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drawings/drawing5.xml" ContentType="application/vnd.openxmlformats-officedocument.drawingml.chartshapes+xml"/>
  <Override PartName="/xl/drawings/drawing6.xml" ContentType="application/vnd.openxmlformats-officedocument.drawingml.chartshap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theme/themeOverride1.xml" ContentType="application/vnd.openxmlformats-officedocument.themeOverride+xml"/>
  <Override PartName="/xl/theme/themeOverride10.xml" ContentType="application/vnd.openxmlformats-officedocument.themeOverride+xml"/>
  <Override PartName="/xl/theme/themeOverride11.xml" ContentType="application/vnd.openxmlformats-officedocument.themeOverride+xml"/>
  <Override PartName="/xl/theme/themeOverride12.xml" ContentType="application/vnd.openxmlformats-officedocument.themeOverride+xml"/>
  <Override PartName="/xl/theme/themeOverride13.xml" ContentType="application/vnd.openxmlformats-officedocument.themeOverride+xml"/>
  <Override PartName="/xl/theme/themeOverride14.xml" ContentType="application/vnd.openxmlformats-officedocument.themeOverride+xml"/>
  <Override PartName="/xl/theme/themeOverride15.xml" ContentType="application/vnd.openxmlformats-officedocument.themeOverride+xml"/>
  <Override PartName="/xl/theme/themeOverride16.xml" ContentType="application/vnd.openxmlformats-officedocument.themeOverride+xml"/>
  <Override PartName="/xl/theme/themeOverride2.xml" ContentType="application/vnd.openxmlformats-officedocument.themeOverride+xml"/>
  <Override PartName="/xl/theme/themeOverride3.xml" ContentType="application/vnd.openxmlformats-officedocument.themeOverride+xml"/>
  <Override PartName="/xl/theme/themeOverride4.xml" ContentType="application/vnd.openxmlformats-officedocument.themeOverride+xml"/>
  <Override PartName="/xl/theme/themeOverride5.xml" ContentType="application/vnd.openxmlformats-officedocument.themeOverride+xml"/>
  <Override PartName="/xl/theme/themeOverride6.xml" ContentType="application/vnd.openxmlformats-officedocument.themeOverride+xml"/>
  <Override PartName="/xl/theme/themeOverride7.xml" ContentType="application/vnd.openxmlformats-officedocument.themeOverride+xml"/>
  <Override PartName="/xl/theme/themeOverride8.xml" ContentType="application/vnd.openxmlformats-officedocument.themeOverride+xml"/>
  <Override PartName="/xl/theme/themeOverride9.xml" ContentType="application/vnd.openxmlformats-officedocument.themeOverrid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10440" firstSheet="4" activeTab="10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  <sheet name="Graf-Graf" sheetId="29" state="hidden" r:id="rId12"/>
    <sheet name="Indeks PM" sheetId="30" state="hidden" r:id="rId13"/>
  </sheets>
  <externalReferences>
    <externalReference r:id="rId14"/>
    <externalReference r:id="rId15"/>
    <externalReference r:id="rId16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'!$A$5:$LQ$40</definedName>
    <definedName name="_xlnm._FilterDatabase" localSheetId="7" hidden="1">'Jadual5.1-2digit  (8 grp)'!$A$6:$CL$42</definedName>
    <definedName name="_xlnm._FilterDatabase" localSheetId="5" hidden="1">'Jadual5-2digit'!$A$4:$GD$36</definedName>
    <definedName name="_xlnm._FilterDatabase" localSheetId="10" hidden="1">'Jadual6.1-2digit'!$A$5:$LK$34</definedName>
    <definedName name="_xlnm._FilterDatabase" localSheetId="9" hidden="1">'Jadual6-2digit'!$A$4:$GC$33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'!$JE:$JE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PM'!$A$1:$AB$134</definedName>
    <definedName name="_xlnm.Print_Area" localSheetId="0">'Jadual1-IPP'!$A$1:$P$205</definedName>
    <definedName name="_xlnm.Print_Area" localSheetId="2">'Jadual2&amp;3-Industryindex'!$A$1:$MP$205</definedName>
    <definedName name="_xlnm.Print_Area" localSheetId="3">'Jadual4-Groupindex'!$A$1:$DP$205</definedName>
    <definedName name="_xlnm.Print_Area" localSheetId="4">'Jadual4-Groupindex (New)'!$A$1:$BH$205</definedName>
    <definedName name="_xlnm.Print_Area" localSheetId="6">'Jadual5.1-2digit '!$A$1:$LK$37</definedName>
    <definedName name="_xlnm.Print_Area" localSheetId="7">'Jadual5.1-2digit  (8 grp)'!$A$1:$CD$39</definedName>
    <definedName name="_xlnm.Print_Area" localSheetId="5">'Jadual5-2digit'!$A$1:$GD$36</definedName>
    <definedName name="_xlnm.Print_Area" localSheetId="10">'Jadual6.1-2digit'!$A$1:$LJ$34</definedName>
    <definedName name="_xlnm.Print_Area" localSheetId="9">'Jadual6-2digit'!$A$1:$GC$33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Mohammad Luqman Humaidi</author>
  </authors>
  <commentList>
    <comment ref="BL30" authorId="0">
      <text>
        <r>
          <rPr>
            <b/>
            <sz val="9"/>
            <rFont val="Tahoma"/>
            <charset val="134"/>
          </rPr>
          <t>Mohammad Luqman Humaidi:</t>
        </r>
        <r>
          <rPr>
            <sz val="9"/>
            <rFont val="Tahoma"/>
            <charset val="134"/>
          </rPr>
          <t xml:space="preserve">
7.9</t>
        </r>
      </text>
    </comment>
  </commentList>
</comments>
</file>

<file path=xl/comments2.xml><?xml version="1.0" encoding="utf-8"?>
<comments xmlns="http://schemas.openxmlformats.org/spreadsheetml/2006/main">
  <authors>
    <author>Suria Azlin Kasim</author>
  </authors>
  <commentList>
    <comment ref="L123" authorId="0">
      <text>
        <r>
          <rPr>
            <b/>
            <sz val="9"/>
            <rFont val="Tahoma"/>
            <charset val="134"/>
          </rPr>
          <t>Suria Azlin Kasim:</t>
        </r>
        <r>
          <rPr>
            <sz val="9"/>
            <rFont val="Tahoma"/>
            <charset val="134"/>
          </rPr>
          <t xml:space="preserve">
update stp bulan
</t>
        </r>
      </text>
    </comment>
  </commentList>
</comments>
</file>

<file path=xl/comments3.xml><?xml version="1.0" encoding="utf-8"?>
<comments xmlns="http://schemas.openxmlformats.org/spreadsheetml/2006/main">
  <authors>
    <author>Suria Azlin Kasim</author>
  </authors>
  <commentList>
    <comment ref="E2" authorId="0">
      <text>
        <r>
          <rPr>
            <b/>
            <sz val="9"/>
            <rFont val="Tahoma"/>
            <charset val="134"/>
          </rPr>
          <t>Suria Azlin Kasim:</t>
        </r>
        <r>
          <rPr>
            <sz val="9"/>
            <rFont val="Tahoma"/>
            <charset val="134"/>
          </rPr>
          <t xml:space="preserve">
setiap awal tahun akan update data seasonal utk 3 tahun backward timeseries</t>
        </r>
      </text>
    </comment>
    <comment ref="D99" authorId="0">
      <text>
        <r>
          <rPr>
            <b/>
            <sz val="9"/>
            <rFont val="Tahoma"/>
            <charset val="134"/>
          </rPr>
          <t>Suria Azlin Kasim:</t>
        </r>
        <r>
          <rPr>
            <sz val="9"/>
            <rFont val="Tahoma"/>
            <charset val="134"/>
          </rPr>
          <t xml:space="preserve">
delete 2023 once update jan-dis 2024</t>
        </r>
      </text>
    </comment>
  </commentList>
</comments>
</file>

<file path=xl/sharedStrings.xml><?xml version="1.0" encoding="utf-8"?>
<sst xmlns="http://schemas.openxmlformats.org/spreadsheetml/2006/main" count="15270" uniqueCount="967">
  <si>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</si>
  <si>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</si>
  <si>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</si>
  <si>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</si>
  <si>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t>Tahun 
Year</t>
  </si>
  <si>
    <t>Tempoh Period</t>
  </si>
  <si>
    <t>IPP 
IPI</t>
  </si>
  <si>
    <t xml:space="preserve">Perlombongan
 Mining </t>
  </si>
  <si>
    <t xml:space="preserve">Pembuatan
Manufacturing </t>
  </si>
  <si>
    <t>Elektrik
Electricity</t>
  </si>
  <si>
    <t>Tahun Year</t>
  </si>
  <si>
    <t>IPP/ IPI</t>
  </si>
  <si>
    <t>Perlombongan/ Mining</t>
  </si>
  <si>
    <t xml:space="preserve">Pembuatan/ Manufacturing </t>
  </si>
  <si>
    <t>Elektrik/ Electricity</t>
  </si>
  <si>
    <t>% 
Perubahan tahun ke tahun
change year-on-year</t>
  </si>
  <si>
    <t>% 
Perubahan bulan ke bulan
change month-on-month</t>
  </si>
  <si>
    <t>% Perubahan bulan ke bulan
change month-on-month</t>
  </si>
  <si>
    <t>% Perubahan tahun ke tahun
change year-on-year</t>
  </si>
  <si>
    <t>Sektor/ Sectors</t>
  </si>
  <si>
    <t>Jumlah/ Total</t>
  </si>
  <si>
    <t>B</t>
  </si>
  <si>
    <t>C</t>
  </si>
  <si>
    <t>D</t>
  </si>
  <si>
    <t>Wajaran/ Weight 2010</t>
  </si>
  <si>
    <t>Wajaran/Weight 2010</t>
  </si>
  <si>
    <t>Wajaran/ Weight 2015</t>
  </si>
  <si>
    <t>Q1</t>
  </si>
  <si>
    <t>Q2</t>
  </si>
  <si>
    <t>Q3</t>
  </si>
  <si>
    <t>Q4</t>
  </si>
  <si>
    <t>(Jan.-May)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</si>
  <si>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</si>
  <si>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</si>
  <si>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</si>
  <si>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</si>
  <si>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</si>
  <si>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</si>
  <si>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</si>
  <si>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</si>
  <si>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</si>
  <si>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</si>
  <si>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</si>
  <si>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</si>
  <si>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</si>
  <si>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</si>
  <si>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</si>
  <si>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</si>
  <si>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 xml:space="preserve">Perlombongan/ Mining </t>
  </si>
  <si>
    <t xml:space="preserve">Elektrik/ Electricity </t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</si>
  <si>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</si>
  <si>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</si>
  <si>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</si>
  <si>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</si>
  <si>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</si>
  <si>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</si>
  <si>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t>Wajaran/Weight 2015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</si>
  <si>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</si>
  <si>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</si>
  <si>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</si>
  <si>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</si>
  <si>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Indeks/ Index</t>
  </si>
  <si>
    <t>% Perubahan tahun ke tahun/ change year-on-year</t>
  </si>
  <si>
    <t>Indeks/ 
Index</t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</si>
  <si>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</si>
  <si>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</si>
  <si>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</si>
  <si>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</si>
  <si>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</si>
  <si>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</si>
  <si>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</si>
  <si>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</si>
  <si>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</si>
  <si>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</si>
  <si>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</si>
  <si>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</si>
  <si>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</si>
  <si>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</si>
  <si>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</si>
  <si>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</si>
  <si>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</si>
  <si>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</si>
  <si>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</si>
  <si>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</si>
  <si>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</si>
  <si>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</si>
  <si>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</si>
  <si>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</si>
  <si>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</si>
  <si>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</si>
  <si>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</si>
  <si>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</si>
  <si>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</si>
  <si>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</si>
  <si>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</si>
  <si>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</si>
  <si>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</si>
  <si>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</si>
  <si>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</si>
  <si>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</si>
  <si>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</si>
  <si>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</si>
  <si>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</si>
  <si>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</si>
  <si>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</si>
  <si>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</si>
  <si>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</si>
  <si>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</si>
  <si>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</si>
  <si>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</si>
  <si>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</si>
  <si>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</si>
  <si>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</si>
  <si>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</si>
  <si>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</si>
  <si>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</si>
  <si>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</si>
  <si>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</si>
  <si>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</si>
  <si>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</si>
  <si>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</si>
  <si>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</si>
  <si>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</si>
  <si>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</si>
  <si>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</si>
  <si>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</si>
  <si>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</si>
  <si>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</si>
  <si>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</si>
  <si>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</si>
  <si>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</si>
  <si>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</si>
  <si>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</si>
  <si>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</si>
  <si>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</si>
  <si>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</si>
  <si>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</si>
  <si>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</si>
  <si>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</si>
  <si>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</si>
  <si>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</si>
  <si>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</si>
  <si>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</si>
  <si>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</si>
  <si>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</si>
  <si>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</si>
  <si>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</si>
  <si>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</si>
  <si>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</si>
  <si>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</si>
  <si>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</si>
  <si>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</si>
  <si>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</si>
  <si>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</si>
  <si>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</si>
  <si>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</si>
  <si>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</si>
  <si>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</si>
  <si>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</si>
  <si>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</si>
  <si>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</si>
  <si>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</si>
  <si>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</si>
  <si>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</si>
  <si>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</si>
  <si>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</si>
  <si>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</si>
  <si>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</si>
  <si>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</si>
  <si>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</si>
  <si>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</si>
  <si>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</si>
  <si>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</si>
  <si>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</si>
  <si>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</si>
  <si>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</si>
  <si>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</si>
  <si>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</si>
  <si>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</si>
  <si>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</si>
  <si>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</si>
  <si>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</si>
  <si>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</si>
  <si>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</si>
  <si>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</si>
  <si>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</si>
  <si>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</si>
  <si>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</si>
  <si>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</si>
  <si>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</si>
  <si>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</si>
  <si>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</si>
  <si>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</si>
  <si>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</si>
  <si>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</si>
  <si>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</si>
  <si>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</si>
  <si>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</si>
  <si>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</si>
  <si>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</si>
  <si>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</si>
  <si>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</si>
  <si>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</si>
  <si>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</si>
  <si>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</si>
  <si>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</si>
  <si>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</si>
  <si>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</si>
  <si>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</si>
  <si>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</si>
  <si>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</si>
  <si>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</si>
  <si>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</si>
  <si>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</si>
  <si>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</si>
  <si>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</si>
  <si>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</si>
  <si>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</si>
  <si>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</si>
  <si>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</si>
  <si>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</si>
  <si>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</si>
  <si>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</si>
  <si>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</si>
  <si>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</si>
  <si>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</si>
  <si>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</si>
  <si>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</si>
  <si>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</si>
  <si>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</si>
  <si>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</si>
  <si>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</si>
  <si>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</si>
  <si>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</si>
  <si>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</si>
  <si>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</si>
  <si>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</si>
  <si>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</si>
  <si>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</si>
  <si>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</si>
  <si>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</si>
  <si>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</si>
  <si>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</si>
  <si>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</si>
  <si>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</si>
  <si>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</si>
  <si>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</si>
  <si>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</si>
  <si>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</si>
  <si>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</si>
  <si>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</si>
  <si>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</si>
  <si>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</si>
  <si>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</si>
  <si>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</si>
  <si>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</si>
  <si>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</si>
  <si>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</si>
  <si>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</si>
  <si>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</si>
  <si>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</si>
  <si>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</si>
  <si>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</si>
  <si>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</si>
  <si>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</si>
  <si>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</si>
  <si>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</si>
  <si>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</si>
  <si>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</si>
  <si>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</si>
  <si>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</si>
  <si>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</si>
  <si>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</si>
  <si>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</si>
  <si>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</si>
  <si>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</si>
  <si>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</si>
  <si>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</si>
  <si>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</si>
  <si>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</si>
  <si>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</si>
  <si>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</si>
  <si>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</si>
  <si>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</si>
  <si>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</si>
  <si>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</si>
  <si>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</si>
  <si>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</si>
  <si>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</si>
  <si>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</si>
  <si>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</si>
  <si>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</si>
  <si>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</si>
  <si>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</si>
  <si>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</si>
  <si>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</si>
  <si>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</si>
  <si>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</si>
  <si>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</si>
  <si>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</si>
  <si>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</si>
  <si>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</si>
  <si>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</si>
  <si>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</si>
  <si>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</si>
  <si>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</si>
  <si>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</si>
  <si>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</si>
  <si>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</si>
  <si>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</si>
  <si>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</si>
  <si>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</si>
  <si>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</si>
  <si>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</si>
  <si>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</si>
  <si>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</si>
  <si>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</si>
  <si>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</si>
  <si>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</si>
  <si>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</si>
  <si>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</si>
  <si>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</si>
  <si>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</si>
  <si>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</si>
  <si>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</si>
  <si>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</si>
  <si>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</si>
  <si>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</si>
  <si>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</si>
  <si>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</si>
  <si>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t>Kod/ Codes</t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</si>
  <si>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</si>
  <si>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</si>
  <si>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</si>
  <si>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</si>
  <si>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</si>
  <si>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</si>
  <si>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</si>
  <si>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</si>
  <si>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</si>
  <si>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</si>
  <si>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</si>
  <si>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</si>
  <si>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</si>
  <si>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</si>
  <si>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</si>
  <si>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</si>
  <si>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</si>
  <si>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</si>
  <si>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</si>
  <si>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</si>
  <si>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</si>
  <si>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</si>
  <si>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</si>
  <si>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</si>
  <si>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</si>
  <si>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</si>
  <si>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</si>
  <si>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</si>
  <si>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</si>
  <si>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</si>
  <si>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</si>
  <si>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</si>
  <si>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</si>
  <si>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</si>
  <si>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</si>
  <si>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</si>
  <si>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</si>
  <si>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</si>
  <si>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</si>
  <si>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</si>
  <si>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</si>
  <si>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</si>
  <si>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</si>
  <si>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</si>
  <si>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</si>
  <si>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</si>
  <si>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</si>
  <si>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</si>
  <si>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</si>
  <si>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</si>
  <si>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</si>
  <si>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</si>
  <si>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</si>
  <si>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</si>
  <si>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</si>
  <si>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</si>
  <si>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</si>
  <si>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</si>
  <si>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</si>
  <si>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</si>
  <si>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</si>
  <si>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</si>
  <si>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</si>
  <si>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</si>
  <si>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</si>
  <si>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</si>
  <si>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</si>
  <si>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</si>
  <si>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</si>
  <si>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</si>
  <si>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</si>
  <si>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</si>
  <si>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</si>
  <si>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</si>
  <si>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</si>
  <si>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</si>
  <si>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</si>
  <si>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</si>
  <si>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</si>
  <si>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</si>
  <si>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</si>
  <si>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</si>
  <si>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</si>
  <si>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t>Kod/Codes</t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</si>
  <si>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</si>
  <si>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</si>
  <si>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</si>
  <si>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</si>
  <si>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</si>
  <si>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</si>
  <si>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</si>
  <si>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</si>
  <si>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</si>
  <si>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</si>
  <si>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</si>
  <si>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</si>
  <si>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</si>
  <si>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</si>
  <si>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</si>
  <si>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</si>
  <si>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</si>
  <si>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</si>
  <si>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</si>
  <si>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</si>
  <si>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</si>
  <si>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</si>
  <si>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</si>
  <si>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</si>
  <si>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</si>
  <si>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</si>
  <si>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</si>
  <si>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</si>
  <si>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</si>
  <si>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</si>
  <si>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</si>
  <si>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</si>
  <si>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</si>
  <si>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</si>
  <si>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</si>
  <si>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</si>
  <si>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</si>
  <si>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</si>
  <si>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</si>
  <si>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</si>
  <si>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</si>
  <si>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</si>
  <si>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</si>
  <si>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</si>
  <si>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</si>
  <si>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</si>
  <si>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</si>
  <si>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</si>
  <si>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</si>
  <si>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</si>
  <si>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</si>
  <si>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</si>
  <si>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</si>
  <si>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</si>
  <si>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</si>
  <si>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</si>
  <si>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</si>
  <si>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</si>
  <si>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</si>
  <si>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</si>
  <si>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</si>
  <si>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t>Bil. / 
No.</t>
  </si>
  <si>
    <t>Wajaran/ Weights 2010</t>
  </si>
  <si>
    <t>Wajaran/ Weights 2015</t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</si>
  <si>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</si>
  <si>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</si>
  <si>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</si>
  <si>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</si>
  <si>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</si>
  <si>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</si>
  <si>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</si>
  <si>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</si>
  <si>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</si>
  <si>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</si>
  <si>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</si>
  <si>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</si>
  <si>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</si>
  <si>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</si>
  <si>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</si>
  <si>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</si>
  <si>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</si>
  <si>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</si>
  <si>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</si>
  <si>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</si>
  <si>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</si>
  <si>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</si>
  <si>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</si>
  <si>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</si>
  <si>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</si>
  <si>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</si>
  <si>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</si>
  <si>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</si>
  <si>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</si>
  <si>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</si>
  <si>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</si>
  <si>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</si>
  <si>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</si>
  <si>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</si>
  <si>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</si>
  <si>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</si>
  <si>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</si>
  <si>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</si>
  <si>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</si>
  <si>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</si>
  <si>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</si>
  <si>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</si>
  <si>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</si>
  <si>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</si>
  <si>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</si>
  <si>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</si>
  <si>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</si>
  <si>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</si>
  <si>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</si>
  <si>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</si>
  <si>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</si>
  <si>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</si>
  <si>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</si>
  <si>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</si>
  <si>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</si>
  <si>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</si>
  <si>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</si>
  <si>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</si>
  <si>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</si>
  <si>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</si>
  <si>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</si>
  <si>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</si>
  <si>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</si>
  <si>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</si>
  <si>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</si>
  <si>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</si>
  <si>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</si>
  <si>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</si>
  <si>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</si>
  <si>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</si>
  <si>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</si>
  <si>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</si>
  <si>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</si>
  <si>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</si>
  <si>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</si>
  <si>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</si>
  <si>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</si>
  <si>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</si>
  <si>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</si>
  <si>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</si>
  <si>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</si>
  <si>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</si>
  <si>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</si>
  <si>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</si>
  <si>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</si>
  <si>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</si>
  <si>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</si>
  <si>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</si>
  <si>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</si>
  <si>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</si>
  <si>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</si>
  <si>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</si>
  <si>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</si>
  <si>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</si>
  <si>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</si>
  <si>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</si>
  <si>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</si>
  <si>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</si>
  <si>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</si>
  <si>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</si>
  <si>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</si>
  <si>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</si>
  <si>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</si>
  <si>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</si>
  <si>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</si>
  <si>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</si>
  <si>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</si>
  <si>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</si>
  <si>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</si>
  <si>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</si>
  <si>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</si>
  <si>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</si>
  <si>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</si>
  <si>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</si>
  <si>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</si>
  <si>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</si>
  <si>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</si>
  <si>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</si>
  <si>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</si>
  <si>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</si>
  <si>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</si>
  <si>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</si>
  <si>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</si>
  <si>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</si>
  <si>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</si>
  <si>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</si>
  <si>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</si>
  <si>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</si>
  <si>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</si>
  <si>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</si>
  <si>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</si>
  <si>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</si>
  <si>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</si>
  <si>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</si>
  <si>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</si>
  <si>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</si>
  <si>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</si>
  <si>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</si>
  <si>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</si>
  <si>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</si>
  <si>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</si>
  <si>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</si>
  <si>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</si>
  <si>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</si>
  <si>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</si>
  <si>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</si>
  <si>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</si>
  <si>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</si>
  <si>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</si>
  <si>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</si>
  <si>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</si>
  <si>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</si>
  <si>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</si>
  <si>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</si>
  <si>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</si>
  <si>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</si>
  <si>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</si>
  <si>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</si>
  <si>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Jan.-May 2015</t>
  </si>
  <si>
    <t>Jan.-May 2016</t>
  </si>
  <si>
    <t>Jan.-May 2017</t>
  </si>
  <si>
    <t>Jan.-May 2018</t>
  </si>
  <si>
    <t>Jan.-May 2019</t>
  </si>
  <si>
    <t>Jan.-May 2020</t>
  </si>
  <si>
    <t>Jan.-May 2021</t>
  </si>
  <si>
    <t>Jan.-May 2022</t>
  </si>
  <si>
    <t>Jan.-May 2023</t>
  </si>
  <si>
    <t>Jan.-May 2024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</si>
  <si>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</si>
  <si>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</si>
  <si>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</si>
  <si>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</si>
  <si>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</si>
  <si>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</si>
  <si>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</si>
  <si>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</si>
  <si>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</si>
  <si>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2.</t>
  </si>
  <si>
    <t>Produk Tekstil, Pakaian, Kulit dan Kasut</t>
  </si>
  <si>
    <t>Textiles, Wearing Apparel, Leather Products and Footwear</t>
  </si>
  <si>
    <t xml:space="preserve">Pembuatan tekstil </t>
  </si>
  <si>
    <t>Manufacture of textiles</t>
  </si>
  <si>
    <t xml:space="preserve">Pembuatan pakaian </t>
  </si>
  <si>
    <t>Manufacture of wearing apparel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</si>
  <si>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</si>
  <si>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</si>
  <si>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</si>
  <si>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</si>
  <si>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</si>
  <si>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</si>
  <si>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</si>
  <si>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Percetakan dan penerbitan semula media rakaman</t>
  </si>
  <si>
    <t>Printing and reproduction of recorded media</t>
  </si>
  <si>
    <t>4.</t>
  </si>
  <si>
    <t>Produk Petroleum, Kimia, Getah dan Plastik</t>
  </si>
  <si>
    <t>Petroleum, Chemical, Rubber and Plastic Products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</si>
  <si>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</si>
  <si>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</si>
  <si>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</si>
  <si>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</si>
  <si>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</si>
  <si>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</si>
  <si>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</si>
  <si>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</si>
  <si>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</si>
  <si>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</si>
  <si>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</si>
  <si>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</si>
  <si>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</si>
  <si>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</si>
  <si>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</si>
  <si>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</si>
  <si>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</si>
  <si>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</si>
  <si>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</si>
  <si>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</si>
  <si>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</si>
  <si>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</si>
  <si>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</si>
  <si>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</si>
  <si>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</si>
  <si>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</si>
  <si>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</si>
  <si>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</si>
  <si>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</si>
  <si>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</si>
  <si>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</si>
  <si>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</si>
  <si>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</si>
  <si>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</si>
  <si>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</si>
  <si>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</si>
  <si>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</si>
  <si>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</si>
  <si>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/>
  </si>
  <si>
    <t>80</t>
  </si>
  <si>
    <t>Jadual 5.1: Peratus Perubahan Indeks Pembuatan Peringkat Bahagian</t>
  </si>
  <si>
    <t>Table 5.1: Percentage Change of Manufacturing Indices at Division Level</t>
  </si>
  <si>
    <t>Keterangan/ Tempoh</t>
  </si>
  <si>
    <t>% Perubahan tahun ke tahun/ 
Change year-on-year</t>
  </si>
  <si>
    <t>% Perubahan bulan ke bulan/ 
Change month-on-month</t>
  </si>
  <si>
    <t>% Perubahan suku tahun ke suku tahun/ 
Change quarter-on-quarter</t>
  </si>
  <si>
    <t>May
2022</t>
  </si>
  <si>
    <t>May
2023</t>
  </si>
  <si>
    <t>Cont to Growth Qtr</t>
  </si>
  <si>
    <t>Cont to Growth Month</t>
  </si>
  <si>
    <t>rank 
qtr</t>
  </si>
  <si>
    <t>rank month</t>
  </si>
  <si>
    <t>32</t>
  </si>
  <si>
    <t>71</t>
  </si>
  <si>
    <r>
      <rPr>
        <b/>
        <sz val="10"/>
        <color indexed="8"/>
        <rFont val="Calibri"/>
        <charset val="134"/>
      </rPr>
      <t xml:space="preserve">Bil. / 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</si>
  <si>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% Perubahan tahun ke tahun / </t>
    </r>
    <r>
      <rPr>
        <b/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</si>
  <si>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>% Perubahan bulan ke bulan</t>
    </r>
    <r>
      <rPr>
        <sz val="10"/>
        <color indexed="8"/>
        <rFont val="Calibri"/>
        <charset val="134"/>
      </rPr>
      <t>/</t>
    </r>
    <r>
      <rPr>
        <i/>
        <sz val="10"/>
        <color indexed="8"/>
        <rFont val="Calibri"/>
        <charset val="134"/>
      </rPr>
      <t xml:space="preserve"> </t>
    </r>
    <r>
      <rPr>
        <b/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</si>
  <si>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suku tahun sebelumnya / </t>
    </r>
    <r>
      <rPr>
        <b/>
        <i/>
        <sz val="10"/>
        <color indexed="8"/>
        <rFont val="Calibri"/>
        <charset val="134"/>
      </rPr>
      <t>Change Quarter-on-Quarter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</si>
  <si>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</t>
    </r>
  </si>
  <si>
    <r>
      <rPr>
        <b/>
        <sz val="10"/>
        <color indexed="8"/>
        <rFont val="Calibri"/>
        <charset val="134"/>
      </rPr>
      <t xml:space="preserve">Kod/ </t>
    </r>
    <r>
      <rPr>
        <i/>
        <sz val="10"/>
        <color indexed="8"/>
        <rFont val="Calibri"/>
        <charset val="134"/>
      </rPr>
      <t>Codes</t>
    </r>
  </si>
  <si>
    <t>Jan.  2016/   15</t>
  </si>
  <si>
    <t>Feb.  2016/   15</t>
  </si>
  <si>
    <t>Mar.  2016/   15</t>
  </si>
  <si>
    <t>Apr.  2016/   15</t>
  </si>
  <si>
    <t>May.  2016/   15</t>
  </si>
  <si>
    <t>Jun. 2016/   15</t>
  </si>
  <si>
    <t>Jul. 2016/   15</t>
  </si>
  <si>
    <t>Aug. 2016/   15</t>
  </si>
  <si>
    <t>Sep. 2016/   15</t>
  </si>
  <si>
    <t>Okt. 2016/   15</t>
  </si>
  <si>
    <t>Nov. 2016/   15</t>
  </si>
  <si>
    <t>Dec. 2016/   15</t>
  </si>
  <si>
    <t>Jan. 2017/   16</t>
  </si>
  <si>
    <t>Feb. 2017/   16</t>
  </si>
  <si>
    <t>Mar. 2017/   16</t>
  </si>
  <si>
    <t>Apr. 2017/   16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</si>
  <si>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</si>
  <si>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</si>
  <si>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</si>
  <si>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</si>
  <si>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</si>
  <si>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</si>
  <si>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</si>
  <si>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Dec. 2017/   16</t>
  </si>
  <si>
    <t>Q4 2014/13</t>
  </si>
  <si>
    <t>Q1 2015/
14</t>
  </si>
  <si>
    <t>Q2 2015/
14</t>
  </si>
  <si>
    <t>Q3 2015/
14</t>
  </si>
  <si>
    <t>Q4 2015/
14</t>
  </si>
  <si>
    <t>Q1 2016/
15</t>
  </si>
  <si>
    <t>Q2 2016/
15</t>
  </si>
  <si>
    <t>Q3 2016/
15</t>
  </si>
  <si>
    <t>Q4 2016/
15</t>
  </si>
  <si>
    <t>Q1 2017/
16</t>
  </si>
  <si>
    <t>Q2 2017/
16</t>
  </si>
  <si>
    <t>Q3 2017/
16</t>
  </si>
  <si>
    <t>Q4 2017/
16</t>
  </si>
  <si>
    <t>Q3 2016/
21</t>
  </si>
  <si>
    <t>Jan.-Aug. 2017</t>
  </si>
  <si>
    <t>Oct./ Sep. 2015</t>
  </si>
  <si>
    <t>Nov./ Oct. 2015</t>
  </si>
  <si>
    <t>Dec./ Nov. 2015</t>
  </si>
  <si>
    <t>Jan./ Dec. 2016</t>
  </si>
  <si>
    <t>Mar. / Feb. 2016</t>
  </si>
  <si>
    <t>Apr. / Mar. 2016</t>
  </si>
  <si>
    <t>May. / Apr. 2016</t>
  </si>
  <si>
    <t>Jun. / May. 2016</t>
  </si>
  <si>
    <t>Jul. / Jun. 2016</t>
  </si>
  <si>
    <t>Aug. / Jul. 2016</t>
  </si>
  <si>
    <t>Sep. / Aug. 2016</t>
  </si>
  <si>
    <t>Okt. / Sep. 2016</t>
  </si>
  <si>
    <t>Nov. / Okt. 2016</t>
  </si>
  <si>
    <t>Dis./ Nov. 2016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</si>
  <si>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</si>
  <si>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</si>
  <si>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</si>
  <si>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</si>
  <si>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</si>
  <si>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</si>
  <si>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</si>
  <si>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Aug. / Jul. 2017</t>
  </si>
  <si>
    <t>Okt. / Sep. 2017</t>
  </si>
  <si>
    <t>Nov. / Oct. 2017</t>
  </si>
  <si>
    <t>Dec. / Nov. 2017</t>
  </si>
  <si>
    <t>Q2/ Q1 2015</t>
  </si>
  <si>
    <t>Q3/ Q2 2015</t>
  </si>
  <si>
    <t>Q4/ Q3 2015</t>
  </si>
  <si>
    <t>Q1 2016/ Q4 2015</t>
  </si>
  <si>
    <t>Q2/   Q1 2016</t>
  </si>
  <si>
    <t>Q3/   Q2 2016</t>
  </si>
  <si>
    <t>Q4/   Q3 2016</t>
  </si>
  <si>
    <t>Q1 2017/   Q4 2016</t>
  </si>
  <si>
    <t>Q2 2017/   Q1 2017</t>
  </si>
  <si>
    <t>1.a</t>
  </si>
  <si>
    <t>1.b</t>
  </si>
  <si>
    <t>Baverages &amp; Tobacco Product</t>
  </si>
  <si>
    <t>Manufacture of basic pharmaceutical products and pharmaceutical preparations</t>
  </si>
  <si>
    <t>Manufacture of other non-metalic mineral products</t>
  </si>
  <si>
    <t xml:space="preserve">Pembuatan produk logam, kecuali mesin dan kelengkapan </t>
  </si>
  <si>
    <t>Semakan Jadual 1</t>
  </si>
  <si>
    <t>IPI</t>
  </si>
  <si>
    <t>MINING</t>
  </si>
  <si>
    <t>MFG</t>
  </si>
  <si>
    <t>ELECTRICITY</t>
  </si>
  <si>
    <t>Dari Jadual 1 Publication</t>
  </si>
  <si>
    <t>Calc</t>
  </si>
  <si>
    <t>Weight</t>
  </si>
  <si>
    <t>True/False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</si>
  <si>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</si>
  <si>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</si>
  <si>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</si>
  <si>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</si>
  <si>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</si>
  <si>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</si>
  <si>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</si>
  <si>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</si>
  <si>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</si>
  <si>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</si>
  <si>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</si>
  <si>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Semakan Jadual 1.2</t>
  </si>
  <si>
    <t>Semakan Jadual 2 - MINING</t>
  </si>
  <si>
    <t>MSIC ASAL</t>
  </si>
  <si>
    <t>MSIC TAMBAHAN</t>
  </si>
  <si>
    <t>sum</t>
  </si>
  <si>
    <t>MSIC</t>
  </si>
  <si>
    <t>Sediada</t>
  </si>
  <si>
    <t>use this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</si>
  <si>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</si>
  <si>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</si>
  <si>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</si>
  <si>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</si>
  <si>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</si>
  <si>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</si>
  <si>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</si>
  <si>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</si>
  <si>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</si>
  <si>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</si>
  <si>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</si>
  <si>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</si>
  <si>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</si>
  <si>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</si>
  <si>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</si>
  <si>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</si>
  <si>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2.10</t>
  </si>
  <si>
    <t>2.11</t>
  </si>
  <si>
    <t>2.12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</si>
  <si>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</si>
  <si>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</si>
  <si>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</si>
  <si>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</si>
  <si>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</si>
  <si>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Q4 2020</t>
  </si>
  <si>
    <t>Produk Makanan, Minuman &amp; Tembakau</t>
  </si>
  <si>
    <t>Food, Beverages &amp; Tobacco Products</t>
  </si>
  <si>
    <t>Produk Tekstil, Pakaian, Kulit &amp; Kasut</t>
  </si>
  <si>
    <t>Textiles, Wearing Apparel, Leather Products &amp; Footwear</t>
  </si>
  <si>
    <t>Produk Kayu, Perabot, Keluaran Kertas &amp; Percetakan</t>
  </si>
  <si>
    <t>Wood Products, Furniture, Paper Products &amp; Printing</t>
  </si>
  <si>
    <t>Produk Petroleum, Kimia, Getah &amp; Plastik</t>
  </si>
  <si>
    <t>Petroleum, Chemical, Rubber &amp; Plastic Products</t>
  </si>
  <si>
    <t>Produk Mineral Bukan Logam, Logam Asas &amp; Produk Logam yang Direka</t>
  </si>
  <si>
    <t>Non-metallic Mineral Products, Basic Metal &amp; Fabricated Metal Products</t>
  </si>
  <si>
    <t>Produk Peralatan Elektrik &amp; Elektronik</t>
  </si>
  <si>
    <t>Electrical &amp; Electronics Products</t>
  </si>
  <si>
    <t>Kelengkapan Pengangkutan &amp; Pembuatan Lain</t>
  </si>
  <si>
    <t>Transport Equipment &amp; Other Manufactures</t>
  </si>
  <si>
    <t>Export-Oriented Industries</t>
  </si>
  <si>
    <t>Domestic-Oriented Industries</t>
  </si>
  <si>
    <t>Graf 1: Total IPI</t>
  </si>
  <si>
    <t>Sept.</t>
  </si>
  <si>
    <t>IPP</t>
  </si>
  <si>
    <t>IPP YoY</t>
  </si>
  <si>
    <t>IPI YoY</t>
  </si>
  <si>
    <t>IPP MoM</t>
  </si>
  <si>
    <t>IPI MoM</t>
  </si>
  <si>
    <t>Indeks Pelarasan Musim</t>
  </si>
  <si>
    <t>Seasonally Adjusted Index</t>
  </si>
  <si>
    <t>Mac</t>
  </si>
  <si>
    <t>Mei</t>
  </si>
  <si>
    <t>Ogos</t>
  </si>
  <si>
    <t>Okt.</t>
  </si>
  <si>
    <t>Dis.</t>
  </si>
  <si>
    <t>Perlombongan</t>
  </si>
  <si>
    <t>Mining</t>
  </si>
  <si>
    <t>Pembuatan</t>
  </si>
  <si>
    <t>Manufacturing</t>
  </si>
  <si>
    <t>Januari 2023</t>
  </si>
  <si>
    <t>Februari 2023</t>
  </si>
  <si>
    <t>Mac 2023</t>
  </si>
  <si>
    <t>April 2023</t>
  </si>
  <si>
    <t>Mei 2023</t>
  </si>
  <si>
    <t>Jun 2023</t>
  </si>
  <si>
    <t>Julai 2023</t>
  </si>
  <si>
    <t>Ogos 2023</t>
  </si>
  <si>
    <t>September 2023</t>
  </si>
  <si>
    <t>Oktober 2023</t>
  </si>
  <si>
    <t>November 2023</t>
  </si>
  <si>
    <t>Disember 2023</t>
  </si>
  <si>
    <t>Elektrik</t>
  </si>
  <si>
    <t>Electricity</t>
  </si>
  <si>
    <t>Ogo.</t>
  </si>
  <si>
    <t>ST1</t>
  </si>
  <si>
    <t>ST2</t>
  </si>
  <si>
    <t>ST3</t>
  </si>
  <si>
    <t>ST4</t>
  </si>
  <si>
    <t>Januari 2024</t>
  </si>
  <si>
    <t>Februari 2024</t>
  </si>
  <si>
    <t>Mac 2024</t>
  </si>
  <si>
    <t>April 2024</t>
  </si>
  <si>
    <t>Mei 2024</t>
  </si>
  <si>
    <t>Julai 2024</t>
  </si>
  <si>
    <t>Ogos 2024</t>
  </si>
  <si>
    <t>Oktober 2024</t>
  </si>
  <si>
    <t>Disember 2024</t>
  </si>
  <si>
    <t>January 2023</t>
  </si>
  <si>
    <t>February 2023</t>
  </si>
  <si>
    <t>March 2023</t>
  </si>
  <si>
    <t>June 2023</t>
  </si>
  <si>
    <t>July 2023</t>
  </si>
  <si>
    <t>August 2023</t>
  </si>
  <si>
    <t>October 2023</t>
  </si>
  <si>
    <t>December 2023</t>
  </si>
  <si>
    <t>January 2024</t>
  </si>
  <si>
    <t>February 2024</t>
  </si>
  <si>
    <t>March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</si>
  <si>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</si>
  <si>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</si>
  <si>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</si>
  <si>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</si>
  <si>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</si>
  <si>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</si>
  <si>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</si>
  <si>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Pembuatan kayu dan produk kayu dan gabus</t>
  </si>
  <si>
    <t>Manufacture of wood and products of wood and cork</t>
  </si>
  <si>
    <t>Graf 1: Total IPP</t>
  </si>
  <si>
    <t xml:space="preserve">Perlombongan </t>
  </si>
  <si>
    <t xml:space="preserve">Pembuatan </t>
  </si>
  <si>
    <t xml:space="preserve">Mining </t>
  </si>
  <si>
    <t>Electric</t>
  </si>
  <si>
    <t>Tempoh</t>
  </si>
  <si>
    <t>Data Sebenar Indeks Pengeluaran Perindustrian</t>
  </si>
  <si>
    <t>Table D 10.A: Final Seasonal Component Forecasts Seasonal filter: 3 x 5 moving average (Expressed as Percent) For Variable  Indeks Pengeluaran Perindustrian</t>
  </si>
  <si>
    <t xml:space="preserve">Seasonal Adjusted (Actual-Table A1/D10.A) For Variable Indeks Pengeluaran Perindustrian </t>
  </si>
  <si>
    <t>Data Sebenar Indeks Perlombongan</t>
  </si>
  <si>
    <t>Table D 10.A: Final Seasonal Component Forecasts Seasonal filter: 3 x 5 moving average (Expressed as Percent) For Variable Indeks Perlombongan</t>
  </si>
  <si>
    <t>Seasonal Adjusted (Actual-Table A1/D10.A) For Variable Indeks Perlombongan</t>
  </si>
  <si>
    <t>Data Sebenar Indeks Pembuatan</t>
  </si>
  <si>
    <t>Table D 10.A: Final Seasonal Component Forecasts Seasonal filter: 3 x 5 moving average (Expressed as Percent) For Variable Indeks Pembuatan</t>
  </si>
  <si>
    <t>Seasonal Adjusted (Actual-Table A1/D10.A) For Variable Indeks Pembuatan</t>
  </si>
  <si>
    <t>Data Sebenar Indeks Elektrik</t>
  </si>
  <si>
    <t>Table D 10.A: Final Seasonal Component Forecasts Seasonal filter: 3 x 5 moving average (Expressed as Percent) For Variable Indeks Elektrik</t>
  </si>
  <si>
    <t>Seasonal Adjusted (Actual-Table A1/D10.A) For Variable Indeks Elektrik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</si>
</sst>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7">
    <numFmt numFmtId="41" formatCode="_-* #,##0_-;\-* #,##0_-;_-* &quot;-&quot;_-;_-@_-"/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176" formatCode="[$-409]mmm\-yy;@"/>
    <numFmt numFmtId="177" formatCode="_(* #,##0.00_);_(* \(#,##0.00\);_(* &quot;-&quot;??_);_(@_)"/>
    <numFmt numFmtId="178" formatCode="_(* #,##0_);_(* \(#,##0\);_(* &quot;-&quot;_);_(@_)"/>
    <numFmt numFmtId="179" formatCode="0.0"/>
    <numFmt numFmtId="180" formatCode="0.0_)"/>
    <numFmt numFmtId="181" formatCode="0_)"/>
    <numFmt numFmtId="182" formatCode="0.0000000000"/>
    <numFmt numFmtId="183" formatCode="_(* #,##0_);_(* \(#,##0\);_(* &quot;-&quot;??_);_(@_)"/>
    <numFmt numFmtId="184" formatCode="#,##0.0_);\(#,##0.0\)"/>
    <numFmt numFmtId="185" formatCode="_(* #,##0.0_);_(* \(#,##0.0\);_(* &quot;-&quot;??_);_(@_)"/>
    <numFmt numFmtId="186" formatCode="_(* #,##0.0000_);_(* \(#,##0.0000\);_(* &quot;-&quot;??_);_(@_)"/>
    <numFmt numFmtId="187" formatCode="_(* #,##0.000_);_(* \(#,##0.000\);_(* &quot;-&quot;??_);_(@_)"/>
    <numFmt numFmtId="188" formatCode="_(* #,##0.00000_);_(* \(#,##0.00000\);_(* &quot;-&quot;??_);_(@_)"/>
    <numFmt numFmtId="189" formatCode="_(* #,##0.0000000_);_(* \(#,##0.0000000\);_(* &quot;-&quot;??_);_(@_)"/>
    <numFmt numFmtId="190" formatCode="_(* #,##0.000000000_);_(* \(#,##0.000000000\);_(* &quot;-&quot;??_);_(@_)"/>
    <numFmt numFmtId="191" formatCode="_(* #,##0.000000_);_(* \(#,##0.000000\);_(* &quot;-&quot;??_);_(@_)"/>
    <numFmt numFmtId="192" formatCode="_(* #,##0.0000000000000000000_);_(* \(#,##0.0000000000000000000\);_(* &quot;-&quot;??_);_(@_)"/>
    <numFmt numFmtId="193" formatCode="_(* #,##0.00000000000000000000_);_(* \(#,##0.00000000000000000000\);_(* &quot;-&quot;??_);_(@_)"/>
    <numFmt numFmtId="194" formatCode="0.000"/>
    <numFmt numFmtId="195" formatCode="0.00000%"/>
    <numFmt numFmtId="196" formatCode="0.00_)"/>
    <numFmt numFmtId="197" formatCode="0.000_)"/>
    <numFmt numFmtId="198" formatCode="#,##0.0"/>
    <numFmt numFmtId="199" formatCode="0.0%"/>
  </numFmts>
  <fonts count="96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i/>
      <sz val="11"/>
      <color theme="1"/>
      <name val="Calibri"/>
      <charset val="134"/>
      <scheme val="minor"/>
    </font>
    <font>
      <sz val="11"/>
      <color rgb="FF0000FF"/>
      <name val="Calibri"/>
      <charset val="134"/>
      <scheme val="minor"/>
    </font>
    <font>
      <b/>
      <sz val="10"/>
      <name val="Calibri"/>
      <charset val="134"/>
    </font>
    <font>
      <b/>
      <sz val="11"/>
      <color rgb="FF0000FF"/>
      <name val="Calibri"/>
      <charset val="134"/>
      <scheme val="minor"/>
    </font>
    <font>
      <i/>
      <sz val="11"/>
      <color rgb="FF0000FF"/>
      <name val="Calibri"/>
      <charset val="134"/>
      <scheme val="minor"/>
    </font>
    <font>
      <sz val="10"/>
      <color indexed="8"/>
      <name val="Calibri"/>
      <charset val="134"/>
    </font>
    <font>
      <b/>
      <sz val="10"/>
      <color theme="1"/>
      <name val="Calibri"/>
      <charset val="134"/>
    </font>
    <font>
      <sz val="11"/>
      <color theme="1"/>
      <name val="Arial"/>
      <charset val="134"/>
    </font>
    <font>
      <sz val="11"/>
      <name val="Arial"/>
      <charset val="134"/>
    </font>
    <font>
      <i/>
      <sz val="11"/>
      <color theme="1"/>
      <name val="Arial"/>
      <charset val="134"/>
    </font>
    <font>
      <b/>
      <sz val="10"/>
      <color indexed="8"/>
      <name val="Calibri"/>
      <charset val="134"/>
    </font>
    <font>
      <b/>
      <sz val="11"/>
      <color indexed="8"/>
      <name val="Calibri"/>
      <charset val="134"/>
    </font>
    <font>
      <i/>
      <sz val="11"/>
      <color indexed="8"/>
      <name val="Calibri"/>
      <charset val="134"/>
    </font>
    <font>
      <sz val="11"/>
      <color indexed="8"/>
      <name val="Calibri"/>
      <charset val="134"/>
    </font>
    <font>
      <b/>
      <sz val="10"/>
      <color indexed="9"/>
      <name val="Calibri"/>
      <charset val="134"/>
    </font>
    <font>
      <sz val="10"/>
      <name val="Calibri"/>
      <charset val="134"/>
    </font>
    <font>
      <sz val="9"/>
      <color theme="1"/>
      <name val="Calibri"/>
      <charset val="134"/>
      <scheme val="minor"/>
    </font>
    <font>
      <i/>
      <sz val="10"/>
      <color indexed="8"/>
      <name val="Calibri"/>
      <charset val="134"/>
    </font>
    <font>
      <b/>
      <i/>
      <sz val="10"/>
      <color indexed="8"/>
      <name val="Calibri"/>
      <charset val="134"/>
    </font>
    <font>
      <b/>
      <sz val="10"/>
      <color rgb="FFFF0000"/>
      <name val="Calibri"/>
      <charset val="134"/>
    </font>
    <font>
      <i/>
      <sz val="10"/>
      <color rgb="FFFF0000"/>
      <name val="Calibri"/>
      <charset val="134"/>
    </font>
    <font>
      <sz val="8"/>
      <name val="Calibri"/>
      <charset val="134"/>
    </font>
    <font>
      <sz val="11"/>
      <name val="Calibri"/>
      <charset val="134"/>
      <scheme val="minor"/>
    </font>
    <font>
      <sz val="14"/>
      <color rgb="FFFF0000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1"/>
      <name val="Calibri"/>
      <charset val="134"/>
    </font>
    <font>
      <b/>
      <sz val="11"/>
      <color theme="1"/>
      <name val="Calibri"/>
      <charset val="134"/>
    </font>
    <font>
      <i/>
      <sz val="11"/>
      <color theme="1"/>
      <name val="Calibri"/>
      <charset val="134"/>
    </font>
    <font>
      <sz val="10"/>
      <color theme="1"/>
      <name val="Calibri"/>
      <charset val="134"/>
    </font>
    <font>
      <b/>
      <sz val="11"/>
      <color rgb="FFFF0000"/>
      <name val="Calibri"/>
      <charset val="134"/>
    </font>
    <font>
      <i/>
      <sz val="11"/>
      <color rgb="FFFF0000"/>
      <name val="Calibri"/>
      <charset val="134"/>
    </font>
    <font>
      <sz val="10"/>
      <color rgb="FFFF0000"/>
      <name val="Calibri"/>
      <charset val="134"/>
    </font>
    <font>
      <i/>
      <sz val="11"/>
      <name val="Calibri"/>
      <charset val="134"/>
    </font>
    <font>
      <sz val="9"/>
      <name val="Calibri"/>
      <charset val="134"/>
      <scheme val="minor"/>
    </font>
    <font>
      <sz val="9"/>
      <color indexed="8"/>
      <name val="Calibri"/>
      <charset val="134"/>
    </font>
    <font>
      <sz val="10"/>
      <name val="Calibri"/>
      <charset val="134"/>
      <scheme val="minor"/>
    </font>
    <font>
      <i/>
      <sz val="10"/>
      <name val="Calibri"/>
      <charset val="134"/>
    </font>
    <font>
      <sz val="9"/>
      <name val="Calibri"/>
      <charset val="134"/>
    </font>
    <font>
      <b/>
      <i/>
      <sz val="10"/>
      <name val="Calibri"/>
      <charset val="134"/>
    </font>
    <font>
      <sz val="11"/>
      <name val="Calibri"/>
      <charset val="134"/>
    </font>
    <font>
      <i/>
      <sz val="10"/>
      <color theme="1"/>
      <name val="Calibri"/>
      <charset val="134"/>
      <scheme val="minor"/>
    </font>
    <font>
      <b/>
      <sz val="8"/>
      <name val="Calibri"/>
      <charset val="134"/>
    </font>
    <font>
      <i/>
      <sz val="8"/>
      <name val="Calibri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indexed="9"/>
      <name val="Calibri"/>
      <charset val="134"/>
    </font>
    <font>
      <sz val="11"/>
      <color theme="0"/>
      <name val="Calibri"/>
      <charset val="134"/>
      <scheme val="minor"/>
    </font>
    <font>
      <sz val="11"/>
      <color indexed="20"/>
      <name val="Calibri"/>
      <charset val="134"/>
    </font>
    <font>
      <sz val="11"/>
      <color rgb="FF9C0006"/>
      <name val="Calibri"/>
      <charset val="134"/>
      <scheme val="minor"/>
    </font>
    <font>
      <b/>
      <sz val="11"/>
      <color indexed="52"/>
      <name val="Calibri"/>
      <charset val="134"/>
    </font>
    <font>
      <b/>
      <sz val="11"/>
      <color rgb="FFFA7D00"/>
      <name val="Calibri"/>
      <charset val="134"/>
      <scheme val="minor"/>
    </font>
    <font>
      <b/>
      <sz val="11"/>
      <color indexed="9"/>
      <name val="Calibri"/>
      <charset val="134"/>
    </font>
    <font>
      <b/>
      <sz val="11"/>
      <color theme="0"/>
      <name val="Calibri"/>
      <charset val="134"/>
      <scheme val="minor"/>
    </font>
    <font>
      <sz val="10"/>
      <name val="Arial"/>
      <charset val="134"/>
    </font>
    <font>
      <sz val="10"/>
      <name val="MS Sans Serif"/>
      <charset val="134"/>
    </font>
    <font>
      <i/>
      <sz val="11"/>
      <color indexed="23"/>
      <name val="Calibri"/>
      <charset val="134"/>
    </font>
    <font>
      <i/>
      <sz val="11"/>
      <color rgb="FF7F7F7F"/>
      <name val="Calibri"/>
      <charset val="134"/>
      <scheme val="minor"/>
    </font>
    <font>
      <sz val="11"/>
      <color indexed="17"/>
      <name val="Calibri"/>
      <charset val="134"/>
    </font>
    <font>
      <sz val="11"/>
      <color rgb="FF006100"/>
      <name val="Calibri"/>
      <charset val="134"/>
      <scheme val="minor"/>
    </font>
    <font>
      <b/>
      <sz val="15"/>
      <color indexed="62"/>
      <name val="Calibri"/>
      <charset val="134"/>
    </font>
    <font>
      <b/>
      <sz val="13"/>
      <color indexed="62"/>
      <name val="Calibri"/>
      <charset val="134"/>
    </font>
    <font>
      <b/>
      <sz val="11"/>
      <color indexed="62"/>
      <name val="Calibri"/>
      <charset val="134"/>
    </font>
    <font>
      <sz val="11"/>
      <color indexed="62"/>
      <name val="Calibri"/>
      <charset val="134"/>
    </font>
    <font>
      <sz val="11"/>
      <color rgb="FF3F3F76"/>
      <name val="Calibri"/>
      <charset val="134"/>
      <scheme val="minor"/>
    </font>
    <font>
      <sz val="11"/>
      <color indexed="52"/>
      <name val="Calibri"/>
      <charset val="134"/>
    </font>
    <font>
      <sz val="11"/>
      <color rgb="FFFA7D00"/>
      <name val="Calibri"/>
      <charset val="134"/>
      <scheme val="minor"/>
    </font>
    <font>
      <sz val="11"/>
      <color indexed="60"/>
      <name val="Calibri"/>
      <charset val="134"/>
    </font>
    <font>
      <sz val="11"/>
      <color rgb="FF9C6500"/>
      <name val="Calibri"/>
      <charset val="134"/>
      <scheme val="minor"/>
    </font>
    <font>
      <sz val="12"/>
      <name val="Helv"/>
      <charset val="134"/>
    </font>
    <font>
      <b/>
      <sz val="11"/>
      <color indexed="63"/>
      <name val="Calibri"/>
      <charset val="134"/>
    </font>
    <font>
      <b/>
      <sz val="11"/>
      <color rgb="FF3F3F3F"/>
      <name val="Calibri"/>
      <charset val="134"/>
      <scheme val="minor"/>
    </font>
    <font>
      <b/>
      <sz val="18"/>
      <color indexed="62"/>
      <name val="Cambria"/>
      <charset val="134"/>
    </font>
    <font>
      <b/>
      <sz val="18"/>
      <color theme="3"/>
      <name val="Cambria"/>
      <charset val="134"/>
      <scheme val="major"/>
    </font>
    <font>
      <sz val="11"/>
      <color indexed="10"/>
      <name val="Calibri"/>
      <charset val="134"/>
    </font>
    <font>
      <b/>
      <sz val="9"/>
      <name val="Tahoma"/>
      <charset val="134"/>
    </font>
    <font>
      <sz val="9"/>
      <name val="Tahoma"/>
      <charset val="134"/>
    </font>
  </fonts>
  <fills count="8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3" tint="0.799920651875362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theme="5" tint="0.399914548173467"/>
        <bgColor indexed="64"/>
      </patternFill>
    </fill>
    <fill>
      <patternFill patternType="solid">
        <fgColor theme="6" tint="0.399914548173467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0.0499893185216834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4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14548173467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49">
    <xf numFmtId="176" fontId="0" fillId="0" borderId="0"/>
    <xf numFmtId="177" fontId="15" fillId="0" borderId="0" applyFont="0" applyFill="0" applyBorder="0" applyAlignment="0" applyProtection="0"/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9" borderId="13" applyNumberFormat="0" applyFon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3" fillId="0" borderId="1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10" borderId="16" applyNumberFormat="0" applyAlignment="0" applyProtection="0">
      <alignment vertical="center"/>
    </xf>
    <xf numFmtId="0" fontId="55" fillId="11" borderId="17" applyNumberFormat="0" applyAlignment="0" applyProtection="0">
      <alignment vertical="center"/>
    </xf>
    <xf numFmtId="0" fontId="56" fillId="11" borderId="16" applyNumberFormat="0" applyAlignment="0" applyProtection="0">
      <alignment vertical="center"/>
    </xf>
    <xf numFmtId="0" fontId="57" fillId="12" borderId="18" applyNumberFormat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3" fillId="16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3" fillId="32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4" borderId="0" applyNumberFormat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3" fillId="36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0" fillId="41" borderId="0" applyNumberFormat="0" applyBorder="0" applyAlignment="0" applyProtection="0"/>
    <xf numFmtId="176" fontId="15" fillId="40" borderId="0" applyNumberFormat="0" applyBorder="0" applyAlignment="0" applyProtection="0"/>
    <xf numFmtId="176" fontId="15" fillId="42" borderId="0" applyNumberFormat="0" applyBorder="0" applyAlignment="0" applyProtection="0"/>
    <xf numFmtId="176" fontId="0" fillId="7" borderId="0" applyNumberFormat="0" applyBorder="0" applyAlignment="0" applyProtection="0"/>
    <xf numFmtId="176" fontId="15" fillId="42" borderId="0" applyNumberFormat="0" applyBorder="0" applyAlignment="0" applyProtection="0"/>
    <xf numFmtId="176" fontId="15" fillId="43" borderId="0" applyNumberFormat="0" applyBorder="0" applyAlignment="0" applyProtection="0"/>
    <xf numFmtId="176" fontId="0" fillId="44" borderId="0" applyNumberFormat="0" applyBorder="0" applyAlignment="0" applyProtection="0"/>
    <xf numFmtId="176" fontId="15" fillId="43" borderId="0" applyNumberFormat="0" applyBorder="0" applyAlignment="0" applyProtection="0"/>
    <xf numFmtId="176" fontId="15" fillId="40" borderId="0" applyNumberFormat="0" applyBorder="0" applyAlignment="0" applyProtection="0"/>
    <xf numFmtId="176" fontId="0" fillId="45" borderId="0" applyNumberFormat="0" applyBorder="0" applyAlignment="0" applyProtection="0"/>
    <xf numFmtId="176" fontId="15" fillId="40" borderId="0" applyNumberFormat="0" applyBorder="0" applyAlignment="0" applyProtection="0"/>
    <xf numFmtId="176" fontId="15" fillId="46" borderId="0" applyNumberFormat="0" applyBorder="0" applyAlignment="0" applyProtection="0"/>
    <xf numFmtId="176" fontId="0" fillId="47" borderId="0" applyNumberFormat="0" applyBorder="0" applyAlignment="0" applyProtection="0"/>
    <xf numFmtId="176" fontId="15" fillId="46" borderId="0" applyNumberFormat="0" applyBorder="0" applyAlignment="0" applyProtection="0"/>
    <xf numFmtId="176" fontId="15" fillId="43" borderId="0" applyNumberFormat="0" applyBorder="0" applyAlignment="0" applyProtection="0"/>
    <xf numFmtId="176" fontId="0" fillId="48" borderId="0" applyNumberFormat="0" applyBorder="0" applyAlignment="0" applyProtection="0"/>
    <xf numFmtId="176" fontId="15" fillId="43" borderId="0" applyNumberFormat="0" applyBorder="0" applyAlignment="0" applyProtection="0"/>
    <xf numFmtId="176" fontId="15" fillId="49" borderId="0" applyNumberFormat="0" applyBorder="0" applyAlignment="0" applyProtection="0"/>
    <xf numFmtId="176" fontId="0" fillId="50" borderId="0" applyNumberFormat="0" applyBorder="0" applyAlignment="0" applyProtection="0"/>
    <xf numFmtId="176" fontId="15" fillId="49" borderId="0" applyNumberFormat="0" applyBorder="0" applyAlignment="0" applyProtection="0"/>
    <xf numFmtId="176" fontId="15" fillId="42" borderId="0" applyNumberFormat="0" applyBorder="0" applyAlignment="0" applyProtection="0"/>
    <xf numFmtId="176" fontId="0" fillId="51" borderId="0" applyNumberFormat="0" applyBorder="0" applyAlignment="0" applyProtection="0"/>
    <xf numFmtId="176" fontId="15" fillId="42" borderId="0" applyNumberFormat="0" applyBorder="0" applyAlignment="0" applyProtection="0"/>
    <xf numFmtId="176" fontId="15" fillId="52" borderId="0" applyNumberFormat="0" applyBorder="0" applyAlignment="0" applyProtection="0"/>
    <xf numFmtId="176" fontId="0" fillId="53" borderId="0" applyNumberFormat="0" applyBorder="0" applyAlignment="0" applyProtection="0"/>
    <xf numFmtId="176" fontId="15" fillId="52" borderId="0" applyNumberFormat="0" applyBorder="0" applyAlignment="0" applyProtection="0"/>
    <xf numFmtId="176" fontId="15" fillId="49" borderId="0" applyNumberFormat="0" applyBorder="0" applyAlignment="0" applyProtection="0"/>
    <xf numFmtId="176" fontId="0" fillId="54" borderId="0" applyNumberFormat="0" applyBorder="0" applyAlignment="0" applyProtection="0"/>
    <xf numFmtId="176" fontId="15" fillId="49" borderId="0" applyNumberFormat="0" applyBorder="0" applyAlignment="0" applyProtection="0"/>
    <xf numFmtId="176" fontId="15" fillId="55" borderId="0" applyNumberFormat="0" applyBorder="0" applyAlignment="0" applyProtection="0"/>
    <xf numFmtId="176" fontId="0" fillId="56" borderId="0" applyNumberFormat="0" applyBorder="0" applyAlignment="0" applyProtection="0"/>
    <xf numFmtId="176" fontId="15" fillId="55" borderId="0" applyNumberFormat="0" applyBorder="0" applyAlignment="0" applyProtection="0"/>
    <xf numFmtId="176" fontId="15" fillId="52" borderId="0" applyNumberFormat="0" applyBorder="0" applyAlignment="0" applyProtection="0"/>
    <xf numFmtId="176" fontId="0" fillId="3" borderId="0" applyNumberFormat="0" applyBorder="0" applyAlignment="0" applyProtection="0"/>
    <xf numFmtId="176" fontId="15" fillId="52" borderId="0" applyNumberFormat="0" applyBorder="0" applyAlignment="0" applyProtection="0"/>
    <xf numFmtId="176" fontId="65" fillId="57" borderId="0" applyNumberFormat="0" applyBorder="0" applyAlignment="0" applyProtection="0"/>
    <xf numFmtId="176" fontId="66" fillId="58" borderId="0" applyNumberFormat="0" applyBorder="0" applyAlignment="0" applyProtection="0"/>
    <xf numFmtId="176" fontId="65" fillId="57" borderId="0" applyNumberFormat="0" applyBorder="0" applyAlignment="0" applyProtection="0"/>
    <xf numFmtId="176" fontId="65" fillId="42" borderId="0" applyNumberFormat="0" applyBorder="0" applyAlignment="0" applyProtection="0"/>
    <xf numFmtId="176" fontId="66" fillId="59" borderId="0" applyNumberFormat="0" applyBorder="0" applyAlignment="0" applyProtection="0"/>
    <xf numFmtId="176" fontId="65" fillId="42" borderId="0" applyNumberFormat="0" applyBorder="0" applyAlignment="0" applyProtection="0"/>
    <xf numFmtId="176" fontId="65" fillId="52" borderId="0" applyNumberFormat="0" applyBorder="0" applyAlignment="0" applyProtection="0"/>
    <xf numFmtId="176" fontId="66" fillId="60" borderId="0" applyNumberFormat="0" applyBorder="0" applyAlignment="0" applyProtection="0"/>
    <xf numFmtId="176" fontId="65" fillId="52" borderId="0" applyNumberFormat="0" applyBorder="0" applyAlignment="0" applyProtection="0"/>
    <xf numFmtId="176" fontId="65" fillId="49" borderId="0" applyNumberFormat="0" applyBorder="0" applyAlignment="0" applyProtection="0"/>
    <xf numFmtId="176" fontId="66" fillId="6" borderId="0" applyNumberFormat="0" applyBorder="0" applyAlignment="0" applyProtection="0"/>
    <xf numFmtId="176" fontId="65" fillId="49" borderId="0" applyNumberFormat="0" applyBorder="0" applyAlignment="0" applyProtection="0"/>
    <xf numFmtId="176" fontId="65" fillId="57" borderId="0" applyNumberFormat="0" applyBorder="0" applyAlignment="0" applyProtection="0"/>
    <xf numFmtId="176" fontId="66" fillId="61" borderId="0" applyNumberFormat="0" applyBorder="0" applyAlignment="0" applyProtection="0"/>
    <xf numFmtId="176" fontId="65" fillId="57" borderId="0" applyNumberFormat="0" applyBorder="0" applyAlignment="0" applyProtection="0"/>
    <xf numFmtId="176" fontId="65" fillId="42" borderId="0" applyNumberFormat="0" applyBorder="0" applyAlignment="0" applyProtection="0"/>
    <xf numFmtId="176" fontId="66" fillId="62" borderId="0" applyNumberFormat="0" applyBorder="0" applyAlignment="0" applyProtection="0"/>
    <xf numFmtId="176" fontId="65" fillId="42" borderId="0" applyNumberFormat="0" applyBorder="0" applyAlignment="0" applyProtection="0"/>
    <xf numFmtId="176" fontId="65" fillId="57" borderId="0" applyNumberFormat="0" applyBorder="0" applyAlignment="0" applyProtection="0"/>
    <xf numFmtId="176" fontId="66" fillId="63" borderId="0" applyNumberFormat="0" applyBorder="0" applyAlignment="0" applyProtection="0"/>
    <xf numFmtId="176" fontId="65" fillId="57" borderId="0" applyNumberFormat="0" applyBorder="0" applyAlignment="0" applyProtection="0"/>
    <xf numFmtId="176" fontId="65" fillId="64" borderId="0" applyNumberFormat="0" applyBorder="0" applyAlignment="0" applyProtection="0"/>
    <xf numFmtId="176" fontId="66" fillId="65" borderId="0" applyNumberFormat="0" applyBorder="0" applyAlignment="0" applyProtection="0"/>
    <xf numFmtId="176" fontId="65" fillId="64" borderId="0" applyNumberFormat="0" applyBorder="0" applyAlignment="0" applyProtection="0"/>
    <xf numFmtId="176" fontId="65" fillId="66" borderId="0" applyNumberFormat="0" applyBorder="0" applyAlignment="0" applyProtection="0"/>
    <xf numFmtId="176" fontId="66" fillId="67" borderId="0" applyNumberFormat="0" applyBorder="0" applyAlignment="0" applyProtection="0"/>
    <xf numFmtId="176" fontId="65" fillId="66" borderId="0" applyNumberFormat="0" applyBorder="0" applyAlignment="0" applyProtection="0"/>
    <xf numFmtId="176" fontId="65" fillId="68" borderId="0" applyNumberFormat="0" applyBorder="0" applyAlignment="0" applyProtection="0"/>
    <xf numFmtId="176" fontId="66" fillId="69" borderId="0" applyNumberFormat="0" applyBorder="0" applyAlignment="0" applyProtection="0"/>
    <xf numFmtId="176" fontId="65" fillId="68" borderId="0" applyNumberFormat="0" applyBorder="0" applyAlignment="0" applyProtection="0"/>
    <xf numFmtId="176" fontId="65" fillId="57" borderId="0" applyNumberFormat="0" applyBorder="0" applyAlignment="0" applyProtection="0"/>
    <xf numFmtId="176" fontId="66" fillId="70" borderId="0" applyNumberFormat="0" applyBorder="0" applyAlignment="0" applyProtection="0"/>
    <xf numFmtId="176" fontId="65" fillId="57" borderId="0" applyNumberFormat="0" applyBorder="0" applyAlignment="0" applyProtection="0"/>
    <xf numFmtId="176" fontId="65" fillId="71" borderId="0" applyNumberFormat="0" applyBorder="0" applyAlignment="0" applyProtection="0"/>
    <xf numFmtId="176" fontId="66" fillId="72" borderId="0" applyNumberFormat="0" applyBorder="0" applyAlignment="0" applyProtection="0"/>
    <xf numFmtId="176" fontId="65" fillId="71" borderId="0" applyNumberFormat="0" applyBorder="0" applyAlignment="0" applyProtection="0"/>
    <xf numFmtId="176" fontId="67" fillId="73" borderId="0" applyNumberFormat="0" applyBorder="0" applyAlignment="0" applyProtection="0"/>
    <xf numFmtId="176" fontId="68" fillId="74" borderId="0" applyNumberFormat="0" applyBorder="0" applyAlignment="0" applyProtection="0"/>
    <xf numFmtId="176" fontId="67" fillId="73" borderId="0" applyNumberFormat="0" applyBorder="0" applyAlignment="0" applyProtection="0"/>
    <xf numFmtId="176" fontId="69" fillId="75" borderId="21" applyNumberFormat="0" applyAlignment="0" applyProtection="0"/>
    <xf numFmtId="176" fontId="70" fillId="76" borderId="16" applyNumberFormat="0" applyAlignment="0" applyProtection="0"/>
    <xf numFmtId="176" fontId="69" fillId="75" borderId="21" applyNumberFormat="0" applyAlignment="0" applyProtection="0"/>
    <xf numFmtId="176" fontId="71" fillId="77" borderId="22" applyNumberFormat="0" applyAlignment="0" applyProtection="0"/>
    <xf numFmtId="176" fontId="72" fillId="78" borderId="18" applyNumberFormat="0" applyAlignment="0" applyProtection="0"/>
    <xf numFmtId="176" fontId="71" fillId="77" borderId="22" applyNumberFormat="0" applyAlignment="0" applyProtection="0"/>
    <xf numFmtId="178" fontId="73" fillId="0" borderId="0" applyFont="0" applyFill="0" applyBorder="0" applyAlignment="0" applyProtection="0"/>
    <xf numFmtId="178" fontId="73" fillId="0" borderId="0" applyFont="0" applyFill="0" applyBorder="0" applyAlignment="0" applyProtection="0"/>
    <xf numFmtId="178" fontId="0" fillId="0" borderId="0" applyFont="0" applyFill="0" applyBorder="0" applyAlignment="0" applyProtection="0"/>
    <xf numFmtId="178" fontId="73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73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73" fillId="0" borderId="0" applyFont="0" applyFill="0" applyBorder="0" applyAlignment="0" applyProtection="0"/>
    <xf numFmtId="176" fontId="75" fillId="0" borderId="0" applyNumberFormat="0" applyFill="0" applyBorder="0" applyAlignment="0" applyProtection="0"/>
    <xf numFmtId="176" fontId="76" fillId="0" borderId="0" applyNumberFormat="0" applyFill="0" applyBorder="0" applyAlignment="0" applyProtection="0"/>
    <xf numFmtId="176" fontId="75" fillId="0" borderId="0" applyNumberFormat="0" applyFill="0" applyBorder="0" applyAlignment="0" applyProtection="0"/>
    <xf numFmtId="176" fontId="77" fillId="79" borderId="0" applyNumberFormat="0" applyBorder="0" applyAlignment="0" applyProtection="0"/>
    <xf numFmtId="176" fontId="78" fillId="80" borderId="0" applyNumberFormat="0" applyBorder="0" applyAlignment="0" applyProtection="0"/>
    <xf numFmtId="176" fontId="77" fillId="79" borderId="0" applyNumberFormat="0" applyBorder="0" applyAlignment="0" applyProtection="0"/>
    <xf numFmtId="176" fontId="79" fillId="0" borderId="23" applyNumberFormat="0" applyFill="0" applyAlignment="0" applyProtection="0"/>
    <xf numFmtId="176" fontId="51" fillId="0" borderId="24" applyNumberFormat="0" applyFill="0" applyAlignment="0" applyProtection="0"/>
    <xf numFmtId="176" fontId="79" fillId="0" borderId="23" applyNumberFormat="0" applyFill="0" applyAlignment="0" applyProtection="0"/>
    <xf numFmtId="176" fontId="80" fillId="0" borderId="25" applyNumberFormat="0" applyFill="0" applyAlignment="0" applyProtection="0"/>
    <xf numFmtId="176" fontId="52" fillId="0" borderId="26" applyNumberFormat="0" applyFill="0" applyAlignment="0" applyProtection="0"/>
    <xf numFmtId="176" fontId="80" fillId="0" borderId="25" applyNumberFormat="0" applyFill="0" applyAlignment="0" applyProtection="0"/>
    <xf numFmtId="176" fontId="81" fillId="0" borderId="27" applyNumberFormat="0" applyFill="0" applyAlignment="0" applyProtection="0"/>
    <xf numFmtId="176" fontId="53" fillId="0" borderId="28" applyNumberFormat="0" applyFill="0" applyAlignment="0" applyProtection="0"/>
    <xf numFmtId="176" fontId="81" fillId="0" borderId="27" applyNumberFormat="0" applyFill="0" applyAlignment="0" applyProtection="0"/>
    <xf numFmtId="176" fontId="81" fillId="0" borderId="0" applyNumberFormat="0" applyFill="0" applyBorder="0" applyAlignment="0" applyProtection="0"/>
    <xf numFmtId="176" fontId="53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52" borderId="21" applyNumberFormat="0" applyAlignment="0" applyProtection="0"/>
    <xf numFmtId="176" fontId="83" fillId="81" borderId="16" applyNumberFormat="0" applyAlignment="0" applyProtection="0"/>
    <xf numFmtId="176" fontId="82" fillId="52" borderId="21" applyNumberFormat="0" applyAlignment="0" applyProtection="0"/>
    <xf numFmtId="176" fontId="84" fillId="0" borderId="29" applyNumberFormat="0" applyFill="0" applyAlignment="0" applyProtection="0"/>
    <xf numFmtId="176" fontId="85" fillId="0" borderId="19" applyNumberFormat="0" applyFill="0" applyAlignment="0" applyProtection="0"/>
    <xf numFmtId="176" fontId="84" fillId="0" borderId="29" applyNumberFormat="0" applyFill="0" applyAlignment="0" applyProtection="0"/>
    <xf numFmtId="176" fontId="86" fillId="52" borderId="0" applyNumberFormat="0" applyBorder="0" applyAlignment="0" applyProtection="0"/>
    <xf numFmtId="176" fontId="87" fillId="82" borderId="0" applyNumberFormat="0" applyBorder="0" applyAlignment="0" applyProtection="0"/>
    <xf numFmtId="176" fontId="86" fillId="52" borderId="0" applyNumberFormat="0" applyBorder="0" applyAlignment="0" applyProtection="0"/>
    <xf numFmtId="176" fontId="0" fillId="0" borderId="0"/>
    <xf numFmtId="176" fontId="0" fillId="0" borderId="0"/>
    <xf numFmtId="176" fontId="73" fillId="0" borderId="0"/>
    <xf numFmtId="176" fontId="0" fillId="0" borderId="0"/>
    <xf numFmtId="176" fontId="0" fillId="0" borderId="0"/>
    <xf numFmtId="176" fontId="0" fillId="0" borderId="0"/>
    <xf numFmtId="0" fontId="0" fillId="0" borderId="0"/>
    <xf numFmtId="176" fontId="0" fillId="0" borderId="0"/>
    <xf numFmtId="0" fontId="0" fillId="0" borderId="0"/>
    <xf numFmtId="176" fontId="15" fillId="0" borderId="0"/>
    <xf numFmtId="176" fontId="0" fillId="0" borderId="0"/>
    <xf numFmtId="176" fontId="73" fillId="0" borderId="0"/>
    <xf numFmtId="176" fontId="0" fillId="0" borderId="0"/>
    <xf numFmtId="176" fontId="74" fillId="0" borderId="0"/>
    <xf numFmtId="176" fontId="0" fillId="0" borderId="0"/>
    <xf numFmtId="176" fontId="0" fillId="0" borderId="0"/>
    <xf numFmtId="176" fontId="0" fillId="0" borderId="0"/>
    <xf numFmtId="176" fontId="73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73" fillId="0" borderId="0"/>
    <xf numFmtId="176" fontId="73" fillId="0" borderId="0"/>
    <xf numFmtId="176" fontId="73" fillId="0" borderId="0"/>
    <xf numFmtId="176" fontId="74" fillId="0" borderId="0"/>
    <xf numFmtId="176" fontId="73" fillId="0" borderId="0"/>
    <xf numFmtId="176" fontId="73" fillId="0" borderId="0"/>
    <xf numFmtId="176" fontId="73" fillId="0" borderId="0"/>
    <xf numFmtId="176" fontId="73" fillId="0" borderId="0"/>
    <xf numFmtId="176" fontId="0" fillId="0" borderId="0"/>
    <xf numFmtId="176" fontId="73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74" fillId="0" borderId="0"/>
    <xf numFmtId="176" fontId="73" fillId="0" borderId="0"/>
    <xf numFmtId="176" fontId="15" fillId="0" borderId="0"/>
    <xf numFmtId="176" fontId="88" fillId="43" borderId="30" applyNumberFormat="0" applyFont="0" applyAlignment="0" applyProtection="0"/>
    <xf numFmtId="176" fontId="0" fillId="83" borderId="13" applyNumberFormat="0" applyFont="0" applyAlignment="0" applyProtection="0"/>
    <xf numFmtId="176" fontId="88" fillId="43" borderId="30" applyNumberFormat="0" applyFont="0" applyAlignment="0" applyProtection="0"/>
    <xf numFmtId="176" fontId="89" fillId="75" borderId="31" applyNumberFormat="0" applyAlignment="0" applyProtection="0"/>
    <xf numFmtId="176" fontId="90" fillId="76" borderId="17" applyNumberFormat="0" applyAlignment="0" applyProtection="0"/>
    <xf numFmtId="176" fontId="89" fillId="75" borderId="31" applyNumberFormat="0" applyAlignment="0" applyProtection="0"/>
    <xf numFmtId="9" fontId="0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176" fontId="12" fillId="84" borderId="32" applyBorder="0">
      <alignment horizontal="center" vertical="center" wrapText="1"/>
    </xf>
    <xf numFmtId="176" fontId="12" fillId="85" borderId="32" applyBorder="0">
      <alignment horizontal="center" vertical="center" wrapText="1"/>
    </xf>
    <xf numFmtId="176" fontId="12" fillId="86" borderId="32" applyBorder="0">
      <alignment horizontal="center" vertical="center" wrapText="1"/>
    </xf>
    <xf numFmtId="176" fontId="4" fillId="87" borderId="32" applyBorder="0">
      <alignment horizontal="center" vertical="center" wrapText="1"/>
    </xf>
    <xf numFmtId="176" fontId="91" fillId="0" borderId="0" applyNumberFormat="0" applyFill="0" applyBorder="0" applyAlignment="0" applyProtection="0"/>
    <xf numFmtId="176" fontId="92" fillId="0" borderId="0" applyNumberFormat="0" applyFill="0" applyBorder="0" applyAlignment="0" applyProtection="0"/>
    <xf numFmtId="176" fontId="91" fillId="0" borderId="0" applyNumberFormat="0" applyFill="0" applyBorder="0" applyAlignment="0" applyProtection="0"/>
    <xf numFmtId="176" fontId="13" fillId="0" borderId="33" applyNumberFormat="0" applyFill="0" applyAlignment="0" applyProtection="0"/>
    <xf numFmtId="176" fontId="1" fillId="0" borderId="20" applyNumberFormat="0" applyFill="0" applyAlignment="0" applyProtection="0"/>
    <xf numFmtId="176" fontId="13" fillId="0" borderId="33" applyNumberFormat="0" applyFill="0" applyAlignment="0" applyProtection="0"/>
    <xf numFmtId="176" fontId="93" fillId="0" borderId="0" applyNumberFormat="0" applyFill="0" applyBorder="0" applyAlignment="0" applyProtection="0"/>
    <xf numFmtId="176" fontId="26" fillId="0" borderId="0" applyNumberFormat="0" applyFill="0" applyBorder="0" applyAlignment="0" applyProtection="0"/>
    <xf numFmtId="176" fontId="93" fillId="0" borderId="0" applyNumberFormat="0" applyFill="0" applyBorder="0" applyAlignment="0" applyProtection="0"/>
  </cellStyleXfs>
  <cellXfs count="556">
    <xf numFmtId="176" fontId="0" fillId="0" borderId="0" xfId="0"/>
    <xf numFmtId="0" fontId="0" fillId="0" borderId="0" xfId="285"/>
    <xf numFmtId="0" fontId="0" fillId="0" borderId="0" xfId="285" applyAlignment="1">
      <alignment wrapText="1"/>
    </xf>
    <xf numFmtId="17" fontId="0" fillId="0" borderId="0" xfId="285" applyNumberFormat="1"/>
    <xf numFmtId="179" fontId="0" fillId="0" borderId="0" xfId="285" applyNumberFormat="1"/>
    <xf numFmtId="179" fontId="0" fillId="2" borderId="0" xfId="285" applyNumberFormat="1" applyFill="1"/>
    <xf numFmtId="179" fontId="0" fillId="0" borderId="0" xfId="285" applyNumberFormat="1" applyFont="1"/>
    <xf numFmtId="2" fontId="0" fillId="0" borderId="0" xfId="285" applyNumberFormat="1"/>
    <xf numFmtId="176" fontId="1" fillId="0" borderId="0" xfId="0" applyFont="1"/>
    <xf numFmtId="176" fontId="0" fillId="0" borderId="0" xfId="0" applyAlignment="1">
      <alignment horizontal="left"/>
    </xf>
    <xf numFmtId="176" fontId="2" fillId="0" borderId="0" xfId="0" applyFont="1" applyAlignment="1">
      <alignment horizontal="left"/>
    </xf>
    <xf numFmtId="179" fontId="0" fillId="0" borderId="0" xfId="1" applyNumberFormat="1" applyFont="1"/>
    <xf numFmtId="176" fontId="0" fillId="3" borderId="0" xfId="0" applyFill="1" applyAlignment="1">
      <alignment horizontal="left"/>
    </xf>
    <xf numFmtId="179" fontId="0" fillId="0" borderId="0" xfId="0" applyNumberFormat="1"/>
    <xf numFmtId="176" fontId="1" fillId="2" borderId="0" xfId="0" applyFont="1" applyFill="1"/>
    <xf numFmtId="0" fontId="0" fillId="0" borderId="0" xfId="0" applyNumberFormat="1"/>
    <xf numFmtId="1" fontId="0" fillId="0" borderId="0" xfId="0" applyNumberFormat="1"/>
    <xf numFmtId="1" fontId="3" fillId="0" borderId="0" xfId="0" applyNumberFormat="1" applyFont="1"/>
    <xf numFmtId="180" fontId="4" fillId="0" borderId="0" xfId="0" applyNumberFormat="1" applyFont="1"/>
    <xf numFmtId="176" fontId="2" fillId="0" borderId="0" xfId="0" applyFont="1"/>
    <xf numFmtId="1" fontId="5" fillId="0" borderId="0" xfId="0" applyNumberFormat="1" applyFont="1"/>
    <xf numFmtId="2" fontId="0" fillId="0" borderId="0" xfId="1" applyNumberFormat="1" applyFont="1"/>
    <xf numFmtId="176" fontId="3" fillId="0" borderId="0" xfId="0" applyFont="1"/>
    <xf numFmtId="176" fontId="6" fillId="0" borderId="0" xfId="0" applyFont="1"/>
    <xf numFmtId="181" fontId="4" fillId="0" borderId="0" xfId="0" applyNumberFormat="1" applyFont="1" applyAlignment="1">
      <alignment horizontal="center"/>
    </xf>
    <xf numFmtId="176" fontId="7" fillId="0" borderId="0" xfId="0" applyFont="1" applyAlignment="1">
      <alignment vertical="center"/>
    </xf>
    <xf numFmtId="176" fontId="7" fillId="0" borderId="0" xfId="0" applyFont="1" applyAlignment="1">
      <alignment horizontal="center" vertical="center" wrapText="1"/>
    </xf>
    <xf numFmtId="181" fontId="4" fillId="0" borderId="0" xfId="0" applyNumberFormat="1" applyFont="1"/>
    <xf numFmtId="181" fontId="8" fillId="4" borderId="0" xfId="0" applyNumberFormat="1" applyFont="1" applyFill="1"/>
    <xf numFmtId="181" fontId="8" fillId="4" borderId="0" xfId="0" applyNumberFormat="1" applyFont="1" applyFill="1" applyAlignment="1">
      <alignment horizontal="center"/>
    </xf>
    <xf numFmtId="179" fontId="0" fillId="4" borderId="0" xfId="0" applyNumberFormat="1" applyFill="1"/>
    <xf numFmtId="176" fontId="0" fillId="4" borderId="0" xfId="0" applyFill="1"/>
    <xf numFmtId="2" fontId="0" fillId="4" borderId="0" xfId="0" applyNumberFormat="1" applyFill="1"/>
    <xf numFmtId="176" fontId="9" fillId="0" borderId="0" xfId="0" applyFont="1"/>
    <xf numFmtId="176" fontId="10" fillId="0" borderId="0" xfId="0" applyFont="1" applyAlignment="1">
      <alignment horizontal="left" vertical="center"/>
    </xf>
    <xf numFmtId="176" fontId="11" fillId="0" borderId="0" xfId="0" applyFont="1"/>
    <xf numFmtId="179" fontId="9" fillId="0" borderId="0" xfId="0" applyNumberFormat="1" applyFont="1"/>
    <xf numFmtId="176" fontId="0" fillId="3" borderId="0" xfId="0" applyFill="1"/>
    <xf numFmtId="17" fontId="0" fillId="3" borderId="0" xfId="0" applyNumberFormat="1" applyFill="1"/>
    <xf numFmtId="176" fontId="12" fillId="0" borderId="0" xfId="0" applyFont="1" applyAlignment="1">
      <alignment horizontal="center" vertical="center" wrapText="1"/>
    </xf>
    <xf numFmtId="176" fontId="0" fillId="0" borderId="0" xfId="0" applyAlignment="1">
      <alignment horizontal="left" vertical="center"/>
    </xf>
    <xf numFmtId="176" fontId="0" fillId="0" borderId="0" xfId="0" applyAlignment="1">
      <alignment vertical="center"/>
    </xf>
    <xf numFmtId="179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76" fontId="0" fillId="0" borderId="0" xfId="1" applyNumberFormat="1" applyFont="1" applyFill="1" applyBorder="1" applyAlignment="1">
      <alignment horizontal="center" vertical="center" textRotation="180" wrapText="1"/>
    </xf>
    <xf numFmtId="176" fontId="13" fillId="0" borderId="0" xfId="0" applyFont="1" applyAlignment="1">
      <alignment horizontal="center" vertical="center" wrapText="1" shrinkToFit="1"/>
    </xf>
    <xf numFmtId="176" fontId="14" fillId="0" borderId="0" xfId="0" applyFont="1" applyAlignment="1">
      <alignment horizontal="center" vertical="center" wrapText="1"/>
    </xf>
    <xf numFmtId="179" fontId="14" fillId="0" borderId="0" xfId="0" applyNumberFormat="1" applyFont="1" applyAlignment="1">
      <alignment horizontal="center" vertical="center" wrapText="1"/>
    </xf>
    <xf numFmtId="0" fontId="14" fillId="0" borderId="0" xfId="0" applyNumberFormat="1" applyFont="1" applyAlignment="1">
      <alignment horizontal="center" vertical="center" wrapText="1"/>
    </xf>
    <xf numFmtId="176" fontId="15" fillId="0" borderId="0" xfId="0" applyFont="1" applyAlignment="1">
      <alignment horizontal="center" vertical="center" wrapText="1"/>
    </xf>
    <xf numFmtId="182" fontId="14" fillId="0" borderId="0" xfId="0" applyNumberFormat="1" applyFont="1" applyAlignment="1">
      <alignment horizontal="center" vertical="center" wrapText="1"/>
    </xf>
    <xf numFmtId="176" fontId="12" fillId="0" borderId="1" xfId="0" applyFont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 vertical="center" wrapText="1"/>
    </xf>
    <xf numFmtId="179" fontId="4" fillId="0" borderId="2" xfId="0" applyNumberFormat="1" applyFont="1" applyBorder="1" applyAlignment="1">
      <alignment horizontal="center" vertical="center" wrapText="1"/>
    </xf>
    <xf numFmtId="176" fontId="12" fillId="0" borderId="3" xfId="0" applyFont="1" applyBorder="1" applyAlignment="1">
      <alignment horizontal="center" vertical="center" wrapText="1"/>
    </xf>
    <xf numFmtId="2" fontId="12" fillId="0" borderId="3" xfId="0" applyNumberFormat="1" applyFont="1" applyBorder="1" applyAlignment="1">
      <alignment horizontal="center" vertical="center" wrapText="1"/>
    </xf>
    <xf numFmtId="176" fontId="12" fillId="0" borderId="4" xfId="0" applyFont="1" applyBorder="1" applyAlignment="1">
      <alignment horizontal="center" vertical="center" wrapText="1"/>
    </xf>
    <xf numFmtId="2" fontId="12" fillId="0" borderId="4" xfId="0" applyNumberFormat="1" applyFont="1" applyBorder="1" applyAlignment="1">
      <alignment horizontal="center" vertical="center" wrapText="1"/>
    </xf>
    <xf numFmtId="2" fontId="12" fillId="0" borderId="4" xfId="1" applyNumberFormat="1" applyFont="1" applyFill="1" applyBorder="1" applyAlignment="1">
      <alignment horizontal="center" vertical="center" wrapText="1"/>
    </xf>
    <xf numFmtId="49" fontId="12" fillId="0" borderId="4" xfId="0" applyNumberFormat="1" applyFont="1" applyBorder="1" applyAlignment="1">
      <alignment horizontal="center" vertical="center" wrapText="1"/>
    </xf>
    <xf numFmtId="176" fontId="12" fillId="0" borderId="4" xfId="0" applyFont="1" applyBorder="1" applyAlignment="1">
      <alignment horizontal="left" vertical="center" wrapText="1"/>
    </xf>
    <xf numFmtId="179" fontId="12" fillId="0" borderId="4" xfId="1" applyNumberFormat="1" applyFont="1" applyFill="1" applyBorder="1" applyAlignment="1">
      <alignment horizontal="center" vertical="center" wrapText="1"/>
    </xf>
    <xf numFmtId="179" fontId="16" fillId="0" borderId="0" xfId="0" applyNumberFormat="1" applyFont="1" applyAlignment="1">
      <alignment horizontal="center" vertical="center" wrapText="1"/>
    </xf>
    <xf numFmtId="2" fontId="12" fillId="0" borderId="0" xfId="1" applyNumberFormat="1" applyFont="1" applyFill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176" fontId="4" fillId="0" borderId="0" xfId="0" applyFont="1" applyAlignment="1">
      <alignment horizontal="left" vertical="center" wrapText="1"/>
    </xf>
    <xf numFmtId="179" fontId="12" fillId="0" borderId="0" xfId="1" applyNumberFormat="1" applyFont="1" applyFill="1" applyBorder="1" applyAlignment="1">
      <alignment horizontal="center" vertical="center" wrapText="1"/>
    </xf>
    <xf numFmtId="183" fontId="7" fillId="0" borderId="0" xfId="1" applyNumberFormat="1" applyFont="1" applyFill="1" applyBorder="1" applyAlignment="1">
      <alignment horizontal="center" vertical="center"/>
    </xf>
    <xf numFmtId="179" fontId="7" fillId="0" borderId="0" xfId="1" applyNumberFormat="1" applyFont="1" applyFill="1" applyBorder="1" applyAlignment="1">
      <alignment horizontal="center" vertical="center"/>
    </xf>
    <xf numFmtId="2" fontId="7" fillId="0" borderId="0" xfId="1" applyNumberFormat="1" applyFont="1" applyFill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176" fontId="17" fillId="0" borderId="0" xfId="0" applyFont="1" applyAlignment="1">
      <alignment horizontal="left" vertical="center" wrapText="1"/>
    </xf>
    <xf numFmtId="179" fontId="7" fillId="0" borderId="0" xfId="1" applyNumberFormat="1" applyFont="1" applyFill="1" applyBorder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176" fontId="12" fillId="0" borderId="0" xfId="0" applyFont="1" applyAlignment="1">
      <alignment vertical="center"/>
    </xf>
    <xf numFmtId="2" fontId="12" fillId="0" borderId="0" xfId="1" applyNumberFormat="1" applyFont="1" applyFill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176" fontId="17" fillId="0" borderId="0" xfId="0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176" fontId="1" fillId="0" borderId="0" xfId="1" applyNumberFormat="1" applyFont="1" applyFill="1" applyBorder="1" applyAlignment="1">
      <alignment horizontal="center" vertical="center" textRotation="180" wrapText="1"/>
    </xf>
    <xf numFmtId="176" fontId="7" fillId="0" borderId="0" xfId="0" applyFont="1" applyAlignment="1">
      <alignment horizontal="left" vertical="center" wrapText="1"/>
    </xf>
    <xf numFmtId="184" fontId="7" fillId="0" borderId="0" xfId="1" applyNumberFormat="1" applyFont="1" applyFill="1" applyBorder="1" applyAlignment="1">
      <alignment horizontal="center" vertical="center" wrapText="1"/>
    </xf>
    <xf numFmtId="176" fontId="0" fillId="0" borderId="0" xfId="0" applyAlignment="1">
      <alignment vertical="center" wrapText="1"/>
    </xf>
    <xf numFmtId="185" fontId="18" fillId="0" borderId="0" xfId="1" applyNumberFormat="1" applyFont="1" applyFill="1" applyAlignment="1">
      <alignment vertical="center"/>
    </xf>
    <xf numFmtId="186" fontId="0" fillId="0" borderId="0" xfId="134" applyNumberFormat="1" applyFont="1" applyFill="1" applyAlignment="1">
      <alignment vertical="center"/>
    </xf>
    <xf numFmtId="177" fontId="0" fillId="0" borderId="0" xfId="1" applyFont="1" applyFill="1" applyAlignment="1">
      <alignment vertical="center"/>
    </xf>
    <xf numFmtId="179" fontId="18" fillId="0" borderId="0" xfId="1" applyNumberFormat="1" applyFont="1" applyFill="1" applyAlignment="1">
      <alignment vertical="center"/>
    </xf>
    <xf numFmtId="2" fontId="18" fillId="0" borderId="0" xfId="1" applyNumberFormat="1" applyFont="1" applyFill="1" applyAlignment="1">
      <alignment vertical="center"/>
    </xf>
    <xf numFmtId="2" fontId="0" fillId="0" borderId="0" xfId="0" applyNumberFormat="1" applyAlignment="1">
      <alignment vertical="center"/>
    </xf>
    <xf numFmtId="179" fontId="0" fillId="0" borderId="0" xfId="134" applyNumberFormat="1" applyFont="1" applyFill="1" applyAlignment="1">
      <alignment vertical="center"/>
    </xf>
    <xf numFmtId="2" fontId="0" fillId="0" borderId="0" xfId="134" applyNumberFormat="1" applyFont="1" applyFill="1" applyAlignment="1">
      <alignment vertical="center"/>
    </xf>
    <xf numFmtId="179" fontId="0" fillId="0" borderId="0" xfId="1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79" fontId="4" fillId="0" borderId="5" xfId="0" applyNumberFormat="1" applyFont="1" applyBorder="1" applyAlignment="1">
      <alignment horizontal="center" vertical="center" wrapText="1"/>
    </xf>
    <xf numFmtId="0" fontId="12" fillId="0" borderId="3" xfId="0" applyNumberFormat="1" applyFont="1" applyBorder="1" applyAlignment="1">
      <alignment horizontal="center" vertical="center" wrapText="1"/>
    </xf>
    <xf numFmtId="2" fontId="7" fillId="0" borderId="0" xfId="1" applyNumberFormat="1" applyFont="1" applyFill="1" applyBorder="1" applyAlignment="1">
      <alignment horizontal="center" vertical="center" wrapText="1"/>
    </xf>
    <xf numFmtId="9" fontId="14" fillId="0" borderId="0" xfId="3" applyFont="1" applyFill="1" applyBorder="1" applyAlignment="1">
      <alignment horizontal="center" vertical="center" wrapText="1"/>
    </xf>
    <xf numFmtId="176" fontId="12" fillId="0" borderId="5" xfId="0" applyFont="1" applyBorder="1" applyAlignment="1">
      <alignment horizontal="center" vertical="center" wrapText="1"/>
    </xf>
    <xf numFmtId="176" fontId="19" fillId="0" borderId="1" xfId="0" applyFont="1" applyBorder="1" applyAlignment="1">
      <alignment horizontal="center" vertical="center" wrapText="1"/>
    </xf>
    <xf numFmtId="176" fontId="19" fillId="0" borderId="3" xfId="0" applyFont="1" applyBorder="1" applyAlignment="1">
      <alignment horizontal="center" vertical="center" wrapText="1"/>
    </xf>
    <xf numFmtId="176" fontId="17" fillId="0" borderId="0" xfId="0" applyFont="1" applyAlignment="1">
      <alignment horizontal="center" vertical="center" wrapText="1"/>
    </xf>
    <xf numFmtId="176" fontId="20" fillId="0" borderId="4" xfId="0" applyFont="1" applyBorder="1" applyAlignment="1">
      <alignment horizontal="left" vertical="center" wrapText="1"/>
    </xf>
    <xf numFmtId="2" fontId="12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horizontal="left" vertical="center" wrapText="1"/>
    </xf>
    <xf numFmtId="179" fontId="12" fillId="0" borderId="0" xfId="0" applyNumberFormat="1" applyFont="1" applyAlignment="1">
      <alignment horizontal="center" vertical="center" wrapText="1"/>
    </xf>
    <xf numFmtId="179" fontId="12" fillId="0" borderId="0" xfId="0" applyNumberFormat="1" applyFont="1" applyAlignment="1">
      <alignment horizontal="center" vertical="center"/>
    </xf>
    <xf numFmtId="176" fontId="20" fillId="0" borderId="0" xfId="0" applyFont="1" applyAlignment="1">
      <alignment horizontal="left" vertical="center" wrapText="1"/>
    </xf>
    <xf numFmtId="1" fontId="21" fillId="0" borderId="0" xfId="0" applyNumberFormat="1" applyFont="1" applyAlignment="1">
      <alignment horizontal="center" vertical="center" wrapText="1"/>
    </xf>
    <xf numFmtId="176" fontId="7" fillId="0" borderId="0" xfId="0" applyFont="1" applyAlignment="1">
      <alignment horizontal="justify" vertical="center" wrapText="1"/>
    </xf>
    <xf numFmtId="176" fontId="19" fillId="0" borderId="0" xfId="0" applyFont="1" applyAlignment="1">
      <alignment horizontal="left" vertical="center" wrapText="1"/>
    </xf>
    <xf numFmtId="1" fontId="22" fillId="0" borderId="0" xfId="0" applyNumberFormat="1" applyFont="1" applyAlignment="1">
      <alignment horizontal="left" vertical="center" wrapText="1"/>
    </xf>
    <xf numFmtId="176" fontId="19" fillId="0" borderId="0" xfId="0" applyFont="1" applyAlignment="1">
      <alignment vertical="center" wrapText="1"/>
    </xf>
    <xf numFmtId="176" fontId="17" fillId="0" borderId="0" xfId="0" applyFont="1" applyAlignment="1">
      <alignment horizontal="justify" vertical="center" wrapText="1"/>
    </xf>
    <xf numFmtId="2" fontId="22" fillId="0" borderId="0" xfId="0" applyNumberFormat="1" applyFont="1" applyAlignment="1">
      <alignment horizontal="left" vertical="center" wrapText="1"/>
    </xf>
    <xf numFmtId="176" fontId="0" fillId="0" borderId="0" xfId="0" applyAlignment="1">
      <alignment horizontal="center" vertical="center"/>
    </xf>
    <xf numFmtId="2" fontId="14" fillId="0" borderId="0" xfId="0" applyNumberFormat="1" applyFont="1" applyAlignment="1">
      <alignment horizontal="center" vertical="center" wrapText="1"/>
    </xf>
    <xf numFmtId="176" fontId="12" fillId="0" borderId="2" xfId="0" applyFont="1" applyBorder="1" applyAlignment="1">
      <alignment horizontal="center" vertical="center" wrapText="1"/>
    </xf>
    <xf numFmtId="2" fontId="12" fillId="0" borderId="2" xfId="0" applyNumberFormat="1" applyFont="1" applyBorder="1" applyAlignment="1">
      <alignment horizontal="center" vertical="center" wrapText="1"/>
    </xf>
    <xf numFmtId="179" fontId="12" fillId="0" borderId="4" xfId="0" applyNumberFormat="1" applyFont="1" applyBorder="1" applyAlignment="1">
      <alignment horizontal="center" vertical="center" wrapText="1"/>
    </xf>
    <xf numFmtId="176" fontId="12" fillId="0" borderId="0" xfId="0" applyFont="1" applyAlignment="1">
      <alignment horizontal="left" vertical="center" wrapText="1"/>
    </xf>
    <xf numFmtId="0" fontId="12" fillId="0" borderId="2" xfId="0" applyNumberFormat="1" applyFont="1" applyBorder="1" applyAlignment="1">
      <alignment horizontal="center" vertical="center" wrapText="1"/>
    </xf>
    <xf numFmtId="177" fontId="0" fillId="0" borderId="0" xfId="1" applyFont="1" applyFill="1" applyAlignment="1">
      <alignment horizontal="center" vertical="center"/>
    </xf>
    <xf numFmtId="184" fontId="17" fillId="0" borderId="0" xfId="1" applyNumberFormat="1" applyFont="1" applyFill="1" applyBorder="1" applyAlignment="1">
      <alignment horizontal="center" vertical="center" wrapText="1"/>
    </xf>
    <xf numFmtId="176" fontId="19" fillId="0" borderId="2" xfId="0" applyFont="1" applyBorder="1" applyAlignment="1">
      <alignment horizontal="center" vertical="center" wrapText="1"/>
    </xf>
    <xf numFmtId="176" fontId="12" fillId="0" borderId="0" xfId="0" applyFont="1" applyAlignment="1">
      <alignment horizontal="center" vertical="center"/>
    </xf>
    <xf numFmtId="176" fontId="7" fillId="0" borderId="0" xfId="0" applyFont="1" applyAlignment="1">
      <alignment horizontal="left" vertical="center"/>
    </xf>
    <xf numFmtId="180" fontId="23" fillId="0" borderId="0" xfId="324" applyNumberFormat="1" applyFont="1" applyAlignment="1">
      <alignment horizontal="left"/>
    </xf>
    <xf numFmtId="0" fontId="0" fillId="0" borderId="0" xfId="0" applyNumberFormat="1" applyAlignment="1">
      <alignment vertical="center"/>
    </xf>
    <xf numFmtId="177" fontId="0" fillId="0" borderId="0" xfId="1" applyFont="1"/>
    <xf numFmtId="177" fontId="0" fillId="0" borderId="0" xfId="1" applyFont="1" applyAlignment="1">
      <alignment horizontal="center"/>
    </xf>
    <xf numFmtId="0" fontId="1" fillId="0" borderId="0" xfId="0" applyNumberFormat="1" applyFont="1" applyAlignment="1">
      <alignment horizontal="center"/>
    </xf>
    <xf numFmtId="177" fontId="0" fillId="0" borderId="0" xfId="1" applyFont="1" applyAlignment="1">
      <alignment vertical="center" wrapText="1"/>
    </xf>
    <xf numFmtId="177" fontId="0" fillId="0" borderId="0" xfId="1" applyFont="1" applyAlignment="1">
      <alignment horizontal="center" vertical="center"/>
    </xf>
    <xf numFmtId="177" fontId="0" fillId="0" borderId="0" xfId="1" applyFont="1" applyAlignment="1">
      <alignment vertical="center"/>
    </xf>
    <xf numFmtId="0" fontId="0" fillId="5" borderId="0" xfId="0" applyNumberFormat="1" applyFill="1"/>
    <xf numFmtId="177" fontId="0" fillId="5" borderId="0" xfId="1" applyFont="1" applyFill="1"/>
    <xf numFmtId="177" fontId="0" fillId="5" borderId="0" xfId="1" applyFont="1" applyFill="1" applyAlignment="1">
      <alignment horizontal="center"/>
    </xf>
    <xf numFmtId="0" fontId="2" fillId="0" borderId="0" xfId="0" applyNumberFormat="1" applyFont="1"/>
    <xf numFmtId="187" fontId="0" fillId="0" borderId="0" xfId="1" applyNumberFormat="1" applyFont="1"/>
    <xf numFmtId="187" fontId="0" fillId="0" borderId="0" xfId="1" applyNumberFormat="1" applyFont="1" applyAlignment="1">
      <alignment horizontal="center"/>
    </xf>
    <xf numFmtId="186" fontId="0" fillId="0" borderId="0" xfId="1" applyNumberFormat="1" applyFont="1"/>
    <xf numFmtId="1" fontId="4" fillId="0" borderId="5" xfId="0" applyNumberFormat="1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vertical="center" wrapText="1"/>
    </xf>
    <xf numFmtId="177" fontId="0" fillId="0" borderId="0" xfId="1" applyFont="1" applyAlignment="1">
      <alignment horizontal="center" vertical="center" wrapText="1"/>
    </xf>
    <xf numFmtId="188" fontId="0" fillId="0" borderId="0" xfId="1" applyNumberFormat="1" applyFont="1"/>
    <xf numFmtId="188" fontId="0" fillId="0" borderId="0" xfId="1" applyNumberFormat="1" applyFont="1" applyAlignment="1">
      <alignment horizontal="center"/>
    </xf>
    <xf numFmtId="189" fontId="0" fillId="0" borderId="0" xfId="1" applyNumberFormat="1" applyFont="1"/>
    <xf numFmtId="189" fontId="0" fillId="0" borderId="0" xfId="0" applyNumberFormat="1"/>
    <xf numFmtId="177" fontId="0" fillId="6" borderId="0" xfId="1" applyFont="1" applyFill="1" applyAlignment="1">
      <alignment horizontal="left"/>
    </xf>
    <xf numFmtId="0" fontId="0" fillId="6" borderId="0" xfId="0" applyNumberFormat="1" applyFill="1"/>
    <xf numFmtId="0" fontId="0" fillId="0" borderId="0" xfId="0" applyNumberFormat="1" applyAlignment="1">
      <alignment horizontal="center"/>
    </xf>
    <xf numFmtId="190" fontId="0" fillId="0" borderId="0" xfId="0" applyNumberFormat="1" applyAlignment="1">
      <alignment horizontal="center"/>
    </xf>
    <xf numFmtId="0" fontId="0" fillId="0" borderId="0" xfId="1" applyNumberFormat="1" applyFont="1"/>
    <xf numFmtId="190" fontId="0" fillId="0" borderId="0" xfId="1" applyNumberFormat="1" applyFont="1" applyFill="1"/>
    <xf numFmtId="177" fontId="0" fillId="0" borderId="0" xfId="1" applyFont="1" applyFill="1"/>
    <xf numFmtId="186" fontId="0" fillId="0" borderId="0" xfId="1" applyNumberFormat="1" applyFont="1" applyAlignment="1">
      <alignment horizontal="center" vertical="center" wrapText="1"/>
    </xf>
    <xf numFmtId="191" fontId="0" fillId="0" borderId="0" xfId="1" applyNumberFormat="1" applyFont="1" applyFill="1"/>
    <xf numFmtId="177" fontId="0" fillId="2" borderId="0" xfId="1" applyFont="1" applyFill="1"/>
    <xf numFmtId="190" fontId="0" fillId="0" borderId="0" xfId="0" applyNumberFormat="1"/>
    <xf numFmtId="192" fontId="0" fillId="0" borderId="0" xfId="1" applyNumberFormat="1" applyFont="1"/>
    <xf numFmtId="0" fontId="0" fillId="2" borderId="0" xfId="0" applyNumberFormat="1" applyFill="1"/>
    <xf numFmtId="193" fontId="0" fillId="0" borderId="0" xfId="1" applyNumberFormat="1" applyFont="1" applyFill="1"/>
    <xf numFmtId="0" fontId="0" fillId="7" borderId="0" xfId="1" applyNumberFormat="1" applyFont="1" applyFill="1"/>
    <xf numFmtId="190" fontId="0" fillId="7" borderId="0" xfId="1" applyNumberFormat="1" applyFont="1" applyFill="1"/>
    <xf numFmtId="191" fontId="0" fillId="0" borderId="0" xfId="1" applyNumberFormat="1" applyFont="1"/>
    <xf numFmtId="187" fontId="0" fillId="0" borderId="0" xfId="1" applyNumberFormat="1" applyFont="1" applyAlignment="1">
      <alignment horizontal="center" vertical="center" wrapText="1"/>
    </xf>
    <xf numFmtId="187" fontId="0" fillId="0" borderId="0" xfId="1" applyNumberFormat="1" applyFont="1" applyFill="1" applyAlignment="1">
      <alignment horizontal="center" vertical="center" wrapText="1"/>
    </xf>
    <xf numFmtId="187" fontId="0" fillId="0" borderId="0" xfId="1" applyNumberFormat="1" applyFont="1" applyFill="1" applyAlignment="1">
      <alignment horizontal="center"/>
    </xf>
    <xf numFmtId="187" fontId="24" fillId="0" borderId="0" xfId="1" applyNumberFormat="1" applyFont="1" applyFill="1" applyAlignment="1">
      <alignment horizontal="center" vertical="center" wrapText="1"/>
    </xf>
    <xf numFmtId="187" fontId="24" fillId="0" borderId="0" xfId="1" applyNumberFormat="1" applyFont="1" applyFill="1" applyAlignment="1">
      <alignment horizontal="center"/>
    </xf>
    <xf numFmtId="187" fontId="25" fillId="0" borderId="0" xfId="1" applyNumberFormat="1" applyFont="1" applyAlignment="1">
      <alignment horizontal="center" vertical="center" wrapText="1"/>
    </xf>
    <xf numFmtId="187" fontId="25" fillId="0" borderId="0" xfId="1" applyNumberFormat="1" applyFont="1" applyAlignment="1">
      <alignment horizontal="center"/>
    </xf>
    <xf numFmtId="177" fontId="26" fillId="0" borderId="0" xfId="1" applyFont="1" applyAlignment="1">
      <alignment horizontal="center" vertical="center" wrapText="1"/>
    </xf>
    <xf numFmtId="17" fontId="26" fillId="0" borderId="0" xfId="1" applyNumberFormat="1" applyFont="1"/>
    <xf numFmtId="0" fontId="0" fillId="0" borderId="0" xfId="1" applyNumberFormat="1" applyFont="1" applyAlignment="1">
      <alignment horizontal="center"/>
    </xf>
    <xf numFmtId="0" fontId="0" fillId="7" borderId="0" xfId="0" applyNumberFormat="1" applyFill="1"/>
    <xf numFmtId="0" fontId="0" fillId="8" borderId="0" xfId="0" applyNumberFormat="1" applyFill="1" applyAlignment="1">
      <alignment horizontal="center"/>
    </xf>
    <xf numFmtId="0" fontId="0" fillId="8" borderId="0" xfId="0" applyNumberFormat="1" applyFill="1"/>
    <xf numFmtId="0" fontId="0" fillId="8" borderId="0" xfId="1" applyNumberFormat="1" applyFont="1" applyFill="1" applyAlignment="1">
      <alignment horizontal="center"/>
    </xf>
    <xf numFmtId="177" fontId="0" fillId="8" borderId="0" xfId="1" applyFont="1" applyFill="1"/>
    <xf numFmtId="17" fontId="0" fillId="0" borderId="0" xfId="1" applyNumberFormat="1" applyFont="1"/>
    <xf numFmtId="1" fontId="0" fillId="0" borderId="0" xfId="1" applyNumberFormat="1" applyFont="1" applyAlignment="1">
      <alignment horizontal="center"/>
    </xf>
    <xf numFmtId="176" fontId="7" fillId="3" borderId="0" xfId="0" applyFont="1" applyFill="1" applyAlignment="1">
      <alignment vertical="center"/>
    </xf>
    <xf numFmtId="176" fontId="13" fillId="0" borderId="0" xfId="0" applyFon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2" fontId="0" fillId="0" borderId="0" xfId="1" applyNumberFormat="1" applyFont="1" applyFill="1" applyAlignment="1">
      <alignment horizontal="center" vertical="center"/>
    </xf>
    <xf numFmtId="176" fontId="26" fillId="0" borderId="0" xfId="0" applyFont="1" applyAlignment="1">
      <alignment vertical="center"/>
    </xf>
    <xf numFmtId="179" fontId="24" fillId="0" borderId="0" xfId="0" applyNumberFormat="1" applyFont="1" applyAlignment="1">
      <alignment vertical="center"/>
    </xf>
    <xf numFmtId="2" fontId="27" fillId="0" borderId="0" xfId="0" applyNumberFormat="1" applyFont="1" applyAlignment="1">
      <alignment vertical="center"/>
    </xf>
    <xf numFmtId="1" fontId="1" fillId="0" borderId="0" xfId="1" applyNumberFormat="1" applyFont="1" applyFill="1" applyAlignment="1">
      <alignment vertical="center" textRotation="180" wrapText="1"/>
    </xf>
    <xf numFmtId="176" fontId="28" fillId="0" borderId="0" xfId="0" applyFont="1" applyAlignment="1">
      <alignment vertical="center" wrapText="1" shrinkToFit="1"/>
    </xf>
    <xf numFmtId="176" fontId="28" fillId="0" borderId="0" xfId="0" applyFont="1" applyAlignment="1">
      <alignment vertical="center" shrinkToFit="1"/>
    </xf>
    <xf numFmtId="176" fontId="29" fillId="0" borderId="0" xfId="0" applyFont="1" applyAlignment="1">
      <alignment vertical="center" wrapText="1" shrinkToFit="1"/>
    </xf>
    <xf numFmtId="176" fontId="14" fillId="0" borderId="0" xfId="0" applyFont="1" applyAlignment="1">
      <alignment vertical="center" wrapText="1"/>
    </xf>
    <xf numFmtId="176" fontId="14" fillId="0" borderId="0" xfId="0" applyFont="1" applyAlignment="1">
      <alignment vertical="center"/>
    </xf>
    <xf numFmtId="176" fontId="30" fillId="0" borderId="0" xfId="0" applyFont="1" applyAlignment="1">
      <alignment vertical="center" wrapText="1"/>
    </xf>
    <xf numFmtId="2" fontId="14" fillId="0" borderId="0" xfId="1" applyNumberFormat="1" applyFont="1" applyFill="1" applyBorder="1" applyAlignment="1">
      <alignment horizontal="center" vertical="center" wrapText="1"/>
    </xf>
    <xf numFmtId="176" fontId="14" fillId="0" borderId="0" xfId="0" applyFont="1" applyAlignment="1">
      <alignment horizontal="center" vertical="center"/>
    </xf>
    <xf numFmtId="176" fontId="30" fillId="0" borderId="0" xfId="0" applyFont="1" applyAlignment="1">
      <alignment horizontal="center" vertical="center" wrapText="1"/>
    </xf>
    <xf numFmtId="1" fontId="1" fillId="0" borderId="0" xfId="1" applyNumberFormat="1" applyFont="1" applyFill="1" applyAlignment="1">
      <alignment horizontal="center" vertical="center" textRotation="180" wrapText="1"/>
    </xf>
    <xf numFmtId="2" fontId="19" fillId="0" borderId="2" xfId="1" applyNumberFormat="1" applyFont="1" applyFill="1" applyBorder="1" applyAlignment="1">
      <alignment horizontal="center" vertical="center" wrapText="1"/>
    </xf>
    <xf numFmtId="179" fontId="12" fillId="0" borderId="5" xfId="0" applyNumberFormat="1" applyFont="1" applyBorder="1" applyAlignment="1">
      <alignment horizontal="center" vertical="center" wrapText="1"/>
    </xf>
    <xf numFmtId="2" fontId="12" fillId="0" borderId="5" xfId="1" applyNumberFormat="1" applyFont="1" applyFill="1" applyBorder="1" applyAlignment="1">
      <alignment horizontal="center" vertical="center" wrapText="1"/>
    </xf>
    <xf numFmtId="179" fontId="8" fillId="0" borderId="5" xfId="0" applyNumberFormat="1" applyFont="1" applyBorder="1" applyAlignment="1">
      <alignment horizontal="center" vertical="center" wrapText="1"/>
    </xf>
    <xf numFmtId="176" fontId="12" fillId="0" borderId="4" xfId="0" applyFont="1" applyBorder="1" applyAlignment="1">
      <alignment vertical="center"/>
    </xf>
    <xf numFmtId="176" fontId="12" fillId="0" borderId="4" xfId="0" applyFont="1" applyBorder="1" applyAlignment="1">
      <alignment vertical="center" wrapText="1"/>
    </xf>
    <xf numFmtId="179" fontId="8" fillId="0" borderId="0" xfId="1" applyNumberFormat="1" applyFont="1" applyFill="1" applyBorder="1" applyAlignment="1">
      <alignment horizontal="center" vertical="center" wrapText="1"/>
    </xf>
    <xf numFmtId="176" fontId="12" fillId="3" borderId="0" xfId="0" applyFont="1" applyFill="1" applyAlignment="1">
      <alignment horizontal="center" vertical="center" wrapText="1"/>
    </xf>
    <xf numFmtId="179" fontId="8" fillId="3" borderId="0" xfId="0" applyNumberFormat="1" applyFont="1" applyFill="1" applyAlignment="1">
      <alignment horizontal="center" vertical="center" wrapText="1"/>
    </xf>
    <xf numFmtId="2" fontId="12" fillId="3" borderId="0" xfId="1" applyNumberFormat="1" applyFont="1" applyFill="1" applyBorder="1" applyAlignment="1">
      <alignment horizontal="center" vertical="center" wrapText="1"/>
    </xf>
    <xf numFmtId="49" fontId="12" fillId="3" borderId="0" xfId="0" applyNumberFormat="1" applyFont="1" applyFill="1" applyAlignment="1">
      <alignment horizontal="center" vertical="center" wrapText="1"/>
    </xf>
    <xf numFmtId="176" fontId="12" fillId="3" borderId="0" xfId="0" applyFont="1" applyFill="1" applyAlignment="1">
      <alignment vertical="center"/>
    </xf>
    <xf numFmtId="176" fontId="12" fillId="3" borderId="0" xfId="0" applyFont="1" applyFill="1" applyAlignment="1">
      <alignment vertical="center" wrapText="1"/>
    </xf>
    <xf numFmtId="179" fontId="8" fillId="3" borderId="0" xfId="1" applyNumberFormat="1" applyFont="1" applyFill="1" applyBorder="1" applyAlignment="1">
      <alignment horizontal="center" vertical="center" wrapText="1"/>
    </xf>
    <xf numFmtId="179" fontId="31" fillId="0" borderId="0" xfId="1" applyNumberFormat="1" applyFont="1" applyFill="1" applyBorder="1" applyAlignment="1">
      <alignment horizontal="center" vertical="center" wrapText="1"/>
    </xf>
    <xf numFmtId="179" fontId="12" fillId="3" borderId="0" xfId="1" applyNumberFormat="1" applyFont="1" applyFill="1" applyBorder="1" applyAlignment="1">
      <alignment horizontal="center" vertical="center"/>
    </xf>
    <xf numFmtId="179" fontId="7" fillId="3" borderId="0" xfId="1" applyNumberFormat="1" applyFont="1" applyFill="1" applyBorder="1" applyAlignment="1">
      <alignment horizontal="center" vertical="center"/>
    </xf>
    <xf numFmtId="2" fontId="12" fillId="3" borderId="0" xfId="1" applyNumberFormat="1" applyFont="1" applyFill="1" applyBorder="1" applyAlignment="1">
      <alignment horizontal="center" vertical="center"/>
    </xf>
    <xf numFmtId="49" fontId="7" fillId="3" borderId="0" xfId="0" applyNumberFormat="1" applyFont="1" applyFill="1" applyAlignment="1">
      <alignment horizontal="center" vertical="center"/>
    </xf>
    <xf numFmtId="179" fontId="12" fillId="0" borderId="0" xfId="1" applyNumberFormat="1" applyFont="1" applyFill="1" applyBorder="1" applyAlignment="1">
      <alignment horizontal="center" vertical="center"/>
    </xf>
    <xf numFmtId="176" fontId="12" fillId="0" borderId="0" xfId="0" applyFont="1" applyAlignment="1">
      <alignment vertical="center" wrapText="1"/>
    </xf>
    <xf numFmtId="185" fontId="7" fillId="0" borderId="0" xfId="1" applyNumberFormat="1" applyFont="1" applyFill="1" applyBorder="1" applyAlignment="1">
      <alignment horizontal="center" vertical="center"/>
    </xf>
    <xf numFmtId="179" fontId="12" fillId="0" borderId="0" xfId="0" applyNumberFormat="1" applyFont="1" applyAlignment="1">
      <alignment vertical="center"/>
    </xf>
    <xf numFmtId="183" fontId="7" fillId="0" borderId="6" xfId="1" applyNumberFormat="1" applyFont="1" applyFill="1" applyBorder="1" applyAlignment="1">
      <alignment horizontal="center" vertical="center"/>
    </xf>
    <xf numFmtId="2" fontId="7" fillId="0" borderId="6" xfId="1" applyNumberFormat="1" applyFont="1" applyFill="1" applyBorder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/>
    </xf>
    <xf numFmtId="176" fontId="7" fillId="0" borderId="6" xfId="0" applyFont="1" applyBorder="1" applyAlignment="1">
      <alignment horizontal="left" vertical="center"/>
    </xf>
    <xf numFmtId="176" fontId="7" fillId="0" borderId="6" xfId="0" applyFont="1" applyBorder="1" applyAlignment="1">
      <alignment horizontal="left" vertical="center" wrapText="1"/>
    </xf>
    <xf numFmtId="179" fontId="31" fillId="0" borderId="6" xfId="1" applyNumberFormat="1" applyFont="1" applyFill="1" applyBorder="1" applyAlignment="1">
      <alignment horizontal="center" vertical="center" wrapText="1"/>
    </xf>
    <xf numFmtId="1" fontId="13" fillId="0" borderId="1" xfId="0" applyNumberFormat="1" applyFont="1" applyBorder="1" applyAlignment="1">
      <alignment vertical="center" wrapText="1"/>
    </xf>
    <xf numFmtId="2" fontId="13" fillId="0" borderId="1" xfId="1" applyNumberFormat="1" applyFont="1" applyFill="1" applyBorder="1" applyAlignment="1">
      <alignment horizontal="center" vertical="center" wrapText="1"/>
    </xf>
    <xf numFmtId="1" fontId="13" fillId="0" borderId="1" xfId="0" applyNumberFormat="1" applyFont="1" applyBorder="1" applyAlignment="1">
      <alignment vertical="center"/>
    </xf>
    <xf numFmtId="1" fontId="29" fillId="0" borderId="1" xfId="0" applyNumberFormat="1" applyFont="1" applyBorder="1" applyAlignment="1">
      <alignment vertical="center" wrapText="1"/>
    </xf>
    <xf numFmtId="1" fontId="13" fillId="0" borderId="0" xfId="1" applyNumberFormat="1" applyFont="1" applyFill="1" applyBorder="1" applyAlignment="1">
      <alignment horizontal="left" vertical="center"/>
    </xf>
    <xf numFmtId="185" fontId="0" fillId="0" borderId="0" xfId="134" applyNumberFormat="1" applyFont="1" applyFill="1" applyBorder="1" applyAlignment="1">
      <alignment vertical="center"/>
    </xf>
    <xf numFmtId="176" fontId="30" fillId="0" borderId="6" xfId="0" applyFont="1" applyBorder="1" applyAlignment="1">
      <alignment horizontal="center" vertical="center" wrapText="1"/>
    </xf>
    <xf numFmtId="179" fontId="12" fillId="0" borderId="3" xfId="0" applyNumberFormat="1" applyFont="1" applyBorder="1" applyAlignment="1">
      <alignment horizontal="center" vertical="center" wrapText="1"/>
    </xf>
    <xf numFmtId="176" fontId="32" fillId="0" borderId="0" xfId="0" applyFont="1" applyAlignment="1">
      <alignment vertical="center" wrapText="1" shrinkToFit="1"/>
    </xf>
    <xf numFmtId="176" fontId="33" fillId="0" borderId="0" xfId="0" applyFont="1" applyAlignment="1">
      <alignment vertical="center" wrapText="1"/>
    </xf>
    <xf numFmtId="176" fontId="33" fillId="0" borderId="6" xfId="0" applyFont="1" applyBorder="1" applyAlignment="1">
      <alignment horizontal="center" vertical="center" wrapText="1"/>
    </xf>
    <xf numFmtId="179" fontId="30" fillId="0" borderId="6" xfId="0" applyNumberFormat="1" applyFont="1" applyBorder="1" applyAlignment="1">
      <alignment horizontal="center" vertical="center" wrapText="1"/>
    </xf>
    <xf numFmtId="179" fontId="21" fillId="0" borderId="5" xfId="0" applyNumberFormat="1" applyFont="1" applyBorder="1" applyAlignment="1">
      <alignment horizontal="center" vertical="center" wrapText="1"/>
    </xf>
    <xf numFmtId="179" fontId="21" fillId="0" borderId="0" xfId="1" applyNumberFormat="1" applyFont="1" applyFill="1" applyBorder="1" applyAlignment="1">
      <alignment horizontal="center" vertical="center" wrapText="1"/>
    </xf>
    <xf numFmtId="179" fontId="21" fillId="3" borderId="0" xfId="1" applyNumberFormat="1" applyFont="1" applyFill="1" applyBorder="1" applyAlignment="1">
      <alignment horizontal="center" vertical="center" wrapText="1"/>
    </xf>
    <xf numFmtId="179" fontId="34" fillId="0" borderId="0" xfId="1" applyNumberFormat="1" applyFont="1" applyFill="1" applyBorder="1" applyAlignment="1">
      <alignment horizontal="center" vertical="center" wrapText="1"/>
    </xf>
    <xf numFmtId="179" fontId="31" fillId="2" borderId="0" xfId="1" applyNumberFormat="1" applyFont="1" applyFill="1" applyBorder="1" applyAlignment="1">
      <alignment horizontal="center" vertical="center" wrapText="1"/>
    </xf>
    <xf numFmtId="179" fontId="34" fillId="0" borderId="6" xfId="1" applyNumberFormat="1" applyFont="1" applyFill="1" applyBorder="1" applyAlignment="1">
      <alignment horizontal="center" vertical="center" wrapText="1"/>
    </xf>
    <xf numFmtId="1" fontId="32" fillId="0" borderId="1" xfId="0" applyNumberFormat="1" applyFont="1" applyBorder="1" applyAlignment="1">
      <alignment vertical="center" wrapText="1"/>
    </xf>
    <xf numFmtId="179" fontId="29" fillId="0" borderId="1" xfId="0" applyNumberFormat="1" applyFont="1" applyBorder="1" applyAlignment="1">
      <alignment vertical="center" wrapText="1"/>
    </xf>
    <xf numFmtId="179" fontId="8" fillId="0" borderId="5" xfId="1" applyNumberFormat="1" applyFont="1" applyFill="1" applyBorder="1" applyAlignment="1">
      <alignment horizontal="center" vertical="center" wrapText="1"/>
    </xf>
    <xf numFmtId="176" fontId="35" fillId="0" borderId="0" xfId="0" applyFont="1" applyAlignment="1">
      <alignment vertical="center" wrapText="1"/>
    </xf>
    <xf numFmtId="179" fontId="35" fillId="0" borderId="6" xfId="0" applyNumberFormat="1" applyFont="1" applyBorder="1" applyAlignment="1">
      <alignment horizontal="center" vertical="center" wrapText="1"/>
    </xf>
    <xf numFmtId="179" fontId="14" fillId="0" borderId="6" xfId="0" applyNumberFormat="1" applyFont="1" applyBorder="1" applyAlignment="1">
      <alignment horizontal="center" vertical="center" wrapText="1"/>
    </xf>
    <xf numFmtId="179" fontId="12" fillId="0" borderId="2" xfId="0" applyNumberFormat="1" applyFont="1" applyBorder="1" applyAlignment="1">
      <alignment horizontal="center" vertical="center" wrapText="1"/>
    </xf>
    <xf numFmtId="179" fontId="4" fillId="0" borderId="5" xfId="1" applyNumberFormat="1" applyFont="1" applyFill="1" applyBorder="1" applyAlignment="1">
      <alignment horizontal="center" vertical="center" wrapText="1"/>
    </xf>
    <xf numFmtId="179" fontId="21" fillId="0" borderId="5" xfId="1" applyNumberFormat="1" applyFont="1" applyFill="1" applyBorder="1" applyAlignment="1">
      <alignment horizontal="center" vertical="center" wrapText="1"/>
    </xf>
    <xf numFmtId="179" fontId="4" fillId="0" borderId="0" xfId="1" applyNumberFormat="1" applyFont="1" applyFill="1" applyBorder="1" applyAlignment="1">
      <alignment horizontal="center" vertical="center" wrapText="1"/>
    </xf>
    <xf numFmtId="179" fontId="4" fillId="3" borderId="0" xfId="1" applyNumberFormat="1" applyFont="1" applyFill="1" applyBorder="1" applyAlignment="1">
      <alignment horizontal="center" vertical="center" wrapText="1"/>
    </xf>
    <xf numFmtId="179" fontId="12" fillId="3" borderId="0" xfId="1" applyNumberFormat="1" applyFont="1" applyFill="1" applyBorder="1" applyAlignment="1">
      <alignment horizontal="center" vertical="center" wrapText="1"/>
    </xf>
    <xf numFmtId="179" fontId="17" fillId="0" borderId="0" xfId="1" applyNumberFormat="1" applyFont="1" applyFill="1" applyBorder="1" applyAlignment="1">
      <alignment horizontal="center" vertical="center" wrapText="1"/>
    </xf>
    <xf numFmtId="179" fontId="17" fillId="0" borderId="6" xfId="1" applyNumberFormat="1" applyFont="1" applyFill="1" applyBorder="1" applyAlignment="1">
      <alignment horizontal="center" vertical="center" wrapText="1"/>
    </xf>
    <xf numFmtId="179" fontId="28" fillId="0" borderId="1" xfId="0" applyNumberFormat="1" applyFont="1" applyBorder="1" applyAlignment="1">
      <alignment vertical="center" wrapText="1"/>
    </xf>
    <xf numFmtId="179" fontId="13" fillId="0" borderId="1" xfId="0" applyNumberFormat="1" applyFont="1" applyBorder="1" applyAlignment="1">
      <alignment vertical="center" wrapText="1"/>
    </xf>
    <xf numFmtId="185" fontId="36" fillId="0" borderId="0" xfId="1" applyNumberFormat="1" applyFont="1" applyFill="1" applyAlignment="1">
      <alignment vertical="center"/>
    </xf>
    <xf numFmtId="179" fontId="7" fillId="0" borderId="6" xfId="1" applyNumberFormat="1" applyFont="1" applyFill="1" applyBorder="1" applyAlignment="1">
      <alignment horizontal="center" vertical="center" wrapText="1"/>
    </xf>
    <xf numFmtId="2" fontId="24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vertical="center"/>
    </xf>
    <xf numFmtId="2" fontId="7" fillId="0" borderId="0" xfId="0" applyNumberFormat="1" applyFont="1" applyAlignment="1">
      <alignment horizontal="center" vertical="center" wrapText="1"/>
    </xf>
    <xf numFmtId="2" fontId="37" fillId="0" borderId="0" xfId="0" applyNumberFormat="1" applyFont="1" applyAlignment="1">
      <alignment horizontal="center" vertical="center" wrapText="1"/>
    </xf>
    <xf numFmtId="49" fontId="12" fillId="0" borderId="4" xfId="0" applyNumberFormat="1" applyFont="1" applyBorder="1" applyAlignment="1">
      <alignment vertical="center"/>
    </xf>
    <xf numFmtId="49" fontId="12" fillId="0" borderId="4" xfId="0" applyNumberFormat="1" applyFont="1" applyBorder="1" applyAlignment="1">
      <alignment vertical="center" wrapText="1"/>
    </xf>
    <xf numFmtId="2" fontId="12" fillId="0" borderId="0" xfId="0" applyNumberFormat="1" applyFont="1" applyAlignment="1">
      <alignment horizontal="left" vertical="center" wrapText="1"/>
    </xf>
    <xf numFmtId="176" fontId="20" fillId="3" borderId="0" xfId="0" applyFont="1" applyFill="1" applyAlignment="1">
      <alignment vertical="center"/>
    </xf>
    <xf numFmtId="176" fontId="20" fillId="3" borderId="0" xfId="0" applyFont="1" applyFill="1" applyAlignment="1">
      <alignment vertical="center" wrapText="1"/>
    </xf>
    <xf numFmtId="2" fontId="12" fillId="2" borderId="0" xfId="0" applyNumberFormat="1" applyFont="1" applyFill="1" applyAlignment="1">
      <alignment horizontal="left" vertical="center" wrapText="1"/>
    </xf>
    <xf numFmtId="2" fontId="20" fillId="0" borderId="0" xfId="0" applyNumberFormat="1" applyFont="1" applyAlignment="1">
      <alignment horizontal="left" vertical="center" wrapText="1"/>
    </xf>
    <xf numFmtId="176" fontId="7" fillId="0" borderId="0" xfId="0" applyFont="1" applyAlignment="1">
      <alignment horizontal="justify" vertical="center"/>
    </xf>
    <xf numFmtId="2" fontId="7" fillId="0" borderId="0" xfId="0" applyNumberFormat="1" applyFont="1" applyAlignment="1">
      <alignment horizontal="left" vertical="center" wrapText="1"/>
    </xf>
    <xf numFmtId="2" fontId="19" fillId="0" borderId="0" xfId="0" applyNumberFormat="1" applyFont="1" applyAlignment="1">
      <alignment horizontal="left" vertical="center" wrapText="1"/>
    </xf>
    <xf numFmtId="2" fontId="19" fillId="3" borderId="0" xfId="0" applyNumberFormat="1" applyFont="1" applyFill="1" applyAlignment="1">
      <alignment horizontal="left" vertical="center" wrapText="1"/>
    </xf>
    <xf numFmtId="176" fontId="19" fillId="0" borderId="0" xfId="0" applyFont="1" applyAlignment="1">
      <alignment vertical="center"/>
    </xf>
    <xf numFmtId="176" fontId="20" fillId="0" borderId="0" xfId="0" applyFont="1" applyAlignment="1">
      <alignment vertical="center"/>
    </xf>
    <xf numFmtId="176" fontId="20" fillId="0" borderId="0" xfId="0" applyFont="1" applyAlignment="1">
      <alignment vertical="center" wrapText="1"/>
    </xf>
    <xf numFmtId="176" fontId="7" fillId="0" borderId="6" xfId="0" applyFont="1" applyBorder="1" applyAlignment="1">
      <alignment horizontal="justify" vertical="center"/>
    </xf>
    <xf numFmtId="2" fontId="13" fillId="0" borderId="0" xfId="0" applyNumberFormat="1" applyFont="1" applyAlignment="1">
      <alignment vertical="center" wrapText="1"/>
    </xf>
    <xf numFmtId="2" fontId="27" fillId="0" borderId="0" xfId="1" applyNumberFormat="1" applyFont="1" applyAlignment="1">
      <alignment vertical="center"/>
    </xf>
    <xf numFmtId="179" fontId="7" fillId="0" borderId="0" xfId="0" applyNumberFormat="1" applyFont="1" applyAlignment="1">
      <alignment vertical="center"/>
    </xf>
    <xf numFmtId="177" fontId="7" fillId="0" borderId="0" xfId="1" applyFont="1" applyFill="1" applyAlignment="1">
      <alignment vertical="center"/>
    </xf>
    <xf numFmtId="185" fontId="7" fillId="0" borderId="0" xfId="1" applyNumberFormat="1" applyFont="1" applyFill="1" applyAlignment="1">
      <alignment vertical="center"/>
    </xf>
    <xf numFmtId="176" fontId="4" fillId="0" borderId="0" xfId="0" applyFont="1" applyAlignment="1">
      <alignment vertical="center"/>
    </xf>
    <xf numFmtId="176" fontId="4" fillId="0" borderId="0" xfId="0" applyFont="1" applyAlignment="1">
      <alignment horizontal="center" vertical="center" wrapText="1"/>
    </xf>
    <xf numFmtId="176" fontId="28" fillId="0" borderId="0" xfId="0" applyFont="1" applyAlignment="1">
      <alignment vertical="center"/>
    </xf>
    <xf numFmtId="1" fontId="24" fillId="0" borderId="0" xfId="1" applyNumberFormat="1" applyFont="1" applyFill="1" applyAlignment="1">
      <alignment horizontal="left" vertical="center"/>
    </xf>
    <xf numFmtId="176" fontId="24" fillId="0" borderId="0" xfId="0" applyFont="1" applyAlignment="1">
      <alignment vertical="center"/>
    </xf>
    <xf numFmtId="2" fontId="24" fillId="0" borderId="0" xfId="1" applyNumberFormat="1" applyFont="1" applyFill="1" applyAlignment="1">
      <alignment horizontal="center" vertical="center"/>
    </xf>
    <xf numFmtId="186" fontId="24" fillId="0" borderId="0" xfId="1" applyNumberFormat="1" applyFont="1" applyFill="1" applyAlignment="1">
      <alignment vertical="center"/>
    </xf>
    <xf numFmtId="185" fontId="24" fillId="0" borderId="0" xfId="1" applyNumberFormat="1" applyFont="1" applyFill="1" applyAlignment="1">
      <alignment vertical="center"/>
    </xf>
    <xf numFmtId="179" fontId="24" fillId="0" borderId="0" xfId="1" applyNumberFormat="1" applyFont="1" applyFill="1" applyAlignment="1">
      <alignment vertical="center"/>
    </xf>
    <xf numFmtId="2" fontId="38" fillId="0" borderId="0" xfId="0" applyNumberFormat="1" applyFont="1" applyAlignment="1">
      <alignment vertical="center"/>
    </xf>
    <xf numFmtId="2" fontId="24" fillId="0" borderId="0" xfId="0" applyNumberFormat="1" applyFont="1" applyAlignment="1">
      <alignment vertical="center"/>
    </xf>
    <xf numFmtId="1" fontId="24" fillId="0" borderId="0" xfId="1" applyNumberFormat="1" applyFont="1" applyFill="1" applyAlignment="1">
      <alignment horizontal="center" vertical="center" textRotation="180" wrapText="1"/>
    </xf>
    <xf numFmtId="176" fontId="28" fillId="0" borderId="0" xfId="0" applyFont="1" applyAlignment="1">
      <alignment horizontal="center" vertical="center" wrapText="1" shrinkToFit="1"/>
    </xf>
    <xf numFmtId="176" fontId="35" fillId="0" borderId="0" xfId="0" applyFont="1" applyAlignment="1">
      <alignment horizontal="center" vertical="center" wrapText="1"/>
    </xf>
    <xf numFmtId="2" fontId="35" fillId="0" borderId="0" xfId="1" applyNumberFormat="1" applyFont="1" applyFill="1" applyBorder="1" applyAlignment="1">
      <alignment horizontal="center" vertical="center" wrapText="1"/>
    </xf>
    <xf numFmtId="176" fontId="35" fillId="0" borderId="0" xfId="0" applyFont="1" applyAlignment="1">
      <alignment horizontal="center" vertical="center"/>
    </xf>
    <xf numFmtId="194" fontId="35" fillId="0" borderId="0" xfId="0" applyNumberFormat="1" applyFont="1" applyAlignment="1">
      <alignment horizontal="center" vertical="center" wrapText="1"/>
    </xf>
    <xf numFmtId="176" fontId="4" fillId="0" borderId="1" xfId="0" applyFont="1" applyBorder="1" applyAlignment="1">
      <alignment horizontal="center" vertical="center" wrapText="1"/>
    </xf>
    <xf numFmtId="2" fontId="4" fillId="0" borderId="1" xfId="1" applyNumberFormat="1" applyFont="1" applyFill="1" applyBorder="1" applyAlignment="1">
      <alignment horizontal="center" vertical="center" wrapText="1"/>
    </xf>
    <xf numFmtId="176" fontId="4" fillId="0" borderId="7" xfId="0" applyFont="1" applyBorder="1" applyAlignment="1">
      <alignment horizontal="center" vertical="center" wrapText="1"/>
    </xf>
    <xf numFmtId="176" fontId="17" fillId="0" borderId="8" xfId="0" applyFont="1" applyBorder="1" applyAlignment="1">
      <alignment horizontal="center" vertical="center" wrapText="1"/>
    </xf>
    <xf numFmtId="176" fontId="4" fillId="0" borderId="3" xfId="0" applyFont="1" applyBorder="1" applyAlignment="1">
      <alignment horizontal="center" vertical="center" wrapText="1"/>
    </xf>
    <xf numFmtId="2" fontId="4" fillId="0" borderId="3" xfId="1" applyNumberFormat="1" applyFont="1" applyFill="1" applyBorder="1" applyAlignment="1">
      <alignment horizontal="center" vertical="center" wrapText="1"/>
    </xf>
    <xf numFmtId="176" fontId="17" fillId="0" borderId="9" xfId="0" applyFont="1" applyBorder="1" applyAlignment="1">
      <alignment horizontal="center" vertical="center" wrapText="1"/>
    </xf>
    <xf numFmtId="176" fontId="17" fillId="0" borderId="10" xfId="0" applyFont="1" applyBorder="1" applyAlignment="1">
      <alignment horizontal="center" vertical="center" wrapText="1"/>
    </xf>
    <xf numFmtId="176" fontId="4" fillId="0" borderId="4" xfId="0" applyFont="1" applyBorder="1" applyAlignment="1">
      <alignment horizontal="center" vertical="center" wrapText="1"/>
    </xf>
    <xf numFmtId="179" fontId="4" fillId="0" borderId="4" xfId="0" applyNumberFormat="1" applyFont="1" applyBorder="1" applyAlignment="1">
      <alignment horizontal="center" vertical="center" wrapText="1"/>
    </xf>
    <xf numFmtId="2" fontId="4" fillId="0" borderId="4" xfId="1" applyNumberFormat="1" applyFont="1" applyFill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176" fontId="4" fillId="0" borderId="4" xfId="0" applyFont="1" applyBorder="1" applyAlignment="1">
      <alignment horizontal="left" vertical="center"/>
    </xf>
    <xf numFmtId="176" fontId="4" fillId="0" borderId="4" xfId="0" applyFont="1" applyBorder="1" applyAlignment="1">
      <alignment horizontal="left" vertical="center" wrapText="1"/>
    </xf>
    <xf numFmtId="179" fontId="4" fillId="0" borderId="0" xfId="0" applyNumberFormat="1" applyFont="1" applyAlignment="1">
      <alignment horizontal="center" vertical="center" wrapText="1"/>
    </xf>
    <xf numFmtId="2" fontId="4" fillId="0" borderId="0" xfId="1" applyNumberFormat="1" applyFont="1" applyFill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176" fontId="4" fillId="0" borderId="0" xfId="0" applyFont="1" applyAlignment="1">
      <alignment horizontal="left" vertical="center"/>
    </xf>
    <xf numFmtId="183" fontId="17" fillId="0" borderId="0" xfId="1" applyNumberFormat="1" applyFont="1" applyFill="1" applyBorder="1" applyAlignment="1">
      <alignment horizontal="center" vertical="center"/>
    </xf>
    <xf numFmtId="179" fontId="17" fillId="0" borderId="0" xfId="1" applyNumberFormat="1" applyFont="1" applyFill="1" applyBorder="1" applyAlignment="1">
      <alignment horizontal="center" vertical="center"/>
    </xf>
    <xf numFmtId="2" fontId="17" fillId="0" borderId="0" xfId="1" applyNumberFormat="1" applyFont="1" applyFill="1" applyBorder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176" fontId="17" fillId="0" borderId="0" xfId="0" applyFont="1" applyAlignment="1">
      <alignment horizontal="left" vertical="center"/>
    </xf>
    <xf numFmtId="2" fontId="17" fillId="0" borderId="0" xfId="1" applyNumberFormat="1" applyFont="1" applyFill="1" applyBorder="1" applyAlignment="1">
      <alignment horizontal="center" vertical="center" wrapText="1"/>
    </xf>
    <xf numFmtId="49" fontId="17" fillId="0" borderId="0" xfId="0" applyNumberFormat="1" applyFont="1" applyAlignment="1">
      <alignment horizontal="center" vertical="center" wrapText="1"/>
    </xf>
    <xf numFmtId="179" fontId="4" fillId="0" borderId="0" xfId="1" applyNumberFormat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85" fontId="17" fillId="0" borderId="0" xfId="1" applyNumberFormat="1" applyFont="1" applyFill="1" applyBorder="1" applyAlignment="1">
      <alignment horizontal="center" vertical="center"/>
    </xf>
    <xf numFmtId="179" fontId="4" fillId="0" borderId="0" xfId="0" applyNumberFormat="1" applyFont="1" applyAlignment="1">
      <alignment vertical="center"/>
    </xf>
    <xf numFmtId="183" fontId="17" fillId="0" borderId="6" xfId="1" applyNumberFormat="1" applyFont="1" applyFill="1" applyBorder="1" applyAlignment="1">
      <alignment horizontal="center" vertical="center"/>
    </xf>
    <xf numFmtId="179" fontId="17" fillId="0" borderId="6" xfId="1" applyNumberFormat="1" applyFont="1" applyFill="1" applyBorder="1" applyAlignment="1">
      <alignment horizontal="center" vertical="center"/>
    </xf>
    <xf numFmtId="2" fontId="17" fillId="0" borderId="6" xfId="1" applyNumberFormat="1" applyFont="1" applyFill="1" applyBorder="1" applyAlignment="1">
      <alignment horizontal="center" vertical="center"/>
    </xf>
    <xf numFmtId="49" fontId="17" fillId="0" borderId="6" xfId="0" applyNumberFormat="1" applyFont="1" applyBorder="1" applyAlignment="1">
      <alignment horizontal="center" vertical="center"/>
    </xf>
    <xf numFmtId="176" fontId="17" fillId="0" borderId="6" xfId="0" applyFont="1" applyBorder="1" applyAlignment="1">
      <alignment horizontal="left" vertical="center"/>
    </xf>
    <xf numFmtId="176" fontId="17" fillId="0" borderId="6" xfId="0" applyFont="1" applyBorder="1" applyAlignment="1">
      <alignment horizontal="left" vertical="center" wrapText="1"/>
    </xf>
    <xf numFmtId="1" fontId="28" fillId="0" borderId="0" xfId="0" applyNumberFormat="1" applyFont="1" applyAlignment="1">
      <alignment vertical="center" wrapText="1"/>
    </xf>
    <xf numFmtId="2" fontId="28" fillId="0" borderId="0" xfId="1" applyNumberFormat="1" applyFont="1" applyFill="1" applyBorder="1" applyAlignment="1">
      <alignment horizontal="center" vertical="center" wrapText="1"/>
    </xf>
    <xf numFmtId="1" fontId="28" fillId="0" borderId="0" xfId="0" applyNumberFormat="1" applyFont="1" applyAlignment="1">
      <alignment vertical="center"/>
    </xf>
    <xf numFmtId="194" fontId="24" fillId="0" borderId="0" xfId="0" applyNumberFormat="1" applyFont="1" applyAlignment="1">
      <alignment vertical="center"/>
    </xf>
    <xf numFmtId="177" fontId="24" fillId="0" borderId="0" xfId="1" applyFont="1" applyFill="1" applyAlignment="1">
      <alignment vertical="center"/>
    </xf>
    <xf numFmtId="176" fontId="35" fillId="0" borderId="6" xfId="0" applyFont="1" applyBorder="1" applyAlignment="1">
      <alignment horizontal="center" vertical="center" wrapText="1"/>
    </xf>
    <xf numFmtId="179" fontId="4" fillId="0" borderId="3" xfId="0" applyNumberFormat="1" applyFont="1" applyBorder="1" applyAlignment="1">
      <alignment horizontal="center" vertical="center" wrapText="1"/>
    </xf>
    <xf numFmtId="179" fontId="28" fillId="0" borderId="0" xfId="0" applyNumberFormat="1" applyFont="1" applyAlignment="1">
      <alignment vertical="center" wrapText="1"/>
    </xf>
    <xf numFmtId="186" fontId="35" fillId="0" borderId="6" xfId="1" applyNumberFormat="1" applyFont="1" applyFill="1" applyBorder="1" applyAlignment="1">
      <alignment horizontal="center" vertical="center" wrapText="1"/>
    </xf>
    <xf numFmtId="186" fontId="28" fillId="0" borderId="0" xfId="1" applyNumberFormat="1" applyFont="1" applyFill="1" applyBorder="1" applyAlignment="1">
      <alignment vertical="center" wrapText="1"/>
    </xf>
    <xf numFmtId="185" fontId="35" fillId="0" borderId="6" xfId="1" applyNumberFormat="1" applyFont="1" applyFill="1" applyBorder="1" applyAlignment="1">
      <alignment horizontal="center" vertical="center" wrapText="1"/>
    </xf>
    <xf numFmtId="185" fontId="4" fillId="0" borderId="3" xfId="0" applyNumberFormat="1" applyFont="1" applyBorder="1" applyAlignment="1">
      <alignment horizontal="center" vertical="center" wrapText="1"/>
    </xf>
    <xf numFmtId="185" fontId="4" fillId="0" borderId="0" xfId="1" applyNumberFormat="1" applyFont="1" applyFill="1" applyBorder="1" applyAlignment="1">
      <alignment horizontal="center" vertical="center" wrapText="1"/>
    </xf>
    <xf numFmtId="185" fontId="17" fillId="0" borderId="0" xfId="1" applyNumberFormat="1" applyFont="1" applyFill="1" applyBorder="1" applyAlignment="1">
      <alignment horizontal="center" vertical="center" wrapText="1"/>
    </xf>
    <xf numFmtId="185" fontId="17" fillId="0" borderId="6" xfId="1" applyNumberFormat="1" applyFont="1" applyFill="1" applyBorder="1" applyAlignment="1">
      <alignment horizontal="center" vertical="center" wrapText="1"/>
    </xf>
    <xf numFmtId="185" fontId="28" fillId="0" borderId="0" xfId="1" applyNumberFormat="1" applyFont="1" applyFill="1" applyBorder="1" applyAlignment="1">
      <alignment vertical="center" wrapText="1"/>
    </xf>
    <xf numFmtId="179" fontId="35" fillId="0" borderId="6" xfId="1" applyNumberFormat="1" applyFont="1" applyFill="1" applyBorder="1" applyAlignment="1">
      <alignment horizontal="center" vertical="center" wrapText="1"/>
    </xf>
    <xf numFmtId="179" fontId="28" fillId="0" borderId="0" xfId="1" applyNumberFormat="1" applyFont="1" applyFill="1" applyBorder="1" applyAlignment="1">
      <alignment vertical="center" wrapText="1"/>
    </xf>
    <xf numFmtId="186" fontId="4" fillId="0" borderId="3" xfId="1" applyNumberFormat="1" applyFont="1" applyFill="1" applyBorder="1" applyAlignment="1">
      <alignment horizontal="center" vertical="center" wrapText="1"/>
    </xf>
    <xf numFmtId="177" fontId="35" fillId="0" borderId="6" xfId="1" applyFont="1" applyFill="1" applyBorder="1" applyAlignment="1">
      <alignment horizontal="center" vertical="center" wrapText="1"/>
    </xf>
    <xf numFmtId="0" fontId="4" fillId="0" borderId="3" xfId="1" applyNumberFormat="1" applyFont="1" applyFill="1" applyBorder="1" applyAlignment="1">
      <alignment horizontal="center" vertical="center" wrapText="1"/>
    </xf>
    <xf numFmtId="2" fontId="24" fillId="0" borderId="0" xfId="1" applyNumberFormat="1" applyFont="1" applyFill="1" applyAlignment="1">
      <alignment vertical="center"/>
    </xf>
    <xf numFmtId="0" fontId="4" fillId="0" borderId="3" xfId="0" applyNumberFormat="1" applyFont="1" applyBorder="1" applyAlignment="1">
      <alignment horizontal="center" vertical="center" wrapText="1"/>
    </xf>
    <xf numFmtId="2" fontId="35" fillId="0" borderId="0" xfId="0" applyNumberFormat="1" applyFont="1" applyAlignment="1">
      <alignment horizontal="center" vertical="center" wrapText="1"/>
    </xf>
    <xf numFmtId="176" fontId="35" fillId="0" borderId="6" xfId="0" applyFont="1" applyBorder="1" applyAlignment="1">
      <alignment horizontal="center" vertical="center"/>
    </xf>
    <xf numFmtId="176" fontId="39" fillId="0" borderId="0" xfId="0" applyFont="1" applyAlignment="1">
      <alignment horizontal="center" vertical="center"/>
    </xf>
    <xf numFmtId="2" fontId="17" fillId="0" borderId="0" xfId="0" applyNumberFormat="1" applyFont="1" applyAlignment="1">
      <alignment vertical="center"/>
    </xf>
    <xf numFmtId="2" fontId="17" fillId="0" borderId="0" xfId="0" applyNumberFormat="1" applyFont="1" applyAlignment="1">
      <alignment horizontal="center" vertical="center" wrapText="1"/>
    </xf>
    <xf numFmtId="176" fontId="39" fillId="0" borderId="3" xfId="0" applyFont="1" applyBorder="1" applyAlignment="1">
      <alignment horizontal="center" vertical="center"/>
    </xf>
    <xf numFmtId="2" fontId="40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horizontal="left" vertical="center" wrapText="1"/>
    </xf>
    <xf numFmtId="179" fontId="17" fillId="0" borderId="0" xfId="0" applyNumberFormat="1" applyFont="1" applyAlignment="1">
      <alignment horizontal="center" vertical="center" wrapText="1"/>
    </xf>
    <xf numFmtId="176" fontId="41" fillId="0" borderId="0" xfId="0" applyFont="1" applyAlignment="1">
      <alignment horizontal="left" vertical="center"/>
    </xf>
    <xf numFmtId="2" fontId="21" fillId="0" borderId="0" xfId="0" applyNumberFormat="1" applyFont="1" applyAlignment="1">
      <alignment horizontal="left" vertical="center" wrapText="1"/>
    </xf>
    <xf numFmtId="1" fontId="4" fillId="0" borderId="0" xfId="0" applyNumberFormat="1" applyFont="1" applyAlignment="1">
      <alignment horizontal="center" vertical="center" wrapText="1"/>
    </xf>
    <xf numFmtId="176" fontId="17" fillId="0" borderId="0" xfId="0" applyFont="1" applyAlignment="1">
      <alignment horizontal="justify" vertical="center"/>
    </xf>
    <xf numFmtId="176" fontId="39" fillId="0" borderId="0" xfId="0" applyFont="1" applyAlignment="1">
      <alignment horizontal="left" vertical="center" wrapText="1"/>
    </xf>
    <xf numFmtId="2" fontId="17" fillId="0" borderId="0" xfId="0" applyNumberFormat="1" applyFont="1" applyAlignment="1">
      <alignment horizontal="left" vertical="center" wrapText="1"/>
    </xf>
    <xf numFmtId="2" fontId="34" fillId="0" borderId="0" xfId="0" applyNumberFormat="1" applyFont="1" applyAlignment="1">
      <alignment horizontal="left" vertical="center" wrapText="1"/>
    </xf>
    <xf numFmtId="2" fontId="39" fillId="0" borderId="0" xfId="0" applyNumberFormat="1" applyFont="1" applyAlignment="1">
      <alignment horizontal="left" vertical="center" wrapText="1"/>
    </xf>
    <xf numFmtId="176" fontId="39" fillId="0" borderId="0" xfId="0" applyFont="1" applyAlignment="1">
      <alignment vertical="center"/>
    </xf>
    <xf numFmtId="176" fontId="41" fillId="0" borderId="0" xfId="0" applyFont="1" applyAlignment="1">
      <alignment horizontal="left" vertical="center" wrapText="1"/>
    </xf>
    <xf numFmtId="179" fontId="17" fillId="0" borderId="0" xfId="0" applyNumberFormat="1" applyFont="1" applyAlignment="1">
      <alignment horizontal="left" vertical="center" wrapText="1"/>
    </xf>
    <xf numFmtId="176" fontId="17" fillId="0" borderId="6" xfId="0" applyFont="1" applyBorder="1" applyAlignment="1">
      <alignment horizontal="justify" vertical="center"/>
    </xf>
    <xf numFmtId="176" fontId="39" fillId="0" borderId="6" xfId="0" applyFont="1" applyBorder="1" applyAlignment="1">
      <alignment horizontal="left" vertical="center" wrapText="1"/>
    </xf>
    <xf numFmtId="2" fontId="28" fillId="0" borderId="0" xfId="0" applyNumberFormat="1" applyFont="1" applyAlignment="1">
      <alignment vertical="center" wrapText="1"/>
    </xf>
    <xf numFmtId="2" fontId="32" fillId="0" borderId="0" xfId="0" applyNumberFormat="1" applyFont="1" applyAlignment="1">
      <alignment vertical="center" wrapText="1"/>
    </xf>
    <xf numFmtId="179" fontId="42" fillId="0" borderId="0" xfId="0" applyNumberFormat="1" applyFont="1" applyAlignment="1">
      <alignment vertical="center" wrapText="1"/>
    </xf>
    <xf numFmtId="176" fontId="4" fillId="0" borderId="0" xfId="0" applyFont="1" applyAlignment="1">
      <alignment vertical="center" wrapText="1"/>
    </xf>
    <xf numFmtId="179" fontId="4" fillId="0" borderId="0" xfId="146" applyNumberFormat="1" applyFont="1" applyFill="1" applyBorder="1" applyAlignment="1">
      <alignment horizontal="center" vertical="center" wrapText="1"/>
    </xf>
    <xf numFmtId="176" fontId="7" fillId="0" borderId="0" xfId="0" applyFont="1" applyAlignment="1">
      <alignment horizontal="center" vertical="center"/>
    </xf>
    <xf numFmtId="176" fontId="0" fillId="0" borderId="6" xfId="1" applyNumberFormat="1" applyFont="1" applyFill="1" applyBorder="1" applyAlignment="1">
      <alignment horizontal="center" vertical="center" textRotation="180" wrapText="1"/>
    </xf>
    <xf numFmtId="179" fontId="7" fillId="0" borderId="6" xfId="1" applyNumberFormat="1" applyFont="1" applyFill="1" applyBorder="1" applyAlignment="1">
      <alignment horizontal="center" vertical="center"/>
    </xf>
    <xf numFmtId="184" fontId="12" fillId="0" borderId="4" xfId="1" applyNumberFormat="1" applyFont="1" applyFill="1" applyBorder="1" applyAlignment="1">
      <alignment horizontal="center" vertical="center" wrapText="1"/>
    </xf>
    <xf numFmtId="184" fontId="12" fillId="0" borderId="0" xfId="1" applyNumberFormat="1" applyFont="1" applyFill="1" applyBorder="1" applyAlignment="1">
      <alignment horizontal="center" vertical="center" wrapText="1"/>
    </xf>
    <xf numFmtId="184" fontId="4" fillId="0" borderId="0" xfId="1" applyNumberFormat="1" applyFont="1" applyFill="1" applyBorder="1" applyAlignment="1">
      <alignment horizontal="center" vertical="center" wrapText="1"/>
    </xf>
    <xf numFmtId="184" fontId="7" fillId="0" borderId="6" xfId="1" applyNumberFormat="1" applyFont="1" applyFill="1" applyBorder="1" applyAlignment="1">
      <alignment horizontal="center" vertical="center" wrapText="1"/>
    </xf>
    <xf numFmtId="195" fontId="12" fillId="0" borderId="0" xfId="3" applyNumberFormat="1" applyFont="1" applyFill="1" applyBorder="1" applyAlignment="1">
      <alignment horizontal="center" vertical="center" wrapText="1"/>
    </xf>
    <xf numFmtId="176" fontId="39" fillId="0" borderId="0" xfId="0" applyFont="1" applyAlignment="1">
      <alignment vertical="center" wrapText="1"/>
    </xf>
    <xf numFmtId="176" fontId="17" fillId="0" borderId="6" xfId="0" applyFont="1" applyBorder="1" applyAlignment="1">
      <alignment horizontal="justify" vertical="center" wrapText="1"/>
    </xf>
    <xf numFmtId="2" fontId="0" fillId="0" borderId="0" xfId="0" applyNumberFormat="1"/>
    <xf numFmtId="176" fontId="26" fillId="0" borderId="0" xfId="0" applyFont="1"/>
    <xf numFmtId="176" fontId="0" fillId="0" borderId="0" xfId="0" applyAlignment="1">
      <alignment horizontal="center"/>
    </xf>
    <xf numFmtId="176" fontId="24" fillId="0" borderId="0" xfId="0" applyFont="1" applyAlignment="1">
      <alignment horizontal="center"/>
    </xf>
    <xf numFmtId="176" fontId="17" fillId="0" borderId="0" xfId="0" applyFont="1" applyAlignment="1">
      <alignment horizontal="center"/>
    </xf>
    <xf numFmtId="176" fontId="17" fillId="0" borderId="0" xfId="0" applyFont="1"/>
    <xf numFmtId="176" fontId="39" fillId="0" borderId="0" xfId="0" applyFont="1" applyAlignment="1">
      <alignment horizontal="center" vertical="center" wrapText="1"/>
    </xf>
    <xf numFmtId="180" fontId="4" fillId="0" borderId="11" xfId="0" applyNumberFormat="1" applyFont="1" applyBorder="1"/>
    <xf numFmtId="176" fontId="17" fillId="0" borderId="11" xfId="0" applyFont="1" applyBorder="1" applyAlignment="1">
      <alignment horizontal="center"/>
    </xf>
    <xf numFmtId="176" fontId="17" fillId="0" borderId="11" xfId="0" applyFont="1" applyBorder="1"/>
    <xf numFmtId="181" fontId="4" fillId="0" borderId="12" xfId="0" applyNumberFormat="1" applyFont="1" applyBorder="1" applyAlignment="1">
      <alignment horizontal="center" vertical="center" wrapText="1"/>
    </xf>
    <xf numFmtId="176" fontId="4" fillId="0" borderId="12" xfId="0" applyFont="1" applyBorder="1" applyAlignment="1">
      <alignment horizontal="center" vertical="center" wrapText="1"/>
    </xf>
    <xf numFmtId="181" fontId="4" fillId="0" borderId="0" xfId="0" applyNumberFormat="1" applyFont="1" applyAlignment="1">
      <alignment horizontal="center" vertical="center" wrapText="1"/>
    </xf>
    <xf numFmtId="176" fontId="4" fillId="0" borderId="5" xfId="0" applyFont="1" applyBorder="1" applyAlignment="1">
      <alignment horizontal="center" vertical="center" wrapText="1"/>
    </xf>
    <xf numFmtId="181" fontId="4" fillId="0" borderId="3" xfId="0" applyNumberFormat="1" applyFont="1" applyBorder="1" applyAlignment="1">
      <alignment horizontal="center" vertical="center" wrapText="1"/>
    </xf>
    <xf numFmtId="176" fontId="39" fillId="0" borderId="5" xfId="0" applyFont="1" applyBorder="1" applyAlignment="1">
      <alignment horizontal="center" vertical="center" wrapText="1"/>
    </xf>
    <xf numFmtId="181" fontId="41" fillId="0" borderId="5" xfId="0" applyNumberFormat="1" applyFont="1" applyBorder="1" applyAlignment="1">
      <alignment horizontal="center" vertical="center" wrapText="1"/>
    </xf>
    <xf numFmtId="196" fontId="4" fillId="0" borderId="5" xfId="315" applyNumberFormat="1" applyFont="1" applyBorder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 wrapText="1"/>
    </xf>
    <xf numFmtId="179" fontId="17" fillId="0" borderId="0" xfId="1" applyNumberFormat="1" applyFont="1" applyFill="1" applyBorder="1" applyAlignment="1">
      <alignment horizontal="center"/>
    </xf>
    <xf numFmtId="179" fontId="17" fillId="0" borderId="0" xfId="0" applyNumberFormat="1" applyFont="1" applyAlignment="1">
      <alignment horizontal="center"/>
    </xf>
    <xf numFmtId="179" fontId="31" fillId="0" borderId="0" xfId="0" applyNumberFormat="1" applyFont="1" applyAlignment="1">
      <alignment horizontal="center"/>
    </xf>
    <xf numFmtId="181" fontId="21" fillId="0" borderId="0" xfId="0" applyNumberFormat="1" applyFont="1"/>
    <xf numFmtId="181" fontId="21" fillId="0" borderId="0" xfId="0" applyNumberFormat="1" applyFont="1" applyAlignment="1">
      <alignment horizontal="center"/>
    </xf>
    <xf numFmtId="179" fontId="34" fillId="0" borderId="0" xfId="0" applyNumberFormat="1" applyFont="1" applyAlignment="1">
      <alignment horizontal="center"/>
    </xf>
    <xf numFmtId="1" fontId="1" fillId="0" borderId="0" xfId="0" applyNumberFormat="1" applyFont="1"/>
    <xf numFmtId="185" fontId="17" fillId="0" borderId="0" xfId="1" applyNumberFormat="1" applyFont="1" applyFill="1"/>
    <xf numFmtId="185" fontId="34" fillId="0" borderId="0" xfId="1" applyNumberFormat="1" applyFont="1" applyFill="1"/>
    <xf numFmtId="181" fontId="8" fillId="0" borderId="0" xfId="0" applyNumberFormat="1" applyFont="1" applyAlignment="1">
      <alignment horizontal="center"/>
    </xf>
    <xf numFmtId="179" fontId="28" fillId="0" borderId="0" xfId="1" applyNumberFormat="1" applyFont="1" applyFill="1" applyAlignment="1">
      <alignment horizontal="center" vertical="center" wrapText="1"/>
    </xf>
    <xf numFmtId="181" fontId="4" fillId="0" borderId="0" xfId="0" applyNumberFormat="1" applyFont="1" applyAlignment="1">
      <alignment horizontal="right"/>
    </xf>
    <xf numFmtId="179" fontId="4" fillId="0" borderId="0" xfId="0" applyNumberFormat="1" applyFont="1" applyAlignment="1">
      <alignment horizontal="center"/>
    </xf>
    <xf numFmtId="185" fontId="17" fillId="0" borderId="0" xfId="1" applyNumberFormat="1" applyFont="1" applyFill="1" applyAlignment="1">
      <alignment horizontal="center"/>
    </xf>
    <xf numFmtId="181" fontId="4" fillId="0" borderId="0" xfId="0" applyNumberFormat="1" applyFont="1" applyAlignment="1">
      <alignment horizontal="center" vertical="center"/>
    </xf>
    <xf numFmtId="179" fontId="0" fillId="0" borderId="0" xfId="0" applyNumberFormat="1" applyAlignment="1">
      <alignment horizontal="center"/>
    </xf>
    <xf numFmtId="2" fontId="17" fillId="0" borderId="0" xfId="0" applyNumberFormat="1" applyFont="1"/>
    <xf numFmtId="185" fontId="17" fillId="0" borderId="0" xfId="1" applyNumberFormat="1" applyFont="1" applyFill="1" applyAlignment="1">
      <alignment horizontal="center" vertical="center"/>
    </xf>
    <xf numFmtId="0" fontId="17" fillId="0" borderId="0" xfId="0" applyNumberFormat="1" applyFont="1"/>
    <xf numFmtId="197" fontId="4" fillId="0" borderId="0" xfId="0" applyNumberFormat="1" applyFont="1" applyAlignment="1">
      <alignment horizontal="center"/>
    </xf>
    <xf numFmtId="179" fontId="17" fillId="0" borderId="0" xfId="0" applyNumberFormat="1" applyFont="1"/>
    <xf numFmtId="179" fontId="28" fillId="0" borderId="0" xfId="1" applyNumberFormat="1" applyFont="1" applyFill="1" applyAlignment="1">
      <alignment vertical="center" wrapText="1"/>
    </xf>
    <xf numFmtId="181" fontId="4" fillId="0" borderId="0" xfId="0" applyNumberFormat="1" applyFont="1" applyAlignment="1">
      <alignment horizontal="right" vertical="center"/>
    </xf>
    <xf numFmtId="1" fontId="28" fillId="0" borderId="0" xfId="1" applyNumberFormat="1" applyFont="1" applyFill="1" applyAlignment="1">
      <alignment vertical="center" wrapText="1"/>
    </xf>
    <xf numFmtId="179" fontId="7" fillId="0" borderId="0" xfId="1" applyNumberFormat="1" applyFont="1" applyFill="1" applyAlignment="1">
      <alignment horizontal="center"/>
    </xf>
    <xf numFmtId="179" fontId="7" fillId="0" borderId="0" xfId="1" applyNumberFormat="1" applyFont="1" applyFill="1"/>
    <xf numFmtId="185" fontId="7" fillId="0" borderId="0" xfId="1" applyNumberFormat="1" applyFont="1" applyFill="1"/>
    <xf numFmtId="17" fontId="0" fillId="0" borderId="0" xfId="0" applyNumberFormat="1" applyAlignment="1">
      <alignment horizontal="center" vertical="center"/>
    </xf>
    <xf numFmtId="176" fontId="0" fillId="0" borderId="0" xfId="0" applyAlignment="1">
      <alignment wrapText="1"/>
    </xf>
    <xf numFmtId="1" fontId="0" fillId="0" borderId="0" xfId="1" applyNumberFormat="1" applyFont="1" applyFill="1"/>
    <xf numFmtId="176" fontId="24" fillId="0" borderId="0" xfId="0" applyFont="1"/>
    <xf numFmtId="176" fontId="39" fillId="0" borderId="11" xfId="0" applyFont="1" applyBorder="1" applyAlignment="1">
      <alignment vertical="center" wrapText="1"/>
    </xf>
    <xf numFmtId="1" fontId="39" fillId="0" borderId="5" xfId="0" applyNumberFormat="1" applyFont="1" applyBorder="1" applyAlignment="1">
      <alignment horizontal="center" vertical="center" wrapText="1"/>
    </xf>
    <xf numFmtId="177" fontId="31" fillId="0" borderId="0" xfId="1" applyFont="1" applyAlignment="1">
      <alignment horizontal="center"/>
    </xf>
    <xf numFmtId="179" fontId="17" fillId="0" borderId="0" xfId="1" applyNumberFormat="1" applyFont="1" applyFill="1" applyBorder="1" applyAlignment="1"/>
    <xf numFmtId="198" fontId="17" fillId="0" borderId="0" xfId="1" applyNumberFormat="1" applyFont="1" applyFill="1" applyBorder="1" applyAlignment="1">
      <alignment horizontal="center"/>
    </xf>
    <xf numFmtId="176" fontId="0" fillId="0" borderId="3" xfId="0" applyBorder="1" applyAlignment="1"/>
    <xf numFmtId="179" fontId="27" fillId="0" borderId="0" xfId="0" applyNumberFormat="1" applyFont="1" applyAlignment="1">
      <alignment horizontal="center" vertical="center"/>
    </xf>
    <xf numFmtId="1" fontId="4" fillId="0" borderId="0" xfId="1" applyNumberFormat="1" applyFont="1" applyFill="1" applyAlignment="1">
      <alignment vertical="center" wrapText="1"/>
    </xf>
    <xf numFmtId="179" fontId="7" fillId="0" borderId="0" xfId="1" applyNumberFormat="1" applyFont="1" applyFill="1" applyBorder="1" applyAlignment="1">
      <alignment horizontal="left" vertical="center"/>
    </xf>
    <xf numFmtId="1" fontId="28" fillId="0" borderId="0" xfId="1" applyNumberFormat="1" applyFont="1" applyFill="1" applyAlignment="1">
      <alignment horizontal="center" vertical="center" wrapText="1"/>
    </xf>
    <xf numFmtId="180" fontId="4" fillId="0" borderId="0" xfId="0" applyNumberFormat="1" applyFont="1" applyAlignment="1">
      <alignment horizontal="right"/>
    </xf>
    <xf numFmtId="17" fontId="0" fillId="0" borderId="0" xfId="0" applyNumberFormat="1" applyAlignment="1">
      <alignment vertical="center"/>
    </xf>
    <xf numFmtId="17" fontId="27" fillId="0" borderId="0" xfId="0" applyNumberFormat="1" applyFont="1" applyAlignment="1">
      <alignment vertical="center"/>
    </xf>
    <xf numFmtId="179" fontId="27" fillId="0" borderId="0" xfId="0" applyNumberFormat="1" applyFont="1" applyAlignment="1">
      <alignment horizontal="center"/>
    </xf>
    <xf numFmtId="17" fontId="4" fillId="0" borderId="0" xfId="0" applyNumberFormat="1" applyFont="1"/>
    <xf numFmtId="176" fontId="12" fillId="0" borderId="0" xfId="315" applyFont="1"/>
    <xf numFmtId="176" fontId="7" fillId="0" borderId="0" xfId="315" applyFont="1" applyAlignment="1">
      <alignment horizontal="right"/>
    </xf>
    <xf numFmtId="1" fontId="7" fillId="0" borderId="0" xfId="315" applyNumberFormat="1" applyFont="1"/>
    <xf numFmtId="176" fontId="17" fillId="0" borderId="0" xfId="315" applyFont="1" applyAlignment="1">
      <alignment horizontal="right"/>
    </xf>
    <xf numFmtId="180" fontId="4" fillId="0" borderId="0" xfId="315" applyNumberFormat="1" applyFont="1"/>
    <xf numFmtId="176" fontId="7" fillId="0" borderId="0" xfId="315" applyFont="1" applyAlignment="1">
      <alignment horizontal="center"/>
    </xf>
    <xf numFmtId="176" fontId="7" fillId="0" borderId="0" xfId="315" applyFont="1"/>
    <xf numFmtId="179" fontId="7" fillId="0" borderId="0" xfId="315" applyNumberFormat="1" applyFont="1" applyAlignment="1">
      <alignment horizontal="center"/>
    </xf>
    <xf numFmtId="176" fontId="12" fillId="0" borderId="0" xfId="315" applyFont="1" applyAlignment="1">
      <alignment horizontal="center" vertical="center" wrapText="1"/>
    </xf>
    <xf numFmtId="176" fontId="19" fillId="0" borderId="0" xfId="315" applyFont="1" applyAlignment="1">
      <alignment horizontal="center" vertical="center" wrapText="1"/>
    </xf>
    <xf numFmtId="180" fontId="4" fillId="0" borderId="11" xfId="315" applyNumberFormat="1" applyFont="1" applyBorder="1"/>
    <xf numFmtId="176" fontId="7" fillId="0" borderId="11" xfId="315" applyFont="1" applyBorder="1" applyAlignment="1">
      <alignment horizontal="right"/>
    </xf>
    <xf numFmtId="176" fontId="7" fillId="0" borderId="11" xfId="315" applyFont="1" applyBorder="1" applyAlignment="1">
      <alignment horizontal="center"/>
    </xf>
    <xf numFmtId="176" fontId="7" fillId="0" borderId="11" xfId="315" applyFont="1" applyBorder="1"/>
    <xf numFmtId="179" fontId="7" fillId="0" borderId="11" xfId="315" applyNumberFormat="1" applyFont="1" applyBorder="1" applyAlignment="1">
      <alignment horizontal="center"/>
    </xf>
    <xf numFmtId="181" fontId="4" fillId="0" borderId="0" xfId="315" applyNumberFormat="1" applyFont="1" applyAlignment="1">
      <alignment horizontal="center" vertical="center" wrapText="1"/>
    </xf>
    <xf numFmtId="176" fontId="4" fillId="0" borderId="0" xfId="315" applyFont="1" applyAlignment="1">
      <alignment horizontal="center" vertical="center" wrapText="1"/>
    </xf>
    <xf numFmtId="176" fontId="4" fillId="0" borderId="3" xfId="315" applyFont="1" applyBorder="1" applyAlignment="1">
      <alignment horizontal="center" vertical="center" wrapText="1"/>
    </xf>
    <xf numFmtId="176" fontId="12" fillId="0" borderId="5" xfId="315" applyFont="1" applyBorder="1" applyAlignment="1">
      <alignment horizontal="center" vertical="center" wrapText="1"/>
    </xf>
    <xf numFmtId="181" fontId="4" fillId="0" borderId="3" xfId="315" applyNumberFormat="1" applyFont="1" applyBorder="1" applyAlignment="1">
      <alignment horizontal="center" vertical="center" wrapText="1"/>
    </xf>
    <xf numFmtId="176" fontId="43" fillId="0" borderId="5" xfId="315" applyFont="1" applyBorder="1" applyAlignment="1">
      <alignment horizontal="center" vertical="center" wrapText="1"/>
    </xf>
    <xf numFmtId="176" fontId="19" fillId="0" borderId="5" xfId="315" applyFont="1" applyBorder="1" applyAlignment="1">
      <alignment horizontal="center" vertical="center" wrapText="1"/>
    </xf>
    <xf numFmtId="176" fontId="19" fillId="0" borderId="3" xfId="315" applyFont="1" applyBorder="1" applyAlignment="1">
      <alignment horizontal="center" vertical="center" wrapText="1"/>
    </xf>
    <xf numFmtId="176" fontId="12" fillId="0" borderId="3" xfId="315" applyFont="1" applyBorder="1" applyAlignment="1">
      <alignment horizontal="center" vertical="center" wrapText="1"/>
    </xf>
    <xf numFmtId="181" fontId="4" fillId="0" borderId="5" xfId="315" applyNumberFormat="1" applyFont="1" applyBorder="1" applyAlignment="1">
      <alignment horizontal="center" vertical="center" wrapText="1"/>
    </xf>
    <xf numFmtId="176" fontId="7" fillId="0" borderId="5" xfId="315" applyFont="1" applyBorder="1" applyAlignment="1">
      <alignment horizontal="center" vertical="center" wrapText="1"/>
    </xf>
    <xf numFmtId="39" fontId="12" fillId="0" borderId="5" xfId="315" applyNumberFormat="1" applyFont="1" applyBorder="1" applyAlignment="1">
      <alignment horizontal="center" vertical="center" wrapText="1"/>
    </xf>
    <xf numFmtId="181" fontId="4" fillId="0" borderId="0" xfId="315" applyNumberFormat="1" applyFont="1"/>
    <xf numFmtId="181" fontId="4" fillId="0" borderId="0" xfId="315" applyNumberFormat="1" applyFont="1" applyAlignment="1">
      <alignment horizontal="center"/>
    </xf>
    <xf numFmtId="179" fontId="7" fillId="0" borderId="0" xfId="1" applyNumberFormat="1" applyFont="1" applyFill="1" applyBorder="1" applyAlignment="1">
      <alignment horizontal="center"/>
    </xf>
    <xf numFmtId="185" fontId="7" fillId="0" borderId="0" xfId="1" applyNumberFormat="1" applyFont="1" applyFill="1" applyBorder="1" applyAlignment="1">
      <alignment horizontal="center"/>
    </xf>
    <xf numFmtId="185" fontId="7" fillId="0" borderId="0" xfId="1" applyNumberFormat="1" applyFont="1" applyFill="1" applyAlignment="1">
      <alignment horizontal="center"/>
    </xf>
    <xf numFmtId="179" fontId="7" fillId="0" borderId="0" xfId="146" applyNumberFormat="1" applyFont="1" applyFill="1" applyBorder="1" applyAlignment="1">
      <alignment horizontal="center"/>
    </xf>
    <xf numFmtId="179" fontId="7" fillId="0" borderId="0" xfId="315" applyNumberFormat="1" applyFont="1" applyAlignment="1">
      <alignment horizontal="right"/>
    </xf>
    <xf numFmtId="179" fontId="7" fillId="0" borderId="0" xfId="146" applyNumberFormat="1" applyFont="1" applyFill="1" applyBorder="1" applyAlignment="1">
      <alignment horizontal="right"/>
    </xf>
    <xf numFmtId="179" fontId="17" fillId="0" borderId="0" xfId="1" applyNumberFormat="1" applyFont="1" applyFill="1" applyAlignment="1">
      <alignment horizontal="center"/>
    </xf>
    <xf numFmtId="179" fontId="7" fillId="0" borderId="0" xfId="315" applyNumberFormat="1" applyFont="1"/>
    <xf numFmtId="179" fontId="17" fillId="0" borderId="0" xfId="146" applyNumberFormat="1" applyFont="1" applyFill="1" applyBorder="1" applyAlignment="1">
      <alignment horizontal="center"/>
    </xf>
    <xf numFmtId="185" fontId="7" fillId="0" borderId="0" xfId="1" applyNumberFormat="1" applyFont="1" applyFill="1" applyBorder="1"/>
    <xf numFmtId="185" fontId="7" fillId="0" borderId="11" xfId="1" applyNumberFormat="1" applyFont="1" applyFill="1" applyBorder="1"/>
    <xf numFmtId="179" fontId="17" fillId="0" borderId="0" xfId="315" applyNumberFormat="1" applyFont="1" applyAlignment="1">
      <alignment horizontal="right"/>
    </xf>
    <xf numFmtId="2" fontId="7" fillId="0" borderId="0" xfId="315" applyNumberFormat="1" applyFont="1"/>
    <xf numFmtId="185" fontId="7" fillId="0" borderId="0" xfId="1" applyNumberFormat="1" applyFont="1" applyFill="1" applyAlignment="1">
      <alignment horizontal="right"/>
    </xf>
    <xf numFmtId="1" fontId="13" fillId="0" borderId="0" xfId="315" applyNumberFormat="1" applyFont="1" applyAlignment="1">
      <alignment vertical="center" wrapText="1"/>
    </xf>
    <xf numFmtId="176" fontId="13" fillId="0" borderId="0" xfId="315" applyFont="1" applyAlignment="1">
      <alignment horizontal="center" vertical="center" wrapText="1"/>
    </xf>
    <xf numFmtId="176" fontId="17" fillId="0" borderId="0" xfId="315" applyFont="1" applyAlignment="1">
      <alignment horizontal="center"/>
    </xf>
    <xf numFmtId="2" fontId="17" fillId="0" borderId="0" xfId="315" applyNumberFormat="1" applyFont="1" applyAlignment="1">
      <alignment horizontal="right"/>
    </xf>
    <xf numFmtId="2" fontId="7" fillId="0" borderId="0" xfId="315" applyNumberFormat="1" applyFont="1" applyAlignment="1">
      <alignment horizontal="right"/>
    </xf>
    <xf numFmtId="2" fontId="7" fillId="0" borderId="0" xfId="1" applyNumberFormat="1" applyFont="1" applyFill="1" applyAlignment="1">
      <alignment horizontal="center"/>
    </xf>
    <xf numFmtId="176" fontId="12" fillId="0" borderId="0" xfId="0" applyFont="1"/>
    <xf numFmtId="177" fontId="7" fillId="0" borderId="0" xfId="1" applyFont="1" applyFill="1"/>
    <xf numFmtId="176" fontId="31" fillId="0" borderId="0" xfId="0" applyFont="1"/>
    <xf numFmtId="176" fontId="34" fillId="0" borderId="0" xfId="0" applyFont="1"/>
    <xf numFmtId="176" fontId="7" fillId="0" borderId="0" xfId="0" applyFont="1"/>
    <xf numFmtId="176" fontId="19" fillId="0" borderId="0" xfId="0" applyFont="1" applyAlignment="1">
      <alignment horizontal="center" vertical="center" wrapText="1"/>
    </xf>
    <xf numFmtId="176" fontId="7" fillId="0" borderId="11" xfId="0" applyFont="1" applyBorder="1"/>
    <xf numFmtId="176" fontId="0" fillId="0" borderId="0" xfId="0" applyAlignment="1">
      <alignment horizontal="center" vertical="center" wrapText="1"/>
    </xf>
    <xf numFmtId="176" fontId="0" fillId="0" borderId="3" xfId="0" applyBorder="1" applyAlignment="1">
      <alignment horizontal="center" vertical="center" wrapText="1"/>
    </xf>
    <xf numFmtId="181" fontId="4" fillId="0" borderId="5" xfId="0" applyNumberFormat="1" applyFont="1" applyBorder="1" applyAlignment="1">
      <alignment horizontal="center" vertical="center" wrapText="1"/>
    </xf>
    <xf numFmtId="176" fontId="7" fillId="0" borderId="5" xfId="0" applyFont="1" applyBorder="1" applyAlignment="1">
      <alignment horizontal="center" vertical="center" wrapText="1"/>
    </xf>
    <xf numFmtId="177" fontId="4" fillId="0" borderId="5" xfId="1" applyFont="1" applyFill="1" applyBorder="1" applyAlignment="1">
      <alignment horizontal="center" vertical="center" wrapText="1"/>
    </xf>
    <xf numFmtId="179" fontId="12" fillId="0" borderId="5" xfId="1" applyNumberFormat="1" applyFont="1" applyFill="1" applyBorder="1" applyAlignment="1">
      <alignment horizontal="center" vertical="center" wrapText="1"/>
    </xf>
    <xf numFmtId="181" fontId="8" fillId="0" borderId="0" xfId="0" applyNumberFormat="1" applyFont="1"/>
    <xf numFmtId="179" fontId="31" fillId="0" borderId="0" xfId="1" applyNumberFormat="1" applyFont="1" applyFill="1" applyBorder="1" applyAlignment="1">
      <alignment horizontal="center"/>
    </xf>
    <xf numFmtId="177" fontId="7" fillId="0" borderId="0" xfId="1" applyFont="1" applyFill="1" applyBorder="1" applyAlignment="1">
      <alignment horizontal="center"/>
    </xf>
    <xf numFmtId="179" fontId="7" fillId="0" borderId="11" xfId="1" applyNumberFormat="1" applyFont="1" applyFill="1" applyBorder="1" applyAlignment="1">
      <alignment horizontal="center"/>
    </xf>
    <xf numFmtId="176" fontId="0" fillId="0" borderId="12" xfId="0" applyBorder="1" applyAlignment="1">
      <alignment horizontal="center" vertical="center" wrapText="1"/>
    </xf>
    <xf numFmtId="179" fontId="12" fillId="0" borderId="3" xfId="1" applyNumberFormat="1" applyFont="1" applyFill="1" applyBorder="1" applyAlignment="1">
      <alignment horizontal="center" vertical="center" wrapText="1"/>
    </xf>
    <xf numFmtId="185" fontId="12" fillId="0" borderId="5" xfId="1" applyNumberFormat="1" applyFont="1" applyFill="1" applyBorder="1" applyAlignment="1">
      <alignment horizontal="center" vertical="center" wrapText="1"/>
    </xf>
    <xf numFmtId="185" fontId="31" fillId="0" borderId="0" xfId="1" applyNumberFormat="1" applyFont="1" applyFill="1" applyBorder="1" applyAlignment="1">
      <alignment horizontal="center"/>
    </xf>
    <xf numFmtId="185" fontId="31" fillId="0" borderId="0" xfId="1" applyNumberFormat="1" applyFont="1" applyFill="1" applyBorder="1"/>
    <xf numFmtId="179" fontId="7" fillId="0" borderId="0" xfId="0" applyNumberFormat="1" applyFont="1"/>
    <xf numFmtId="179" fontId="31" fillId="0" borderId="0" xfId="1" applyNumberFormat="1" applyFont="1" applyFill="1" applyAlignment="1">
      <alignment horizontal="center"/>
    </xf>
    <xf numFmtId="179" fontId="31" fillId="0" borderId="0" xfId="0" applyNumberFormat="1" applyFont="1"/>
    <xf numFmtId="177" fontId="4" fillId="0" borderId="0" xfId="1" applyFont="1" applyFill="1" applyBorder="1"/>
    <xf numFmtId="180" fontId="44" fillId="0" borderId="0" xfId="324" applyNumberFormat="1" applyFont="1" applyAlignment="1">
      <alignment horizontal="left"/>
    </xf>
    <xf numFmtId="199" fontId="31" fillId="0" borderId="0" xfId="3" applyNumberFormat="1" applyFont="1"/>
    <xf numFmtId="2" fontId="7" fillId="0" borderId="0" xfId="1" applyNumberFormat="1" applyFont="1" applyFill="1" applyBorder="1" applyAlignment="1">
      <alignment horizontal="center"/>
    </xf>
    <xf numFmtId="179" fontId="7" fillId="0" borderId="0" xfId="0" applyNumberFormat="1" applyFont="1" applyAlignment="1">
      <alignment horizontal="center"/>
    </xf>
    <xf numFmtId="181" fontId="23" fillId="0" borderId="0" xfId="0" applyNumberFormat="1" applyFont="1" applyAlignment="1">
      <alignment horizontal="left"/>
    </xf>
    <xf numFmtId="181" fontId="45" fillId="0" borderId="0" xfId="0" applyNumberFormat="1" applyFont="1" applyAlignment="1">
      <alignment horizontal="left" vertical="top"/>
    </xf>
    <xf numFmtId="177" fontId="23" fillId="0" borderId="0" xfId="1" applyFont="1" applyFill="1" applyBorder="1" applyAlignment="1">
      <alignment horizontal="left"/>
    </xf>
    <xf numFmtId="177" fontId="4" fillId="0" borderId="0" xfId="1" applyFont="1" applyFill="1" applyBorder="1" applyAlignment="1">
      <alignment horizontal="center"/>
    </xf>
    <xf numFmtId="177" fontId="8" fillId="0" borderId="0" xfId="1" applyFont="1" applyFill="1" applyBorder="1" applyAlignment="1">
      <alignment horizontal="center"/>
    </xf>
    <xf numFmtId="177" fontId="7" fillId="0" borderId="0" xfId="1" applyFont="1" applyFill="1" applyAlignment="1">
      <alignment horizontal="center"/>
    </xf>
    <xf numFmtId="177" fontId="7" fillId="0" borderId="0" xfId="1" applyFont="1" applyFill="1" applyBorder="1"/>
    <xf numFmtId="17" fontId="4" fillId="0" borderId="0" xfId="0" applyNumberFormat="1" applyFont="1" applyAlignment="1">
      <alignment horizontal="center"/>
    </xf>
    <xf numFmtId="179" fontId="7" fillId="0" borderId="0" xfId="0" applyNumberFormat="1" applyFont="1" applyAlignment="1">
      <alignment horizontal="right"/>
    </xf>
    <xf numFmtId="1" fontId="4" fillId="0" borderId="5" xfId="0" applyNumberFormat="1" applyFont="1" applyBorder="1" applyAlignment="1" quotePrefix="1">
      <alignment horizontal="center" vertical="center" wrapText="1"/>
    </xf>
    <xf numFmtId="176" fontId="0" fillId="0" borderId="0" xfId="1" applyNumberFormat="1" applyFont="1" applyFill="1" applyBorder="1" applyAlignment="1" quotePrefix="1">
      <alignment horizontal="center" vertical="center" textRotation="180" wrapText="1"/>
    </xf>
    <xf numFmtId="176" fontId="12" fillId="0" borderId="2" xfId="0" applyFont="1" applyBorder="1" applyAlignment="1" quotePrefix="1">
      <alignment horizontal="center" vertical="center" wrapText="1"/>
    </xf>
    <xf numFmtId="176" fontId="12" fillId="0" borderId="0" xfId="0" applyFont="1" applyAlignment="1" quotePrefix="1">
      <alignment horizontal="center" vertical="center" wrapText="1"/>
    </xf>
    <xf numFmtId="1" fontId="24" fillId="0" borderId="0" xfId="1" applyNumberFormat="1" applyFont="1" applyFill="1" applyAlignment="1" quotePrefix="1">
      <alignment horizontal="center" vertical="center" textRotation="180" wrapText="1"/>
    </xf>
    <xf numFmtId="176" fontId="12" fillId="0" borderId="3" xfId="0" applyFont="1" applyBorder="1" applyAlignment="1" quotePrefix="1">
      <alignment horizontal="center" vertical="center" wrapText="1"/>
    </xf>
    <xf numFmtId="176" fontId="4" fillId="0" borderId="0" xfId="0" applyFont="1" applyAlignment="1" quotePrefix="1">
      <alignment horizontal="center" vertical="center" wrapText="1"/>
    </xf>
    <xf numFmtId="1" fontId="1" fillId="0" borderId="0" xfId="1" applyNumberFormat="1" applyFont="1" applyFill="1" applyAlignment="1" quotePrefix="1">
      <alignment vertical="center" textRotation="180" wrapText="1"/>
    </xf>
    <xf numFmtId="176" fontId="12" fillId="3" borderId="0" xfId="0" applyFont="1" applyFill="1" applyAlignment="1" quotePrefix="1">
      <alignment horizontal="center" vertical="center" wrapText="1"/>
    </xf>
    <xf numFmtId="1" fontId="4" fillId="0" borderId="5" xfId="0" applyNumberFormat="1" applyFont="1" applyBorder="1" applyAlignment="1" quotePrefix="1">
      <alignment vertical="center" wrapText="1"/>
    </xf>
    <xf numFmtId="179" fontId="7" fillId="0" borderId="0" xfId="1" applyNumberFormat="1" applyFont="1" applyFill="1" applyBorder="1" applyAlignment="1" quotePrefix="1">
      <alignment horizontal="center" vertical="center"/>
    </xf>
    <xf numFmtId="176" fontId="0" fillId="0" borderId="0" xfId="0" quotePrefix="1"/>
    <xf numFmtId="176" fontId="0" fillId="3" borderId="0" xfId="0" applyFill="1" quotePrefix="1"/>
    <xf numFmtId="17" fontId="0" fillId="3" borderId="0" xfId="0" applyNumberFormat="1" applyFill="1" quotePrefix="1"/>
  </cellXfs>
  <cellStyles count="3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20% - Accent1 2" xfId="49"/>
    <cellStyle name="20% - Accent1 3" xfId="50"/>
    <cellStyle name="20% - Accent1 4" xfId="51"/>
    <cellStyle name="20% - Accent2 2" xfId="52"/>
    <cellStyle name="20% - Accent2 3" xfId="53"/>
    <cellStyle name="20% - Accent2 4" xfId="54"/>
    <cellStyle name="20% - Accent3 2" xfId="55"/>
    <cellStyle name="20% - Accent3 3" xfId="56"/>
    <cellStyle name="20% - Accent3 4" xfId="57"/>
    <cellStyle name="20% - Accent4 2" xfId="58"/>
    <cellStyle name="20% - Accent4 3" xfId="59"/>
    <cellStyle name="20% - Accent4 4" xfId="60"/>
    <cellStyle name="20% - Accent5 2" xfId="61"/>
    <cellStyle name="20% - Accent5 3" xfId="62"/>
    <cellStyle name="20% - Accent5 4" xfId="63"/>
    <cellStyle name="20% - Accent6 2" xfId="64"/>
    <cellStyle name="20% - Accent6 3" xfId="65"/>
    <cellStyle name="20% - Accent6 4" xfId="66"/>
    <cellStyle name="40% - Accent1 2" xfId="67"/>
    <cellStyle name="40% - Accent1 3" xfId="68"/>
    <cellStyle name="40% - Accent1 4" xfId="69"/>
    <cellStyle name="40% - Accent2 2" xfId="70"/>
    <cellStyle name="40% - Accent2 3" xfId="71"/>
    <cellStyle name="40% - Accent2 4" xfId="72"/>
    <cellStyle name="40% - Accent3 2" xfId="73"/>
    <cellStyle name="40% - Accent3 3" xfId="74"/>
    <cellStyle name="40% - Accent3 4" xfId="75"/>
    <cellStyle name="40% - Accent4 2" xfId="76"/>
    <cellStyle name="40% - Accent4 3" xfId="77"/>
    <cellStyle name="40% - Accent4 4" xfId="78"/>
    <cellStyle name="40% - Accent5 2" xfId="79"/>
    <cellStyle name="40% - Accent5 3" xfId="80"/>
    <cellStyle name="40% - Accent5 4" xfId="81"/>
    <cellStyle name="40% - Accent6 2" xfId="82"/>
    <cellStyle name="40% - Accent6 3" xfId="83"/>
    <cellStyle name="40% - Accent6 4" xfId="84"/>
    <cellStyle name="60% - Accent1 2" xfId="85"/>
    <cellStyle name="60% - Accent1 3" xfId="86"/>
    <cellStyle name="60% - Accent1 4" xfId="87"/>
    <cellStyle name="60% - Accent2 2" xfId="88"/>
    <cellStyle name="60% - Accent2 3" xfId="89"/>
    <cellStyle name="60% - Accent2 4" xfId="90"/>
    <cellStyle name="60% - Accent3 2" xfId="91"/>
    <cellStyle name="60% - Accent3 3" xfId="92"/>
    <cellStyle name="60% - Accent3 4" xfId="93"/>
    <cellStyle name="60% - Accent4 2" xfId="94"/>
    <cellStyle name="60% - Accent4 3" xfId="95"/>
    <cellStyle name="60% - Accent4 4" xfId="96"/>
    <cellStyle name="60% - Accent5 2" xfId="97"/>
    <cellStyle name="60% - Accent5 3" xfId="98"/>
    <cellStyle name="60% - Accent5 4" xfId="99"/>
    <cellStyle name="60% - Accent6 2" xfId="100"/>
    <cellStyle name="60% - Accent6 3" xfId="101"/>
    <cellStyle name="60% - Accent6 4" xfId="102"/>
    <cellStyle name="Accent1 2" xfId="103"/>
    <cellStyle name="Accent1 3" xfId="104"/>
    <cellStyle name="Accent1 4" xfId="105"/>
    <cellStyle name="Accent2 2" xfId="106"/>
    <cellStyle name="Accent2 3" xfId="107"/>
    <cellStyle name="Accent2 4" xfId="108"/>
    <cellStyle name="Accent3 2" xfId="109"/>
    <cellStyle name="Accent3 3" xfId="110"/>
    <cellStyle name="Accent3 4" xfId="111"/>
    <cellStyle name="Accent4 2" xfId="112"/>
    <cellStyle name="Accent4 3" xfId="113"/>
    <cellStyle name="Accent4 4" xfId="114"/>
    <cellStyle name="Accent5 2" xfId="115"/>
    <cellStyle name="Accent5 3" xfId="116"/>
    <cellStyle name="Accent5 4" xfId="117"/>
    <cellStyle name="Accent6 2" xfId="118"/>
    <cellStyle name="Accent6 3" xfId="119"/>
    <cellStyle name="Accent6 4" xfId="120"/>
    <cellStyle name="Bad 2" xfId="121"/>
    <cellStyle name="Bad 3" xfId="122"/>
    <cellStyle name="Bad 4" xfId="123"/>
    <cellStyle name="Calculation 2" xfId="124"/>
    <cellStyle name="Calculation 3" xfId="125"/>
    <cellStyle name="Calculation 4" xfId="126"/>
    <cellStyle name="Check Cell 2" xfId="127"/>
    <cellStyle name="Check Cell 3" xfId="128"/>
    <cellStyle name="Check Cell 4" xfId="129"/>
    <cellStyle name="Comma [0] 2" xfId="130"/>
    <cellStyle name="Comma [0] 2 2" xfId="131"/>
    <cellStyle name="Comma [0] 2 3" xfId="132"/>
    <cellStyle name="Comma [0] 3" xfId="133"/>
    <cellStyle name="Comma 10" xfId="134"/>
    <cellStyle name="Comma 10 2" xfId="135"/>
    <cellStyle name="Comma 11" xfId="136"/>
    <cellStyle name="Comma 12" xfId="137"/>
    <cellStyle name="Comma 13" xfId="138"/>
    <cellStyle name="Comma 14" xfId="139"/>
    <cellStyle name="Comma 15" xfId="140"/>
    <cellStyle name="Comma 155" xfId="141"/>
    <cellStyle name="Comma 16" xfId="142"/>
    <cellStyle name="Comma 17" xfId="143"/>
    <cellStyle name="Comma 18" xfId="144"/>
    <cellStyle name="Comma 19" xfId="145"/>
    <cellStyle name="Comma 2" xfId="146"/>
    <cellStyle name="Comma 2 2" xfId="147"/>
    <cellStyle name="Comma 2 2 2" xfId="148"/>
    <cellStyle name="Comma 2 2 3" xfId="149"/>
    <cellStyle name="Comma 2 2 4" xfId="150"/>
    <cellStyle name="Comma 2 2 5" xfId="151"/>
    <cellStyle name="Comma 2 2 6" xfId="152"/>
    <cellStyle name="Comma 2 2 7" xfId="153"/>
    <cellStyle name="Comma 2 2 8" xfId="154"/>
    <cellStyle name="Comma 2 3" xfId="155"/>
    <cellStyle name="Comma 2 4" xfId="156"/>
    <cellStyle name="Comma 2 5" xfId="157"/>
    <cellStyle name="Comma 2 6" xfId="158"/>
    <cellStyle name="Comma 2 7" xfId="159"/>
    <cellStyle name="Comma 2 8" xfId="160"/>
    <cellStyle name="Comma 2 9" xfId="161"/>
    <cellStyle name="Comma 20" xfId="162"/>
    <cellStyle name="Comma 21" xfId="163"/>
    <cellStyle name="Comma 22" xfId="164"/>
    <cellStyle name="Comma 23" xfId="165"/>
    <cellStyle name="Comma 24" xfId="166"/>
    <cellStyle name="Comma 25" xfId="167"/>
    <cellStyle name="Comma 26" xfId="168"/>
    <cellStyle name="Comma 27" xfId="169"/>
    <cellStyle name="Comma 28" xfId="170"/>
    <cellStyle name="Comma 29" xfId="171"/>
    <cellStyle name="Comma 3" xfId="172"/>
    <cellStyle name="Comma 3 2" xfId="173"/>
    <cellStyle name="Comma 3 2 2" xfId="174"/>
    <cellStyle name="Comma 3 3" xfId="175"/>
    <cellStyle name="Comma 3 3 2" xfId="176"/>
    <cellStyle name="Comma 30" xfId="177"/>
    <cellStyle name="Comma 31" xfId="178"/>
    <cellStyle name="Comma 32" xfId="179"/>
    <cellStyle name="Comma 33" xfId="180"/>
    <cellStyle name="Comma 34" xfId="181"/>
    <cellStyle name="Comma 35" xfId="182"/>
    <cellStyle name="Comma 36" xfId="183"/>
    <cellStyle name="Comma 37" xfId="184"/>
    <cellStyle name="Comma 38" xfId="185"/>
    <cellStyle name="Comma 39" xfId="186"/>
    <cellStyle name="Comma 4" xfId="187"/>
    <cellStyle name="Comma 4 2" xfId="188"/>
    <cellStyle name="Comma 4 2 2" xfId="189"/>
    <cellStyle name="Comma 4 3" xfId="190"/>
    <cellStyle name="Comma 4 3 2" xfId="191"/>
    <cellStyle name="Comma 4 4" xfId="192"/>
    <cellStyle name="Comma 4 5" xfId="193"/>
    <cellStyle name="Comma 40" xfId="194"/>
    <cellStyle name="Comma 41" xfId="195"/>
    <cellStyle name="Comma 42" xfId="196"/>
    <cellStyle name="Comma 43" xfId="197"/>
    <cellStyle name="Comma 44" xfId="198"/>
    <cellStyle name="Comma 45" xfId="199"/>
    <cellStyle name="Comma 46" xfId="200"/>
    <cellStyle name="Comma 47" xfId="201"/>
    <cellStyle name="Comma 48" xfId="202"/>
    <cellStyle name="Comma 49" xfId="203"/>
    <cellStyle name="Comma 5" xfId="204"/>
    <cellStyle name="Comma 5 2" xfId="205"/>
    <cellStyle name="Comma 5 2 2" xfId="206"/>
    <cellStyle name="Comma 5 3" xfId="207"/>
    <cellStyle name="Comma 5 4" xfId="208"/>
    <cellStyle name="Comma 50" xfId="209"/>
    <cellStyle name="Comma 51" xfId="210"/>
    <cellStyle name="Comma 52" xfId="211"/>
    <cellStyle name="Comma 53" xfId="212"/>
    <cellStyle name="Comma 54" xfId="213"/>
    <cellStyle name="Comma 55" xfId="214"/>
    <cellStyle name="Comma 56" xfId="215"/>
    <cellStyle name="Comma 57" xfId="216"/>
    <cellStyle name="Comma 58" xfId="217"/>
    <cellStyle name="Comma 59" xfId="218"/>
    <cellStyle name="Comma 6" xfId="219"/>
    <cellStyle name="Comma 6 2" xfId="220"/>
    <cellStyle name="Comma 60" xfId="221"/>
    <cellStyle name="Comma 61" xfId="222"/>
    <cellStyle name="Comma 62" xfId="223"/>
    <cellStyle name="Comma 63" xfId="224"/>
    <cellStyle name="Comma 64" xfId="225"/>
    <cellStyle name="Comma 65" xfId="226"/>
    <cellStyle name="Comma 66" xfId="227"/>
    <cellStyle name="Comma 67" xfId="228"/>
    <cellStyle name="Comma 68" xfId="229"/>
    <cellStyle name="Comma 69" xfId="230"/>
    <cellStyle name="Comma 7" xfId="231"/>
    <cellStyle name="Comma 7 2" xfId="232"/>
    <cellStyle name="Comma 70" xfId="233"/>
    <cellStyle name="Comma 71" xfId="234"/>
    <cellStyle name="Comma 72" xfId="235"/>
    <cellStyle name="Comma 73" xfId="236"/>
    <cellStyle name="Comma 74" xfId="237"/>
    <cellStyle name="Comma 75" xfId="238"/>
    <cellStyle name="Comma 76" xfId="239"/>
    <cellStyle name="Comma 77" xfId="240"/>
    <cellStyle name="Comma 78" xfId="241"/>
    <cellStyle name="Comma 79" xfId="242"/>
    <cellStyle name="Comma 8" xfId="243"/>
    <cellStyle name="Comma 8 2" xfId="244"/>
    <cellStyle name="Comma 80" xfId="245"/>
    <cellStyle name="Comma 81" xfId="246"/>
    <cellStyle name="Comma 82" xfId="247"/>
    <cellStyle name="Comma 83" xfId="248"/>
    <cellStyle name="Comma 84" xfId="249"/>
    <cellStyle name="Comma 9" xfId="250"/>
    <cellStyle name="Comma 9 2" xfId="251"/>
    <cellStyle name="Explanatory Text 2" xfId="252"/>
    <cellStyle name="Explanatory Text 3" xfId="253"/>
    <cellStyle name="Explanatory Text 4" xfId="254"/>
    <cellStyle name="Good 2" xfId="255"/>
    <cellStyle name="Good 3" xfId="256"/>
    <cellStyle name="Good 4" xfId="257"/>
    <cellStyle name="Heading 1 2" xfId="258"/>
    <cellStyle name="Heading 1 3" xfId="259"/>
    <cellStyle name="Heading 1 4" xfId="260"/>
    <cellStyle name="Heading 2 2" xfId="261"/>
    <cellStyle name="Heading 2 3" xfId="262"/>
    <cellStyle name="Heading 2 4" xfId="263"/>
    <cellStyle name="Heading 3 2" xfId="264"/>
    <cellStyle name="Heading 3 3" xfId="265"/>
    <cellStyle name="Heading 3 4" xfId="266"/>
    <cellStyle name="Heading 4 2" xfId="267"/>
    <cellStyle name="Heading 4 3" xfId="268"/>
    <cellStyle name="Heading 4 4" xfId="269"/>
    <cellStyle name="Input 2" xfId="270"/>
    <cellStyle name="Input 3" xfId="271"/>
    <cellStyle name="Input 4" xfId="272"/>
    <cellStyle name="Linked Cell 2" xfId="273"/>
    <cellStyle name="Linked Cell 3" xfId="274"/>
    <cellStyle name="Linked Cell 4" xfId="275"/>
    <cellStyle name="Neutral 2" xfId="276"/>
    <cellStyle name="Neutral 3" xfId="277"/>
    <cellStyle name="Neutral 4" xfId="278"/>
    <cellStyle name="Normal 10" xfId="279"/>
    <cellStyle name="Normal 10 2" xfId="280"/>
    <cellStyle name="Normal 11" xfId="281"/>
    <cellStyle name="Normal 12" xfId="282"/>
    <cellStyle name="Normal 13" xfId="283"/>
    <cellStyle name="Normal 14" xfId="284"/>
    <cellStyle name="Normal 15" xfId="285"/>
    <cellStyle name="Normal 16" xfId="286"/>
    <cellStyle name="Normal 17" xfId="287"/>
    <cellStyle name="Normal 2" xfId="288"/>
    <cellStyle name="Normal 2 10" xfId="289"/>
    <cellStyle name="Normal 2 11" xfId="290"/>
    <cellStyle name="Normal 2 2" xfId="291"/>
    <cellStyle name="Normal 2 2 2" xfId="292"/>
    <cellStyle name="Normal 2 2 3" xfId="293"/>
    <cellStyle name="Normal 2 2 4" xfId="294"/>
    <cellStyle name="Normal 2 3" xfId="295"/>
    <cellStyle name="Normal 2 3 2" xfId="296"/>
    <cellStyle name="Normal 2 4" xfId="297"/>
    <cellStyle name="Normal 2 5" xfId="298"/>
    <cellStyle name="Normal 2 6" xfId="299"/>
    <cellStyle name="Normal 2 7" xfId="300"/>
    <cellStyle name="Normal 2 8" xfId="301"/>
    <cellStyle name="Normal 2 9" xfId="302"/>
    <cellStyle name="Normal 3" xfId="303"/>
    <cellStyle name="Normal 3 2" xfId="304"/>
    <cellStyle name="Normal 3 2 2" xfId="305"/>
    <cellStyle name="Normal 3 2 3" xfId="306"/>
    <cellStyle name="Normal 3 3" xfId="307"/>
    <cellStyle name="Normal 3 3 2" xfId="308"/>
    <cellStyle name="Normal 4" xfId="309"/>
    <cellStyle name="Normal 4 2" xfId="310"/>
    <cellStyle name="Normal 4 2 2" xfId="311"/>
    <cellStyle name="Normal 4 3" xfId="312"/>
    <cellStyle name="Normal 5" xfId="313"/>
    <cellStyle name="Normal 5 2" xfId="314"/>
    <cellStyle name="Normal 6" xfId="315"/>
    <cellStyle name="Normal 6 2" xfId="316"/>
    <cellStyle name="Normal 6 3" xfId="317"/>
    <cellStyle name="Normal 6 3 2" xfId="318"/>
    <cellStyle name="Normal 6 4" xfId="319"/>
    <cellStyle name="Normal 7" xfId="320"/>
    <cellStyle name="Normal 7 2" xfId="321"/>
    <cellStyle name="Normal 8" xfId="322"/>
    <cellStyle name="Normal 9" xfId="323"/>
    <cellStyle name="Normal_Sheet1" xfId="324"/>
    <cellStyle name="Note 2" xfId="325"/>
    <cellStyle name="Note 3" xfId="326"/>
    <cellStyle name="Note 4" xfId="327"/>
    <cellStyle name="Output 2" xfId="328"/>
    <cellStyle name="Output 3" xfId="329"/>
    <cellStyle name="Output 4" xfId="330"/>
    <cellStyle name="Percent 2" xfId="331"/>
    <cellStyle name="Percent 2 2" xfId="332"/>
    <cellStyle name="Percent 2 3" xfId="333"/>
    <cellStyle name="Percent 2 4" xfId="334"/>
    <cellStyle name="Percent 3" xfId="335"/>
    <cellStyle name="Style 1" xfId="336"/>
    <cellStyle name="Style 2" xfId="337"/>
    <cellStyle name="Style 3" xfId="338"/>
    <cellStyle name="Style 4" xfId="339"/>
    <cellStyle name="Title 2" xfId="340"/>
    <cellStyle name="Title 3" xfId="341"/>
    <cellStyle name="Title 4" xfId="342"/>
    <cellStyle name="Total 2" xfId="343"/>
    <cellStyle name="Total 3" xfId="344"/>
    <cellStyle name="Total 4" xfId="345"/>
    <cellStyle name="Warning Text 2" xfId="346"/>
    <cellStyle name="Warning Text 3" xfId="347"/>
    <cellStyle name="Warning Text 4" xfId="34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FF"/>
      <color rgb="0066FFCC"/>
      <color rgb="00000099"/>
      <color rgb="00FF9933"/>
      <color rgb="00005828"/>
      <color rgb="00D0F4ED"/>
      <color rgb="00C1F1E8"/>
      <color rgb="00DAD2E4"/>
      <color rgb="00D8D3BA"/>
      <color rgb="00D1CBA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2.xml"/><Relationship Id="rId14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'Jadual5-2digit'!#REF!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467AB8"/>
            </a:solidFill>
            <a:ln>
              <a:solidFill>
                <a:srgbClr val="467AB8"/>
              </a:solidFill>
            </a:ln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'Graf-Graf'!$C$76:$C$83</c:f>
              <c:strCache>
                <c:ptCount val="8"/>
                <c:pt idx="0" c:formatCode="[$-409]mmm\-yy;@">
                  <c:v>Food, Beverages &amp; Tobacco Products</c:v>
                </c:pt>
                <c:pt idx="1" c:formatCode="[$-409]mmm\-yy;@">
                  <c:v>Textiles, Wearing Apparel, Leather Products &amp; Footwear</c:v>
                </c:pt>
                <c:pt idx="2" c:formatCode="[$-409]mmm\-yy;@">
                  <c:v>Wood Products, Furniture, Paper Products &amp; Printing</c:v>
                </c:pt>
                <c:pt idx="3" c:formatCode="[$-409]mmm\-yy;@">
                  <c:v>Petroleum, Chemical, Rubber &amp; Plastic Products</c:v>
                </c:pt>
                <c:pt idx="4" c:formatCode="[$-409]mmm\-yy;@">
                  <c:v>Non-metallic Mineral Products, Basic Metal &amp; Fabricated Metal Products</c:v>
                </c:pt>
                <c:pt idx="5" c:formatCode="[$-409]mmm\-yy;@">
                  <c:v>Electrical &amp; Electronics Products</c:v>
                </c:pt>
                <c:pt idx="6" c:formatCode="[$-409]mmm\-yy;@">
                  <c:v>Transport Equipment &amp; Other Manufactures</c:v>
                </c:pt>
                <c:pt idx="7" c:formatCode="[$-409]mmm\-yy;@">
                  <c:v>MANUFACTURING</c:v>
                </c:pt>
              </c:strCache>
            </c:strRef>
          </c:cat>
          <c:val>
            <c:numRef>
              <c:f>'Graf-Graf'!$AF$76:$AF$83</c:f>
              <c:numCache>
                <c:formatCode>0.0</c:formatCode>
                <c:ptCount val="8"/>
                <c:pt idx="0">
                  <c:v>4.69189682958853</c:v>
                </c:pt>
                <c:pt idx="1">
                  <c:v>4.29491810835493</c:v>
                </c:pt>
                <c:pt idx="2">
                  <c:v>3.85913208837462</c:v>
                </c:pt>
                <c:pt idx="3">
                  <c:v>-0.0876079468615387</c:v>
                </c:pt>
                <c:pt idx="4">
                  <c:v>7.12299049817418</c:v>
                </c:pt>
                <c:pt idx="5">
                  <c:v>6.88406976958976</c:v>
                </c:pt>
                <c:pt idx="6">
                  <c:v>8.31580614992002</c:v>
                </c:pt>
                <c:pt idx="7">
                  <c:v>4.6020619173986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444352"/>
        <c:axId val="268145152"/>
      </c:barChart>
      <c:catAx>
        <c:axId val="814443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high"/>
        <c:txPr>
          <a:bodyPr rot="-60000000" spcFirstLastPara="0" vertOverflow="ellipsis" vert="horz" wrap="square" anchor="ctr" anchorCtr="1"/>
          <a:lstStyle/>
          <a:p>
            <a:pPr>
              <a:defRPr lang="en-US" sz="1200" b="0" i="1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</a:p>
        </c:txPr>
        <c:crossAx val="268145152"/>
        <c:crosses val="autoZero"/>
        <c:auto val="1"/>
        <c:lblAlgn val="ctr"/>
        <c:lblOffset val="100"/>
        <c:noMultiLvlLbl val="0"/>
      </c:catAx>
      <c:valAx>
        <c:axId val="268145152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400" b="0" i="1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1">
                    <a:latin typeface="Arial" panose="020B0604020202020204" pitchFamily="7" charset="0"/>
                    <a:cs typeface="Arial" panose="020B0604020202020204" pitchFamily="7" charset="0"/>
                  </a:rPr>
                  <a:t>YoY (%)</a:t>
                </a:r>
                <a:endParaRPr lang="en-US" sz="1200" b="0" i="1">
                  <a:latin typeface="Arial" panose="020B0604020202020204" pitchFamily="7" charset="0"/>
                  <a:cs typeface="Arial" panose="020B0604020202020204" pitchFamily="7" charset="0"/>
                </a:endParaRPr>
              </a:p>
            </c:rich>
          </c:tx>
          <c:layout/>
          <c:overlay val="0"/>
        </c:title>
        <c:numFmt formatCode="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12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</a:p>
        </c:txPr>
        <c:crossAx val="81444352"/>
        <c:crosses val="autoZero"/>
        <c:crossBetween val="between"/>
        <c:majorUnit val="3"/>
      </c:valAx>
    </c:plotArea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400" b="1"/>
      </a:pPr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US"/>
              <a:t>Produk Peralatan Elektrik &amp; Elektronik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70461265472793"/>
          <c:w val="0.903515762913296"/>
          <c:h val="0.64409129200369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'Graf-Graf'!$B$81</c:f>
              <c:strCache>
                <c:ptCount val="1"/>
                <c:pt idx="0">
                  <c:v>Produk Peralatan Elektrik &amp; Elektronik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/>
              <c:numFmt formatCode="General" sourceLinked="1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 c:formatCode="[$-409]mmm\-yy;@">
                    <c:v>Sep.</c:v>
                  </c:pt>
                  <c:pt idx="1" c:formatCode="[$-409]mmm\-yy;@">
                    <c:v>Okt.</c:v>
                  </c:pt>
                  <c:pt idx="2" c:formatCode="[$-409]mmm\-yy;@">
                    <c:v>Nov.</c:v>
                  </c:pt>
                  <c:pt idx="3" c:formatCode="[$-409]mmm\-yy;@">
                    <c:v>Dis.</c:v>
                  </c:pt>
                  <c:pt idx="4" c:formatCode="[$-409]mmm\-yy;@">
                    <c:v>Jan.</c:v>
                  </c:pt>
                  <c:pt idx="5" c:formatCode="[$-409]mmm\-yy;@">
                    <c:v>Feb.</c:v>
                  </c:pt>
                  <c:pt idx="6" c:formatCode="[$-409]mmm\-yy;@">
                    <c:v>Mac</c:v>
                  </c:pt>
                  <c:pt idx="7" c:formatCode="[$-409]mmm\-yy;@">
                    <c:v>Apr.</c:v>
                  </c:pt>
                  <c:pt idx="8" c:formatCode="[$-409]mmm\-yy;@">
                    <c:v>Mei</c:v>
                  </c:pt>
                  <c:pt idx="9" c:formatCode="[$-409]mmm\-yy;@">
                    <c:v>Jun</c:v>
                  </c:pt>
                  <c:pt idx="10" c:formatCode="[$-409]mmm\-yy;@">
                    <c:v>Jul.</c:v>
                  </c:pt>
                  <c:pt idx="11" c:formatCode="[$-409]mmm\-yy;@">
                    <c:v>Ogo.</c:v>
                  </c:pt>
                  <c:pt idx="12" c:formatCode="[$-409]mmm\-yy;@">
                    <c:v>Sep.</c:v>
                  </c:pt>
                </c:lvl>
                <c:lvl>
                  <c:pt idx="0" c:formatCode="0">
                    <c:v>2021</c:v>
                  </c:pt>
                  <c:pt idx="4" c:formatCode="0">
                    <c:v>2022</c:v>
                  </c:pt>
                </c:lvl>
              </c:multiLvlStrCache>
            </c:multiLvlStrRef>
          </c:cat>
          <c:val>
            <c:numRef>
              <c:f>'Graf-Graf'!$L$81:$X$81</c:f>
              <c:numCache>
                <c:formatCode>0.0</c:formatCode>
                <c:ptCount val="13"/>
                <c:pt idx="0">
                  <c:v>15.5483126596228</c:v>
                </c:pt>
                <c:pt idx="1">
                  <c:v>8.74202778832939</c:v>
                </c:pt>
                <c:pt idx="2">
                  <c:v>12.0632566959229</c:v>
                </c:pt>
                <c:pt idx="3">
                  <c:v>7.21104435942321</c:v>
                </c:pt>
                <c:pt idx="4">
                  <c:v>0.438492088265605</c:v>
                </c:pt>
                <c:pt idx="5">
                  <c:v>5.44972881171589</c:v>
                </c:pt>
                <c:pt idx="6">
                  <c:v>5.48575034924781</c:v>
                </c:pt>
                <c:pt idx="7">
                  <c:v>-2.34561852388089</c:v>
                </c:pt>
                <c:pt idx="8">
                  <c:v>1.88450589508462</c:v>
                </c:pt>
                <c:pt idx="9">
                  <c:v>-3.55681004142507</c:v>
                </c:pt>
                <c:pt idx="10">
                  <c:v>-1.60433031182528</c:v>
                </c:pt>
                <c:pt idx="11">
                  <c:v>-3.48470866883356</c:v>
                </c:pt>
                <c:pt idx="12">
                  <c:v>-2.00860986924945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8341789906904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Produk Mineral Bukan Logam, Logam Asas &amp; Produk Logam yang Direka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6925254834441"/>
          <c:w val="0.903515762913296"/>
          <c:h val="0.665809893489926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'Graf-Graf'!$B$80</c:f>
              <c:strCache>
                <c:ptCount val="1"/>
                <c:pt idx="0">
                  <c:v>Produk Mineral Bukan Logam, Logam Asas &amp; Produk Logam yang Direka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/>
              <c:numFmt formatCode="General" sourceLinked="1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 c:formatCode="[$-409]mmm\-yy;@">
                    <c:v>Sep.</c:v>
                  </c:pt>
                  <c:pt idx="1" c:formatCode="[$-409]mmm\-yy;@">
                    <c:v>Okt.</c:v>
                  </c:pt>
                  <c:pt idx="2" c:formatCode="[$-409]mmm\-yy;@">
                    <c:v>Nov.</c:v>
                  </c:pt>
                  <c:pt idx="3" c:formatCode="[$-409]mmm\-yy;@">
                    <c:v>Dis.</c:v>
                  </c:pt>
                  <c:pt idx="4" c:formatCode="[$-409]mmm\-yy;@">
                    <c:v>Jan.</c:v>
                  </c:pt>
                  <c:pt idx="5" c:formatCode="[$-409]mmm\-yy;@">
                    <c:v>Feb.</c:v>
                  </c:pt>
                  <c:pt idx="6" c:formatCode="[$-409]mmm\-yy;@">
                    <c:v>Mac</c:v>
                  </c:pt>
                  <c:pt idx="7" c:formatCode="[$-409]mmm\-yy;@">
                    <c:v>Apr.</c:v>
                  </c:pt>
                  <c:pt idx="8" c:formatCode="[$-409]mmm\-yy;@">
                    <c:v>Mei</c:v>
                  </c:pt>
                  <c:pt idx="9" c:formatCode="[$-409]mmm\-yy;@">
                    <c:v>Jun</c:v>
                  </c:pt>
                  <c:pt idx="10" c:formatCode="[$-409]mmm\-yy;@">
                    <c:v>Jul.</c:v>
                  </c:pt>
                  <c:pt idx="11" c:formatCode="[$-409]mmm\-yy;@">
                    <c:v>Ogo.</c:v>
                  </c:pt>
                  <c:pt idx="12" c:formatCode="[$-409]mmm\-yy;@">
                    <c:v>Sep.</c:v>
                  </c:pt>
                </c:lvl>
                <c:lvl>
                  <c:pt idx="0" c:formatCode="0">
                    <c:v>2021</c:v>
                  </c:pt>
                  <c:pt idx="4" c:formatCode="0">
                    <c:v>2022</c:v>
                  </c:pt>
                </c:lvl>
              </c:multiLvlStrCache>
            </c:multiLvlStrRef>
          </c:cat>
          <c:val>
            <c:numRef>
              <c:f>'Graf-Graf'!$L$80:$X$80</c:f>
              <c:numCache>
                <c:formatCode>0.0</c:formatCode>
                <c:ptCount val="13"/>
                <c:pt idx="0">
                  <c:v>6.39307064045266</c:v>
                </c:pt>
                <c:pt idx="1">
                  <c:v>3.02473696728775</c:v>
                </c:pt>
                <c:pt idx="2">
                  <c:v>1.0561841102859</c:v>
                </c:pt>
                <c:pt idx="3">
                  <c:v>2.16859388146749</c:v>
                </c:pt>
                <c:pt idx="4">
                  <c:v>-0.623105861542911</c:v>
                </c:pt>
                <c:pt idx="5">
                  <c:v>6.48591874797144</c:v>
                </c:pt>
                <c:pt idx="6">
                  <c:v>4.99103879864964</c:v>
                </c:pt>
                <c:pt idx="7">
                  <c:v>3.32492503527587</c:v>
                </c:pt>
                <c:pt idx="8">
                  <c:v>8.14976404203649</c:v>
                </c:pt>
                <c:pt idx="9">
                  <c:v>5.17140211912761</c:v>
                </c:pt>
                <c:pt idx="10">
                  <c:v>4.42154288255338</c:v>
                </c:pt>
                <c:pt idx="11">
                  <c:v>4.0320254205058</c:v>
                </c:pt>
                <c:pt idx="12">
                  <c:v>7.77669451789522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8341789906904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Produk Kayu, Perabot, Keluaran Kertas &amp; Percetakan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68159093715252"/>
          <c:w val="0.903515762913296"/>
          <c:h val="0.63974757170644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'Graf-Graf'!$B$78</c:f>
              <c:strCache>
                <c:ptCount val="1"/>
                <c:pt idx="0">
                  <c:v>Produk Kayu, Perabot, Keluaran Kertas &amp; Percetakan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/>
              <c:numFmt formatCode="General" sourceLinked="1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 c:formatCode="[$-409]mmm\-yy;@">
                    <c:v>Sep.</c:v>
                  </c:pt>
                  <c:pt idx="1" c:formatCode="[$-409]mmm\-yy;@">
                    <c:v>Okt.</c:v>
                  </c:pt>
                  <c:pt idx="2" c:formatCode="[$-409]mmm\-yy;@">
                    <c:v>Nov.</c:v>
                  </c:pt>
                  <c:pt idx="3" c:formatCode="[$-409]mmm\-yy;@">
                    <c:v>Dis.</c:v>
                  </c:pt>
                  <c:pt idx="4" c:formatCode="[$-409]mmm\-yy;@">
                    <c:v>Jan.</c:v>
                  </c:pt>
                  <c:pt idx="5" c:formatCode="[$-409]mmm\-yy;@">
                    <c:v>Feb.</c:v>
                  </c:pt>
                  <c:pt idx="6" c:formatCode="[$-409]mmm\-yy;@">
                    <c:v>Mac</c:v>
                  </c:pt>
                  <c:pt idx="7" c:formatCode="[$-409]mmm\-yy;@">
                    <c:v>Apr.</c:v>
                  </c:pt>
                  <c:pt idx="8" c:formatCode="[$-409]mmm\-yy;@">
                    <c:v>Mei</c:v>
                  </c:pt>
                  <c:pt idx="9" c:formatCode="[$-409]mmm\-yy;@">
                    <c:v>Jun</c:v>
                  </c:pt>
                  <c:pt idx="10" c:formatCode="[$-409]mmm\-yy;@">
                    <c:v>Jul.</c:v>
                  </c:pt>
                  <c:pt idx="11" c:formatCode="[$-409]mmm\-yy;@">
                    <c:v>Ogo.</c:v>
                  </c:pt>
                  <c:pt idx="12" c:formatCode="[$-409]mmm\-yy;@">
                    <c:v>Sep.</c:v>
                  </c:pt>
                </c:lvl>
                <c:lvl>
                  <c:pt idx="0" c:formatCode="0">
                    <c:v>2021</c:v>
                  </c:pt>
                  <c:pt idx="4" c:formatCode="0">
                    <c:v>2022</c:v>
                  </c:pt>
                </c:lvl>
              </c:multiLvlStrCache>
            </c:multiLvlStrRef>
          </c:cat>
          <c:val>
            <c:numRef>
              <c:f>'Graf-Graf'!$L$78:$X$78</c:f>
              <c:numCache>
                <c:formatCode>0.0</c:formatCode>
                <c:ptCount val="13"/>
                <c:pt idx="0">
                  <c:v>8.70944433617169</c:v>
                </c:pt>
                <c:pt idx="1">
                  <c:v>0.290934257555577</c:v>
                </c:pt>
                <c:pt idx="2">
                  <c:v>-3.55786584998212</c:v>
                </c:pt>
                <c:pt idx="3">
                  <c:v>-4.31016444494172</c:v>
                </c:pt>
                <c:pt idx="4">
                  <c:v>-6.12682994339838</c:v>
                </c:pt>
                <c:pt idx="5">
                  <c:v>-0.375299034756196</c:v>
                </c:pt>
                <c:pt idx="6">
                  <c:v>-4.846421550453</c:v>
                </c:pt>
                <c:pt idx="7">
                  <c:v>-5.83955620616248</c:v>
                </c:pt>
                <c:pt idx="8">
                  <c:v>3.19468387464387</c:v>
                </c:pt>
                <c:pt idx="9">
                  <c:v>-0.203106743822445</c:v>
                </c:pt>
                <c:pt idx="10">
                  <c:v>0.167781787926472</c:v>
                </c:pt>
                <c:pt idx="11">
                  <c:v>1.88106946993405</c:v>
                </c:pt>
                <c:pt idx="12">
                  <c:v>0.499851250822843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8341789906904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80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Industri Berorientasikan Eksport</a:t>
            </a:r>
            <a:endParaRPr lang="en-MY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77939988938904"/>
          <c:w val="0.903515762913296"/>
          <c:h val="0.652778732598184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'Graf-Graf'!$B$84</c:f>
              <c:strCache>
                <c:ptCount val="1"/>
                <c:pt idx="0">
                  <c:v>Industri Berorientasikan Eksport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0174836928078155"/>
                  <c:y val="-0.0366825468976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062257377772294"/>
                  <c:y val="-0.0366825468976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272667670840797"/>
                  <c:y val="-0.0453699874921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039999602868988"/>
                  <c:y val="-0.0453699874921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numFmt formatCode="General" sourceLinked="1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multiLvlStrRef>
              <c:f>'Graf-Graf'!$F$129:$R$130</c:f>
              <c:multiLvlStrCache>
                <c:ptCount val="13"/>
                <c:lvl>
                  <c:pt idx="0" c:formatCode="[$-409]mmm\-yy;@">
                    <c:v>Apr.</c:v>
                  </c:pt>
                  <c:pt idx="1" c:formatCode="[$-409]mmm\-yy;@">
                    <c:v>Mei</c:v>
                  </c:pt>
                  <c:pt idx="2" c:formatCode="[$-409]mmm\-yy;@">
                    <c:v>Jun</c:v>
                  </c:pt>
                  <c:pt idx="3" c:formatCode="[$-409]mmm\-yy;@">
                    <c:v>Jul.</c:v>
                  </c:pt>
                  <c:pt idx="4" c:formatCode="[$-409]mmm\-yy;@">
                    <c:v>Ogo.</c:v>
                  </c:pt>
                  <c:pt idx="5" c:formatCode="[$-409]mmm\-yy;@">
                    <c:v>Sep.</c:v>
                  </c:pt>
                  <c:pt idx="6" c:formatCode="[$-409]mmm\-yy;@">
                    <c:v>Okt.</c:v>
                  </c:pt>
                  <c:pt idx="7" c:formatCode="[$-409]mmm\-yy;@">
                    <c:v>Nov.</c:v>
                  </c:pt>
                  <c:pt idx="8" c:formatCode="[$-409]mmm\-yy;@">
                    <c:v>Dis.</c:v>
                  </c:pt>
                  <c:pt idx="9" c:formatCode="[$-409]mmm\-yy;@">
                    <c:v>Jan.</c:v>
                  </c:pt>
                  <c:pt idx="10" c:formatCode="[$-409]mmm\-yy;@">
                    <c:v>Feb.</c:v>
                  </c:pt>
                  <c:pt idx="11" c:formatCode="[$-409]mmm\-yy;@">
                    <c:v>Mac</c:v>
                  </c:pt>
                  <c:pt idx="12" c:formatCode="[$-409]mmm\-yy;@">
                    <c:v>Apr.</c:v>
                  </c:pt>
                </c:lvl>
                <c:lvl>
                  <c:pt idx="5" c:formatCode="0">
                    <c:v>2021</c:v>
                  </c:pt>
                  <c:pt idx="9" c:formatCode="0">
                    <c:v>2022</c:v>
                  </c:pt>
                </c:lvl>
              </c:multiLvlStrCache>
            </c:multiLvlStrRef>
          </c:cat>
          <c:val>
            <c:numRef>
              <c:f>'Graf-Graf'!$G$84:$S$84</c:f>
              <c:numCache>
                <c:formatCode>0.0</c:formatCode>
                <c:ptCount val="13"/>
                <c:pt idx="0">
                  <c:v>5.83638450429957</c:v>
                </c:pt>
                <c:pt idx="1">
                  <c:v>6.10015909781245</c:v>
                </c:pt>
                <c:pt idx="2">
                  <c:v>7.82412542376323</c:v>
                </c:pt>
                <c:pt idx="3">
                  <c:v>9.45837533500638</c:v>
                </c:pt>
                <c:pt idx="4">
                  <c:v>12.3937930606462</c:v>
                </c:pt>
                <c:pt idx="5">
                  <c:v>10.0879152313421</c:v>
                </c:pt>
                <c:pt idx="6">
                  <c:v>4.98432400025366</c:v>
                </c:pt>
                <c:pt idx="7">
                  <c:v>5.09396538373707</c:v>
                </c:pt>
                <c:pt idx="8">
                  <c:v>2.66722088949219</c:v>
                </c:pt>
                <c:pt idx="9">
                  <c:v>0.631436448350684</c:v>
                </c:pt>
                <c:pt idx="10">
                  <c:v>3.70242301992305</c:v>
                </c:pt>
                <c:pt idx="11">
                  <c:v>3.64135926202273</c:v>
                </c:pt>
                <c:pt idx="12">
                  <c:v>-3.49961605194274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 b="0"/>
                  <a:t>YoY</a:t>
                </a:r>
                <a:r>
                  <a:rPr lang="en-MY" b="1" baseline="0"/>
                  <a:t>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8341789906904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rgbClr val="D0F4ED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80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Industri Berorientasikan Domestik</a:t>
            </a:r>
            <a:endParaRPr lang="en-MY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74804985770041"/>
          <c:w val="0.903515762913296"/>
          <c:h val="0.67449733408442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'Graf-Graf'!$B$85</c:f>
              <c:strCache>
                <c:ptCount val="1"/>
                <c:pt idx="0">
                  <c:v>Industri Berorientasikan Domestik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00995203224703818"/>
                  <c:y val="-0.00627650481691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197352838139328"/>
                  <c:y val="-0.03668254689764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772971192400047"/>
                  <c:y val="0.011098376372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210073440870739"/>
                  <c:y val="0.0197858169665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0974938905648763"/>
                  <c:y val="0.011098376372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0300137081115428"/>
                  <c:y val="-0.0453699874921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numFmt formatCode="General" sourceLinked="1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multiLvlStrRef>
              <c:f>'Graf-Graf'!$F$129:$R$130</c:f>
              <c:multiLvlStrCache>
                <c:ptCount val="13"/>
                <c:lvl>
                  <c:pt idx="0" c:formatCode="[$-409]mmm\-yy;@">
                    <c:v>Apr.</c:v>
                  </c:pt>
                  <c:pt idx="1" c:formatCode="[$-409]mmm\-yy;@">
                    <c:v>Mei</c:v>
                  </c:pt>
                  <c:pt idx="2" c:formatCode="[$-409]mmm\-yy;@">
                    <c:v>Jun</c:v>
                  </c:pt>
                  <c:pt idx="3" c:formatCode="[$-409]mmm\-yy;@">
                    <c:v>Jul.</c:v>
                  </c:pt>
                  <c:pt idx="4" c:formatCode="[$-409]mmm\-yy;@">
                    <c:v>Ogo.</c:v>
                  </c:pt>
                  <c:pt idx="5" c:formatCode="[$-409]mmm\-yy;@">
                    <c:v>Sep.</c:v>
                  </c:pt>
                  <c:pt idx="6" c:formatCode="[$-409]mmm\-yy;@">
                    <c:v>Okt.</c:v>
                  </c:pt>
                  <c:pt idx="7" c:formatCode="[$-409]mmm\-yy;@">
                    <c:v>Nov.</c:v>
                  </c:pt>
                  <c:pt idx="8" c:formatCode="[$-409]mmm\-yy;@">
                    <c:v>Dis.</c:v>
                  </c:pt>
                  <c:pt idx="9" c:formatCode="[$-409]mmm\-yy;@">
                    <c:v>Jan.</c:v>
                  </c:pt>
                  <c:pt idx="10" c:formatCode="[$-409]mmm\-yy;@">
                    <c:v>Feb.</c:v>
                  </c:pt>
                  <c:pt idx="11" c:formatCode="[$-409]mmm\-yy;@">
                    <c:v>Mac</c:v>
                  </c:pt>
                  <c:pt idx="12" c:formatCode="[$-409]mmm\-yy;@">
                    <c:v>Apr.</c:v>
                  </c:pt>
                </c:lvl>
                <c:lvl>
                  <c:pt idx="5" c:formatCode="0">
                    <c:v>2021</c:v>
                  </c:pt>
                  <c:pt idx="9" c:formatCode="0">
                    <c:v>2022</c:v>
                  </c:pt>
                </c:lvl>
              </c:multiLvlStrCache>
            </c:multiLvlStrRef>
          </c:cat>
          <c:val>
            <c:numRef>
              <c:f>'Graf-Graf'!$G$85:$S$85</c:f>
              <c:numCache>
                <c:formatCode>0.0</c:formatCode>
                <c:ptCount val="13"/>
                <c:pt idx="0">
                  <c:v>6.90923696215495</c:v>
                </c:pt>
                <c:pt idx="1">
                  <c:v>8.80065139359638</c:v>
                </c:pt>
                <c:pt idx="2">
                  <c:v>35.503473615932</c:v>
                </c:pt>
                <c:pt idx="3">
                  <c:v>30.9149501559792</c:v>
                </c:pt>
                <c:pt idx="4">
                  <c:v>22.46055153713</c:v>
                </c:pt>
                <c:pt idx="5">
                  <c:v>11.1766996185992</c:v>
                </c:pt>
                <c:pt idx="6">
                  <c:v>2.45662936177287</c:v>
                </c:pt>
                <c:pt idx="7">
                  <c:v>4.27646327180109</c:v>
                </c:pt>
                <c:pt idx="8">
                  <c:v>3.78056559980497</c:v>
                </c:pt>
                <c:pt idx="9">
                  <c:v>2.73586300465112</c:v>
                </c:pt>
                <c:pt idx="10">
                  <c:v>7.02866886752911</c:v>
                </c:pt>
                <c:pt idx="11">
                  <c:v>5.04577006455598</c:v>
                </c:pt>
                <c:pt idx="12">
                  <c:v>-2.0647915695647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 b="0"/>
                  <a:t>YoY</a:t>
                </a:r>
                <a:r>
                  <a:rPr lang="en-MY" b="1" baseline="0"/>
                  <a:t>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8341789906904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rgbClr val="D0F4ED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0171602979057"/>
          <c:y val="0.147111934537595"/>
          <c:w val="0.899318264859878"/>
          <c:h val="0.583450362822294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'Graf-Graf'!$B$84</c:f>
              <c:strCache>
                <c:ptCount val="1"/>
                <c:pt idx="0">
                  <c:v>Industri Berorientasikan Eksport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FF0000"/>
              </a:solidFill>
              <a:ln w="9525" cap="flat" cmpd="sng" algn="ctr">
                <a:solidFill>
                  <a:srgbClr val="FF0000"/>
                </a:solidFill>
                <a:prstDash val="solid"/>
                <a:round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>
                <c:manualLayout>
                  <c:x val="-0.00545001410469401"/>
                  <c:y val="-0.0225490196078432"/>
                </c:manualLayout>
              </c:layout>
              <c:numFmt formatCode="General" sourceLinked="1"/>
              <c:spPr>
                <a:solidFill>
                  <a:schemeClr val="accent6">
                    <a:lumMod val="75000"/>
                  </a:schemeClr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'Graf-Graf'!$L$123:$X$124</c:f>
              <c:multiLvlStrCache>
                <c:ptCount val="13"/>
                <c:lvl>
                  <c:pt idx="0" c:formatCode="[$-409]mmm\-yy;@">
                    <c:v>Okt.</c:v>
                  </c:pt>
                  <c:pt idx="1" c:formatCode="[$-409]mmm\-yy;@">
                    <c:v>Nov.</c:v>
                  </c:pt>
                  <c:pt idx="2" c:formatCode="[$-409]mmm\-yy;@">
                    <c:v>Dis.</c:v>
                  </c:pt>
                  <c:pt idx="3" c:formatCode="[$-409]mmm\-yy;@">
                    <c:v>Jan.</c:v>
                  </c:pt>
                  <c:pt idx="4" c:formatCode="[$-409]mmm\-yy;@">
                    <c:v>Feb.</c:v>
                  </c:pt>
                  <c:pt idx="5" c:formatCode="[$-409]mmm\-yy;@">
                    <c:v>Mac</c:v>
                  </c:pt>
                  <c:pt idx="6" c:formatCode="[$-409]mmm\-yy;@">
                    <c:v>Apr.</c:v>
                  </c:pt>
                  <c:pt idx="7" c:formatCode="[$-409]mmm\-yy;@">
                    <c:v>Mei</c:v>
                  </c:pt>
                  <c:pt idx="8" c:formatCode="[$-409]mmm\-yy;@">
                    <c:v>Jun</c:v>
                  </c:pt>
                  <c:pt idx="9" c:formatCode="[$-409]mmm\-yy;@">
                    <c:v>Jul.</c:v>
                  </c:pt>
                  <c:pt idx="10" c:formatCode="[$-409]mmm\-yy;@">
                    <c:v>Ogos</c:v>
                  </c:pt>
                  <c:pt idx="11" c:formatCode="[$-409]mmm\-yy;@">
                    <c:v>Sep.</c:v>
                  </c:pt>
                  <c:pt idx="12" c:formatCode="[$-409]mmm\-yy;@">
                    <c:v>Okt.</c:v>
                  </c:pt>
                </c:lvl>
                <c:lvl>
                  <c:pt idx="0" c:formatCode="0">
                    <c:v>2022</c:v>
                  </c:pt>
                  <c:pt idx="2" c:formatCode="0">
                    <c:v>2022</c:v>
                  </c:pt>
                  <c:pt idx="4" c:formatCode="0">
                    <c:v>2023</c:v>
                  </c:pt>
                  <c:pt idx="7" c:formatCode="0">
                    <c:v>2023</c:v>
                  </c:pt>
                </c:lvl>
              </c:multiLvlStrCache>
            </c:multiLvlStrRef>
          </c:cat>
          <c:val>
            <c:numRef>
              <c:f>'Graf-Graf'!$M$84:$Y$84</c:f>
              <c:numCache>
                <c:formatCode>0.0</c:formatCode>
                <c:ptCount val="13"/>
                <c:pt idx="0">
                  <c:v>4.98432400025366</c:v>
                </c:pt>
                <c:pt idx="1">
                  <c:v>5.09396538373707</c:v>
                </c:pt>
                <c:pt idx="2">
                  <c:v>2.66722088949219</c:v>
                </c:pt>
                <c:pt idx="3">
                  <c:v>0.631436448350684</c:v>
                </c:pt>
                <c:pt idx="4">
                  <c:v>3.70242301992305</c:v>
                </c:pt>
                <c:pt idx="5">
                  <c:v>3.64135926202273</c:v>
                </c:pt>
                <c:pt idx="6">
                  <c:v>-3.49961605194274</c:v>
                </c:pt>
                <c:pt idx="7">
                  <c:v>2.85383480698759</c:v>
                </c:pt>
                <c:pt idx="8">
                  <c:v>-3.91338515460194</c:v>
                </c:pt>
                <c:pt idx="9">
                  <c:v>-2.6946209964491</c:v>
                </c:pt>
                <c:pt idx="10">
                  <c:v>-2.64733795881298</c:v>
                </c:pt>
                <c:pt idx="11">
                  <c:v>-1.98341049700244</c:v>
                </c:pt>
                <c:pt idx="12">
                  <c:v>-1.55191574451969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'Graf-Graf'!$B$85</c:f>
              <c:strCache>
                <c:ptCount val="1"/>
                <c:pt idx="0">
                  <c:v>Industri Berorientasikan Domestik</c:v>
                </c:pt>
              </c:strCache>
            </c:strRef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</c:spPr>
          <c:marker>
            <c:symbol val="square"/>
            <c:size val="5"/>
            <c:spPr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>
                <c:manualLayout>
                  <c:x val="-0.0012524836077345"/>
                  <c:y val="0.00490196078431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'Graf-Graf'!$L$123:$X$124</c:f>
              <c:multiLvlStrCache>
                <c:ptCount val="13"/>
                <c:lvl>
                  <c:pt idx="0" c:formatCode="[$-409]mmm\-yy;@">
                    <c:v>Okt.</c:v>
                  </c:pt>
                  <c:pt idx="1" c:formatCode="[$-409]mmm\-yy;@">
                    <c:v>Nov.</c:v>
                  </c:pt>
                  <c:pt idx="2" c:formatCode="[$-409]mmm\-yy;@">
                    <c:v>Dis.</c:v>
                  </c:pt>
                  <c:pt idx="3" c:formatCode="[$-409]mmm\-yy;@">
                    <c:v>Jan.</c:v>
                  </c:pt>
                  <c:pt idx="4" c:formatCode="[$-409]mmm\-yy;@">
                    <c:v>Feb.</c:v>
                  </c:pt>
                  <c:pt idx="5" c:formatCode="[$-409]mmm\-yy;@">
                    <c:v>Mac</c:v>
                  </c:pt>
                  <c:pt idx="6" c:formatCode="[$-409]mmm\-yy;@">
                    <c:v>Apr.</c:v>
                  </c:pt>
                  <c:pt idx="7" c:formatCode="[$-409]mmm\-yy;@">
                    <c:v>Mei</c:v>
                  </c:pt>
                  <c:pt idx="8" c:formatCode="[$-409]mmm\-yy;@">
                    <c:v>Jun</c:v>
                  </c:pt>
                  <c:pt idx="9" c:formatCode="[$-409]mmm\-yy;@">
                    <c:v>Jul.</c:v>
                  </c:pt>
                  <c:pt idx="10" c:formatCode="[$-409]mmm\-yy;@">
                    <c:v>Ogos</c:v>
                  </c:pt>
                  <c:pt idx="11" c:formatCode="[$-409]mmm\-yy;@">
                    <c:v>Sep.</c:v>
                  </c:pt>
                  <c:pt idx="12" c:formatCode="[$-409]mmm\-yy;@">
                    <c:v>Okt.</c:v>
                  </c:pt>
                </c:lvl>
                <c:lvl>
                  <c:pt idx="0" c:formatCode="0">
                    <c:v>2022</c:v>
                  </c:pt>
                  <c:pt idx="2" c:formatCode="0">
                    <c:v>2022</c:v>
                  </c:pt>
                  <c:pt idx="4" c:formatCode="0">
                    <c:v>2023</c:v>
                  </c:pt>
                  <c:pt idx="7" c:formatCode="0">
                    <c:v>2023</c:v>
                  </c:pt>
                </c:lvl>
              </c:multiLvlStrCache>
            </c:multiLvlStrRef>
          </c:cat>
          <c:val>
            <c:numRef>
              <c:f>'Graf-Graf'!$M$85:$Y$85</c:f>
              <c:numCache>
                <c:formatCode>0.0</c:formatCode>
                <c:ptCount val="13"/>
                <c:pt idx="0">
                  <c:v>2.45662936177287</c:v>
                </c:pt>
                <c:pt idx="1">
                  <c:v>4.27646327180109</c:v>
                </c:pt>
                <c:pt idx="2">
                  <c:v>3.78056559980497</c:v>
                </c:pt>
                <c:pt idx="3">
                  <c:v>2.73586300465112</c:v>
                </c:pt>
                <c:pt idx="4">
                  <c:v>7.02866886752911</c:v>
                </c:pt>
                <c:pt idx="5">
                  <c:v>5.04577006455598</c:v>
                </c:pt>
                <c:pt idx="6">
                  <c:v>-2.0647915695647</c:v>
                </c:pt>
                <c:pt idx="7">
                  <c:v>10.0691978605158</c:v>
                </c:pt>
                <c:pt idx="8">
                  <c:v>4.14101704561749</c:v>
                </c:pt>
                <c:pt idx="9">
                  <c:v>5.9508139944475</c:v>
                </c:pt>
                <c:pt idx="10">
                  <c:v>4.19456053500163</c:v>
                </c:pt>
                <c:pt idx="11">
                  <c:v>5.83874617503757</c:v>
                </c:pt>
                <c:pt idx="12">
                  <c:v>6.68959896230798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382464"/>
        <c:axId val="288074560"/>
      </c:lineChart>
      <c:catAx>
        <c:axId val="2883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88074560"/>
        <c:crosses val="autoZero"/>
        <c:auto val="1"/>
        <c:lblAlgn val="ctr"/>
        <c:lblOffset val="100"/>
        <c:noMultiLvlLbl val="0"/>
      </c:catAx>
      <c:valAx>
        <c:axId val="288074560"/>
        <c:scaling>
          <c:orientation val="minMax"/>
          <c:max val="4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/>
                  <a:t>YoY 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329854836505361"/>
              <c:y val="0.060010807472595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88382464"/>
        <c:crosses val="autoZero"/>
        <c:crossBetween val="between"/>
      </c:valAx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0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8196423306809"/>
          <c:y val="0.131425660027791"/>
          <c:w val="0.899318248221503"/>
          <c:h val="0.600658947043384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'Graf-Graf'!$C$84</c:f>
              <c:strCache>
                <c:ptCount val="1"/>
                <c:pt idx="0">
                  <c:v>Export-Oriented Industries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FF0000"/>
              </a:solidFill>
              <a:ln w="9525" cap="flat" cmpd="sng" algn="ctr">
                <a:solidFill>
                  <a:srgbClr val="FF0000"/>
                </a:solidFill>
                <a:prstDash val="solid"/>
                <a:round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>
                <c:manualLayout>
                  <c:x val="-0.00514197570852343"/>
                  <c:y val="-0.0235294117647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'Graf-Graf'!$L$121:$X$122</c:f>
              <c:multiLvlStrCache>
                <c:ptCount val="13"/>
                <c:lvl>
                  <c:pt idx="0" c:formatCode="[$-409]mmm\-yy;@">
                    <c:v>Oct.</c:v>
                  </c:pt>
                  <c:pt idx="1" c:formatCode="[$-409]mmm\-yy;@">
                    <c:v>Nov.</c:v>
                  </c:pt>
                  <c:pt idx="2" c:formatCode="[$-409]mmm\-yy;@">
                    <c:v>Dec.</c:v>
                  </c:pt>
                  <c:pt idx="3" c:formatCode="[$-409]mmm\-yy;@">
                    <c:v>Jan.</c:v>
                  </c:pt>
                  <c:pt idx="4" c:formatCode="[$-409]mmm\-yy;@">
                    <c:v>Feb.</c:v>
                  </c:pt>
                  <c:pt idx="5" c:formatCode="[$-409]mmm\-yy;@">
                    <c:v>Mar.</c:v>
                  </c:pt>
                  <c:pt idx="6" c:formatCode="[$-409]mmm\-yy;@">
                    <c:v>Apr.</c:v>
                  </c:pt>
                  <c:pt idx="7" c:formatCode="[$-409]mmm\-yy;@">
                    <c:v>May</c:v>
                  </c:pt>
                  <c:pt idx="8" c:formatCode="[$-409]mmm\-yy;@">
                    <c:v>Jun.</c:v>
                  </c:pt>
                  <c:pt idx="9" c:formatCode="[$-409]mmm\-yy;@">
                    <c:v>Jul.</c:v>
                  </c:pt>
                  <c:pt idx="10" c:formatCode="[$-409]mmm\-yy;@">
                    <c:v>Aug.</c:v>
                  </c:pt>
                  <c:pt idx="11" c:formatCode="[$-409]mmm\-yy;@">
                    <c:v>Sep.</c:v>
                  </c:pt>
                  <c:pt idx="12" c:formatCode="[$-409]mmm\-yy;@">
                    <c:v>Oct.</c:v>
                  </c:pt>
                </c:lvl>
                <c:lvl>
                  <c:pt idx="0" c:formatCode="0">
                    <c:v>2022</c:v>
                  </c:pt>
                  <c:pt idx="2" c:formatCode="0">
                    <c:v>2022</c:v>
                  </c:pt>
                  <c:pt idx="3" c:formatCode="0">
                    <c:v>2023</c:v>
                  </c:pt>
                  <c:pt idx="7" c:formatCode="0">
                    <c:v>2023</c:v>
                  </c:pt>
                </c:lvl>
              </c:multiLvlStrCache>
            </c:multiLvlStrRef>
          </c:cat>
          <c:val>
            <c:numRef>
              <c:f>'Graf-Graf'!$M$84:$Y$84</c:f>
              <c:numCache>
                <c:formatCode>0.0</c:formatCode>
                <c:ptCount val="13"/>
                <c:pt idx="0">
                  <c:v>4.98432400025366</c:v>
                </c:pt>
                <c:pt idx="1">
                  <c:v>5.09396538373707</c:v>
                </c:pt>
                <c:pt idx="2">
                  <c:v>2.66722088949219</c:v>
                </c:pt>
                <c:pt idx="3">
                  <c:v>0.631436448350684</c:v>
                </c:pt>
                <c:pt idx="4">
                  <c:v>3.70242301992305</c:v>
                </c:pt>
                <c:pt idx="5">
                  <c:v>3.64135926202273</c:v>
                </c:pt>
                <c:pt idx="6">
                  <c:v>-3.49961605194274</c:v>
                </c:pt>
                <c:pt idx="7">
                  <c:v>2.85383480698759</c:v>
                </c:pt>
                <c:pt idx="8">
                  <c:v>-3.91338515460194</c:v>
                </c:pt>
                <c:pt idx="9">
                  <c:v>-2.6946209964491</c:v>
                </c:pt>
                <c:pt idx="10">
                  <c:v>-2.64733795881298</c:v>
                </c:pt>
                <c:pt idx="11">
                  <c:v>-1.98341049700244</c:v>
                </c:pt>
                <c:pt idx="12">
                  <c:v>-1.55191574451969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'Graf-Graf'!$C$85</c:f>
              <c:strCache>
                <c:ptCount val="1"/>
                <c:pt idx="0">
                  <c:v>Domestic-Oriented Industries</c:v>
                </c:pt>
              </c:strCache>
            </c:strRef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</c:spPr>
          <c:marker>
            <c:symbol val="square"/>
            <c:size val="5"/>
            <c:spPr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>
                <c:manualLayout>
                  <c:x val="-0.00545001500534772"/>
                  <c:y val="0.00392156862745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'Graf-Graf'!$L$121:$X$122</c:f>
              <c:multiLvlStrCache>
                <c:ptCount val="13"/>
                <c:lvl>
                  <c:pt idx="0" c:formatCode="[$-409]mmm\-yy;@">
                    <c:v>Oct.</c:v>
                  </c:pt>
                  <c:pt idx="1" c:formatCode="[$-409]mmm\-yy;@">
                    <c:v>Nov.</c:v>
                  </c:pt>
                  <c:pt idx="2" c:formatCode="[$-409]mmm\-yy;@">
                    <c:v>Dec.</c:v>
                  </c:pt>
                  <c:pt idx="3" c:formatCode="[$-409]mmm\-yy;@">
                    <c:v>Jan.</c:v>
                  </c:pt>
                  <c:pt idx="4" c:formatCode="[$-409]mmm\-yy;@">
                    <c:v>Feb.</c:v>
                  </c:pt>
                  <c:pt idx="5" c:formatCode="[$-409]mmm\-yy;@">
                    <c:v>Mar.</c:v>
                  </c:pt>
                  <c:pt idx="6" c:formatCode="[$-409]mmm\-yy;@">
                    <c:v>Apr.</c:v>
                  </c:pt>
                  <c:pt idx="7" c:formatCode="[$-409]mmm\-yy;@">
                    <c:v>May</c:v>
                  </c:pt>
                  <c:pt idx="8" c:formatCode="[$-409]mmm\-yy;@">
                    <c:v>Jun.</c:v>
                  </c:pt>
                  <c:pt idx="9" c:formatCode="[$-409]mmm\-yy;@">
                    <c:v>Jul.</c:v>
                  </c:pt>
                  <c:pt idx="10" c:formatCode="[$-409]mmm\-yy;@">
                    <c:v>Aug.</c:v>
                  </c:pt>
                  <c:pt idx="11" c:formatCode="[$-409]mmm\-yy;@">
                    <c:v>Sep.</c:v>
                  </c:pt>
                  <c:pt idx="12" c:formatCode="[$-409]mmm\-yy;@">
                    <c:v>Oct.</c:v>
                  </c:pt>
                </c:lvl>
                <c:lvl>
                  <c:pt idx="0" c:formatCode="0">
                    <c:v>2022</c:v>
                  </c:pt>
                  <c:pt idx="2" c:formatCode="0">
                    <c:v>2022</c:v>
                  </c:pt>
                  <c:pt idx="3" c:formatCode="0">
                    <c:v>2023</c:v>
                  </c:pt>
                  <c:pt idx="7" c:formatCode="0">
                    <c:v>2023</c:v>
                  </c:pt>
                </c:lvl>
              </c:multiLvlStrCache>
            </c:multiLvlStrRef>
          </c:cat>
          <c:val>
            <c:numRef>
              <c:f>'Graf-Graf'!$M$85:$Y$85</c:f>
              <c:numCache>
                <c:formatCode>0.0</c:formatCode>
                <c:ptCount val="13"/>
                <c:pt idx="0">
                  <c:v>2.45662936177287</c:v>
                </c:pt>
                <c:pt idx="1">
                  <c:v>4.27646327180109</c:v>
                </c:pt>
                <c:pt idx="2">
                  <c:v>3.78056559980497</c:v>
                </c:pt>
                <c:pt idx="3">
                  <c:v>2.73586300465112</c:v>
                </c:pt>
                <c:pt idx="4">
                  <c:v>7.02866886752911</c:v>
                </c:pt>
                <c:pt idx="5">
                  <c:v>5.04577006455598</c:v>
                </c:pt>
                <c:pt idx="6">
                  <c:v>-2.0647915695647</c:v>
                </c:pt>
                <c:pt idx="7">
                  <c:v>10.0691978605158</c:v>
                </c:pt>
                <c:pt idx="8">
                  <c:v>4.14101704561749</c:v>
                </c:pt>
                <c:pt idx="9">
                  <c:v>5.9508139944475</c:v>
                </c:pt>
                <c:pt idx="10">
                  <c:v>4.19456053500163</c:v>
                </c:pt>
                <c:pt idx="11">
                  <c:v>5.83874617503757</c:v>
                </c:pt>
                <c:pt idx="12">
                  <c:v>6.68959896230798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494080"/>
        <c:axId val="288076864"/>
      </c:lineChart>
      <c:catAx>
        <c:axId val="2884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000" b="0" i="1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88076864"/>
        <c:crosses val="autoZero"/>
        <c:auto val="1"/>
        <c:lblAlgn val="ctr"/>
        <c:lblOffset val="100"/>
        <c:noMultiLvlLbl val="0"/>
      </c:catAx>
      <c:valAx>
        <c:axId val="288076864"/>
        <c:scaling>
          <c:orientation val="minMax"/>
          <c:max val="4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/>
                  <a:t>YoY 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119978445454254"/>
              <c:y val="0.0443245179497287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88494080"/>
        <c:crosses val="autoZero"/>
        <c:crossBetween val="between"/>
      </c:valAx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00" b="0" i="1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0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21758274231678"/>
          <c:y val="0.0462956885081488"/>
          <c:w val="0.901469858156028"/>
          <c:h val="0.682501694105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'Graf-Graf'!$AE$270</c:f>
              <c:strCache>
                <c:ptCount val="1"/>
                <c:pt idx="0">
                  <c:v>April 2024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'Graf-Graf'!$B$274:$B$280</c:f>
              <c:strCache>
                <c:ptCount val="7"/>
                <c:pt idx="0" c:formatCode="[$-409]mmm\-yy;@">
                  <c:v>Produk Makanan, Minuman &amp; Tembakau</c:v>
                </c:pt>
                <c:pt idx="1" c:formatCode="[$-409]mmm\-yy;@">
                  <c:v>Produk Tekstil, Pakaian, Kulit &amp; Kasut</c:v>
                </c:pt>
                <c:pt idx="2" c:formatCode="[$-409]mmm\-yy;@">
                  <c:v>Produk Kayu, Perabot, Keluaran Kertas &amp; Percetakan</c:v>
                </c:pt>
                <c:pt idx="3" c:formatCode="[$-409]mmm\-yy;@">
                  <c:v>Produk Petroleum, Kimia, Getah &amp; Plastik</c:v>
                </c:pt>
                <c:pt idx="4" c:formatCode="[$-409]mmm\-yy;@">
                  <c:v>Produk Mineral Bukan Logam, Logam Asas &amp; Produk Logam yang Direka</c:v>
                </c:pt>
                <c:pt idx="5" c:formatCode="[$-409]mmm\-yy;@">
                  <c:v>Produk Peralatan Elektrik &amp; Elektronik</c:v>
                </c:pt>
                <c:pt idx="6" c:formatCode="[$-409]mmm\-yy;@">
                  <c:v>Kelengkapan Pengangkutan &amp; Pembuatan Lain</c:v>
                </c:pt>
              </c:strCache>
            </c:strRef>
          </c:cat>
          <c:val>
            <c:numRef>
              <c:f>'Graf-Graf'!$AE$274:$AE$280</c:f>
              <c:numCache>
                <c:formatCode>0.0</c:formatCode>
                <c:ptCount val="7"/>
                <c:pt idx="0">
                  <c:v>4.90301758432321</c:v>
                </c:pt>
                <c:pt idx="1">
                  <c:v>4.18556899178559</c:v>
                </c:pt>
                <c:pt idx="2">
                  <c:v>7.01049396594529</c:v>
                </c:pt>
                <c:pt idx="3">
                  <c:v>5.97232273092774</c:v>
                </c:pt>
                <c:pt idx="4">
                  <c:v>10.6593178925602</c:v>
                </c:pt>
                <c:pt idx="5">
                  <c:v>-0.767809344316404</c:v>
                </c:pt>
                <c:pt idx="6">
                  <c:v>13.5250156532884</c:v>
                </c:pt>
              </c:numCache>
            </c:numRef>
          </c:val>
        </c:ser>
        <c:ser>
          <c:idx val="1"/>
          <c:order val="1"/>
          <c:tx>
            <c:strRef>
              <c:f>'Graf-Graf'!$AF$270</c:f>
              <c:strCache>
                <c:ptCount val="1"/>
                <c:pt idx="0">
                  <c:v>Mei 2024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'Graf-Graf'!$B$274:$B$280</c:f>
              <c:strCache>
                <c:ptCount val="7"/>
                <c:pt idx="0" c:formatCode="[$-409]mmm\-yy;@">
                  <c:v>Produk Makanan, Minuman &amp; Tembakau</c:v>
                </c:pt>
                <c:pt idx="1" c:formatCode="[$-409]mmm\-yy;@">
                  <c:v>Produk Tekstil, Pakaian, Kulit &amp; Kasut</c:v>
                </c:pt>
                <c:pt idx="2" c:formatCode="[$-409]mmm\-yy;@">
                  <c:v>Produk Kayu, Perabot, Keluaran Kertas &amp; Percetakan</c:v>
                </c:pt>
                <c:pt idx="3" c:formatCode="[$-409]mmm\-yy;@">
                  <c:v>Produk Petroleum, Kimia, Getah &amp; Plastik</c:v>
                </c:pt>
                <c:pt idx="4" c:formatCode="[$-409]mmm\-yy;@">
                  <c:v>Produk Mineral Bukan Logam, Logam Asas &amp; Produk Logam yang Direka</c:v>
                </c:pt>
                <c:pt idx="5" c:formatCode="[$-409]mmm\-yy;@">
                  <c:v>Produk Peralatan Elektrik &amp; Elektronik</c:v>
                </c:pt>
                <c:pt idx="6" c:formatCode="[$-409]mmm\-yy;@">
                  <c:v>Kelengkapan Pengangkutan &amp; Pembuatan Lain</c:v>
                </c:pt>
              </c:strCache>
            </c:strRef>
          </c:cat>
          <c:val>
            <c:numRef>
              <c:f>'Graf-Graf'!$AF$274:$AF$280</c:f>
              <c:numCache>
                <c:formatCode>0.0</c:formatCode>
                <c:ptCount val="7"/>
                <c:pt idx="0">
                  <c:v>4.69189682958853</c:v>
                </c:pt>
                <c:pt idx="1">
                  <c:v>4.29491810835493</c:v>
                </c:pt>
                <c:pt idx="2">
                  <c:v>3.85913208837462</c:v>
                </c:pt>
                <c:pt idx="3">
                  <c:v>-0.0876079468615387</c:v>
                </c:pt>
                <c:pt idx="4">
                  <c:v>7.12299049817418</c:v>
                </c:pt>
                <c:pt idx="5">
                  <c:v>6.88406976958976</c:v>
                </c:pt>
                <c:pt idx="6">
                  <c:v>8.31580614992002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</a:p>
        </c:txPr>
        <c:crossAx val="1133846383"/>
        <c:crosses val="autoZero"/>
        <c:crossBetween val="between"/>
        <c:majorUnit val="2"/>
        <c:minorUnit val="2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1050">
          <a:latin typeface="Arial" panose="020B0604020202020204" pitchFamily="7" charset="0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16345290172062"/>
          <c:y val="0.0851205936920223"/>
          <c:w val="0.91056896179639"/>
          <c:h val="0.6664029333995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'Graf-Graf'!$AE$272</c:f>
              <c:strCache>
                <c:ptCount val="1"/>
                <c:pt idx="0">
                  <c:v>April 2024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'Graf-Graf'!$C$274:$C$280</c:f>
              <c:strCache>
                <c:ptCount val="7"/>
                <c:pt idx="0" c:formatCode="[$-409]mmm\-yy;@">
                  <c:v>Food, Beverages &amp; Tobacco Products</c:v>
                </c:pt>
                <c:pt idx="1" c:formatCode="[$-409]mmm\-yy;@">
                  <c:v>Textiles, Wearing Apparel, Leather Products &amp; Footwear</c:v>
                </c:pt>
                <c:pt idx="2" c:formatCode="[$-409]mmm\-yy;@">
                  <c:v>Wood Products, Furniture, Paper Products &amp; Printing</c:v>
                </c:pt>
                <c:pt idx="3" c:formatCode="[$-409]mmm\-yy;@">
                  <c:v>Petroleum, Chemical, Rubber &amp; Plastic Products</c:v>
                </c:pt>
                <c:pt idx="4" c:formatCode="[$-409]mmm\-yy;@">
                  <c:v>Non-metallic Mineral Products, Basic Metal &amp; Fabricated Metal Products</c:v>
                </c:pt>
                <c:pt idx="5" c:formatCode="[$-409]mmm\-yy;@">
                  <c:v>Electrical &amp; Electronics Products</c:v>
                </c:pt>
                <c:pt idx="6" c:formatCode="[$-409]mmm\-yy;@">
                  <c:v>Transport Equipment &amp; Other Manufactures</c:v>
                </c:pt>
              </c:strCache>
            </c:strRef>
          </c:cat>
          <c:val>
            <c:numRef>
              <c:f>'Graf-Graf'!$AE$274:$AE$280</c:f>
              <c:numCache>
                <c:formatCode>0.0</c:formatCode>
                <c:ptCount val="7"/>
                <c:pt idx="0">
                  <c:v>4.90301758432321</c:v>
                </c:pt>
                <c:pt idx="1">
                  <c:v>4.18556899178559</c:v>
                </c:pt>
                <c:pt idx="2">
                  <c:v>7.01049396594529</c:v>
                </c:pt>
                <c:pt idx="3">
                  <c:v>5.97232273092774</c:v>
                </c:pt>
                <c:pt idx="4">
                  <c:v>10.6593178925602</c:v>
                </c:pt>
                <c:pt idx="5">
                  <c:v>-0.767809344316404</c:v>
                </c:pt>
                <c:pt idx="6">
                  <c:v>13.5250156532884</c:v>
                </c:pt>
              </c:numCache>
            </c:numRef>
          </c:val>
        </c:ser>
        <c:ser>
          <c:idx val="1"/>
          <c:order val="1"/>
          <c:tx>
            <c:strRef>
              <c:f>'Graf-Graf'!$AF$272</c:f>
              <c:strCache>
                <c:ptCount val="1"/>
                <c:pt idx="0">
                  <c:v>May 2024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'Graf-Graf'!$C$274:$C$280</c:f>
              <c:strCache>
                <c:ptCount val="7"/>
                <c:pt idx="0" c:formatCode="[$-409]mmm\-yy;@">
                  <c:v>Food, Beverages &amp; Tobacco Products</c:v>
                </c:pt>
                <c:pt idx="1" c:formatCode="[$-409]mmm\-yy;@">
                  <c:v>Textiles, Wearing Apparel, Leather Products &amp; Footwear</c:v>
                </c:pt>
                <c:pt idx="2" c:formatCode="[$-409]mmm\-yy;@">
                  <c:v>Wood Products, Furniture, Paper Products &amp; Printing</c:v>
                </c:pt>
                <c:pt idx="3" c:formatCode="[$-409]mmm\-yy;@">
                  <c:v>Petroleum, Chemical, Rubber &amp; Plastic Products</c:v>
                </c:pt>
                <c:pt idx="4" c:formatCode="[$-409]mmm\-yy;@">
                  <c:v>Non-metallic Mineral Products, Basic Metal &amp; Fabricated Metal Products</c:v>
                </c:pt>
                <c:pt idx="5" c:formatCode="[$-409]mmm\-yy;@">
                  <c:v>Electrical &amp; Electronics Products</c:v>
                </c:pt>
                <c:pt idx="6" c:formatCode="[$-409]mmm\-yy;@">
                  <c:v>Transport Equipment &amp; Other Manufactures</c:v>
                </c:pt>
              </c:strCache>
            </c:strRef>
          </c:cat>
          <c:val>
            <c:numRef>
              <c:f>'Graf-Graf'!$AF$274:$AF$280</c:f>
              <c:numCache>
                <c:formatCode>0.0</c:formatCode>
                <c:ptCount val="7"/>
                <c:pt idx="0">
                  <c:v>4.69189682958853</c:v>
                </c:pt>
                <c:pt idx="1">
                  <c:v>4.29491810835493</c:v>
                </c:pt>
                <c:pt idx="2">
                  <c:v>3.85913208837462</c:v>
                </c:pt>
                <c:pt idx="3">
                  <c:v>-0.0876079468615387</c:v>
                </c:pt>
                <c:pt idx="4">
                  <c:v>7.12299049817418</c:v>
                </c:pt>
                <c:pt idx="5">
                  <c:v>6.88406976958976</c:v>
                </c:pt>
                <c:pt idx="6">
                  <c:v>8.31580614992002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</a:p>
        </c:txPr>
        <c:crossAx val="1133846383"/>
        <c:crosses val="autoZero"/>
        <c:crossBetween val="between"/>
        <c:majorUnit val="2"/>
        <c:minorUnit val="2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50" b="0" i="1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1050">
          <a:latin typeface="Arial" panose="020B0604020202020204" pitchFamily="7" charset="0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Produk Makanan, Minuman &amp; Tembakau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74804985770041"/>
          <c:w val="0.903515762913296"/>
          <c:h val="0.67449733408442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'Graf-Graf'!$B$76</c:f>
              <c:strCache>
                <c:ptCount val="1"/>
                <c:pt idx="0">
                  <c:v>Produk Makanan, Minuman &amp; Tembakau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/>
              <c:numFmt formatCode="General" sourceLinked="1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 c:formatCode="[$-409]mmm\-yy;@">
                    <c:v>Sep.</c:v>
                  </c:pt>
                  <c:pt idx="1" c:formatCode="[$-409]mmm\-yy;@">
                    <c:v>Okt.</c:v>
                  </c:pt>
                  <c:pt idx="2" c:formatCode="[$-409]mmm\-yy;@">
                    <c:v>Nov.</c:v>
                  </c:pt>
                  <c:pt idx="3" c:formatCode="[$-409]mmm\-yy;@">
                    <c:v>Dis.</c:v>
                  </c:pt>
                  <c:pt idx="4" c:formatCode="[$-409]mmm\-yy;@">
                    <c:v>Jan.</c:v>
                  </c:pt>
                  <c:pt idx="5" c:formatCode="[$-409]mmm\-yy;@">
                    <c:v>Feb.</c:v>
                  </c:pt>
                  <c:pt idx="6" c:formatCode="[$-409]mmm\-yy;@">
                    <c:v>Mac</c:v>
                  </c:pt>
                  <c:pt idx="7" c:formatCode="[$-409]mmm\-yy;@">
                    <c:v>Apr.</c:v>
                  </c:pt>
                  <c:pt idx="8" c:formatCode="[$-409]mmm\-yy;@">
                    <c:v>Mei</c:v>
                  </c:pt>
                  <c:pt idx="9" c:formatCode="[$-409]mmm\-yy;@">
                    <c:v>Jun</c:v>
                  </c:pt>
                  <c:pt idx="10" c:formatCode="[$-409]mmm\-yy;@">
                    <c:v>Jul.</c:v>
                  </c:pt>
                  <c:pt idx="11" c:formatCode="[$-409]mmm\-yy;@">
                    <c:v>Ogo.</c:v>
                  </c:pt>
                  <c:pt idx="12" c:formatCode="[$-409]mmm\-yy;@">
                    <c:v>Sep.</c:v>
                  </c:pt>
                </c:lvl>
                <c:lvl>
                  <c:pt idx="0" c:formatCode="0">
                    <c:v>2021</c:v>
                  </c:pt>
                  <c:pt idx="4" c:formatCode="0">
                    <c:v>2022</c:v>
                  </c:pt>
                </c:lvl>
              </c:multiLvlStrCache>
            </c:multiLvlStrRef>
          </c:cat>
          <c:val>
            <c:numRef>
              <c:f>'Graf-Graf'!$L$76:$X$76</c:f>
              <c:numCache>
                <c:formatCode>0.0</c:formatCode>
                <c:ptCount val="13"/>
                <c:pt idx="0">
                  <c:v>4.95241247900699</c:v>
                </c:pt>
                <c:pt idx="1">
                  <c:v>1.70067753967609</c:v>
                </c:pt>
                <c:pt idx="2">
                  <c:v>4.79331017146805</c:v>
                </c:pt>
                <c:pt idx="3">
                  <c:v>3.39354439547685</c:v>
                </c:pt>
                <c:pt idx="4">
                  <c:v>4.44694707648705</c:v>
                </c:pt>
                <c:pt idx="5">
                  <c:v>10.3922072978417</c:v>
                </c:pt>
                <c:pt idx="6">
                  <c:v>7.6302205073813</c:v>
                </c:pt>
                <c:pt idx="7">
                  <c:v>-4.82974386722246</c:v>
                </c:pt>
                <c:pt idx="8">
                  <c:v>11.6467866107965</c:v>
                </c:pt>
                <c:pt idx="9">
                  <c:v>2.89687254748949</c:v>
                </c:pt>
                <c:pt idx="10">
                  <c:v>3.85186174589288</c:v>
                </c:pt>
                <c:pt idx="11">
                  <c:v>3.84439282996523</c:v>
                </c:pt>
                <c:pt idx="12">
                  <c:v>5.01345323052098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8341789906904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'Jadual5-2digit'!#REF!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467AB8"/>
            </a:solidFill>
            <a:ln>
              <a:solidFill>
                <a:srgbClr val="365E8E"/>
              </a:solidFill>
            </a:ln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467AB8"/>
              </a:solidFill>
              <a:ln>
                <a:solidFill>
                  <a:srgbClr val="467AB8"/>
                </a:solidFill>
              </a:ln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'Graf-Graf'!$B$76:$B$83</c:f>
              <c:strCache>
                <c:ptCount val="8"/>
                <c:pt idx="0" c:formatCode="[$-409]mmm\-yy;@">
                  <c:v>Produk Makanan, Minuman &amp; Tembakau</c:v>
                </c:pt>
                <c:pt idx="1" c:formatCode="[$-409]mmm\-yy;@">
                  <c:v>Produk Tekstil, Pakaian, Kulit &amp; Kasut</c:v>
                </c:pt>
                <c:pt idx="2" c:formatCode="[$-409]mmm\-yy;@">
                  <c:v>Produk Kayu, Perabot, Keluaran Kertas &amp; Percetakan</c:v>
                </c:pt>
                <c:pt idx="3" c:formatCode="[$-409]mmm\-yy;@">
                  <c:v>Produk Petroleum, Kimia, Getah &amp; Plastik</c:v>
                </c:pt>
                <c:pt idx="4" c:formatCode="[$-409]mmm\-yy;@">
                  <c:v>Produk Mineral Bukan Logam, Logam Asas &amp; Produk Logam yang Direka</c:v>
                </c:pt>
                <c:pt idx="5" c:formatCode="[$-409]mmm\-yy;@">
                  <c:v>Produk Peralatan Elektrik &amp; Elektronik</c:v>
                </c:pt>
                <c:pt idx="6" c:formatCode="[$-409]mmm\-yy;@">
                  <c:v>Kelengkapan Pengangkutan &amp; Pembuatan Lain</c:v>
                </c:pt>
                <c:pt idx="7" c:formatCode="[$-409]mmm\-yy;@">
                  <c:v>PEMBUATAN</c:v>
                </c:pt>
              </c:strCache>
            </c:strRef>
          </c:cat>
          <c:val>
            <c:numRef>
              <c:f>'Graf-Graf'!$AF$76:$AF$83</c:f>
              <c:numCache>
                <c:formatCode>0.0</c:formatCode>
                <c:ptCount val="8"/>
                <c:pt idx="0">
                  <c:v>4.69189682958853</c:v>
                </c:pt>
                <c:pt idx="1">
                  <c:v>4.29491810835493</c:v>
                </c:pt>
                <c:pt idx="2">
                  <c:v>3.85913208837462</c:v>
                </c:pt>
                <c:pt idx="3">
                  <c:v>-0.0876079468615387</c:v>
                </c:pt>
                <c:pt idx="4">
                  <c:v>7.12299049817418</c:v>
                </c:pt>
                <c:pt idx="5">
                  <c:v>6.88406976958976</c:v>
                </c:pt>
                <c:pt idx="6">
                  <c:v>8.31580614992002</c:v>
                </c:pt>
                <c:pt idx="7">
                  <c:v>4.6020619173986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646080"/>
        <c:axId val="81472896"/>
      </c:barChart>
      <c:catAx>
        <c:axId val="816460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high"/>
        <c:txPr>
          <a:bodyPr rot="-60000000" spcFirstLastPara="0" vertOverflow="ellipsis" vert="horz" wrap="square" anchor="ctr" anchorCtr="1"/>
          <a:lstStyle/>
          <a:p>
            <a:pPr>
              <a:defRPr lang="en-US" sz="12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</a:p>
        </c:txPr>
        <c:crossAx val="81472896"/>
        <c:crossesAt val="0"/>
        <c:auto val="1"/>
        <c:lblAlgn val="ctr"/>
        <c:lblOffset val="100"/>
        <c:noMultiLvlLbl val="0"/>
      </c:catAx>
      <c:valAx>
        <c:axId val="81472896"/>
        <c:scaling>
          <c:orientation val="minMax"/>
          <c:max val="15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>
                    <a:latin typeface="Arial" panose="020B0604020202020204" pitchFamily="7" charset="0"/>
                    <a:cs typeface="Arial" panose="020B0604020202020204" pitchFamily="7" charset="0"/>
                  </a:rPr>
                  <a:t>YoY (%)</a:t>
                </a:r>
                <a:endParaRPr lang="en-US" sz="1200" b="0">
                  <a:latin typeface="Arial" panose="020B0604020202020204" pitchFamily="7" charset="0"/>
                  <a:cs typeface="Arial" panose="020B0604020202020204" pitchFamily="7" charset="0"/>
                </a:endParaRPr>
              </a:p>
            </c:rich>
          </c:tx>
          <c:layout/>
          <c:overlay val="0"/>
        </c:title>
        <c:numFmt formatCode="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12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</a:p>
        </c:txPr>
        <c:crossAx val="81646080"/>
        <c:crosses val="autoZero"/>
        <c:crossBetween val="between"/>
        <c:majorUnit val="3"/>
      </c:valAx>
    </c:plotArea>
    <c:plotVisOnly val="1"/>
    <c:dispBlanksAs val="gap"/>
    <c:showDLblsOverMax val="0"/>
  </c:chart>
  <c:spPr>
    <a:ln w="952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400" b="1"/>
      </a:pPr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Produk Tekstil, Pakaian, Kulit &amp; Kasut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55127932823511"/>
          <c:w val="0.903515762913296"/>
          <c:h val="0.652778732598184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'Graf-Graf'!$B$77</c:f>
              <c:strCache>
                <c:ptCount val="1"/>
                <c:pt idx="0">
                  <c:v>Produk Tekstil, Pakaian, Kulit &amp; Kasut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/>
              <c:numFmt formatCode="General" sourceLinked="1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 c:formatCode="[$-409]mmm\-yy;@">
                    <c:v>Sep.</c:v>
                  </c:pt>
                  <c:pt idx="1" c:formatCode="[$-409]mmm\-yy;@">
                    <c:v>Okt.</c:v>
                  </c:pt>
                  <c:pt idx="2" c:formatCode="[$-409]mmm\-yy;@">
                    <c:v>Nov.</c:v>
                  </c:pt>
                  <c:pt idx="3" c:formatCode="[$-409]mmm\-yy;@">
                    <c:v>Dis.</c:v>
                  </c:pt>
                  <c:pt idx="4" c:formatCode="[$-409]mmm\-yy;@">
                    <c:v>Jan.</c:v>
                  </c:pt>
                  <c:pt idx="5" c:formatCode="[$-409]mmm\-yy;@">
                    <c:v>Feb.</c:v>
                  </c:pt>
                  <c:pt idx="6" c:formatCode="[$-409]mmm\-yy;@">
                    <c:v>Mac</c:v>
                  </c:pt>
                  <c:pt idx="7" c:formatCode="[$-409]mmm\-yy;@">
                    <c:v>Apr.</c:v>
                  </c:pt>
                  <c:pt idx="8" c:formatCode="[$-409]mmm\-yy;@">
                    <c:v>Mei</c:v>
                  </c:pt>
                  <c:pt idx="9" c:formatCode="[$-409]mmm\-yy;@">
                    <c:v>Jun</c:v>
                  </c:pt>
                  <c:pt idx="10" c:formatCode="[$-409]mmm\-yy;@">
                    <c:v>Jul.</c:v>
                  </c:pt>
                  <c:pt idx="11" c:formatCode="[$-409]mmm\-yy;@">
                    <c:v>Ogo.</c:v>
                  </c:pt>
                  <c:pt idx="12" c:formatCode="[$-409]mmm\-yy;@">
                    <c:v>Sep.</c:v>
                  </c:pt>
                </c:lvl>
                <c:lvl>
                  <c:pt idx="0" c:formatCode="0">
                    <c:v>2021</c:v>
                  </c:pt>
                  <c:pt idx="4" c:formatCode="0">
                    <c:v>2022</c:v>
                  </c:pt>
                </c:lvl>
              </c:multiLvlStrCache>
            </c:multiLvlStrRef>
          </c:cat>
          <c:val>
            <c:numRef>
              <c:f>'Graf-Graf'!$L$77:$X$77</c:f>
              <c:numCache>
                <c:formatCode>0.0</c:formatCode>
                <c:ptCount val="13"/>
                <c:pt idx="0">
                  <c:v>8.04749036248893</c:v>
                </c:pt>
                <c:pt idx="1">
                  <c:v>-1.7518419936947</c:v>
                </c:pt>
                <c:pt idx="2">
                  <c:v>0.758521562861361</c:v>
                </c:pt>
                <c:pt idx="3">
                  <c:v>-0.463606341830669</c:v>
                </c:pt>
                <c:pt idx="4">
                  <c:v>-1.75306775961917</c:v>
                </c:pt>
                <c:pt idx="5">
                  <c:v>1.86875874291785</c:v>
                </c:pt>
                <c:pt idx="6">
                  <c:v>1.86833785318092</c:v>
                </c:pt>
                <c:pt idx="7">
                  <c:v>2.45814267087638</c:v>
                </c:pt>
                <c:pt idx="8">
                  <c:v>6.07945540549876</c:v>
                </c:pt>
                <c:pt idx="9">
                  <c:v>3.13783537706121</c:v>
                </c:pt>
                <c:pt idx="10">
                  <c:v>1.74319323703165</c:v>
                </c:pt>
                <c:pt idx="11" c:formatCode="0.00">
                  <c:v>-0.0132672942865923</c:v>
                </c:pt>
                <c:pt idx="12">
                  <c:v>-0.374428828788339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8341789906904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Produk Petroleum, Kimia, Getah &amp; Plastik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68159093715252"/>
          <c:w val="0.903515762913296"/>
          <c:h val="0.63974757170644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'Graf-Graf'!$B$79</c:f>
              <c:strCache>
                <c:ptCount val="1"/>
                <c:pt idx="0">
                  <c:v>Produk Petroleum, Kimia, Getah &amp; Plastik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/>
              <c:numFmt formatCode="General" sourceLinked="1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 c:formatCode="[$-409]mmm\-yy;@">
                    <c:v>Sep.</c:v>
                  </c:pt>
                  <c:pt idx="1" c:formatCode="[$-409]mmm\-yy;@">
                    <c:v>Okt.</c:v>
                  </c:pt>
                  <c:pt idx="2" c:formatCode="[$-409]mmm\-yy;@">
                    <c:v>Nov.</c:v>
                  </c:pt>
                  <c:pt idx="3" c:formatCode="[$-409]mmm\-yy;@">
                    <c:v>Dis.</c:v>
                  </c:pt>
                  <c:pt idx="4" c:formatCode="[$-409]mmm\-yy;@">
                    <c:v>Jan.</c:v>
                  </c:pt>
                  <c:pt idx="5" c:formatCode="[$-409]mmm\-yy;@">
                    <c:v>Feb.</c:v>
                  </c:pt>
                  <c:pt idx="6" c:formatCode="[$-409]mmm\-yy;@">
                    <c:v>Mac</c:v>
                  </c:pt>
                  <c:pt idx="7" c:formatCode="[$-409]mmm\-yy;@">
                    <c:v>Apr.</c:v>
                  </c:pt>
                  <c:pt idx="8" c:formatCode="[$-409]mmm\-yy;@">
                    <c:v>Mei</c:v>
                  </c:pt>
                  <c:pt idx="9" c:formatCode="[$-409]mmm\-yy;@">
                    <c:v>Jun</c:v>
                  </c:pt>
                  <c:pt idx="10" c:formatCode="[$-409]mmm\-yy;@">
                    <c:v>Jul.</c:v>
                  </c:pt>
                  <c:pt idx="11" c:formatCode="[$-409]mmm\-yy;@">
                    <c:v>Ogo.</c:v>
                  </c:pt>
                  <c:pt idx="12" c:formatCode="[$-409]mmm\-yy;@">
                    <c:v>Sep.</c:v>
                  </c:pt>
                </c:lvl>
                <c:lvl>
                  <c:pt idx="0" c:formatCode="0">
                    <c:v>2021</c:v>
                  </c:pt>
                  <c:pt idx="4" c:formatCode="0">
                    <c:v>2022</c:v>
                  </c:pt>
                </c:lvl>
              </c:multiLvlStrCache>
            </c:multiLvlStrRef>
          </c:cat>
          <c:val>
            <c:numRef>
              <c:f>'Graf-Graf'!$L$79:$X$79</c:f>
              <c:numCache>
                <c:formatCode>0.0</c:formatCode>
                <c:ptCount val="13"/>
                <c:pt idx="0">
                  <c:v>6.45791812623156</c:v>
                </c:pt>
                <c:pt idx="1">
                  <c:v>3.17028659691066</c:v>
                </c:pt>
                <c:pt idx="2">
                  <c:v>0.386098847434056</c:v>
                </c:pt>
                <c:pt idx="3">
                  <c:v>-0.852656206818338</c:v>
                </c:pt>
                <c:pt idx="4">
                  <c:v>2.03669896186254</c:v>
                </c:pt>
                <c:pt idx="5">
                  <c:v>1.8375046556537</c:v>
                </c:pt>
                <c:pt idx="6">
                  <c:v>2.53009550234597</c:v>
                </c:pt>
                <c:pt idx="7">
                  <c:v>-3.33270046997465</c:v>
                </c:pt>
                <c:pt idx="8">
                  <c:v>3.01523024274877</c:v>
                </c:pt>
                <c:pt idx="9">
                  <c:v>-4.64615629233133</c:v>
                </c:pt>
                <c:pt idx="10">
                  <c:v>-4.05005722727022</c:v>
                </c:pt>
                <c:pt idx="11">
                  <c:v>-2.36436882129904</c:v>
                </c:pt>
                <c:pt idx="12">
                  <c:v>-2.19498061326153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8341789906904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Kelengkapan Pengangkutan &amp; Pembuatan Lain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725028140125"/>
          <c:w val="0.903515762913296"/>
          <c:h val="0.635403851409195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'Graf-Graf'!$B$82</c:f>
              <c:strCache>
                <c:ptCount val="1"/>
                <c:pt idx="0">
                  <c:v>Kelengkapan Pengangkutan &amp; Pembuatan Lain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/>
              <c:numFmt formatCode="General" sourceLinked="1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 c:formatCode="[$-409]mmm\-yy;@">
                    <c:v>Sep.</c:v>
                  </c:pt>
                  <c:pt idx="1" c:formatCode="[$-409]mmm\-yy;@">
                    <c:v>Okt.</c:v>
                  </c:pt>
                  <c:pt idx="2" c:formatCode="[$-409]mmm\-yy;@">
                    <c:v>Nov.</c:v>
                  </c:pt>
                  <c:pt idx="3" c:formatCode="[$-409]mmm\-yy;@">
                    <c:v>Dis.</c:v>
                  </c:pt>
                  <c:pt idx="4" c:formatCode="[$-409]mmm\-yy;@">
                    <c:v>Jan.</c:v>
                  </c:pt>
                  <c:pt idx="5" c:formatCode="[$-409]mmm\-yy;@">
                    <c:v>Feb.</c:v>
                  </c:pt>
                  <c:pt idx="6" c:formatCode="[$-409]mmm\-yy;@">
                    <c:v>Mac</c:v>
                  </c:pt>
                  <c:pt idx="7" c:formatCode="[$-409]mmm\-yy;@">
                    <c:v>Apr.</c:v>
                  </c:pt>
                  <c:pt idx="8" c:formatCode="[$-409]mmm\-yy;@">
                    <c:v>Mei</c:v>
                  </c:pt>
                  <c:pt idx="9" c:formatCode="[$-409]mmm\-yy;@">
                    <c:v>Jun</c:v>
                  </c:pt>
                  <c:pt idx="10" c:formatCode="[$-409]mmm\-yy;@">
                    <c:v>Jul.</c:v>
                  </c:pt>
                  <c:pt idx="11" c:formatCode="[$-409]mmm\-yy;@">
                    <c:v>Ogo.</c:v>
                  </c:pt>
                  <c:pt idx="12" c:formatCode="[$-409]mmm\-yy;@">
                    <c:v>Sep.</c:v>
                  </c:pt>
                </c:lvl>
                <c:lvl>
                  <c:pt idx="0" c:formatCode="0">
                    <c:v>2021</c:v>
                  </c:pt>
                  <c:pt idx="4" c:formatCode="0">
                    <c:v>2022</c:v>
                  </c:pt>
                </c:lvl>
              </c:multiLvlStrCache>
            </c:multiLvlStrRef>
          </c:cat>
          <c:val>
            <c:numRef>
              <c:f>'Graf-Graf'!$L$82:$X$82</c:f>
              <c:numCache>
                <c:formatCode>0.0</c:formatCode>
                <c:ptCount val="13"/>
                <c:pt idx="0">
                  <c:v>21.6342422618526</c:v>
                </c:pt>
                <c:pt idx="1">
                  <c:v>-0.435599580776156</c:v>
                </c:pt>
                <c:pt idx="2">
                  <c:v>6.50401097981268</c:v>
                </c:pt>
                <c:pt idx="3">
                  <c:v>8.50478748935981</c:v>
                </c:pt>
                <c:pt idx="4">
                  <c:v>7.96197730575467</c:v>
                </c:pt>
                <c:pt idx="5">
                  <c:v>8.27712885876262</c:v>
                </c:pt>
                <c:pt idx="6">
                  <c:v>6.35826924250283</c:v>
                </c:pt>
                <c:pt idx="7">
                  <c:v>-9.01077873997626</c:v>
                </c:pt>
                <c:pt idx="8">
                  <c:v>12.6424940220047</c:v>
                </c:pt>
                <c:pt idx="9">
                  <c:v>1.68557331512189</c:v>
                </c:pt>
                <c:pt idx="10">
                  <c:v>8.53963921691503</c:v>
                </c:pt>
                <c:pt idx="11">
                  <c:v>3.46098172899059</c:v>
                </c:pt>
                <c:pt idx="12">
                  <c:v>2.62688544826091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8341789906904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US"/>
              <a:t>Electrical &amp; Electronics Products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70461265472793"/>
          <c:w val="0.903515762913296"/>
          <c:h val="0.62671641081470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'Graf-Graf'!$B$81</c:f>
              <c:strCache>
                <c:ptCount val="1"/>
                <c:pt idx="0">
                  <c:v>Produk Peralatan Elektrik &amp; Elektronik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/>
              <c:numFmt formatCode="General" sourceLinked="1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 c:formatCode="[$-409]mmm\-yy;@">
                    <c:v>Sept.</c:v>
                  </c:pt>
                  <c:pt idx="1" c:formatCode="[$-409]mmm\-yy;@">
                    <c:v>Oct.</c:v>
                  </c:pt>
                  <c:pt idx="2" c:formatCode="[$-409]mmm\-yy;@">
                    <c:v>Nov.</c:v>
                  </c:pt>
                  <c:pt idx="3" c:formatCode="[$-409]mmm\-yy;@">
                    <c:v>Dec.</c:v>
                  </c:pt>
                  <c:pt idx="4" c:formatCode="[$-409]mmm\-yy;@">
                    <c:v>Jan.</c:v>
                  </c:pt>
                  <c:pt idx="5" c:formatCode="[$-409]mmm\-yy;@">
                    <c:v>Feb.</c:v>
                  </c:pt>
                  <c:pt idx="6" c:formatCode="[$-409]mmm\-yy;@">
                    <c:v>Mar.</c:v>
                  </c:pt>
                  <c:pt idx="7" c:formatCode="[$-409]mmm\-yy;@">
                    <c:v>Apr.</c:v>
                  </c:pt>
                  <c:pt idx="8" c:formatCode="[$-409]mmm\-yy;@">
                    <c:v>May</c:v>
                  </c:pt>
                  <c:pt idx="9" c:formatCode="[$-409]mmm\-yy;@">
                    <c:v>Jun.</c:v>
                  </c:pt>
                  <c:pt idx="10" c:formatCode="[$-409]mmm\-yy;@">
                    <c:v>Jul.</c:v>
                  </c:pt>
                  <c:pt idx="11" c:formatCode="[$-409]mmm\-yy;@">
                    <c:v>Aug.</c:v>
                  </c:pt>
                  <c:pt idx="12" c:formatCode="[$-409]mmm\-yy;@">
                    <c:v>Sep.</c:v>
                  </c:pt>
                </c:lvl>
                <c:lvl>
                  <c:pt idx="1" c:formatCode="0">
                    <c:v>2022</c:v>
                  </c:pt>
                  <c:pt idx="3" c:formatCode="0">
                    <c:v>2022</c:v>
                  </c:pt>
                  <c:pt idx="4" c:formatCode="0">
                    <c:v>2023</c:v>
                  </c:pt>
                  <c:pt idx="8" c:formatCode="0">
                    <c:v>2023</c:v>
                  </c:pt>
                </c:lvl>
              </c:multiLvlStrCache>
            </c:multiLvlStrRef>
          </c:cat>
          <c:val>
            <c:numRef>
              <c:f>'Graf-Graf'!$L$81:$X$81</c:f>
              <c:numCache>
                <c:formatCode>0.0</c:formatCode>
                <c:ptCount val="13"/>
                <c:pt idx="0">
                  <c:v>15.5483126596228</c:v>
                </c:pt>
                <c:pt idx="1">
                  <c:v>8.74202778832939</c:v>
                </c:pt>
                <c:pt idx="2">
                  <c:v>12.0632566959229</c:v>
                </c:pt>
                <c:pt idx="3">
                  <c:v>7.21104435942321</c:v>
                </c:pt>
                <c:pt idx="4">
                  <c:v>0.438492088265605</c:v>
                </c:pt>
                <c:pt idx="5">
                  <c:v>5.44972881171589</c:v>
                </c:pt>
                <c:pt idx="6">
                  <c:v>5.48575034924781</c:v>
                </c:pt>
                <c:pt idx="7">
                  <c:v>-2.34561852388089</c:v>
                </c:pt>
                <c:pt idx="8">
                  <c:v>1.88450589508462</c:v>
                </c:pt>
                <c:pt idx="9">
                  <c:v>-3.55681004142507</c:v>
                </c:pt>
                <c:pt idx="10">
                  <c:v>-1.60433031182528</c:v>
                </c:pt>
                <c:pt idx="11">
                  <c:v>-3.48470866883356</c:v>
                </c:pt>
                <c:pt idx="12">
                  <c:v>-2.00860986924945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8341789906904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Non-metallic Mineral Products, Basic Metal &amp; Fabricated Metal Products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6925254834441"/>
          <c:w val="0.903515762913296"/>
          <c:h val="0.665809893489926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'Graf-Graf'!$B$80</c:f>
              <c:strCache>
                <c:ptCount val="1"/>
                <c:pt idx="0">
                  <c:v>Produk Mineral Bukan Logam, Logam Asas &amp; Produk Logam yang Direka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/>
              <c:numFmt formatCode="General" sourceLinked="1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 c:formatCode="[$-409]mmm\-yy;@">
                    <c:v>Sept.</c:v>
                  </c:pt>
                  <c:pt idx="1" c:formatCode="[$-409]mmm\-yy;@">
                    <c:v>Oct.</c:v>
                  </c:pt>
                  <c:pt idx="2" c:formatCode="[$-409]mmm\-yy;@">
                    <c:v>Nov.</c:v>
                  </c:pt>
                  <c:pt idx="3" c:formatCode="[$-409]mmm\-yy;@">
                    <c:v>Dec.</c:v>
                  </c:pt>
                  <c:pt idx="4" c:formatCode="[$-409]mmm\-yy;@">
                    <c:v>Jan.</c:v>
                  </c:pt>
                  <c:pt idx="5" c:formatCode="[$-409]mmm\-yy;@">
                    <c:v>Feb.</c:v>
                  </c:pt>
                  <c:pt idx="6" c:formatCode="[$-409]mmm\-yy;@">
                    <c:v>Mar.</c:v>
                  </c:pt>
                  <c:pt idx="7" c:formatCode="[$-409]mmm\-yy;@">
                    <c:v>Apr.</c:v>
                  </c:pt>
                  <c:pt idx="8" c:formatCode="[$-409]mmm\-yy;@">
                    <c:v>May</c:v>
                  </c:pt>
                  <c:pt idx="9" c:formatCode="[$-409]mmm\-yy;@">
                    <c:v>Jun.</c:v>
                  </c:pt>
                  <c:pt idx="10" c:formatCode="[$-409]mmm\-yy;@">
                    <c:v>Jul.</c:v>
                  </c:pt>
                  <c:pt idx="11" c:formatCode="[$-409]mmm\-yy;@">
                    <c:v>Aug.</c:v>
                  </c:pt>
                  <c:pt idx="12" c:formatCode="[$-409]mmm\-yy;@">
                    <c:v>Sep.</c:v>
                  </c:pt>
                </c:lvl>
                <c:lvl>
                  <c:pt idx="1" c:formatCode="0">
                    <c:v>2022</c:v>
                  </c:pt>
                  <c:pt idx="3" c:formatCode="0">
                    <c:v>2022</c:v>
                  </c:pt>
                  <c:pt idx="4" c:formatCode="0">
                    <c:v>2023</c:v>
                  </c:pt>
                  <c:pt idx="8" c:formatCode="0">
                    <c:v>2023</c:v>
                  </c:pt>
                </c:lvl>
              </c:multiLvlStrCache>
            </c:multiLvlStrRef>
          </c:cat>
          <c:val>
            <c:numRef>
              <c:f>'Graf-Graf'!$L$80:$X$80</c:f>
              <c:numCache>
                <c:formatCode>0.0</c:formatCode>
                <c:ptCount val="13"/>
                <c:pt idx="0">
                  <c:v>6.39307064045266</c:v>
                </c:pt>
                <c:pt idx="1">
                  <c:v>3.02473696728775</c:v>
                </c:pt>
                <c:pt idx="2">
                  <c:v>1.0561841102859</c:v>
                </c:pt>
                <c:pt idx="3">
                  <c:v>2.16859388146749</c:v>
                </c:pt>
                <c:pt idx="4">
                  <c:v>-0.623105861542911</c:v>
                </c:pt>
                <c:pt idx="5">
                  <c:v>6.48591874797144</c:v>
                </c:pt>
                <c:pt idx="6">
                  <c:v>4.99103879864964</c:v>
                </c:pt>
                <c:pt idx="7">
                  <c:v>3.32492503527587</c:v>
                </c:pt>
                <c:pt idx="8">
                  <c:v>8.14976404203649</c:v>
                </c:pt>
                <c:pt idx="9">
                  <c:v>5.17140211912761</c:v>
                </c:pt>
                <c:pt idx="10">
                  <c:v>4.42154288255338</c:v>
                </c:pt>
                <c:pt idx="11">
                  <c:v>4.0320254205058</c:v>
                </c:pt>
                <c:pt idx="12">
                  <c:v>7.77669451789522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8341789906904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Wood Products, Furniture, Paper Products &amp; Printing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74804985770041"/>
          <c:w val="0.903515762913296"/>
          <c:h val="0.67449733408442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'Graf-Graf'!$B$78</c:f>
              <c:strCache>
                <c:ptCount val="1"/>
                <c:pt idx="0">
                  <c:v>Produk Kayu, Perabot, Keluaran Kertas &amp; Percetakan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/>
              <c:numFmt formatCode="General" sourceLinked="1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 c:formatCode="[$-409]mmm\-yy;@">
                    <c:v>Sept.</c:v>
                  </c:pt>
                  <c:pt idx="1" c:formatCode="[$-409]mmm\-yy;@">
                    <c:v>Oct.</c:v>
                  </c:pt>
                  <c:pt idx="2" c:formatCode="[$-409]mmm\-yy;@">
                    <c:v>Nov.</c:v>
                  </c:pt>
                  <c:pt idx="3" c:formatCode="[$-409]mmm\-yy;@">
                    <c:v>Dec.</c:v>
                  </c:pt>
                  <c:pt idx="4" c:formatCode="[$-409]mmm\-yy;@">
                    <c:v>Jan.</c:v>
                  </c:pt>
                  <c:pt idx="5" c:formatCode="[$-409]mmm\-yy;@">
                    <c:v>Feb.</c:v>
                  </c:pt>
                  <c:pt idx="6" c:formatCode="[$-409]mmm\-yy;@">
                    <c:v>Mar.</c:v>
                  </c:pt>
                  <c:pt idx="7" c:formatCode="[$-409]mmm\-yy;@">
                    <c:v>Apr.</c:v>
                  </c:pt>
                  <c:pt idx="8" c:formatCode="[$-409]mmm\-yy;@">
                    <c:v>May</c:v>
                  </c:pt>
                  <c:pt idx="9" c:formatCode="[$-409]mmm\-yy;@">
                    <c:v>Jun.</c:v>
                  </c:pt>
                  <c:pt idx="10" c:formatCode="[$-409]mmm\-yy;@">
                    <c:v>Jul.</c:v>
                  </c:pt>
                  <c:pt idx="11" c:formatCode="[$-409]mmm\-yy;@">
                    <c:v>Aug.</c:v>
                  </c:pt>
                  <c:pt idx="12" c:formatCode="[$-409]mmm\-yy;@">
                    <c:v>Sep.</c:v>
                  </c:pt>
                </c:lvl>
                <c:lvl>
                  <c:pt idx="1" c:formatCode="0">
                    <c:v>2022</c:v>
                  </c:pt>
                  <c:pt idx="3" c:formatCode="0">
                    <c:v>2022</c:v>
                  </c:pt>
                  <c:pt idx="4" c:formatCode="0">
                    <c:v>2023</c:v>
                  </c:pt>
                  <c:pt idx="8" c:formatCode="0">
                    <c:v>2023</c:v>
                  </c:pt>
                </c:lvl>
              </c:multiLvlStrCache>
            </c:multiLvlStrRef>
          </c:cat>
          <c:val>
            <c:numRef>
              <c:f>'Graf-Graf'!$L$78:$X$78</c:f>
              <c:numCache>
                <c:formatCode>0.0</c:formatCode>
                <c:ptCount val="13"/>
                <c:pt idx="0">
                  <c:v>8.70944433617169</c:v>
                </c:pt>
                <c:pt idx="1">
                  <c:v>0.290934257555577</c:v>
                </c:pt>
                <c:pt idx="2">
                  <c:v>-3.55786584998212</c:v>
                </c:pt>
                <c:pt idx="3">
                  <c:v>-4.31016444494172</c:v>
                </c:pt>
                <c:pt idx="4">
                  <c:v>-6.12682994339838</c:v>
                </c:pt>
                <c:pt idx="5">
                  <c:v>-0.375299034756196</c:v>
                </c:pt>
                <c:pt idx="6">
                  <c:v>-4.846421550453</c:v>
                </c:pt>
                <c:pt idx="7">
                  <c:v>-5.83955620616248</c:v>
                </c:pt>
                <c:pt idx="8">
                  <c:v>3.19468387464387</c:v>
                </c:pt>
                <c:pt idx="9">
                  <c:v>-0.203106743822445</c:v>
                </c:pt>
                <c:pt idx="10">
                  <c:v>0.167781787926472</c:v>
                </c:pt>
                <c:pt idx="11">
                  <c:v>1.88106946993405</c:v>
                </c:pt>
                <c:pt idx="12">
                  <c:v>0.499851250822843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8341789906904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Food, Beverages &amp; Tobacco Products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74804985770041"/>
          <c:w val="0.903515762913296"/>
          <c:h val="0.67449733408442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'Graf-Graf'!$B$76</c:f>
              <c:strCache>
                <c:ptCount val="1"/>
                <c:pt idx="0">
                  <c:v>Produk Makanan, Minuman &amp; Tembakau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/>
              <c:numFmt formatCode="General" sourceLinked="1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 c:formatCode="[$-409]mmm\-yy;@">
                    <c:v>Sept.</c:v>
                  </c:pt>
                  <c:pt idx="1" c:formatCode="[$-409]mmm\-yy;@">
                    <c:v>Oct.</c:v>
                  </c:pt>
                  <c:pt idx="2" c:formatCode="[$-409]mmm\-yy;@">
                    <c:v>Nov.</c:v>
                  </c:pt>
                  <c:pt idx="3" c:formatCode="[$-409]mmm\-yy;@">
                    <c:v>Dec.</c:v>
                  </c:pt>
                  <c:pt idx="4" c:formatCode="[$-409]mmm\-yy;@">
                    <c:v>Jan.</c:v>
                  </c:pt>
                  <c:pt idx="5" c:formatCode="[$-409]mmm\-yy;@">
                    <c:v>Feb.</c:v>
                  </c:pt>
                  <c:pt idx="6" c:formatCode="[$-409]mmm\-yy;@">
                    <c:v>Mar.</c:v>
                  </c:pt>
                  <c:pt idx="7" c:formatCode="[$-409]mmm\-yy;@">
                    <c:v>Apr.</c:v>
                  </c:pt>
                  <c:pt idx="8" c:formatCode="[$-409]mmm\-yy;@">
                    <c:v>May</c:v>
                  </c:pt>
                  <c:pt idx="9" c:formatCode="[$-409]mmm\-yy;@">
                    <c:v>Jun.</c:v>
                  </c:pt>
                  <c:pt idx="10" c:formatCode="[$-409]mmm\-yy;@">
                    <c:v>Jul.</c:v>
                  </c:pt>
                  <c:pt idx="11" c:formatCode="[$-409]mmm\-yy;@">
                    <c:v>Aug.</c:v>
                  </c:pt>
                  <c:pt idx="12" c:formatCode="[$-409]mmm\-yy;@">
                    <c:v>Sep.</c:v>
                  </c:pt>
                </c:lvl>
                <c:lvl>
                  <c:pt idx="1" c:formatCode="0">
                    <c:v>2022</c:v>
                  </c:pt>
                  <c:pt idx="3" c:formatCode="0">
                    <c:v>2022</c:v>
                  </c:pt>
                  <c:pt idx="4" c:formatCode="0">
                    <c:v>2023</c:v>
                  </c:pt>
                  <c:pt idx="8" c:formatCode="0">
                    <c:v>2023</c:v>
                  </c:pt>
                </c:lvl>
              </c:multiLvlStrCache>
            </c:multiLvlStrRef>
          </c:cat>
          <c:val>
            <c:numRef>
              <c:f>'Graf-Graf'!$L$76:$X$76</c:f>
              <c:numCache>
                <c:formatCode>0.0</c:formatCode>
                <c:ptCount val="13"/>
                <c:pt idx="0">
                  <c:v>4.95241247900699</c:v>
                </c:pt>
                <c:pt idx="1">
                  <c:v>1.70067753967609</c:v>
                </c:pt>
                <c:pt idx="2">
                  <c:v>4.79331017146805</c:v>
                </c:pt>
                <c:pt idx="3">
                  <c:v>3.39354439547685</c:v>
                </c:pt>
                <c:pt idx="4">
                  <c:v>4.44694707648705</c:v>
                </c:pt>
                <c:pt idx="5">
                  <c:v>10.3922072978417</c:v>
                </c:pt>
                <c:pt idx="6">
                  <c:v>7.6302205073813</c:v>
                </c:pt>
                <c:pt idx="7">
                  <c:v>-4.82974386722246</c:v>
                </c:pt>
                <c:pt idx="8">
                  <c:v>11.6467866107965</c:v>
                </c:pt>
                <c:pt idx="9">
                  <c:v>2.89687254748949</c:v>
                </c:pt>
                <c:pt idx="10">
                  <c:v>3.85186174589288</c:v>
                </c:pt>
                <c:pt idx="11">
                  <c:v>3.84439282996523</c:v>
                </c:pt>
                <c:pt idx="12">
                  <c:v>5.01345323052098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8341789906904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Textiles, Wearing Apparel, Leather Products &amp; Footwear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74804985770041"/>
          <c:w val="0.903515762913296"/>
          <c:h val="0.67449733408442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'Graf-Graf'!$B$77</c:f>
              <c:strCache>
                <c:ptCount val="1"/>
                <c:pt idx="0">
                  <c:v>Produk Tekstil, Pakaian, Kulit &amp; Kasut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/>
              <c:numFmt formatCode="General" sourceLinked="1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 c:formatCode="[$-409]mmm\-yy;@">
                    <c:v>Sept.</c:v>
                  </c:pt>
                  <c:pt idx="1" c:formatCode="[$-409]mmm\-yy;@">
                    <c:v>Oct.</c:v>
                  </c:pt>
                  <c:pt idx="2" c:formatCode="[$-409]mmm\-yy;@">
                    <c:v>Nov.</c:v>
                  </c:pt>
                  <c:pt idx="3" c:formatCode="[$-409]mmm\-yy;@">
                    <c:v>Dec.</c:v>
                  </c:pt>
                  <c:pt idx="4" c:formatCode="[$-409]mmm\-yy;@">
                    <c:v>Jan.</c:v>
                  </c:pt>
                  <c:pt idx="5" c:formatCode="[$-409]mmm\-yy;@">
                    <c:v>Feb.</c:v>
                  </c:pt>
                  <c:pt idx="6" c:formatCode="[$-409]mmm\-yy;@">
                    <c:v>Mar.</c:v>
                  </c:pt>
                  <c:pt idx="7" c:formatCode="[$-409]mmm\-yy;@">
                    <c:v>Apr.</c:v>
                  </c:pt>
                  <c:pt idx="8" c:formatCode="[$-409]mmm\-yy;@">
                    <c:v>May</c:v>
                  </c:pt>
                  <c:pt idx="9" c:formatCode="[$-409]mmm\-yy;@">
                    <c:v>Jun.</c:v>
                  </c:pt>
                  <c:pt idx="10" c:formatCode="[$-409]mmm\-yy;@">
                    <c:v>Jul.</c:v>
                  </c:pt>
                  <c:pt idx="11" c:formatCode="[$-409]mmm\-yy;@">
                    <c:v>Aug.</c:v>
                  </c:pt>
                  <c:pt idx="12" c:formatCode="[$-409]mmm\-yy;@">
                    <c:v>Sep.</c:v>
                  </c:pt>
                </c:lvl>
                <c:lvl>
                  <c:pt idx="1" c:formatCode="0">
                    <c:v>2022</c:v>
                  </c:pt>
                  <c:pt idx="3" c:formatCode="0">
                    <c:v>2022</c:v>
                  </c:pt>
                  <c:pt idx="4" c:formatCode="0">
                    <c:v>2023</c:v>
                  </c:pt>
                  <c:pt idx="8" c:formatCode="0">
                    <c:v>2023</c:v>
                  </c:pt>
                </c:lvl>
              </c:multiLvlStrCache>
            </c:multiLvlStrRef>
          </c:cat>
          <c:val>
            <c:numRef>
              <c:f>'Graf-Graf'!$L$77:$X$77</c:f>
              <c:numCache>
                <c:formatCode>0.0</c:formatCode>
                <c:ptCount val="13"/>
                <c:pt idx="0">
                  <c:v>8.04749036248893</c:v>
                </c:pt>
                <c:pt idx="1">
                  <c:v>-1.7518419936947</c:v>
                </c:pt>
                <c:pt idx="2">
                  <c:v>0.758521562861361</c:v>
                </c:pt>
                <c:pt idx="3">
                  <c:v>-0.463606341830669</c:v>
                </c:pt>
                <c:pt idx="4">
                  <c:v>-1.75306775961917</c:v>
                </c:pt>
                <c:pt idx="5">
                  <c:v>1.86875874291785</c:v>
                </c:pt>
                <c:pt idx="6">
                  <c:v>1.86833785318092</c:v>
                </c:pt>
                <c:pt idx="7">
                  <c:v>2.45814267087638</c:v>
                </c:pt>
                <c:pt idx="8">
                  <c:v>6.07945540549876</c:v>
                </c:pt>
                <c:pt idx="9">
                  <c:v>3.13783537706121</c:v>
                </c:pt>
                <c:pt idx="10">
                  <c:v>1.74319323703165</c:v>
                </c:pt>
                <c:pt idx="11" c:formatCode="0.00">
                  <c:v>-0.0132672942865923</c:v>
                </c:pt>
                <c:pt idx="12">
                  <c:v>-0.374428828788339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8341789906904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Petroleum, Chemical, Rubber &amp; Plastic Products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66725666017161"/>
          <c:w val="0.903515762913296"/>
          <c:h val="0.648435012300937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'Graf-Graf'!$B$79</c:f>
              <c:strCache>
                <c:ptCount val="1"/>
                <c:pt idx="0">
                  <c:v>Produk Petroleum, Kimia, Getah &amp; Plastik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/>
              <c:numFmt formatCode="General" sourceLinked="1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 c:formatCode="[$-409]mmm\-yy;@">
                    <c:v>Sept.</c:v>
                  </c:pt>
                  <c:pt idx="1" c:formatCode="[$-409]mmm\-yy;@">
                    <c:v>Oct.</c:v>
                  </c:pt>
                  <c:pt idx="2" c:formatCode="[$-409]mmm\-yy;@">
                    <c:v>Nov.</c:v>
                  </c:pt>
                  <c:pt idx="3" c:formatCode="[$-409]mmm\-yy;@">
                    <c:v>Dec.</c:v>
                  </c:pt>
                  <c:pt idx="4" c:formatCode="[$-409]mmm\-yy;@">
                    <c:v>Jan.</c:v>
                  </c:pt>
                  <c:pt idx="5" c:formatCode="[$-409]mmm\-yy;@">
                    <c:v>Feb.</c:v>
                  </c:pt>
                  <c:pt idx="6" c:formatCode="[$-409]mmm\-yy;@">
                    <c:v>Mar.</c:v>
                  </c:pt>
                  <c:pt idx="7" c:formatCode="[$-409]mmm\-yy;@">
                    <c:v>Apr.</c:v>
                  </c:pt>
                  <c:pt idx="8" c:formatCode="[$-409]mmm\-yy;@">
                    <c:v>May</c:v>
                  </c:pt>
                  <c:pt idx="9" c:formatCode="[$-409]mmm\-yy;@">
                    <c:v>Jun.</c:v>
                  </c:pt>
                  <c:pt idx="10" c:formatCode="[$-409]mmm\-yy;@">
                    <c:v>Jul.</c:v>
                  </c:pt>
                  <c:pt idx="11" c:formatCode="[$-409]mmm\-yy;@">
                    <c:v>Aug.</c:v>
                  </c:pt>
                  <c:pt idx="12" c:formatCode="[$-409]mmm\-yy;@">
                    <c:v>Sep.</c:v>
                  </c:pt>
                </c:lvl>
                <c:lvl>
                  <c:pt idx="1" c:formatCode="0">
                    <c:v>2022</c:v>
                  </c:pt>
                  <c:pt idx="3" c:formatCode="0">
                    <c:v>2022</c:v>
                  </c:pt>
                  <c:pt idx="4" c:formatCode="0">
                    <c:v>2023</c:v>
                  </c:pt>
                  <c:pt idx="8" c:formatCode="0">
                    <c:v>2023</c:v>
                  </c:pt>
                </c:lvl>
              </c:multiLvlStrCache>
            </c:multiLvlStrRef>
          </c:cat>
          <c:val>
            <c:numRef>
              <c:f>'Graf-Graf'!$L$79:$X$79</c:f>
              <c:numCache>
                <c:formatCode>0.0</c:formatCode>
                <c:ptCount val="13"/>
                <c:pt idx="0">
                  <c:v>6.45791812623156</c:v>
                </c:pt>
                <c:pt idx="1">
                  <c:v>3.17028659691066</c:v>
                </c:pt>
                <c:pt idx="2">
                  <c:v>0.386098847434056</c:v>
                </c:pt>
                <c:pt idx="3">
                  <c:v>-0.852656206818338</c:v>
                </c:pt>
                <c:pt idx="4">
                  <c:v>2.03669896186254</c:v>
                </c:pt>
                <c:pt idx="5">
                  <c:v>1.8375046556537</c:v>
                </c:pt>
                <c:pt idx="6">
                  <c:v>2.53009550234597</c:v>
                </c:pt>
                <c:pt idx="7">
                  <c:v>-3.33270046997465</c:v>
                </c:pt>
                <c:pt idx="8">
                  <c:v>3.01523024274877</c:v>
                </c:pt>
                <c:pt idx="9">
                  <c:v>-4.64615629233133</c:v>
                </c:pt>
                <c:pt idx="10">
                  <c:v>-4.05005722727022</c:v>
                </c:pt>
                <c:pt idx="11">
                  <c:v>-2.36436882129904</c:v>
                </c:pt>
                <c:pt idx="12">
                  <c:v>-2.19498061326153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8341789906904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Transport Equipment &amp; Other Manufactures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66725666017161"/>
          <c:w val="0.903515762913296"/>
          <c:h val="0.648435012300937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'Graf-Graf'!$B$82</c:f>
              <c:strCache>
                <c:ptCount val="1"/>
                <c:pt idx="0">
                  <c:v>Kelengkapan Pengangkutan &amp; Pembuatan Lain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/>
              <c:numFmt formatCode="General" sourceLinked="1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 c:formatCode="[$-409]mmm\-yy;@">
                    <c:v>Sept.</c:v>
                  </c:pt>
                  <c:pt idx="1" c:formatCode="[$-409]mmm\-yy;@">
                    <c:v>Oct.</c:v>
                  </c:pt>
                  <c:pt idx="2" c:formatCode="[$-409]mmm\-yy;@">
                    <c:v>Nov.</c:v>
                  </c:pt>
                  <c:pt idx="3" c:formatCode="[$-409]mmm\-yy;@">
                    <c:v>Dec.</c:v>
                  </c:pt>
                  <c:pt idx="4" c:formatCode="[$-409]mmm\-yy;@">
                    <c:v>Jan.</c:v>
                  </c:pt>
                  <c:pt idx="5" c:formatCode="[$-409]mmm\-yy;@">
                    <c:v>Feb.</c:v>
                  </c:pt>
                  <c:pt idx="6" c:formatCode="[$-409]mmm\-yy;@">
                    <c:v>Mar.</c:v>
                  </c:pt>
                  <c:pt idx="7" c:formatCode="[$-409]mmm\-yy;@">
                    <c:v>Apr.</c:v>
                  </c:pt>
                  <c:pt idx="8" c:formatCode="[$-409]mmm\-yy;@">
                    <c:v>May</c:v>
                  </c:pt>
                  <c:pt idx="9" c:formatCode="[$-409]mmm\-yy;@">
                    <c:v>Jun.</c:v>
                  </c:pt>
                  <c:pt idx="10" c:formatCode="[$-409]mmm\-yy;@">
                    <c:v>Jul.</c:v>
                  </c:pt>
                  <c:pt idx="11" c:formatCode="[$-409]mmm\-yy;@">
                    <c:v>Aug.</c:v>
                  </c:pt>
                  <c:pt idx="12" c:formatCode="[$-409]mmm\-yy;@">
                    <c:v>Sep.</c:v>
                  </c:pt>
                </c:lvl>
                <c:lvl>
                  <c:pt idx="1" c:formatCode="0">
                    <c:v>2022</c:v>
                  </c:pt>
                  <c:pt idx="3" c:formatCode="0">
                    <c:v>2022</c:v>
                  </c:pt>
                  <c:pt idx="4" c:formatCode="0">
                    <c:v>2023</c:v>
                  </c:pt>
                  <c:pt idx="8" c:formatCode="0">
                    <c:v>2023</c:v>
                  </c:pt>
                </c:lvl>
              </c:multiLvlStrCache>
            </c:multiLvlStrRef>
          </c:cat>
          <c:val>
            <c:numRef>
              <c:f>'Graf-Graf'!$L$82:$X$82</c:f>
              <c:numCache>
                <c:formatCode>0.0</c:formatCode>
                <c:ptCount val="13"/>
                <c:pt idx="0">
                  <c:v>21.6342422618526</c:v>
                </c:pt>
                <c:pt idx="1">
                  <c:v>-0.435599580776156</c:v>
                </c:pt>
                <c:pt idx="2">
                  <c:v>6.50401097981268</c:v>
                </c:pt>
                <c:pt idx="3">
                  <c:v>8.50478748935981</c:v>
                </c:pt>
                <c:pt idx="4">
                  <c:v>7.96197730575467</c:v>
                </c:pt>
                <c:pt idx="5">
                  <c:v>8.27712885876262</c:v>
                </c:pt>
                <c:pt idx="6">
                  <c:v>6.35826924250283</c:v>
                </c:pt>
                <c:pt idx="7">
                  <c:v>-9.01077873997626</c:v>
                </c:pt>
                <c:pt idx="8">
                  <c:v>12.6424940220047</c:v>
                </c:pt>
                <c:pt idx="9">
                  <c:v>1.68557331512189</c:v>
                </c:pt>
                <c:pt idx="10">
                  <c:v>8.53963921691503</c:v>
                </c:pt>
                <c:pt idx="11">
                  <c:v>3.46098172899059</c:v>
                </c:pt>
                <c:pt idx="12">
                  <c:v>2.62688544826091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8341789906904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96406649078058"/>
          <c:y val="0.10884164689881"/>
          <c:w val="0.900296570789257"/>
          <c:h val="0.740825079698672"/>
        </c:manualLayout>
      </c:layout>
      <c:lineChart>
        <c:grouping val="standard"/>
        <c:varyColors val="0"/>
        <c:ser>
          <c:idx val="1"/>
          <c:order val="0"/>
          <c:tx>
            <c:strRef>
              <c:f>'Graf-Graf'!$B$119</c:f>
              <c:strCache>
                <c:ptCount val="1"/>
                <c:pt idx="0">
                  <c:v>Indeks Pelarasan Musim</c:v>
                </c:pt>
              </c:strCache>
            </c:strRef>
          </c:tx>
          <c:spPr>
            <a:ln w="28575" cap="rnd" cmpd="sng" algn="ctr">
              <a:solidFill>
                <a:srgbClr val="00B0F0"/>
              </a:solidFill>
              <a:prstDash val="sysDot"/>
              <a:round/>
            </a:ln>
            <a:effectLst/>
          </c:spPr>
          <c:marker>
            <c:symbol val="circle"/>
            <c:size val="7"/>
            <c:spPr>
              <a:solidFill>
                <a:srgbClr val="00B0F0"/>
              </a:solidFill>
              <a:ln w="9525" cap="flat" cmpd="sng" algn="ctr">
                <a:solidFill>
                  <a:srgbClr val="00B0F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0341079642847622"/>
                  <c:y val="-0.0432422899705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368231056235724"/>
                  <c:y val="-0.0459177418331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0683960460854751"/>
                  <c:y val="-0.03558624992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4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'Indeks PM'!$E$103:$E$115</c:f>
              <c:numCache>
                <c:formatCode>0.0</c:formatCode>
                <c:ptCount val="13"/>
                <c:pt idx="0">
                  <c:v>129.44</c:v>
                </c:pt>
                <c:pt idx="1">
                  <c:v>127.389</c:v>
                </c:pt>
                <c:pt idx="2">
                  <c:v>129.824</c:v>
                </c:pt>
                <c:pt idx="3">
                  <c:v>128.856</c:v>
                </c:pt>
                <c:pt idx="4">
                  <c:v>128.502</c:v>
                </c:pt>
                <c:pt idx="5">
                  <c:v>128.616</c:v>
                </c:pt>
                <c:pt idx="6">
                  <c:v>128.058</c:v>
                </c:pt>
                <c:pt idx="7">
                  <c:v>126.097</c:v>
                </c:pt>
                <c:pt idx="8">
                  <c:v>129.314641562442</c:v>
                </c:pt>
                <c:pt idx="9">
                  <c:v>130.959983252778</c:v>
                </c:pt>
                <c:pt idx="10">
                  <c:v>130.780580615414</c:v>
                </c:pt>
                <c:pt idx="11">
                  <c:v>130.439231427312</c:v>
                </c:pt>
                <c:pt idx="12">
                  <c:v>132.656168480373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'Graf-Graf'!$B$120</c:f>
              <c:strCache>
                <c:ptCount val="1"/>
                <c:pt idx="0">
                  <c:v>Indeks Asal</c:v>
                </c:pt>
              </c:strCache>
            </c:strRef>
          </c:tx>
          <c:spPr>
            <a:ln w="28575" cap="rnd" cmpd="sng" algn="ctr">
              <a:solidFill>
                <a:schemeClr val="accent2">
                  <a:lumMod val="75000"/>
                </a:schemeClr>
              </a:solidFill>
              <a:prstDash val="sysDot"/>
              <a:round/>
            </a:ln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 cap="flat" cmpd="sng" algn="ctr">
                <a:solidFill>
                  <a:schemeClr val="accent2">
                    <a:lumMod val="75000"/>
                  </a:schemeClr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31397021817402"/>
                  <c:y val="-0.045590872957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354592868967734"/>
                  <c:y val="-0.0396562315831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0818291236079384"/>
                  <c:y val="-0.0376734200040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4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'Indeks PM'!$C$103:$C$115</c:f>
              <c:numCache>
                <c:formatCode>0.0</c:formatCode>
                <c:ptCount val="13"/>
                <c:pt idx="0">
                  <c:v>125.105251416735</c:v>
                </c:pt>
                <c:pt idx="1">
                  <c:v>127.895474977611</c:v>
                </c:pt>
                <c:pt idx="2">
                  <c:v>125.595799887988</c:v>
                </c:pt>
                <c:pt idx="3">
                  <c:v>129.141582172552</c:v>
                </c:pt>
                <c:pt idx="4">
                  <c:v>130.550640812625</c:v>
                </c:pt>
                <c:pt idx="5">
                  <c:v>133.095290012483</c:v>
                </c:pt>
                <c:pt idx="6">
                  <c:v>131.83284138419</c:v>
                </c:pt>
                <c:pt idx="7">
                  <c:v>130.120330144939</c:v>
                </c:pt>
                <c:pt idx="8">
                  <c:v>132.768635638575</c:v>
                </c:pt>
                <c:pt idx="9">
                  <c:v>124.409364890474</c:v>
                </c:pt>
                <c:pt idx="10">
                  <c:v>133.843461813427</c:v>
                </c:pt>
                <c:pt idx="11">
                  <c:v>123.708567085663</c:v>
                </c:pt>
                <c:pt idx="12">
                  <c:v>128.08218379117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648640"/>
        <c:axId val="81474624"/>
      </c:lineChart>
      <c:catAx>
        <c:axId val="8164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t" anchorCtr="0"/>
          <a:lstStyle/>
          <a:p>
            <a:pPr>
              <a:defRPr lang="en-US" sz="14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81474624"/>
        <c:crosses val="autoZero"/>
        <c:auto val="1"/>
        <c:lblAlgn val="ctr"/>
        <c:lblOffset val="100"/>
        <c:noMultiLvlLbl val="0"/>
      </c:catAx>
      <c:valAx>
        <c:axId val="81474624"/>
        <c:scaling>
          <c:orientation val="minMax"/>
          <c:max val="135"/>
          <c:min val="11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 algn="ctr">
                  <a:defRPr lang="en-US" sz="14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/>
                  <a:t>Mata Indeks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18701756254881"/>
              <c:y val="0.0312805988173141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4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8164864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530317260747536"/>
          <c:y val="0.773921845176681"/>
          <c:w val="0.434134643057497"/>
          <c:h val="0.0756702691989244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n-US" sz="140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400" b="0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Indeks Pengeluaran Perindustrian</a:t>
            </a:r>
            <a:endParaRPr lang="en-MY"/>
          </a:p>
        </c:rich>
      </c:tx>
      <c:layout>
        <c:manualLayout>
          <c:xMode val="edge"/>
          <c:yMode val="edge"/>
          <c:x val="0.21384529903256"/>
          <c:y val="0.017374881188989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56221387452668"/>
          <c:w val="0.903515762913296"/>
          <c:h val="0.635403851409195"/>
        </c:manualLayout>
      </c:layout>
      <c:lineChart>
        <c:grouping val="standard"/>
        <c:varyColors val="0"/>
        <c:ser>
          <c:idx val="0"/>
          <c:order val="0"/>
          <c:tx>
            <c:strRef>
              <c:f>'Jadual1-IPP'!$C$5:$C$8</c:f>
              <c:strCache>
                <c:ptCount val="1"/>
                <c:pt idx="0">
                  <c:v>IPP 
IPI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('Jadual1-IPP'!$I$170:$I$173,'Jadual1-IPP'!$I$175:$I$183)</c:f>
              <c:numCache>
                <c:formatCode>0.0</c:formatCode>
                <c:ptCount val="9"/>
                <c:pt idx="0">
                  <c:v>4.62764310062722</c:v>
                </c:pt>
                <c:pt idx="1">
                  <c:v>3.74837500776091</c:v>
                </c:pt>
                <c:pt idx="2">
                  <c:v>4.95043848317702</c:v>
                </c:pt>
                <c:pt idx="3">
                  <c:v>4.33636518842432</c:v>
                </c:pt>
                <c:pt idx="4">
                  <c:v>3.63840083731574</c:v>
                </c:pt>
                <c:pt idx="5">
                  <c:v>12.0085490746712</c:v>
                </c:pt>
                <c:pt idx="6">
                  <c:v>13.0822469705526</c:v>
                </c:pt>
                <c:pt idx="7">
                  <c:v>13.5500779826324</c:v>
                </c:pt>
                <c:pt idx="8">
                  <c:v>11.0467175369307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70386738177299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Indeks Perlombongan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51877667155421"/>
          <c:w val="0.903515762913296"/>
          <c:h val="0.639747571706443"/>
        </c:manualLayout>
      </c:layout>
      <c:lineChart>
        <c:grouping val="standard"/>
        <c:varyColors val="0"/>
        <c:ser>
          <c:idx val="0"/>
          <c:order val="0"/>
          <c:tx>
            <c:strRef>
              <c:f>'Jadual1-IPP'!$D$5:$D$8</c:f>
              <c:strCache>
                <c:ptCount val="1"/>
                <c:pt idx="0">
                  <c:v>Perlombongan
 Mining 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('Jadual1-IPP'!$K$170:$K$173,'Jadual1-IPP'!$K$175:$K$183)</c:f>
              <c:numCache>
                <c:formatCode>0.0</c:formatCode>
                <c:ptCount val="9"/>
                <c:pt idx="0">
                  <c:v>-3.34501552624479</c:v>
                </c:pt>
                <c:pt idx="1">
                  <c:v>-0.687629584211408</c:v>
                </c:pt>
                <c:pt idx="2">
                  <c:v>-0.398661523834605</c:v>
                </c:pt>
                <c:pt idx="3">
                  <c:v>-1.47877456251493</c:v>
                </c:pt>
                <c:pt idx="4">
                  <c:v>-7.19862991452031</c:v>
                </c:pt>
                <c:pt idx="5">
                  <c:v>1.93066557365273</c:v>
                </c:pt>
                <c:pt idx="6">
                  <c:v>5.84413310997563</c:v>
                </c:pt>
                <c:pt idx="7">
                  <c:v>7.75389187094054</c:v>
                </c:pt>
                <c:pt idx="8">
                  <c:v>16.4472567691532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77589258740783"/>
              <c:y val="0.0573555772855579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Industrial Production Index</a:t>
            </a:r>
            <a:endParaRPr lang="en-MY"/>
          </a:p>
        </c:rich>
      </c:tx>
      <c:layout>
        <c:manualLayout>
          <c:xMode val="edge"/>
          <c:yMode val="edge"/>
          <c:x val="0.21384529903256"/>
          <c:y val="0.017374881188989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51877667155421"/>
          <c:w val="0.903515762913296"/>
          <c:h val="0.64409129200369"/>
        </c:manualLayout>
      </c:layout>
      <c:lineChart>
        <c:grouping val="standard"/>
        <c:varyColors val="0"/>
        <c:ser>
          <c:idx val="0"/>
          <c:order val="0"/>
          <c:tx>
            <c:strRef>
              <c:f>'Jadual1-IPP'!$C$5:$C$8</c:f>
              <c:strCache>
                <c:ptCount val="1"/>
                <c:pt idx="0">
                  <c:v>IPP 
IPI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('Jadual1-IPP'!$I$170:$I$173,'Jadual1-IPP'!$I$175:$I$183)</c:f>
              <c:numCache>
                <c:formatCode>0.0</c:formatCode>
                <c:ptCount val="9"/>
                <c:pt idx="0">
                  <c:v>4.62764310062722</c:v>
                </c:pt>
                <c:pt idx="1">
                  <c:v>3.74837500776091</c:v>
                </c:pt>
                <c:pt idx="2">
                  <c:v>4.95043848317702</c:v>
                </c:pt>
                <c:pt idx="3">
                  <c:v>4.33636518842432</c:v>
                </c:pt>
                <c:pt idx="4">
                  <c:v>3.63840083731574</c:v>
                </c:pt>
                <c:pt idx="5">
                  <c:v>12.0085490746712</c:v>
                </c:pt>
                <c:pt idx="6">
                  <c:v>13.0822469705526</c:v>
                </c:pt>
                <c:pt idx="7">
                  <c:v>13.5500779826324</c:v>
                </c:pt>
                <c:pt idx="8">
                  <c:v>11.0467175369307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70386738177299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Mining Index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47533946858173"/>
          <c:w val="0.903515762913296"/>
          <c:h val="0.64409129200369"/>
        </c:manualLayout>
      </c:layout>
      <c:lineChart>
        <c:grouping val="standard"/>
        <c:varyColors val="0"/>
        <c:ser>
          <c:idx val="0"/>
          <c:order val="0"/>
          <c:tx>
            <c:strRef>
              <c:f>'Jadual1-IPP'!$D$5:$D$8</c:f>
              <c:strCache>
                <c:ptCount val="1"/>
                <c:pt idx="0">
                  <c:v>Perlombongan
 Mining 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('Jadual1-IPP'!$K$170:$K$173,'Jadual1-IPP'!$K$175:$K$183)</c:f>
              <c:numCache>
                <c:formatCode>0.0</c:formatCode>
                <c:ptCount val="9"/>
                <c:pt idx="0">
                  <c:v>-3.34501552624479</c:v>
                </c:pt>
                <c:pt idx="1">
                  <c:v>-0.687629584211408</c:v>
                </c:pt>
                <c:pt idx="2">
                  <c:v>-0.398661523834605</c:v>
                </c:pt>
                <c:pt idx="3">
                  <c:v>-1.47877456251493</c:v>
                </c:pt>
                <c:pt idx="4">
                  <c:v>-7.19862991452031</c:v>
                </c:pt>
                <c:pt idx="5">
                  <c:v>1.93066557365273</c:v>
                </c:pt>
                <c:pt idx="6">
                  <c:v>5.84413310997563</c:v>
                </c:pt>
                <c:pt idx="7">
                  <c:v>7.75389187094054</c:v>
                </c:pt>
                <c:pt idx="8">
                  <c:v>16.4472567691532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77589258740783"/>
              <c:y val="0.070386738177299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Electricity Index</a:t>
            </a:r>
            <a:endParaRPr lang="en-MY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7768208811486"/>
          <c:y val="0.145007064530924"/>
          <c:w val="0.903515762913296"/>
          <c:h val="0.652778732598184"/>
        </c:manualLayout>
      </c:layout>
      <c:lineChart>
        <c:grouping val="standard"/>
        <c:varyColors val="0"/>
        <c:ser>
          <c:idx val="0"/>
          <c:order val="0"/>
          <c:tx>
            <c:strRef>
              <c:f>'Jadual1-IPP'!$F$5:$F$8</c:f>
              <c:strCache>
                <c:ptCount val="1"/>
                <c:pt idx="0">
                  <c:v>Elektrik
Electricity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('Jadual1-IPP'!$O$170:$O$173,'Jadual1-IPP'!$O$175:$O$183)</c:f>
              <c:numCache>
                <c:formatCode>0.0</c:formatCode>
                <c:ptCount val="9"/>
                <c:pt idx="0">
                  <c:v>6.71487734984551</c:v>
                </c:pt>
                <c:pt idx="1">
                  <c:v>1.37879234405757</c:v>
                </c:pt>
                <c:pt idx="2" c:formatCode="0.00">
                  <c:v>0.055853328419019</c:v>
                </c:pt>
                <c:pt idx="3">
                  <c:v>1.93055429244235</c:v>
                </c:pt>
                <c:pt idx="4">
                  <c:v>3.65412603452103</c:v>
                </c:pt>
                <c:pt idx="5">
                  <c:v>15.3226741586421</c:v>
                </c:pt>
                <c:pt idx="6">
                  <c:v>14.3022441258315</c:v>
                </c:pt>
                <c:pt idx="7">
                  <c:v>11.0306825530582</c:v>
                </c:pt>
                <c:pt idx="8">
                  <c:v>4.40606509641495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25507334867961"/>
              <c:y val="0.070386738177299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</a:p>
        </c:txPr>
        <c:crossAx val="26581504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94493619332066"/>
          <c:y val="0.143190252548038"/>
          <c:w val="0.888824420244924"/>
          <c:h val="0.761371740029366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'Graf-Graf'!$B$125</c:f>
              <c:strCache>
                <c:ptCount val="1"/>
                <c:pt idx="0">
                  <c:v>IPP</c:v>
                </c:pt>
              </c:strCache>
            </c:strRef>
          </c:tx>
          <c:spPr>
            <a:ln w="25400" cap="rnd" cmpd="sng" algn="ctr">
              <a:solidFill>
                <a:srgbClr val="FF9933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 cap="flat" cmpd="sng" algn="ctr">
                <a:solidFill>
                  <a:srgbClr val="FF9933"/>
                </a:solidFill>
                <a:prstDash val="dashDot"/>
                <a:round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.000398765463109981"/>
                  <c:y val="-0.0173748811889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 c:formatCode="0">
                  <c:v>2019</c:v>
                </c:pt>
                <c:pt idx="1" c:formatCode="0">
                  <c:v>2020</c:v>
                </c:pt>
                <c:pt idx="2" c:formatCode="0">
                  <c:v>2021</c:v>
                </c:pt>
                <c:pt idx="3" c:formatCode="0">
                  <c:v>2022</c:v>
                </c:pt>
              </c:numCache>
            </c:numRef>
          </c:cat>
          <c:val>
            <c:numRef>
              <c:f>'Graf-Graf'!$N$252:$N$255</c:f>
              <c:numCache>
                <c:formatCode>0.0</c:formatCode>
                <c:ptCount val="4"/>
                <c:pt idx="0">
                  <c:v>2.44260591503868</c:v>
                </c:pt>
                <c:pt idx="1">
                  <c:v>-4.08673416960352</c:v>
                </c:pt>
                <c:pt idx="2">
                  <c:v>7.24922512228956</c:v>
                </c:pt>
                <c:pt idx="3">
                  <c:v>6.86806466797046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'Graf-Graf'!$B$126</c:f>
              <c:strCache>
                <c:ptCount val="1"/>
                <c:pt idx="0">
                  <c:v>Perlombongan</c:v>
                </c:pt>
              </c:strCache>
            </c:strRef>
          </c:tx>
          <c:spPr>
            <a:ln w="2540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.000398765463109981"/>
                  <c:y val="0.02171860148623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 c:formatCode="0">
                  <c:v>2019</c:v>
                </c:pt>
                <c:pt idx="1" c:formatCode="0">
                  <c:v>2020</c:v>
                </c:pt>
                <c:pt idx="2" c:formatCode="0">
                  <c:v>2021</c:v>
                </c:pt>
                <c:pt idx="3" c:formatCode="0">
                  <c:v>2022</c:v>
                </c:pt>
              </c:numCache>
            </c:numRef>
          </c:cat>
          <c:val>
            <c:numRef>
              <c:f>'Graf-Graf'!$O$252:$O$255</c:f>
              <c:numCache>
                <c:formatCode>0.0</c:formatCode>
                <c:ptCount val="4"/>
                <c:pt idx="0">
                  <c:v>-1.28973231561264</c:v>
                </c:pt>
                <c:pt idx="1">
                  <c:v>-8.91621849691174</c:v>
                </c:pt>
                <c:pt idx="2">
                  <c:v>0.948740623895446</c:v>
                </c:pt>
                <c:pt idx="3">
                  <c:v>2.77519673855812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'Graf-Graf'!$B$127</c:f>
              <c:strCache>
                <c:ptCount val="1"/>
                <c:pt idx="0">
                  <c:v>Pembuatan</c:v>
                </c:pt>
              </c:strCache>
            </c:strRef>
          </c:tx>
          <c:spPr>
            <a:ln w="25400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0310827184666253"/>
                  <c:y val="-0.0608120841614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 c:formatCode="0">
                  <c:v>2019</c:v>
                </c:pt>
                <c:pt idx="1" c:formatCode="0">
                  <c:v>2020</c:v>
                </c:pt>
                <c:pt idx="2" c:formatCode="0">
                  <c:v>2021</c:v>
                </c:pt>
                <c:pt idx="3" c:formatCode="0">
                  <c:v>2022</c:v>
                </c:pt>
              </c:numCache>
            </c:numRef>
          </c:cat>
          <c:val>
            <c:numRef>
              <c:f>'Graf-Graf'!$P$252:$P$255</c:f>
              <c:numCache>
                <c:formatCode>0.0</c:formatCode>
                <c:ptCount val="4"/>
                <c:pt idx="0">
                  <c:v>3.55381269418807</c:v>
                </c:pt>
                <c:pt idx="1">
                  <c:v>-2.6544608496194</c:v>
                </c:pt>
                <c:pt idx="2">
                  <c:v>9.50907445612424</c:v>
                </c:pt>
                <c:pt idx="3">
                  <c:v>8.15381528915624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'Graf-Graf'!$B$128</c:f>
              <c:strCache>
                <c:ptCount val="1"/>
                <c:pt idx="0">
                  <c:v>Elektrik</c:v>
                </c:pt>
              </c:strCache>
            </c:strRef>
          </c:tx>
          <c:spPr>
            <a:ln w="25400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.000398765463109981"/>
                  <c:y val="-0.00434372029724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 c:formatCode="0">
                  <c:v>2019</c:v>
                </c:pt>
                <c:pt idx="1" c:formatCode="0">
                  <c:v>2020</c:v>
                </c:pt>
                <c:pt idx="2" c:formatCode="0">
                  <c:v>2021</c:v>
                </c:pt>
                <c:pt idx="3" c:formatCode="0">
                  <c:v>2022</c:v>
                </c:pt>
              </c:numCache>
            </c:numRef>
          </c:cat>
          <c:val>
            <c:numRef>
              <c:f>'Graf-Graf'!$Q$252:$Q$255</c:f>
              <c:numCache>
                <c:formatCode>0.0</c:formatCode>
                <c:ptCount val="4"/>
                <c:pt idx="0">
                  <c:v>3.2846546140986</c:v>
                </c:pt>
                <c:pt idx="1">
                  <c:v>-3.68693646914161</c:v>
                </c:pt>
                <c:pt idx="2">
                  <c:v>2.36464349749824</c:v>
                </c:pt>
                <c:pt idx="3">
                  <c:v>4.49826984560974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647616"/>
        <c:axId val="81471168"/>
      </c:lineChart>
      <c:catAx>
        <c:axId val="816476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81471168"/>
        <c:crosses val="autoZero"/>
        <c:auto val="1"/>
        <c:lblAlgn val="ctr"/>
        <c:lblOffset val="100"/>
        <c:noMultiLvlLbl val="0"/>
      </c:catAx>
      <c:valAx>
        <c:axId val="81471168"/>
        <c:scaling>
          <c:orientation val="minMax"/>
          <c:max val="10"/>
          <c:min val="-1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b="0">
                    <a:latin typeface="Arial" panose="020B0604020202020204" pitchFamily="7" charset="0"/>
                    <a:cs typeface="Arial" panose="020B0604020202020204" pitchFamily="7" charset="0"/>
                  </a:rPr>
                  <a:t>YoY (%)</a:t>
                </a:r>
                <a:endParaRPr lang="en-MY" b="0">
                  <a:latin typeface="Arial" panose="020B0604020202020204" pitchFamily="7" charset="0"/>
                  <a:cs typeface="Arial" panose="020B0604020202020204" pitchFamily="7" charset="0"/>
                </a:endParaRPr>
              </a:p>
            </c:rich>
          </c:tx>
          <c:layout>
            <c:manualLayout>
              <c:xMode val="edge"/>
              <c:yMode val="edge"/>
              <c:x val="0.043479317078201"/>
              <c:y val="0.0530118569883106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81647616"/>
        <c:crosses val="autoZero"/>
        <c:crossBetween val="between"/>
        <c:majorUnit val="5"/>
      </c:valAx>
      <c:spPr>
        <a:ln w="3175">
          <a:noFill/>
        </a:ln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94493619332066"/>
          <c:y val="0.112784184480195"/>
          <c:w val="0.882220206627217"/>
          <c:h val="0.759248447462019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'Graf-Graf'!$C$125</c:f>
              <c:strCache>
                <c:ptCount val="1"/>
                <c:pt idx="0">
                  <c:v>IPI</c:v>
                </c:pt>
              </c:strCache>
            </c:strRef>
          </c:tx>
          <c:spPr>
            <a:ln w="25400" cap="rnd" cmpd="sng" algn="ctr">
              <a:solidFill>
                <a:srgbClr val="FF9933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 cap="flat" cmpd="sng" algn="ctr">
                <a:solidFill>
                  <a:srgbClr val="FF9933"/>
                </a:solidFill>
                <a:prstDash val="dashDot"/>
                <a:round/>
              </a:ln>
            </c:spPr>
          </c:marker>
          <c:dLbls>
            <c:dLbl>
              <c:idx val="0"/>
              <c:layout>
                <c:manualLayout>
                  <c:x val="-0.0557783454115926"/>
                  <c:y val="-0.0434372029724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0.00868744059449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5149499054102e-16"/>
                  <c:y val="0.0347497623779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'Graf-Graf'!$D$259:$E$263</c:f>
              <c:multiLvlStrCache>
                <c:ptCount val="5"/>
                <c:lvl>
                  <c:pt idx="0" c:formatCode="0_)">
                    <c:v>Q2</c:v>
                  </c:pt>
                  <c:pt idx="1" c:formatCode="0_)">
                    <c:v>Q3</c:v>
                  </c:pt>
                  <c:pt idx="2" c:formatCode="0_)">
                    <c:v>Q4</c:v>
                  </c:pt>
                  <c:pt idx="3" c:formatCode="0_)">
                    <c:v>Q1</c:v>
                  </c:pt>
                  <c:pt idx="4" c:formatCode="0_)">
                    <c:v>Q2</c:v>
                  </c:pt>
                </c:lvl>
                <c:lvl>
                  <c:pt idx="3" c:formatCode="0_)">
                    <c:v>2023 </c:v>
                  </c:pt>
                </c:lvl>
              </c:multiLvlStrCache>
            </c:multiLvlStrRef>
          </c:cat>
          <c:val>
            <c:numRef>
              <c:f>'Graf-Graf'!$F$259:$F$263</c:f>
              <c:numCache>
                <c:formatCode>0.0</c:formatCode>
                <c:ptCount val="5"/>
                <c:pt idx="0">
                  <c:v>6.68635534693405</c:v>
                </c:pt>
                <c:pt idx="1">
                  <c:v>12.536994940052</c:v>
                </c:pt>
                <c:pt idx="2">
                  <c:v>4.21086219390314</c:v>
                </c:pt>
                <c:pt idx="3">
                  <c:v>2.6676805827589</c:v>
                </c:pt>
                <c:pt idx="4">
                  <c:v>-0.319792634813439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'Graf-Graf'!$C$126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0"/>
                  <c:y val="0.0260623217834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0.0260623217834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41317292897476"/>
                  <c:y val="0.0217186014862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'Graf-Graf'!$D$259:$E$263</c:f>
              <c:multiLvlStrCache>
                <c:ptCount val="5"/>
                <c:lvl>
                  <c:pt idx="0" c:formatCode="0_)">
                    <c:v>Q2</c:v>
                  </c:pt>
                  <c:pt idx="1" c:formatCode="0_)">
                    <c:v>Q3</c:v>
                  </c:pt>
                  <c:pt idx="2" c:formatCode="0_)">
                    <c:v>Q4</c:v>
                  </c:pt>
                  <c:pt idx="3" c:formatCode="0_)">
                    <c:v>Q1</c:v>
                  </c:pt>
                  <c:pt idx="4" c:formatCode="0_)">
                    <c:v>Q2</c:v>
                  </c:pt>
                </c:lvl>
                <c:lvl>
                  <c:pt idx="3" c:formatCode="0_)">
                    <c:v>2023 </c:v>
                  </c:pt>
                </c:lvl>
              </c:multiLvlStrCache>
            </c:multiLvlStrRef>
          </c:cat>
          <c:val>
            <c:numRef>
              <c:f>'Graf-Graf'!$G$259:$G$263</c:f>
              <c:numCache>
                <c:formatCode>0.0</c:formatCode>
                <c:ptCount val="5"/>
                <c:pt idx="0">
                  <c:v>-2.37093295269183</c:v>
                </c:pt>
                <c:pt idx="1">
                  <c:v>9.86712958141229</c:v>
                </c:pt>
                <c:pt idx="2">
                  <c:v>6.699116061201</c:v>
                </c:pt>
                <c:pt idx="3">
                  <c:v>1.04357051010054</c:v>
                </c:pt>
                <c:pt idx="4">
                  <c:v>-2.68994846121451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'Graf-Graf'!$C$127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0.0557783454115926"/>
                  <c:y val="-0.0521246435669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0041317292897476"/>
                  <c:y val="-0.0651558044587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20658646448738"/>
                  <c:y val="-0.02171860148623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'Graf-Graf'!$D$259:$E$263</c:f>
              <c:multiLvlStrCache>
                <c:ptCount val="5"/>
                <c:lvl>
                  <c:pt idx="0" c:formatCode="0_)">
                    <c:v>Q2</c:v>
                  </c:pt>
                  <c:pt idx="1" c:formatCode="0_)">
                    <c:v>Q3</c:v>
                  </c:pt>
                  <c:pt idx="2" c:formatCode="0_)">
                    <c:v>Q4</c:v>
                  </c:pt>
                  <c:pt idx="3" c:formatCode="0_)">
                    <c:v>Q1</c:v>
                  </c:pt>
                  <c:pt idx="4" c:formatCode="0_)">
                    <c:v>Q2</c:v>
                  </c:pt>
                </c:lvl>
                <c:lvl>
                  <c:pt idx="3" c:formatCode="0_)">
                    <c:v>2023 </c:v>
                  </c:pt>
                </c:lvl>
              </c:multiLvlStrCache>
            </c:multiLvlStrRef>
          </c:cat>
          <c:val>
            <c:numRef>
              <c:f>'Graf-Graf'!$H$259:$H$263</c:f>
              <c:numCache>
                <c:formatCode>0.0</c:formatCode>
                <c:ptCount val="5"/>
                <c:pt idx="0">
                  <c:v>9.25726619098918</c:v>
                </c:pt>
                <c:pt idx="1">
                  <c:v>13.4330619316557</c:v>
                </c:pt>
                <c:pt idx="2">
                  <c:v>4.02016220170269</c:v>
                </c:pt>
                <c:pt idx="3">
                  <c:v>3.36507483709904</c:v>
                </c:pt>
                <c:pt idx="4">
                  <c:v>0.0655544297388815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'Graf-Graf'!$C$128</c:f>
              <c:strCache>
                <c:ptCount val="1"/>
                <c:pt idx="0">
                  <c:v>Electricity</c:v>
                </c:pt>
              </c:strCache>
            </c:strRef>
          </c:tx>
          <c:spPr>
            <a:ln w="25400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0.0537124807667188"/>
                  <c:y val="0.0390934826752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.0020658646448738"/>
                  <c:y val="0.0260623217834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'Graf-Graf'!$D$259:$E$263</c:f>
              <c:multiLvlStrCache>
                <c:ptCount val="5"/>
                <c:lvl>
                  <c:pt idx="0" c:formatCode="0_)">
                    <c:v>Q2</c:v>
                  </c:pt>
                  <c:pt idx="1" c:formatCode="0_)">
                    <c:v>Q3</c:v>
                  </c:pt>
                  <c:pt idx="2" c:formatCode="0_)">
                    <c:v>Q4</c:v>
                  </c:pt>
                  <c:pt idx="3" c:formatCode="0_)">
                    <c:v>Q1</c:v>
                  </c:pt>
                  <c:pt idx="4" c:formatCode="0_)">
                    <c:v>Q2</c:v>
                  </c:pt>
                </c:lvl>
                <c:lvl>
                  <c:pt idx="3" c:formatCode="0_)">
                    <c:v>2023 </c:v>
                  </c:pt>
                </c:lvl>
              </c:multiLvlStrCache>
            </c:multiLvlStrRef>
          </c:cat>
          <c:val>
            <c:numRef>
              <c:f>'Graf-Graf'!$I$259:$I$263</c:f>
              <c:numCache>
                <c:formatCode>0.0</c:formatCode>
                <c:ptCount val="5"/>
                <c:pt idx="0">
                  <c:v>6.6230815111991</c:v>
                </c:pt>
                <c:pt idx="1">
                  <c:v>9.84309091567239</c:v>
                </c:pt>
                <c:pt idx="2">
                  <c:v>-0.5805290157695</c:v>
                </c:pt>
                <c:pt idx="3">
                  <c:v>-0.396738434980719</c:v>
                </c:pt>
                <c:pt idx="4">
                  <c:v>2.05439123233661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0897792"/>
        <c:axId val="270571136"/>
      </c:lineChart>
      <c:catAx>
        <c:axId val="2608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70571136"/>
        <c:crosses val="autoZero"/>
        <c:auto val="1"/>
        <c:lblAlgn val="ctr"/>
        <c:lblOffset val="100"/>
        <c:noMultiLvlLbl val="0"/>
      </c:catAx>
      <c:valAx>
        <c:axId val="270571136"/>
        <c:scaling>
          <c:orientation val="minMax"/>
          <c:min val="-5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b="0">
                    <a:latin typeface="Arial" panose="020B0604020202020204" pitchFamily="7" charset="0"/>
                    <a:cs typeface="Arial" panose="020B0604020202020204" pitchFamily="7" charset="0"/>
                  </a:rPr>
                  <a:t>YoY (%)</a:t>
                </a:r>
                <a:endParaRPr lang="en-MY" b="0">
                  <a:latin typeface="Arial" panose="020B0604020202020204" pitchFamily="7" charset="0"/>
                  <a:cs typeface="Arial" panose="020B0604020202020204" pitchFamily="7" charset="0"/>
                </a:endParaRPr>
              </a:p>
            </c:rich>
          </c:tx>
          <c:layout>
            <c:manualLayout>
              <c:xMode val="edge"/>
              <c:yMode val="edge"/>
              <c:x val="0.0232557438618438"/>
              <c:y val="0.018262094610332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60897792"/>
        <c:crosses val="autoZero"/>
        <c:crossBetween val="between"/>
        <c:majorUnit val="5"/>
      </c:valAx>
      <c:spPr>
        <a:ln w="3175">
          <a:noFill/>
        </a:ln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94493619332066"/>
          <c:y val="0.143190252548038"/>
          <c:w val="0.888824420244924"/>
          <c:h val="0.761371740029366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'Graf-Graf'!$C$125</c:f>
              <c:strCache>
                <c:ptCount val="1"/>
                <c:pt idx="0">
                  <c:v>IPI</c:v>
                </c:pt>
              </c:strCache>
            </c:strRef>
          </c:tx>
          <c:spPr>
            <a:ln w="25400" cap="rnd" cmpd="sng" algn="ctr">
              <a:solidFill>
                <a:srgbClr val="FF9933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 cap="flat" cmpd="sng" algn="ctr">
                <a:solidFill>
                  <a:srgbClr val="FF9933"/>
                </a:solidFill>
                <a:prstDash val="dashDot"/>
                <a:round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.000398765463109981"/>
                  <c:y val="-0.0173748811889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 c:formatCode="0">
                  <c:v>2019</c:v>
                </c:pt>
                <c:pt idx="1" c:formatCode="0">
                  <c:v>2020</c:v>
                </c:pt>
                <c:pt idx="2" c:formatCode="0">
                  <c:v>2021</c:v>
                </c:pt>
                <c:pt idx="3" c:formatCode="0">
                  <c:v>2022</c:v>
                </c:pt>
              </c:numCache>
            </c:numRef>
          </c:cat>
          <c:val>
            <c:numRef>
              <c:f>'Graf-Graf'!$N$252:$N$255</c:f>
              <c:numCache>
                <c:formatCode>0.0</c:formatCode>
                <c:ptCount val="4"/>
                <c:pt idx="0">
                  <c:v>2.44260591503868</c:v>
                </c:pt>
                <c:pt idx="1">
                  <c:v>-4.08673416960352</c:v>
                </c:pt>
                <c:pt idx="2">
                  <c:v>7.24922512228956</c:v>
                </c:pt>
                <c:pt idx="3">
                  <c:v>6.86806466797046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'Graf-Graf'!$C$126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.000398765463109981"/>
                  <c:y val="0.02171860148623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 c:formatCode="0">
                  <c:v>2019</c:v>
                </c:pt>
                <c:pt idx="1" c:formatCode="0">
                  <c:v>2020</c:v>
                </c:pt>
                <c:pt idx="2" c:formatCode="0">
                  <c:v>2021</c:v>
                </c:pt>
                <c:pt idx="3" c:formatCode="0">
                  <c:v>2022</c:v>
                </c:pt>
              </c:numCache>
            </c:numRef>
          </c:cat>
          <c:val>
            <c:numRef>
              <c:f>'Graf-Graf'!$O$252:$O$255</c:f>
              <c:numCache>
                <c:formatCode>0.0</c:formatCode>
                <c:ptCount val="4"/>
                <c:pt idx="0">
                  <c:v>-1.28973231561264</c:v>
                </c:pt>
                <c:pt idx="1">
                  <c:v>-8.91621849691174</c:v>
                </c:pt>
                <c:pt idx="2">
                  <c:v>0.948740623895446</c:v>
                </c:pt>
                <c:pt idx="3">
                  <c:v>2.77519673855812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'Graf-Graf'!$C$127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0310827184666253"/>
                  <c:y val="-0.0608120841614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 c:formatCode="0">
                  <c:v>2019</c:v>
                </c:pt>
                <c:pt idx="1" c:formatCode="0">
                  <c:v>2020</c:v>
                </c:pt>
                <c:pt idx="2" c:formatCode="0">
                  <c:v>2021</c:v>
                </c:pt>
                <c:pt idx="3" c:formatCode="0">
                  <c:v>2022</c:v>
                </c:pt>
              </c:numCache>
            </c:numRef>
          </c:cat>
          <c:val>
            <c:numRef>
              <c:f>'Graf-Graf'!$P$252:$P$255</c:f>
              <c:numCache>
                <c:formatCode>0.0</c:formatCode>
                <c:ptCount val="4"/>
                <c:pt idx="0">
                  <c:v>3.55381269418807</c:v>
                </c:pt>
                <c:pt idx="1">
                  <c:v>-2.6544608496194</c:v>
                </c:pt>
                <c:pt idx="2">
                  <c:v>9.50907445612424</c:v>
                </c:pt>
                <c:pt idx="3">
                  <c:v>8.15381528915624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'Graf-Graf'!$C$128</c:f>
              <c:strCache>
                <c:ptCount val="1"/>
                <c:pt idx="0">
                  <c:v>Electricity</c:v>
                </c:pt>
              </c:strCache>
            </c:strRef>
          </c:tx>
          <c:spPr>
            <a:ln w="25400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.000398765463109981"/>
                  <c:y val="-0.00434372029724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 c:formatCode="0">
                  <c:v>2019</c:v>
                </c:pt>
                <c:pt idx="1" c:formatCode="0">
                  <c:v>2020</c:v>
                </c:pt>
                <c:pt idx="2" c:formatCode="0">
                  <c:v>2021</c:v>
                </c:pt>
                <c:pt idx="3" c:formatCode="0">
                  <c:v>2022</c:v>
                </c:pt>
              </c:numCache>
            </c:numRef>
          </c:cat>
          <c:val>
            <c:numRef>
              <c:f>'Graf-Graf'!$Q$252:$Q$255</c:f>
              <c:numCache>
                <c:formatCode>0.0</c:formatCode>
                <c:ptCount val="4"/>
                <c:pt idx="0">
                  <c:v>3.2846546140986</c:v>
                </c:pt>
                <c:pt idx="1">
                  <c:v>-3.68693646914161</c:v>
                </c:pt>
                <c:pt idx="2">
                  <c:v>2.36464349749824</c:v>
                </c:pt>
                <c:pt idx="3">
                  <c:v>4.49826984560974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647616"/>
        <c:axId val="81471168"/>
      </c:lineChart>
      <c:catAx>
        <c:axId val="816476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81471168"/>
        <c:crosses val="autoZero"/>
        <c:auto val="1"/>
        <c:lblAlgn val="ctr"/>
        <c:lblOffset val="100"/>
        <c:noMultiLvlLbl val="0"/>
      </c:catAx>
      <c:valAx>
        <c:axId val="81471168"/>
        <c:scaling>
          <c:orientation val="minMax"/>
          <c:max val="10"/>
          <c:min val="-1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b="0">
                    <a:latin typeface="Arial" panose="020B0604020202020204" pitchFamily="7" charset="0"/>
                    <a:cs typeface="Arial" panose="020B0604020202020204" pitchFamily="7" charset="0"/>
                  </a:rPr>
                  <a:t>YoY (%)</a:t>
                </a:r>
                <a:endParaRPr lang="en-MY" b="0">
                  <a:latin typeface="Arial" panose="020B0604020202020204" pitchFamily="7" charset="0"/>
                  <a:cs typeface="Arial" panose="020B0604020202020204" pitchFamily="7" charset="0"/>
                </a:endParaRPr>
              </a:p>
            </c:rich>
          </c:tx>
          <c:layout>
            <c:manualLayout>
              <c:xMode val="edge"/>
              <c:yMode val="edge"/>
              <c:x val="0.043479317078201"/>
              <c:y val="0.0530118569883106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81647616"/>
        <c:crosses val="autoZero"/>
        <c:crossBetween val="between"/>
        <c:majorUnit val="5"/>
      </c:valAx>
      <c:spPr>
        <a:ln w="3175">
          <a:noFill/>
        </a:ln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57100763855746"/>
          <c:y val="0.0784539938531084"/>
          <c:w val="0.942419405553395"/>
          <c:h val="0.826757318796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'Graf-Graf'!$AE$270</c:f>
              <c:strCache>
                <c:ptCount val="1"/>
                <c:pt idx="0">
                  <c:v>April 2024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dLbl>
              <c:idx val="0"/>
              <c:layout>
                <c:manualLayout>
                  <c:x val="-0.00173156584544998"/>
                  <c:y val="-0.001079409608211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0707664986937452"/>
                  <c:y val="-2.3504001984036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0.01282051282051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0035383249346872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010614974804061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-0.01282051282051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00175897792025653"/>
                  <c:y val="0.00512820512820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'Graf-Graf'!$B$283:$B$294</c:f>
              <c:strCache>
                <c:ptCount val="12"/>
                <c:pt idx="0" c:formatCode="[$-409]mmm\-yy;@">
                  <c:v>Pembuatan minyak dan lemak daripada sayuran dan haiwan</c:v>
                </c:pt>
                <c:pt idx="1" c:formatCode="[$-409]mmm\-yy;@">
                  <c:v>Pembuatan tekstil </c:v>
                </c:pt>
                <c:pt idx="2" c:formatCode="[$-409]mmm\-yy;@">
                  <c:v>Pembuatan pakaian </c:v>
                </c:pt>
                <c:pt idx="3" c:formatCode="[$-409]mmm\-yy;@">
                  <c:v>Pembuatan kayu dan produk kayu dan gabus</c:v>
                </c:pt>
                <c:pt idx="4" c:formatCode="[$-409]mmm\-yy;@">
                  <c:v>Pembuatan kok dan produk petroleum bertapis </c:v>
                </c:pt>
                <c:pt idx="5" c:formatCode="[$-409]mmm\-yy;@">
                  <c:v>Pembuatan kimia dan produk kimia </c:v>
                </c:pt>
                <c:pt idx="6" c:formatCode="[$-409]mmm\-yy;@">
                  <c:v>Pembuatan produk getah</c:v>
                </c:pt>
                <c:pt idx="7" c:formatCode="[$-409]mmm\-yy;@">
                  <c:v>Pembuatan produk plastik </c:v>
                </c:pt>
                <c:pt idx="8" c:formatCode="[$-409]mmm\-yy;@">
                  <c:v>Pembuatan komputer, produk elektronik dan optikal  </c:v>
                </c:pt>
                <c:pt idx="9" c:formatCode="[$-409]mmm\-yy;@">
                  <c:v>Pembuatan kelengkapan elektrik </c:v>
                </c:pt>
                <c:pt idx="10" c:formatCode="[$-409]mmm\-yy;@">
                  <c:v>Pembuatan jentera dan peralatan t.t.t.l.</c:v>
                </c:pt>
                <c:pt idx="11" c:formatCode="[$-409]mmm\-yy;@">
                  <c:v>Pembuatan perabot</c:v>
                </c:pt>
              </c:strCache>
            </c:strRef>
          </c:cat>
          <c:val>
            <c:numRef>
              <c:f>'Graf-Graf'!$T$283:$T$294</c:f>
              <c:numCache>
                <c:formatCode>0.0</c:formatCode>
                <c:ptCount val="12"/>
                <c:pt idx="0">
                  <c:v>2.70438298211234</c:v>
                </c:pt>
                <c:pt idx="1">
                  <c:v>4.79029199530392</c:v>
                </c:pt>
                <c:pt idx="2">
                  <c:v>4.2829305527225</c:v>
                </c:pt>
                <c:pt idx="3">
                  <c:v>4.65512533814476</c:v>
                </c:pt>
                <c:pt idx="4">
                  <c:v>5.87601717425672</c:v>
                </c:pt>
                <c:pt idx="5">
                  <c:v>4.9867413068938</c:v>
                </c:pt>
                <c:pt idx="6">
                  <c:v>7.71041542697732</c:v>
                </c:pt>
                <c:pt idx="7">
                  <c:v>6.07263890980123</c:v>
                </c:pt>
                <c:pt idx="8">
                  <c:v>-1.44610632851023</c:v>
                </c:pt>
                <c:pt idx="9">
                  <c:v>-1.70241795550396</c:v>
                </c:pt>
                <c:pt idx="10">
                  <c:v>4.6797161481644</c:v>
                </c:pt>
                <c:pt idx="11">
                  <c:v>13.1255951767038</c:v>
                </c:pt>
              </c:numCache>
            </c:numRef>
          </c:val>
        </c:ser>
        <c:ser>
          <c:idx val="1"/>
          <c:order val="1"/>
          <c:tx>
            <c:strRef>
              <c:f>'Graf-Graf'!$AF$270</c:f>
              <c:strCache>
                <c:ptCount val="1"/>
                <c:pt idx="0">
                  <c:v>Mei 2024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dLbl>
              <c:idx val="5"/>
              <c:layout>
                <c:manualLayout>
                  <c:x val="0"/>
                  <c:y val="-0.00512820512820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00176922708294162"/>
                  <c:y val="0.002564304461942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-0.01282051282051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'Graf-Graf'!$B$283:$B$294</c:f>
              <c:strCache>
                <c:ptCount val="12"/>
                <c:pt idx="0" c:formatCode="[$-409]mmm\-yy;@">
                  <c:v>Pembuatan minyak dan lemak daripada sayuran dan haiwan</c:v>
                </c:pt>
                <c:pt idx="1" c:formatCode="[$-409]mmm\-yy;@">
                  <c:v>Pembuatan tekstil </c:v>
                </c:pt>
                <c:pt idx="2" c:formatCode="[$-409]mmm\-yy;@">
                  <c:v>Pembuatan pakaian </c:v>
                </c:pt>
                <c:pt idx="3" c:formatCode="[$-409]mmm\-yy;@">
                  <c:v>Pembuatan kayu dan produk kayu dan gabus</c:v>
                </c:pt>
                <c:pt idx="4" c:formatCode="[$-409]mmm\-yy;@">
                  <c:v>Pembuatan kok dan produk petroleum bertapis </c:v>
                </c:pt>
                <c:pt idx="5" c:formatCode="[$-409]mmm\-yy;@">
                  <c:v>Pembuatan kimia dan produk kimia </c:v>
                </c:pt>
                <c:pt idx="6" c:formatCode="[$-409]mmm\-yy;@">
                  <c:v>Pembuatan produk getah</c:v>
                </c:pt>
                <c:pt idx="7" c:formatCode="[$-409]mmm\-yy;@">
                  <c:v>Pembuatan produk plastik </c:v>
                </c:pt>
                <c:pt idx="8" c:formatCode="[$-409]mmm\-yy;@">
                  <c:v>Pembuatan komputer, produk elektronik dan optikal  </c:v>
                </c:pt>
                <c:pt idx="9" c:formatCode="[$-409]mmm\-yy;@">
                  <c:v>Pembuatan kelengkapan elektrik </c:v>
                </c:pt>
                <c:pt idx="10" c:formatCode="[$-409]mmm\-yy;@">
                  <c:v>Pembuatan jentera dan peralatan t.t.t.l.</c:v>
                </c:pt>
                <c:pt idx="11" c:formatCode="[$-409]mmm\-yy;@">
                  <c:v>Pembuatan perabot</c:v>
                </c:pt>
              </c:strCache>
            </c:strRef>
          </c:cat>
          <c:val>
            <c:numRef>
              <c:f>'Graf-Graf'!$U$283:$U$294</c:f>
              <c:numCache>
                <c:formatCode>0.0</c:formatCode>
                <c:ptCount val="12"/>
                <c:pt idx="0">
                  <c:v>4.78521108487962</c:v>
                </c:pt>
                <c:pt idx="1">
                  <c:v>7.95641996143281</c:v>
                </c:pt>
                <c:pt idx="2">
                  <c:v>2.06362647255558</c:v>
                </c:pt>
                <c:pt idx="3">
                  <c:v>1.79650208575811</c:v>
                </c:pt>
                <c:pt idx="4">
                  <c:v>-5.5240244249094</c:v>
                </c:pt>
                <c:pt idx="5">
                  <c:v>2.66107768419901</c:v>
                </c:pt>
                <c:pt idx="6">
                  <c:v>6.1708937987943</c:v>
                </c:pt>
                <c:pt idx="7">
                  <c:v>3.96960735309457</c:v>
                </c:pt>
                <c:pt idx="8">
                  <c:v>8.44618189614097</c:v>
                </c:pt>
                <c:pt idx="9">
                  <c:v>1.02283700273469</c:v>
                </c:pt>
                <c:pt idx="10">
                  <c:v>2.4617892879772</c:v>
                </c:pt>
                <c:pt idx="11">
                  <c:v>5.85031094328525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</a:p>
        </c:txPr>
        <c:crossAx val="1133846383"/>
        <c:crosses val="autoZero"/>
        <c:crossBetween val="between"/>
        <c:majorUnit val="4"/>
        <c:minorUnit val="2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900">
          <a:latin typeface="Arial" panose="020B0604020202020204" pitchFamily="7" charset="0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64379233246049"/>
          <c:y val="0.0982437202192374"/>
          <c:w val="0.950053299950253"/>
          <c:h val="0.746587978915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'Graf-Graf'!$AE$270</c:f>
              <c:strCache>
                <c:ptCount val="1"/>
                <c:pt idx="0">
                  <c:v>April 2024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dLbl>
              <c:idx val="0"/>
              <c:layout>
                <c:manualLayout>
                  <c:x val="-0.00350171915109504"/>
                  <c:y val="0.002564103081789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0176702505713175"/>
                  <c:y val="-0.005128206163578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0.005128206163578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1974428224048e-17"/>
                  <c:y val="0.007692309245368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00178960595633941"/>
                  <c:y val="0.007692309245368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00175085957554752"/>
                  <c:y val="0.007692309245368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00352641618930469"/>
                  <c:y val="0.005128206163578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00531069296179868"/>
                  <c:y val="0.01025641232715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00707324116521676"/>
                  <c:y val="0.007692309245368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0528966386253422"/>
                  <c:y val="0.002564103081789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00175350439526052"/>
                  <c:y val="0.005128206163578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'Graf-Graf'!$B$296:$B$309</c:f>
              <c:strCache>
                <c:ptCount val="14"/>
                <c:pt idx="0" c:formatCode="[$-409]mmm\-yy;@">
                  <c:v>Pembuatan produk prosesan makanan</c:v>
                </c:pt>
                <c:pt idx="1" c:formatCode="[$-409]mmm\-yy;@">
                  <c:v>Pembuatan minuman</c:v>
                </c:pt>
                <c:pt idx="2" c:formatCode="[$-409]mmm\-yy;@">
                  <c:v>Pembuatan produk tembakau</c:v>
                </c:pt>
                <c:pt idx="3" c:formatCode="[$-409]mmm\-yy;@">
                  <c:v>Pembuatan produk kulit dan barangan berkaitan </c:v>
                </c:pt>
                <c:pt idx="4" c:formatCode="[$-409]mmm\-yy;@">
                  <c:v>Pembuatan kertas dan produk kertas</c:v>
                </c:pt>
                <c:pt idx="5" c:formatCode="[$-409]mmm\-yy;@">
                  <c:v>Percetakan dan penerbitan semula media rakaman</c:v>
                </c:pt>
                <c:pt idx="6" c:formatCode="[$-409]mmm\-yy;@">
                  <c:v>Pembuatan produk farmaseutikal asas, kimia perubatan dan botani</c:v>
                </c:pt>
                <c:pt idx="7" c:formatCode="[$-409]mmm\-yy;@">
                  <c:v>Pembuatan produk galian bukan logam lain </c:v>
                </c:pt>
                <c:pt idx="8" c:formatCode="[$-409]mmm\-yy;@">
                  <c:v>Pembuatan logam asas </c:v>
                </c:pt>
                <c:pt idx="9" c:formatCode="[$-409]mmm\-yy;@">
                  <c:v>Pembuatan produk logam yang direka, kecuali mesin dan kelengkapan </c:v>
                </c:pt>
                <c:pt idx="10" c:formatCode="[$-409]mmm\-yy;@">
                  <c:v>Pembuatan kenderaan bermotor, treler dan semi treler </c:v>
                </c:pt>
                <c:pt idx="11" c:formatCode="[$-409]mmm\-yy;@">
                  <c:v>Pembuatan kelengkapan pengangkutan lain </c:v>
                </c:pt>
                <c:pt idx="12" c:formatCode="[$-409]mmm\-yy;@">
                  <c:v>Pembuatan lain</c:v>
                </c:pt>
                <c:pt idx="13" c:formatCode="[$-409]mmm\-yy;@">
                  <c:v>Membaiki dan pemasangan jentera dan kelengkapan</c:v>
                </c:pt>
              </c:strCache>
            </c:strRef>
          </c:cat>
          <c:val>
            <c:numRef>
              <c:f>'Graf-Graf'!$T$296:$T$309</c:f>
              <c:numCache>
                <c:formatCode>0.0</c:formatCode>
                <c:ptCount val="14"/>
                <c:pt idx="0">
                  <c:v>5.47066730931685</c:v>
                </c:pt>
                <c:pt idx="1">
                  <c:v>5.57235875177062</c:v>
                </c:pt>
                <c:pt idx="2">
                  <c:v>9.20496162222915</c:v>
                </c:pt>
                <c:pt idx="3">
                  <c:v>2.4188101359297</c:v>
                </c:pt>
                <c:pt idx="4">
                  <c:v>3.40971857461783</c:v>
                </c:pt>
                <c:pt idx="5">
                  <c:v>8.50172196979402</c:v>
                </c:pt>
                <c:pt idx="6">
                  <c:v>7.56700734096427</c:v>
                </c:pt>
                <c:pt idx="7">
                  <c:v>11.243337010404</c:v>
                </c:pt>
                <c:pt idx="8">
                  <c:v>6.97070580582231</c:v>
                </c:pt>
                <c:pt idx="9">
                  <c:v>12.7847176929548</c:v>
                </c:pt>
                <c:pt idx="10">
                  <c:v>20.1831409304119</c:v>
                </c:pt>
                <c:pt idx="11">
                  <c:v>3.60192175331986</c:v>
                </c:pt>
                <c:pt idx="12">
                  <c:v>5.20821663147075</c:v>
                </c:pt>
                <c:pt idx="13">
                  <c:v>4.08858812889012</c:v>
                </c:pt>
              </c:numCache>
            </c:numRef>
          </c:val>
        </c:ser>
        <c:ser>
          <c:idx val="1"/>
          <c:order val="1"/>
          <c:tx>
            <c:strRef>
              <c:f>'Graf-Graf'!$AF$270</c:f>
              <c:strCache>
                <c:ptCount val="1"/>
                <c:pt idx="0">
                  <c:v>Mei 2024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dLbl>
              <c:idx val="0"/>
              <c:layout>
                <c:manualLayout>
                  <c:x val="8.00983790073315e-5"/>
                  <c:y val="0.002564103081789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4538598567883e-17"/>
                  <c:y val="0.002564103081789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709374766960242"/>
                  <c:y val="-0.005128206163578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0169654156981794"/>
                  <c:y val="0.007692309245368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353446827906361"/>
                  <c:y val="0.01025641232715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0016933707217678"/>
                  <c:y val="-0.005128206163578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0351941434625851"/>
                  <c:y val="0.007692309245368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018411598134988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052896242839569"/>
                  <c:y val="-9.40160269177804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0176752335879541"/>
                  <c:y val="-9.40160269177804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0352641618930469"/>
                  <c:y val="0.007692309245368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017503081237127"/>
                  <c:y val="0.005128206163578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00352641618930456"/>
                  <c:y val="0.002564103081789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'Graf-Graf'!$B$296:$B$309</c:f>
              <c:strCache>
                <c:ptCount val="14"/>
                <c:pt idx="0" c:formatCode="[$-409]mmm\-yy;@">
                  <c:v>Pembuatan produk prosesan makanan</c:v>
                </c:pt>
                <c:pt idx="1" c:formatCode="[$-409]mmm\-yy;@">
                  <c:v>Pembuatan minuman</c:v>
                </c:pt>
                <c:pt idx="2" c:formatCode="[$-409]mmm\-yy;@">
                  <c:v>Pembuatan produk tembakau</c:v>
                </c:pt>
                <c:pt idx="3" c:formatCode="[$-409]mmm\-yy;@">
                  <c:v>Pembuatan produk kulit dan barangan berkaitan </c:v>
                </c:pt>
                <c:pt idx="4" c:formatCode="[$-409]mmm\-yy;@">
                  <c:v>Pembuatan kertas dan produk kertas</c:v>
                </c:pt>
                <c:pt idx="5" c:formatCode="[$-409]mmm\-yy;@">
                  <c:v>Percetakan dan penerbitan semula media rakaman</c:v>
                </c:pt>
                <c:pt idx="6" c:formatCode="[$-409]mmm\-yy;@">
                  <c:v>Pembuatan produk farmaseutikal asas, kimia perubatan dan botani</c:v>
                </c:pt>
                <c:pt idx="7" c:formatCode="[$-409]mmm\-yy;@">
                  <c:v>Pembuatan produk galian bukan logam lain </c:v>
                </c:pt>
                <c:pt idx="8" c:formatCode="[$-409]mmm\-yy;@">
                  <c:v>Pembuatan logam asas </c:v>
                </c:pt>
                <c:pt idx="9" c:formatCode="[$-409]mmm\-yy;@">
                  <c:v>Pembuatan produk logam yang direka, kecuali mesin dan kelengkapan </c:v>
                </c:pt>
                <c:pt idx="10" c:formatCode="[$-409]mmm\-yy;@">
                  <c:v>Pembuatan kenderaan bermotor, treler dan semi treler </c:v>
                </c:pt>
                <c:pt idx="11" c:formatCode="[$-409]mmm\-yy;@">
                  <c:v>Pembuatan kelengkapan pengangkutan lain </c:v>
                </c:pt>
                <c:pt idx="12" c:formatCode="[$-409]mmm\-yy;@">
                  <c:v>Pembuatan lain</c:v>
                </c:pt>
                <c:pt idx="13" c:formatCode="[$-409]mmm\-yy;@">
                  <c:v>Membaiki dan pemasangan jentera dan kelengkapan</c:v>
                </c:pt>
              </c:strCache>
            </c:strRef>
          </c:cat>
          <c:val>
            <c:numRef>
              <c:f>'Graf-Graf'!$U$296:$U$309</c:f>
              <c:numCache>
                <c:formatCode>0.0</c:formatCode>
                <c:ptCount val="14"/>
                <c:pt idx="0">
                  <c:v>4.34382340277357</c:v>
                </c:pt>
                <c:pt idx="1">
                  <c:v>4.6880418473922</c:v>
                </c:pt>
                <c:pt idx="2">
                  <c:v>7.2684397865723</c:v>
                </c:pt>
                <c:pt idx="3">
                  <c:v>1.30932703420517</c:v>
                </c:pt>
                <c:pt idx="4">
                  <c:v>1.19156643442042</c:v>
                </c:pt>
                <c:pt idx="5">
                  <c:v>7.85564278952755</c:v>
                </c:pt>
                <c:pt idx="6">
                  <c:v>4.41966444254767</c:v>
                </c:pt>
                <c:pt idx="7">
                  <c:v>9.83949784592717</c:v>
                </c:pt>
                <c:pt idx="8">
                  <c:v>5.36861284601436</c:v>
                </c:pt>
                <c:pt idx="9">
                  <c:v>6.52141282247136</c:v>
                </c:pt>
                <c:pt idx="10">
                  <c:v>10.2971731594196</c:v>
                </c:pt>
                <c:pt idx="11">
                  <c:v>6.59913862478254</c:v>
                </c:pt>
                <c:pt idx="12">
                  <c:v>2.48878605380085</c:v>
                </c:pt>
                <c:pt idx="13">
                  <c:v>5.23611187854422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</a:p>
        </c:txPr>
        <c:crossAx val="1133846383"/>
        <c:crosses val="autoZero"/>
        <c:crossBetween val="between"/>
        <c:majorUnit val="4"/>
        <c:minorUnit val="2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900">
          <a:latin typeface="Arial" panose="020B0604020202020204" pitchFamily="7" charset="0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3703083561925"/>
          <c:y val="0.110928816982136"/>
          <c:w val="0.877111663893211"/>
          <c:h val="0.728302059198717"/>
        </c:manualLayout>
      </c:layout>
      <c:lineChart>
        <c:grouping val="standard"/>
        <c:varyColors val="0"/>
        <c:ser>
          <c:idx val="1"/>
          <c:order val="0"/>
          <c:tx>
            <c:strRef>
              <c:f>'Graf-Graf'!$S$119</c:f>
              <c:strCache>
                <c:ptCount val="1"/>
                <c:pt idx="0">
                  <c:v>Seasonally Adjusted Index</c:v>
                </c:pt>
              </c:strCache>
            </c:strRef>
          </c:tx>
          <c:spPr>
            <a:ln w="28575" cap="rnd" cmpd="sng" algn="ctr">
              <a:solidFill>
                <a:srgbClr val="00B0F0"/>
              </a:solidFill>
              <a:prstDash val="sysDot"/>
              <a:round/>
            </a:ln>
            <a:effectLst/>
          </c:spPr>
          <c:marker>
            <c:symbol val="circle"/>
            <c:size val="7"/>
            <c:spPr>
              <a:solidFill>
                <a:srgbClr val="00B0F0"/>
              </a:solidFill>
              <a:ln w="9525" cap="flat" cmpd="sng" algn="ctr">
                <a:solidFill>
                  <a:srgbClr val="00B0F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0341037889922803"/>
                  <c:y val="-0.04111462014104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409145618039693"/>
                  <c:y val="-0.04800491191649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0274814842815059"/>
                  <c:y val="-0.0293247396707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4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'Indeks PM'!$E$103:$E$115</c:f>
              <c:numCache>
                <c:formatCode>0.0</c:formatCode>
                <c:ptCount val="13"/>
                <c:pt idx="0">
                  <c:v>129.44</c:v>
                </c:pt>
                <c:pt idx="1">
                  <c:v>127.389</c:v>
                </c:pt>
                <c:pt idx="2">
                  <c:v>129.824</c:v>
                </c:pt>
                <c:pt idx="3">
                  <c:v>128.856</c:v>
                </c:pt>
                <c:pt idx="4">
                  <c:v>128.502</c:v>
                </c:pt>
                <c:pt idx="5">
                  <c:v>128.616</c:v>
                </c:pt>
                <c:pt idx="6">
                  <c:v>128.058</c:v>
                </c:pt>
                <c:pt idx="7">
                  <c:v>126.097</c:v>
                </c:pt>
                <c:pt idx="8">
                  <c:v>129.314641562442</c:v>
                </c:pt>
                <c:pt idx="9">
                  <c:v>130.959983252778</c:v>
                </c:pt>
                <c:pt idx="10">
                  <c:v>130.780580615414</c:v>
                </c:pt>
                <c:pt idx="11">
                  <c:v>130.439231427312</c:v>
                </c:pt>
                <c:pt idx="12">
                  <c:v>132.656168480373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'Graf-Graf'!$S$120</c:f>
              <c:strCache>
                <c:ptCount val="1"/>
                <c:pt idx="0">
                  <c:v>Original Index</c:v>
                </c:pt>
              </c:strCache>
            </c:strRef>
          </c:tx>
          <c:spPr>
            <a:ln w="28575" cap="rnd" cmpd="sng" algn="ctr">
              <a:solidFill>
                <a:schemeClr val="accent2">
                  <a:lumMod val="75000"/>
                </a:schemeClr>
              </a:solidFill>
              <a:prstDash val="sysDot"/>
              <a:round/>
            </a:ln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 cap="flat" cmpd="sng" algn="ctr">
                <a:solidFill>
                  <a:schemeClr val="accent2">
                    <a:lumMod val="75000"/>
                  </a:schemeClr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32756668343564"/>
                  <c:y val="-0.0434936804238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368231056235725"/>
                  <c:y val="-0.0417434016665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2.0510974552646e-5"/>
                  <c:y val="-0.0376734200040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4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'Indeks PM'!$C$103:$C$115</c:f>
              <c:numCache>
                <c:formatCode>0.0</c:formatCode>
                <c:ptCount val="13"/>
                <c:pt idx="0">
                  <c:v>125.105251416735</c:v>
                </c:pt>
                <c:pt idx="1">
                  <c:v>127.895474977611</c:v>
                </c:pt>
                <c:pt idx="2">
                  <c:v>125.595799887988</c:v>
                </c:pt>
                <c:pt idx="3">
                  <c:v>129.141582172552</c:v>
                </c:pt>
                <c:pt idx="4">
                  <c:v>130.550640812625</c:v>
                </c:pt>
                <c:pt idx="5">
                  <c:v>133.095290012483</c:v>
                </c:pt>
                <c:pt idx="6">
                  <c:v>131.83284138419</c:v>
                </c:pt>
                <c:pt idx="7">
                  <c:v>130.120330144939</c:v>
                </c:pt>
                <c:pt idx="8">
                  <c:v>132.768635638575</c:v>
                </c:pt>
                <c:pt idx="9">
                  <c:v>124.409364890474</c:v>
                </c:pt>
                <c:pt idx="10">
                  <c:v>133.843461813427</c:v>
                </c:pt>
                <c:pt idx="11">
                  <c:v>123.708567085663</c:v>
                </c:pt>
                <c:pt idx="12">
                  <c:v>128.08218379117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2618880"/>
        <c:axId val="81476928"/>
      </c:lineChart>
      <c:catAx>
        <c:axId val="826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400" b="0" i="1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81476928"/>
        <c:crosses val="autoZero"/>
        <c:auto val="1"/>
        <c:lblAlgn val="ctr"/>
        <c:lblOffset val="100"/>
        <c:noMultiLvlLbl val="0"/>
      </c:catAx>
      <c:valAx>
        <c:axId val="81476928"/>
        <c:scaling>
          <c:orientation val="minMax"/>
          <c:max val="135"/>
          <c:min val="11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 algn="ctr">
                  <a:defRPr lang="en-US" sz="1400" b="0" i="1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i="1"/>
                  <a:t>Index Point</a:t>
                </a:r>
                <a:endParaRPr lang="en-MY" i="1"/>
              </a:p>
            </c:rich>
          </c:tx>
          <c:layout>
            <c:manualLayout>
              <c:xMode val="edge"/>
              <c:yMode val="edge"/>
              <c:x val="0.0218701756254881"/>
              <c:y val="0.0312805988173141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4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8261888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5307230773592"/>
          <c:y val="0.773921845176681"/>
          <c:w val="0.50914467303144"/>
          <c:h val="0.0756702691989244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n-US" sz="1400" b="0" i="1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400" b="0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20909632305419"/>
          <c:y val="0.0784539938531084"/>
          <c:w val="0.938835250524995"/>
          <c:h val="0.809531798909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'Graf-Graf'!$AE$272</c:f>
              <c:strCache>
                <c:ptCount val="1"/>
                <c:pt idx="0">
                  <c:v>April 2024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dLbl>
              <c:idx val="0"/>
              <c:layout>
                <c:manualLayout>
                  <c:x val="-0.00172589616138951"/>
                  <c:y val="-0.006747425802544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0881516052129666"/>
                  <c:y val="1.0094891984655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41457769342371"/>
                      <c:h val="0.0342180496668686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0.001746239500735"/>
                  <c:y val="-0.01282051282051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28056084072423e-16"/>
                  <c:y val="-0.02051282051282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00526630720318865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'Graf-Graf'!$C$283:$C$294</c:f>
              <c:strCache>
                <c:ptCount val="12"/>
                <c:pt idx="0" c:formatCode="[$-409]mmm\-yy;@">
                  <c:v>Manufacture of vegetable and animal oils and fats</c:v>
                </c:pt>
                <c:pt idx="1" c:formatCode="[$-409]mmm\-yy;@">
                  <c:v>Manufacture of textiles</c:v>
                </c:pt>
                <c:pt idx="2" c:formatCode="[$-409]mmm\-yy;@">
                  <c:v>Manufacture of wearing apparel</c:v>
                </c:pt>
                <c:pt idx="3" c:formatCode="[$-409]mmm\-yy;@">
                  <c:v>Manufacture of wood and products of wood and cork</c:v>
                </c:pt>
                <c:pt idx="4" c:formatCode="[$-409]mmm\-yy;@">
                  <c:v>Manufacture of coke and refined petroleum products</c:v>
                </c:pt>
                <c:pt idx="5" c:formatCode="[$-409]mmm\-yy;@">
                  <c:v>Manufacture of chemicals and chemical products</c:v>
                </c:pt>
                <c:pt idx="6" c:formatCode="[$-409]mmm\-yy;@">
                  <c:v>Manufacture of rubber products</c:v>
                </c:pt>
                <c:pt idx="7" c:formatCode="[$-409]mmm\-yy;@">
                  <c:v>Manufacture of plastics products</c:v>
                </c:pt>
                <c:pt idx="8" c:formatCode="[$-409]mmm\-yy;@">
                  <c:v>Manufacture of computer, electronics and optical products</c:v>
                </c:pt>
                <c:pt idx="9" c:formatCode="[$-409]mmm\-yy;@">
                  <c:v>Manufacture of electrical equipment</c:v>
                </c:pt>
                <c:pt idx="10" c:formatCode="[$-409]mmm\-yy;@">
                  <c:v>Manufacture of machinery and equipment n.e.c.</c:v>
                </c:pt>
                <c:pt idx="11" c:formatCode="[$-409]mmm\-yy;@">
                  <c:v>Manufacture of furniture</c:v>
                </c:pt>
              </c:strCache>
            </c:strRef>
          </c:cat>
          <c:val>
            <c:numRef>
              <c:f>'Graf-Graf'!$T$283:$T$294</c:f>
              <c:numCache>
                <c:formatCode>0.0</c:formatCode>
                <c:ptCount val="12"/>
                <c:pt idx="0">
                  <c:v>2.70438298211234</c:v>
                </c:pt>
                <c:pt idx="1">
                  <c:v>4.79029199530392</c:v>
                </c:pt>
                <c:pt idx="2">
                  <c:v>4.2829305527225</c:v>
                </c:pt>
                <c:pt idx="3">
                  <c:v>4.65512533814476</c:v>
                </c:pt>
                <c:pt idx="4">
                  <c:v>5.87601717425672</c:v>
                </c:pt>
                <c:pt idx="5">
                  <c:v>4.9867413068938</c:v>
                </c:pt>
                <c:pt idx="6">
                  <c:v>7.71041542697732</c:v>
                </c:pt>
                <c:pt idx="7">
                  <c:v>6.07263890980123</c:v>
                </c:pt>
                <c:pt idx="8">
                  <c:v>-1.44610632851023</c:v>
                </c:pt>
                <c:pt idx="9">
                  <c:v>-1.70241795550396</c:v>
                </c:pt>
                <c:pt idx="10">
                  <c:v>4.6797161481644</c:v>
                </c:pt>
                <c:pt idx="11">
                  <c:v>13.1255951767038</c:v>
                </c:pt>
              </c:numCache>
            </c:numRef>
          </c:val>
        </c:ser>
        <c:ser>
          <c:idx val="1"/>
          <c:order val="1"/>
          <c:tx>
            <c:strRef>
              <c:f>'Graf-Graf'!$AF$272</c:f>
              <c:strCache>
                <c:ptCount val="1"/>
                <c:pt idx="0">
                  <c:v>May 2024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dLbl>
              <c:idx val="1"/>
              <c:layout>
                <c:manualLayout>
                  <c:x val="0.00351087146879243"/>
                  <c:y val="0.007692307692307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0.007692307692307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0.002564304461942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-0.01538461538461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'Graf-Graf'!$C$283:$C$294</c:f>
              <c:strCache>
                <c:ptCount val="12"/>
                <c:pt idx="0" c:formatCode="[$-409]mmm\-yy;@">
                  <c:v>Manufacture of vegetable and animal oils and fats</c:v>
                </c:pt>
                <c:pt idx="1" c:formatCode="[$-409]mmm\-yy;@">
                  <c:v>Manufacture of textiles</c:v>
                </c:pt>
                <c:pt idx="2" c:formatCode="[$-409]mmm\-yy;@">
                  <c:v>Manufacture of wearing apparel</c:v>
                </c:pt>
                <c:pt idx="3" c:formatCode="[$-409]mmm\-yy;@">
                  <c:v>Manufacture of wood and products of wood and cork</c:v>
                </c:pt>
                <c:pt idx="4" c:formatCode="[$-409]mmm\-yy;@">
                  <c:v>Manufacture of coke and refined petroleum products</c:v>
                </c:pt>
                <c:pt idx="5" c:formatCode="[$-409]mmm\-yy;@">
                  <c:v>Manufacture of chemicals and chemical products</c:v>
                </c:pt>
                <c:pt idx="6" c:formatCode="[$-409]mmm\-yy;@">
                  <c:v>Manufacture of rubber products</c:v>
                </c:pt>
                <c:pt idx="7" c:formatCode="[$-409]mmm\-yy;@">
                  <c:v>Manufacture of plastics products</c:v>
                </c:pt>
                <c:pt idx="8" c:formatCode="[$-409]mmm\-yy;@">
                  <c:v>Manufacture of computer, electronics and optical products</c:v>
                </c:pt>
                <c:pt idx="9" c:formatCode="[$-409]mmm\-yy;@">
                  <c:v>Manufacture of electrical equipment</c:v>
                </c:pt>
                <c:pt idx="10" c:formatCode="[$-409]mmm\-yy;@">
                  <c:v>Manufacture of machinery and equipment n.e.c.</c:v>
                </c:pt>
                <c:pt idx="11" c:formatCode="[$-409]mmm\-yy;@">
                  <c:v>Manufacture of furniture</c:v>
                </c:pt>
              </c:strCache>
            </c:strRef>
          </c:cat>
          <c:val>
            <c:numRef>
              <c:f>'Graf-Graf'!$U$283:$U$294</c:f>
              <c:numCache>
                <c:formatCode>0.0</c:formatCode>
                <c:ptCount val="12"/>
                <c:pt idx="0">
                  <c:v>4.78521108487962</c:v>
                </c:pt>
                <c:pt idx="1">
                  <c:v>7.95641996143281</c:v>
                </c:pt>
                <c:pt idx="2">
                  <c:v>2.06362647255558</c:v>
                </c:pt>
                <c:pt idx="3">
                  <c:v>1.79650208575811</c:v>
                </c:pt>
                <c:pt idx="4">
                  <c:v>-5.5240244249094</c:v>
                </c:pt>
                <c:pt idx="5">
                  <c:v>2.66107768419901</c:v>
                </c:pt>
                <c:pt idx="6">
                  <c:v>6.1708937987943</c:v>
                </c:pt>
                <c:pt idx="7">
                  <c:v>3.96960735309457</c:v>
                </c:pt>
                <c:pt idx="8">
                  <c:v>8.44618189614097</c:v>
                </c:pt>
                <c:pt idx="9">
                  <c:v>1.02283700273469</c:v>
                </c:pt>
                <c:pt idx="10">
                  <c:v>2.4617892879772</c:v>
                </c:pt>
                <c:pt idx="11">
                  <c:v>5.85031094328525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5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  <c:max val="16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</a:p>
        </c:txPr>
        <c:crossAx val="1133846383"/>
        <c:crosses val="autoZero"/>
        <c:crossBetween val="between"/>
        <c:majorUnit val="4"/>
        <c:minorUnit val="2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1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900">
          <a:latin typeface="Arial" panose="020B0604020202020204" pitchFamily="7" charset="0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08169075328835"/>
          <c:y val="0.100717436015004"/>
          <c:w val="0.941351278940786"/>
          <c:h val="0.757835790432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'Graf-Graf'!$AE$272</c:f>
              <c:strCache>
                <c:ptCount val="1"/>
                <c:pt idx="0">
                  <c:v>April 2024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dLbl>
              <c:idx val="0"/>
              <c:layout>
                <c:manualLayout>
                  <c:x val="-0.00174414995624519"/>
                  <c:y val="0.00512014707320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31451356616785e-5"/>
                  <c:y val="-0.002560073536600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0175570406324637"/>
                  <c:y val="0.007680220609801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00524261263226013"/>
                  <c:y val="0.005120147073200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0052630481115811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00350869874105409"/>
                  <c:y val="0.007680220609801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00350869874105416"/>
                  <c:y val="0.007680220609801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00526304811158104"/>
                  <c:y val="0.0102402941464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00175434937052714"/>
                  <c:y val="0.0102402941464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00176159145580776"/>
                  <c:y val="0.0102402941464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'Graf-Graf'!$C$296:$C$309</c:f>
              <c:strCache>
                <c:ptCount val="14"/>
                <c:pt idx="0" c:formatCode="[$-409]mmm\-yy;@">
                  <c:v>Manufacture of food processing products</c:v>
                </c:pt>
                <c:pt idx="1" c:formatCode="[$-409]mmm\-yy;@">
                  <c:v>Manufacture of beverages</c:v>
                </c:pt>
                <c:pt idx="2" c:formatCode="[$-409]mmm\-yy;@">
                  <c:v>Manufacture of tobacco products</c:v>
                </c:pt>
                <c:pt idx="3" c:formatCode="[$-409]mmm\-yy;@">
                  <c:v>Manufacture of leather and related products</c:v>
                </c:pt>
                <c:pt idx="4" c:formatCode="[$-409]mmm\-yy;@">
                  <c:v>Manufacture of paper and paper products</c:v>
                </c:pt>
                <c:pt idx="5" c:formatCode="[$-409]mmm\-yy;@">
                  <c:v>Printing and reproduction of recorded media</c:v>
                </c:pt>
                <c:pt idx="6" c:formatCode="[$-409]mmm\-yy;@">
                  <c:v>Manufacture of basic pharmaceuticals, medicinal chemical and botanical products</c:v>
                </c:pt>
                <c:pt idx="7" c:formatCode="[$-409]mmm\-yy;@">
                  <c:v>Manufacture of other non-metallic mineral products</c:v>
                </c:pt>
                <c:pt idx="8" c:formatCode="[$-409]mmm\-yy;@">
                  <c:v>Manufacture of basic metals</c:v>
                </c:pt>
                <c:pt idx="9" c:formatCode="[$-409]mmm\-yy;@">
                  <c:v>Manufacture of fabricated metal products, except machinery and equipment</c:v>
                </c:pt>
                <c:pt idx="10" c:formatCode="[$-409]mmm\-yy;@">
                  <c:v>Manufacture of motor vehicles, trailers and semi-trailers</c:v>
                </c:pt>
                <c:pt idx="11" c:formatCode="[$-409]mmm\-yy;@">
                  <c:v>Manufacture of other transport equipment</c:v>
                </c:pt>
                <c:pt idx="12" c:formatCode="[$-409]mmm\-yy;@">
                  <c:v>Other manufacturing</c:v>
                </c:pt>
                <c:pt idx="13" c:formatCode="[$-409]mmm\-yy;@">
                  <c:v>Repair and installation of machinery and equipment</c:v>
                </c:pt>
              </c:strCache>
            </c:strRef>
          </c:cat>
          <c:val>
            <c:numRef>
              <c:f>'Graf-Graf'!$T$296:$T$309</c:f>
              <c:numCache>
                <c:formatCode>0.0</c:formatCode>
                <c:ptCount val="14"/>
                <c:pt idx="0">
                  <c:v>5.47066730931685</c:v>
                </c:pt>
                <c:pt idx="1">
                  <c:v>5.57235875177062</c:v>
                </c:pt>
                <c:pt idx="2">
                  <c:v>9.20496162222915</c:v>
                </c:pt>
                <c:pt idx="3">
                  <c:v>2.4188101359297</c:v>
                </c:pt>
                <c:pt idx="4">
                  <c:v>3.40971857461783</c:v>
                </c:pt>
                <c:pt idx="5">
                  <c:v>8.50172196979402</c:v>
                </c:pt>
                <c:pt idx="6">
                  <c:v>7.56700734096427</c:v>
                </c:pt>
                <c:pt idx="7">
                  <c:v>11.243337010404</c:v>
                </c:pt>
                <c:pt idx="8">
                  <c:v>6.97070580582231</c:v>
                </c:pt>
                <c:pt idx="9">
                  <c:v>12.7847176929548</c:v>
                </c:pt>
                <c:pt idx="10">
                  <c:v>20.1831409304119</c:v>
                </c:pt>
                <c:pt idx="11">
                  <c:v>3.60192175331986</c:v>
                </c:pt>
                <c:pt idx="12">
                  <c:v>5.20821663147075</c:v>
                </c:pt>
                <c:pt idx="13">
                  <c:v>4.08858812889012</c:v>
                </c:pt>
              </c:numCache>
            </c:numRef>
          </c:val>
        </c:ser>
        <c:ser>
          <c:idx val="1"/>
          <c:order val="1"/>
          <c:tx>
            <c:strRef>
              <c:f>'Graf-Graf'!$AF$272</c:f>
              <c:strCache>
                <c:ptCount val="1"/>
                <c:pt idx="0">
                  <c:v>May 2024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dLbl>
              <c:idx val="0"/>
              <c:layout>
                <c:manualLayout>
                  <c:x val="0.00522373615140912"/>
                  <c:y val="0.00808377421021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0175991837776621"/>
                  <c:y val="0.01320392222178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356282636200461"/>
                  <c:y val="-0.005120147073200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0351588190383102"/>
                  <c:y val="0.007680220609801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175074201907194"/>
                  <c:y val="0.002560073536600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0350869874105396"/>
                  <c:y val="-9.38682786343195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0351576684093517"/>
                  <c:y val="0.007680220609801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035086987410540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052630481115810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035158152165036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0.007680220609801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00527368471800077"/>
                  <c:y val="0.00512014707320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1.27902852579979e-16"/>
                  <c:y val="-0.002560073536600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'Graf-Graf'!$C$296:$C$309</c:f>
              <c:strCache>
                <c:ptCount val="14"/>
                <c:pt idx="0" c:formatCode="[$-409]mmm\-yy;@">
                  <c:v>Manufacture of food processing products</c:v>
                </c:pt>
                <c:pt idx="1" c:formatCode="[$-409]mmm\-yy;@">
                  <c:v>Manufacture of beverages</c:v>
                </c:pt>
                <c:pt idx="2" c:formatCode="[$-409]mmm\-yy;@">
                  <c:v>Manufacture of tobacco products</c:v>
                </c:pt>
                <c:pt idx="3" c:formatCode="[$-409]mmm\-yy;@">
                  <c:v>Manufacture of leather and related products</c:v>
                </c:pt>
                <c:pt idx="4" c:formatCode="[$-409]mmm\-yy;@">
                  <c:v>Manufacture of paper and paper products</c:v>
                </c:pt>
                <c:pt idx="5" c:formatCode="[$-409]mmm\-yy;@">
                  <c:v>Printing and reproduction of recorded media</c:v>
                </c:pt>
                <c:pt idx="6" c:formatCode="[$-409]mmm\-yy;@">
                  <c:v>Manufacture of basic pharmaceuticals, medicinal chemical and botanical products</c:v>
                </c:pt>
                <c:pt idx="7" c:formatCode="[$-409]mmm\-yy;@">
                  <c:v>Manufacture of other non-metallic mineral products</c:v>
                </c:pt>
                <c:pt idx="8" c:formatCode="[$-409]mmm\-yy;@">
                  <c:v>Manufacture of basic metals</c:v>
                </c:pt>
                <c:pt idx="9" c:formatCode="[$-409]mmm\-yy;@">
                  <c:v>Manufacture of fabricated metal products, except machinery and equipment</c:v>
                </c:pt>
                <c:pt idx="10" c:formatCode="[$-409]mmm\-yy;@">
                  <c:v>Manufacture of motor vehicles, trailers and semi-trailers</c:v>
                </c:pt>
                <c:pt idx="11" c:formatCode="[$-409]mmm\-yy;@">
                  <c:v>Manufacture of other transport equipment</c:v>
                </c:pt>
                <c:pt idx="12" c:formatCode="[$-409]mmm\-yy;@">
                  <c:v>Other manufacturing</c:v>
                </c:pt>
                <c:pt idx="13" c:formatCode="[$-409]mmm\-yy;@">
                  <c:v>Repair and installation of machinery and equipment</c:v>
                </c:pt>
              </c:strCache>
            </c:strRef>
          </c:cat>
          <c:val>
            <c:numRef>
              <c:f>'Graf-Graf'!$U$296:$U$309</c:f>
              <c:numCache>
                <c:formatCode>0.0</c:formatCode>
                <c:ptCount val="14"/>
                <c:pt idx="0">
                  <c:v>4.34382340277357</c:v>
                </c:pt>
                <c:pt idx="1">
                  <c:v>4.6880418473922</c:v>
                </c:pt>
                <c:pt idx="2">
                  <c:v>7.2684397865723</c:v>
                </c:pt>
                <c:pt idx="3">
                  <c:v>1.30932703420517</c:v>
                </c:pt>
                <c:pt idx="4">
                  <c:v>1.19156643442042</c:v>
                </c:pt>
                <c:pt idx="5">
                  <c:v>7.85564278952755</c:v>
                </c:pt>
                <c:pt idx="6">
                  <c:v>4.41966444254767</c:v>
                </c:pt>
                <c:pt idx="7">
                  <c:v>9.83949784592717</c:v>
                </c:pt>
                <c:pt idx="8">
                  <c:v>5.36861284601436</c:v>
                </c:pt>
                <c:pt idx="9">
                  <c:v>6.52141282247136</c:v>
                </c:pt>
                <c:pt idx="10">
                  <c:v>10.2971731594196</c:v>
                </c:pt>
                <c:pt idx="11">
                  <c:v>6.59913862478254</c:v>
                </c:pt>
                <c:pt idx="12">
                  <c:v>2.48878605380085</c:v>
                </c:pt>
                <c:pt idx="13">
                  <c:v>5.23611187854422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5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  <c:max val="24"/>
          <c:min val="0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</a:p>
        </c:txPr>
        <c:crossAx val="1133846383"/>
        <c:crosses val="autoZero"/>
        <c:crossBetween val="between"/>
        <c:majorUnit val="4"/>
        <c:minorUnit val="2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1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900">
          <a:latin typeface="Arial" panose="020B0604020202020204" pitchFamily="7" charset="0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25841857592968"/>
          <c:y val="0.079501073173301"/>
          <c:w val="0.89047599754532"/>
          <c:h val="0.759923425293195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'Graf-Graf'!$B$84</c:f>
              <c:strCache>
                <c:ptCount val="1"/>
                <c:pt idx="0">
                  <c:v>Industri Berorientasikan Eksport</c:v>
                </c:pt>
              </c:strCache>
            </c:strRef>
          </c:tx>
          <c:spPr>
            <a:ln w="25400" cap="rnd" cmpd="sng" algn="ctr">
              <a:solidFill>
                <a:srgbClr val="FF000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0000"/>
              </a:solidFill>
              <a:ln w="9525" cap="flat" cmpd="sng" algn="ctr">
                <a:solidFill>
                  <a:srgbClr val="FF0000"/>
                </a:solidFill>
                <a:prstDash val="sysDash"/>
                <a:round/>
              </a:ln>
            </c:spPr>
          </c:marker>
          <c:dLbls>
            <c:dLbl>
              <c:idx val="0"/>
              <c:layout>
                <c:manualLayout>
                  <c:x val="-0.0292878962477073"/>
                  <c:y val="-0.0551254853169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321634835023217"/>
                  <c:y val="-0.052165561369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371065766923552"/>
                  <c:y val="-0.0510064369838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'Graf-Graf'!$S$123:$AE$124</c:f>
              <c:multiLvlStrCache>
                <c:ptCount val="13"/>
                <c:lvl>
                  <c:pt idx="0" c:formatCode="[$-409]mmm\-yy;@">
                    <c:v>Mei</c:v>
                  </c:pt>
                  <c:pt idx="1" c:formatCode="[$-409]mmm\-yy;@">
                    <c:v>Jun</c:v>
                  </c:pt>
                  <c:pt idx="2" c:formatCode="[$-409]mmm\-yy;@">
                    <c:v>Jul.</c:v>
                  </c:pt>
                  <c:pt idx="3" c:formatCode="[$-409]mmm\-yy;@">
                    <c:v>Ogos</c:v>
                  </c:pt>
                  <c:pt idx="4" c:formatCode="[$-409]mmm\-yy;@">
                    <c:v>Sep.</c:v>
                  </c:pt>
                  <c:pt idx="5" c:formatCode="[$-409]mmm\-yy;@">
                    <c:v>Okt.</c:v>
                  </c:pt>
                  <c:pt idx="6" c:formatCode="[$-409]mmm\-yy;@">
                    <c:v>Nov.</c:v>
                  </c:pt>
                  <c:pt idx="7" c:formatCode="[$-409]mmm\-yy;@">
                    <c:v>Dis.</c:v>
                  </c:pt>
                  <c:pt idx="8" c:formatCode="[$-409]mmm\-yy;@">
                    <c:v>Jan.</c:v>
                  </c:pt>
                  <c:pt idx="9" c:formatCode="[$-409]mmm\-yy;@">
                    <c:v>Feb.</c:v>
                  </c:pt>
                  <c:pt idx="10" c:formatCode="[$-409]mmm\-yy;@">
                    <c:v>Mac</c:v>
                  </c:pt>
                  <c:pt idx="11" c:formatCode="[$-409]mmm\-yy;@">
                    <c:v>Apr.</c:v>
                  </c:pt>
                  <c:pt idx="12" c:formatCode="[$-409]mmm\-yy;@">
                    <c:v>Mei</c:v>
                  </c:pt>
                </c:lvl>
                <c:lvl>
                  <c:pt idx="0" c:formatCode="0">
                    <c:v>2023</c:v>
                  </c:pt>
                  <c:pt idx="8" c:formatCode="0">
                    <c:v>2024</c:v>
                  </c:pt>
                </c:lvl>
              </c:multiLvlStrCache>
            </c:multiLvlStrRef>
          </c:cat>
          <c:val>
            <c:numRef>
              <c:f>'Graf-Graf'!$T$84:$AF$84</c:f>
              <c:numCache>
                <c:formatCode>0.0</c:formatCode>
                <c:ptCount val="13"/>
                <c:pt idx="0">
                  <c:v>2.85383480698759</c:v>
                </c:pt>
                <c:pt idx="1">
                  <c:v>-3.91338515460194</c:v>
                </c:pt>
                <c:pt idx="2">
                  <c:v>-2.6946209964491</c:v>
                </c:pt>
                <c:pt idx="3">
                  <c:v>-2.64733795881298</c:v>
                </c:pt>
                <c:pt idx="4">
                  <c:v>-1.98341049700244</c:v>
                </c:pt>
                <c:pt idx="5">
                  <c:v>-1.55191574451969</c:v>
                </c:pt>
                <c:pt idx="6">
                  <c:v>-2.69659922905777</c:v>
                </c:pt>
                <c:pt idx="7">
                  <c:v>-4.05266090116267</c:v>
                </c:pt>
                <c:pt idx="8">
                  <c:v>1.57471936620561</c:v>
                </c:pt>
                <c:pt idx="9">
                  <c:v>-0.190766054196004</c:v>
                </c:pt>
                <c:pt idx="10">
                  <c:v>0.451177519083544</c:v>
                </c:pt>
                <c:pt idx="11">
                  <c:v>2.62478905213388</c:v>
                </c:pt>
                <c:pt idx="12">
                  <c:v>3.70965418707772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'Graf-Graf'!$B$85</c:f>
              <c:strCache>
                <c:ptCount val="1"/>
                <c:pt idx="0">
                  <c:v>Industri Berorientasikan Domestik</c:v>
                </c:pt>
              </c:strCache>
            </c:strRef>
          </c:tx>
          <c:spPr>
            <a:ln w="25400" cap="rnd" cmpd="sng" algn="ctr">
              <a:solidFill>
                <a:srgbClr val="00B050"/>
              </a:solidFill>
              <a:prstDash val="sysDot"/>
              <a:round/>
            </a:ln>
          </c:spPr>
          <c:marker>
            <c:symbol val="square"/>
            <c:size val="5"/>
            <c:spPr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328719392869076"/>
                  <c:y val="-0.0485462096764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331463891938334"/>
                  <c:y val="-0.05874027123939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336434311670161"/>
                  <c:y val="-0.067304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00B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'Graf-Graf'!$S$123:$AE$124</c:f>
              <c:multiLvlStrCache>
                <c:ptCount val="13"/>
                <c:lvl>
                  <c:pt idx="0" c:formatCode="[$-409]mmm\-yy;@">
                    <c:v>Mei</c:v>
                  </c:pt>
                  <c:pt idx="1" c:formatCode="[$-409]mmm\-yy;@">
                    <c:v>Jun</c:v>
                  </c:pt>
                  <c:pt idx="2" c:formatCode="[$-409]mmm\-yy;@">
                    <c:v>Jul.</c:v>
                  </c:pt>
                  <c:pt idx="3" c:formatCode="[$-409]mmm\-yy;@">
                    <c:v>Ogos</c:v>
                  </c:pt>
                  <c:pt idx="4" c:formatCode="[$-409]mmm\-yy;@">
                    <c:v>Sep.</c:v>
                  </c:pt>
                  <c:pt idx="5" c:formatCode="[$-409]mmm\-yy;@">
                    <c:v>Okt.</c:v>
                  </c:pt>
                  <c:pt idx="6" c:formatCode="[$-409]mmm\-yy;@">
                    <c:v>Nov.</c:v>
                  </c:pt>
                  <c:pt idx="7" c:formatCode="[$-409]mmm\-yy;@">
                    <c:v>Dis.</c:v>
                  </c:pt>
                  <c:pt idx="8" c:formatCode="[$-409]mmm\-yy;@">
                    <c:v>Jan.</c:v>
                  </c:pt>
                  <c:pt idx="9" c:formatCode="[$-409]mmm\-yy;@">
                    <c:v>Feb.</c:v>
                  </c:pt>
                  <c:pt idx="10" c:formatCode="[$-409]mmm\-yy;@">
                    <c:v>Mac</c:v>
                  </c:pt>
                  <c:pt idx="11" c:formatCode="[$-409]mmm\-yy;@">
                    <c:v>Apr.</c:v>
                  </c:pt>
                  <c:pt idx="12" c:formatCode="[$-409]mmm\-yy;@">
                    <c:v>Mei</c:v>
                  </c:pt>
                </c:lvl>
                <c:lvl>
                  <c:pt idx="0" c:formatCode="0">
                    <c:v>2023</c:v>
                  </c:pt>
                  <c:pt idx="8" c:formatCode="0">
                    <c:v>2024</c:v>
                  </c:pt>
                </c:lvl>
              </c:multiLvlStrCache>
            </c:multiLvlStrRef>
          </c:cat>
          <c:val>
            <c:numRef>
              <c:f>'Graf-Graf'!$T$85:$AF$85</c:f>
              <c:numCache>
                <c:formatCode>0.0</c:formatCode>
                <c:ptCount val="13"/>
                <c:pt idx="0">
                  <c:v>10.0691978605158</c:v>
                </c:pt>
                <c:pt idx="1">
                  <c:v>4.14101704561749</c:v>
                </c:pt>
                <c:pt idx="2">
                  <c:v>5.9508139944475</c:v>
                </c:pt>
                <c:pt idx="3">
                  <c:v>4.19456053500163</c:v>
                </c:pt>
                <c:pt idx="4">
                  <c:v>5.83874617503757</c:v>
                </c:pt>
                <c:pt idx="5">
                  <c:v>6.68959896230798</c:v>
                </c:pt>
                <c:pt idx="6">
                  <c:v>5.75914578742839</c:v>
                </c:pt>
                <c:pt idx="7">
                  <c:v>4.20577231194406</c:v>
                </c:pt>
                <c:pt idx="8">
                  <c:v>8.01464944158144</c:v>
                </c:pt>
                <c:pt idx="9">
                  <c:v>4.11761856566004</c:v>
                </c:pt>
                <c:pt idx="10">
                  <c:v>3.12767229786503</c:v>
                </c:pt>
                <c:pt idx="11">
                  <c:v>9.53641447724665</c:v>
                </c:pt>
                <c:pt idx="12">
                  <c:v>6.42939174995247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495104"/>
        <c:axId val="288078592"/>
      </c:lineChart>
      <c:catAx>
        <c:axId val="28849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88078592"/>
        <c:crosses val="autoZero"/>
        <c:auto val="1"/>
        <c:lblAlgn val="ctr"/>
        <c:lblOffset val="100"/>
        <c:noMultiLvlLbl val="0"/>
      </c:catAx>
      <c:valAx>
        <c:axId val="288078592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/>
                  <a:t>YoY 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479098313076092"/>
              <c:y val="0.0107152732970781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88495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0945379890279882"/>
          <c:y val="0.87385153428205"/>
          <c:w val="0.802016241310695"/>
          <c:h val="0.0907418091168091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0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08929542302923"/>
          <c:y val="0.0905032286429038"/>
          <c:w val="0.897219908784454"/>
          <c:h val="0.696015166766367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'Graf-Graf'!$C$84</c:f>
              <c:strCache>
                <c:ptCount val="1"/>
                <c:pt idx="0">
                  <c:v>Export-Oriented Industries</c:v>
                </c:pt>
              </c:strCache>
            </c:strRef>
          </c:tx>
          <c:spPr>
            <a:ln w="25400" cap="rnd" cmpd="sng" algn="ctr">
              <a:solidFill>
                <a:srgbClr val="FF000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0000"/>
              </a:solidFill>
              <a:ln w="9525" cap="flat" cmpd="sng" algn="ctr">
                <a:solidFill>
                  <a:srgbClr val="FF0000"/>
                </a:solidFill>
                <a:prstDash val="sysDash"/>
                <a:round/>
              </a:ln>
            </c:spPr>
          </c:marker>
          <c:dLbls>
            <c:dLbl>
              <c:idx val="0"/>
              <c:layout>
                <c:manualLayout>
                  <c:x val="-0.0279712995258122"/>
                  <c:y val="-0.0455051062385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274590995980486"/>
                  <c:y val="-0.07034163924643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198062164856488"/>
                  <c:y val="-0.0430560592796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'Graf-Graf'!$S$121:$AE$122</c:f>
              <c:multiLvlStrCache>
                <c:ptCount val="13"/>
                <c:lvl>
                  <c:pt idx="0" c:formatCode="[$-409]mmm\-yy;@">
                    <c:v>May</c:v>
                  </c:pt>
                  <c:pt idx="1" c:formatCode="[$-409]mmm\-yy;@">
                    <c:v>Jun.</c:v>
                  </c:pt>
                  <c:pt idx="2" c:formatCode="[$-409]mmm\-yy;@">
                    <c:v>Jul.</c:v>
                  </c:pt>
                  <c:pt idx="3" c:formatCode="[$-409]mmm\-yy;@">
                    <c:v>Aug.</c:v>
                  </c:pt>
                  <c:pt idx="4" c:formatCode="[$-409]mmm\-yy;@">
                    <c:v>Sep.</c:v>
                  </c:pt>
                  <c:pt idx="5" c:formatCode="[$-409]mmm\-yy;@">
                    <c:v>Oct.</c:v>
                  </c:pt>
                  <c:pt idx="6" c:formatCode="[$-409]mmm\-yy;@">
                    <c:v>Nov.</c:v>
                  </c:pt>
                  <c:pt idx="7" c:formatCode="[$-409]mmm\-yy;@">
                    <c:v>Dec.</c:v>
                  </c:pt>
                  <c:pt idx="8" c:formatCode="[$-409]mmm\-yy;@">
                    <c:v>Jan.</c:v>
                  </c:pt>
                  <c:pt idx="9" c:formatCode="[$-409]mmm\-yy;@">
                    <c:v>Feb.</c:v>
                  </c:pt>
                  <c:pt idx="10" c:formatCode="[$-409]mmm\-yy;@">
                    <c:v>Mar.</c:v>
                  </c:pt>
                  <c:pt idx="11" c:formatCode="[$-409]mmm\-yy;@">
                    <c:v>Apr.</c:v>
                  </c:pt>
                  <c:pt idx="12" c:formatCode="[$-409]mmm\-yy;@">
                    <c:v>May</c:v>
                  </c:pt>
                </c:lvl>
                <c:lvl>
                  <c:pt idx="0" c:formatCode="0">
                    <c:v>2023</c:v>
                  </c:pt>
                  <c:pt idx="8" c:formatCode="0">
                    <c:v>2024</c:v>
                  </c:pt>
                </c:lvl>
              </c:multiLvlStrCache>
            </c:multiLvlStrRef>
          </c:cat>
          <c:val>
            <c:numRef>
              <c:f>'Graf-Graf'!$T$84:$AF$84</c:f>
              <c:numCache>
                <c:formatCode>0.0</c:formatCode>
                <c:ptCount val="13"/>
                <c:pt idx="0">
                  <c:v>2.85383480698759</c:v>
                </c:pt>
                <c:pt idx="1">
                  <c:v>-3.91338515460194</c:v>
                </c:pt>
                <c:pt idx="2">
                  <c:v>-2.6946209964491</c:v>
                </c:pt>
                <c:pt idx="3">
                  <c:v>-2.64733795881298</c:v>
                </c:pt>
                <c:pt idx="4">
                  <c:v>-1.98341049700244</c:v>
                </c:pt>
                <c:pt idx="5">
                  <c:v>-1.55191574451969</c:v>
                </c:pt>
                <c:pt idx="6">
                  <c:v>-2.69659922905777</c:v>
                </c:pt>
                <c:pt idx="7">
                  <c:v>-4.05266090116267</c:v>
                </c:pt>
                <c:pt idx="8">
                  <c:v>1.57471936620561</c:v>
                </c:pt>
                <c:pt idx="9">
                  <c:v>-0.190766054196004</c:v>
                </c:pt>
                <c:pt idx="10">
                  <c:v>0.451177519083544</c:v>
                </c:pt>
                <c:pt idx="11">
                  <c:v>2.62478905213388</c:v>
                </c:pt>
                <c:pt idx="12">
                  <c:v>3.70965418707772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'Graf-Graf'!$C$85</c:f>
              <c:strCache>
                <c:ptCount val="1"/>
                <c:pt idx="0">
                  <c:v>Domestic-Oriented Industries</c:v>
                </c:pt>
              </c:strCache>
            </c:strRef>
          </c:tx>
          <c:spPr>
            <a:ln w="25400" cap="rnd" cmpd="sng" algn="ctr">
              <a:solidFill>
                <a:srgbClr val="00B050"/>
              </a:solidFill>
              <a:prstDash val="sysDot"/>
              <a:round/>
            </a:ln>
          </c:spPr>
          <c:marker>
            <c:symbol val="square"/>
            <c:size val="5"/>
            <c:spPr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310624418728674"/>
                  <c:y val="-0.046748695506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293060430287812"/>
                  <c:y val="-0.06119995190573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233852358719873"/>
                  <c:y val="-0.0537391371537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00B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'Graf-Graf'!$S$121:$AE$122</c:f>
              <c:multiLvlStrCache>
                <c:ptCount val="13"/>
                <c:lvl>
                  <c:pt idx="0" c:formatCode="[$-409]mmm\-yy;@">
                    <c:v>May</c:v>
                  </c:pt>
                  <c:pt idx="1" c:formatCode="[$-409]mmm\-yy;@">
                    <c:v>Jun.</c:v>
                  </c:pt>
                  <c:pt idx="2" c:formatCode="[$-409]mmm\-yy;@">
                    <c:v>Jul.</c:v>
                  </c:pt>
                  <c:pt idx="3" c:formatCode="[$-409]mmm\-yy;@">
                    <c:v>Aug.</c:v>
                  </c:pt>
                  <c:pt idx="4" c:formatCode="[$-409]mmm\-yy;@">
                    <c:v>Sep.</c:v>
                  </c:pt>
                  <c:pt idx="5" c:formatCode="[$-409]mmm\-yy;@">
                    <c:v>Oct.</c:v>
                  </c:pt>
                  <c:pt idx="6" c:formatCode="[$-409]mmm\-yy;@">
                    <c:v>Nov.</c:v>
                  </c:pt>
                  <c:pt idx="7" c:formatCode="[$-409]mmm\-yy;@">
                    <c:v>Dec.</c:v>
                  </c:pt>
                  <c:pt idx="8" c:formatCode="[$-409]mmm\-yy;@">
                    <c:v>Jan.</c:v>
                  </c:pt>
                  <c:pt idx="9" c:formatCode="[$-409]mmm\-yy;@">
                    <c:v>Feb.</c:v>
                  </c:pt>
                  <c:pt idx="10" c:formatCode="[$-409]mmm\-yy;@">
                    <c:v>Mar.</c:v>
                  </c:pt>
                  <c:pt idx="11" c:formatCode="[$-409]mmm\-yy;@">
                    <c:v>Apr.</c:v>
                  </c:pt>
                  <c:pt idx="12" c:formatCode="[$-409]mmm\-yy;@">
                    <c:v>May</c:v>
                  </c:pt>
                </c:lvl>
                <c:lvl>
                  <c:pt idx="0" c:formatCode="0">
                    <c:v>2023</c:v>
                  </c:pt>
                  <c:pt idx="8" c:formatCode="0">
                    <c:v>2024</c:v>
                  </c:pt>
                </c:lvl>
              </c:multiLvlStrCache>
            </c:multiLvlStrRef>
          </c:cat>
          <c:val>
            <c:numRef>
              <c:f>'Graf-Graf'!$T$85:$AF$85</c:f>
              <c:numCache>
                <c:formatCode>0.0</c:formatCode>
                <c:ptCount val="13"/>
                <c:pt idx="0">
                  <c:v>10.0691978605158</c:v>
                </c:pt>
                <c:pt idx="1">
                  <c:v>4.14101704561749</c:v>
                </c:pt>
                <c:pt idx="2">
                  <c:v>5.9508139944475</c:v>
                </c:pt>
                <c:pt idx="3">
                  <c:v>4.19456053500163</c:v>
                </c:pt>
                <c:pt idx="4">
                  <c:v>5.83874617503757</c:v>
                </c:pt>
                <c:pt idx="5">
                  <c:v>6.68959896230798</c:v>
                </c:pt>
                <c:pt idx="6">
                  <c:v>5.75914578742839</c:v>
                </c:pt>
                <c:pt idx="7">
                  <c:v>4.20577231194406</c:v>
                </c:pt>
                <c:pt idx="8">
                  <c:v>8.01464944158144</c:v>
                </c:pt>
                <c:pt idx="9">
                  <c:v>4.11761856566004</c:v>
                </c:pt>
                <c:pt idx="10">
                  <c:v>3.12767229786503</c:v>
                </c:pt>
                <c:pt idx="11">
                  <c:v>9.53641447724665</c:v>
                </c:pt>
                <c:pt idx="12">
                  <c:v>6.42939174995247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495616"/>
        <c:axId val="288810112"/>
      </c:lineChart>
      <c:catAx>
        <c:axId val="28849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000" b="0" i="1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88810112"/>
        <c:crosses val="autoZero"/>
        <c:auto val="1"/>
        <c:lblAlgn val="ctr"/>
        <c:lblOffset val="100"/>
        <c:noMultiLvlLbl val="0"/>
      </c:catAx>
      <c:valAx>
        <c:axId val="288810112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1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i="1"/>
                  <a:t>YoY (%)</a:t>
                </a:r>
                <a:endParaRPr lang="en-MY" i="1"/>
              </a:p>
            </c:rich>
          </c:tx>
          <c:layout>
            <c:manualLayout>
              <c:xMode val="edge"/>
              <c:yMode val="edge"/>
              <c:x val="0.0285309791096929"/>
              <c:y val="0.013896297086060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88495616"/>
        <c:crosses val="autoZero"/>
        <c:crossBetween val="between"/>
      </c:valAx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00" b="0" i="1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0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28515750579921"/>
          <c:y val="0.0887984983730071"/>
          <c:w val="0.888824420244924"/>
          <c:h val="0.761371740029366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'Graf-Graf'!$B$125</c:f>
              <c:strCache>
                <c:ptCount val="1"/>
                <c:pt idx="0">
                  <c:v>IPP</c:v>
                </c:pt>
              </c:strCache>
            </c:strRef>
          </c:tx>
          <c:spPr>
            <a:ln w="25400" cap="rnd" cmpd="sng" algn="ctr">
              <a:solidFill>
                <a:srgbClr val="FFFF0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FF00"/>
              </a:solidFill>
              <a:ln w="12700" cap="flat" cmpd="sng" algn="ctr">
                <a:solidFill>
                  <a:srgbClr val="FFFF00"/>
                </a:solidFill>
                <a:prstDash val="dashDot"/>
                <a:round/>
              </a:ln>
            </c:spPr>
          </c:marker>
          <c:dLbls>
            <c:dLbl>
              <c:idx val="0"/>
              <c:layout>
                <c:manualLayout>
                  <c:x val="-0.0361781048794112"/>
                  <c:y val="-0.0527084883768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305888482734064"/>
                  <c:y val="-0.234270226179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278557965262329"/>
                  <c:y val="-0.111979163680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FFFF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'Graf-Graf'!$E$331:$E$343</c:f>
              <c:numCache>
                <c:formatCode>0.0</c:formatCode>
                <c:ptCount val="13"/>
                <c:pt idx="0">
                  <c:v>4.6665857264038</c:v>
                </c:pt>
                <c:pt idx="1">
                  <c:v>-2.36189630857739</c:v>
                </c:pt>
                <c:pt idx="2">
                  <c:v>0.414817148644843</c:v>
                </c:pt>
                <c:pt idx="3">
                  <c:v>-0.629925094169607</c:v>
                </c:pt>
                <c:pt idx="4">
                  <c:v>-0.598826192260034</c:v>
                </c:pt>
                <c:pt idx="5">
                  <c:v>2.14597802091166</c:v>
                </c:pt>
                <c:pt idx="6">
                  <c:v>0.410365457719536</c:v>
                </c:pt>
                <c:pt idx="7" c:formatCode="0.00">
                  <c:v>-0.0332631495507201</c:v>
                </c:pt>
                <c:pt idx="8">
                  <c:v>4.25349963024722</c:v>
                </c:pt>
                <c:pt idx="9">
                  <c:v>3.12732861198948</c:v>
                </c:pt>
                <c:pt idx="10">
                  <c:v>2.44926073756082</c:v>
                </c:pt>
                <c:pt idx="11">
                  <c:v>6.09739212748576</c:v>
                </c:pt>
                <c:pt idx="12">
                  <c:v>2.37954229796347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'Graf-Graf'!$B$126</c:f>
              <c:strCache>
                <c:ptCount val="1"/>
                <c:pt idx="0">
                  <c:v>Perlombongan</c:v>
                </c:pt>
              </c:strCache>
            </c:strRef>
          </c:tx>
          <c:spPr>
            <a:ln w="25400" cap="rnd" cmpd="sng" algn="ctr">
              <a:solidFill>
                <a:srgbClr val="C0000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C00000"/>
              </a:solidFill>
              <a:ln w="9525" cap="flat" cmpd="sng" algn="ctr">
                <a:solidFill>
                  <a:srgbClr val="C0000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341434652084293"/>
                  <c:y val="0.25152922118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323544784286055"/>
                  <c:y val="-0.291114864645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371171065225416"/>
                  <c:y val="0.04866178095643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'Graf-Graf'!$H$331:$H$343</c:f>
              <c:numCache>
                <c:formatCode>0.0</c:formatCode>
                <c:ptCount val="13"/>
                <c:pt idx="0">
                  <c:v>2.75564082647509</c:v>
                </c:pt>
                <c:pt idx="1">
                  <c:v>-6.98189304771408</c:v>
                </c:pt>
                <c:pt idx="2">
                  <c:v>2.77734661071388</c:v>
                </c:pt>
                <c:pt idx="3">
                  <c:v>-1.49510307326337</c:v>
                </c:pt>
                <c:pt idx="4">
                  <c:v>-5.81720771230164</c:v>
                </c:pt>
                <c:pt idx="5">
                  <c:v>5.73988722708401</c:v>
                </c:pt>
                <c:pt idx="6">
                  <c:v>1.24193652069511</c:v>
                </c:pt>
                <c:pt idx="7">
                  <c:v>4.09917693086635</c:v>
                </c:pt>
                <c:pt idx="8">
                  <c:v>5.0041349689421</c:v>
                </c:pt>
                <c:pt idx="9">
                  <c:v>8.05894976711031</c:v>
                </c:pt>
                <c:pt idx="10">
                  <c:v>4.90084293866202</c:v>
                </c:pt>
                <c:pt idx="11">
                  <c:v>10.0428609898498</c:v>
                </c:pt>
                <c:pt idx="12">
                  <c:v>-6.90223986776327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'Graf-Graf'!$B$127</c:f>
              <c:strCache>
                <c:ptCount val="1"/>
                <c:pt idx="0">
                  <c:v>Pembuatan</c:v>
                </c:pt>
              </c:strCache>
            </c:strRef>
          </c:tx>
          <c:spPr>
            <a:ln w="25400" cap="rnd" cmpd="sng" algn="ctr">
              <a:solidFill>
                <a:srgbClr val="92D05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92D050"/>
              </a:solidFill>
              <a:ln w="9525" cap="flat" cmpd="sng" algn="ctr">
                <a:solidFill>
                  <a:srgbClr val="92D05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348897338651457"/>
                  <c:y val="-0.12772374905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284428154695988"/>
                  <c:y val="-0.1926037028500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264993156345652"/>
                  <c:y val="-0.214415482602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'Graf-Graf'!$I$331:$I$343</c:f>
              <c:numCache>
                <c:formatCode>0.0</c:formatCode>
                <c:ptCount val="13"/>
                <c:pt idx="0">
                  <c:v>5.11479309769886</c:v>
                </c:pt>
                <c:pt idx="1">
                  <c:v>-1.63535579186942</c:v>
                </c:pt>
                <c:pt idx="2">
                  <c:v>-0.189623869467113</c:v>
                </c:pt>
                <c:pt idx="3">
                  <c:v>-0.612895672139587</c:v>
                </c:pt>
                <c:pt idx="4">
                  <c:v>0.379209175851173</c:v>
                </c:pt>
                <c:pt idx="5">
                  <c:v>0.928235789284741</c:v>
                </c:pt>
                <c:pt idx="6">
                  <c:v>-0.0534155914857877</c:v>
                </c:pt>
                <c:pt idx="7">
                  <c:v>-1.42915924307117</c:v>
                </c:pt>
                <c:pt idx="8">
                  <c:v>3.71475918881494</c:v>
                </c:pt>
                <c:pt idx="9">
                  <c:v>1.24418124200415</c:v>
                </c:pt>
                <c:pt idx="10">
                  <c:v>1.30159577468693</c:v>
                </c:pt>
                <c:pt idx="11">
                  <c:v>4.92880614695255</c:v>
                </c:pt>
                <c:pt idx="12">
                  <c:v>4.6020619173986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'Graf-Graf'!$B$128</c:f>
              <c:strCache>
                <c:ptCount val="1"/>
                <c:pt idx="0">
                  <c:v>Elektrik</c:v>
                </c:pt>
              </c:strCache>
            </c:strRef>
          </c:tx>
          <c:spPr>
            <a:ln w="25400" cap="rnd" cmpd="sng" algn="ctr">
              <a:solidFill>
                <a:srgbClr val="7030A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7030A0"/>
              </a:solidFill>
              <a:ln w="9525" cap="flat" cmpd="sng" algn="ctr">
                <a:solidFill>
                  <a:srgbClr val="7030A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341544085220647"/>
                  <c:y val="-0.208689622853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286473084348448"/>
                  <c:y val="-0.268102871300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280477128474504"/>
                  <c:y val="-0.150210171160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'Graf-Graf'!$J$331:$J$343</c:f>
              <c:numCache>
                <c:formatCode>0.0</c:formatCode>
                <c:ptCount val="13"/>
                <c:pt idx="0">
                  <c:v>5.24957267366524</c:v>
                </c:pt>
                <c:pt idx="1">
                  <c:v>2.16214350106529</c:v>
                </c:pt>
                <c:pt idx="2">
                  <c:v>0.629543904632897</c:v>
                </c:pt>
                <c:pt idx="3">
                  <c:v>1.49026254719486</c:v>
                </c:pt>
                <c:pt idx="4">
                  <c:v>2.46885461428216</c:v>
                </c:pt>
                <c:pt idx="5">
                  <c:v>6.06390753509494</c:v>
                </c:pt>
                <c:pt idx="6">
                  <c:v>3.54335548063278</c:v>
                </c:pt>
                <c:pt idx="7">
                  <c:v>4.13546781993088</c:v>
                </c:pt>
                <c:pt idx="8">
                  <c:v>8.25277622554603</c:v>
                </c:pt>
                <c:pt idx="9">
                  <c:v>10.9033502955066</c:v>
                </c:pt>
                <c:pt idx="10">
                  <c:v>8.52048155683374</c:v>
                </c:pt>
                <c:pt idx="11">
                  <c:v>7.76151663582978</c:v>
                </c:pt>
                <c:pt idx="12">
                  <c:v>4.16364277876009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647616"/>
        <c:axId val="81471168"/>
      </c:lineChart>
      <c:catAx>
        <c:axId val="816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81471168"/>
        <c:crosses val="autoZero"/>
        <c:auto val="0"/>
        <c:lblAlgn val="ctr"/>
        <c:lblOffset val="100"/>
        <c:noMultiLvlLbl val="0"/>
      </c:catAx>
      <c:valAx>
        <c:axId val="81471168"/>
        <c:scaling>
          <c:orientation val="minMax"/>
          <c:max val="20"/>
          <c:min val="-1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b="1"/>
                  <a:t>YoY (%)</a:t>
                </a:r>
                <a:endParaRPr lang="en-MY" b="1"/>
              </a:p>
            </c:rich>
          </c:tx>
          <c:layout>
            <c:manualLayout>
              <c:xMode val="edge"/>
              <c:yMode val="edge"/>
              <c:x val="0.0456939600821744"/>
              <c:y val="0.0164072632944228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81647616"/>
        <c:crosses val="autoZero"/>
        <c:crossBetween val="between"/>
      </c:valAx>
      <c:spPr>
        <a:ln w="3175">
          <a:noFill/>
        </a:ln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noFill/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23541774368273"/>
          <c:y val="0.111138992241354"/>
          <c:w val="0.893224432396297"/>
          <c:h val="0.793423177871997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'Graf-Graf'!$C$125</c:f>
              <c:strCache>
                <c:ptCount val="1"/>
                <c:pt idx="0">
                  <c:v>IPI</c:v>
                </c:pt>
              </c:strCache>
            </c:strRef>
          </c:tx>
          <c:spPr>
            <a:ln w="25400" cap="rnd" cmpd="sng" algn="ctr">
              <a:solidFill>
                <a:srgbClr val="FFFF0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FF00"/>
              </a:solidFill>
              <a:ln w="12700" cap="flat" cmpd="sng" algn="ctr">
                <a:solidFill>
                  <a:srgbClr val="FFFF00"/>
                </a:solidFill>
                <a:prstDash val="dashDot"/>
                <a:round/>
              </a:ln>
            </c:spPr>
          </c:marker>
          <c:dLbls>
            <c:dLbl>
              <c:idx val="0"/>
              <c:layout>
                <c:manualLayout>
                  <c:x val="-0.0316905085817153"/>
                  <c:y val="-0.0544730605271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384141691058251"/>
                  <c:y val="-0.243342246954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296227205892459"/>
                  <c:y val="-0.129860251900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FFFF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'Graf-Graf'!$E$331:$E$343</c:f>
              <c:numCache>
                <c:formatCode>0.0</c:formatCode>
                <c:ptCount val="13"/>
                <c:pt idx="0">
                  <c:v>4.6665857264038</c:v>
                </c:pt>
                <c:pt idx="1">
                  <c:v>-2.36189630857739</c:v>
                </c:pt>
                <c:pt idx="2">
                  <c:v>0.414817148644843</c:v>
                </c:pt>
                <c:pt idx="3">
                  <c:v>-0.629925094169607</c:v>
                </c:pt>
                <c:pt idx="4">
                  <c:v>-0.598826192260034</c:v>
                </c:pt>
                <c:pt idx="5">
                  <c:v>2.14597802091166</c:v>
                </c:pt>
                <c:pt idx="6">
                  <c:v>0.410365457719536</c:v>
                </c:pt>
                <c:pt idx="7" c:formatCode="0.00">
                  <c:v>-0.0332631495507201</c:v>
                </c:pt>
                <c:pt idx="8">
                  <c:v>4.25349963024722</c:v>
                </c:pt>
                <c:pt idx="9">
                  <c:v>3.12732861198948</c:v>
                </c:pt>
                <c:pt idx="10">
                  <c:v>2.44926073756082</c:v>
                </c:pt>
                <c:pt idx="11">
                  <c:v>6.09739212748576</c:v>
                </c:pt>
                <c:pt idx="12">
                  <c:v>2.37954229796347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'Graf-Graf'!$C$126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ap="rnd" cmpd="sng" algn="ctr">
              <a:solidFill>
                <a:srgbClr val="C0000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C00000"/>
              </a:solidFill>
              <a:ln w="9525" cap="flat" cmpd="sng" algn="ctr">
                <a:solidFill>
                  <a:srgbClr val="C0000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283158813263525"/>
                  <c:y val="0.233969070303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44818849541713"/>
                  <c:y val="-0.293012975115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392898613458658"/>
                  <c:y val="0.047575171858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'Graf-Graf'!$H$331:$H$343</c:f>
              <c:numCache>
                <c:formatCode>0.0</c:formatCode>
                <c:ptCount val="13"/>
                <c:pt idx="0">
                  <c:v>2.75564082647509</c:v>
                </c:pt>
                <c:pt idx="1">
                  <c:v>-6.98189304771408</c:v>
                </c:pt>
                <c:pt idx="2">
                  <c:v>2.77734661071388</c:v>
                </c:pt>
                <c:pt idx="3">
                  <c:v>-1.49510307326337</c:v>
                </c:pt>
                <c:pt idx="4">
                  <c:v>-5.81720771230164</c:v>
                </c:pt>
                <c:pt idx="5">
                  <c:v>5.73988722708401</c:v>
                </c:pt>
                <c:pt idx="6">
                  <c:v>1.24193652069511</c:v>
                </c:pt>
                <c:pt idx="7">
                  <c:v>4.09917693086635</c:v>
                </c:pt>
                <c:pt idx="8">
                  <c:v>5.0041349689421</c:v>
                </c:pt>
                <c:pt idx="9">
                  <c:v>8.05894976711031</c:v>
                </c:pt>
                <c:pt idx="10">
                  <c:v>4.90084293866202</c:v>
                </c:pt>
                <c:pt idx="11">
                  <c:v>10.0428609898498</c:v>
                </c:pt>
                <c:pt idx="12">
                  <c:v>-6.90223986776327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'Graf-Graf'!$C$127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 cap="rnd" cmpd="sng" algn="ctr">
              <a:solidFill>
                <a:srgbClr val="92D05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92D050"/>
              </a:solidFill>
              <a:ln w="9525" cap="flat" cmpd="sng" algn="ctr">
                <a:solidFill>
                  <a:srgbClr val="92D05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289088373115664"/>
                  <c:y val="-0.131136667293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384531612867763"/>
                  <c:y val="-0.1940155199644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298894820739031"/>
                  <c:y val="-0.23985206049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'Graf-Graf'!$I$331:$I$343</c:f>
              <c:numCache>
                <c:formatCode>0.0</c:formatCode>
                <c:ptCount val="13"/>
                <c:pt idx="0">
                  <c:v>5.11479309769886</c:v>
                </c:pt>
                <c:pt idx="1">
                  <c:v>-1.63535579186942</c:v>
                </c:pt>
                <c:pt idx="2">
                  <c:v>-0.189623869467113</c:v>
                </c:pt>
                <c:pt idx="3">
                  <c:v>-0.612895672139587</c:v>
                </c:pt>
                <c:pt idx="4">
                  <c:v>0.379209175851173</c:v>
                </c:pt>
                <c:pt idx="5">
                  <c:v>0.928235789284741</c:v>
                </c:pt>
                <c:pt idx="6">
                  <c:v>-0.0534155914857877</c:v>
                </c:pt>
                <c:pt idx="7">
                  <c:v>-1.42915924307117</c:v>
                </c:pt>
                <c:pt idx="8">
                  <c:v>3.71475918881494</c:v>
                </c:pt>
                <c:pt idx="9">
                  <c:v>1.24418124200415</c:v>
                </c:pt>
                <c:pt idx="10">
                  <c:v>1.30159577468693</c:v>
                </c:pt>
                <c:pt idx="11">
                  <c:v>4.92880614695255</c:v>
                </c:pt>
                <c:pt idx="12">
                  <c:v>4.6020619173986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'Graf-Graf'!$C$128</c:f>
              <c:strCache>
                <c:ptCount val="1"/>
                <c:pt idx="0">
                  <c:v>Electricity</c:v>
                </c:pt>
              </c:strCache>
            </c:strRef>
          </c:tx>
          <c:spPr>
            <a:ln w="25400" cap="rnd" cmpd="sng" algn="ctr">
              <a:solidFill>
                <a:srgbClr val="7030A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7030A0"/>
              </a:solidFill>
              <a:ln w="9525" cap="flat" cmpd="sng" algn="ctr">
                <a:solidFill>
                  <a:srgbClr val="7030A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319277253301453"/>
                  <c:y val="-0.214281180095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382752856187647"/>
                  <c:y val="-0.281175550171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297355746107654"/>
                  <c:y val="-0.166286744931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'Graf-Graf'!$J$331:$J$343</c:f>
              <c:numCache>
                <c:formatCode>0.0</c:formatCode>
                <c:ptCount val="13"/>
                <c:pt idx="0">
                  <c:v>5.24957267366524</c:v>
                </c:pt>
                <c:pt idx="1">
                  <c:v>2.16214350106529</c:v>
                </c:pt>
                <c:pt idx="2">
                  <c:v>0.629543904632897</c:v>
                </c:pt>
                <c:pt idx="3">
                  <c:v>1.49026254719486</c:v>
                </c:pt>
                <c:pt idx="4">
                  <c:v>2.46885461428216</c:v>
                </c:pt>
                <c:pt idx="5">
                  <c:v>6.06390753509494</c:v>
                </c:pt>
                <c:pt idx="6">
                  <c:v>3.54335548063278</c:v>
                </c:pt>
                <c:pt idx="7">
                  <c:v>4.13546781993088</c:v>
                </c:pt>
                <c:pt idx="8">
                  <c:v>8.25277622554603</c:v>
                </c:pt>
                <c:pt idx="9">
                  <c:v>10.9033502955066</c:v>
                </c:pt>
                <c:pt idx="10">
                  <c:v>8.52048155683374</c:v>
                </c:pt>
                <c:pt idx="11">
                  <c:v>7.76151663582978</c:v>
                </c:pt>
                <c:pt idx="12">
                  <c:v>4.16364277876009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2473984"/>
        <c:axId val="82331328"/>
      </c:lineChart>
      <c:catAx>
        <c:axId val="824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000" b="0" i="1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82331328"/>
        <c:crosses val="autoZero"/>
        <c:auto val="1"/>
        <c:lblAlgn val="ctr"/>
        <c:lblOffset val="100"/>
        <c:noMultiLvlLbl val="0"/>
      </c:catAx>
      <c:valAx>
        <c:axId val="82331328"/>
        <c:scaling>
          <c:orientation val="minMax"/>
          <c:max val="20"/>
          <c:min val="-1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1" i="1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i="1"/>
                  <a:t>YoY (%)</a:t>
                </a:r>
                <a:endParaRPr lang="en-MY" i="1"/>
              </a:p>
            </c:rich>
          </c:tx>
          <c:layout>
            <c:manualLayout>
              <c:xMode val="edge"/>
              <c:yMode val="edge"/>
              <c:x val="0.0305828399625566"/>
              <c:y val="0.021430734619711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82473984"/>
        <c:crosses val="autoZero"/>
        <c:crossBetween val="between"/>
      </c:valAx>
      <c:spPr>
        <a:ln w="3175">
          <a:noFill/>
        </a:ln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00" b="0" i="1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7320940978786"/>
          <c:y val="0.12651102464332"/>
          <c:w val="0.882220206627217"/>
          <c:h val="0.759248447462019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'Graf-Graf'!$B$125</c:f>
              <c:strCache>
                <c:ptCount val="1"/>
                <c:pt idx="0">
                  <c:v>IPP</c:v>
                </c:pt>
              </c:strCache>
            </c:strRef>
          </c:tx>
          <c:spPr>
            <a:ln w="25400" cap="rnd" cmpd="sng" algn="ctr">
              <a:solidFill>
                <a:srgbClr val="FFFF0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FF00"/>
              </a:solidFill>
              <a:ln w="12700" cap="flat" cmpd="sng" algn="ctr">
                <a:solidFill>
                  <a:srgbClr val="FFFF00"/>
                </a:solidFill>
                <a:prstDash val="dashDot"/>
                <a:round/>
              </a:ln>
            </c:spPr>
          </c:marker>
          <c:dLbls>
            <c:dLbl>
              <c:idx val="0"/>
              <c:layout>
                <c:manualLayout>
                  <c:x val="-0.038948679937953"/>
                  <c:y val="-0.185280299755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0307516170668923"/>
                  <c:y val="-0.200630134025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308280125608082"/>
                  <c:y val="-0.331529038766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FFFF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'Graf-Graf'!$B$262:$C$266</c:f>
              <c:multiLvlStrCache>
                <c:ptCount val="5"/>
                <c:lvl>
                  <c:pt idx="0" c:formatCode="0_)">
                    <c:v>ST1</c:v>
                  </c:pt>
                  <c:pt idx="1" c:formatCode="0_)">
                    <c:v>ST2</c:v>
                  </c:pt>
                  <c:pt idx="2" c:formatCode="0_)">
                    <c:v>ST3</c:v>
                  </c:pt>
                  <c:pt idx="3" c:formatCode="0_)">
                    <c:v>ST4</c:v>
                  </c:pt>
                  <c:pt idx="4" c:formatCode="0_)">
                    <c:v>ST1</c:v>
                  </c:pt>
                </c:lvl>
                <c:lvl>
                  <c:pt idx="0" c:formatCode="0_)">
                    <c:v>2023 </c:v>
                  </c:pt>
                  <c:pt idx="4" c:formatCode="0_)">
                    <c:v>2024 </c:v>
                  </c:pt>
                </c:lvl>
              </c:multiLvlStrCache>
            </c:multiLvlStrRef>
          </c:cat>
          <c:val>
            <c:numRef>
              <c:f>'Graf-Graf'!$F$262:$F$266</c:f>
              <c:numCache>
                <c:formatCode>0.0</c:formatCode>
                <c:ptCount val="5"/>
                <c:pt idx="0">
                  <c:v>2.6676805827589</c:v>
                </c:pt>
                <c:pt idx="1">
                  <c:v>-0.319792634813439</c:v>
                </c:pt>
                <c:pt idx="2" c:formatCode="0.00">
                  <c:v>-0.28115029784513</c:v>
                </c:pt>
                <c:pt idx="3">
                  <c:v>0.84023535137139</c:v>
                </c:pt>
                <c:pt idx="4">
                  <c:v>3.27215143008546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'Graf-Graf'!$B$126</c:f>
              <c:strCache>
                <c:ptCount val="1"/>
                <c:pt idx="0">
                  <c:v>Perlombongan</c:v>
                </c:pt>
              </c:strCache>
            </c:strRef>
          </c:tx>
          <c:spPr>
            <a:ln w="25400" cap="rnd" cmpd="sng" algn="ctr">
              <a:solidFill>
                <a:srgbClr val="C0000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C00000"/>
              </a:solidFill>
              <a:ln w="9525" cap="flat" cmpd="sng" algn="ctr">
                <a:solidFill>
                  <a:srgbClr val="C0000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352480127622145"/>
                  <c:y val="-0.171615506557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0286778266593189"/>
                  <c:y val="-0.1706877792189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330467807806996"/>
                  <c:y val="-0.308187418936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'Graf-Graf'!$B$262:$C$266</c:f>
              <c:multiLvlStrCache>
                <c:ptCount val="5"/>
                <c:lvl>
                  <c:pt idx="0" c:formatCode="0_)">
                    <c:v>ST1</c:v>
                  </c:pt>
                  <c:pt idx="1" c:formatCode="0_)">
                    <c:v>ST2</c:v>
                  </c:pt>
                  <c:pt idx="2" c:formatCode="0_)">
                    <c:v>ST3</c:v>
                  </c:pt>
                  <c:pt idx="3" c:formatCode="0_)">
                    <c:v>ST4</c:v>
                  </c:pt>
                  <c:pt idx="4" c:formatCode="0_)">
                    <c:v>ST1</c:v>
                  </c:pt>
                </c:lvl>
                <c:lvl>
                  <c:pt idx="0" c:formatCode="0_)">
                    <c:v>2023 </c:v>
                  </c:pt>
                  <c:pt idx="4" c:formatCode="0_)">
                    <c:v>2024 </c:v>
                  </c:pt>
                </c:lvl>
              </c:multiLvlStrCache>
            </c:multiLvlStrRef>
          </c:cat>
          <c:val>
            <c:numRef>
              <c:f>'Graf-Graf'!$G$262:$G$266</c:f>
              <c:numCache>
                <c:formatCode>0.0</c:formatCode>
                <c:ptCount val="5"/>
                <c:pt idx="0">
                  <c:v>1.04357051010054</c:v>
                </c:pt>
                <c:pt idx="1">
                  <c:v>-2.68994846121451</c:v>
                </c:pt>
                <c:pt idx="2">
                  <c:v>-1.53339238128967</c:v>
                </c:pt>
                <c:pt idx="3">
                  <c:v>3.67653622053079</c:v>
                </c:pt>
                <c:pt idx="4">
                  <c:v>5.92642203780782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'Graf-Graf'!$B$127</c:f>
              <c:strCache>
                <c:ptCount val="1"/>
                <c:pt idx="0">
                  <c:v>Pembuatan</c:v>
                </c:pt>
              </c:strCache>
            </c:strRef>
          </c:tx>
          <c:spPr>
            <a:ln w="25400" cap="rnd" cmpd="sng" algn="ctr">
              <a:solidFill>
                <a:srgbClr val="92D05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92D050"/>
              </a:solidFill>
              <a:ln w="9525" cap="flat" cmpd="sng" algn="ctr">
                <a:solidFill>
                  <a:srgbClr val="92D05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386463968586173"/>
                  <c:y val="-0.229876783398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0392238773421731"/>
                  <c:y val="0.100029182879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311136275323806"/>
                  <c:y val="-0.2967174664937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'Graf-Graf'!$B$262:$C$266</c:f>
              <c:multiLvlStrCache>
                <c:ptCount val="5"/>
                <c:lvl>
                  <c:pt idx="0" c:formatCode="0_)">
                    <c:v>ST1</c:v>
                  </c:pt>
                  <c:pt idx="1" c:formatCode="0_)">
                    <c:v>ST2</c:v>
                  </c:pt>
                  <c:pt idx="2" c:formatCode="0_)">
                    <c:v>ST3</c:v>
                  </c:pt>
                  <c:pt idx="3" c:formatCode="0_)">
                    <c:v>ST4</c:v>
                  </c:pt>
                  <c:pt idx="4" c:formatCode="0_)">
                    <c:v>ST1</c:v>
                  </c:pt>
                </c:lvl>
                <c:lvl>
                  <c:pt idx="0" c:formatCode="0_)">
                    <c:v>2023 </c:v>
                  </c:pt>
                  <c:pt idx="4" c:formatCode="0_)">
                    <c:v>2024 </c:v>
                  </c:pt>
                </c:lvl>
              </c:multiLvlStrCache>
            </c:multiLvlStrRef>
          </c:cat>
          <c:val>
            <c:numRef>
              <c:f>'Graf-Graf'!$H$262:$H$266</c:f>
              <c:numCache>
                <c:formatCode>0.0</c:formatCode>
                <c:ptCount val="5"/>
                <c:pt idx="0">
                  <c:v>3.36507483709904</c:v>
                </c:pt>
                <c:pt idx="1">
                  <c:v>0.0655544297388815</c:v>
                </c:pt>
                <c:pt idx="2">
                  <c:v>-0.138274782367489</c:v>
                </c:pt>
                <c:pt idx="3">
                  <c:v>-0.182234247395471</c:v>
                </c:pt>
                <c:pt idx="4">
                  <c:v>2.08888545252903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'Graf-Graf'!$B$128</c:f>
              <c:strCache>
                <c:ptCount val="1"/>
                <c:pt idx="0">
                  <c:v>Elektrik</c:v>
                </c:pt>
              </c:strCache>
            </c:strRef>
          </c:tx>
          <c:spPr>
            <a:ln w="25400" cap="rnd" cmpd="sng" algn="ctr">
              <a:solidFill>
                <a:srgbClr val="7030A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7030A0"/>
              </a:solidFill>
              <a:ln w="9525" cap="flat" cmpd="sng" algn="ctr">
                <a:solidFill>
                  <a:srgbClr val="7030A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370261178831086"/>
                  <c:y val="0.09353689292405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0288766285696229"/>
                  <c:y val="-0.212100086467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330127500606823"/>
                  <c:y val="-0.270191670269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'Graf-Graf'!$B$262:$C$266</c:f>
              <c:multiLvlStrCache>
                <c:ptCount val="5"/>
                <c:lvl>
                  <c:pt idx="0" c:formatCode="0_)">
                    <c:v>ST1</c:v>
                  </c:pt>
                  <c:pt idx="1" c:formatCode="0_)">
                    <c:v>ST2</c:v>
                  </c:pt>
                  <c:pt idx="2" c:formatCode="0_)">
                    <c:v>ST3</c:v>
                  </c:pt>
                  <c:pt idx="3" c:formatCode="0_)">
                    <c:v>ST4</c:v>
                  </c:pt>
                  <c:pt idx="4" c:formatCode="0_)">
                    <c:v>ST1</c:v>
                  </c:pt>
                </c:lvl>
                <c:lvl>
                  <c:pt idx="0" c:formatCode="0_)">
                    <c:v>2023 </c:v>
                  </c:pt>
                  <c:pt idx="4" c:formatCode="0_)">
                    <c:v>2024 </c:v>
                  </c:pt>
                </c:lvl>
              </c:multiLvlStrCache>
            </c:multiLvlStrRef>
          </c:cat>
          <c:val>
            <c:numRef>
              <c:f>'Graf-Graf'!$I$262:$I$266</c:f>
              <c:numCache>
                <c:formatCode>0.0</c:formatCode>
                <c:ptCount val="5"/>
                <c:pt idx="0">
                  <c:v>-0.396738434980719</c:v>
                </c:pt>
                <c:pt idx="1">
                  <c:v>2.05439123233661</c:v>
                </c:pt>
                <c:pt idx="2">
                  <c:v>1.51502933985466</c:v>
                </c:pt>
                <c:pt idx="3">
                  <c:v>4.59660594861404</c:v>
                </c:pt>
                <c:pt idx="4">
                  <c:v>9.1733537504179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0897792"/>
        <c:axId val="270571136"/>
      </c:lineChart>
      <c:catAx>
        <c:axId val="2608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70571136"/>
        <c:crosses val="autoZero"/>
        <c:auto val="1"/>
        <c:lblAlgn val="ctr"/>
        <c:lblOffset val="100"/>
        <c:noMultiLvlLbl val="0"/>
      </c:catAx>
      <c:valAx>
        <c:axId val="270571136"/>
        <c:scaling>
          <c:orientation val="minMax"/>
          <c:max val="15"/>
          <c:min val="-5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b="0">
                    <a:latin typeface="Arial" panose="020B0604020202020204" pitchFamily="7" charset="0"/>
                    <a:cs typeface="Arial" panose="020B0604020202020204" pitchFamily="7" charset="0"/>
                  </a:rPr>
                  <a:t>YoY (%)</a:t>
                </a:r>
                <a:endParaRPr lang="en-MY" b="0">
                  <a:latin typeface="Arial" panose="020B0604020202020204" pitchFamily="7" charset="0"/>
                  <a:cs typeface="Arial" panose="020B0604020202020204" pitchFamily="7" charset="0"/>
                </a:endParaRPr>
              </a:p>
            </c:rich>
          </c:tx>
          <c:layout>
            <c:manualLayout>
              <c:xMode val="edge"/>
              <c:yMode val="edge"/>
              <c:x val="0.0232557438618438"/>
              <c:y val="0.018262094610332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60897792"/>
        <c:crosses val="autoZero"/>
        <c:crossBetween val="between"/>
        <c:majorUnit val="5"/>
      </c:valAx>
      <c:spPr>
        <a:ln w="3175">
          <a:noFill/>
        </a:ln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94493619332066"/>
          <c:y val="0.112784184480195"/>
          <c:w val="0.882220206627217"/>
          <c:h val="0.759248447462019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'Graf-Graf'!$C$125</c:f>
              <c:strCache>
                <c:ptCount val="1"/>
                <c:pt idx="0">
                  <c:v>IPI</c:v>
                </c:pt>
              </c:strCache>
            </c:strRef>
          </c:tx>
          <c:spPr>
            <a:ln w="25400" cap="rnd" cmpd="sng" algn="ctr">
              <a:solidFill>
                <a:srgbClr val="FFFF0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FF00"/>
              </a:solidFill>
              <a:ln w="12700" cap="flat" cmpd="sng" algn="ctr">
                <a:solidFill>
                  <a:srgbClr val="FFFF00"/>
                </a:solidFill>
                <a:prstDash val="dashDot"/>
                <a:round/>
              </a:ln>
            </c:spPr>
          </c:marker>
          <c:dLbls>
            <c:dLbl>
              <c:idx val="0"/>
              <c:layout>
                <c:manualLayout>
                  <c:x val="-0.0428842468594428"/>
                  <c:y val="-0.153251188932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0393264352348567"/>
                  <c:y val="-0.232891266753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342414473017663"/>
                  <c:y val="-0.35492289955325"/>
                </c:manualLayout>
              </c:layout>
              <c:numFmt formatCode="General" sourceLinked="1"/>
              <c:spPr>
                <a:solidFill>
                  <a:srgbClr val="FFFF0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503978984076364"/>
                      <c:h val="0.0648508430609598"/>
                    </c:manualLayout>
                  </c15:layout>
                </c:ext>
              </c:extLst>
            </c:dLbl>
            <c:spPr>
              <a:solidFill>
                <a:srgbClr val="FFFF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'Graf-Graf'!$D$262:$E$266</c:f>
              <c:multiLvlStrCache>
                <c:ptCount val="5"/>
                <c:lvl>
                  <c:pt idx="0" c:formatCode="0_)">
                    <c:v>Q1</c:v>
                  </c:pt>
                  <c:pt idx="1" c:formatCode="0_)">
                    <c:v>Q2</c:v>
                  </c:pt>
                  <c:pt idx="2" c:formatCode="0_)">
                    <c:v>Q3</c:v>
                  </c:pt>
                  <c:pt idx="3" c:formatCode="0_)">
                    <c:v>Q4</c:v>
                  </c:pt>
                  <c:pt idx="4" c:formatCode="0_)">
                    <c:v>Q1</c:v>
                  </c:pt>
                </c:lvl>
                <c:lvl>
                  <c:pt idx="0" c:formatCode="0_)">
                    <c:v>2023 </c:v>
                  </c:pt>
                  <c:pt idx="4" c:formatCode="0_)">
                    <c:v>2024 </c:v>
                  </c:pt>
                </c:lvl>
              </c:multiLvlStrCache>
            </c:multiLvlStrRef>
          </c:cat>
          <c:val>
            <c:numRef>
              <c:f>'Graf-Graf'!$F$262:$F$266</c:f>
              <c:numCache>
                <c:formatCode>0.0</c:formatCode>
                <c:ptCount val="5"/>
                <c:pt idx="0">
                  <c:v>2.6676805827589</c:v>
                </c:pt>
                <c:pt idx="1">
                  <c:v>-0.319792634813439</c:v>
                </c:pt>
                <c:pt idx="2" c:formatCode="0.00">
                  <c:v>-0.28115029784513</c:v>
                </c:pt>
                <c:pt idx="3">
                  <c:v>0.84023535137139</c:v>
                </c:pt>
                <c:pt idx="4">
                  <c:v>3.27215143008546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'Graf-Graf'!$C$126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ap="rnd" cmpd="sng" algn="ctr">
              <a:solidFill>
                <a:srgbClr val="C0000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C00000"/>
              </a:solidFill>
              <a:ln w="9525" cap="flat" cmpd="sng" algn="ctr">
                <a:solidFill>
                  <a:srgbClr val="C0000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406075106662475"/>
                  <c:y val="-0.161536604698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0414571735115097"/>
                  <c:y val="-0.202716890041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309086075556954"/>
                  <c:y val="-0.3260260844502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'Graf-Graf'!$D$262:$E$266</c:f>
              <c:multiLvlStrCache>
                <c:ptCount val="5"/>
                <c:lvl>
                  <c:pt idx="0" c:formatCode="0_)">
                    <c:v>Q1</c:v>
                  </c:pt>
                  <c:pt idx="1" c:formatCode="0_)">
                    <c:v>Q2</c:v>
                  </c:pt>
                  <c:pt idx="2" c:formatCode="0_)">
                    <c:v>Q3</c:v>
                  </c:pt>
                  <c:pt idx="3" c:formatCode="0_)">
                    <c:v>Q4</c:v>
                  </c:pt>
                  <c:pt idx="4" c:formatCode="0_)">
                    <c:v>Q1</c:v>
                  </c:pt>
                </c:lvl>
                <c:lvl>
                  <c:pt idx="0" c:formatCode="0_)">
                    <c:v>2023 </c:v>
                  </c:pt>
                  <c:pt idx="4" c:formatCode="0_)">
                    <c:v>2024 </c:v>
                  </c:pt>
                </c:lvl>
              </c:multiLvlStrCache>
            </c:multiLvlStrRef>
          </c:cat>
          <c:val>
            <c:numRef>
              <c:f>'Graf-Graf'!$G$262:$G$266</c:f>
              <c:numCache>
                <c:formatCode>0.0</c:formatCode>
                <c:ptCount val="5"/>
                <c:pt idx="0">
                  <c:v>1.04357051010054</c:v>
                </c:pt>
                <c:pt idx="1">
                  <c:v>-2.68994846121451</c:v>
                </c:pt>
                <c:pt idx="2">
                  <c:v>-1.53339238128967</c:v>
                </c:pt>
                <c:pt idx="3">
                  <c:v>3.67653622053079</c:v>
                </c:pt>
                <c:pt idx="4">
                  <c:v>5.92642203780782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'Graf-Graf'!$C$127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 cap="rnd" cmpd="sng" algn="ctr">
              <a:solidFill>
                <a:srgbClr val="92D05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92D050"/>
              </a:solidFill>
              <a:ln w="9525" cap="flat" cmpd="sng" algn="ctr">
                <a:solidFill>
                  <a:srgbClr val="92D05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450986351879225"/>
                  <c:y val="-0.189392203487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0301621650642401"/>
                  <c:y val="0.0995654993514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285454502944638"/>
                  <c:y val="-0.323707306528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'Graf-Graf'!$D$262:$E$266</c:f>
              <c:multiLvlStrCache>
                <c:ptCount val="5"/>
                <c:lvl>
                  <c:pt idx="0" c:formatCode="0_)">
                    <c:v>Q1</c:v>
                  </c:pt>
                  <c:pt idx="1" c:formatCode="0_)">
                    <c:v>Q2</c:v>
                  </c:pt>
                  <c:pt idx="2" c:formatCode="0_)">
                    <c:v>Q3</c:v>
                  </c:pt>
                  <c:pt idx="3" c:formatCode="0_)">
                    <c:v>Q4</c:v>
                  </c:pt>
                  <c:pt idx="4" c:formatCode="0_)">
                    <c:v>Q1</c:v>
                  </c:pt>
                </c:lvl>
                <c:lvl>
                  <c:pt idx="0" c:formatCode="0_)">
                    <c:v>2023 </c:v>
                  </c:pt>
                  <c:pt idx="4" c:formatCode="0_)">
                    <c:v>2024 </c:v>
                  </c:pt>
                </c:lvl>
              </c:multiLvlStrCache>
            </c:multiLvlStrRef>
          </c:cat>
          <c:val>
            <c:numRef>
              <c:f>'Graf-Graf'!$H$262:$H$266</c:f>
              <c:numCache>
                <c:formatCode>0.0</c:formatCode>
                <c:ptCount val="5"/>
                <c:pt idx="0">
                  <c:v>3.36507483709904</c:v>
                </c:pt>
                <c:pt idx="1">
                  <c:v>0.0655544297388815</c:v>
                </c:pt>
                <c:pt idx="2">
                  <c:v>-0.138274782367489</c:v>
                </c:pt>
                <c:pt idx="3">
                  <c:v>-0.182234247395471</c:v>
                </c:pt>
                <c:pt idx="4">
                  <c:v>2.08888545252903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'Graf-Graf'!$C$128</c:f>
              <c:strCache>
                <c:ptCount val="1"/>
                <c:pt idx="0">
                  <c:v>Electricity</c:v>
                </c:pt>
              </c:strCache>
            </c:strRef>
          </c:tx>
          <c:spPr>
            <a:ln w="25400" cap="rnd" cmpd="sng" algn="ctr">
              <a:solidFill>
                <a:srgbClr val="7030A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7030A0"/>
              </a:solidFill>
              <a:ln w="9525" cap="flat" cmpd="sng" algn="ctr">
                <a:solidFill>
                  <a:srgbClr val="7030A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429048562925015"/>
                  <c:y val="0.0940005764519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0416817990129987"/>
                  <c:y val="-0.2438971753855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350102311114113"/>
                  <c:y val="-0.288261997405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'Graf-Graf'!$D$262:$E$266</c:f>
              <c:multiLvlStrCache>
                <c:ptCount val="5"/>
                <c:lvl>
                  <c:pt idx="0" c:formatCode="0_)">
                    <c:v>Q1</c:v>
                  </c:pt>
                  <c:pt idx="1" c:formatCode="0_)">
                    <c:v>Q2</c:v>
                  </c:pt>
                  <c:pt idx="2" c:formatCode="0_)">
                    <c:v>Q3</c:v>
                  </c:pt>
                  <c:pt idx="3" c:formatCode="0_)">
                    <c:v>Q4</c:v>
                  </c:pt>
                  <c:pt idx="4" c:formatCode="0_)">
                    <c:v>Q1</c:v>
                  </c:pt>
                </c:lvl>
                <c:lvl>
                  <c:pt idx="0" c:formatCode="0_)">
                    <c:v>2023 </c:v>
                  </c:pt>
                  <c:pt idx="4" c:formatCode="0_)">
                    <c:v>2024 </c:v>
                  </c:pt>
                </c:lvl>
              </c:multiLvlStrCache>
            </c:multiLvlStrRef>
          </c:cat>
          <c:val>
            <c:numRef>
              <c:f>'Graf-Graf'!$I$262:$I$266</c:f>
              <c:numCache>
                <c:formatCode>0.0</c:formatCode>
                <c:ptCount val="5"/>
                <c:pt idx="0">
                  <c:v>-0.396738434980719</c:v>
                </c:pt>
                <c:pt idx="1">
                  <c:v>2.05439123233661</c:v>
                </c:pt>
                <c:pt idx="2">
                  <c:v>1.51502933985466</c:v>
                </c:pt>
                <c:pt idx="3">
                  <c:v>4.59660594861404</c:v>
                </c:pt>
                <c:pt idx="4">
                  <c:v>9.1733537504179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0897792"/>
        <c:axId val="270571136"/>
      </c:lineChart>
      <c:catAx>
        <c:axId val="2608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1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70571136"/>
        <c:crosses val="autoZero"/>
        <c:auto val="1"/>
        <c:lblAlgn val="ctr"/>
        <c:lblOffset val="100"/>
        <c:noMultiLvlLbl val="0"/>
      </c:catAx>
      <c:valAx>
        <c:axId val="270571136"/>
        <c:scaling>
          <c:orientation val="minMax"/>
          <c:max val="15"/>
          <c:min val="-5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1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b="0" i="1">
                    <a:latin typeface="Arial" panose="020B0604020202020204" pitchFamily="7" charset="0"/>
                    <a:cs typeface="Arial" panose="020B0604020202020204" pitchFamily="7" charset="0"/>
                  </a:rPr>
                  <a:t>YoY (%)</a:t>
                </a:r>
                <a:endParaRPr lang="en-MY" b="0" i="1">
                  <a:latin typeface="Arial" panose="020B0604020202020204" pitchFamily="7" charset="0"/>
                  <a:cs typeface="Arial" panose="020B0604020202020204" pitchFamily="7" charset="0"/>
                </a:endParaRPr>
              </a:p>
            </c:rich>
          </c:tx>
          <c:layout>
            <c:manualLayout>
              <c:xMode val="edge"/>
              <c:yMode val="edge"/>
              <c:x val="0.0232557438618438"/>
              <c:y val="0.018262094610332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50" b="0" i="1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60897792"/>
        <c:crosses val="autoZero"/>
        <c:crossBetween val="between"/>
        <c:majorUnit val="5"/>
      </c:valAx>
      <c:spPr>
        <a:ln w="3175">
          <a:noFill/>
        </a:ln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50" b="0" i="1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solidFill>
        <a:schemeClr val="tx1"/>
      </a:solidFill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9265978741093"/>
          <c:y val="0.107032057420355"/>
          <c:w val="0.842425616692452"/>
          <c:h val="0.797529996592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'Graf-Graf'!$C$125</c:f>
              <c:strCache>
                <c:ptCount val="1"/>
                <c:pt idx="0">
                  <c:v>IPI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chemeClr val="tx2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1589245162916e-17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110663599377769"/>
                  <c:y val="-1.38102626910684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'Graf-Graf'!$D$331:$D$343</c:f>
              <c:numCache>
                <c:formatCode>0.0</c:formatCode>
                <c:ptCount val="13"/>
                <c:pt idx="0">
                  <c:v>125.105251416735</c:v>
                </c:pt>
                <c:pt idx="1">
                  <c:v>127.895474977611</c:v>
                </c:pt>
                <c:pt idx="2">
                  <c:v>125.595799887988</c:v>
                </c:pt>
                <c:pt idx="3">
                  <c:v>129.141582172552</c:v>
                </c:pt>
                <c:pt idx="4">
                  <c:v>130.550640812625</c:v>
                </c:pt>
                <c:pt idx="5">
                  <c:v>133.095290012483</c:v>
                </c:pt>
                <c:pt idx="6">
                  <c:v>131.83284138419</c:v>
                </c:pt>
                <c:pt idx="7">
                  <c:v>130.120330144939</c:v>
                </c:pt>
                <c:pt idx="8">
                  <c:v>132.768635638575</c:v>
                </c:pt>
                <c:pt idx="9">
                  <c:v>124.409364890474</c:v>
                </c:pt>
                <c:pt idx="10">
                  <c:v>133.843461813427</c:v>
                </c:pt>
                <c:pt idx="11">
                  <c:v>123.708567085663</c:v>
                </c:pt>
                <c:pt idx="12">
                  <c:v>128.08218379117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82473984"/>
        <c:axId val="82331328"/>
      </c:barChart>
      <c:lineChart>
        <c:grouping val="standard"/>
        <c:varyColors val="0"/>
        <c:ser>
          <c:idx val="2"/>
          <c:order val="1"/>
          <c:tx>
            <c:strRef>
              <c:f>'Graf-Graf'!$C$131</c:f>
              <c:strCache>
                <c:ptCount val="1"/>
                <c:pt idx="0">
                  <c:v>IPI MoM</c:v>
                </c:pt>
              </c:strCache>
            </c:strRef>
          </c:tx>
          <c:spPr>
            <a:ln w="25400" cap="rnd" cmpd="sng" algn="ctr">
              <a:solidFill>
                <a:schemeClr val="accent2">
                  <a:lumMod val="75000"/>
                </a:schemeClr>
              </a:solidFill>
              <a:prstDash val="solid"/>
              <a:round/>
            </a:ln>
          </c:spPr>
          <c:marker>
            <c:symbol val="circle"/>
            <c:size val="7"/>
            <c:spPr>
              <a:solidFill>
                <a:schemeClr val="accent2">
                  <a:lumMod val="40000"/>
                  <a:lumOff val="60000"/>
                </a:schemeClr>
              </a:solidFill>
              <a:ln w="25400" cap="flat" cmpd="sng" algn="ctr">
                <a:solidFill>
                  <a:schemeClr val="accent2">
                    <a:lumMod val="75000"/>
                  </a:schemeClr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292232581963926"/>
                  <c:y val="-0.0427002786406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337437188347805"/>
                  <c:y val="0.0487385757992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264431842607019"/>
                  <c:y val="-0.04984117614170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'Graf-Graf'!$F$331:$F$343</c:f>
              <c:numCache>
                <c:formatCode>0.0</c:formatCode>
                <c:ptCount val="13"/>
                <c:pt idx="0">
                  <c:v>7.29524421358636</c:v>
                </c:pt>
                <c:pt idx="1">
                  <c:v>2.23030091005702</c:v>
                </c:pt>
                <c:pt idx="2">
                  <c:v>-1.79808948676751</c:v>
                </c:pt>
                <c:pt idx="3">
                  <c:v>2.82316947519502</c:v>
                </c:pt>
                <c:pt idx="4">
                  <c:v>1.09109600205302</c:v>
                </c:pt>
                <c:pt idx="5">
                  <c:v>1.94916638020214</c:v>
                </c:pt>
                <c:pt idx="6">
                  <c:v>-0.94852990528409</c:v>
                </c:pt>
                <c:pt idx="7">
                  <c:v>-1.2990019947005</c:v>
                </c:pt>
                <c:pt idx="8">
                  <c:v>2.03527418865723</c:v>
                </c:pt>
                <c:pt idx="9">
                  <c:v>-6.29611858847146</c:v>
                </c:pt>
                <c:pt idx="10">
                  <c:v>7.58310833855498</c:v>
                </c:pt>
                <c:pt idx="11">
                  <c:v>-7.57220008392511</c:v>
                </c:pt>
                <c:pt idx="12">
                  <c:v>3.53541942044997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'Graf-Graf'!$C$129</c:f>
              <c:strCache>
                <c:ptCount val="1"/>
                <c:pt idx="0">
                  <c:v>IPI YoY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</c:spPr>
          <c:marker>
            <c:symbol val="circle"/>
            <c:size val="7"/>
            <c:spPr>
              <a:noFill/>
              <a:ln w="19050" cap="flat" cmpd="sng" algn="ctr">
                <a:solidFill>
                  <a:srgbClr val="FFFF0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332288210176691"/>
                  <c:y val="0.0527737289865568"/>
                </c:manualLayout>
              </c:layout>
              <c:numFmt formatCode="General" sourceLinked="1"/>
              <c:spPr>
                <a:solidFill>
                  <a:srgbClr val="FFFF0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287487934746037"/>
                  <c:y val="0.0430888300028674"/>
                </c:manualLayout>
              </c:layout>
              <c:numFmt formatCode="General" sourceLinked="1"/>
              <c:spPr>
                <a:solidFill>
                  <a:srgbClr val="FFFF0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282208649641712"/>
                  <c:y val="0.0428019571156078"/>
                </c:manualLayout>
              </c:layout>
              <c:numFmt formatCode="General" sourceLinked="1"/>
              <c:spPr>
                <a:solidFill>
                  <a:srgbClr val="FFFF0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FFFF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'Graf-Graf'!$E$331:$E$343</c:f>
              <c:numCache>
                <c:formatCode>0.0</c:formatCode>
                <c:ptCount val="13"/>
                <c:pt idx="0">
                  <c:v>4.6665857264038</c:v>
                </c:pt>
                <c:pt idx="1">
                  <c:v>-2.36189630857739</c:v>
                </c:pt>
                <c:pt idx="2">
                  <c:v>0.414817148644843</c:v>
                </c:pt>
                <c:pt idx="3">
                  <c:v>-0.629925094169607</c:v>
                </c:pt>
                <c:pt idx="4">
                  <c:v>-0.598826192260034</c:v>
                </c:pt>
                <c:pt idx="5">
                  <c:v>2.14597802091166</c:v>
                </c:pt>
                <c:pt idx="6">
                  <c:v>0.410365457719536</c:v>
                </c:pt>
                <c:pt idx="7" c:formatCode="0.00">
                  <c:v>-0.0332631495507201</c:v>
                </c:pt>
                <c:pt idx="8">
                  <c:v>4.25349963024722</c:v>
                </c:pt>
                <c:pt idx="9">
                  <c:v>3.12732861198948</c:v>
                </c:pt>
                <c:pt idx="10">
                  <c:v>2.44926073756082</c:v>
                </c:pt>
                <c:pt idx="11">
                  <c:v>6.09739212748576</c:v>
                </c:pt>
                <c:pt idx="12">
                  <c:v>2.37954229796347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28896"/>
        <c:axId val="2002951424"/>
      </c:lineChart>
      <c:catAx>
        <c:axId val="824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000" b="0" i="1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82331328"/>
        <c:crosses val="autoZero"/>
        <c:auto val="1"/>
        <c:lblAlgn val="ctr"/>
        <c:lblOffset val="100"/>
        <c:noMultiLvlLbl val="0"/>
      </c:catAx>
      <c:valAx>
        <c:axId val="82331328"/>
        <c:scaling>
          <c:orientation val="minMax"/>
          <c:min val="-15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1" i="1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i="1"/>
                  <a:t>YoY (%)</a:t>
                </a:r>
                <a:endParaRPr lang="en-MY" i="1"/>
              </a:p>
            </c:rich>
          </c:tx>
          <c:layout>
            <c:manualLayout>
              <c:xMode val="edge"/>
              <c:yMode val="edge"/>
              <c:x val="0.890655759740652"/>
              <c:y val="0.0211947768963361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82473984"/>
        <c:crosses val="autoZero"/>
        <c:crossBetween val="between"/>
        <c:majorUnit val="30"/>
      </c:valAx>
      <c:catAx>
        <c:axId val="5272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002951424"/>
        <c:crosses val="autoZero"/>
        <c:auto val="1"/>
        <c:lblAlgn val="ctr"/>
        <c:lblOffset val="100"/>
        <c:noMultiLvlLbl val="0"/>
      </c:catAx>
      <c:valAx>
        <c:axId val="2002951424"/>
        <c:scaling>
          <c:orientation val="minMax"/>
          <c:max val="12"/>
        </c:scaling>
        <c:delete val="0"/>
        <c:axPos val="r"/>
        <c:numFmt formatCode="0.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52728896"/>
        <c:crosses val="max"/>
        <c:crossBetween val="between"/>
        <c:majorUnit val="2"/>
      </c:valAx>
      <c:spPr>
        <a:ln w="3175">
          <a:noFill/>
        </a:ln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00" b="0" i="1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solidFill>
        <a:schemeClr val="tx1"/>
      </a:solidFill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9265978741093"/>
          <c:y val="0.107032057420355"/>
          <c:w val="0.842425616692452"/>
          <c:h val="0.797529996592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'Graf-Graf'!$B$125</c:f>
              <c:strCache>
                <c:ptCount val="1"/>
                <c:pt idx="0">
                  <c:v>IPP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chemeClr val="tx2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0.006026366063302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110420975185885"/>
                  <c:y val="0.003013183031651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'Graf-Graf'!$D$331:$D$343</c:f>
              <c:numCache>
                <c:formatCode>0.0</c:formatCode>
                <c:ptCount val="13"/>
                <c:pt idx="0">
                  <c:v>125.105251416735</c:v>
                </c:pt>
                <c:pt idx="1">
                  <c:v>127.895474977611</c:v>
                </c:pt>
                <c:pt idx="2">
                  <c:v>125.595799887988</c:v>
                </c:pt>
                <c:pt idx="3">
                  <c:v>129.141582172552</c:v>
                </c:pt>
                <c:pt idx="4">
                  <c:v>130.550640812625</c:v>
                </c:pt>
                <c:pt idx="5">
                  <c:v>133.095290012483</c:v>
                </c:pt>
                <c:pt idx="6">
                  <c:v>131.83284138419</c:v>
                </c:pt>
                <c:pt idx="7">
                  <c:v>130.120330144939</c:v>
                </c:pt>
                <c:pt idx="8">
                  <c:v>132.768635638575</c:v>
                </c:pt>
                <c:pt idx="9">
                  <c:v>124.409364890474</c:v>
                </c:pt>
                <c:pt idx="10">
                  <c:v>133.843461813427</c:v>
                </c:pt>
                <c:pt idx="11">
                  <c:v>123.708567085663</c:v>
                </c:pt>
                <c:pt idx="12">
                  <c:v>128.08218379117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82473984"/>
        <c:axId val="82331328"/>
      </c:barChart>
      <c:lineChart>
        <c:grouping val="standard"/>
        <c:varyColors val="0"/>
        <c:ser>
          <c:idx val="2"/>
          <c:order val="1"/>
          <c:tx>
            <c:strRef>
              <c:f>'Graf-Graf'!$B$131</c:f>
              <c:strCache>
                <c:ptCount val="1"/>
                <c:pt idx="0">
                  <c:v>IPP MoM</c:v>
                </c:pt>
              </c:strCache>
            </c:strRef>
          </c:tx>
          <c:spPr>
            <a:ln w="25400" cap="rnd" cmpd="sng" algn="ctr">
              <a:solidFill>
                <a:schemeClr val="accent2">
                  <a:lumMod val="75000"/>
                </a:schemeClr>
              </a:solidFill>
              <a:prstDash val="solid"/>
              <a:round/>
            </a:ln>
          </c:spPr>
          <c:marker>
            <c:symbol val="circle"/>
            <c:size val="7"/>
            <c:spPr>
              <a:solidFill>
                <a:schemeClr val="accent2">
                  <a:lumMod val="40000"/>
                  <a:lumOff val="60000"/>
                </a:schemeClr>
              </a:solidFill>
              <a:ln w="25400" cap="flat" cmpd="sng" algn="ctr">
                <a:solidFill>
                  <a:schemeClr val="accent2">
                    <a:lumMod val="75000"/>
                  </a:schemeClr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293104298733504"/>
                  <c:y val="-0.0537426422984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31615324710655"/>
                  <c:y val="0.04111309699084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268949239997549"/>
                  <c:y val="-0.0529428754056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'Graf-Graf'!$F$331:$F$343</c:f>
              <c:numCache>
                <c:formatCode>0.0</c:formatCode>
                <c:ptCount val="13"/>
                <c:pt idx="0">
                  <c:v>7.29524421358636</c:v>
                </c:pt>
                <c:pt idx="1">
                  <c:v>2.23030091005702</c:v>
                </c:pt>
                <c:pt idx="2">
                  <c:v>-1.79808948676751</c:v>
                </c:pt>
                <c:pt idx="3">
                  <c:v>2.82316947519502</c:v>
                </c:pt>
                <c:pt idx="4">
                  <c:v>1.09109600205302</c:v>
                </c:pt>
                <c:pt idx="5">
                  <c:v>1.94916638020214</c:v>
                </c:pt>
                <c:pt idx="6">
                  <c:v>-0.94852990528409</c:v>
                </c:pt>
                <c:pt idx="7">
                  <c:v>-1.2990019947005</c:v>
                </c:pt>
                <c:pt idx="8">
                  <c:v>2.03527418865723</c:v>
                </c:pt>
                <c:pt idx="9">
                  <c:v>-6.29611858847146</c:v>
                </c:pt>
                <c:pt idx="10">
                  <c:v>7.58310833855498</c:v>
                </c:pt>
                <c:pt idx="11">
                  <c:v>-7.57220008392511</c:v>
                </c:pt>
                <c:pt idx="12">
                  <c:v>3.53541942044997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'Graf-Graf'!$B$129</c:f>
              <c:strCache>
                <c:ptCount val="1"/>
                <c:pt idx="0">
                  <c:v>IPP YoY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</c:spPr>
          <c:marker>
            <c:symbol val="circle"/>
            <c:size val="7"/>
            <c:spPr>
              <a:noFill/>
              <a:ln w="19050" cap="flat" cmpd="sng" algn="ctr">
                <a:solidFill>
                  <a:srgbClr val="FFFF0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302167881191246"/>
                  <c:y val="0.0508965186798665"/>
                </c:manualLayout>
              </c:layout>
              <c:numFmt formatCode="General" sourceLinked="1"/>
              <c:spPr>
                <a:solidFill>
                  <a:srgbClr val="FFFF0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layout>
                <c:manualLayout>
                  <c:x val="-0.0277446317257991"/>
                  <c:y val="0.035460302616494"/>
                </c:manualLayout>
              </c:layout>
              <c:numFmt formatCode="General" sourceLinked="1"/>
              <c:spPr>
                <a:solidFill>
                  <a:srgbClr val="FFFF0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0277549451897856"/>
                  <c:y val="0.0382518398742535"/>
                </c:manualLayout>
              </c:layout>
              <c:numFmt formatCode="General" sourceLinked="1"/>
              <c:spPr>
                <a:solidFill>
                  <a:srgbClr val="FFFF0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FFFF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'Graf-Graf'!$E$331:$E$343</c:f>
              <c:numCache>
                <c:formatCode>0.0</c:formatCode>
                <c:ptCount val="13"/>
                <c:pt idx="0">
                  <c:v>4.6665857264038</c:v>
                </c:pt>
                <c:pt idx="1">
                  <c:v>-2.36189630857739</c:v>
                </c:pt>
                <c:pt idx="2">
                  <c:v>0.414817148644843</c:v>
                </c:pt>
                <c:pt idx="3">
                  <c:v>-0.629925094169607</c:v>
                </c:pt>
                <c:pt idx="4">
                  <c:v>-0.598826192260034</c:v>
                </c:pt>
                <c:pt idx="5">
                  <c:v>2.14597802091166</c:v>
                </c:pt>
                <c:pt idx="6">
                  <c:v>0.410365457719536</c:v>
                </c:pt>
                <c:pt idx="7" c:formatCode="0.00">
                  <c:v>-0.0332631495507201</c:v>
                </c:pt>
                <c:pt idx="8">
                  <c:v>4.25349963024722</c:v>
                </c:pt>
                <c:pt idx="9">
                  <c:v>3.12732861198948</c:v>
                </c:pt>
                <c:pt idx="10">
                  <c:v>2.44926073756082</c:v>
                </c:pt>
                <c:pt idx="11">
                  <c:v>6.09739212748576</c:v>
                </c:pt>
                <c:pt idx="12">
                  <c:v>2.37954229796347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28896"/>
        <c:axId val="2002951424"/>
      </c:lineChart>
      <c:catAx>
        <c:axId val="824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82331328"/>
        <c:crosses val="autoZero"/>
        <c:auto val="1"/>
        <c:lblAlgn val="ctr"/>
        <c:lblOffset val="100"/>
        <c:noMultiLvlLbl val="0"/>
      </c:catAx>
      <c:valAx>
        <c:axId val="82331328"/>
        <c:scaling>
          <c:orientation val="minMax"/>
          <c:min val="-15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1" i="1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i="0"/>
                  <a:t>YoY (%)</a:t>
                </a:r>
                <a:endParaRPr lang="en-MY" i="0"/>
              </a:p>
            </c:rich>
          </c:tx>
          <c:layout>
            <c:manualLayout>
              <c:xMode val="edge"/>
              <c:yMode val="edge"/>
              <c:x val="0.890655759740652"/>
              <c:y val="0.0211947768963361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82473984"/>
        <c:crosses val="autoZero"/>
        <c:crossBetween val="between"/>
        <c:majorUnit val="30"/>
      </c:valAx>
      <c:catAx>
        <c:axId val="5272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002951424"/>
        <c:crosses val="autoZero"/>
        <c:auto val="1"/>
        <c:lblAlgn val="ctr"/>
        <c:lblOffset val="100"/>
        <c:noMultiLvlLbl val="0"/>
      </c:catAx>
      <c:valAx>
        <c:axId val="2002951424"/>
        <c:scaling>
          <c:orientation val="minMax"/>
          <c:max val="12"/>
        </c:scaling>
        <c:delete val="0"/>
        <c:axPos val="r"/>
        <c:numFmt formatCode="0.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52728896"/>
        <c:crosses val="max"/>
        <c:crossBetween val="between"/>
        <c:majorUnit val="2"/>
      </c:valAx>
      <c:spPr>
        <a:ln w="3175">
          <a:noFill/>
        </a:ln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solidFill>
        <a:schemeClr val="tx1"/>
      </a:solidFill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94493619332066"/>
          <c:y val="0.143190252548038"/>
          <c:w val="0.897219499611398"/>
          <c:h val="0.661243785703258"/>
        </c:manualLayout>
      </c:layout>
      <c:lineChart>
        <c:grouping val="standard"/>
        <c:varyColors val="0"/>
        <c:ser>
          <c:idx val="0"/>
          <c:order val="0"/>
          <c:tx>
            <c:strRef>
              <c:f>'Jadual5-2digit'!#REF!</c:f>
              <c:strCache>
                <c:ptCount val="1"/>
                <c:pt idx="0">
                  <c:v/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FF0000"/>
              </a:solidFill>
              <a:ln w="9525" cap="flat" cmpd="sng" algn="ctr">
                <a:solidFill>
                  <a:srgbClr val="FF0000"/>
                </a:solidFill>
                <a:prstDash val="solid"/>
                <a:round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('Jadual1-IPP'!$I$167:$I$173,'Jadual1-IPP'!$I$175:$I$180)</c:f>
              <c:numCache>
                <c:formatCode>0.0</c:formatCode>
                <c:ptCount val="6"/>
                <c:pt idx="0">
                  <c:v>4.62764310062722</c:v>
                </c:pt>
                <c:pt idx="1">
                  <c:v>3.74837500776091</c:v>
                </c:pt>
                <c:pt idx="2">
                  <c:v>4.95043848317702</c:v>
                </c:pt>
                <c:pt idx="3">
                  <c:v>4.33636518842432</c:v>
                </c:pt>
                <c:pt idx="4">
                  <c:v>3.63840083731574</c:v>
                </c:pt>
                <c:pt idx="5">
                  <c:v>12.0085490746712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'Jadual5-2digit'!#REF!</c:f>
              <c:strCache>
                <c:ptCount val="1"/>
                <c:pt idx="0">
                  <c:v/>
                </c:pt>
              </c:strCache>
            </c:strRef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</c:spPr>
          <c:marker>
            <c:symbol val="square"/>
            <c:size val="5"/>
            <c:spPr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('Jadual1-IPP'!$J$167:$J$173,'Jadual1-IPP'!$J$175:$J$180)</c:f>
              <c:numCache>
                <c:formatCode>0.0</c:formatCode>
                <c:ptCount val="6"/>
                <c:pt idx="0">
                  <c:v>-0.788574415861419</c:v>
                </c:pt>
                <c:pt idx="1">
                  <c:v>-7.16580273635958</c:v>
                </c:pt>
                <c:pt idx="2">
                  <c:v>8.58050976240574</c:v>
                </c:pt>
                <c:pt idx="3">
                  <c:v>-5.0016646919242</c:v>
                </c:pt>
                <c:pt idx="4">
                  <c:v>-0.616472407481268</c:v>
                </c:pt>
                <c:pt idx="5">
                  <c:v>9.58935240954017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382464"/>
        <c:axId val="288074560"/>
      </c:lineChart>
      <c:catAx>
        <c:axId val="2883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88074560"/>
        <c:crosses val="autoZero"/>
        <c:auto val="1"/>
        <c:lblAlgn val="ctr"/>
        <c:lblOffset val="100"/>
        <c:noMultiLvlLbl val="0"/>
      </c:catAx>
      <c:valAx>
        <c:axId val="288074560"/>
        <c:scaling>
          <c:orientation val="minMax"/>
          <c:max val="2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/>
                  <a:t>YoY 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119978445454254"/>
              <c:y val="0.0443245179497287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88382464"/>
        <c:crosses val="autoZero"/>
        <c:crossBetween val="between"/>
      </c:valAx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0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94493619332066"/>
          <c:y val="0.143190252548038"/>
          <c:w val="0.897219482626187"/>
          <c:h val="0.640619422572179"/>
        </c:manualLayout>
      </c:layout>
      <c:lineChart>
        <c:grouping val="standard"/>
        <c:varyColors val="0"/>
        <c:ser>
          <c:idx val="0"/>
          <c:order val="0"/>
          <c:tx>
            <c:strRef>
              <c:f>'Jadual5-2digit'!#REF!</c:f>
              <c:strCache>
                <c:ptCount val="1"/>
                <c:pt idx="0">
                  <c:v/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FF0000"/>
              </a:solidFill>
              <a:ln w="9525" cap="flat" cmpd="sng" algn="ctr">
                <a:solidFill>
                  <a:srgbClr val="FF0000"/>
                </a:solidFill>
                <a:prstDash val="solid"/>
                <a:round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('Jadual1-IPP'!$I$167:$I$173,'Jadual1-IPP'!$I$175:$I$180)</c:f>
              <c:numCache>
                <c:formatCode>0.0</c:formatCode>
                <c:ptCount val="6"/>
                <c:pt idx="0">
                  <c:v>4.62764310062722</c:v>
                </c:pt>
                <c:pt idx="1">
                  <c:v>3.74837500776091</c:v>
                </c:pt>
                <c:pt idx="2">
                  <c:v>4.95043848317702</c:v>
                </c:pt>
                <c:pt idx="3">
                  <c:v>4.33636518842432</c:v>
                </c:pt>
                <c:pt idx="4">
                  <c:v>3.63840083731574</c:v>
                </c:pt>
                <c:pt idx="5">
                  <c:v>12.0085490746712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'Jadual5-2digit'!#REF!</c:f>
              <c:strCache>
                <c:ptCount val="1"/>
                <c:pt idx="0">
                  <c:v/>
                </c:pt>
              </c:strCache>
            </c:strRef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</c:spPr>
          <c:marker>
            <c:symbol val="square"/>
            <c:size val="5"/>
            <c:spPr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('Jadual1-IPP'!$J$167:$J$173,'Jadual1-IPP'!$J$175:$J$180)</c:f>
              <c:numCache>
                <c:formatCode>0.0</c:formatCode>
                <c:ptCount val="6"/>
                <c:pt idx="0">
                  <c:v>-0.788574415861419</c:v>
                </c:pt>
                <c:pt idx="1">
                  <c:v>-7.16580273635958</c:v>
                </c:pt>
                <c:pt idx="2">
                  <c:v>8.58050976240574</c:v>
                </c:pt>
                <c:pt idx="3">
                  <c:v>-5.0016646919242</c:v>
                </c:pt>
                <c:pt idx="4">
                  <c:v>-0.616472407481268</c:v>
                </c:pt>
                <c:pt idx="5">
                  <c:v>9.58935240954017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494080"/>
        <c:axId val="288076864"/>
      </c:lineChart>
      <c:catAx>
        <c:axId val="2884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000" b="0" i="1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88076864"/>
        <c:crosses val="autoZero"/>
        <c:auto val="1"/>
        <c:lblAlgn val="ctr"/>
        <c:lblOffset val="100"/>
        <c:noMultiLvlLbl val="0"/>
      </c:catAx>
      <c:valAx>
        <c:axId val="288076864"/>
        <c:scaling>
          <c:orientation val="minMax"/>
          <c:max val="2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/>
                  <a:t>YoY 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0.0119978445454254"/>
              <c:y val="0.0443245179497287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88494080"/>
        <c:crosses val="autoZero"/>
        <c:crossBetween val="between"/>
      </c:valAx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00" b="0" i="1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0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94493619332066"/>
          <c:y val="0.0997530235884534"/>
          <c:w val="0.892576241070301"/>
          <c:h val="0.770162814265598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'Graf-Graf'!$B$125</c:f>
              <c:strCache>
                <c:ptCount val="1"/>
                <c:pt idx="0">
                  <c:v>IPP</c:v>
                </c:pt>
              </c:strCache>
            </c:strRef>
          </c:tx>
          <c:spPr>
            <a:ln w="25400" cap="rnd" cmpd="sng" algn="ctr">
              <a:solidFill>
                <a:srgbClr val="FF9933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 cap="flat" cmpd="sng" algn="ctr">
                <a:solidFill>
                  <a:srgbClr val="FF9933"/>
                </a:solidFill>
                <a:prstDash val="dashDot"/>
                <a:round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('Jadual1-IPP'!$I$167:$I$173,'Jadual1-IPP'!$I$175:$I$180)</c:f>
              <c:numCache>
                <c:formatCode>0.0</c:formatCode>
                <c:ptCount val="6"/>
                <c:pt idx="0">
                  <c:v>4.62764310062722</c:v>
                </c:pt>
                <c:pt idx="1">
                  <c:v>3.74837500776091</c:v>
                </c:pt>
                <c:pt idx="2">
                  <c:v>4.95043848317702</c:v>
                </c:pt>
                <c:pt idx="3">
                  <c:v>4.33636518842432</c:v>
                </c:pt>
                <c:pt idx="4">
                  <c:v>3.63840083731574</c:v>
                </c:pt>
                <c:pt idx="5">
                  <c:v>12.0085490746712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'Graf-Graf'!$B$126</c:f>
              <c:strCache>
                <c:ptCount val="1"/>
                <c:pt idx="0">
                  <c:v>Perlombongan</c:v>
                </c:pt>
              </c:strCache>
            </c:strRef>
          </c:tx>
          <c:spPr>
            <a:ln w="2540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('Jadual1-IPP'!$K$167:$K$173,'Jadual1-IPP'!$K$175:$K$180)</c:f>
              <c:numCache>
                <c:formatCode>0.0</c:formatCode>
                <c:ptCount val="6"/>
                <c:pt idx="0">
                  <c:v>-3.34501552624479</c:v>
                </c:pt>
                <c:pt idx="1">
                  <c:v>-0.687629584211408</c:v>
                </c:pt>
                <c:pt idx="2">
                  <c:v>-0.398661523834605</c:v>
                </c:pt>
                <c:pt idx="3">
                  <c:v>-1.47877456251493</c:v>
                </c:pt>
                <c:pt idx="4">
                  <c:v>-7.19862991452031</c:v>
                </c:pt>
                <c:pt idx="5">
                  <c:v>1.93066557365273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'Graf-Graf'!$B$127</c:f>
              <c:strCache>
                <c:ptCount val="1"/>
                <c:pt idx="0">
                  <c:v>Pembuatan</c:v>
                </c:pt>
              </c:strCache>
            </c:strRef>
          </c:tx>
          <c:spPr>
            <a:ln w="25400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('Jadual1-IPP'!$M$167:$M$173,'Jadual1-IPP'!$M$175:$M$180)</c:f>
              <c:numCache>
                <c:formatCode>0.0</c:formatCode>
                <c:ptCount val="6"/>
                <c:pt idx="0">
                  <c:v>6.76806273539464</c:v>
                </c:pt>
                <c:pt idx="1">
                  <c:v>5.21139126914152</c:v>
                </c:pt>
                <c:pt idx="2">
                  <c:v>6.92752745604514</c:v>
                </c:pt>
                <c:pt idx="3">
                  <c:v>6.18812523176348</c:v>
                </c:pt>
                <c:pt idx="4">
                  <c:v>6.93183251255793</c:v>
                </c:pt>
                <c:pt idx="5">
                  <c:v>14.4355071689165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'Graf-Graf'!$B$128</c:f>
              <c:strCache>
                <c:ptCount val="1"/>
                <c:pt idx="0">
                  <c:v>Elektrik</c:v>
                </c:pt>
              </c:strCache>
            </c:strRef>
          </c:tx>
          <c:spPr>
            <a:ln w="25400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('Jadual1-IPP'!$O$167:$O$173,'Jadual1-IPP'!$O$175:$O$180)</c:f>
              <c:numCache>
                <c:formatCode>0.0</c:formatCode>
                <c:ptCount val="6"/>
                <c:pt idx="0">
                  <c:v>6.71487734984551</c:v>
                </c:pt>
                <c:pt idx="1">
                  <c:v>1.37879234405757</c:v>
                </c:pt>
                <c:pt idx="2" c:formatCode="0.00">
                  <c:v>0.055853328419019</c:v>
                </c:pt>
                <c:pt idx="3">
                  <c:v>1.93055429244235</c:v>
                </c:pt>
                <c:pt idx="4">
                  <c:v>3.65412603452103</c:v>
                </c:pt>
                <c:pt idx="5">
                  <c:v>15.3226741586421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908800"/>
        <c:axId val="288812416"/>
      </c:lineChart>
      <c:catAx>
        <c:axId val="28890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</a:p>
        </c:txPr>
        <c:crossAx val="288812416"/>
        <c:crosses val="autoZero"/>
        <c:auto val="1"/>
        <c:lblAlgn val="ctr"/>
        <c:lblOffset val="100"/>
        <c:noMultiLvlLbl val="0"/>
      </c:catAx>
      <c:valAx>
        <c:axId val="288812416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en-MY" b="0"/>
                  <a:t>(%)</a:t>
                </a:r>
                <a:endParaRPr lang="en-MY" b="0"/>
              </a:p>
            </c:rich>
          </c:tx>
          <c:layout>
            <c:manualLayout>
              <c:xMode val="edge"/>
              <c:yMode val="edge"/>
              <c:x val="0.0295010187527338"/>
              <c:y val="0.0139183743130851"/>
            </c:manualLayout>
          </c:layout>
          <c:overlay val="0"/>
        </c:title>
        <c:numFmt formatCode="#,##0.0" sourceLinked="0"/>
        <c:majorTickMark val="in"/>
        <c:minorTickMark val="none"/>
        <c:tickLblPos val="low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</a:p>
        </c:txPr>
        <c:crossAx val="288908800"/>
        <c:crosses val="autoZero"/>
        <c:crossBetween val="between"/>
      </c:valAx>
      <c:spPr>
        <a:ln w="3175">
          <a:noFill/>
        </a:ln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</a:p>
      </c:txPr>
    </c:legend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94493619332066"/>
          <c:y val="0.112784184480195"/>
          <c:w val="0.882220206627217"/>
          <c:h val="0.759248447462019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'Graf-Graf'!$B$125</c:f>
              <c:strCache>
                <c:ptCount val="1"/>
                <c:pt idx="0">
                  <c:v>IPP</c:v>
                </c:pt>
              </c:strCache>
            </c:strRef>
          </c:tx>
          <c:spPr>
            <a:ln w="25400" cap="rnd" cmpd="sng" algn="ctr">
              <a:solidFill>
                <a:srgbClr val="FF9933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 cap="flat" cmpd="sng" algn="ctr">
                <a:solidFill>
                  <a:srgbClr val="FF9933"/>
                </a:solidFill>
                <a:prstDash val="dashDot"/>
                <a:round/>
              </a:ln>
            </c:spPr>
          </c:marker>
          <c:dLbls>
            <c:dLbl>
              <c:idx val="0"/>
              <c:layout>
                <c:manualLayout>
                  <c:x val="-0.0475148868320974"/>
                  <c:y val="-0.0434372029724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0.0130311608917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5149499054102e-16"/>
                  <c:y val="0.0390934826752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'Graf-Graf'!$B$259:$C$263</c:f>
              <c:multiLvlStrCache>
                <c:ptCount val="5"/>
                <c:lvl>
                  <c:pt idx="0" c:formatCode="0_)">
                    <c:v>ST2</c:v>
                  </c:pt>
                  <c:pt idx="1" c:formatCode="0_)">
                    <c:v>ST3</c:v>
                  </c:pt>
                  <c:pt idx="2" c:formatCode="0_)">
                    <c:v>ST4</c:v>
                  </c:pt>
                  <c:pt idx="3" c:formatCode="0_)">
                    <c:v>ST1</c:v>
                  </c:pt>
                  <c:pt idx="4" c:formatCode="0_)">
                    <c:v>ST2</c:v>
                  </c:pt>
                </c:lvl>
                <c:lvl>
                  <c:pt idx="3" c:formatCode="0_)">
                    <c:v>2023 </c:v>
                  </c:pt>
                </c:lvl>
              </c:multiLvlStrCache>
            </c:multiLvlStrRef>
          </c:cat>
          <c:val>
            <c:numRef>
              <c:f>'Graf-Graf'!$F$259:$F$263</c:f>
              <c:numCache>
                <c:formatCode>0.0</c:formatCode>
                <c:ptCount val="5"/>
                <c:pt idx="0">
                  <c:v>6.68635534693405</c:v>
                </c:pt>
                <c:pt idx="1">
                  <c:v>12.536994940052</c:v>
                </c:pt>
                <c:pt idx="2">
                  <c:v>4.21086219390314</c:v>
                </c:pt>
                <c:pt idx="3">
                  <c:v>2.6676805827589</c:v>
                </c:pt>
                <c:pt idx="4">
                  <c:v>-0.319792634813439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'Graf-Graf'!$B$126</c:f>
              <c:strCache>
                <c:ptCount val="1"/>
                <c:pt idx="0">
                  <c:v>Perlombongan</c:v>
                </c:pt>
              </c:strCache>
            </c:strRef>
          </c:tx>
          <c:spPr>
            <a:ln w="2540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0.010329323224369"/>
                  <c:y val="0.04343720297247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.0020658646448738"/>
                  <c:y val="0.0260623217834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5149499054102e-16"/>
                  <c:y val="0.03040604208073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'Graf-Graf'!$B$259:$C$263</c:f>
              <c:multiLvlStrCache>
                <c:ptCount val="5"/>
                <c:lvl>
                  <c:pt idx="0" c:formatCode="0_)">
                    <c:v>ST2</c:v>
                  </c:pt>
                  <c:pt idx="1" c:formatCode="0_)">
                    <c:v>ST3</c:v>
                  </c:pt>
                  <c:pt idx="2" c:formatCode="0_)">
                    <c:v>ST4</c:v>
                  </c:pt>
                  <c:pt idx="3" c:formatCode="0_)">
                    <c:v>ST1</c:v>
                  </c:pt>
                  <c:pt idx="4" c:formatCode="0_)">
                    <c:v>ST2</c:v>
                  </c:pt>
                </c:lvl>
                <c:lvl>
                  <c:pt idx="3" c:formatCode="0_)">
                    <c:v>2023 </c:v>
                  </c:pt>
                </c:lvl>
              </c:multiLvlStrCache>
            </c:multiLvlStrRef>
          </c:cat>
          <c:val>
            <c:numRef>
              <c:f>'Graf-Graf'!$G$259:$G$263</c:f>
              <c:numCache>
                <c:formatCode>0.0</c:formatCode>
                <c:ptCount val="5"/>
                <c:pt idx="0">
                  <c:v>-2.37093295269183</c:v>
                </c:pt>
                <c:pt idx="1">
                  <c:v>9.86712958141229</c:v>
                </c:pt>
                <c:pt idx="2">
                  <c:v>6.699116061201</c:v>
                </c:pt>
                <c:pt idx="3">
                  <c:v>1.04357051010054</c:v>
                </c:pt>
                <c:pt idx="4">
                  <c:v>-2.68994846121451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'Graf-Graf'!$B$127</c:f>
              <c:strCache>
                <c:ptCount val="1"/>
                <c:pt idx="0">
                  <c:v>Pembuatan</c:v>
                </c:pt>
              </c:strCache>
            </c:strRef>
          </c:tx>
          <c:spPr>
            <a:ln w="25400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0.051646616121845"/>
                  <c:y val="-0.0651558044587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0041317292897476"/>
                  <c:y val="-0.0738432450532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41317292897476"/>
                  <c:y val="-0.0130311608917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'Graf-Graf'!$B$259:$C$263</c:f>
              <c:multiLvlStrCache>
                <c:ptCount val="5"/>
                <c:lvl>
                  <c:pt idx="0" c:formatCode="0_)">
                    <c:v>ST2</c:v>
                  </c:pt>
                  <c:pt idx="1" c:formatCode="0_)">
                    <c:v>ST3</c:v>
                  </c:pt>
                  <c:pt idx="2" c:formatCode="0_)">
                    <c:v>ST4</c:v>
                  </c:pt>
                  <c:pt idx="3" c:formatCode="0_)">
                    <c:v>ST1</c:v>
                  </c:pt>
                  <c:pt idx="4" c:formatCode="0_)">
                    <c:v>ST2</c:v>
                  </c:pt>
                </c:lvl>
                <c:lvl>
                  <c:pt idx="3" c:formatCode="0_)">
                    <c:v>2023 </c:v>
                  </c:pt>
                </c:lvl>
              </c:multiLvlStrCache>
            </c:multiLvlStrRef>
          </c:cat>
          <c:val>
            <c:numRef>
              <c:f>'Graf-Graf'!$H$259:$H$263</c:f>
              <c:numCache>
                <c:formatCode>0.0</c:formatCode>
                <c:ptCount val="5"/>
                <c:pt idx="0">
                  <c:v>9.25726619098918</c:v>
                </c:pt>
                <c:pt idx="1">
                  <c:v>13.4330619316557</c:v>
                </c:pt>
                <c:pt idx="2">
                  <c:v>4.02016220170269</c:v>
                </c:pt>
                <c:pt idx="3">
                  <c:v>3.36507483709904</c:v>
                </c:pt>
                <c:pt idx="4">
                  <c:v>0.0655544297388815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'Graf-Graf'!$B$128</c:f>
              <c:strCache>
                <c:ptCount val="1"/>
                <c:pt idx="0">
                  <c:v>Elektrik</c:v>
                </c:pt>
              </c:strCache>
            </c:strRef>
          </c:tx>
          <c:spPr>
            <a:ln w="25400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0.0433831575423498"/>
                  <c:y val="0.04778092326972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.0041317292897476"/>
                  <c:y val="0.03040604208073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5149499054102e-16"/>
                  <c:y val="0.00434372029724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multiLvlStrRef>
              <c:f>'Graf-Graf'!$B$259:$C$263</c:f>
              <c:multiLvlStrCache>
                <c:ptCount val="5"/>
                <c:lvl>
                  <c:pt idx="0" c:formatCode="0_)">
                    <c:v>ST2</c:v>
                  </c:pt>
                  <c:pt idx="1" c:formatCode="0_)">
                    <c:v>ST3</c:v>
                  </c:pt>
                  <c:pt idx="2" c:formatCode="0_)">
                    <c:v>ST4</c:v>
                  </c:pt>
                  <c:pt idx="3" c:formatCode="0_)">
                    <c:v>ST1</c:v>
                  </c:pt>
                  <c:pt idx="4" c:formatCode="0_)">
                    <c:v>ST2</c:v>
                  </c:pt>
                </c:lvl>
                <c:lvl>
                  <c:pt idx="3" c:formatCode="0_)">
                    <c:v>2023 </c:v>
                  </c:pt>
                </c:lvl>
              </c:multiLvlStrCache>
            </c:multiLvlStrRef>
          </c:cat>
          <c:val>
            <c:numRef>
              <c:f>'Graf-Graf'!$I$259:$I$263</c:f>
              <c:numCache>
                <c:formatCode>0.0</c:formatCode>
                <c:ptCount val="5"/>
                <c:pt idx="0">
                  <c:v>6.6230815111991</c:v>
                </c:pt>
                <c:pt idx="1">
                  <c:v>9.84309091567239</c:v>
                </c:pt>
                <c:pt idx="2">
                  <c:v>-0.5805290157695</c:v>
                </c:pt>
                <c:pt idx="3">
                  <c:v>-0.396738434980719</c:v>
                </c:pt>
                <c:pt idx="4">
                  <c:v>2.05439123233661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0897792"/>
        <c:axId val="270571136"/>
      </c:lineChart>
      <c:catAx>
        <c:axId val="2608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70571136"/>
        <c:crosses val="autoZero"/>
        <c:auto val="1"/>
        <c:lblAlgn val="ctr"/>
        <c:lblOffset val="100"/>
        <c:noMultiLvlLbl val="0"/>
      </c:catAx>
      <c:valAx>
        <c:axId val="270571136"/>
        <c:scaling>
          <c:orientation val="minMax"/>
          <c:max val="15"/>
          <c:min val="-5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b="0">
                    <a:latin typeface="Arial" panose="020B0604020202020204" pitchFamily="7" charset="0"/>
                    <a:cs typeface="Arial" panose="020B0604020202020204" pitchFamily="7" charset="0"/>
                  </a:rPr>
                  <a:t>YoY (%)</a:t>
                </a:r>
                <a:endParaRPr lang="en-MY" b="0">
                  <a:latin typeface="Arial" panose="020B0604020202020204" pitchFamily="7" charset="0"/>
                  <a:cs typeface="Arial" panose="020B0604020202020204" pitchFamily="7" charset="0"/>
                </a:endParaRPr>
              </a:p>
            </c:rich>
          </c:tx>
          <c:layout>
            <c:manualLayout>
              <c:xMode val="edge"/>
              <c:yMode val="edge"/>
              <c:x val="0.0232557438618438"/>
              <c:y val="0.018262094610332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</a:p>
        </c:txPr>
        <c:crossAx val="260897792"/>
        <c:crosses val="autoZero"/>
        <c:crossBetween val="between"/>
        <c:majorUnit val="5"/>
      </c:valAx>
      <c:spPr>
        <a:ln w="3175">
          <a:noFill/>
        </a:ln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</a:p>
      </c:txPr>
    </c:legend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94493619332066"/>
          <c:y val="0.108440464182948"/>
          <c:w val="0.894762027846705"/>
          <c:h val="0.761475373671104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'Graf-Graf'!$C$125</c:f>
              <c:strCache>
                <c:ptCount val="1"/>
                <c:pt idx="0">
                  <c:v>IPI</c:v>
                </c:pt>
              </c:strCache>
            </c:strRef>
          </c:tx>
          <c:spPr>
            <a:ln w="25400" cap="rnd" cmpd="sng" algn="ctr">
              <a:solidFill>
                <a:srgbClr val="FF9933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 cap="flat" cmpd="sng" algn="ctr">
                <a:solidFill>
                  <a:srgbClr val="FF9933"/>
                </a:solidFill>
                <a:prstDash val="dashDot"/>
                <a:round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('Jadual1-IPP'!$I$167:$I$173,'Jadual1-IPP'!$I$175:$I$180)</c:f>
              <c:numCache>
                <c:formatCode>0.0</c:formatCode>
                <c:ptCount val="6"/>
                <c:pt idx="0">
                  <c:v>4.62764310062722</c:v>
                </c:pt>
                <c:pt idx="1">
                  <c:v>3.74837500776091</c:v>
                </c:pt>
                <c:pt idx="2">
                  <c:v>4.95043848317702</c:v>
                </c:pt>
                <c:pt idx="3">
                  <c:v>4.33636518842432</c:v>
                </c:pt>
                <c:pt idx="4">
                  <c:v>3.63840083731574</c:v>
                </c:pt>
                <c:pt idx="5">
                  <c:v>12.0085490746712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'Graf-Graf'!$C$126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('Jadual1-IPP'!$K$167:$K$173,'Jadual1-IPP'!$K$175:$K$180)</c:f>
              <c:numCache>
                <c:formatCode>0.0</c:formatCode>
                <c:ptCount val="6"/>
                <c:pt idx="0">
                  <c:v>-3.34501552624479</c:v>
                </c:pt>
                <c:pt idx="1">
                  <c:v>-0.687629584211408</c:v>
                </c:pt>
                <c:pt idx="2">
                  <c:v>-0.398661523834605</c:v>
                </c:pt>
                <c:pt idx="3">
                  <c:v>-1.47877456251493</c:v>
                </c:pt>
                <c:pt idx="4">
                  <c:v>-7.19862991452031</c:v>
                </c:pt>
                <c:pt idx="5">
                  <c:v>1.93066557365273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'Graf-Graf'!$C$127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('Jadual1-IPP'!$M$167:$M$173,'Jadual1-IPP'!$M$175:$M$180)</c:f>
              <c:numCache>
                <c:formatCode>0.0</c:formatCode>
                <c:ptCount val="6"/>
                <c:pt idx="0">
                  <c:v>6.76806273539464</c:v>
                </c:pt>
                <c:pt idx="1">
                  <c:v>5.21139126914152</c:v>
                </c:pt>
                <c:pt idx="2">
                  <c:v>6.92752745604514</c:v>
                </c:pt>
                <c:pt idx="3">
                  <c:v>6.18812523176348</c:v>
                </c:pt>
                <c:pt idx="4">
                  <c:v>6.93183251255793</c:v>
                </c:pt>
                <c:pt idx="5">
                  <c:v>14.4355071689165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'Graf-Graf'!$C$128</c:f>
              <c:strCache>
                <c:ptCount val="1"/>
                <c:pt idx="0">
                  <c:v>Electricity</c:v>
                </c:pt>
              </c:strCache>
            </c:strRef>
          </c:tx>
          <c:spPr>
            <a:ln w="25400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'Jadual5-2digit'!#REF!</c:f>
              <c:numCache>
                <c:ptCount val="0"/>
              </c:numCache>
            </c:numRef>
          </c:cat>
          <c:val>
            <c:numRef>
              <c:f>('Jadual1-IPP'!$O$167:$O$173,'Jadual1-IPP'!$O$175:$O$180)</c:f>
              <c:numCache>
                <c:formatCode>0.0</c:formatCode>
                <c:ptCount val="6"/>
                <c:pt idx="0">
                  <c:v>6.71487734984551</c:v>
                </c:pt>
                <c:pt idx="1">
                  <c:v>1.37879234405757</c:v>
                </c:pt>
                <c:pt idx="2" c:formatCode="0.00">
                  <c:v>0.055853328419019</c:v>
                </c:pt>
                <c:pt idx="3">
                  <c:v>1.93055429244235</c:v>
                </c:pt>
                <c:pt idx="4">
                  <c:v>3.65412603452103</c:v>
                </c:pt>
                <c:pt idx="5">
                  <c:v>15.3226741586421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908800"/>
        <c:axId val="288812416"/>
      </c:lineChart>
      <c:catAx>
        <c:axId val="28890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1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</a:p>
        </c:txPr>
        <c:crossAx val="288812416"/>
        <c:crosses val="autoZero"/>
        <c:auto val="1"/>
        <c:lblAlgn val="ctr"/>
        <c:lblOffset val="100"/>
        <c:noMultiLvlLbl val="0"/>
      </c:catAx>
      <c:valAx>
        <c:axId val="288812416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en-MY" b="0"/>
                  <a:t>(%)</a:t>
                </a:r>
                <a:endParaRPr lang="en-MY" b="0"/>
              </a:p>
            </c:rich>
          </c:tx>
          <c:layout>
            <c:manualLayout>
              <c:xMode val="edge"/>
              <c:yMode val="edge"/>
              <c:x val="0.0229401020126827"/>
              <c:y val="0.0226058149075797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</a:p>
        </c:txPr>
        <c:crossAx val="288908800"/>
        <c:crosses val="autoZero"/>
        <c:crossBetween val="between"/>
      </c:valAx>
      <c:spPr>
        <a:ln w="3175">
          <a:noFill/>
        </a:ln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50" b="0" i="1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</a:p>
      </c:txPr>
    </c:legend>
    <c:plotVisOnly val="1"/>
    <c:dispBlanksAs val="gap"/>
    <c:showDLblsOverMax val="0"/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chart" Target="../charts/chart9.xml"/><Relationship Id="rId8" Type="http://schemas.openxmlformats.org/officeDocument/2006/relationships/chart" Target="../charts/chart8.xml"/><Relationship Id="rId7" Type="http://schemas.openxmlformats.org/officeDocument/2006/relationships/chart" Target="../charts/chart7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9" Type="http://schemas.openxmlformats.org/officeDocument/2006/relationships/chart" Target="../charts/chart49.xml"/><Relationship Id="rId48" Type="http://schemas.openxmlformats.org/officeDocument/2006/relationships/chart" Target="../charts/chart48.xml"/><Relationship Id="rId47" Type="http://schemas.openxmlformats.org/officeDocument/2006/relationships/chart" Target="../charts/chart47.xml"/><Relationship Id="rId46" Type="http://schemas.openxmlformats.org/officeDocument/2006/relationships/chart" Target="../charts/chart46.xml"/><Relationship Id="rId45" Type="http://schemas.openxmlformats.org/officeDocument/2006/relationships/chart" Target="../charts/chart45.xml"/><Relationship Id="rId44" Type="http://schemas.openxmlformats.org/officeDocument/2006/relationships/chart" Target="../charts/chart44.xml"/><Relationship Id="rId43" Type="http://schemas.openxmlformats.org/officeDocument/2006/relationships/chart" Target="../charts/chart43.xml"/><Relationship Id="rId42" Type="http://schemas.openxmlformats.org/officeDocument/2006/relationships/chart" Target="../charts/chart42.xml"/><Relationship Id="rId41" Type="http://schemas.openxmlformats.org/officeDocument/2006/relationships/chart" Target="../charts/chart41.xml"/><Relationship Id="rId40" Type="http://schemas.openxmlformats.org/officeDocument/2006/relationships/chart" Target="../charts/chart40.xml"/><Relationship Id="rId4" Type="http://schemas.openxmlformats.org/officeDocument/2006/relationships/chart" Target="../charts/chart4.xml"/><Relationship Id="rId39" Type="http://schemas.openxmlformats.org/officeDocument/2006/relationships/chart" Target="../charts/chart39.xml"/><Relationship Id="rId38" Type="http://schemas.openxmlformats.org/officeDocument/2006/relationships/chart" Target="../charts/chart38.xml"/><Relationship Id="rId37" Type="http://schemas.openxmlformats.org/officeDocument/2006/relationships/chart" Target="../charts/chart37.xml"/><Relationship Id="rId36" Type="http://schemas.openxmlformats.org/officeDocument/2006/relationships/chart" Target="../charts/chart36.xml"/><Relationship Id="rId35" Type="http://schemas.openxmlformats.org/officeDocument/2006/relationships/chart" Target="../charts/chart35.xml"/><Relationship Id="rId34" Type="http://schemas.openxmlformats.org/officeDocument/2006/relationships/chart" Target="../charts/chart34.xml"/><Relationship Id="rId33" Type="http://schemas.openxmlformats.org/officeDocument/2006/relationships/chart" Target="../charts/chart33.xml"/><Relationship Id="rId32" Type="http://schemas.openxmlformats.org/officeDocument/2006/relationships/chart" Target="../charts/chart32.xml"/><Relationship Id="rId31" Type="http://schemas.openxmlformats.org/officeDocument/2006/relationships/chart" Target="../charts/chart31.xml"/><Relationship Id="rId30" Type="http://schemas.openxmlformats.org/officeDocument/2006/relationships/chart" Target="../charts/chart30.xml"/><Relationship Id="rId3" Type="http://schemas.openxmlformats.org/officeDocument/2006/relationships/chart" Target="../charts/chart3.xml"/><Relationship Id="rId29" Type="http://schemas.openxmlformats.org/officeDocument/2006/relationships/chart" Target="../charts/chart29.xml"/><Relationship Id="rId28" Type="http://schemas.openxmlformats.org/officeDocument/2006/relationships/chart" Target="../charts/chart28.xml"/><Relationship Id="rId27" Type="http://schemas.openxmlformats.org/officeDocument/2006/relationships/chart" Target="../charts/chart27.xml"/><Relationship Id="rId26" Type="http://schemas.openxmlformats.org/officeDocument/2006/relationships/chart" Target="../charts/chart26.xml"/><Relationship Id="rId25" Type="http://schemas.openxmlformats.org/officeDocument/2006/relationships/chart" Target="../charts/chart25.xml"/><Relationship Id="rId24" Type="http://schemas.openxmlformats.org/officeDocument/2006/relationships/chart" Target="../charts/chart24.xml"/><Relationship Id="rId23" Type="http://schemas.openxmlformats.org/officeDocument/2006/relationships/chart" Target="../charts/chart23.xml"/><Relationship Id="rId22" Type="http://schemas.openxmlformats.org/officeDocument/2006/relationships/chart" Target="../charts/chart22.xml"/><Relationship Id="rId21" Type="http://schemas.openxmlformats.org/officeDocument/2006/relationships/chart" Target="../charts/chart21.xml"/><Relationship Id="rId20" Type="http://schemas.openxmlformats.org/officeDocument/2006/relationships/chart" Target="../charts/chart20.xml"/><Relationship Id="rId2" Type="http://schemas.openxmlformats.org/officeDocument/2006/relationships/chart" Target="../charts/chart2.xml"/><Relationship Id="rId19" Type="http://schemas.openxmlformats.org/officeDocument/2006/relationships/chart" Target="../charts/chart19.xml"/><Relationship Id="rId18" Type="http://schemas.openxmlformats.org/officeDocument/2006/relationships/chart" Target="../charts/chart18.xml"/><Relationship Id="rId17" Type="http://schemas.openxmlformats.org/officeDocument/2006/relationships/chart" Target="../charts/chart17.xml"/><Relationship Id="rId16" Type="http://schemas.openxmlformats.org/officeDocument/2006/relationships/chart" Target="../charts/chart16.xml"/><Relationship Id="rId15" Type="http://schemas.openxmlformats.org/officeDocument/2006/relationships/chart" Target="../charts/chart15.xml"/><Relationship Id="rId14" Type="http://schemas.openxmlformats.org/officeDocument/2006/relationships/chart" Target="../charts/chart14.xml"/><Relationship Id="rId13" Type="http://schemas.openxmlformats.org/officeDocument/2006/relationships/chart" Target="../charts/chart13.xml"/><Relationship Id="rId12" Type="http://schemas.openxmlformats.org/officeDocument/2006/relationships/chart" Target="../charts/chart12.xml"/><Relationship Id="rId11" Type="http://schemas.openxmlformats.org/officeDocument/2006/relationships/chart" Target="../charts/chart11.xml"/><Relationship Id="rId10" Type="http://schemas.openxmlformats.org/officeDocument/2006/relationships/chart" Target="../charts/chart10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>
      <xdr:nvCxnSpPr>
        <xdr:cNvPr id="19" name="Straight Connector 18"/>
        <xdr:cNvCxnSpPr/>
      </xdr:nvCxnSpPr>
      <xdr:spPr>
        <a:xfrm>
          <a:off x="6191250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15</xdr:col>
      <xdr:colOff>68034</xdr:colOff>
      <xdr:row>48</xdr:row>
      <xdr:rowOff>153080</xdr:rowOff>
    </xdr:from>
    <xdr:to>
      <xdr:col>27</xdr:col>
      <xdr:colOff>307096</xdr:colOff>
      <xdr:row>73</xdr:row>
      <xdr:rowOff>70580</xdr:rowOff>
    </xdr:to>
    <xdr:graphicFrame>
      <xdr:nvGraphicFramePr>
        <xdr:cNvPr id="10" name="Chart 9"/>
        <xdr:cNvGraphicFramePr/>
      </xdr:nvGraphicFramePr>
      <xdr:xfrm>
        <a:off x="9326245" y="8931275"/>
        <a:ext cx="7870825" cy="44894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68036</xdr:colOff>
      <xdr:row>48</xdr:row>
      <xdr:rowOff>153080</xdr:rowOff>
    </xdr:from>
    <xdr:to>
      <xdr:col>14</xdr:col>
      <xdr:colOff>137583</xdr:colOff>
      <xdr:row>73</xdr:row>
      <xdr:rowOff>70580</xdr:rowOff>
    </xdr:to>
    <xdr:graphicFrame>
      <xdr:nvGraphicFramePr>
        <xdr:cNvPr id="33" name="Chart 32"/>
        <xdr:cNvGraphicFramePr/>
      </xdr:nvGraphicFramePr>
      <xdr:xfrm>
        <a:off x="67945" y="8931275"/>
        <a:ext cx="8710295" cy="44894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38100</xdr:colOff>
      <xdr:row>16</xdr:row>
      <xdr:rowOff>109674</xdr:rowOff>
    </xdr:from>
    <xdr:to>
      <xdr:col>15</xdr:col>
      <xdr:colOff>91888</xdr:colOff>
      <xdr:row>49</xdr:row>
      <xdr:rowOff>159428</xdr:rowOff>
    </xdr:to>
    <xdr:graphicFrame>
      <xdr:nvGraphicFramePr>
        <xdr:cNvPr id="48" name="Chart 47"/>
        <xdr:cNvGraphicFramePr>
          <a:graphicFrameLocks noGrp="1"/>
        </xdr:cNvGraphicFramePr>
      </xdr:nvGraphicFramePr>
      <xdr:xfrm>
        <a:off x="38100" y="3035300"/>
        <a:ext cx="9311640" cy="60852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459301</xdr:colOff>
      <xdr:row>16</xdr:row>
      <xdr:rowOff>164443</xdr:rowOff>
    </xdr:from>
    <xdr:to>
      <xdr:col>30</xdr:col>
      <xdr:colOff>284489</xdr:colOff>
      <xdr:row>50</xdr:row>
      <xdr:rowOff>31317</xdr:rowOff>
    </xdr:to>
    <xdr:graphicFrame>
      <xdr:nvGraphicFramePr>
        <xdr:cNvPr id="49" name="Chart 48"/>
        <xdr:cNvGraphicFramePr>
          <a:graphicFrameLocks noGrp="1"/>
        </xdr:cNvGraphicFramePr>
      </xdr:nvGraphicFramePr>
      <xdr:xfrm>
        <a:off x="9717405" y="3089910"/>
        <a:ext cx="9309100" cy="60852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33</xdr:col>
      <xdr:colOff>474735</xdr:colOff>
      <xdr:row>103</xdr:row>
      <xdr:rowOff>181994</xdr:rowOff>
    </xdr:from>
    <xdr:to>
      <xdr:col>43</xdr:col>
      <xdr:colOff>353712</xdr:colOff>
      <xdr:row>121</xdr:row>
      <xdr:rowOff>128654</xdr:rowOff>
    </xdr:to>
    <xdr:graphicFrame>
      <xdr:nvGraphicFramePr>
        <xdr:cNvPr id="28" name="Chart 27"/>
        <xdr:cNvGraphicFramePr>
          <a:graphicFrameLocks noGrp="1"/>
        </xdr:cNvGraphicFramePr>
      </xdr:nvGraphicFramePr>
      <xdr:xfrm>
        <a:off x="21068030" y="19025870"/>
        <a:ext cx="6051550" cy="32385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47</xdr:col>
      <xdr:colOff>305303</xdr:colOff>
      <xdr:row>103</xdr:row>
      <xdr:rowOff>181994</xdr:rowOff>
    </xdr:from>
    <xdr:to>
      <xdr:col>57</xdr:col>
      <xdr:colOff>184279</xdr:colOff>
      <xdr:row>121</xdr:row>
      <xdr:rowOff>128654</xdr:rowOff>
    </xdr:to>
    <xdr:graphicFrame>
      <xdr:nvGraphicFramePr>
        <xdr:cNvPr id="29" name="Chart 28"/>
        <xdr:cNvGraphicFramePr>
          <a:graphicFrameLocks noGrp="1"/>
        </xdr:cNvGraphicFramePr>
      </xdr:nvGraphicFramePr>
      <xdr:xfrm>
        <a:off x="29539565" y="19025870"/>
        <a:ext cx="6051550" cy="32385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33</xdr:col>
      <xdr:colOff>306646</xdr:colOff>
      <xdr:row>122</xdr:row>
      <xdr:rowOff>136274</xdr:rowOff>
    </xdr:from>
    <xdr:to>
      <xdr:col>42</xdr:col>
      <xdr:colOff>556313</xdr:colOff>
      <xdr:row>138</xdr:row>
      <xdr:rowOff>133955</xdr:rowOff>
    </xdr:to>
    <xdr:graphicFrame>
      <xdr:nvGraphicFramePr>
        <xdr:cNvPr id="25" name="Chart 24"/>
        <xdr:cNvGraphicFramePr>
          <a:graphicFrameLocks noGrp="1"/>
        </xdr:cNvGraphicFramePr>
      </xdr:nvGraphicFramePr>
      <xdr:xfrm>
        <a:off x="20899755" y="22454870"/>
        <a:ext cx="5805170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33</xdr:col>
      <xdr:colOff>134207</xdr:colOff>
      <xdr:row>140</xdr:row>
      <xdr:rowOff>72756</xdr:rowOff>
    </xdr:from>
    <xdr:to>
      <xdr:col>43</xdr:col>
      <xdr:colOff>109554</xdr:colOff>
      <xdr:row>156</xdr:row>
      <xdr:rowOff>70437</xdr:rowOff>
    </xdr:to>
    <xdr:graphicFrame>
      <xdr:nvGraphicFramePr>
        <xdr:cNvPr id="34" name="Chart 33"/>
        <xdr:cNvGraphicFramePr>
          <a:graphicFrameLocks noGrp="1"/>
        </xdr:cNvGraphicFramePr>
      </xdr:nvGraphicFramePr>
      <xdr:xfrm>
        <a:off x="20727670" y="25683210"/>
        <a:ext cx="6147435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47</xdr:col>
      <xdr:colOff>137212</xdr:colOff>
      <xdr:row>122</xdr:row>
      <xdr:rowOff>136274</xdr:rowOff>
    </xdr:from>
    <xdr:to>
      <xdr:col>56</xdr:col>
      <xdr:colOff>385432</xdr:colOff>
      <xdr:row>138</xdr:row>
      <xdr:rowOff>133955</xdr:rowOff>
    </xdr:to>
    <xdr:graphicFrame>
      <xdr:nvGraphicFramePr>
        <xdr:cNvPr id="42" name="Chart 41"/>
        <xdr:cNvGraphicFramePr>
          <a:graphicFrameLocks noGrp="1"/>
        </xdr:cNvGraphicFramePr>
      </xdr:nvGraphicFramePr>
      <xdr:xfrm>
        <a:off x="29371925" y="22454870"/>
        <a:ext cx="5802630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39</xdr:col>
      <xdr:colOff>386579</xdr:colOff>
      <xdr:row>18</xdr:row>
      <xdr:rowOff>65722</xdr:rowOff>
    </xdr:from>
    <xdr:to>
      <xdr:col>48</xdr:col>
      <xdr:colOff>472055</xdr:colOff>
      <xdr:row>34</xdr:row>
      <xdr:rowOff>63403</xdr:rowOff>
    </xdr:to>
    <xdr:graphicFrame>
      <xdr:nvGraphicFramePr>
        <xdr:cNvPr id="56" name="Chart 55"/>
        <xdr:cNvGraphicFramePr>
          <a:graphicFrameLocks noGrp="1"/>
        </xdr:cNvGraphicFramePr>
      </xdr:nvGraphicFramePr>
      <xdr:xfrm>
        <a:off x="24683085" y="3357245"/>
        <a:ext cx="5640705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39</xdr:col>
      <xdr:colOff>389981</xdr:colOff>
      <xdr:row>1</xdr:row>
      <xdr:rowOff>31432</xdr:rowOff>
    </xdr:from>
    <xdr:to>
      <xdr:col>48</xdr:col>
      <xdr:colOff>475457</xdr:colOff>
      <xdr:row>17</xdr:row>
      <xdr:rowOff>29113</xdr:rowOff>
    </xdr:to>
    <xdr:graphicFrame>
      <xdr:nvGraphicFramePr>
        <xdr:cNvPr id="58" name="Chart 57"/>
        <xdr:cNvGraphicFramePr>
          <a:graphicFrameLocks noGrp="1"/>
        </xdr:cNvGraphicFramePr>
      </xdr:nvGraphicFramePr>
      <xdr:xfrm>
        <a:off x="24686895" y="213995"/>
        <a:ext cx="5640070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48</xdr:col>
      <xdr:colOff>604429</xdr:colOff>
      <xdr:row>1</xdr:row>
      <xdr:rowOff>7620</xdr:rowOff>
    </xdr:from>
    <xdr:to>
      <xdr:col>58</xdr:col>
      <xdr:colOff>72685</xdr:colOff>
      <xdr:row>17</xdr:row>
      <xdr:rowOff>5301</xdr:rowOff>
    </xdr:to>
    <xdr:graphicFrame>
      <xdr:nvGraphicFramePr>
        <xdr:cNvPr id="63" name="Chart 62"/>
        <xdr:cNvGraphicFramePr>
          <a:graphicFrameLocks noGrp="1"/>
        </xdr:cNvGraphicFramePr>
      </xdr:nvGraphicFramePr>
      <xdr:xfrm>
        <a:off x="30455870" y="190500"/>
        <a:ext cx="5640705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48</xdr:col>
      <xdr:colOff>604429</xdr:colOff>
      <xdr:row>17</xdr:row>
      <xdr:rowOff>129540</xdr:rowOff>
    </xdr:from>
    <xdr:to>
      <xdr:col>58</xdr:col>
      <xdr:colOff>72685</xdr:colOff>
      <xdr:row>33</xdr:row>
      <xdr:rowOff>127221</xdr:rowOff>
    </xdr:to>
    <xdr:graphicFrame>
      <xdr:nvGraphicFramePr>
        <xdr:cNvPr id="65" name="Chart 64"/>
        <xdr:cNvGraphicFramePr>
          <a:graphicFrameLocks noGrp="1"/>
        </xdr:cNvGraphicFramePr>
      </xdr:nvGraphicFramePr>
      <xdr:xfrm>
        <a:off x="30455870" y="3238500"/>
        <a:ext cx="5640705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39</xdr:col>
      <xdr:colOff>468221</xdr:colOff>
      <xdr:row>52</xdr:row>
      <xdr:rowOff>110490</xdr:rowOff>
    </xdr:from>
    <xdr:to>
      <xdr:col>48</xdr:col>
      <xdr:colOff>553697</xdr:colOff>
      <xdr:row>68</xdr:row>
      <xdr:rowOff>108171</xdr:rowOff>
    </xdr:to>
    <xdr:graphicFrame>
      <xdr:nvGraphicFramePr>
        <xdr:cNvPr id="67" name="Chart 66"/>
        <xdr:cNvGraphicFramePr>
          <a:graphicFrameLocks noGrp="1"/>
        </xdr:cNvGraphicFramePr>
      </xdr:nvGraphicFramePr>
      <xdr:xfrm>
        <a:off x="24765000" y="9620250"/>
        <a:ext cx="5640070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33</xdr:col>
      <xdr:colOff>22148</xdr:colOff>
      <xdr:row>156</xdr:row>
      <xdr:rowOff>149853</xdr:rowOff>
    </xdr:from>
    <xdr:to>
      <xdr:col>42</xdr:col>
      <xdr:colOff>518345</xdr:colOff>
      <xdr:row>174</xdr:row>
      <xdr:rowOff>96513</xdr:rowOff>
    </xdr:to>
    <xdr:graphicFrame>
      <xdr:nvGraphicFramePr>
        <xdr:cNvPr id="32" name="Chart 31"/>
        <xdr:cNvGraphicFramePr>
          <a:graphicFrameLocks noGrp="1"/>
        </xdr:cNvGraphicFramePr>
      </xdr:nvGraphicFramePr>
      <xdr:xfrm>
        <a:off x="20615275" y="28686125"/>
        <a:ext cx="6051550" cy="32385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46</xdr:col>
      <xdr:colOff>469935</xdr:colOff>
      <xdr:row>156</xdr:row>
      <xdr:rowOff>149853</xdr:rowOff>
    </xdr:from>
    <xdr:to>
      <xdr:col>56</xdr:col>
      <xdr:colOff>348911</xdr:colOff>
      <xdr:row>174</xdr:row>
      <xdr:rowOff>96513</xdr:rowOff>
    </xdr:to>
    <xdr:graphicFrame>
      <xdr:nvGraphicFramePr>
        <xdr:cNvPr id="35" name="Chart 34"/>
        <xdr:cNvGraphicFramePr>
          <a:graphicFrameLocks noGrp="1"/>
        </xdr:cNvGraphicFramePr>
      </xdr:nvGraphicFramePr>
      <xdr:xfrm>
        <a:off x="29087445" y="28686125"/>
        <a:ext cx="6050915" cy="32385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425822</xdr:colOff>
      <xdr:row>131</xdr:row>
      <xdr:rowOff>21084</xdr:rowOff>
    </xdr:from>
    <xdr:to>
      <xdr:col>11</xdr:col>
      <xdr:colOff>514416</xdr:colOff>
      <xdr:row>158</xdr:row>
      <xdr:rowOff>11561</xdr:rowOff>
    </xdr:to>
    <xdr:graphicFrame>
      <xdr:nvGraphicFramePr>
        <xdr:cNvPr id="44" name="Chart 43"/>
        <xdr:cNvGraphicFramePr/>
      </xdr:nvGraphicFramePr>
      <xdr:xfrm>
        <a:off x="425450" y="23985855"/>
        <a:ext cx="6878320" cy="49282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241007</xdr:colOff>
      <xdr:row>131</xdr:row>
      <xdr:rowOff>21084</xdr:rowOff>
    </xdr:from>
    <xdr:to>
      <xdr:col>23</xdr:col>
      <xdr:colOff>115339</xdr:colOff>
      <xdr:row>158</xdr:row>
      <xdr:rowOff>11559</xdr:rowOff>
    </xdr:to>
    <xdr:graphicFrame>
      <xdr:nvGraphicFramePr>
        <xdr:cNvPr id="45" name="Chart 44"/>
        <xdr:cNvGraphicFramePr/>
      </xdr:nvGraphicFramePr>
      <xdr:xfrm>
        <a:off x="7647305" y="23985855"/>
        <a:ext cx="6889115" cy="49282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59</xdr:col>
      <xdr:colOff>242383</xdr:colOff>
      <xdr:row>1</xdr:row>
      <xdr:rowOff>7620</xdr:rowOff>
    </xdr:from>
    <xdr:to>
      <xdr:col>68</xdr:col>
      <xdr:colOff>327859</xdr:colOff>
      <xdr:row>17</xdr:row>
      <xdr:rowOff>5301</xdr:rowOff>
    </xdr:to>
    <xdr:graphicFrame>
      <xdr:nvGraphicFramePr>
        <xdr:cNvPr id="52" name="Chart 51"/>
        <xdr:cNvGraphicFramePr>
          <a:graphicFrameLocks noGrp="1"/>
        </xdr:cNvGraphicFramePr>
      </xdr:nvGraphicFramePr>
      <xdr:xfrm>
        <a:off x="36883340" y="190500"/>
        <a:ext cx="5640705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59</xdr:col>
      <xdr:colOff>242383</xdr:colOff>
      <xdr:row>17</xdr:row>
      <xdr:rowOff>129540</xdr:rowOff>
    </xdr:from>
    <xdr:to>
      <xdr:col>68</xdr:col>
      <xdr:colOff>327859</xdr:colOff>
      <xdr:row>33</xdr:row>
      <xdr:rowOff>127221</xdr:rowOff>
    </xdr:to>
    <xdr:graphicFrame>
      <xdr:nvGraphicFramePr>
        <xdr:cNvPr id="54" name="Chart 53"/>
        <xdr:cNvGraphicFramePr>
          <a:graphicFrameLocks noGrp="1"/>
        </xdr:cNvGraphicFramePr>
      </xdr:nvGraphicFramePr>
      <xdr:xfrm>
        <a:off x="36883340" y="3238500"/>
        <a:ext cx="5640705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50</xdr:col>
      <xdr:colOff>106175</xdr:colOff>
      <xdr:row>52</xdr:row>
      <xdr:rowOff>110490</xdr:rowOff>
    </xdr:from>
    <xdr:to>
      <xdr:col>59</xdr:col>
      <xdr:colOff>191651</xdr:colOff>
      <xdr:row>68</xdr:row>
      <xdr:rowOff>108171</xdr:rowOff>
    </xdr:to>
    <xdr:graphicFrame>
      <xdr:nvGraphicFramePr>
        <xdr:cNvPr id="55" name="Chart 54"/>
        <xdr:cNvGraphicFramePr>
          <a:graphicFrameLocks noGrp="1"/>
        </xdr:cNvGraphicFramePr>
      </xdr:nvGraphicFramePr>
      <xdr:xfrm>
        <a:off x="31192470" y="9620250"/>
        <a:ext cx="5640070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59</xdr:col>
      <xdr:colOff>313820</xdr:colOff>
      <xdr:row>52</xdr:row>
      <xdr:rowOff>39052</xdr:rowOff>
    </xdr:from>
    <xdr:to>
      <xdr:col>68</xdr:col>
      <xdr:colOff>399296</xdr:colOff>
      <xdr:row>68</xdr:row>
      <xdr:rowOff>36733</xdr:rowOff>
    </xdr:to>
    <xdr:graphicFrame>
      <xdr:nvGraphicFramePr>
        <xdr:cNvPr id="57" name="Chart 56"/>
        <xdr:cNvGraphicFramePr>
          <a:graphicFrameLocks noGrp="1"/>
        </xdr:cNvGraphicFramePr>
      </xdr:nvGraphicFramePr>
      <xdr:xfrm>
        <a:off x="36955095" y="9548495"/>
        <a:ext cx="5640070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59</xdr:col>
      <xdr:colOff>33473</xdr:colOff>
      <xdr:row>35</xdr:row>
      <xdr:rowOff>52387</xdr:rowOff>
    </xdr:from>
    <xdr:to>
      <xdr:col>68</xdr:col>
      <xdr:colOff>118949</xdr:colOff>
      <xdr:row>51</xdr:row>
      <xdr:rowOff>50068</xdr:rowOff>
    </xdr:to>
    <xdr:graphicFrame>
      <xdr:nvGraphicFramePr>
        <xdr:cNvPr id="62" name="Chart 61"/>
        <xdr:cNvGraphicFramePr>
          <a:graphicFrameLocks noGrp="1"/>
        </xdr:cNvGraphicFramePr>
      </xdr:nvGraphicFramePr>
      <xdr:xfrm>
        <a:off x="36674425" y="6452870"/>
        <a:ext cx="5640705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39</xdr:col>
      <xdr:colOff>451213</xdr:colOff>
      <xdr:row>35</xdr:row>
      <xdr:rowOff>52388</xdr:rowOff>
    </xdr:from>
    <xdr:to>
      <xdr:col>48</xdr:col>
      <xdr:colOff>536689</xdr:colOff>
      <xdr:row>51</xdr:row>
      <xdr:rowOff>50069</xdr:rowOff>
    </xdr:to>
    <xdr:graphicFrame>
      <xdr:nvGraphicFramePr>
        <xdr:cNvPr id="64" name="Chart 63"/>
        <xdr:cNvGraphicFramePr>
          <a:graphicFrameLocks noGrp="1"/>
        </xdr:cNvGraphicFramePr>
      </xdr:nvGraphicFramePr>
      <xdr:xfrm>
        <a:off x="24747855" y="6452870"/>
        <a:ext cx="5640705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49</xdr:col>
      <xdr:colOff>119878</xdr:colOff>
      <xdr:row>35</xdr:row>
      <xdr:rowOff>123825</xdr:rowOff>
    </xdr:from>
    <xdr:to>
      <xdr:col>58</xdr:col>
      <xdr:colOff>205354</xdr:colOff>
      <xdr:row>51</xdr:row>
      <xdr:rowOff>121506</xdr:rowOff>
    </xdr:to>
    <xdr:graphicFrame>
      <xdr:nvGraphicFramePr>
        <xdr:cNvPr id="66" name="Chart 65"/>
        <xdr:cNvGraphicFramePr>
          <a:graphicFrameLocks noGrp="1"/>
        </xdr:cNvGraphicFramePr>
      </xdr:nvGraphicFramePr>
      <xdr:xfrm>
        <a:off x="30588585" y="6524625"/>
        <a:ext cx="5640705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68</xdr:col>
      <xdr:colOff>558885</xdr:colOff>
      <xdr:row>51</xdr:row>
      <xdr:rowOff>7620</xdr:rowOff>
    </xdr:from>
    <xdr:to>
      <xdr:col>78</xdr:col>
      <xdr:colOff>27141</xdr:colOff>
      <xdr:row>67</xdr:row>
      <xdr:rowOff>5301</xdr:rowOff>
    </xdr:to>
    <xdr:graphicFrame>
      <xdr:nvGraphicFramePr>
        <xdr:cNvPr id="68" name="Chart 67"/>
        <xdr:cNvGraphicFramePr>
          <a:graphicFrameLocks noGrp="1"/>
        </xdr:cNvGraphicFramePr>
      </xdr:nvGraphicFramePr>
      <xdr:xfrm>
        <a:off x="42755185" y="9334500"/>
        <a:ext cx="5640070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68</xdr:col>
      <xdr:colOff>558885</xdr:colOff>
      <xdr:row>67</xdr:row>
      <xdr:rowOff>129540</xdr:rowOff>
    </xdr:from>
    <xdr:to>
      <xdr:col>78</xdr:col>
      <xdr:colOff>27141</xdr:colOff>
      <xdr:row>83</xdr:row>
      <xdr:rowOff>127221</xdr:rowOff>
    </xdr:to>
    <xdr:graphicFrame>
      <xdr:nvGraphicFramePr>
        <xdr:cNvPr id="69" name="Chart 68"/>
        <xdr:cNvGraphicFramePr>
          <a:graphicFrameLocks noGrp="1"/>
        </xdr:cNvGraphicFramePr>
      </xdr:nvGraphicFramePr>
      <xdr:xfrm>
        <a:off x="42755185" y="12382500"/>
        <a:ext cx="5640070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68</xdr:col>
      <xdr:colOff>558885</xdr:colOff>
      <xdr:row>84</xdr:row>
      <xdr:rowOff>68580</xdr:rowOff>
    </xdr:from>
    <xdr:to>
      <xdr:col>78</xdr:col>
      <xdr:colOff>27141</xdr:colOff>
      <xdr:row>100</xdr:row>
      <xdr:rowOff>58641</xdr:rowOff>
    </xdr:to>
    <xdr:graphicFrame>
      <xdr:nvGraphicFramePr>
        <xdr:cNvPr id="70" name="Chart 69"/>
        <xdr:cNvGraphicFramePr>
          <a:graphicFrameLocks noGrp="1"/>
        </xdr:cNvGraphicFramePr>
      </xdr:nvGraphicFramePr>
      <xdr:xfrm>
        <a:off x="42755185" y="15430500"/>
        <a:ext cx="5640070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68</xdr:col>
      <xdr:colOff>558885</xdr:colOff>
      <xdr:row>101</xdr:row>
      <xdr:rowOff>0</xdr:rowOff>
    </xdr:from>
    <xdr:to>
      <xdr:col>78</xdr:col>
      <xdr:colOff>27141</xdr:colOff>
      <xdr:row>116</xdr:row>
      <xdr:rowOff>180561</xdr:rowOff>
    </xdr:to>
    <xdr:graphicFrame>
      <xdr:nvGraphicFramePr>
        <xdr:cNvPr id="71" name="Chart 70"/>
        <xdr:cNvGraphicFramePr>
          <a:graphicFrameLocks noGrp="1"/>
        </xdr:cNvGraphicFramePr>
      </xdr:nvGraphicFramePr>
      <xdr:xfrm>
        <a:off x="42755185" y="18478500"/>
        <a:ext cx="5640070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68</xdr:col>
      <xdr:colOff>520065</xdr:colOff>
      <xdr:row>0</xdr:row>
      <xdr:rowOff>159884</xdr:rowOff>
    </xdr:from>
    <xdr:to>
      <xdr:col>77</xdr:col>
      <xdr:colOff>605541</xdr:colOff>
      <xdr:row>16</xdr:row>
      <xdr:rowOff>157565</xdr:rowOff>
    </xdr:to>
    <xdr:graphicFrame>
      <xdr:nvGraphicFramePr>
        <xdr:cNvPr id="51" name="Chart 50"/>
        <xdr:cNvGraphicFramePr>
          <a:graphicFrameLocks noGrp="1"/>
        </xdr:cNvGraphicFramePr>
      </xdr:nvGraphicFramePr>
      <xdr:xfrm>
        <a:off x="42716450" y="159385"/>
        <a:ext cx="5640070" cy="2924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78</xdr:col>
      <xdr:colOff>443865</xdr:colOff>
      <xdr:row>0</xdr:row>
      <xdr:rowOff>159884</xdr:rowOff>
    </xdr:from>
    <xdr:to>
      <xdr:col>87</xdr:col>
      <xdr:colOff>529341</xdr:colOff>
      <xdr:row>16</xdr:row>
      <xdr:rowOff>157565</xdr:rowOff>
    </xdr:to>
    <xdr:graphicFrame>
      <xdr:nvGraphicFramePr>
        <xdr:cNvPr id="60" name="Chart 59"/>
        <xdr:cNvGraphicFramePr>
          <a:graphicFrameLocks noGrp="1"/>
        </xdr:cNvGraphicFramePr>
      </xdr:nvGraphicFramePr>
      <xdr:xfrm>
        <a:off x="48812450" y="159385"/>
        <a:ext cx="5640070" cy="2924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88</xdr:col>
      <xdr:colOff>422094</xdr:colOff>
      <xdr:row>0</xdr:row>
      <xdr:rowOff>159884</xdr:rowOff>
    </xdr:from>
    <xdr:to>
      <xdr:col>97</xdr:col>
      <xdr:colOff>507570</xdr:colOff>
      <xdr:row>16</xdr:row>
      <xdr:rowOff>157565</xdr:rowOff>
    </xdr:to>
    <xdr:graphicFrame>
      <xdr:nvGraphicFramePr>
        <xdr:cNvPr id="76" name="Chart 75"/>
        <xdr:cNvGraphicFramePr>
          <a:graphicFrameLocks noGrp="1"/>
        </xdr:cNvGraphicFramePr>
      </xdr:nvGraphicFramePr>
      <xdr:xfrm>
        <a:off x="54962425" y="159385"/>
        <a:ext cx="5640705" cy="2924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68</xdr:col>
      <xdr:colOff>601708</xdr:colOff>
      <xdr:row>17</xdr:row>
      <xdr:rowOff>166960</xdr:rowOff>
    </xdr:from>
    <xdr:to>
      <xdr:col>78</xdr:col>
      <xdr:colOff>69964</xdr:colOff>
      <xdr:row>33</xdr:row>
      <xdr:rowOff>164641</xdr:rowOff>
    </xdr:to>
    <xdr:graphicFrame>
      <xdr:nvGraphicFramePr>
        <xdr:cNvPr id="77" name="Chart 76"/>
        <xdr:cNvGraphicFramePr>
          <a:graphicFrameLocks noGrp="1"/>
        </xdr:cNvGraphicFramePr>
      </xdr:nvGraphicFramePr>
      <xdr:xfrm>
        <a:off x="42797730" y="3275330"/>
        <a:ext cx="5640705" cy="2924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68</xdr:col>
      <xdr:colOff>533672</xdr:colOff>
      <xdr:row>34</xdr:row>
      <xdr:rowOff>106000</xdr:rowOff>
    </xdr:from>
    <xdr:to>
      <xdr:col>78</xdr:col>
      <xdr:colOff>1928</xdr:colOff>
      <xdr:row>50</xdr:row>
      <xdr:rowOff>103681</xdr:rowOff>
    </xdr:to>
    <xdr:graphicFrame>
      <xdr:nvGraphicFramePr>
        <xdr:cNvPr id="79" name="Chart 78"/>
        <xdr:cNvGraphicFramePr>
          <a:graphicFrameLocks noGrp="1"/>
        </xdr:cNvGraphicFramePr>
      </xdr:nvGraphicFramePr>
      <xdr:xfrm>
        <a:off x="42729785" y="6323330"/>
        <a:ext cx="5640705" cy="2924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39</xdr:col>
      <xdr:colOff>484831</xdr:colOff>
      <xdr:row>69</xdr:row>
      <xdr:rowOff>117567</xdr:rowOff>
    </xdr:from>
    <xdr:to>
      <xdr:col>49</xdr:col>
      <xdr:colOff>363807</xdr:colOff>
      <xdr:row>85</xdr:row>
      <xdr:rowOff>115248</xdr:rowOff>
    </xdr:to>
    <xdr:graphicFrame>
      <xdr:nvGraphicFramePr>
        <xdr:cNvPr id="47" name="Chart 46"/>
        <xdr:cNvGraphicFramePr>
          <a:graphicFrameLocks noGrp="1"/>
        </xdr:cNvGraphicFramePr>
      </xdr:nvGraphicFramePr>
      <xdr:xfrm>
        <a:off x="24781510" y="12736195"/>
        <a:ext cx="6050915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46</xdr:col>
      <xdr:colOff>577513</xdr:colOff>
      <xdr:row>140</xdr:row>
      <xdr:rowOff>72756</xdr:rowOff>
    </xdr:from>
    <xdr:to>
      <xdr:col>56</xdr:col>
      <xdr:colOff>552860</xdr:colOff>
      <xdr:row>156</xdr:row>
      <xdr:rowOff>70437</xdr:rowOff>
    </xdr:to>
    <xdr:graphicFrame>
      <xdr:nvGraphicFramePr>
        <xdr:cNvPr id="72" name="Chart 71"/>
        <xdr:cNvGraphicFramePr>
          <a:graphicFrameLocks noGrp="1"/>
        </xdr:cNvGraphicFramePr>
      </xdr:nvGraphicFramePr>
      <xdr:xfrm>
        <a:off x="29194760" y="25683210"/>
        <a:ext cx="6147435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49</xdr:col>
      <xdr:colOff>593529</xdr:colOff>
      <xdr:row>69</xdr:row>
      <xdr:rowOff>144782</xdr:rowOff>
    </xdr:from>
    <xdr:to>
      <xdr:col>59</xdr:col>
      <xdr:colOff>472505</xdr:colOff>
      <xdr:row>85</xdr:row>
      <xdr:rowOff>142463</xdr:rowOff>
    </xdr:to>
    <xdr:graphicFrame>
      <xdr:nvGraphicFramePr>
        <xdr:cNvPr id="75" name="Chart 74"/>
        <xdr:cNvGraphicFramePr>
          <a:graphicFrameLocks noGrp="1"/>
        </xdr:cNvGraphicFramePr>
      </xdr:nvGraphicFramePr>
      <xdr:xfrm>
        <a:off x="31062295" y="12763500"/>
        <a:ext cx="6051550" cy="2923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233362</xdr:colOff>
      <xdr:row>176</xdr:row>
      <xdr:rowOff>49569</xdr:rowOff>
    </xdr:from>
    <xdr:to>
      <xdr:col>12</xdr:col>
      <xdr:colOff>138264</xdr:colOff>
      <xdr:row>202</xdr:row>
      <xdr:rowOff>49569</xdr:rowOff>
    </xdr:to>
    <xdr:graphicFrame>
      <xdr:nvGraphicFramePr>
        <xdr:cNvPr id="43" name="Chart 42"/>
        <xdr:cNvGraphicFramePr/>
      </xdr:nvGraphicFramePr>
      <xdr:xfrm>
        <a:off x="233045" y="32244030"/>
        <a:ext cx="7311390" cy="4754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255155</xdr:colOff>
      <xdr:row>202</xdr:row>
      <xdr:rowOff>184656</xdr:rowOff>
    </xdr:from>
    <xdr:to>
      <xdr:col>12</xdr:col>
      <xdr:colOff>142735</xdr:colOff>
      <xdr:row>228</xdr:row>
      <xdr:rowOff>184655</xdr:rowOff>
    </xdr:to>
    <xdr:graphicFrame>
      <xdr:nvGraphicFramePr>
        <xdr:cNvPr id="46" name="Chart 45"/>
        <xdr:cNvGraphicFramePr/>
      </xdr:nvGraphicFramePr>
      <xdr:xfrm>
        <a:off x="254635" y="37132260"/>
        <a:ext cx="7294245" cy="4754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233363</xdr:colOff>
      <xdr:row>176</xdr:row>
      <xdr:rowOff>71981</xdr:rowOff>
    </xdr:from>
    <xdr:to>
      <xdr:col>23</xdr:col>
      <xdr:colOff>552884</xdr:colOff>
      <xdr:row>202</xdr:row>
      <xdr:rowOff>71981</xdr:rowOff>
    </xdr:to>
    <xdr:graphicFrame>
      <xdr:nvGraphicFramePr>
        <xdr:cNvPr id="74" name="Chart 73"/>
        <xdr:cNvGraphicFramePr/>
      </xdr:nvGraphicFramePr>
      <xdr:xfrm>
        <a:off x="7639685" y="32266255"/>
        <a:ext cx="7334250" cy="4754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12</xdr:col>
      <xdr:colOff>289392</xdr:colOff>
      <xdr:row>202</xdr:row>
      <xdr:rowOff>164117</xdr:rowOff>
    </xdr:from>
    <xdr:to>
      <xdr:col>24</xdr:col>
      <xdr:colOff>3793</xdr:colOff>
      <xdr:row>228</xdr:row>
      <xdr:rowOff>171912</xdr:rowOff>
    </xdr:to>
    <xdr:graphicFrame>
      <xdr:nvGraphicFramePr>
        <xdr:cNvPr id="78" name="Chart 77"/>
        <xdr:cNvGraphicFramePr/>
      </xdr:nvGraphicFramePr>
      <xdr:xfrm>
        <a:off x="7695565" y="37113210"/>
        <a:ext cx="7346315" cy="47625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593912</xdr:colOff>
      <xdr:row>158</xdr:row>
      <xdr:rowOff>108947</xdr:rowOff>
    </xdr:from>
    <xdr:to>
      <xdr:col>10</xdr:col>
      <xdr:colOff>268942</xdr:colOff>
      <xdr:row>175</xdr:row>
      <xdr:rowOff>98667</xdr:rowOff>
    </xdr:to>
    <xdr:graphicFrame>
      <xdr:nvGraphicFramePr>
        <xdr:cNvPr id="50" name="Chart 49"/>
        <xdr:cNvGraphicFramePr/>
      </xdr:nvGraphicFramePr>
      <xdr:xfrm>
        <a:off x="593725" y="29011245"/>
        <a:ext cx="5847080" cy="3098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112059</xdr:colOff>
      <xdr:row>158</xdr:row>
      <xdr:rowOff>52918</xdr:rowOff>
    </xdr:from>
    <xdr:to>
      <xdr:col>21</xdr:col>
      <xdr:colOff>559068</xdr:colOff>
      <xdr:row>175</xdr:row>
      <xdr:rowOff>153437</xdr:rowOff>
    </xdr:to>
    <xdr:graphicFrame>
      <xdr:nvGraphicFramePr>
        <xdr:cNvPr id="53" name="Chart 52"/>
        <xdr:cNvGraphicFramePr/>
      </xdr:nvGraphicFramePr>
      <xdr:xfrm>
        <a:off x="7518400" y="28955365"/>
        <a:ext cx="6002020" cy="32092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142874</xdr:colOff>
      <xdr:row>0</xdr:row>
      <xdr:rowOff>76199</xdr:rowOff>
    </xdr:from>
    <xdr:to>
      <xdr:col>10</xdr:col>
      <xdr:colOff>74084</xdr:colOff>
      <xdr:row>14</xdr:row>
      <xdr:rowOff>158750</xdr:rowOff>
    </xdr:to>
    <xdr:graphicFrame>
      <xdr:nvGraphicFramePr>
        <xdr:cNvPr id="61" name="Chart 60"/>
        <xdr:cNvGraphicFramePr/>
      </xdr:nvGraphicFramePr>
      <xdr:xfrm>
        <a:off x="142240" y="75565"/>
        <a:ext cx="6103620" cy="26435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57150</xdr:colOff>
      <xdr:row>0</xdr:row>
      <xdr:rowOff>114300</xdr:rowOff>
    </xdr:from>
    <xdr:to>
      <xdr:col>19</xdr:col>
      <xdr:colOff>306705</xdr:colOff>
      <xdr:row>15</xdr:row>
      <xdr:rowOff>30480</xdr:rowOff>
    </xdr:to>
    <xdr:graphicFrame>
      <xdr:nvGraphicFramePr>
        <xdr:cNvPr id="73" name="Chart 72"/>
        <xdr:cNvGraphicFramePr/>
      </xdr:nvGraphicFramePr>
      <xdr:xfrm>
        <a:off x="6229350" y="114300"/>
        <a:ext cx="5804535" cy="26593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19</xdr:col>
      <xdr:colOff>400050</xdr:colOff>
      <xdr:row>0</xdr:row>
      <xdr:rowOff>82549</xdr:rowOff>
    </xdr:from>
    <xdr:to>
      <xdr:col>28</xdr:col>
      <xdr:colOff>433968</xdr:colOff>
      <xdr:row>15</xdr:row>
      <xdr:rowOff>649</xdr:rowOff>
    </xdr:to>
    <xdr:graphicFrame>
      <xdr:nvGraphicFramePr>
        <xdr:cNvPr id="81" name="Chart 80"/>
        <xdr:cNvGraphicFramePr/>
      </xdr:nvGraphicFramePr>
      <xdr:xfrm>
        <a:off x="12127230" y="81915"/>
        <a:ext cx="5814060" cy="2661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29</xdr:col>
      <xdr:colOff>19050</xdr:colOff>
      <xdr:row>0</xdr:row>
      <xdr:rowOff>114300</xdr:rowOff>
    </xdr:from>
    <xdr:to>
      <xdr:col>38</xdr:col>
      <xdr:colOff>268605</xdr:colOff>
      <xdr:row>15</xdr:row>
      <xdr:rowOff>32400</xdr:rowOff>
    </xdr:to>
    <xdr:graphicFrame>
      <xdr:nvGraphicFramePr>
        <xdr:cNvPr id="82" name="Chart 81"/>
        <xdr:cNvGraphicFramePr/>
      </xdr:nvGraphicFramePr>
      <xdr:xfrm>
        <a:off x="18143855" y="114300"/>
        <a:ext cx="5804535" cy="266128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488154</xdr:colOff>
      <xdr:row>86</xdr:row>
      <xdr:rowOff>166687</xdr:rowOff>
    </xdr:from>
    <xdr:to>
      <xdr:col>12</xdr:col>
      <xdr:colOff>539750</xdr:colOff>
      <xdr:row>108</xdr:row>
      <xdr:rowOff>21167</xdr:rowOff>
    </xdr:to>
    <xdr:graphicFrame>
      <xdr:nvGraphicFramePr>
        <xdr:cNvPr id="83" name="Chart 82"/>
        <xdr:cNvGraphicFramePr/>
      </xdr:nvGraphicFramePr>
      <xdr:xfrm>
        <a:off x="487680" y="15894050"/>
        <a:ext cx="7458710" cy="38855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14</xdr:col>
      <xdr:colOff>166687</xdr:colOff>
      <xdr:row>86</xdr:row>
      <xdr:rowOff>59531</xdr:rowOff>
    </xdr:from>
    <xdr:to>
      <xdr:col>25</xdr:col>
      <xdr:colOff>486833</xdr:colOff>
      <xdr:row>107</xdr:row>
      <xdr:rowOff>148167</xdr:rowOff>
    </xdr:to>
    <xdr:graphicFrame>
      <xdr:nvGraphicFramePr>
        <xdr:cNvPr id="88" name="Chart 87"/>
        <xdr:cNvGraphicFramePr/>
      </xdr:nvGraphicFramePr>
      <xdr:xfrm>
        <a:off x="8807450" y="15786735"/>
        <a:ext cx="7334885" cy="393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0.00838</cdr:x>
      <cdr:y>0.82169</cdr:y>
    </cdr:from>
    <cdr:to>
      <cdr:x>0.05312</cdr:x>
      <cdr:y>0.9244</cdr:y>
    </cdr:to>
    <cdr:sp>
      <cdr:nvSpPr>
        <cdr:cNvPr id="2" name="Rectangles 1"/>
        <cdr:cNvSpPr/>
      </cdr:nvSpPr>
      <cdr:spPr xmlns:a="http://schemas.openxmlformats.org/drawingml/2006/main">
        <a:xfrm xmlns:a="http://schemas.openxmlformats.org/drawingml/2006/main">
          <a:off x="77901" y="4987651"/>
          <a:ext cx="415667" cy="623452"/>
        </a:xfrm>
        <a:prstGeom xmlns:a="http://schemas.openxmlformats.org/drawingml/2006/main" prst="rect">
          <a:avLst/>
        </a:prstGeom>
        <a:solidFill>
          <a:schemeClr val="bg1"/>
        </a:solidFill>
      </cdr:spPr>
      <cdr:txBody xmlns:a="http://schemas.openxmlformats.org/drawingml/2006/main">
        <a:bodyPr vertOverflow="clip" wrap="square" rtlCol="0"/>
        <a:lstStyle/>
        <a:p>
          <a:endParaRPr lang="en-MY"/>
        </a:p>
      </cdr:txBody>
    </cdr:sp>
  </cdr:relSizeAnchor>
  <cdr:relSizeAnchor xmlns:cdr="http://schemas.openxmlformats.org/drawingml/2006/chartDrawing">
    <cdr:from>
      <cdr:x>0.05007</cdr:x>
      <cdr:y>0.7115</cdr:y>
    </cdr:from>
    <cdr:to>
      <cdr:x>0.07707</cdr:x>
      <cdr:y>0.86461</cdr:y>
    </cdr:to>
    <cdr:pic xmlns:a="http://schemas.openxmlformats.org/drawingml/2006/main">
      <cdr:nvPicPr>
        <cdr:cNvPr id="3" name="Picture 2"/>
        <cdr:cNvPicPr/>
      </cdr:nvPicPr>
      <cdr:blipFill>
        <a:blip xmlns:r="http://schemas.openxmlformats.org/officeDocument/2006/relationships" r:embed="rId1"/>
        <a:srcRect l="30607" t="27319" r="67336" b="65519"/>
        <a:stretch>
          <a:fillRect/>
        </a:stretch>
      </cdr:blipFill>
      <cdr:spPr>
        <a:xfrm rot="815979">
          <a:off x="466249" y="4329314"/>
          <a:ext cx="251443" cy="931686"/>
        </a:xfrm>
        <a:prstGeom prst="rect">
          <a:avLst/>
        </a:prstGeom>
        <a:solidFill>
          <a:schemeClr val="bg1"/>
        </a:solidFill>
        <a:ln>
          <a:noFill/>
        </a:ln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0.00838</cdr:x>
      <cdr:y>0.82169</cdr:y>
    </cdr:from>
    <cdr:to>
      <cdr:x>0.05312</cdr:x>
      <cdr:y>0.9244</cdr:y>
    </cdr:to>
    <cdr:sp>
      <cdr:nvSpPr>
        <cdr:cNvPr id="2" name="Rectangles 1"/>
        <cdr:cNvSpPr/>
      </cdr:nvSpPr>
      <cdr:spPr xmlns:a="http://schemas.openxmlformats.org/drawingml/2006/main">
        <a:xfrm xmlns:a="http://schemas.openxmlformats.org/drawingml/2006/main">
          <a:off x="77901" y="4987651"/>
          <a:ext cx="415667" cy="623452"/>
        </a:xfrm>
        <a:prstGeom xmlns:a="http://schemas.openxmlformats.org/drawingml/2006/main" prst="rect">
          <a:avLst/>
        </a:prstGeom>
        <a:solidFill>
          <a:schemeClr val="bg1"/>
        </a:solidFill>
      </cdr:spPr>
      <cdr:txBody xmlns:a="http://schemas.openxmlformats.org/drawingml/2006/main">
        <a:bodyPr vertOverflow="clip" wrap="square" rtlCol="0"/>
        <a:lstStyle/>
        <a:p>
          <a:endParaRPr lang="en-MY"/>
        </a:p>
      </cdr:txBody>
    </cdr:sp>
  </cdr:relSizeAnchor>
  <cdr:relSizeAnchor xmlns:cdr="http://schemas.openxmlformats.org/drawingml/2006/chartDrawing">
    <cdr:from>
      <cdr:x>0.05923</cdr:x>
      <cdr:y>0.70893</cdr:y>
    </cdr:from>
    <cdr:to>
      <cdr:x>0.09309</cdr:x>
      <cdr:y>0.86205</cdr:y>
    </cdr:to>
    <cdr:pic xmlns:a="http://schemas.openxmlformats.org/drawingml/2006/main">
      <cdr:nvPicPr>
        <cdr:cNvPr id="3" name="Picture 2"/>
        <cdr:cNvPicPr/>
      </cdr:nvPicPr>
      <cdr:blipFill>
        <a:blip xmlns:r="http://schemas.openxmlformats.org/officeDocument/2006/relationships" r:embed="rId1"/>
        <a:srcRect l="30084" t="27319" r="67336" b="65519"/>
        <a:stretch>
          <a:fillRect/>
        </a:stretch>
      </cdr:blipFill>
      <cdr:spPr>
        <a:xfrm rot="815979">
          <a:off x="551554" y="4313716"/>
          <a:ext cx="315322" cy="931686"/>
        </a:xfrm>
        <a:prstGeom prst="rect">
          <a:avLst/>
        </a:prstGeom>
        <a:solidFill>
          <a:schemeClr val="bg1"/>
        </a:solidFill>
        <a:ln>
          <a:noFill/>
        </a:ln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0.06625</cdr:x>
      <cdr:y>0.0113</cdr:y>
    </cdr:from>
    <cdr:to>
      <cdr:x>0.15114</cdr:x>
      <cdr:y>0.0565</cdr:y>
    </cdr:to>
    <cdr:sp>
      <cdr:nvSpPr>
        <cdr:cNvPr id="2" name="Rectangles 1"/>
        <cdr:cNvSpPr/>
      </cdr:nvSpPr>
      <cdr:spPr xmlns:a="http://schemas.openxmlformats.org/drawingml/2006/main">
        <a:xfrm xmlns:a="http://schemas.openxmlformats.org/drawingml/2006/main">
          <a:off x="381001" y="47625"/>
          <a:ext cx="488156" cy="190500"/>
        </a:xfrm>
        <a:prstGeom xmlns:a="http://schemas.openxmlformats.org/drawingml/2006/main" prst="rect">
          <a:avLst/>
        </a:prstGeom>
      </cdr:spPr>
      <cdr:txBody xmlns:a="http://schemas.openxmlformats.org/drawingml/2006/main">
        <a:bodyPr vertOverflow="clip" wrap="square" rtlCol="0"/>
        <a:lstStyle/>
        <a:p>
          <a:endParaRPr lang="en-MY" sz="1100"/>
        </a:p>
      </cdr:txBody>
    </cdr:sp>
  </cdr:relSizeAnchor>
  <cdr:relSizeAnchor xmlns:cdr="http://schemas.openxmlformats.org/drawingml/2006/chartDrawing">
    <cdr:from>
      <cdr:x>0.01035</cdr:x>
      <cdr:y>0.00565</cdr:y>
    </cdr:from>
    <cdr:to>
      <cdr:x>0.15528</cdr:x>
      <cdr:y>0.07345</cdr:y>
    </cdr:to>
    <cdr:sp>
      <cdr:nvSpPr>
        <cdr:cNvPr id="3" name="Rectangles 2"/>
        <cdr:cNvSpPr/>
      </cdr:nvSpPr>
      <cdr:spPr xmlns:a="http://schemas.openxmlformats.org/drawingml/2006/main">
        <a:xfrm xmlns:a="http://schemas.openxmlformats.org/drawingml/2006/main">
          <a:off x="59532" y="23813"/>
          <a:ext cx="833437" cy="285750"/>
        </a:xfrm>
        <a:prstGeom xmlns:a="http://schemas.openxmlformats.org/drawingml/2006/main" prst="rect">
          <a:avLst/>
        </a:prstGeom>
      </cdr:spPr>
      <cdr:txBody xmlns:a="http://schemas.openxmlformats.org/drawingml/2006/main">
        <a:bodyPr vertOverflow="clip" wrap="square" rtlCol="0"/>
        <a:lstStyle/>
        <a:p>
          <a:r>
            <a:rPr lang="en-MY" sz="1100" b="1" i="1">
              <a:latin typeface="Arial" panose="020B0604020202020204" pitchFamily="7" charset="0"/>
              <a:cs typeface="Arial" panose="020B0604020202020204" pitchFamily="7" charset="0"/>
            </a:rPr>
            <a:t>IPI Index</a:t>
          </a:r>
          <a:endParaRPr lang="en-MY" sz="1100" b="1" i="1">
            <a:latin typeface="Arial" panose="020B0604020202020204" pitchFamily="7" charset="0"/>
            <a:cs typeface="Arial" panose="020B0604020202020204" pitchFamily="7" charset="0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0.00883</cdr:x>
      <cdr:y>0.01205</cdr:y>
    </cdr:from>
    <cdr:to>
      <cdr:x>0.17184</cdr:x>
      <cdr:y>0.0678</cdr:y>
    </cdr:to>
    <cdr:sp>
      <cdr:nvSpPr>
        <cdr:cNvPr id="2" name="Rectangles 1"/>
        <cdr:cNvSpPr/>
      </cdr:nvSpPr>
      <cdr:spPr xmlns:a="http://schemas.openxmlformats.org/drawingml/2006/main">
        <a:xfrm xmlns:a="http://schemas.openxmlformats.org/drawingml/2006/main">
          <a:off x="50800" y="50800"/>
          <a:ext cx="937419" cy="234950"/>
        </a:xfrm>
        <a:prstGeom xmlns:a="http://schemas.openxmlformats.org/drawingml/2006/main" prst="rect">
          <a:avLst/>
        </a:prstGeom>
      </cdr:spPr>
      <cdr:txBody xmlns:a="http://schemas.openxmlformats.org/drawingml/2006/main"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MY" sz="1100" b="1" i="0">
              <a:latin typeface="Arial" panose="020B0604020202020204" pitchFamily="7" charset="0"/>
              <a:cs typeface="Arial" panose="020B0604020202020204" pitchFamily="7" charset="0"/>
            </a:rPr>
            <a:t>IPP Indeks</a:t>
          </a:r>
          <a:endParaRPr lang="en-MY" sz="1100" b="1" i="0">
            <a:latin typeface="Arial" panose="020B0604020202020204" pitchFamily="7" charset="0"/>
            <a:cs typeface="Arial" panose="020B0604020202020204" pitchFamily="7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nur.aqma\Downloads\Worksheet%20Indeks%20Pengeluaran%20Perindustria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laysia"/>
      <sheetName val="YoY_%"/>
      <sheetName val="MoM_% "/>
      <sheetName val="Data Reconcile"/>
      <sheetName val="Graf Reconcile"/>
      <sheetName val="MM YoY%"/>
      <sheetName val="Malaysia MM"/>
      <sheetName val="Share"/>
      <sheetName val="Deflator 31001"/>
    </sheetNames>
    <sheetDataSet>
      <sheetData sheetId="0">
        <row r="2917">
          <cell r="K2917">
            <v>99.0353378633524</v>
          </cell>
          <cell r="L2917">
            <v>89.0045215452528</v>
          </cell>
          <cell r="M2917">
            <v>99.1820222348581</v>
          </cell>
          <cell r="N2917">
            <v>97.0067310474302</v>
          </cell>
          <cell r="O2917">
            <v>99.450913674731</v>
          </cell>
          <cell r="P2917">
            <v>102.564631614871</v>
          </cell>
          <cell r="Q2917">
            <v>100.570495478425</v>
          </cell>
          <cell r="R2917">
            <v>100.389140543963</v>
          </cell>
          <cell r="S2917">
            <v>103.401118653913</v>
          </cell>
          <cell r="T2917">
            <v>106.314535489129</v>
          </cell>
          <cell r="U2917">
            <v>100.026279055746</v>
          </cell>
          <cell r="V2917">
            <v>103.054799541839</v>
          </cell>
          <cell r="W2917">
            <v>103.204681841348</v>
          </cell>
          <cell r="X2917">
            <v>92.8807713029211</v>
          </cell>
          <cell r="Y2917">
            <v>103.694103537773</v>
          </cell>
          <cell r="Z2917">
            <v>99.451696170036</v>
          </cell>
          <cell r="AA2917">
            <v>103.139987590782</v>
          </cell>
          <cell r="AB2917">
            <v>107.148757909118</v>
          </cell>
          <cell r="AC2917">
            <v>104.267927862347</v>
          </cell>
          <cell r="AD2917">
            <v>105.157764722243</v>
          </cell>
          <cell r="AE2917">
            <v>107.379794713525</v>
          </cell>
          <cell r="AF2917">
            <v>110.767574713106</v>
          </cell>
          <cell r="AG2917">
            <v>107.022596662438</v>
          </cell>
          <cell r="AH2917">
            <v>107.883084878846</v>
          </cell>
          <cell r="AI2917">
            <v>108.256456659677</v>
          </cell>
          <cell r="AJ2917">
            <v>99.7337214790526</v>
          </cell>
          <cell r="AK2917">
            <v>109.504040341586</v>
          </cell>
          <cell r="AL2917">
            <v>105.908142659335</v>
          </cell>
          <cell r="AM2917">
            <v>110.562709905486</v>
          </cell>
          <cell r="AN2917">
            <v>111.821580162816</v>
          </cell>
          <cell r="AO2917">
            <v>113.10438604251</v>
          </cell>
          <cell r="AP2917">
            <v>112.954868894697</v>
          </cell>
          <cell r="AQ2917">
            <v>113.669722727254</v>
          </cell>
          <cell r="AR2917">
            <v>115.470943123846</v>
          </cell>
          <cell r="AS2917">
            <v>113.871453291861</v>
          </cell>
          <cell r="AT2917">
            <v>113.720163183025</v>
          </cell>
          <cell r="AU2917">
            <v>115.720319861706</v>
          </cell>
          <cell r="AV2917">
            <v>104.428600772265</v>
          </cell>
          <cell r="AW2917">
            <v>114.008810108277</v>
          </cell>
          <cell r="AX2917">
            <v>111.561992076466</v>
          </cell>
          <cell r="AY2917">
            <v>115.140182195241</v>
          </cell>
          <cell r="AZ2917">
            <v>116.875097837333</v>
          </cell>
          <cell r="BA2917">
            <v>118.998813854048</v>
          </cell>
          <cell r="BB2917">
            <v>117.789893891042</v>
          </cell>
          <cell r="BC2917">
            <v>119.123086573043</v>
          </cell>
          <cell r="BD2917">
            <v>121.673695843115</v>
          </cell>
          <cell r="BE2917">
            <v>118.07452392486</v>
          </cell>
          <cell r="BF2917">
            <v>118.675552225092</v>
          </cell>
          <cell r="BG2917">
            <v>120.550136569672</v>
          </cell>
          <cell r="BH2917">
            <v>108.307751338694</v>
          </cell>
          <cell r="BI2917">
            <v>118.705495390699</v>
          </cell>
          <cell r="BJ2917">
            <v>116.372043698811</v>
          </cell>
          <cell r="BK2917">
            <v>119.925930240564</v>
          </cell>
          <cell r="BL2917">
            <v>121.353881589872</v>
          </cell>
          <cell r="BM2917">
            <v>123.776365783186</v>
          </cell>
          <cell r="BN2917">
            <v>121.981440619532</v>
          </cell>
          <cell r="BO2917">
            <v>122.083236885456</v>
          </cell>
          <cell r="BP2917">
            <v>124.50864761811</v>
          </cell>
          <cell r="BQ2917">
            <v>121.261563065316</v>
          </cell>
          <cell r="BR2917">
            <v>122.715656961529</v>
          </cell>
          <cell r="BS2917">
            <v>123.149551053693</v>
          </cell>
          <cell r="BT2917">
            <v>115.001076394226</v>
          </cell>
          <cell r="BU2917">
            <v>113.805229848925</v>
          </cell>
          <cell r="BV2917">
            <v>73.1103052552898</v>
          </cell>
          <cell r="BW2917">
            <v>92.7951159192265</v>
          </cell>
          <cell r="BX2917">
            <v>127.096714896247</v>
          </cell>
          <cell r="BY2917">
            <v>127.397199038369</v>
          </cell>
          <cell r="BZ2917">
            <v>124.683761015694</v>
          </cell>
          <cell r="CA2917">
            <v>127.298044444435</v>
          </cell>
          <cell r="CB2917">
            <v>127.44178949406</v>
          </cell>
          <cell r="CC2917">
            <v>123.726909198</v>
          </cell>
          <cell r="CD2917">
            <v>127.771281207095</v>
          </cell>
          <cell r="CE2917">
            <v>127.511613749171</v>
          </cell>
          <cell r="CF2917">
            <v>120.125657665218</v>
          </cell>
          <cell r="CG2917">
            <v>128.285197932012</v>
          </cell>
          <cell r="CH2917">
            <v>122.829961722654</v>
          </cell>
          <cell r="CI2917">
            <v>120.42472838575</v>
          </cell>
          <cell r="CJ2917">
            <v>126.881346087965</v>
          </cell>
          <cell r="CK2917">
            <v>119.111910199466</v>
          </cell>
          <cell r="CL2917">
            <v>125.420041036795</v>
          </cell>
          <cell r="CM2917">
            <v>132.328545151932</v>
          </cell>
          <cell r="CN2917">
            <v>137.619705305152</v>
          </cell>
          <cell r="CO2917">
            <v>137.719976434134</v>
          </cell>
          <cell r="CP2917">
            <v>138.45694673636</v>
          </cell>
          <cell r="CQ2917">
            <v>136.141679762629</v>
          </cell>
          <cell r="CR2917">
            <v>126.385875700782</v>
          </cell>
          <cell r="CS2917">
            <v>137.172190240794</v>
          </cell>
          <cell r="CT2917">
            <v>130.430833576179</v>
          </cell>
          <cell r="CU2917">
            <v>128.772368861153</v>
          </cell>
          <cell r="CV2917">
            <v>145.197311898511</v>
          </cell>
          <cell r="CW2917">
            <v>136.878145675563</v>
          </cell>
          <cell r="CX2917">
            <v>144.496327554076</v>
          </cell>
          <cell r="CY2917">
            <v>146.109927034326</v>
          </cell>
          <cell r="CZ2917">
            <v>143.414365519467</v>
          </cell>
          <cell r="DA2917">
            <v>144.381558334555</v>
          </cell>
          <cell r="DB2917">
            <v>142.636000271522</v>
          </cell>
          <cell r="DC2917">
            <v>137.940280200375</v>
          </cell>
          <cell r="DD2917">
            <v>132.436040062524</v>
          </cell>
          <cell r="DE2917">
            <v>142.773621007947</v>
          </cell>
          <cell r="DF2917">
            <v>126.48398844273</v>
          </cell>
          <cell r="DG2917">
            <v>135.358809095407</v>
          </cell>
          <cell r="DH2917">
            <v>142.82281924874</v>
          </cell>
          <cell r="DI2917">
            <v>136.618592039278</v>
          </cell>
          <cell r="DJ2917">
            <v>143.610715816097</v>
          </cell>
          <cell r="DK2917">
            <v>146.66398928447</v>
          </cell>
          <cell r="DL2917">
            <v>144.745588987195</v>
          </cell>
          <cell r="DM2917">
            <v>144.304436071174</v>
          </cell>
          <cell r="DN2917">
            <v>140.597504689695</v>
          </cell>
          <cell r="DO2917">
            <v>143.064429434196</v>
          </cell>
          <cell r="DP2917">
            <v>134.083784430635</v>
          </cell>
          <cell r="DQ2917">
            <v>144.631956426354</v>
          </cell>
          <cell r="DR2917">
            <v>132.718139040006</v>
          </cell>
          <cell r="DS2917">
            <v>141.588105300631</v>
          </cell>
        </row>
        <row r="2918">
          <cell r="K2918">
            <v>107.235677322691</v>
          </cell>
          <cell r="L2918">
            <v>96.2619297280596</v>
          </cell>
          <cell r="M2918">
            <v>107.744308673999</v>
          </cell>
          <cell r="N2918">
            <v>96.0506198103365</v>
          </cell>
          <cell r="O2918">
            <v>103.503921179025</v>
          </cell>
          <cell r="P2918">
            <v>96.8752116499437</v>
          </cell>
          <cell r="Q2918">
            <v>100.081228487424</v>
          </cell>
          <cell r="R2918">
            <v>91.2683263101784</v>
          </cell>
          <cell r="S2918">
            <v>96.8270989424265</v>
          </cell>
          <cell r="T2918">
            <v>100.11564370001</v>
          </cell>
          <cell r="U2918">
            <v>98.7460743183168</v>
          </cell>
          <cell r="V2918">
            <v>105.289959877589</v>
          </cell>
          <cell r="W2918">
            <v>106.927058628855</v>
          </cell>
          <cell r="X2918">
            <v>98.4480493959111</v>
          </cell>
          <cell r="Y2918">
            <v>104.026782714934</v>
          </cell>
          <cell r="Z2918">
            <v>97.6914860201187</v>
          </cell>
          <cell r="AA2918">
            <v>102.428312137596</v>
          </cell>
          <cell r="AB2918">
            <v>103.722401905178</v>
          </cell>
          <cell r="AC2918">
            <v>103.310360041227</v>
          </cell>
          <cell r="AD2918">
            <v>94.8217442388199</v>
          </cell>
          <cell r="AE2918">
            <v>96.4833835357137</v>
          </cell>
          <cell r="AF2918">
            <v>104.347295310335</v>
          </cell>
          <cell r="AG2918">
            <v>104.532850757401</v>
          </cell>
          <cell r="AH2918">
            <v>111.824753473819</v>
          </cell>
          <cell r="AI2918">
            <v>108.584123747324</v>
          </cell>
          <cell r="AJ2918">
            <v>98.9069373116486</v>
          </cell>
          <cell r="AK2918">
            <v>107.309416700772</v>
          </cell>
          <cell r="AL2918">
            <v>96.8643925498977</v>
          </cell>
          <cell r="AM2918">
            <v>98.6345093356507</v>
          </cell>
          <cell r="AN2918">
            <v>103.227217949826</v>
          </cell>
          <cell r="AO2918">
            <v>101.303019103988</v>
          </cell>
          <cell r="AP2918">
            <v>101.065706531479</v>
          </cell>
          <cell r="AQ2918">
            <v>98.2550760150644</v>
          </cell>
          <cell r="AR2918">
            <v>104.873600269518</v>
          </cell>
          <cell r="AS2918">
            <v>106.586976495372</v>
          </cell>
          <cell r="AT2918">
            <v>107.253690930165</v>
          </cell>
          <cell r="AU2918">
            <v>107.633557029224</v>
          </cell>
          <cell r="AV2918">
            <v>94.4269555920352</v>
          </cell>
          <cell r="AW2918">
            <v>105.613647780795</v>
          </cell>
          <cell r="AX2918">
            <v>100.096035085</v>
          </cell>
          <cell r="AY2918">
            <v>100.129750268593</v>
          </cell>
          <cell r="AZ2918">
            <v>97.4438887479973</v>
          </cell>
          <cell r="BA2918">
            <v>95.4567468084021</v>
          </cell>
          <cell r="BB2918">
            <v>94.8501083310955</v>
          </cell>
          <cell r="BC2918">
            <v>93.5469079121895</v>
          </cell>
          <cell r="BD2918">
            <v>106.492554393066</v>
          </cell>
          <cell r="BE2918">
            <v>103.54574226221</v>
          </cell>
          <cell r="BF2918">
            <v>108.352653880958</v>
          </cell>
          <cell r="BG2918">
            <v>109.375950701258</v>
          </cell>
          <cell r="BH2918">
            <v>92.3968129146163</v>
          </cell>
          <cell r="BI2918">
            <v>106.302139260052</v>
          </cell>
          <cell r="BJ2918">
            <v>99.949762443555</v>
          </cell>
          <cell r="BK2918">
            <v>103.711677180332</v>
          </cell>
          <cell r="BL2918">
            <v>98.834965290444</v>
          </cell>
          <cell r="BM2918">
            <v>87.8973482643629</v>
          </cell>
          <cell r="BN2918">
            <v>93.5633393585901</v>
          </cell>
          <cell r="BO2918">
            <v>91.7268629816742</v>
          </cell>
          <cell r="BP2918">
            <v>99.8678394776103</v>
          </cell>
          <cell r="BQ2918">
            <v>105.305661043702</v>
          </cell>
          <cell r="BR2918">
            <v>103.081529430995</v>
          </cell>
          <cell r="BS2918">
            <v>105.438601346122</v>
          </cell>
          <cell r="BT2918">
            <v>97.364500573341</v>
          </cell>
          <cell r="BU2918">
            <v>98.6530860260743</v>
          </cell>
          <cell r="BV2918">
            <v>81.902276465147</v>
          </cell>
          <cell r="BW2918">
            <v>81.4451523129921</v>
          </cell>
          <cell r="BX2918">
            <v>84.5140261197368</v>
          </cell>
          <cell r="BY2918">
            <v>87.8854454716867</v>
          </cell>
          <cell r="BZ2918">
            <v>86.1808270144664</v>
          </cell>
          <cell r="CA2918">
            <v>84.984127392643</v>
          </cell>
          <cell r="CB2918">
            <v>90.8240492807239</v>
          </cell>
          <cell r="CC2918">
            <v>89.0157652846221</v>
          </cell>
          <cell r="CD2918">
            <v>97.5234682610672</v>
          </cell>
          <cell r="CE2918">
            <v>100.919929167467</v>
          </cell>
          <cell r="CF2918">
            <v>92.2621844626669</v>
          </cell>
          <cell r="CG2918">
            <v>98.2673055164518</v>
          </cell>
          <cell r="CH2918">
            <v>92.8952188081762</v>
          </cell>
          <cell r="CI2918">
            <v>99.4232291462302</v>
          </cell>
          <cell r="CJ2918">
            <v>92.3163726194705</v>
          </cell>
          <cell r="CK2918">
            <v>86.9263356699911</v>
          </cell>
          <cell r="CL2918">
            <v>84.2559072262331</v>
          </cell>
          <cell r="CM2918">
            <v>80.2046962160596</v>
          </cell>
          <cell r="CN2918">
            <v>87.7890276227773</v>
          </cell>
          <cell r="CO2918">
            <v>91.3824517850903</v>
          </cell>
          <cell r="CP2918">
            <v>95.1188747903673</v>
          </cell>
          <cell r="CQ2918">
            <v>97.54414186774</v>
          </cell>
          <cell r="CR2918">
            <v>91.6277623872619</v>
          </cell>
          <cell r="CS2918">
            <v>97.8755515788487</v>
          </cell>
          <cell r="CT2918">
            <v>91.5215079426483</v>
          </cell>
          <cell r="CU2918">
            <v>92.2661188309276</v>
          </cell>
          <cell r="CV2918">
            <v>94.0986930444796</v>
          </cell>
          <cell r="CW2918">
            <v>92.0064264341696</v>
          </cell>
          <cell r="CX2918">
            <v>90.7890191674352</v>
          </cell>
          <cell r="CY2918">
            <v>93.3961685436342</v>
          </cell>
          <cell r="CZ2918">
            <v>95.9374864774208</v>
          </cell>
          <cell r="DA2918">
            <v>98.3809155066334</v>
          </cell>
          <cell r="DB2918">
            <v>98.3469813865999</v>
          </cell>
          <cell r="DC2918">
            <v>100.520030693243</v>
          </cell>
          <cell r="DD2918">
            <v>90.9022824706996</v>
          </cell>
          <cell r="DE2918">
            <v>98.6206852689839</v>
          </cell>
          <cell r="DF2918">
            <v>88.0738564269302</v>
          </cell>
          <cell r="DG2918">
            <v>94.8086416704366</v>
          </cell>
          <cell r="DH2918">
            <v>87.5288229368173</v>
          </cell>
          <cell r="DI2918">
            <v>94.561763800378</v>
          </cell>
          <cell r="DJ2918">
            <v>89.4316297516772</v>
          </cell>
          <cell r="DK2918">
            <v>87.9631194241197</v>
          </cell>
          <cell r="DL2918">
            <v>101.444190009724</v>
          </cell>
          <cell r="DM2918">
            <v>99.6027440257045</v>
          </cell>
          <cell r="DN2918">
            <v>102.378398159803</v>
          </cell>
          <cell r="DO2918">
            <v>105.550188699955</v>
          </cell>
          <cell r="DP2918">
            <v>98.22805175217</v>
          </cell>
          <cell r="DQ2918">
            <v>103.453930159049</v>
          </cell>
          <cell r="DR2918">
            <v>96.9189913962867</v>
          </cell>
          <cell r="DS2918">
            <v>88.2647218069749</v>
          </cell>
        </row>
        <row r="2921">
          <cell r="K2921">
            <v>98.013034657622</v>
          </cell>
          <cell r="L2921">
            <v>88.7461370375247</v>
          </cell>
          <cell r="M2921">
            <v>104.108436189067</v>
          </cell>
          <cell r="N2921">
            <v>101.157815166529</v>
          </cell>
          <cell r="O2921">
            <v>102.587081431</v>
          </cell>
          <cell r="P2921">
            <v>99.0920366329561</v>
          </cell>
          <cell r="Q2921">
            <v>100.160785328735</v>
          </cell>
          <cell r="R2921">
            <v>102.036466315542</v>
          </cell>
          <cell r="S2921">
            <v>100.114733276795</v>
          </cell>
          <cell r="T2921">
            <v>103.784476483951</v>
          </cell>
          <cell r="U2921">
            <v>97.5938218593943</v>
          </cell>
          <cell r="V2921">
            <v>102.605175620884</v>
          </cell>
          <cell r="W2921">
            <v>105.66</v>
          </cell>
          <cell r="X2921">
            <v>98.158</v>
          </cell>
          <cell r="Y2921">
            <v>112.235</v>
          </cell>
          <cell r="Z2921">
            <v>110.833</v>
          </cell>
          <cell r="AA2921">
            <v>112.617</v>
          </cell>
          <cell r="AB2921">
            <v>107.83</v>
          </cell>
          <cell r="AC2921">
            <v>107.405</v>
          </cell>
          <cell r="AD2921">
            <v>113.807</v>
          </cell>
          <cell r="AE2921">
            <v>107.336</v>
          </cell>
          <cell r="AF2921">
            <v>111.095</v>
          </cell>
          <cell r="AG2921">
            <v>107.198</v>
          </cell>
          <cell r="AH2921">
            <v>109.029</v>
          </cell>
          <cell r="AI2921">
            <v>106.333</v>
          </cell>
          <cell r="AJ2921">
            <v>99.151</v>
          </cell>
          <cell r="AK2921">
            <v>111.495</v>
          </cell>
          <cell r="AL2921">
            <v>108.688</v>
          </cell>
          <cell r="AM2921">
            <v>114.933</v>
          </cell>
          <cell r="AN2921">
            <v>109.598</v>
          </cell>
          <cell r="AO2921">
            <v>115.395</v>
          </cell>
          <cell r="AP2921">
            <v>116.725213705828</v>
          </cell>
          <cell r="AQ2921">
            <v>109.152</v>
          </cell>
          <cell r="AR2921">
            <v>115.734341740918</v>
          </cell>
          <cell r="AS2921">
            <v>110.867679302634</v>
          </cell>
          <cell r="AT2921">
            <v>112.747</v>
          </cell>
          <cell r="AU2921">
            <v>112.075912845881</v>
          </cell>
          <cell r="AV2921">
            <v>102.994</v>
          </cell>
          <cell r="AW2921">
            <v>119.628</v>
          </cell>
          <cell r="AX2921">
            <v>116.189</v>
          </cell>
          <cell r="AY2921">
            <v>119.12</v>
          </cell>
          <cell r="AZ2921">
            <v>114.028656322772</v>
          </cell>
          <cell r="BA2921">
            <v>121.839775535347</v>
          </cell>
          <cell r="BB2921">
            <v>122.606358712743</v>
          </cell>
          <cell r="BC2921">
            <v>114.1298889231</v>
          </cell>
          <cell r="BD2921">
            <v>120.137039565946</v>
          </cell>
          <cell r="BE2921">
            <v>115.578465312391</v>
          </cell>
          <cell r="BF2921">
            <v>117.000417708796</v>
          </cell>
          <cell r="BG2921">
            <v>120.53167184255</v>
          </cell>
          <cell r="BH2921">
            <v>107.804991391458</v>
          </cell>
          <cell r="BI2921">
            <v>125.021604601672</v>
          </cell>
          <cell r="BJ2921">
            <v>122.829074154937</v>
          </cell>
          <cell r="BK2921">
            <v>125.574229392756</v>
          </cell>
          <cell r="BL2921">
            <v>115.665070941105</v>
          </cell>
          <cell r="BM2921">
            <v>123.963638943073</v>
          </cell>
          <cell r="BN2921">
            <v>122.715250860032</v>
          </cell>
          <cell r="BO2921">
            <v>119.31433267413</v>
          </cell>
          <cell r="BP2921">
            <v>120.445404662754</v>
          </cell>
          <cell r="BQ2921">
            <v>117.108035016523</v>
          </cell>
          <cell r="BR2921">
            <v>117.751900675922</v>
          </cell>
          <cell r="BS2921">
            <v>120.872985365815</v>
          </cell>
          <cell r="BT2921">
            <v>115.443895477283</v>
          </cell>
          <cell r="BU2921">
            <v>115.091707419121</v>
          </cell>
          <cell r="BV2921">
            <v>99.2986312263759</v>
          </cell>
          <cell r="BW2921">
            <v>113.007168132029</v>
          </cell>
          <cell r="BX2921">
            <v>113.263399799393</v>
          </cell>
          <cell r="BY2921">
            <v>118.216449586019</v>
          </cell>
          <cell r="BZ2921">
            <v>121.649268819046</v>
          </cell>
          <cell r="CA2921">
            <v>116.984850225966</v>
          </cell>
          <cell r="CB2921">
            <v>121.76366471111</v>
          </cell>
          <cell r="CC2921">
            <v>114.516472802531</v>
          </cell>
          <cell r="CD2921">
            <v>117.954674734393</v>
          </cell>
          <cell r="CE2921">
            <v>115.620754406864</v>
          </cell>
          <cell r="CF2921">
            <v>108.962784055556</v>
          </cell>
          <cell r="CG2921">
            <v>126.609102935604</v>
          </cell>
          <cell r="CH2921">
            <v>122.292686744654</v>
          </cell>
          <cell r="CI2921">
            <v>123.225271001038</v>
          </cell>
          <cell r="CJ2921">
            <v>108.017943194635</v>
          </cell>
          <cell r="CK2921">
            <v>112.837863019659</v>
          </cell>
          <cell r="CL2921">
            <v>116.0234835624</v>
          </cell>
          <cell r="CM2921">
            <v>117.886112598638</v>
          </cell>
          <cell r="CN2921">
            <v>126.970144610911</v>
          </cell>
          <cell r="CO2921">
            <v>120.619008535529</v>
          </cell>
          <cell r="CP2921">
            <v>123.803258165886</v>
          </cell>
          <cell r="CQ2921">
            <v>123.384546256251</v>
          </cell>
          <cell r="CR2921">
            <v>110.465154579986</v>
          </cell>
          <cell r="CS2921">
            <v>126.679818333675</v>
          </cell>
          <cell r="CT2921">
            <v>124.653613457946</v>
          </cell>
          <cell r="CU2921">
            <v>127.728077709796</v>
          </cell>
          <cell r="CV2921">
            <v>124.569180663216</v>
          </cell>
          <cell r="CW2921">
            <v>128.976209655102</v>
          </cell>
          <cell r="CX2921">
            <v>128.821665721168</v>
          </cell>
          <cell r="CY2921">
            <v>123.080251459367</v>
          </cell>
          <cell r="CZ2921">
            <v>125.544279466345</v>
          </cell>
          <cell r="DA2921">
            <v>121.320906161614</v>
          </cell>
          <cell r="DB2921">
            <v>122.371184974333</v>
          </cell>
          <cell r="DC2921">
            <v>120.054576157035</v>
          </cell>
          <cell r="DD2921">
            <v>111.875699260427</v>
          </cell>
          <cell r="DE2921">
            <v>127.168884580452</v>
          </cell>
          <cell r="DF2921">
            <v>122.999116410967</v>
          </cell>
          <cell r="DG2921">
            <v>134.433255973847</v>
          </cell>
          <cell r="DH2921">
            <v>127.262545107255</v>
          </cell>
          <cell r="DI2921">
            <v>129.788171521412</v>
          </cell>
          <cell r="DJ2921">
            <v>130.741446758083</v>
          </cell>
          <cell r="DK2921">
            <v>126.118923926791</v>
          </cell>
          <cell r="DL2921">
            <v>133.157168488785</v>
          </cell>
          <cell r="DM2921">
            <v>125.619737139244</v>
          </cell>
          <cell r="DN2921">
            <v>127.431805949815</v>
          </cell>
          <cell r="DO2921">
            <v>129.962411675803</v>
          </cell>
          <cell r="DP2921">
            <v>124.073898646338</v>
          </cell>
          <cell r="DQ2921">
            <v>138.00428593716</v>
          </cell>
          <cell r="DR2921">
            <v>132.545713293128</v>
          </cell>
          <cell r="DS2921">
            <v>140.030576528455</v>
          </cell>
        </row>
        <row r="2925">
          <cell r="K2925">
            <v>101.028892625187</v>
          </cell>
          <cell r="L2925">
            <v>90.8115928113962</v>
          </cell>
          <cell r="M2925">
            <v>101.659986084946</v>
          </cell>
          <cell r="N2925">
            <v>97.0409533477598</v>
          </cell>
          <cell r="O2925">
            <v>100.677061286558</v>
          </cell>
          <cell r="P2925">
            <v>100.904918886103</v>
          </cell>
          <cell r="Q2925">
            <v>100.42042030582</v>
          </cell>
          <cell r="R2925">
            <v>98.2055605203995</v>
          </cell>
          <cell r="S2925">
            <v>101.531375919043</v>
          </cell>
          <cell r="T2925">
            <v>104.589103229737</v>
          </cell>
          <cell r="U2925">
            <v>99.543621122938</v>
          </cell>
          <cell r="V2925">
            <v>103.58687336838</v>
          </cell>
          <cell r="W2925">
            <v>104.302695259382</v>
          </cell>
          <cell r="X2925">
            <v>94.629137426658</v>
          </cell>
          <cell r="Y2925">
            <v>104.342596337789</v>
          </cell>
          <cell r="Z2925">
            <v>99.7619955713854</v>
          </cell>
          <cell r="AA2925">
            <v>103.587892679478</v>
          </cell>
          <cell r="AB2925">
            <v>106.332593951139</v>
          </cell>
          <cell r="AC2925">
            <v>104.234719847085</v>
          </cell>
          <cell r="AD2925">
            <v>103.131829506491</v>
          </cell>
          <cell r="AE2925">
            <v>104.638069345841</v>
          </cell>
          <cell r="AF2925">
            <v>109.175483174311</v>
          </cell>
          <cell r="AG2925">
            <v>106.408396121082</v>
          </cell>
          <cell r="AH2925">
            <v>108.949616991333</v>
          </cell>
          <cell r="AI2925">
            <v>108.21160367787</v>
          </cell>
          <cell r="AJ2925">
            <v>99.4873683362261</v>
          </cell>
          <cell r="AK2925">
            <v>109.08409554011</v>
          </cell>
          <cell r="AL2925">
            <v>103.818835604584</v>
          </cell>
          <cell r="AM2925">
            <v>107.853579226964</v>
          </cell>
          <cell r="AN2925">
            <v>109.514312646307</v>
          </cell>
          <cell r="AO2925">
            <v>110.289590635866</v>
          </cell>
          <cell r="AP2925">
            <v>110.215871655035</v>
          </cell>
          <cell r="AQ2925">
            <v>109.496437904112</v>
          </cell>
          <cell r="AR2925">
            <v>112.824706010878</v>
          </cell>
          <cell r="AS2925">
            <v>111.841827335089</v>
          </cell>
          <cell r="AT2925">
            <v>112.030443354812</v>
          </cell>
          <cell r="AU2925">
            <v>113.446668279247</v>
          </cell>
          <cell r="AV2925">
            <v>101.819791734215</v>
          </cell>
          <cell r="AW2925">
            <v>112.270312852465</v>
          </cell>
          <cell r="AX2925">
            <v>108.986025669097</v>
          </cell>
          <cell r="AY2925">
            <v>111.630503299833</v>
          </cell>
          <cell r="AZ2925">
            <v>111.802778517038</v>
          </cell>
          <cell r="BA2925">
            <v>113.269374907656</v>
          </cell>
          <cell r="BB2925">
            <v>112.342494084549</v>
          </cell>
          <cell r="BC2925">
            <v>112.364239109029</v>
          </cell>
          <cell r="BD2925">
            <v>117.756263143579</v>
          </cell>
          <cell r="BE2925">
            <v>114.257610356087</v>
          </cell>
          <cell r="BF2925">
            <v>115.970087437552</v>
          </cell>
          <cell r="BG2925">
            <v>117.740267388572</v>
          </cell>
          <cell r="BH2925">
            <v>104.275262403582</v>
          </cell>
          <cell r="BI2925">
            <v>116.005625247041</v>
          </cell>
          <cell r="BJ2925">
            <v>112.671331020302</v>
          </cell>
          <cell r="BK2925">
            <v>116.224018299738</v>
          </cell>
          <cell r="BL2925">
            <v>115.31747540096</v>
          </cell>
          <cell r="BM2925">
            <v>114.770507999496</v>
          </cell>
          <cell r="BN2925">
            <v>114.887041643037</v>
          </cell>
          <cell r="BO2925">
            <v>114.269989523132</v>
          </cell>
          <cell r="BP2925">
            <v>118.046411766833</v>
          </cell>
          <cell r="BQ2925">
            <v>116.97631984774</v>
          </cell>
          <cell r="BR2925">
            <v>117.452299922571</v>
          </cell>
          <cell r="BS2925">
            <v>118.547311599753</v>
          </cell>
          <cell r="BT2925">
            <v>110.597384191963</v>
          </cell>
          <cell r="BU2925">
            <v>110.081800714709</v>
          </cell>
          <cell r="BV2925">
            <v>77.0522100716394</v>
          </cell>
          <cell r="BW2925">
            <v>91.2790602342449</v>
          </cell>
          <cell r="BX2925">
            <v>115.478593102029</v>
          </cell>
          <cell r="BY2925">
            <v>116.858670288454</v>
          </cell>
          <cell r="BZ2925">
            <v>114.805298529977</v>
          </cell>
          <cell r="CA2925">
            <v>115.980290754357</v>
          </cell>
          <cell r="CB2925">
            <v>117.862330018222</v>
          </cell>
          <cell r="CC2925">
            <v>114.393057290011</v>
          </cell>
          <cell r="CD2925">
            <v>119.519203505754</v>
          </cell>
          <cell r="CE2925">
            <v>120.041323396938</v>
          </cell>
          <cell r="CF2925">
            <v>112.383848526628</v>
          </cell>
          <cell r="CG2925">
            <v>120.629304038914</v>
          </cell>
          <cell r="CH2925">
            <v>115.270286268931</v>
          </cell>
          <cell r="CI2925">
            <v>115.331191660009</v>
          </cell>
          <cell r="CJ2925">
            <v>116.945811419175</v>
          </cell>
          <cell r="CK2925">
            <v>110.60706924646</v>
          </cell>
          <cell r="CL2925">
            <v>114.451911094885</v>
          </cell>
          <cell r="CM2925">
            <v>118.271953293024</v>
          </cell>
          <cell r="CN2925">
            <v>124.390356398065</v>
          </cell>
          <cell r="CO2925">
            <v>124.941956814006</v>
          </cell>
          <cell r="CP2925">
            <v>126.594700839676</v>
          </cell>
          <cell r="CQ2925">
            <v>125.596407417018</v>
          </cell>
          <cell r="CR2925">
            <v>116.59641661756</v>
          </cell>
          <cell r="CS2925">
            <v>126.600983528045</v>
          </cell>
          <cell r="CT2925">
            <v>120.268826835294</v>
          </cell>
          <cell r="CU2925">
            <v>119.527402703053</v>
          </cell>
          <cell r="CV2925">
            <v>130.989306574219</v>
          </cell>
          <cell r="CW2925">
            <v>125.076959212172</v>
          </cell>
          <cell r="CX2925">
            <v>129.960234300855</v>
          </cell>
          <cell r="CY2925">
            <v>131.337121898715</v>
          </cell>
          <cell r="CZ2925">
            <v>130.299099965772</v>
          </cell>
          <cell r="DA2925">
            <v>131.294055930612</v>
          </cell>
          <cell r="DB2925">
            <v>130.163626666738</v>
          </cell>
          <cell r="DC2925">
            <v>127.351730262736</v>
          </cell>
          <cell r="DD2925">
            <v>120.636660102539</v>
          </cell>
          <cell r="DE2925">
            <v>130.643657992113</v>
          </cell>
          <cell r="DF2925">
            <v>116.599064882778</v>
          </cell>
          <cell r="DG2925">
            <v>125.105251416735</v>
          </cell>
          <cell r="DH2925">
            <v>127.895474977611</v>
          </cell>
          <cell r="DI2925">
            <v>125.595799887988</v>
          </cell>
          <cell r="DJ2925">
            <v>129.141582172552</v>
          </cell>
          <cell r="DK2925">
            <v>130.550640812625</v>
          </cell>
          <cell r="DL2925">
            <v>133.095290012483</v>
          </cell>
          <cell r="DM2925">
            <v>131.83284138419</v>
          </cell>
          <cell r="DN2925">
            <v>130.120330144939</v>
          </cell>
          <cell r="DO2925">
            <v>132.768635638575</v>
          </cell>
          <cell r="DP2925">
            <v>124.409364890474</v>
          </cell>
          <cell r="DQ2925">
            <v>133.843461813427</v>
          </cell>
          <cell r="DR2925">
            <v>123.708567085663</v>
          </cell>
          <cell r="DS2925">
            <v>128.08218379117</v>
          </cell>
          <cell r="DT2925" t="e">
            <v>#DIV/0!</v>
          </cell>
          <cell r="DU2925" t="e">
            <v>#DIV/0!</v>
          </cell>
          <cell r="DV2925" t="e">
            <v>#DIV/0!</v>
          </cell>
          <cell r="DW2925" t="e">
            <v>#DIV/0!</v>
          </cell>
          <cell r="DX2925" t="e">
            <v>#DIV/0!</v>
          </cell>
          <cell r="DY2925" t="e">
            <v>#DIV/0!</v>
          </cell>
          <cell r="DZ2925" t="e">
            <v>#DIV/0!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0.0509160788894371</v>
          </cell>
          <cell r="I217">
            <v>0.280191707386985</v>
          </cell>
          <cell r="J217">
            <v>0.000490391013642343</v>
          </cell>
          <cell r="K217">
            <v>0.00998549806859223</v>
          </cell>
          <cell r="L217">
            <v>0.0705676793788035</v>
          </cell>
          <cell r="M217">
            <v>0.105187558780539</v>
          </cell>
          <cell r="N217">
            <v>0.0122347041807735</v>
          </cell>
          <cell r="O217">
            <v>0.0100239311148682</v>
          </cell>
          <cell r="P217">
            <v>0.00165593603759006</v>
          </cell>
          <cell r="Q217">
            <v>0.0296912564302216</v>
          </cell>
          <cell r="R217">
            <v>0.0158746528680305</v>
          </cell>
          <cell r="S217">
            <v>0.0023343081799267</v>
          </cell>
          <cell r="T217">
            <v>0.00671743188635907</v>
          </cell>
          <cell r="U217">
            <v>0.0130347312726997</v>
          </cell>
          <cell r="V217">
            <v>0.0330477935997727</v>
          </cell>
          <cell r="W217">
            <v>1.93998759969829</v>
          </cell>
          <cell r="X217">
            <v>1.36625657755429</v>
          </cell>
          <cell r="Y217">
            <v>0.16655497213929</v>
          </cell>
          <cell r="Z217">
            <v>0.042390551708795</v>
          </cell>
          <cell r="AA217">
            <v>0.0132844927034821</v>
          </cell>
          <cell r="AB217">
            <v>0.183050766813631</v>
          </cell>
          <cell r="AC217">
            <v>0.0251083732557576</v>
          </cell>
          <cell r="AD217">
            <v>0.434959636363143</v>
          </cell>
          <cell r="AE217">
            <v>0.014557539534143</v>
          </cell>
          <cell r="AF217">
            <v>0.0888712867253376</v>
          </cell>
          <cell r="AG217">
            <v>0.132301149547377</v>
          </cell>
          <cell r="AH217">
            <v>0.00430984721181202</v>
          </cell>
          <cell r="AI217">
            <v>0.00019742523101177</v>
          </cell>
          <cell r="AJ217">
            <v>0.00277642243369614</v>
          </cell>
          <cell r="AK217">
            <v>0.00448754863905497</v>
          </cell>
          <cell r="AL217">
            <v>0.131153563797792</v>
          </cell>
          <cell r="AM217">
            <v>0.364020387424069</v>
          </cell>
          <cell r="AN217">
            <v>0.0875898394203629</v>
          </cell>
          <cell r="AO217">
            <v>0.0152856109728507</v>
          </cell>
          <cell r="AP217">
            <v>0.117623139028226</v>
          </cell>
          <cell r="AQ217">
            <v>0.0525667640613673</v>
          </cell>
          <cell r="AR217">
            <v>0.16597519302115</v>
          </cell>
          <cell r="AS217">
            <v>0.106466206833726</v>
          </cell>
          <cell r="AT217">
            <v>0.050203367764849</v>
          </cell>
          <cell r="AU217">
            <v>0.0855632321194512</v>
          </cell>
          <cell r="AV217">
            <v>0.16801531442676</v>
          </cell>
          <cell r="AW217">
            <v>0.149342600200803</v>
          </cell>
          <cell r="AX217">
            <v>0.0169091774347148</v>
          </cell>
          <cell r="AY217">
            <v>0.126461028114019</v>
          </cell>
          <cell r="AZ217">
            <v>0.0664831246423936</v>
          </cell>
          <cell r="BA217">
            <v>0.00521754870004062</v>
          </cell>
          <cell r="BB217">
            <v>0.145814787403832</v>
          </cell>
          <cell r="BC217">
            <v>0.471997203754317</v>
          </cell>
          <cell r="BD217">
            <v>0.0194532446287377</v>
          </cell>
          <cell r="BE217">
            <v>0.0123216941131016</v>
          </cell>
          <cell r="BF217">
            <v>0.176973339009951</v>
          </cell>
          <cell r="BG217">
            <v>0.378046783639395</v>
          </cell>
          <cell r="BH217">
            <v>0.0607567841170754</v>
          </cell>
          <cell r="BI217">
            <v>0.516410023073151</v>
          </cell>
          <cell r="BJ217">
            <v>0.0693965901134466</v>
          </cell>
          <cell r="BK217">
            <v>0.219684991219802</v>
          </cell>
          <cell r="BL217">
            <v>0.0087633788411321</v>
          </cell>
          <cell r="BM217">
            <v>0.106034656337319</v>
          </cell>
          <cell r="BN217">
            <v>0.0620381669983393</v>
          </cell>
          <cell r="BO217">
            <v>0.0127629103699627</v>
          </cell>
          <cell r="BP217">
            <v>0.041040784955688</v>
          </cell>
          <cell r="BQ217">
            <v>0.019440461847199</v>
          </cell>
          <cell r="BR217">
            <v>0.01144345818162</v>
          </cell>
          <cell r="BS217">
            <v>0.0261547260507914</v>
          </cell>
          <cell r="BT217">
            <v>0.0292689487940163</v>
          </cell>
          <cell r="BU217">
            <v>0.455902271872926</v>
          </cell>
          <cell r="BV217">
            <v>0.0862625057107039</v>
          </cell>
          <cell r="BW217">
            <v>0.0134742681000973</v>
          </cell>
          <cell r="BX217">
            <v>0.00414015367598249</v>
          </cell>
          <cell r="BY217">
            <v>0.0139371817890595</v>
          </cell>
          <cell r="BZ217">
            <v>0.00726217242370988</v>
          </cell>
          <cell r="CA217">
            <v>0.0525964348669641</v>
          </cell>
          <cell r="CB217">
            <v>0.0182696215091342</v>
          </cell>
          <cell r="CC217">
            <v>0.0121004180629611</v>
          </cell>
          <cell r="CD217">
            <v>0.0411454958559837</v>
          </cell>
          <cell r="CE217">
            <v>0.0167033169539146</v>
          </cell>
          <cell r="CF217">
            <v>0.347934160364129</v>
          </cell>
          <cell r="CG217">
            <v>0.565397161270098</v>
          </cell>
          <cell r="CH217">
            <v>0.254401247781276</v>
          </cell>
          <cell r="CI217">
            <v>0.137659284097652</v>
          </cell>
          <cell r="CJ217">
            <v>0.012217815360148</v>
          </cell>
          <cell r="CK217">
            <v>0.0553528022841938</v>
          </cell>
          <cell r="CL217">
            <v>0.0171917729727403</v>
          </cell>
          <cell r="CM217">
            <v>0.0493629342638369</v>
          </cell>
          <cell r="CN217">
            <v>0.239876761543154</v>
          </cell>
          <cell r="CO217">
            <v>0.454273948390597</v>
          </cell>
          <cell r="CP217">
            <v>0.0401314826326396</v>
          </cell>
          <cell r="CQ217">
            <v>0.215087363055587</v>
          </cell>
          <cell r="CR217">
            <v>0.111296217241246</v>
          </cell>
          <cell r="CS217">
            <v>0.0123011142649707</v>
          </cell>
          <cell r="CT217">
            <v>0.0807197385618392</v>
          </cell>
          <cell r="CU217">
            <v>0.730632580402172</v>
          </cell>
          <cell r="CV217">
            <v>0.192617423365392</v>
          </cell>
          <cell r="CW217">
            <v>0.00385638744949772</v>
          </cell>
          <cell r="CX217">
            <v>9.26169484370806</v>
          </cell>
          <cell r="CY217">
            <v>0.09558949789352</v>
          </cell>
          <cell r="CZ217">
            <v>1.04626795607227</v>
          </cell>
          <cell r="DA217">
            <v>2.00404506993443</v>
          </cell>
          <cell r="DB217">
            <v>0.292758647403067</v>
          </cell>
          <cell r="DC217">
            <v>0.0625337276012211</v>
          </cell>
          <cell r="DD217">
            <v>0.376222828370856</v>
          </cell>
          <cell r="DE217">
            <v>0.010205838948682</v>
          </cell>
          <cell r="DF217">
            <v>1.10928266292545</v>
          </cell>
          <cell r="DG217">
            <v>0.0621596569257295</v>
          </cell>
          <cell r="DH217">
            <v>0.139550249106278</v>
          </cell>
          <cell r="DI217">
            <v>0.325733278762528</v>
          </cell>
          <cell r="DJ217">
            <v>0.0981931244271413</v>
          </cell>
          <cell r="DK217">
            <v>0.232269538666455</v>
          </cell>
          <cell r="DL217">
            <v>0.154681770792888</v>
          </cell>
          <cell r="DM217">
            <v>0.00655080699342437</v>
          </cell>
          <cell r="DN217">
            <v>0.000192489434284948</v>
          </cell>
          <cell r="DO217">
            <v>0.42579552640164</v>
          </cell>
          <cell r="DP217">
            <v>0.0240970171155188</v>
          </cell>
          <cell r="DQ217">
            <v>0.299145285453411</v>
          </cell>
          <cell r="DR217">
            <v>0.0236078684813958</v>
          </cell>
          <cell r="DS217">
            <v>0.011261380147919</v>
          </cell>
          <cell r="DT217">
            <v>0.0485941110775516</v>
          </cell>
          <cell r="DU217">
            <v>0.174925717245805</v>
          </cell>
          <cell r="DV217">
            <v>0.0384224564442969</v>
          </cell>
          <cell r="DW217">
            <v>0.227521455873091</v>
          </cell>
          <cell r="DX217">
            <v>1.16085365281087</v>
          </cell>
          <cell r="DY217">
            <v>0.244545650860081</v>
          </cell>
          <cell r="DZ217">
            <v>0.374746536176677</v>
          </cell>
          <cell r="EA217">
            <v>0.362008332643653</v>
          </cell>
          <cell r="EB217">
            <v>0.173388049299536</v>
          </cell>
          <cell r="EC217">
            <v>0.624754772060259</v>
          </cell>
          <cell r="ED217">
            <v>0.0748342218712832</v>
          </cell>
          <cell r="EE217">
            <v>0.168397622524542</v>
          </cell>
          <cell r="EF217">
            <v>0.861051370271114</v>
          </cell>
          <cell r="EG217">
            <v>0.14795748401978</v>
          </cell>
          <cell r="EH217">
            <v>0.228983892986613</v>
          </cell>
          <cell r="EI217">
            <v>0.0130367147253626</v>
          </cell>
          <cell r="EJ217">
            <v>0.0817075489416861</v>
          </cell>
          <cell r="EK217">
            <v>0.226461323658021</v>
          </cell>
          <cell r="EL217">
            <v>0.0216824365883567</v>
          </cell>
          <cell r="EM217">
            <v>0.0732901537587278</v>
          </cell>
          <cell r="EN217">
            <v>0.743307278029292</v>
          </cell>
          <cell r="EO217">
            <v>0.0911339028627289</v>
          </cell>
          <cell r="EP217">
            <v>0.355833916367911</v>
          </cell>
          <cell r="EQ217">
            <v>0.383880393851705</v>
          </cell>
          <cell r="ER217">
            <v>0.182541537141842</v>
          </cell>
          <cell r="ES217">
            <v>0.186751279869492</v>
          </cell>
          <cell r="ET217">
            <v>0.0300899279965411</v>
          </cell>
          <cell r="EU217">
            <v>0.206318516201885</v>
          </cell>
          <cell r="EV217">
            <v>0.234023767209939</v>
          </cell>
          <cell r="EW217">
            <v>0.787568449153104</v>
          </cell>
          <cell r="EX217">
            <v>0.110737826513634</v>
          </cell>
          <cell r="EY217">
            <v>0.0128052879645744</v>
          </cell>
          <cell r="EZ217">
            <v>0.325891429692502</v>
          </cell>
          <cell r="FA217">
            <v>0.0193820190294812</v>
          </cell>
          <cell r="FB217">
            <v>0.440826519272671</v>
          </cell>
          <cell r="FC217">
            <v>0.249551167740278</v>
          </cell>
          <cell r="FD217">
            <v>0.0762140352770076</v>
          </cell>
          <cell r="FE217">
            <v>0.034992979327169</v>
          </cell>
          <cell r="FF217">
            <v>0.0574205861101799</v>
          </cell>
          <cell r="FG217">
            <v>0.11523726781006</v>
          </cell>
          <cell r="FH217">
            <v>0.0199819021529787</v>
          </cell>
          <cell r="FI217">
            <v>0.31698159286606</v>
          </cell>
          <cell r="FJ217">
            <v>0.536960866501363</v>
          </cell>
          <cell r="FK217">
            <v>0.310141699532237</v>
          </cell>
          <cell r="FL217">
            <v>0.0771754847478459</v>
          </cell>
          <cell r="FM217">
            <v>0.0111422321019399</v>
          </cell>
          <cell r="FN217">
            <v>0.323344565591254</v>
          </cell>
          <cell r="FO217">
            <v>0.248668309368383</v>
          </cell>
          <cell r="FP217">
            <v>0.238871528058418</v>
          </cell>
          <cell r="FQ217">
            <v>0.414882097433211</v>
          </cell>
          <cell r="FR217">
            <v>0.347792593156215</v>
          </cell>
          <cell r="FS217">
            <v>0.306523699567523</v>
          </cell>
          <cell r="FT217">
            <v>0.0698254728527457</v>
          </cell>
          <cell r="FU217">
            <v>0.454528929116421</v>
          </cell>
          <cell r="FV217">
            <v>3.25197076740892</v>
          </cell>
          <cell r="FW217">
            <v>1.7564937748048</v>
          </cell>
          <cell r="FX217">
            <v>0.294748235466479</v>
          </cell>
          <cell r="FY217">
            <v>2.18608307623306</v>
          </cell>
          <cell r="FZ217">
            <v>0.00720886719977691</v>
          </cell>
          <cell r="GA217">
            <v>0.186879421373096</v>
          </cell>
          <cell r="GB217">
            <v>0.656211704314607</v>
          </cell>
          <cell r="GC217">
            <v>1.15931400090214</v>
          </cell>
          <cell r="GD217">
            <v>0.908771974969352</v>
          </cell>
          <cell r="GE217">
            <v>2.43098082578633</v>
          </cell>
          <cell r="GF217">
            <v>0.391944220993376</v>
          </cell>
          <cell r="GG217">
            <v>0.0281115866407732</v>
          </cell>
          <cell r="GH217">
            <v>0.130196880985883</v>
          </cell>
          <cell r="GI217">
            <v>0.401594090487068</v>
          </cell>
          <cell r="GJ217">
            <v>0.0387400876689169</v>
          </cell>
          <cell r="GK217">
            <v>0.0499252338801206</v>
          </cell>
          <cell r="GL217">
            <v>0.00668250081560789</v>
          </cell>
          <cell r="GM217">
            <v>0.208682919866662</v>
          </cell>
          <cell r="GN217">
            <v>0.437419845754149</v>
          </cell>
          <cell r="GO217">
            <v>0.176825209282053</v>
          </cell>
          <cell r="GP217">
            <v>0.0288343933004449</v>
          </cell>
          <cell r="GQ217">
            <v>0.459282192252684</v>
          </cell>
          <cell r="GR217">
            <v>0.0154153111197572</v>
          </cell>
          <cell r="GS217">
            <v>0.063907583325848</v>
          </cell>
          <cell r="GT217">
            <v>0.472391349625981</v>
          </cell>
          <cell r="GU217">
            <v>0.335270861204006</v>
          </cell>
          <cell r="GV217">
            <v>0.0219809252378396</v>
          </cell>
          <cell r="GW217">
            <v>0.00141907674068534</v>
          </cell>
          <cell r="GX217">
            <v>0.138428042050383</v>
          </cell>
          <cell r="GY217">
            <v>0.0510879662779148</v>
          </cell>
          <cell r="GZ217">
            <v>0.000727162157095381</v>
          </cell>
          <cell r="HA217">
            <v>0.0843557981949514</v>
          </cell>
          <cell r="HB217">
            <v>0.0132665068768759</v>
          </cell>
          <cell r="HC217">
            <v>0.0575270345229739</v>
          </cell>
          <cell r="HD217">
            <v>0.0380934431752436</v>
          </cell>
          <cell r="HE217">
            <v>0.663460331896741</v>
          </cell>
          <cell r="HF217">
            <v>0.20121872057521</v>
          </cell>
          <cell r="HG217">
            <v>0.0718675466369265</v>
          </cell>
          <cell r="HH217">
            <v>0.326859033708089</v>
          </cell>
          <cell r="HI217">
            <v>0.00879560779086085</v>
          </cell>
          <cell r="HJ217">
            <v>0.17493483936233</v>
          </cell>
          <cell r="HK217">
            <v>0.0210073443120198</v>
          </cell>
          <cell r="HL217">
            <v>0.00860366101010684</v>
          </cell>
          <cell r="HM217">
            <v>0.261168235183602</v>
          </cell>
          <cell r="HN217">
            <v>1.58198155740149</v>
          </cell>
          <cell r="HO217">
            <v>0.076816648210208</v>
          </cell>
          <cell r="HP217">
            <v>0.0934741988658611</v>
          </cell>
          <cell r="HQ217">
            <v>1.41907116098341</v>
          </cell>
          <cell r="HR217">
            <v>0.439039550882412</v>
          </cell>
          <cell r="HS217">
            <v>0.0101964660063798</v>
          </cell>
          <cell r="HT217">
            <v>0.0364538775522577</v>
          </cell>
          <cell r="HU217">
            <v>0.278034347108155</v>
          </cell>
          <cell r="HV217">
            <v>0.0909950462008649</v>
          </cell>
          <cell r="HW217">
            <v>0.264349887564108</v>
          </cell>
          <cell r="HX217">
            <v>0.0609342636737634</v>
          </cell>
          <cell r="HY217">
            <v>0.0102769317867162</v>
          </cell>
          <cell r="HZ217">
            <v>0.71986464617797</v>
          </cell>
          <cell r="IA217">
            <v>0.151425204361188</v>
          </cell>
          <cell r="IB217">
            <v>0.0562465054025791</v>
          </cell>
          <cell r="IC217">
            <v>0.115298584841862</v>
          </cell>
          <cell r="ID217">
            <v>0.213415311531492</v>
          </cell>
          <cell r="IE217">
            <v>0.00231310807136466</v>
          </cell>
          <cell r="IF217">
            <v>0.000165128142913231</v>
          </cell>
          <cell r="IG217">
            <v>0.0188911681309644</v>
          </cell>
          <cell r="IH217">
            <v>0.0706394377488456</v>
          </cell>
          <cell r="II217">
            <v>0.132468389390294</v>
          </cell>
          <cell r="IJ217">
            <v>0.112716183588331</v>
          </cell>
          <cell r="IK217">
            <v>0.193231059130986</v>
          </cell>
          <cell r="IL217">
            <v>0.0193543067174374</v>
          </cell>
          <cell r="IM217">
            <v>0.326517461599127</v>
          </cell>
          <cell r="IN217">
            <v>0.0335637011876013</v>
          </cell>
          <cell r="IO217">
            <v>0.0258858989136197</v>
          </cell>
          <cell r="IP217">
            <v>0.24498078256391</v>
          </cell>
          <cell r="IQ217">
            <v>0.0367916956517903</v>
          </cell>
          <cell r="IR217">
            <v>0.0768620248011773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</v>
          </cell>
          <cell r="E3">
            <v>90.8115902116209</v>
          </cell>
          <cell r="F3">
            <v>101.660019248486</v>
          </cell>
          <cell r="G3">
            <v>97.0409503843903</v>
          </cell>
          <cell r="H3">
            <v>100.677058281319</v>
          </cell>
          <cell r="I3">
            <v>100.904914923324</v>
          </cell>
          <cell r="J3">
            <v>100.420417371658</v>
          </cell>
          <cell r="K3">
            <v>98.2055575312904</v>
          </cell>
          <cell r="L3">
            <v>101.53137298623</v>
          </cell>
          <cell r="M3">
            <v>104.589100189421</v>
          </cell>
          <cell r="N3">
            <v>99.543618263974</v>
          </cell>
          <cell r="O3">
            <v>103.586870362611</v>
          </cell>
          <cell r="P3">
            <v>104.295111131106</v>
          </cell>
          <cell r="Q3">
            <v>94.6215499235154</v>
          </cell>
          <cell r="R3">
            <v>104.333934496988</v>
          </cell>
          <cell r="S3">
            <v>99.7534436141423</v>
          </cell>
          <cell r="T3">
            <v>103.579221279285</v>
          </cell>
          <cell r="U3">
            <v>106.324267579263</v>
          </cell>
          <cell r="V3">
            <v>104.226483569619</v>
          </cell>
          <cell r="W3">
            <v>103.12304970336</v>
          </cell>
          <cell r="X3">
            <v>104.627940027939</v>
          </cell>
          <cell r="Y3">
            <v>109.16693878377</v>
          </cell>
          <cell r="Z3">
            <v>106.400153735244</v>
          </cell>
          <cell r="AA3">
            <v>108.941232994971</v>
          </cell>
          <cell r="AB3">
            <v>108.235171017502</v>
          </cell>
          <cell r="AC3">
            <v>99.5093394992914</v>
          </cell>
          <cell r="AD3">
            <v>109.10879201394</v>
          </cell>
          <cell r="AE3">
            <v>103.84292255452</v>
          </cell>
          <cell r="AF3">
            <v>107.879052244271</v>
          </cell>
          <cell r="AG3">
            <v>109.538559098595</v>
          </cell>
          <cell r="AH3">
            <v>110.31511148501</v>
          </cell>
          <cell r="AI3">
            <v>110.24125123955</v>
          </cell>
          <cell r="AJ3">
            <v>109.520589839743</v>
          </cell>
          <cell r="AK3">
            <v>112.85032460508</v>
          </cell>
          <cell r="AL3">
            <v>111.86383934164</v>
          </cell>
          <cell r="AM3">
            <v>112.055375693389</v>
          </cell>
          <cell r="AN3">
            <v>113.396934707024</v>
          </cell>
          <cell r="AO3">
            <v>101.774307225646</v>
          </cell>
          <cell r="AP3">
            <v>112.080270360232</v>
          </cell>
          <cell r="AQ3">
            <v>108.934631420383</v>
          </cell>
          <cell r="AR3">
            <v>111.577615029101</v>
          </cell>
          <cell r="AS3">
            <v>111.752349226407</v>
          </cell>
          <cell r="AT3">
            <v>113.215044850875</v>
          </cell>
          <cell r="AU3">
            <v>112.288087637693</v>
          </cell>
          <cell r="AV3">
            <v>112.362600118736</v>
          </cell>
          <cell r="AW3">
            <v>117.702952454581</v>
          </cell>
          <cell r="AX3">
            <v>114.206322529773</v>
          </cell>
          <cell r="AY3">
            <v>115.91816862131</v>
          </cell>
        </row>
        <row r="4">
          <cell r="C4" t="str">
            <v>MINING</v>
          </cell>
          <cell r="D4">
            <v>107.235677322691</v>
          </cell>
          <cell r="E4">
            <v>96.2619297280596</v>
          </cell>
          <cell r="F4">
            <v>107.744308673999</v>
          </cell>
          <cell r="G4">
            <v>96.0506198103365</v>
          </cell>
          <cell r="H4">
            <v>103.503921179025</v>
          </cell>
          <cell r="I4">
            <v>96.8752116499437</v>
          </cell>
          <cell r="J4">
            <v>100.081228487424</v>
          </cell>
          <cell r="K4">
            <v>91.2683263101784</v>
          </cell>
          <cell r="L4">
            <v>96.8270989424265</v>
          </cell>
          <cell r="M4">
            <v>100.11564370001</v>
          </cell>
          <cell r="N4">
            <v>98.7460743183168</v>
          </cell>
          <cell r="O4">
            <v>105.289959877589</v>
          </cell>
          <cell r="P4">
            <v>106.927058628855</v>
          </cell>
          <cell r="Q4">
            <v>98.4480493959111</v>
          </cell>
          <cell r="R4">
            <v>104.026782714934</v>
          </cell>
          <cell r="S4">
            <v>97.6914860201187</v>
          </cell>
          <cell r="T4">
            <v>102.428312137596</v>
          </cell>
          <cell r="U4">
            <v>103.722401905178</v>
          </cell>
          <cell r="V4">
            <v>103.310360041227</v>
          </cell>
          <cell r="W4">
            <v>94.8217442388199</v>
          </cell>
          <cell r="X4">
            <v>96.4833835357137</v>
          </cell>
          <cell r="Y4">
            <v>104.347295310335</v>
          </cell>
          <cell r="Z4">
            <v>104.532850757401</v>
          </cell>
          <cell r="AA4">
            <v>111.824753473819</v>
          </cell>
          <cell r="AB4">
            <v>108.584123747324</v>
          </cell>
          <cell r="AC4">
            <v>98.9069373116486</v>
          </cell>
          <cell r="AD4">
            <v>107.309416700772</v>
          </cell>
          <cell r="AE4">
            <v>96.8643925498977</v>
          </cell>
          <cell r="AF4">
            <v>98.6345093356507</v>
          </cell>
          <cell r="AG4">
            <v>103.227217949826</v>
          </cell>
          <cell r="AH4">
            <v>101.303019103988</v>
          </cell>
          <cell r="AI4">
            <v>101.065706531479</v>
          </cell>
          <cell r="AJ4">
            <v>98.2550760150644</v>
          </cell>
          <cell r="AK4">
            <v>104.873600269518</v>
          </cell>
          <cell r="AL4">
            <v>106.586976495372</v>
          </cell>
          <cell r="AM4">
            <v>107.253690930166</v>
          </cell>
          <cell r="AN4">
            <v>107.633557029224</v>
          </cell>
          <cell r="AO4">
            <v>94.4269555920352</v>
          </cell>
          <cell r="AP4">
            <v>105.613647780795</v>
          </cell>
          <cell r="AQ4">
            <v>100.096035085</v>
          </cell>
          <cell r="AR4">
            <v>100.129750268593</v>
          </cell>
          <cell r="AS4">
            <v>97.4438887479973</v>
          </cell>
          <cell r="AT4">
            <v>95.4567468084021</v>
          </cell>
          <cell r="AU4">
            <v>94.8501083310955</v>
          </cell>
          <cell r="AV4">
            <v>93.5469079121895</v>
          </cell>
          <cell r="AW4">
            <v>106.492554393066</v>
          </cell>
          <cell r="AX4">
            <v>103.54574226221</v>
          </cell>
          <cell r="AY4">
            <v>108.352653880958</v>
          </cell>
        </row>
        <row r="5">
          <cell r="C5" t="str">
            <v>MFG</v>
          </cell>
          <cell r="D5">
            <v>99.0353378633524</v>
          </cell>
          <cell r="E5">
            <v>89.0045215452528</v>
          </cell>
          <cell r="F5">
            <v>99.1820222348581</v>
          </cell>
          <cell r="G5">
            <v>97.0067310474302</v>
          </cell>
          <cell r="H5">
            <v>99.4509136747311</v>
          </cell>
          <cell r="I5">
            <v>102.564631614871</v>
          </cell>
          <cell r="J5">
            <v>100.570495478425</v>
          </cell>
          <cell r="K5">
            <v>100.389140543963</v>
          </cell>
          <cell r="L5">
            <v>103.401118653913</v>
          </cell>
          <cell r="M5">
            <v>106.314535489129</v>
          </cell>
          <cell r="N5">
            <v>100.026279055746</v>
          </cell>
          <cell r="O5">
            <v>103.054799541839</v>
          </cell>
          <cell r="P5">
            <v>103.204681841348</v>
          </cell>
          <cell r="Q5">
            <v>92.880771302921</v>
          </cell>
          <cell r="R5">
            <v>103.694103537773</v>
          </cell>
          <cell r="S5">
            <v>99.451696170036</v>
          </cell>
          <cell r="T5">
            <v>103.139987590782</v>
          </cell>
          <cell r="U5">
            <v>107.148757909118</v>
          </cell>
          <cell r="V5">
            <v>104.267927862347</v>
          </cell>
          <cell r="W5">
            <v>105.157764722243</v>
          </cell>
          <cell r="X5">
            <v>107.379794713525</v>
          </cell>
          <cell r="Y5">
            <v>110.767574713106</v>
          </cell>
          <cell r="Z5">
            <v>107.022596662438</v>
          </cell>
          <cell r="AA5">
            <v>107.883084878846</v>
          </cell>
          <cell r="AB5">
            <v>108.256456659677</v>
          </cell>
          <cell r="AC5">
            <v>99.7337214790526</v>
          </cell>
          <cell r="AD5">
            <v>109.504040341586</v>
          </cell>
          <cell r="AE5">
            <v>105.908142659335</v>
          </cell>
          <cell r="AF5">
            <v>110.562709905486</v>
          </cell>
          <cell r="AG5">
            <v>111.821580162816</v>
          </cell>
          <cell r="AH5">
            <v>113.10438604251</v>
          </cell>
          <cell r="AI5">
            <v>112.954868894697</v>
          </cell>
          <cell r="AJ5">
            <v>113.669722727253</v>
          </cell>
          <cell r="AK5">
            <v>115.470943123846</v>
          </cell>
          <cell r="AL5">
            <v>113.871453291861</v>
          </cell>
          <cell r="AM5">
            <v>113.720163183025</v>
          </cell>
          <cell r="AN5">
            <v>115.720319861706</v>
          </cell>
          <cell r="AO5">
            <v>104.428600772265</v>
          </cell>
          <cell r="AP5">
            <v>114.008810108277</v>
          </cell>
          <cell r="AQ5">
            <v>111.561992076466</v>
          </cell>
          <cell r="AR5">
            <v>115.140182195241</v>
          </cell>
          <cell r="AS5">
            <v>116.875097837333</v>
          </cell>
          <cell r="AT5">
            <v>118.998813854048</v>
          </cell>
          <cell r="AU5">
            <v>117.789893891042</v>
          </cell>
          <cell r="AV5">
            <v>119.123086573043</v>
          </cell>
          <cell r="AW5">
            <v>121.673695843115</v>
          </cell>
          <cell r="AX5">
            <v>118.07452392486</v>
          </cell>
          <cell r="AY5">
            <v>118.675552225092</v>
          </cell>
        </row>
        <row r="6">
          <cell r="C6" t="str">
            <v>ELEC</v>
          </cell>
          <cell r="D6">
            <v>98.0129912443498</v>
          </cell>
          <cell r="E6">
            <v>88.7460977288733</v>
          </cell>
          <cell r="F6">
            <v>104.108937622419</v>
          </cell>
          <cell r="G6">
            <v>101.157770360328</v>
          </cell>
          <cell r="H6">
            <v>102.587035991728</v>
          </cell>
          <cell r="I6">
            <v>99.0919767156688</v>
          </cell>
          <cell r="J6">
            <v>100.160740964152</v>
          </cell>
          <cell r="K6">
            <v>102.036421120156</v>
          </cell>
          <cell r="L6">
            <v>100.114688932609</v>
          </cell>
          <cell r="M6">
            <v>103.784430514313</v>
          </cell>
          <cell r="N6">
            <v>97.5937786318054</v>
          </cell>
          <cell r="O6">
            <v>102.605130173598</v>
          </cell>
          <cell r="P6">
            <v>105.545</v>
          </cell>
          <cell r="Q6">
            <v>98.043</v>
          </cell>
          <cell r="R6">
            <v>112.104</v>
          </cell>
          <cell r="S6">
            <v>110.704</v>
          </cell>
          <cell r="T6">
            <v>112.486</v>
          </cell>
          <cell r="U6">
            <v>107.704</v>
          </cell>
          <cell r="V6">
            <v>107.28</v>
          </cell>
          <cell r="W6">
            <v>113.674</v>
          </cell>
          <cell r="X6">
            <v>107.183</v>
          </cell>
          <cell r="Y6">
            <v>110.966</v>
          </cell>
          <cell r="Z6">
            <v>107.073</v>
          </cell>
          <cell r="AA6">
            <v>108.902</v>
          </cell>
          <cell r="AB6">
            <v>106.689</v>
          </cell>
          <cell r="AC6">
            <v>99.483</v>
          </cell>
          <cell r="AD6">
            <v>111.868</v>
          </cell>
          <cell r="AE6">
            <v>109.052</v>
          </cell>
          <cell r="AF6">
            <v>115.318</v>
          </cell>
          <cell r="AG6">
            <v>109.965</v>
          </cell>
          <cell r="AH6">
            <v>115.781</v>
          </cell>
          <cell r="AI6">
            <v>117.108953501024</v>
          </cell>
          <cell r="AJ6">
            <v>109.517</v>
          </cell>
          <cell r="AK6">
            <v>116.121695367088</v>
          </cell>
          <cell r="AL6">
            <v>111.200501255688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</v>
          </cell>
          <cell r="AR6">
            <v>118.32</v>
          </cell>
          <cell r="AS6">
            <v>113.266164499961</v>
          </cell>
          <cell r="AT6">
            <v>121.018304054981</v>
          </cell>
          <cell r="AU6">
            <v>121.783732213013</v>
          </cell>
          <cell r="AV6">
            <v>114.105107359053</v>
          </cell>
          <cell r="AW6">
            <v>119.330980945629</v>
          </cell>
          <cell r="AX6">
            <v>114.802992413901</v>
          </cell>
          <cell r="AY6">
            <v>116.215404230724</v>
          </cell>
        </row>
        <row r="7">
          <cell r="C7" t="str">
            <v>CRUDE</v>
          </cell>
          <cell r="D7">
            <v>109.017382480592</v>
          </cell>
          <cell r="E7">
            <v>97.4043655444995</v>
          </cell>
          <cell r="F7">
            <v>111.448033941468</v>
          </cell>
          <cell r="G7">
            <v>100.314084230554</v>
          </cell>
          <cell r="H7">
            <v>105.980895046467</v>
          </cell>
          <cell r="I7">
            <v>92.4108119513611</v>
          </cell>
          <cell r="J7">
            <v>95.2672326390916</v>
          </cell>
          <cell r="K7">
            <v>90.2879465151401</v>
          </cell>
          <cell r="L7">
            <v>96.7274038657136</v>
          </cell>
          <cell r="M7">
            <v>96.8311803222434</v>
          </cell>
          <cell r="N7">
            <v>99.8470245594108</v>
          </cell>
          <cell r="O7">
            <v>104.463638903458</v>
          </cell>
          <cell r="P7">
            <v>105.215</v>
          </cell>
          <cell r="Q7">
            <v>98.036</v>
          </cell>
          <cell r="R7">
            <v>103.957</v>
          </cell>
          <cell r="S7">
            <v>98.592</v>
          </cell>
          <cell r="T7">
            <v>100.328</v>
          </cell>
          <cell r="U7">
            <v>103.157</v>
          </cell>
          <cell r="V7">
            <v>106.235</v>
          </cell>
          <cell r="W7">
            <v>97.442</v>
          </cell>
          <cell r="X7">
            <v>95.483</v>
          </cell>
          <cell r="Y7">
            <v>101.706</v>
          </cell>
          <cell r="Z7">
            <v>100.685</v>
          </cell>
          <cell r="AA7">
            <v>103.638</v>
          </cell>
          <cell r="AB7">
            <v>106.848</v>
          </cell>
          <cell r="AC7">
            <v>96.4863672391335</v>
          </cell>
          <cell r="AD7">
            <v>104.746</v>
          </cell>
          <cell r="AE7">
            <v>95.315</v>
          </cell>
          <cell r="AF7">
            <v>95.773</v>
          </cell>
          <cell r="AG7">
            <v>100.583</v>
          </cell>
          <cell r="AH7">
            <v>99.01</v>
          </cell>
          <cell r="AI7">
            <v>97.28506509103</v>
          </cell>
          <cell r="AJ7">
            <v>96.336</v>
          </cell>
          <cell r="AK7">
            <v>100.232537510063</v>
          </cell>
          <cell r="AL7">
            <v>103.323982068378</v>
          </cell>
          <cell r="AM7">
            <v>98.236</v>
          </cell>
          <cell r="AN7">
            <v>106.156918542124</v>
          </cell>
          <cell r="AO7">
            <v>94.3861768431042</v>
          </cell>
          <cell r="AP7">
            <v>105.633362095871</v>
          </cell>
          <cell r="AQ7">
            <v>98.5241247728906</v>
          </cell>
          <cell r="AR7">
            <v>100.532146018423</v>
          </cell>
          <cell r="AS7">
            <v>101.028425670782</v>
          </cell>
          <cell r="AT7">
            <v>101.879424551488</v>
          </cell>
          <cell r="AU7">
            <v>92.2468580546348</v>
          </cell>
          <cell r="AV7">
            <v>91.2575851856847</v>
          </cell>
          <cell r="AW7">
            <v>101.594643867935</v>
          </cell>
          <cell r="AX7">
            <v>97.9285631687437</v>
          </cell>
          <cell r="AY7">
            <v>100.694620461141</v>
          </cell>
        </row>
        <row r="8">
          <cell r="C8" t="str">
            <v>N.GAS</v>
          </cell>
          <cell r="D8">
            <v>105.550964568413</v>
          </cell>
          <cell r="E8">
            <v>95.1816857929933</v>
          </cell>
          <cell r="F8">
            <v>104.242206674253</v>
          </cell>
          <cell r="G8">
            <v>92.019249718437</v>
          </cell>
          <cell r="H8">
            <v>101.161788729117</v>
          </cell>
          <cell r="I8">
            <v>101.09657851249</v>
          </cell>
          <cell r="J8">
            <v>104.63316019664</v>
          </cell>
          <cell r="K8">
            <v>92.1953362239185</v>
          </cell>
          <cell r="L8">
            <v>96.9213668220092</v>
          </cell>
          <cell r="M8">
            <v>103.221307574272</v>
          </cell>
          <cell r="N8">
            <v>97.7050575682838</v>
          </cell>
          <cell r="O8">
            <v>106.071297619174</v>
          </cell>
          <cell r="P8">
            <v>108.546</v>
          </cell>
          <cell r="Q8">
            <v>98.838</v>
          </cell>
          <cell r="R8">
            <v>104.093</v>
          </cell>
          <cell r="S8">
            <v>96.84</v>
          </cell>
          <cell r="T8">
            <v>104.414</v>
          </cell>
          <cell r="U8">
            <v>104.257</v>
          </cell>
          <cell r="V8">
            <v>100.545</v>
          </cell>
          <cell r="W8">
            <v>92.344</v>
          </cell>
          <cell r="X8">
            <v>97.429</v>
          </cell>
          <cell r="Y8">
            <v>106.845</v>
          </cell>
          <cell r="Z8">
            <v>108.171</v>
          </cell>
          <cell r="AA8">
            <v>119.565</v>
          </cell>
          <cell r="AB8">
            <v>110.225</v>
          </cell>
          <cell r="AC8">
            <v>101.195736474464</v>
          </cell>
          <cell r="AD8">
            <v>109.733</v>
          </cell>
          <cell r="AE8">
            <v>98.329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</v>
          </cell>
          <cell r="AJ8">
            <v>100.07</v>
          </cell>
          <cell r="AK8">
            <v>109.262013015354</v>
          </cell>
          <cell r="AL8">
            <v>109.672340144858</v>
          </cell>
          <cell r="AM8">
            <v>115.78</v>
          </cell>
          <cell r="AN8">
            <v>109.029810321549</v>
          </cell>
          <cell r="AO8">
            <v>94.4655144288454</v>
          </cell>
          <cell r="AP8">
            <v>105.595006672919</v>
          </cell>
          <cell r="AQ8">
            <v>101.582373798028</v>
          </cell>
          <cell r="AR8">
            <v>99.7492601246438</v>
          </cell>
          <cell r="AS8">
            <v>94.0544867219595</v>
          </cell>
          <cell r="AT8">
            <v>89.3837065736562</v>
          </cell>
          <cell r="AU8">
            <v>97.3116429592461</v>
          </cell>
          <cell r="AV8">
            <v>95.7116045674667</v>
          </cell>
          <cell r="AW8">
            <v>111.123832634812</v>
          </cell>
          <cell r="AX8">
            <v>108.857133554902</v>
          </cell>
          <cell r="AY8">
            <v>115.593799542929</v>
          </cell>
        </row>
        <row r="9">
          <cell r="C9">
            <v>101</v>
          </cell>
          <cell r="D9">
            <v>117.495291523647</v>
          </cell>
          <cell r="E9">
            <v>110.622548827238</v>
          </cell>
          <cell r="F9">
            <v>100.927375442481</v>
          </cell>
          <cell r="G9">
            <v>104.414797070239</v>
          </cell>
          <cell r="H9">
            <v>91.0827114591739</v>
          </cell>
          <cell r="I9">
            <v>83.5860149268557</v>
          </cell>
          <cell r="J9">
            <v>99.6853978761506</v>
          </cell>
          <cell r="K9">
            <v>101.786588920929</v>
          </cell>
          <cell r="L9">
            <v>92.3804952683933</v>
          </cell>
          <cell r="M9">
            <v>92.739787600362</v>
          </cell>
          <cell r="N9">
            <v>98.775165590889</v>
          </cell>
          <cell r="O9">
            <v>106.503825493642</v>
          </cell>
          <cell r="P9">
            <v>120.025769793357</v>
          </cell>
          <cell r="Q9">
            <v>116.029239783914</v>
          </cell>
          <cell r="R9">
            <v>108.261976159987</v>
          </cell>
          <cell r="S9">
            <v>95.2039135759922</v>
          </cell>
          <cell r="T9">
            <v>84.5861337816996</v>
          </cell>
          <cell r="U9">
            <v>75.6485104690766</v>
          </cell>
          <cell r="V9">
            <v>101.638491032641</v>
          </cell>
          <cell r="W9">
            <v>98.4091092886726</v>
          </cell>
          <cell r="X9">
            <v>90.0038412942938</v>
          </cell>
          <cell r="Y9">
            <v>94.5558429615835</v>
          </cell>
          <cell r="Z9">
            <v>109.453070187678</v>
          </cell>
          <cell r="AA9">
            <v>114.719818988001</v>
          </cell>
          <cell r="AB9">
            <v>128.930252933016</v>
          </cell>
          <cell r="AC9">
            <v>135.335951039834</v>
          </cell>
          <cell r="AD9">
            <v>112.903508120024</v>
          </cell>
          <cell r="AE9">
            <v>111.188602124702</v>
          </cell>
          <cell r="AF9">
            <v>96.1870465302334</v>
          </cell>
          <cell r="AG9">
            <v>80.8123794660777</v>
          </cell>
          <cell r="AH9">
            <v>123.491962128882</v>
          </cell>
          <cell r="AI9">
            <v>108.106858620571</v>
          </cell>
          <cell r="AJ9">
            <v>98.0137441979709</v>
          </cell>
          <cell r="AK9">
            <v>101.536489836824</v>
          </cell>
          <cell r="AL9">
            <v>118.470792111702</v>
          </cell>
          <cell r="AM9">
            <v>136.581999411769</v>
          </cell>
          <cell r="AN9">
            <v>144.766965958414</v>
          </cell>
          <cell r="AO9">
            <v>128.721957682183</v>
          </cell>
          <cell r="AP9">
            <v>128.363202849305</v>
          </cell>
          <cell r="AQ9">
            <v>131.162171550536</v>
          </cell>
          <cell r="AR9">
            <v>126.892107418701</v>
          </cell>
          <cell r="AS9">
            <v>104.452389085087</v>
          </cell>
          <cell r="AT9">
            <v>149.596466732455</v>
          </cell>
          <cell r="AU9">
            <v>113.647857392164</v>
          </cell>
          <cell r="AV9">
            <v>105.245399664975</v>
          </cell>
          <cell r="AW9">
            <v>110.974618333554</v>
          </cell>
          <cell r="AX9">
            <v>110.512056996356</v>
          </cell>
          <cell r="AY9">
            <v>141.991015127303</v>
          </cell>
        </row>
        <row r="10">
          <cell r="C10">
            <v>10101</v>
          </cell>
          <cell r="D10">
            <v>104.214622485201</v>
          </cell>
          <cell r="E10">
            <v>108.286036350622</v>
          </cell>
          <cell r="F10">
            <v>93.4328590192792</v>
          </cell>
          <cell r="G10">
            <v>111.046980135336</v>
          </cell>
          <cell r="H10">
            <v>90.7632352246459</v>
          </cell>
          <cell r="I10">
            <v>96.2133491660702</v>
          </cell>
          <cell r="J10">
            <v>97.5798942664137</v>
          </cell>
          <cell r="K10">
            <v>99.6367050366104</v>
          </cell>
          <cell r="L10">
            <v>108.18349315646</v>
          </cell>
          <cell r="M10">
            <v>104.32155709362</v>
          </cell>
          <cell r="N10">
            <v>92.6293180718463</v>
          </cell>
          <cell r="O10">
            <v>93.6919499938962</v>
          </cell>
          <cell r="P10">
            <v>106.459077000485</v>
          </cell>
          <cell r="Q10">
            <v>113.579</v>
          </cell>
          <cell r="R10">
            <v>100.223</v>
          </cell>
          <cell r="S10">
            <v>101.251</v>
          </cell>
          <cell r="T10">
            <v>84.29</v>
          </cell>
          <cell r="U10">
            <v>87.076</v>
          </cell>
          <cell r="V10">
            <v>99.492</v>
          </cell>
          <cell r="W10">
            <v>96.331</v>
          </cell>
          <cell r="X10">
            <v>105.4</v>
          </cell>
          <cell r="Y10">
            <v>106.365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</v>
          </cell>
          <cell r="AH10">
            <v>120.884</v>
          </cell>
          <cell r="AI10">
            <v>105.823481256258</v>
          </cell>
          <cell r="AJ10">
            <v>114.781</v>
          </cell>
          <cell r="AK10">
            <v>114.21683180086</v>
          </cell>
          <cell r="AL10">
            <v>111.09947140145</v>
          </cell>
          <cell r="AM10">
            <v>122.113</v>
          </cell>
          <cell r="AN10">
            <v>123.440068605406</v>
          </cell>
          <cell r="AO10">
            <v>117.717269947471</v>
          </cell>
          <cell r="AP10">
            <v>117.118134877605</v>
          </cell>
          <cell r="AQ10">
            <v>114.470368938569</v>
          </cell>
          <cell r="AR10">
            <v>100.017498505401</v>
          </cell>
          <cell r="AS10">
            <v>100.230977347169</v>
          </cell>
          <cell r="AT10">
            <v>126.031973333671</v>
          </cell>
          <cell r="AU10">
            <v>110.480068471247</v>
          </cell>
          <cell r="AV10">
            <v>124.702169654015</v>
          </cell>
          <cell r="AW10">
            <v>125.850481841984</v>
          </cell>
          <cell r="AX10">
            <v>109.565433436518</v>
          </cell>
          <cell r="AY10">
            <v>124.925179607103</v>
          </cell>
        </row>
        <row r="11">
          <cell r="C11">
            <v>10102</v>
          </cell>
          <cell r="D11">
            <v>120.10413695952</v>
          </cell>
          <cell r="E11">
            <v>111.293590626123</v>
          </cell>
          <cell r="F11">
            <v>102.743436811486</v>
          </cell>
          <cell r="G11">
            <v>102.293772009489</v>
          </cell>
          <cell r="H11">
            <v>91.1225090046554</v>
          </cell>
          <cell r="I11">
            <v>81.30912930172</v>
          </cell>
          <cell r="J11">
            <v>100.290094381724</v>
          </cell>
          <cell r="K11">
            <v>102.404031354285</v>
          </cell>
          <cell r="L11">
            <v>89.3157522142718</v>
          </cell>
          <cell r="M11">
            <v>90.7617956232757</v>
          </cell>
          <cell r="N11">
            <v>100.257856316859</v>
          </cell>
          <cell r="O11">
            <v>108.103895396591</v>
          </cell>
          <cell r="P11">
            <v>122.690801537626</v>
          </cell>
          <cell r="Q11">
            <v>116.733</v>
          </cell>
          <cell r="R11">
            <v>110.21</v>
          </cell>
          <cell r="S11">
            <v>93.27</v>
          </cell>
          <cell r="T11">
            <v>84.623</v>
          </cell>
          <cell r="U11">
            <v>73.588</v>
          </cell>
          <cell r="V11">
            <v>102.255</v>
          </cell>
          <cell r="W11">
            <v>99.006</v>
          </cell>
          <cell r="X11">
            <v>87.018</v>
          </cell>
          <cell r="Y11">
            <v>92.539</v>
          </cell>
          <cell r="Z11">
            <v>111.096</v>
          </cell>
          <cell r="AA11">
            <v>116.14</v>
          </cell>
          <cell r="AB11">
            <v>131.793</v>
          </cell>
          <cell r="AC11">
            <v>136.157</v>
          </cell>
          <cell r="AD11">
            <v>114.935</v>
          </cell>
          <cell r="AE11">
            <v>108.93</v>
          </cell>
          <cell r="AF11">
            <v>96.229</v>
          </cell>
          <cell r="AG11">
            <v>78.611</v>
          </cell>
          <cell r="AH11">
            <v>124.241</v>
          </cell>
          <cell r="AI11">
            <v>108.762640119458</v>
          </cell>
          <cell r="AJ11">
            <v>94.762</v>
          </cell>
          <cell r="AK11">
            <v>99.3708782101923</v>
          </cell>
          <cell r="AL11">
            <v>120.249129244437</v>
          </cell>
          <cell r="AM11">
            <v>138.179</v>
          </cell>
          <cell r="AN11">
            <v>149.092583410704</v>
          </cell>
          <cell r="AO11">
            <v>130.860308028741</v>
          </cell>
          <cell r="AP11">
            <v>130.449492598379</v>
          </cell>
          <cell r="AQ11">
            <v>134.245352538136</v>
          </cell>
          <cell r="AR11">
            <v>131.748257750041</v>
          </cell>
          <cell r="AS11">
            <v>105.275366125263</v>
          </cell>
          <cell r="AT11">
            <v>155.017085885937</v>
          </cell>
          <cell r="AU11">
            <v>114.549003598352</v>
          </cell>
          <cell r="AV11">
            <v>101.837864187824</v>
          </cell>
          <cell r="AW11">
            <v>108.571667346659</v>
          </cell>
          <cell r="AX11">
            <v>111.068019412093</v>
          </cell>
          <cell r="AY11">
            <v>144.032616271014</v>
          </cell>
        </row>
        <row r="12">
          <cell r="C12">
            <v>10103</v>
          </cell>
          <cell r="D12">
            <v>117.569984675108</v>
          </cell>
          <cell r="E12">
            <v>108.945337567857</v>
          </cell>
          <cell r="F12">
            <v>86.8320870803926</v>
          </cell>
          <cell r="G12">
            <v>116.433113836641</v>
          </cell>
          <cell r="H12">
            <v>86.8876696527551</v>
          </cell>
          <cell r="I12">
            <v>83.7964523071343</v>
          </cell>
          <cell r="J12">
            <v>98.1740109709837</v>
          </cell>
          <cell r="K12">
            <v>100.243344665558</v>
          </cell>
          <cell r="L12">
            <v>89.5197102593386</v>
          </cell>
          <cell r="M12">
            <v>96.1003626335752</v>
          </cell>
          <cell r="N12">
            <v>93.1932931162254</v>
          </cell>
          <cell r="O12">
            <v>122.30463323443</v>
          </cell>
          <cell r="P12">
            <v>120.102071599891</v>
          </cell>
          <cell r="Q12">
            <v>114.27</v>
          </cell>
          <cell r="R12">
            <v>93.142</v>
          </cell>
          <cell r="S12">
            <v>106.162</v>
          </cell>
          <cell r="T12">
            <v>80.69</v>
          </cell>
          <cell r="U12">
            <v>75.839</v>
          </cell>
          <cell r="V12">
            <v>100.097</v>
          </cell>
          <cell r="W12">
            <v>96.917</v>
          </cell>
          <cell r="X12">
            <v>87.216</v>
          </cell>
          <cell r="Y12">
            <v>97.982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133.284</v>
          </cell>
          <cell r="AD12">
            <v>97.136</v>
          </cell>
          <cell r="AE12">
            <v>123.986</v>
          </cell>
          <cell r="AF12">
            <v>91.757</v>
          </cell>
          <cell r="AG12">
            <v>81.016</v>
          </cell>
          <cell r="AH12">
            <v>121.62</v>
          </cell>
          <cell r="AI12">
            <v>106.467789168485</v>
          </cell>
          <cell r="AJ12">
            <v>94.979</v>
          </cell>
          <cell r="AK12">
            <v>105.21582749259</v>
          </cell>
          <cell r="AL12">
            <v>111.775902261769</v>
          </cell>
          <cell r="AM12">
            <v>159.405</v>
          </cell>
          <cell r="AN12">
            <v>150.171640730231</v>
          </cell>
          <cell r="AO12">
            <v>124.051818347499</v>
          </cell>
          <cell r="AP12">
            <v>119.810707211644</v>
          </cell>
          <cell r="AQ12">
            <v>124.870862798075</v>
          </cell>
          <cell r="AR12">
            <v>104.234685534604</v>
          </cell>
          <cell r="AS12">
            <v>114.855506770281</v>
          </cell>
          <cell r="AT12">
            <v>119.713840620751</v>
          </cell>
          <cell r="AU12">
            <v>101.513467937923</v>
          </cell>
          <cell r="AV12">
            <v>103.035630955772</v>
          </cell>
          <cell r="AW12">
            <v>104.703052675903</v>
          </cell>
          <cell r="AX12">
            <v>104.770521417056</v>
          </cell>
          <cell r="AY12">
            <v>159.507553998814</v>
          </cell>
        </row>
        <row r="13">
          <cell r="C13">
            <v>10104</v>
          </cell>
          <cell r="D13">
            <v>112.005941568969</v>
          </cell>
          <cell r="E13">
            <v>103.789459083093</v>
          </cell>
          <cell r="F13">
            <v>88.8757238688616</v>
          </cell>
          <cell r="G13">
            <v>129.522728669342</v>
          </cell>
          <cell r="H13">
            <v>91.8010277311029</v>
          </cell>
          <cell r="I13">
            <v>83.0779709594087</v>
          </cell>
          <cell r="J13">
            <v>93.5278895101822</v>
          </cell>
          <cell r="K13">
            <v>95.4992912205909</v>
          </cell>
          <cell r="L13">
            <v>97.9377348529907</v>
          </cell>
          <cell r="M13">
            <v>89.0214617359596</v>
          </cell>
          <cell r="N13">
            <v>88.7828859741761</v>
          </cell>
          <cell r="O13">
            <v>126.157884825323</v>
          </cell>
          <cell r="P13">
            <v>114.418196541431</v>
          </cell>
          <cell r="Q13">
            <v>108.862</v>
          </cell>
          <cell r="R13">
            <v>95.334</v>
          </cell>
          <cell r="S13">
            <v>118.097</v>
          </cell>
          <cell r="T13">
            <v>85.253</v>
          </cell>
          <cell r="U13">
            <v>75.188</v>
          </cell>
          <cell r="V13">
            <v>95.36</v>
          </cell>
          <cell r="W13">
            <v>92.33</v>
          </cell>
          <cell r="X13">
            <v>95.418</v>
          </cell>
          <cell r="Y13">
            <v>90.765</v>
          </cell>
          <cell r="Z13">
            <v>98.381</v>
          </cell>
          <cell r="AA13">
            <v>137.651</v>
          </cell>
          <cell r="AB13">
            <v>122.907</v>
          </cell>
          <cell r="AC13">
            <v>126.976</v>
          </cell>
          <cell r="AD13">
            <v>99.422</v>
          </cell>
          <cell r="AE13">
            <v>137.925</v>
          </cell>
          <cell r="AF13">
            <v>96.946</v>
          </cell>
          <cell r="AG13">
            <v>80.321</v>
          </cell>
          <cell r="AH13">
            <v>115.864</v>
          </cell>
          <cell r="AI13">
            <v>101.42916158011</v>
          </cell>
          <cell r="AJ13">
            <v>103.91</v>
          </cell>
          <cell r="AK13">
            <v>97.4654673974824</v>
          </cell>
          <cell r="AL13">
            <v>106.486066253619</v>
          </cell>
          <cell r="AM13">
            <v>164.427</v>
          </cell>
          <cell r="AN13">
            <v>131.871209089546</v>
          </cell>
          <cell r="AO13">
            <v>125.062421510188</v>
          </cell>
          <cell r="AP13">
            <v>127.580843083734</v>
          </cell>
          <cell r="AQ13">
            <v>130.069045784602</v>
          </cell>
          <cell r="AR13">
            <v>128.775603949526</v>
          </cell>
          <cell r="AS13">
            <v>102.37385437017</v>
          </cell>
          <cell r="AT13">
            <v>119.117590523484</v>
          </cell>
          <cell r="AU13">
            <v>105.110305495964</v>
          </cell>
          <cell r="AV13">
            <v>101.758783232367</v>
          </cell>
          <cell r="AW13">
            <v>102.85702818815</v>
          </cell>
          <cell r="AX13">
            <v>100.020632283783</v>
          </cell>
          <cell r="AY13">
            <v>170.862460714514</v>
          </cell>
        </row>
        <row r="14">
          <cell r="C14">
            <v>102</v>
          </cell>
          <cell r="D14">
            <v>89.19376318541</v>
          </cell>
          <cell r="E14">
            <v>99.426056380122</v>
          </cell>
          <cell r="F14">
            <v>82.2672120222249</v>
          </cell>
          <cell r="G14">
            <v>129.00378677762</v>
          </cell>
          <cell r="H14">
            <v>111.658468103944</v>
          </cell>
          <cell r="I14">
            <v>104.831450694283</v>
          </cell>
          <cell r="J14">
            <v>102.20341036192</v>
          </cell>
          <cell r="K14">
            <v>104.046319198776</v>
          </cell>
          <cell r="L14">
            <v>104.397575722002</v>
          </cell>
          <cell r="M14">
            <v>97.1915436117207</v>
          </cell>
          <cell r="N14">
            <v>83.8864035606577</v>
          </cell>
          <cell r="O14">
            <v>91.8940103813202</v>
          </cell>
          <cell r="P14">
            <v>91.1147157325935</v>
          </cell>
          <cell r="Q14">
            <v>104.285458565722</v>
          </cell>
          <cell r="R14">
            <v>88.2453334301194</v>
          </cell>
          <cell r="S14">
            <v>117.623114558592</v>
          </cell>
          <cell r="T14">
            <v>103.694401490058</v>
          </cell>
          <cell r="U14">
            <v>94.8756787595682</v>
          </cell>
          <cell r="V14">
            <v>104.206016216748</v>
          </cell>
          <cell r="W14">
            <v>100.593747208367</v>
          </cell>
          <cell r="X14">
            <v>101.711130296565</v>
          </cell>
          <cell r="Y14">
            <v>99.0946353178711</v>
          </cell>
          <cell r="Z14">
            <v>92.9550761589637</v>
          </cell>
          <cell r="AA14">
            <v>100.265602135242</v>
          </cell>
          <cell r="AB14">
            <v>97.8744716517021</v>
          </cell>
          <cell r="AC14">
            <v>121.637926103009</v>
          </cell>
          <cell r="AD14">
            <v>92.0290990888149</v>
          </cell>
          <cell r="AE14">
            <v>137.372890770382</v>
          </cell>
          <cell r="AF14">
            <v>117.915839636083</v>
          </cell>
          <cell r="AG14">
            <v>101.353608405892</v>
          </cell>
          <cell r="AH14">
            <v>126.610949974655</v>
          </cell>
          <cell r="AI14">
            <v>110.506903108334</v>
          </cell>
          <cell r="AJ14">
            <v>110.763623969418</v>
          </cell>
          <cell r="AK14">
            <v>106.410510909109</v>
          </cell>
          <cell r="AL14">
            <v>100.613232261184</v>
          </cell>
          <cell r="AM14">
            <v>119.769195474886</v>
          </cell>
          <cell r="AN14">
            <v>108.932167460701</v>
          </cell>
          <cell r="AO14">
            <v>108.68541597721</v>
          </cell>
          <cell r="AP14">
            <v>109.179544634782</v>
          </cell>
          <cell r="AQ14">
            <v>126.059355593945</v>
          </cell>
          <cell r="AR14">
            <v>124.673840519706</v>
          </cell>
          <cell r="AS14">
            <v>111.389676601013</v>
          </cell>
          <cell r="AT14">
            <v>142.363631600015</v>
          </cell>
          <cell r="AU14">
            <v>115.5212153195</v>
          </cell>
          <cell r="AV14">
            <v>121.636525767786</v>
          </cell>
          <cell r="AW14">
            <v>119.566822113091</v>
          </cell>
          <cell r="AX14">
            <v>115.915144086186</v>
          </cell>
          <cell r="AY14">
            <v>131.223490004682</v>
          </cell>
        </row>
        <row r="15">
          <cell r="C15">
            <v>10201</v>
          </cell>
          <cell r="D15">
            <v>94.1781292992837</v>
          </cell>
          <cell r="E15">
            <v>87.2694516068274</v>
          </cell>
          <cell r="F15">
            <v>84.0221142907898</v>
          </cell>
          <cell r="G15">
            <v>160.823807936743</v>
          </cell>
          <cell r="H15">
            <v>120.202802041837</v>
          </cell>
          <cell r="I15">
            <v>104.21534547254</v>
          </cell>
          <cell r="J15">
            <v>78.6412001720038</v>
          </cell>
          <cell r="K15">
            <v>80.2988169250345</v>
          </cell>
          <cell r="L15">
            <v>109.059366300705</v>
          </cell>
          <cell r="M15">
            <v>100.559984790516</v>
          </cell>
          <cell r="N15">
            <v>74.6514515008195</v>
          </cell>
          <cell r="O15">
            <v>106.0775296629</v>
          </cell>
          <cell r="P15">
            <v>96.2064293833419</v>
          </cell>
          <cell r="Q15">
            <v>91.535</v>
          </cell>
          <cell r="R15">
            <v>90.128</v>
          </cell>
          <cell r="S15">
            <v>146.636</v>
          </cell>
          <cell r="T15">
            <v>111.629</v>
          </cell>
          <cell r="U15">
            <v>94.318</v>
          </cell>
          <cell r="V15">
            <v>80.182</v>
          </cell>
          <cell r="W15">
            <v>77.634</v>
          </cell>
          <cell r="X15">
            <v>106.253</v>
          </cell>
          <cell r="Y15">
            <v>102.529</v>
          </cell>
          <cell r="Z15">
            <v>82.722</v>
          </cell>
          <cell r="AA15">
            <v>115.741</v>
          </cell>
          <cell r="AB15">
            <v>103.344</v>
          </cell>
          <cell r="AC15">
            <v>106.766</v>
          </cell>
          <cell r="AD15">
            <v>93.992</v>
          </cell>
          <cell r="AE15">
            <v>171.257</v>
          </cell>
          <cell r="AF15">
            <v>126.939</v>
          </cell>
          <cell r="AG15">
            <v>100.758</v>
          </cell>
          <cell r="AH15">
            <v>97.422</v>
          </cell>
          <cell r="AI15">
            <v>85.2848390022914</v>
          </cell>
          <cell r="AJ15">
            <v>115.71</v>
          </cell>
          <cell r="AK15">
            <v>110.098460842643</v>
          </cell>
          <cell r="AL15">
            <v>89.5368439899245</v>
          </cell>
          <cell r="AM15">
            <v>138.255</v>
          </cell>
          <cell r="AN15">
            <v>103.691536590449</v>
          </cell>
          <cell r="AO15">
            <v>109.774551155055</v>
          </cell>
          <cell r="AP15">
            <v>110.804599171646</v>
          </cell>
          <cell r="AQ15">
            <v>150.918705584691</v>
          </cell>
          <cell r="AR15">
            <v>150.031857491001</v>
          </cell>
          <cell r="AS15">
            <v>119.592090485738</v>
          </cell>
          <cell r="AT15">
            <v>127.742962491637</v>
          </cell>
          <cell r="AU15">
            <v>115.675975416768</v>
          </cell>
          <cell r="AV15">
            <v>134.574262682003</v>
          </cell>
          <cell r="AW15">
            <v>123.082947386033</v>
          </cell>
          <cell r="AX15">
            <v>122.869939399593</v>
          </cell>
          <cell r="AY15">
            <v>157.996204689737</v>
          </cell>
        </row>
        <row r="16">
          <cell r="C16">
            <v>10202</v>
          </cell>
          <cell r="D16">
            <v>85.9345372916047</v>
          </cell>
          <cell r="E16">
            <v>111.473964926812</v>
          </cell>
          <cell r="F16">
            <v>82.8301726083254</v>
          </cell>
          <cell r="G16">
            <v>104.508776731506</v>
          </cell>
          <cell r="H16">
            <v>102.627770226713</v>
          </cell>
          <cell r="I16">
            <v>102.194326232103</v>
          </cell>
          <cell r="J16">
            <v>122.504425265245</v>
          </cell>
          <cell r="K16">
            <v>125.08660085763</v>
          </cell>
          <cell r="L16">
            <v>94.6025028843082</v>
          </cell>
          <cell r="M16">
            <v>96.4190687454998</v>
          </cell>
          <cell r="N16">
            <v>91.8180994567735</v>
          </cell>
          <cell r="O16">
            <v>79.9997547734788</v>
          </cell>
          <cell r="P16">
            <v>87.7852963851322</v>
          </cell>
          <cell r="Q16">
            <v>116.922</v>
          </cell>
          <cell r="R16">
            <v>88.849</v>
          </cell>
          <cell r="S16">
            <v>95.289</v>
          </cell>
          <cell r="T16">
            <v>95.308</v>
          </cell>
          <cell r="U16">
            <v>92.489</v>
          </cell>
          <cell r="V16">
            <v>124.905</v>
          </cell>
          <cell r="W16">
            <v>120.936</v>
          </cell>
          <cell r="X16">
            <v>92.168</v>
          </cell>
          <cell r="Y16">
            <v>98.307</v>
          </cell>
          <cell r="Z16">
            <v>101.744</v>
          </cell>
          <cell r="AA16">
            <v>87.288</v>
          </cell>
          <cell r="AB16">
            <v>94.298</v>
          </cell>
          <cell r="AC16">
            <v>136.377</v>
          </cell>
          <cell r="AD16">
            <v>92.659</v>
          </cell>
          <cell r="AE16">
            <v>111.289</v>
          </cell>
          <cell r="AF16">
            <v>108.379</v>
          </cell>
          <cell r="AG16">
            <v>98.804</v>
          </cell>
          <cell r="AH16">
            <v>151.76</v>
          </cell>
          <cell r="AI16">
            <v>132.853646218055</v>
          </cell>
          <cell r="AJ16">
            <v>100.371</v>
          </cell>
          <cell r="AK16">
            <v>105.564764024921</v>
          </cell>
          <cell r="AL16">
            <v>110.126496956623</v>
          </cell>
          <cell r="AM16">
            <v>104.267</v>
          </cell>
          <cell r="AN16">
            <v>113.26392658748</v>
          </cell>
          <cell r="AO16">
            <v>108.305568621138</v>
          </cell>
          <cell r="AP16">
            <v>108.969827744426</v>
          </cell>
          <cell r="AQ16">
            <v>112.043682446922</v>
          </cell>
          <cell r="AR16">
            <v>109.490257354411</v>
          </cell>
          <cell r="AS16">
            <v>103.092072192256</v>
          </cell>
          <cell r="AT16">
            <v>153.441889845602</v>
          </cell>
          <cell r="AU16">
            <v>114.846129287429</v>
          </cell>
          <cell r="AV16">
            <v>110.813429929974</v>
          </cell>
          <cell r="AW16">
            <v>116.674740490051</v>
          </cell>
          <cell r="AX16">
            <v>107.146266079553</v>
          </cell>
          <cell r="AY16">
            <v>112.390876759619</v>
          </cell>
        </row>
        <row r="17">
          <cell r="C17">
            <v>10203</v>
          </cell>
          <cell r="D17">
            <v>90.3879803641137</v>
          </cell>
          <cell r="E17">
            <v>83.7573387464268</v>
          </cell>
          <cell r="F17">
            <v>71.3425035259369</v>
          </cell>
          <cell r="G17">
            <v>154.351538961593</v>
          </cell>
          <cell r="H17">
            <v>135.280838617428</v>
          </cell>
          <cell r="I17">
            <v>130.481223342484</v>
          </cell>
          <cell r="J17">
            <v>75.4763267209161</v>
          </cell>
          <cell r="K17">
            <v>77.0672335656255</v>
          </cell>
          <cell r="L17">
            <v>128.634657732097</v>
          </cell>
          <cell r="M17">
            <v>79.7647193891819</v>
          </cell>
          <cell r="N17">
            <v>71.6471433719589</v>
          </cell>
          <cell r="O17">
            <v>101.808495662239</v>
          </cell>
          <cell r="P17">
            <v>92.3346525855142</v>
          </cell>
          <cell r="Q17">
            <v>87.851</v>
          </cell>
          <cell r="R17">
            <v>76.527</v>
          </cell>
          <cell r="S17">
            <v>140.735</v>
          </cell>
          <cell r="T17">
            <v>125.632</v>
          </cell>
          <cell r="U17">
            <v>118.09</v>
          </cell>
          <cell r="V17">
            <v>76.955</v>
          </cell>
          <cell r="W17">
            <v>74.51</v>
          </cell>
          <cell r="X17">
            <v>125.325</v>
          </cell>
          <cell r="Y17">
            <v>81.327</v>
          </cell>
          <cell r="Z17">
            <v>79.393</v>
          </cell>
          <cell r="AA17">
            <v>111.083</v>
          </cell>
          <cell r="AB17">
            <v>99.185</v>
          </cell>
          <cell r="AC17">
            <v>102.469</v>
          </cell>
          <cell r="AD17">
            <v>79.808</v>
          </cell>
          <cell r="AE17">
            <v>164.365</v>
          </cell>
          <cell r="AF17">
            <v>142.862</v>
          </cell>
          <cell r="AG17">
            <v>126.152</v>
          </cell>
          <cell r="AH17">
            <v>93.501</v>
          </cell>
          <cell r="AI17">
            <v>81.8525958250728</v>
          </cell>
          <cell r="AJ17">
            <v>136.479</v>
          </cell>
          <cell r="AK17">
            <v>87.3306897628177</v>
          </cell>
          <cell r="AL17">
            <v>85.9334811239191</v>
          </cell>
          <cell r="AM17">
            <v>132.691</v>
          </cell>
          <cell r="AN17">
            <v>101.688705954275</v>
          </cell>
          <cell r="AO17">
            <v>101.911056102101</v>
          </cell>
          <cell r="AP17">
            <v>103.369181155168</v>
          </cell>
          <cell r="AQ17">
            <v>121.847001963369</v>
          </cell>
          <cell r="AR17">
            <v>117.528330133936</v>
          </cell>
          <cell r="AS17">
            <v>120.111000521508</v>
          </cell>
          <cell r="AT17">
            <v>133.879101226276</v>
          </cell>
          <cell r="AU17">
            <v>108.558925045373</v>
          </cell>
          <cell r="AV17">
            <v>114.60158622251</v>
          </cell>
          <cell r="AW17">
            <v>108.640686591128</v>
          </cell>
          <cell r="AX17">
            <v>128.784050710782</v>
          </cell>
          <cell r="AY17">
            <v>135.447954842832</v>
          </cell>
        </row>
        <row r="18">
          <cell r="C18">
            <v>10204</v>
          </cell>
          <cell r="D18">
            <v>80.1487143693593</v>
          </cell>
          <cell r="E18">
            <v>74.2692003127253</v>
          </cell>
          <cell r="F18">
            <v>75.0716110229713</v>
          </cell>
          <cell r="G18">
            <v>136.866399258716</v>
          </cell>
          <cell r="H18">
            <v>121.983400812476</v>
          </cell>
          <cell r="I18">
            <v>108.377544552654</v>
          </cell>
          <cell r="J18">
            <v>86.6557307253053</v>
          </cell>
          <cell r="K18">
            <v>82.2802536752813</v>
          </cell>
          <cell r="L18">
            <v>147.387481807194</v>
          </cell>
          <cell r="M18">
            <v>105.266711268956</v>
          </cell>
          <cell r="N18">
            <v>77.4741582294224</v>
          </cell>
          <cell r="O18">
            <v>104.218793964939</v>
          </cell>
          <cell r="P18">
            <v>81.8748650723099</v>
          </cell>
          <cell r="Q18">
            <v>77.899</v>
          </cell>
          <cell r="R18">
            <v>80.527</v>
          </cell>
          <cell r="S18">
            <v>124.792</v>
          </cell>
          <cell r="T18">
            <v>113.283</v>
          </cell>
          <cell r="U18">
            <v>98.085</v>
          </cell>
          <cell r="V18">
            <v>88.353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113.713</v>
          </cell>
          <cell r="AB18">
            <v>87.949</v>
          </cell>
          <cell r="AC18">
            <v>90.861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87.3893097866591</v>
          </cell>
          <cell r="AJ18">
            <v>156.375</v>
          </cell>
          <cell r="AK18">
            <v>115.251637247383</v>
          </cell>
          <cell r="AL18">
            <v>92.9223943966095</v>
          </cell>
          <cell r="AM18">
            <v>135.833</v>
          </cell>
          <cell r="AN18">
            <v>103.247564207005</v>
          </cell>
          <cell r="AO18">
            <v>111.813596957677</v>
          </cell>
          <cell r="AP18">
            <v>105.303785627933</v>
          </cell>
          <cell r="AQ18">
            <v>102.936507191038</v>
          </cell>
          <cell r="AR18">
            <v>117.045720060493</v>
          </cell>
          <cell r="AS18">
            <v>131.694162545968</v>
          </cell>
          <cell r="AT18">
            <v>140.398835297829</v>
          </cell>
          <cell r="AU18">
            <v>126.041930005737</v>
          </cell>
          <cell r="AV18">
            <v>153.384956515241</v>
          </cell>
          <cell r="AW18">
            <v>139.374102307431</v>
          </cell>
          <cell r="AX18">
            <v>141.964462860054</v>
          </cell>
          <cell r="AY18">
            <v>136.439831893041</v>
          </cell>
        </row>
        <row r="19">
          <cell r="C19">
            <v>10205</v>
          </cell>
          <cell r="D19">
            <v>129.745400617429</v>
          </cell>
          <cell r="E19">
            <v>120.227594714788</v>
          </cell>
          <cell r="F19">
            <v>95.9953721522152</v>
          </cell>
          <cell r="G19">
            <v>94.080168879759</v>
          </cell>
          <cell r="H19">
            <v>84.1538528728062</v>
          </cell>
          <cell r="I19">
            <v>87.6246380865111</v>
          </cell>
          <cell r="J19">
            <v>108.340801598718</v>
          </cell>
          <cell r="K19">
            <v>110.624433173185</v>
          </cell>
          <cell r="L19">
            <v>88.6280482444664</v>
          </cell>
          <cell r="M19">
            <v>82.5887954803857</v>
          </cell>
          <cell r="N19">
            <v>102.844286180997</v>
          </cell>
          <cell r="O19">
            <v>95.1466079987384</v>
          </cell>
          <cell r="P19">
            <v>132.539707628373</v>
          </cell>
          <cell r="Q19">
            <v>126.104</v>
          </cell>
          <cell r="R19">
            <v>102.971</v>
          </cell>
          <cell r="S19">
            <v>85.781</v>
          </cell>
          <cell r="T19">
            <v>78.152</v>
          </cell>
          <cell r="U19">
            <v>79.303</v>
          </cell>
          <cell r="V19">
            <v>110.463</v>
          </cell>
          <cell r="W19">
            <v>106.954</v>
          </cell>
          <cell r="X19">
            <v>86.348</v>
          </cell>
          <cell r="Y19">
            <v>84.206</v>
          </cell>
          <cell r="Z19">
            <v>113.963</v>
          </cell>
          <cell r="AA19">
            <v>103.814</v>
          </cell>
          <cell r="AB19">
            <v>142.373</v>
          </cell>
          <cell r="AC19">
            <v>147.087</v>
          </cell>
          <cell r="AD19">
            <v>107.386</v>
          </cell>
          <cell r="AE19">
            <v>100.183</v>
          </cell>
          <cell r="AF19">
            <v>88.87</v>
          </cell>
          <cell r="AG19">
            <v>84.717</v>
          </cell>
          <cell r="AH19">
            <v>134.214</v>
          </cell>
          <cell r="AI19">
            <v>117.493474177868</v>
          </cell>
          <cell r="AJ19">
            <v>94.033</v>
          </cell>
          <cell r="AK19">
            <v>90.4226396233091</v>
          </cell>
          <cell r="AL19">
            <v>123.351289518355</v>
          </cell>
          <cell r="AM19">
            <v>124.009</v>
          </cell>
          <cell r="AN19">
            <v>145.029981671417</v>
          </cell>
          <cell r="AO19">
            <v>117.516126919654</v>
          </cell>
          <cell r="AP19">
            <v>119.639912345912</v>
          </cell>
          <cell r="AQ19">
            <v>128.068215452444</v>
          </cell>
          <cell r="AR19">
            <v>107.496000217524</v>
          </cell>
          <cell r="AS19">
            <v>101.573990509455</v>
          </cell>
          <cell r="AT19">
            <v>136.296037080315</v>
          </cell>
          <cell r="AU19">
            <v>139.563347674069</v>
          </cell>
          <cell r="AV19">
            <v>117.587625797068</v>
          </cell>
          <cell r="AW19">
            <v>114.263132063205</v>
          </cell>
          <cell r="AX19">
            <v>123.78335999796</v>
          </cell>
          <cell r="AY19">
            <v>123.792609592054</v>
          </cell>
        </row>
        <row r="20">
          <cell r="C20">
            <v>103</v>
          </cell>
          <cell r="D20">
            <v>96.3238056249755</v>
          </cell>
          <cell r="E20">
            <v>112.531997754835</v>
          </cell>
          <cell r="F20">
            <v>105.336429387519</v>
          </cell>
          <cell r="G20">
            <v>96.9684473179016</v>
          </cell>
          <cell r="H20">
            <v>83.3208499048422</v>
          </cell>
          <cell r="I20">
            <v>95.8365551043358</v>
          </cell>
          <cell r="J20">
            <v>103.909847692729</v>
          </cell>
          <cell r="K20">
            <v>102.729481178672</v>
          </cell>
          <cell r="L20">
            <v>103.119673983557</v>
          </cell>
          <cell r="M20">
            <v>91.777496488693</v>
          </cell>
          <cell r="N20">
            <v>106.53074928348</v>
          </cell>
          <cell r="O20">
            <v>101.61466627846</v>
          </cell>
          <cell r="P20">
            <v>98.3983168145647</v>
          </cell>
          <cell r="Q20">
            <v>118.032005126201</v>
          </cell>
          <cell r="R20">
            <v>112.991102908373</v>
          </cell>
          <cell r="S20">
            <v>88.4140556251579</v>
          </cell>
          <cell r="T20">
            <v>77.3779519671072</v>
          </cell>
          <cell r="U20">
            <v>86.7355261212857</v>
          </cell>
          <cell r="V20">
            <v>105.945558614475</v>
          </cell>
          <cell r="W20">
            <v>99.3206912692233</v>
          </cell>
          <cell r="X20">
            <v>100.466270123888</v>
          </cell>
          <cell r="Y20">
            <v>93.5749783356484</v>
          </cell>
          <cell r="Z20">
            <v>118.047479434447</v>
          </cell>
          <cell r="AA20">
            <v>110.87158527235</v>
          </cell>
          <cell r="AB20">
            <v>106.430243372043</v>
          </cell>
          <cell r="AC20">
            <v>135.037505905129</v>
          </cell>
          <cell r="AD20">
            <v>117.836092183045</v>
          </cell>
          <cell r="AE20">
            <v>103.259095388211</v>
          </cell>
          <cell r="AF20">
            <v>87.9901815718318</v>
          </cell>
          <cell r="AG20">
            <v>92.6566820718389</v>
          </cell>
          <cell r="AH20">
            <v>128.725311097769</v>
          </cell>
          <cell r="AI20">
            <v>109.108298211807</v>
          </cell>
          <cell r="AJ20">
            <v>109.407858179503</v>
          </cell>
          <cell r="AK20">
            <v>100.482921953953</v>
          </cell>
          <cell r="AL20">
            <v>127.772828082519</v>
          </cell>
          <cell r="AM20">
            <v>132.438679569012</v>
          </cell>
          <cell r="AN20">
            <v>127.667087181571</v>
          </cell>
          <cell r="AO20">
            <v>122.227605461184</v>
          </cell>
          <cell r="AP20">
            <v>109.770887843555</v>
          </cell>
          <cell r="AQ20">
            <v>109.050200852803</v>
          </cell>
          <cell r="AR20">
            <v>101.166132738978</v>
          </cell>
          <cell r="AS20">
            <v>105.453980583361</v>
          </cell>
          <cell r="AT20">
            <v>131.144226812247</v>
          </cell>
          <cell r="AU20">
            <v>120.694951448267</v>
          </cell>
          <cell r="AV20">
            <v>116.159912829267</v>
          </cell>
          <cell r="AW20">
            <v>116.0049951465</v>
          </cell>
          <cell r="AX20">
            <v>119.307722287053</v>
          </cell>
          <cell r="AY20">
            <v>146.665296634511</v>
          </cell>
        </row>
        <row r="21">
          <cell r="C21">
            <v>10301</v>
          </cell>
          <cell r="D21">
            <v>82.8797270212193</v>
          </cell>
          <cell r="E21">
            <v>108.846037337696</v>
          </cell>
          <cell r="F21">
            <v>113.171280449438</v>
          </cell>
          <cell r="G21">
            <v>105.49391097778</v>
          </cell>
          <cell r="H21">
            <v>93.1983080154042</v>
          </cell>
          <cell r="I21">
            <v>99.2921577907883</v>
          </cell>
          <cell r="J21">
            <v>89.959732416825</v>
          </cell>
          <cell r="K21">
            <v>93.588075387143</v>
          </cell>
          <cell r="L21">
            <v>91.0383174378836</v>
          </cell>
          <cell r="M21">
            <v>91.2909704171965</v>
          </cell>
          <cell r="N21">
            <v>122.315261215696</v>
          </cell>
          <cell r="O21">
            <v>108.926221532929</v>
          </cell>
          <cell r="P21">
            <v>84.6646951293631</v>
          </cell>
          <cell r="Q21">
            <v>114.166</v>
          </cell>
          <cell r="R21">
            <v>121.395</v>
          </cell>
          <cell r="S21">
            <v>96.187</v>
          </cell>
          <cell r="T21">
            <v>86.551</v>
          </cell>
          <cell r="U21">
            <v>89.863</v>
          </cell>
          <cell r="V21">
            <v>91.722</v>
          </cell>
          <cell r="W21">
            <v>90.483</v>
          </cell>
          <cell r="X21">
            <v>88.696</v>
          </cell>
          <cell r="Y21">
            <v>93.079</v>
          </cell>
          <cell r="Z21">
            <v>135.538</v>
          </cell>
          <cell r="AA21">
            <v>118.849</v>
          </cell>
          <cell r="AB21">
            <v>90.946</v>
          </cell>
          <cell r="AC21">
            <v>133.162</v>
          </cell>
          <cell r="AD21">
            <v>126.601</v>
          </cell>
          <cell r="AE21">
            <v>112.338</v>
          </cell>
          <cell r="AF21">
            <v>98.421</v>
          </cell>
          <cell r="AG21">
            <v>95.998</v>
          </cell>
          <cell r="AH21">
            <v>111.444</v>
          </cell>
          <cell r="AI21">
            <v>99.3992719640978</v>
          </cell>
          <cell r="AJ21">
            <v>96.59</v>
          </cell>
          <cell r="AK21">
            <v>99.9502471356031</v>
          </cell>
          <cell r="AL21">
            <v>146.704749082293</v>
          </cell>
          <cell r="AM21">
            <v>141.968</v>
          </cell>
          <cell r="AN21">
            <v>117.10839327634</v>
          </cell>
          <cell r="AO21">
            <v>126.104183827109</v>
          </cell>
          <cell r="AP21">
            <v>106.920160885829</v>
          </cell>
          <cell r="AQ21">
            <v>103.327476904817</v>
          </cell>
          <cell r="AR21">
            <v>95.1147006625878</v>
          </cell>
          <cell r="AS21">
            <v>88.5230423033393</v>
          </cell>
          <cell r="AT21">
            <v>114.039939513655</v>
          </cell>
          <cell r="AU21">
            <v>118.193423914045</v>
          </cell>
          <cell r="AV21">
            <v>107.762844169602</v>
          </cell>
          <cell r="AW21">
            <v>118.434436774418</v>
          </cell>
          <cell r="AX21">
            <v>117.91671754622</v>
          </cell>
          <cell r="AY21">
            <v>177.356875227034</v>
          </cell>
        </row>
        <row r="22">
          <cell r="C22">
            <v>10302</v>
          </cell>
          <cell r="D22">
            <v>90.4717382787574</v>
          </cell>
          <cell r="E22">
            <v>92.9537296388867</v>
          </cell>
          <cell r="F22">
            <v>100.487645077036</v>
          </cell>
          <cell r="G22">
            <v>103.298750912058</v>
          </cell>
          <cell r="H22">
            <v>81.0633515783535</v>
          </cell>
          <cell r="I22">
            <v>93.0020254286696</v>
          </cell>
          <cell r="J22">
            <v>122.466852579239</v>
          </cell>
          <cell r="K22">
            <v>102.220955591262</v>
          </cell>
          <cell r="L22">
            <v>110.195720518012</v>
          </cell>
          <cell r="M22">
            <v>111.194581945317</v>
          </cell>
          <cell r="N22">
            <v>96.6261906335766</v>
          </cell>
          <cell r="O22">
            <v>96.0184578188326</v>
          </cell>
          <cell r="P22">
            <v>92.4202143816597</v>
          </cell>
          <cell r="Q22">
            <v>97.497</v>
          </cell>
          <cell r="R22">
            <v>107.79</v>
          </cell>
          <cell r="S22">
            <v>94.186</v>
          </cell>
          <cell r="T22">
            <v>75.281</v>
          </cell>
          <cell r="U22">
            <v>84.17</v>
          </cell>
          <cell r="V22">
            <v>124.866</v>
          </cell>
          <cell r="W22">
            <v>98.829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</v>
          </cell>
          <cell r="AB22">
            <v>99.277</v>
          </cell>
          <cell r="AC22">
            <v>113.72</v>
          </cell>
          <cell r="AD22">
            <v>112.412</v>
          </cell>
          <cell r="AE22">
            <v>110</v>
          </cell>
          <cell r="AF22">
            <v>85.606</v>
          </cell>
          <cell r="AG22">
            <v>89.916</v>
          </cell>
          <cell r="AH22">
            <v>151.714</v>
          </cell>
          <cell r="AI22">
            <v>108.568196570069</v>
          </cell>
          <cell r="AJ22">
            <v>116.915</v>
          </cell>
          <cell r="AK22">
            <v>121.741787767007</v>
          </cell>
          <cell r="AL22">
            <v>115.893314626364</v>
          </cell>
          <cell r="AM22">
            <v>125.145</v>
          </cell>
          <cell r="AN22">
            <v>120.266267098028</v>
          </cell>
          <cell r="AO22">
            <v>120.76157854707</v>
          </cell>
          <cell r="AP22">
            <v>108.469457584113</v>
          </cell>
          <cell r="AQ22">
            <v>106.846608960102</v>
          </cell>
          <cell r="AR22">
            <v>102.509833875773</v>
          </cell>
          <cell r="AS22">
            <v>121.08310067085</v>
          </cell>
          <cell r="AT22">
            <v>152.091629604002</v>
          </cell>
          <cell r="AU22">
            <v>112.216964451645</v>
          </cell>
          <cell r="AV22">
            <v>118.030680098948</v>
          </cell>
          <cell r="AW22">
            <v>111.309423424824</v>
          </cell>
          <cell r="AX22">
            <v>145.118360446382</v>
          </cell>
          <cell r="AY22">
            <v>149.809879568832</v>
          </cell>
        </row>
        <row r="23">
          <cell r="C23">
            <v>10303</v>
          </cell>
          <cell r="D23">
            <v>72.5921464137009</v>
          </cell>
          <cell r="E23">
            <v>184.260193734879</v>
          </cell>
          <cell r="F23">
            <v>93.0241270008509</v>
          </cell>
          <cell r="G23">
            <v>87.0524425689675</v>
          </cell>
          <cell r="H23">
            <v>89.8986354454349</v>
          </cell>
          <cell r="I23">
            <v>68.7683148503718</v>
          </cell>
          <cell r="J23">
            <v>102.915061834078</v>
          </cell>
          <cell r="K23">
            <v>106.414943848092</v>
          </cell>
          <cell r="L23">
            <v>91.3141317350979</v>
          </cell>
          <cell r="M23">
            <v>111.552403446414</v>
          </cell>
          <cell r="N23">
            <v>94.4911305549175</v>
          </cell>
          <cell r="O23">
            <v>97.7164685671959</v>
          </cell>
          <cell r="P23">
            <v>74.1555524589088</v>
          </cell>
          <cell r="Q23">
            <v>193.266</v>
          </cell>
          <cell r="R23">
            <v>99.784</v>
          </cell>
          <cell r="S23">
            <v>79.373</v>
          </cell>
          <cell r="T23">
            <v>83.487</v>
          </cell>
          <cell r="U23">
            <v>62.238</v>
          </cell>
          <cell r="V23">
            <v>104.931</v>
          </cell>
          <cell r="W23">
            <v>102.884</v>
          </cell>
          <cell r="X23">
            <v>88.965</v>
          </cell>
          <cell r="Y23">
            <v>113.737</v>
          </cell>
          <cell r="Z23">
            <v>104.706</v>
          </cell>
          <cell r="AA23">
            <v>106.618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94.937</v>
          </cell>
          <cell r="AG23">
            <v>66.487</v>
          </cell>
          <cell r="AH23">
            <v>127.493</v>
          </cell>
          <cell r="AI23">
            <v>113.022603583253</v>
          </cell>
          <cell r="AJ23">
            <v>96.882</v>
          </cell>
          <cell r="AK23">
            <v>122.133549923787</v>
          </cell>
          <cell r="AL23">
            <v>113.33252662655</v>
          </cell>
          <cell r="AM23">
            <v>127.358</v>
          </cell>
          <cell r="AN23">
            <v>127.543447884995</v>
          </cell>
          <cell r="AO23">
            <v>132.692288729519</v>
          </cell>
          <cell r="AP23">
            <v>78.0435123889487</v>
          </cell>
          <cell r="AQ23">
            <v>115.037752626997</v>
          </cell>
          <cell r="AR23">
            <v>122.414311002859</v>
          </cell>
          <cell r="AS23">
            <v>101.123301147079</v>
          </cell>
          <cell r="AT23">
            <v>133.418321381635</v>
          </cell>
          <cell r="AU23">
            <v>142.359816760946</v>
          </cell>
          <cell r="AV23">
            <v>119.079093990372</v>
          </cell>
          <cell r="AW23">
            <v>114.253819870957</v>
          </cell>
          <cell r="AX23">
            <v>129.745938140316</v>
          </cell>
          <cell r="AY23">
            <v>139.818078621831</v>
          </cell>
        </row>
        <row r="24">
          <cell r="C24">
            <v>10304</v>
          </cell>
          <cell r="D24">
            <v>103.034758253492</v>
          </cell>
          <cell r="E24">
            <v>119.379579914244</v>
          </cell>
          <cell r="F24">
            <v>107.954263587696</v>
          </cell>
          <cell r="G24">
            <v>103.542595524172</v>
          </cell>
          <cell r="H24">
            <v>71.9113841399854</v>
          </cell>
          <cell r="I24">
            <v>86.9292835589536</v>
          </cell>
          <cell r="J24">
            <v>104.806994241066</v>
          </cell>
          <cell r="K24">
            <v>107.60660692381</v>
          </cell>
          <cell r="L24">
            <v>87.2756314824285</v>
          </cell>
          <cell r="M24">
            <v>100.364811501795</v>
          </cell>
          <cell r="N24">
            <v>98.068554272729</v>
          </cell>
          <cell r="O24">
            <v>109.125536599628</v>
          </cell>
          <cell r="P24">
            <v>105.253802211801</v>
          </cell>
          <cell r="Q24">
            <v>125.214</v>
          </cell>
          <cell r="R24">
            <v>115.799</v>
          </cell>
          <cell r="S24">
            <v>94.408</v>
          </cell>
          <cell r="T24">
            <v>66.782</v>
          </cell>
          <cell r="U24">
            <v>78.674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119.067</v>
          </cell>
          <cell r="AB24">
            <v>113.063</v>
          </cell>
          <cell r="AC24">
            <v>146.049</v>
          </cell>
          <cell r="AD24">
            <v>120.764</v>
          </cell>
          <cell r="AE24">
            <v>110.26</v>
          </cell>
          <cell r="AF24">
            <v>75.941</v>
          </cell>
          <cell r="AG24">
            <v>84.045</v>
          </cell>
          <cell r="AH24">
            <v>129.837</v>
          </cell>
          <cell r="AI24">
            <v>114.288261004489</v>
          </cell>
          <cell r="AJ24">
            <v>92.598</v>
          </cell>
          <cell r="AK24">
            <v>109.884774665874</v>
          </cell>
          <cell r="AL24">
            <v>117.62328350894</v>
          </cell>
          <cell r="AM24">
            <v>142.228</v>
          </cell>
          <cell r="AN24">
            <v>133.628662324122</v>
          </cell>
          <cell r="AO24">
            <v>125.841169772873</v>
          </cell>
          <cell r="AP24">
            <v>145.954488627238</v>
          </cell>
          <cell r="AQ24">
            <v>138.640339343498</v>
          </cell>
          <cell r="AR24">
            <v>108.566984152672</v>
          </cell>
          <cell r="AS24">
            <v>138.767636030704</v>
          </cell>
          <cell r="AT24">
            <v>140.850834161667</v>
          </cell>
          <cell r="AU24">
            <v>109.269807933078</v>
          </cell>
          <cell r="AV24">
            <v>109.088067935532</v>
          </cell>
          <cell r="AW24">
            <v>111.117393320077</v>
          </cell>
          <cell r="AX24">
            <v>106.246326191691</v>
          </cell>
          <cell r="AY24">
            <v>137.549148638911</v>
          </cell>
        </row>
        <row r="25">
          <cell r="C25">
            <v>10305</v>
          </cell>
          <cell r="D25">
            <v>122.894552829148</v>
          </cell>
          <cell r="E25">
            <v>142.146507294602</v>
          </cell>
          <cell r="F25">
            <v>100.106617829326</v>
          </cell>
          <cell r="G25">
            <v>87.7924042726855</v>
          </cell>
          <cell r="H25">
            <v>79.8266713519982</v>
          </cell>
          <cell r="I25">
            <v>87.2306115298201</v>
          </cell>
          <cell r="J25">
            <v>109.854792288207</v>
          </cell>
          <cell r="K25">
            <v>103.825101315588</v>
          </cell>
          <cell r="L25">
            <v>93.3370575360803</v>
          </cell>
          <cell r="M25">
            <v>85.0496281125859</v>
          </cell>
          <cell r="N25">
            <v>93.2371950553808</v>
          </cell>
          <cell r="O25">
            <v>94.6988605845787</v>
          </cell>
          <cell r="P25">
            <v>125.541314170537</v>
          </cell>
          <cell r="Q25">
            <v>149.094</v>
          </cell>
          <cell r="R25">
            <v>107.381</v>
          </cell>
          <cell r="S25">
            <v>80.048</v>
          </cell>
          <cell r="T25">
            <v>74.133</v>
          </cell>
          <cell r="U25">
            <v>78.947</v>
          </cell>
          <cell r="V25">
            <v>112.007</v>
          </cell>
          <cell r="W25">
            <v>100.38</v>
          </cell>
          <cell r="X25">
            <v>90.935</v>
          </cell>
          <cell r="Y25">
            <v>86.715</v>
          </cell>
          <cell r="Z25">
            <v>103.317</v>
          </cell>
          <cell r="AA25">
            <v>103.326</v>
          </cell>
          <cell r="AB25">
            <v>134.855</v>
          </cell>
          <cell r="AC25">
            <v>173.902</v>
          </cell>
          <cell r="AD25">
            <v>111.986</v>
          </cell>
          <cell r="AE25">
            <v>93.488</v>
          </cell>
          <cell r="AF25">
            <v>84.3</v>
          </cell>
          <cell r="AG25">
            <v>84.336</v>
          </cell>
          <cell r="AH25">
            <v>136.09</v>
          </cell>
          <cell r="AI25">
            <v>110.271949066984</v>
          </cell>
          <cell r="AJ25">
            <v>99.029</v>
          </cell>
          <cell r="AK25">
            <v>93.1168910769166</v>
          </cell>
          <cell r="AL25">
            <v>111.828558184701</v>
          </cell>
          <cell r="AM25">
            <v>123.425</v>
          </cell>
          <cell r="AN25">
            <v>163.608820072308</v>
          </cell>
          <cell r="AO25">
            <v>122.994831691204</v>
          </cell>
          <cell r="AP25">
            <v>102.474455278428</v>
          </cell>
          <cell r="AQ25">
            <v>100.648064109123</v>
          </cell>
          <cell r="AR25">
            <v>102.19033745266</v>
          </cell>
          <cell r="AS25">
            <v>101.225274162304</v>
          </cell>
          <cell r="AT25">
            <v>137.21948557602</v>
          </cell>
          <cell r="AU25">
            <v>133.65576433201</v>
          </cell>
          <cell r="AV25">
            <v>109.864134386984</v>
          </cell>
          <cell r="AW25">
            <v>110.683945100567</v>
          </cell>
          <cell r="AX25">
            <v>119.376932447576</v>
          </cell>
          <cell r="AY25">
            <v>119.10619823249</v>
          </cell>
        </row>
        <row r="26">
          <cell r="C26">
            <v>10306</v>
          </cell>
          <cell r="D26">
            <v>101.045609881797</v>
          </cell>
          <cell r="E26">
            <v>107.109183417852</v>
          </cell>
          <cell r="F26">
            <v>103.026773510876</v>
          </cell>
          <cell r="G26">
            <v>89.251435118699</v>
          </cell>
          <cell r="H26">
            <v>78.7637005779287</v>
          </cell>
          <cell r="I26">
            <v>101.210340649414</v>
          </cell>
          <cell r="J26">
            <v>105.072264167879</v>
          </cell>
          <cell r="K26">
            <v>109.502901929924</v>
          </cell>
          <cell r="L26">
            <v>118.487831556874</v>
          </cell>
          <cell r="M26">
            <v>82.3988553856635</v>
          </cell>
          <cell r="N26">
            <v>104.92083076444</v>
          </cell>
          <cell r="O26">
            <v>99.2102730386515</v>
          </cell>
          <cell r="P26">
            <v>103.221813853376</v>
          </cell>
          <cell r="Q26">
            <v>112.344</v>
          </cell>
          <cell r="R26">
            <v>110.514</v>
          </cell>
          <cell r="S26">
            <v>81.378</v>
          </cell>
          <cell r="T26">
            <v>73.146</v>
          </cell>
          <cell r="U26">
            <v>91.599</v>
          </cell>
          <cell r="V26">
            <v>107.131</v>
          </cell>
          <cell r="W26">
            <v>105.869</v>
          </cell>
          <cell r="X26">
            <v>115.439</v>
          </cell>
          <cell r="Y26">
            <v>84.013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</v>
          </cell>
          <cell r="AD26">
            <v>115.252</v>
          </cell>
          <cell r="AE26">
            <v>95.041</v>
          </cell>
          <cell r="AF26">
            <v>83.178</v>
          </cell>
          <cell r="AG26">
            <v>97.852</v>
          </cell>
          <cell r="AH26">
            <v>130.165</v>
          </cell>
          <cell r="AI26">
            <v>116.3023033091</v>
          </cell>
          <cell r="AJ26">
            <v>125.713</v>
          </cell>
          <cell r="AK26">
            <v>90.2146830278025</v>
          </cell>
          <cell r="AL26">
            <v>125.841894117033</v>
          </cell>
          <cell r="AM26">
            <v>129.305</v>
          </cell>
          <cell r="AN26">
            <v>125.329189671608</v>
          </cell>
          <cell r="AO26">
            <v>117.672685050495</v>
          </cell>
          <cell r="AP26">
            <v>110.721300909396</v>
          </cell>
          <cell r="AQ26">
            <v>112.126629660022</v>
          </cell>
          <cell r="AR26">
            <v>102.548345669283</v>
          </cell>
          <cell r="AS26">
            <v>108.360103640379</v>
          </cell>
          <cell r="AT26">
            <v>131.919278728645</v>
          </cell>
          <cell r="AU26">
            <v>122.694874193512</v>
          </cell>
          <cell r="AV26">
            <v>126.519935348431</v>
          </cell>
          <cell r="AW26">
            <v>119.293740247676</v>
          </cell>
          <cell r="AX26">
            <v>110.049514123026</v>
          </cell>
          <cell r="AY26">
            <v>130.786940667406</v>
          </cell>
        </row>
        <row r="27">
          <cell r="C27">
            <v>104</v>
          </cell>
          <cell r="D27">
            <v>74.7506887164821</v>
          </cell>
          <cell r="E27">
            <v>65.6976142579027</v>
          </cell>
          <cell r="F27">
            <v>88.8401567872844</v>
          </cell>
          <cell r="G27">
            <v>105.025017791997</v>
          </cell>
          <cell r="H27">
            <v>107.83476924492</v>
          </cell>
          <cell r="I27">
            <v>114.266492465576</v>
          </cell>
          <cell r="J27">
            <v>100.348831229248</v>
          </cell>
          <cell r="K27">
            <v>126.422691142763</v>
          </cell>
          <cell r="L27">
            <v>113.468583179554</v>
          </cell>
          <cell r="M27">
            <v>117.261641471822</v>
          </cell>
          <cell r="N27">
            <v>100.494482147791</v>
          </cell>
          <cell r="O27">
            <v>85.5890315646603</v>
          </cell>
          <cell r="P27">
            <v>74.5724778571935</v>
          </cell>
          <cell r="Q27">
            <v>68.0415180706504</v>
          </cell>
          <cell r="R27">
            <v>98.7848518078816</v>
          </cell>
          <cell r="S27">
            <v>81.5149604395342</v>
          </cell>
          <cell r="T27">
            <v>88.5615191703578</v>
          </cell>
          <cell r="U27">
            <v>87.4221056555504</v>
          </cell>
          <cell r="V27">
            <v>101.516592391211</v>
          </cell>
          <cell r="W27">
            <v>113.547635731407</v>
          </cell>
          <cell r="X27">
            <v>107.423403863481</v>
          </cell>
          <cell r="Y27">
            <v>121.037506536042</v>
          </cell>
          <cell r="Z27">
            <v>120.100169429373</v>
          </cell>
          <cell r="AA27">
            <v>101.890483696108</v>
          </cell>
          <cell r="AB27">
            <v>86.2744634020802</v>
          </cell>
          <cell r="AC27">
            <v>85.1799053738374</v>
          </cell>
          <cell r="AD27">
            <v>97.7421898203365</v>
          </cell>
          <cell r="AE27">
            <v>106.869692614935</v>
          </cell>
          <cell r="AF27">
            <v>105.826126721023</v>
          </cell>
          <cell r="AG27">
            <v>96.691065659707</v>
          </cell>
          <cell r="AH27">
            <v>136.452063249714</v>
          </cell>
          <cell r="AI27">
            <v>127.170766267831</v>
          </cell>
          <cell r="AJ27">
            <v>123.755195392193</v>
          </cell>
          <cell r="AK27">
            <v>132.979877543268</v>
          </cell>
          <cell r="AL27">
            <v>134.163695270574</v>
          </cell>
          <cell r="AM27">
            <v>139.119236271999</v>
          </cell>
          <cell r="AN27">
            <v>115.39367359379</v>
          </cell>
          <cell r="AO27">
            <v>86.074347116808</v>
          </cell>
          <cell r="AP27">
            <v>109.414252441097</v>
          </cell>
          <cell r="AQ27">
            <v>109.820164103761</v>
          </cell>
          <cell r="AR27">
            <v>106.401810582925</v>
          </cell>
          <cell r="AS27">
            <v>96.0357192928091</v>
          </cell>
          <cell r="AT27">
            <v>108.666821325706</v>
          </cell>
          <cell r="AU27">
            <v>122.623428416987</v>
          </cell>
          <cell r="AV27">
            <v>132.783910819806</v>
          </cell>
          <cell r="AW27">
            <v>132.114867382576</v>
          </cell>
          <cell r="AX27">
            <v>125.481438539201</v>
          </cell>
          <cell r="AY27">
            <v>125.344717533909</v>
          </cell>
        </row>
        <row r="28">
          <cell r="C28">
            <v>10401</v>
          </cell>
          <cell r="D28">
            <v>69.7767893239776</v>
          </cell>
          <cell r="E28">
            <v>67.4286871963538</v>
          </cell>
          <cell r="F28">
            <v>89.8836950310759</v>
          </cell>
          <cell r="G28">
            <v>101.803233502372</v>
          </cell>
          <cell r="H28">
            <v>108.854032499744</v>
          </cell>
          <cell r="I28">
            <v>106.041708435319</v>
          </cell>
          <cell r="J28">
            <v>109.150107744336</v>
          </cell>
          <cell r="K28">
            <v>123.299558712623</v>
          </cell>
          <cell r="L28">
            <v>117.772660502089</v>
          </cell>
          <cell r="M28">
            <v>122.485937928802</v>
          </cell>
          <cell r="N28">
            <v>99.3771598839385</v>
          </cell>
          <cell r="O28">
            <v>84.1264292393692</v>
          </cell>
          <cell r="P28">
            <v>67.922125898408</v>
          </cell>
          <cell r="Q28">
            <v>62.693</v>
          </cell>
          <cell r="R28">
            <v>73.311</v>
          </cell>
          <cell r="S28">
            <v>78.229</v>
          </cell>
          <cell r="T28">
            <v>82.034</v>
          </cell>
          <cell r="U28">
            <v>92.136</v>
          </cell>
          <cell r="V28">
            <v>95.306</v>
          </cell>
          <cell r="W28">
            <v>102.309</v>
          </cell>
          <cell r="X28">
            <v>103.108</v>
          </cell>
          <cell r="Y28">
            <v>100.868</v>
          </cell>
          <cell r="Z28">
            <v>94.68</v>
          </cell>
          <cell r="AA28">
            <v>88.595</v>
          </cell>
          <cell r="AB28">
            <v>76.76</v>
          </cell>
          <cell r="AC28">
            <v>75.659</v>
          </cell>
          <cell r="AD28">
            <v>88.012</v>
          </cell>
          <cell r="AE28">
            <v>93.064</v>
          </cell>
          <cell r="AF28">
            <v>99.463</v>
          </cell>
          <cell r="AG28">
            <v>91.027</v>
          </cell>
          <cell r="AH28">
            <v>109.84</v>
          </cell>
          <cell r="AI28">
            <v>108.847119067636</v>
          </cell>
          <cell r="AJ28">
            <v>107.003</v>
          </cell>
          <cell r="AK28">
            <v>120.764914151705</v>
          </cell>
          <cell r="AL28">
            <v>116.797746341367</v>
          </cell>
          <cell r="AM28">
            <v>110.264</v>
          </cell>
          <cell r="AN28">
            <v>95.3850436012128</v>
          </cell>
          <cell r="AO28">
            <v>80.7251408762084</v>
          </cell>
          <cell r="AP28">
            <v>94.621259645365</v>
          </cell>
          <cell r="AQ28">
            <v>93.6818745139932</v>
          </cell>
          <cell r="AR28">
            <v>91.7024687264887</v>
          </cell>
          <cell r="AS28">
            <v>80.1179611867898</v>
          </cell>
          <cell r="AT28">
            <v>90.3687774978005</v>
          </cell>
          <cell r="AU28">
            <v>97.4255881752657</v>
          </cell>
          <cell r="AV28">
            <v>111.432562325342</v>
          </cell>
          <cell r="AW28">
            <v>118.126748459582</v>
          </cell>
          <cell r="AX28">
            <v>110.928663299925</v>
          </cell>
          <cell r="AY28">
            <v>108.693460524453</v>
          </cell>
        </row>
        <row r="29">
          <cell r="C29">
            <v>10402</v>
          </cell>
          <cell r="D29">
            <v>74.5605729938536</v>
          </cell>
          <cell r="E29">
            <v>58.2403529986358</v>
          </cell>
          <cell r="F29">
            <v>85.4166862838879</v>
          </cell>
          <cell r="G29">
            <v>112.277101415232</v>
          </cell>
          <cell r="H29">
            <v>107.993377507731</v>
          </cell>
          <cell r="I29">
            <v>131.432443152562</v>
          </cell>
          <cell r="J29">
            <v>90.2791483348401</v>
          </cell>
          <cell r="K29">
            <v>136.625911024278</v>
          </cell>
          <cell r="L29">
            <v>109.10290267359</v>
          </cell>
          <cell r="M29">
            <v>111.20881810779</v>
          </cell>
          <cell r="N29">
            <v>100.144119425006</v>
          </cell>
          <cell r="O29">
            <v>82.7185660825922</v>
          </cell>
          <cell r="P29">
            <v>76.4562139862522</v>
          </cell>
          <cell r="Q29">
            <v>70.513</v>
          </cell>
          <cell r="R29">
            <v>137.121</v>
          </cell>
          <cell r="S29">
            <v>82.426</v>
          </cell>
          <cell r="T29">
            <v>94.735</v>
          </cell>
          <cell r="U29">
            <v>77.437</v>
          </cell>
          <cell r="V29">
            <v>113.496</v>
          </cell>
          <cell r="W29">
            <v>132.103</v>
          </cell>
          <cell r="X29">
            <v>116.408</v>
          </cell>
          <cell r="Y29">
            <v>153.552</v>
          </cell>
          <cell r="Z29">
            <v>161.446</v>
          </cell>
          <cell r="AA29">
            <v>121.575</v>
          </cell>
          <cell r="AB29">
            <v>95.626</v>
          </cell>
          <cell r="AC29">
            <v>95.544</v>
          </cell>
          <cell r="AD29">
            <v>110.89</v>
          </cell>
          <cell r="AE29">
            <v>128.371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</v>
          </cell>
          <cell r="AJ29">
            <v>153.521</v>
          </cell>
          <cell r="AK29">
            <v>156.356559778413</v>
          </cell>
          <cell r="AL29">
            <v>164.896788323996</v>
          </cell>
          <cell r="AM29">
            <v>187.11</v>
          </cell>
          <cell r="AN29">
            <v>144.262210244938</v>
          </cell>
          <cell r="AO29">
            <v>89.0290951575298</v>
          </cell>
          <cell r="AP29">
            <v>130.983874089003</v>
          </cell>
          <cell r="AQ29">
            <v>132.412155651986</v>
          </cell>
          <cell r="AR29">
            <v>125.944126655581</v>
          </cell>
          <cell r="AS29">
            <v>117.212142881929</v>
          </cell>
          <cell r="AT29">
            <v>135.740918325801</v>
          </cell>
          <cell r="AU29">
            <v>165.878040092255</v>
          </cell>
          <cell r="AV29">
            <v>172.502862665867</v>
          </cell>
          <cell r="AW29">
            <v>157.643060652242</v>
          </cell>
          <cell r="AX29">
            <v>149.590395535601</v>
          </cell>
          <cell r="AY29">
            <v>151.653214858767</v>
          </cell>
        </row>
        <row r="30">
          <cell r="C30">
            <v>10403</v>
          </cell>
          <cell r="D30">
            <v>76.8444859162726</v>
          </cell>
          <cell r="E30">
            <v>60.6472768297248</v>
          </cell>
          <cell r="F30">
            <v>92.8429465382446</v>
          </cell>
          <cell r="G30">
            <v>96.0076336280293</v>
          </cell>
          <cell r="H30">
            <v>115.26251140036</v>
          </cell>
          <cell r="I30">
            <v>104.172663387581</v>
          </cell>
          <cell r="J30">
            <v>96.626020760516</v>
          </cell>
          <cell r="K30">
            <v>124.75709985397</v>
          </cell>
          <cell r="L30">
            <v>114.08847206187</v>
          </cell>
          <cell r="M30">
            <v>118.302783005688</v>
          </cell>
          <cell r="N30">
            <v>106.924038020529</v>
          </cell>
          <cell r="O30">
            <v>93.5240685972154</v>
          </cell>
          <cell r="P30">
            <v>77.2087702372856</v>
          </cell>
          <cell r="Q30">
            <v>61.667</v>
          </cell>
          <cell r="R30">
            <v>76.755</v>
          </cell>
          <cell r="S30">
            <v>78.512</v>
          </cell>
          <cell r="T30">
            <v>81.095</v>
          </cell>
          <cell r="U30">
            <v>86.726</v>
          </cell>
          <cell r="V30">
            <v>86.966</v>
          </cell>
          <cell r="W30">
            <v>101.78</v>
          </cell>
          <cell r="X30">
            <v>94.924</v>
          </cell>
          <cell r="Y30">
            <v>108.344</v>
          </cell>
          <cell r="Z30">
            <v>94.76</v>
          </cell>
          <cell r="AA30">
            <v>84.285</v>
          </cell>
          <cell r="AB30">
            <v>76.242</v>
          </cell>
          <cell r="AC30">
            <v>77.941</v>
          </cell>
          <cell r="AD30">
            <v>89.833</v>
          </cell>
          <cell r="AE30">
            <v>89.643</v>
          </cell>
          <cell r="AF30">
            <v>102.392</v>
          </cell>
          <cell r="AG30">
            <v>90.396</v>
          </cell>
          <cell r="AH30">
            <v>110.411</v>
          </cell>
          <cell r="AI30">
            <v>108.114420070959</v>
          </cell>
          <cell r="AJ30">
            <v>100.637</v>
          </cell>
          <cell r="AK30">
            <v>117.786669618898</v>
          </cell>
          <cell r="AL30">
            <v>121.26977599941</v>
          </cell>
          <cell r="AM30">
            <v>117.838</v>
          </cell>
          <cell r="AN30">
            <v>108.914685771824</v>
          </cell>
          <cell r="AO30">
            <v>84.9420360910342</v>
          </cell>
          <cell r="AP30">
            <v>102.955922124342</v>
          </cell>
          <cell r="AQ30">
            <v>99.480196323417</v>
          </cell>
          <cell r="AR30">
            <v>94.6100681649243</v>
          </cell>
          <cell r="AS30">
            <v>82.4447642695599</v>
          </cell>
          <cell r="AT30">
            <v>92.4976408504536</v>
          </cell>
          <cell r="AU30">
            <v>94.8494098172252</v>
          </cell>
          <cell r="AV30">
            <v>101.054368512339</v>
          </cell>
          <cell r="AW30">
            <v>121.87656507826</v>
          </cell>
          <cell r="AX30">
            <v>114.335194293758</v>
          </cell>
          <cell r="AY30">
            <v>114.55503012858</v>
          </cell>
        </row>
        <row r="31">
          <cell r="C31">
            <v>10404</v>
          </cell>
          <cell r="D31">
            <v>128.028124477605</v>
          </cell>
          <cell r="E31">
            <v>104.966383956286</v>
          </cell>
          <cell r="F31">
            <v>90.1931151449193</v>
          </cell>
          <cell r="G31">
            <v>92.250659320054</v>
          </cell>
          <cell r="H31">
            <v>92.3752515197817</v>
          </cell>
          <cell r="I31">
            <v>92.200250204734</v>
          </cell>
          <cell r="J31">
            <v>92.0173236868775</v>
          </cell>
          <cell r="K31">
            <v>102.428512304244</v>
          </cell>
          <cell r="L31">
            <v>100.50356714091</v>
          </cell>
          <cell r="M31">
            <v>106.302875731308</v>
          </cell>
          <cell r="N31">
            <v>94.962450610169</v>
          </cell>
          <cell r="O31">
            <v>103.771485903111</v>
          </cell>
          <cell r="P31">
            <v>127.263220888711</v>
          </cell>
          <cell r="Q31">
            <v>101.47</v>
          </cell>
          <cell r="R31">
            <v>92.141</v>
          </cell>
          <cell r="S31">
            <v>104.904</v>
          </cell>
          <cell r="T31">
            <v>111.378</v>
          </cell>
          <cell r="U31">
            <v>111.271</v>
          </cell>
          <cell r="V31">
            <v>98.568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107.067</v>
          </cell>
          <cell r="AE31">
            <v>110.204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</v>
          </cell>
          <cell r="AJ31">
            <v>105.943</v>
          </cell>
          <cell r="AK31">
            <v>107.832818165883</v>
          </cell>
          <cell r="AL31">
            <v>99.3456402085483</v>
          </cell>
          <cell r="AM31">
            <v>100.991</v>
          </cell>
          <cell r="AN31">
            <v>120.579605431794</v>
          </cell>
          <cell r="AO31">
            <v>106.880210885861</v>
          </cell>
          <cell r="AP31">
            <v>103.715315421802</v>
          </cell>
          <cell r="AQ31">
            <v>107.092963900928</v>
          </cell>
          <cell r="AR31">
            <v>112.445586006742</v>
          </cell>
          <cell r="AS31">
            <v>111.726409488124</v>
          </cell>
          <cell r="AT31">
            <v>104.025243447396</v>
          </cell>
          <cell r="AU31">
            <v>116.361349166485</v>
          </cell>
          <cell r="AV31">
            <v>108.058111298073</v>
          </cell>
          <cell r="AW31">
            <v>107.390742738612</v>
          </cell>
          <cell r="AX31">
            <v>107.308266465435</v>
          </cell>
          <cell r="AY31">
            <v>103.414896840586</v>
          </cell>
        </row>
        <row r="32">
          <cell r="C32">
            <v>10405</v>
          </cell>
          <cell r="D32">
            <v>106.353834869779</v>
          </cell>
          <cell r="E32">
            <v>98.9965002735191</v>
          </cell>
          <cell r="F32">
            <v>95.0082526506874</v>
          </cell>
          <cell r="G32">
            <v>98.2108978300189</v>
          </cell>
          <cell r="H32">
            <v>109.777437356591</v>
          </cell>
          <cell r="I32">
            <v>120.800869611885</v>
          </cell>
          <cell r="J32">
            <v>85.9408115938208</v>
          </cell>
          <cell r="K32">
            <v>97.2123176813865</v>
          </cell>
          <cell r="L32">
            <v>91.1686516025584</v>
          </cell>
          <cell r="M32">
            <v>94.0507003689919</v>
          </cell>
          <cell r="N32">
            <v>82.037726806662</v>
          </cell>
          <cell r="O32">
            <v>120.441999354099</v>
          </cell>
          <cell r="P32">
            <v>105.842670251837</v>
          </cell>
          <cell r="Q32">
            <v>101.424</v>
          </cell>
          <cell r="R32">
            <v>100.318</v>
          </cell>
          <cell r="S32">
            <v>75.686</v>
          </cell>
          <cell r="T32">
            <v>87.623</v>
          </cell>
          <cell r="U32">
            <v>92.249</v>
          </cell>
          <cell r="V32">
            <v>84.294</v>
          </cell>
          <cell r="W32">
            <v>86.086</v>
          </cell>
          <cell r="X32">
            <v>84.868</v>
          </cell>
          <cell r="Y32">
            <v>95.381</v>
          </cell>
          <cell r="Z32">
            <v>95.327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98.809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96.2901999469809</v>
          </cell>
          <cell r="AJ32">
            <v>96.497</v>
          </cell>
          <cell r="AK32">
            <v>105.287187006036</v>
          </cell>
          <cell r="AL32">
            <v>108.194068357627</v>
          </cell>
          <cell r="AM32">
            <v>190.496</v>
          </cell>
          <cell r="AN32">
            <v>116.917964234757</v>
          </cell>
          <cell r="AO32">
            <v>130.223849367884</v>
          </cell>
          <cell r="AP32">
            <v>105.143471955697</v>
          </cell>
          <cell r="AQ32">
            <v>123.865902625777</v>
          </cell>
          <cell r="AR32">
            <v>124.125945430763</v>
          </cell>
          <cell r="AS32">
            <v>108.548647688977</v>
          </cell>
          <cell r="AT32">
            <v>111.351378742583</v>
          </cell>
          <cell r="AU32">
            <v>114.67145388821</v>
          </cell>
          <cell r="AV32">
            <v>107.018732279657</v>
          </cell>
          <cell r="AW32">
            <v>101.024449124974</v>
          </cell>
          <cell r="AX32">
            <v>129.664719279348</v>
          </cell>
          <cell r="AY32">
            <v>165.62276154778</v>
          </cell>
        </row>
        <row r="33">
          <cell r="C33">
            <v>10406</v>
          </cell>
          <cell r="D33">
            <v>112.346958459779</v>
          </cell>
          <cell r="E33">
            <v>96.0959977063947</v>
          </cell>
          <cell r="F33">
            <v>98.9297655966316</v>
          </cell>
          <cell r="G33">
            <v>96.6991254261492</v>
          </cell>
          <cell r="H33">
            <v>92.5294254385654</v>
          </cell>
          <cell r="I33">
            <v>87.1300735653921</v>
          </cell>
          <cell r="J33">
            <v>88.5927275921494</v>
          </cell>
          <cell r="K33">
            <v>92.558893607316</v>
          </cell>
          <cell r="L33">
            <v>104.494979462453</v>
          </cell>
          <cell r="M33">
            <v>110.34621452497</v>
          </cell>
          <cell r="N33">
            <v>111.721404320292</v>
          </cell>
          <cell r="O33">
            <v>108.554434299908</v>
          </cell>
          <cell r="P33">
            <v>114.123514268139</v>
          </cell>
          <cell r="Q33">
            <v>101.915</v>
          </cell>
          <cell r="R33">
            <v>104.097</v>
          </cell>
          <cell r="S33">
            <v>107.279</v>
          </cell>
          <cell r="T33">
            <v>113.241</v>
          </cell>
          <cell r="U33">
            <v>106.751</v>
          </cell>
          <cell r="V33">
            <v>93.097</v>
          </cell>
          <cell r="W33">
            <v>107.82</v>
          </cell>
          <cell r="X33">
            <v>100.757</v>
          </cell>
          <cell r="Y33">
            <v>108.31</v>
          </cell>
          <cell r="Z33">
            <v>109.757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</v>
          </cell>
          <cell r="AJ33">
            <v>106.268</v>
          </cell>
          <cell r="AK33">
            <v>109.613228823774</v>
          </cell>
          <cell r="AL33">
            <v>110.503216918888</v>
          </cell>
          <cell r="AM33">
            <v>111.2</v>
          </cell>
          <cell r="AN33">
            <v>116.561052943328</v>
          </cell>
          <cell r="AO33">
            <v>113.720044342312</v>
          </cell>
          <cell r="AP33">
            <v>112.706062726277</v>
          </cell>
          <cell r="AQ33">
            <v>121.253138267101</v>
          </cell>
          <cell r="AR33">
            <v>124.369729116</v>
          </cell>
          <cell r="AS33">
            <v>114.501096941836</v>
          </cell>
          <cell r="AT33">
            <v>116.107207990416</v>
          </cell>
          <cell r="AU33">
            <v>94.1263707011669</v>
          </cell>
          <cell r="AV33">
            <v>99.0785220905407</v>
          </cell>
          <cell r="AW33">
            <v>107.122047521901</v>
          </cell>
          <cell r="AX33">
            <v>113.814963832246</v>
          </cell>
          <cell r="AY33">
            <v>117.427211796496</v>
          </cell>
        </row>
        <row r="34">
          <cell r="C34">
            <v>105</v>
          </cell>
          <cell r="D34">
            <v>98.7210939871217</v>
          </cell>
          <cell r="E34">
            <v>90.0937398809795</v>
          </cell>
          <cell r="F34">
            <v>98.9901664615377</v>
          </cell>
          <cell r="G34">
            <v>104.226771669626</v>
          </cell>
          <cell r="H34">
            <v>96.1335103221433</v>
          </cell>
          <cell r="I34">
            <v>95.1040428060169</v>
          </cell>
          <cell r="J34">
            <v>97.9778835217343</v>
          </cell>
          <cell r="K34">
            <v>101.916185862965</v>
          </cell>
          <cell r="L34">
            <v>104.277337751894</v>
          </cell>
          <cell r="M34">
            <v>104.544977164571</v>
          </cell>
          <cell r="N34">
            <v>102.982354804013</v>
          </cell>
          <cell r="O34">
            <v>105.031935767398</v>
          </cell>
          <cell r="P34">
            <v>108.022659311596</v>
          </cell>
          <cell r="Q34">
            <v>97.7258930213583</v>
          </cell>
          <cell r="R34">
            <v>106.61259587514</v>
          </cell>
          <cell r="S34">
            <v>115.7825294144</v>
          </cell>
          <cell r="T34">
            <v>110.168346790436</v>
          </cell>
          <cell r="U34">
            <v>114.381458221665</v>
          </cell>
          <cell r="V34">
            <v>102.258078109367</v>
          </cell>
          <cell r="W34">
            <v>113.814431373452</v>
          </cell>
          <cell r="X34">
            <v>108.911763981768</v>
          </cell>
          <cell r="Y34">
            <v>105.152597105888</v>
          </cell>
          <cell r="Z34">
            <v>108.969411953446</v>
          </cell>
          <cell r="AA34">
            <v>105.572854420379</v>
          </cell>
          <cell r="AB34">
            <v>92.6574460884471</v>
          </cell>
          <cell r="AC34">
            <v>98.8217826876157</v>
          </cell>
          <cell r="AD34">
            <v>110.329824973485</v>
          </cell>
          <cell r="AE34">
            <v>109.771850472486</v>
          </cell>
          <cell r="AF34">
            <v>115.335129176829</v>
          </cell>
          <cell r="AG34">
            <v>109.981000615101</v>
          </cell>
          <cell r="AH34">
            <v>105.451718491433</v>
          </cell>
          <cell r="AI34">
            <v>114.710803217668</v>
          </cell>
          <cell r="AJ34">
            <v>106.372579691297</v>
          </cell>
          <cell r="AK34">
            <v>108.31230544254</v>
          </cell>
          <cell r="AL34">
            <v>107.358556401677</v>
          </cell>
          <cell r="AM34">
            <v>104.973136616989</v>
          </cell>
          <cell r="AN34">
            <v>102.083352385011</v>
          </cell>
          <cell r="AO34">
            <v>105.19486169357</v>
          </cell>
          <cell r="AP34">
            <v>96.3277352162123</v>
          </cell>
          <cell r="AQ34">
            <v>100.518852963596</v>
          </cell>
          <cell r="AR34">
            <v>110.913797637635</v>
          </cell>
          <cell r="AS34">
            <v>109.076546613644</v>
          </cell>
          <cell r="AT34">
            <v>122.113430601496</v>
          </cell>
          <cell r="AU34">
            <v>119.512154752812</v>
          </cell>
          <cell r="AV34">
            <v>107.981329088114</v>
          </cell>
          <cell r="AW34">
            <v>113.317685045768</v>
          </cell>
          <cell r="AX34">
            <v>108.117011410439</v>
          </cell>
          <cell r="AY34">
            <v>108.355571765921</v>
          </cell>
        </row>
        <row r="35">
          <cell r="C35">
            <v>10501</v>
          </cell>
          <cell r="D35">
            <v>87.1067346523271</v>
          </cell>
          <cell r="E35">
            <v>99.3864049880761</v>
          </cell>
          <cell r="F35">
            <v>107.332668892702</v>
          </cell>
          <cell r="G35">
            <v>105.567953209414</v>
          </cell>
          <cell r="H35">
            <v>99.9460001224341</v>
          </cell>
          <cell r="I35">
            <v>100.056996552564</v>
          </cell>
          <cell r="J35">
            <v>95.5888596447476</v>
          </cell>
          <cell r="K35">
            <v>104.054937153277</v>
          </cell>
          <cell r="L35">
            <v>106.270043622198</v>
          </cell>
          <cell r="M35">
            <v>101.324202283895</v>
          </cell>
          <cell r="N35">
            <v>95.874673940711</v>
          </cell>
          <cell r="O35">
            <v>97.4905249376547</v>
          </cell>
          <cell r="P35">
            <v>98.779920484714</v>
          </cell>
          <cell r="Q35">
            <v>110.476</v>
          </cell>
          <cell r="R35">
            <v>114.727</v>
          </cell>
          <cell r="S35">
            <v>113.424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</v>
          </cell>
          <cell r="X35">
            <v>98.326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115.344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</v>
          </cell>
          <cell r="AJ35">
            <v>95.427</v>
          </cell>
          <cell r="AK35">
            <v>100.608154578414</v>
          </cell>
          <cell r="AL35">
            <v>99.3756118036558</v>
          </cell>
          <cell r="AM35">
            <v>100.307</v>
          </cell>
          <cell r="AN35">
            <v>116.850253113792</v>
          </cell>
          <cell r="AO35">
            <v>104.285324292813</v>
          </cell>
          <cell r="AP35">
            <v>111.875543356119</v>
          </cell>
          <cell r="AQ35">
            <v>110.433945904256</v>
          </cell>
          <cell r="AR35">
            <v>106.386170854696</v>
          </cell>
          <cell r="AS35">
            <v>101.915099171873</v>
          </cell>
          <cell r="AT35">
            <v>119.661575553632</v>
          </cell>
          <cell r="AU35">
            <v>111.556402262031</v>
          </cell>
          <cell r="AV35">
            <v>100.132834215841</v>
          </cell>
          <cell r="AW35">
            <v>105.161720477307</v>
          </cell>
          <cell r="AX35">
            <v>104.74481432853</v>
          </cell>
          <cell r="AY35">
            <v>111.236502422506</v>
          </cell>
        </row>
        <row r="36">
          <cell r="C36">
            <v>10502</v>
          </cell>
          <cell r="D36">
            <v>99.6588491572863</v>
          </cell>
          <cell r="E36">
            <v>89.4407955374949</v>
          </cell>
          <cell r="F36">
            <v>98.1321553752977</v>
          </cell>
          <cell r="G36">
            <v>104.090293951399</v>
          </cell>
          <cell r="H36">
            <v>95.0586360946222</v>
          </cell>
          <cell r="I36">
            <v>94.8741781444385</v>
          </cell>
          <cell r="J36">
            <v>98.3315246139064</v>
          </cell>
          <cell r="K36">
            <v>101.446184989175</v>
          </cell>
          <cell r="L36">
            <v>104.64167242451</v>
          </cell>
          <cell r="M36">
            <v>105.162382216942</v>
          </cell>
          <cell r="N36">
            <v>103.802067089204</v>
          </cell>
          <cell r="O36">
            <v>105.361260405724</v>
          </cell>
          <cell r="P36">
            <v>108.847638651368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</v>
          </cell>
          <cell r="Z36">
            <v>109.816</v>
          </cell>
          <cell r="AA36">
            <v>105.618</v>
          </cell>
          <cell r="AB36">
            <v>92.541</v>
          </cell>
          <cell r="AC36">
            <v>97.815</v>
          </cell>
          <cell r="AD36">
            <v>109.275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</v>
          </cell>
          <cell r="AJ36">
            <v>107.497</v>
          </cell>
          <cell r="AK36">
            <v>109.20490679595</v>
          </cell>
          <cell r="AL36">
            <v>108.246334332852</v>
          </cell>
          <cell r="AM36">
            <v>105.136</v>
          </cell>
          <cell r="AN36">
            <v>101.179428547143</v>
          </cell>
          <cell r="AO36">
            <v>105.410280125098</v>
          </cell>
          <cell r="AP36">
            <v>95.3358102971119</v>
          </cell>
          <cell r="AQ36">
            <v>99.7130021390842</v>
          </cell>
          <cell r="AR36">
            <v>109.894581052558</v>
          </cell>
          <cell r="AS36">
            <v>108.097588365798</v>
          </cell>
          <cell r="AT36">
            <v>120.9456873852</v>
          </cell>
          <cell r="AU36">
            <v>119.516462998417</v>
          </cell>
          <cell r="AV36">
            <v>108.417288490054</v>
          </cell>
          <cell r="AW36">
            <v>113.246027959127</v>
          </cell>
          <cell r="AX36">
            <v>107.931069495237</v>
          </cell>
          <cell r="AY36">
            <v>108.134816366878</v>
          </cell>
        </row>
        <row r="37">
          <cell r="C37">
            <v>10509</v>
          </cell>
          <cell r="D37">
            <v>90.7343062311789</v>
          </cell>
          <cell r="E37">
            <v>93.5751475762031</v>
          </cell>
          <cell r="F37">
            <v>110.237501545448</v>
          </cell>
          <cell r="G37">
            <v>105.991315185149</v>
          </cell>
          <cell r="H37">
            <v>121.673642658874</v>
          </cell>
          <cell r="I37">
            <v>93.4293943039996</v>
          </cell>
          <cell r="J37">
            <v>91.532076013269</v>
          </cell>
          <cell r="K37">
            <v>112.270328683763</v>
          </cell>
          <cell r="L37">
            <v>89.9545547701087</v>
          </cell>
          <cell r="M37">
            <v>91.6528356903079</v>
          </cell>
          <cell r="N37">
            <v>90.7495559183899</v>
          </cell>
          <cell r="O37">
            <v>108.199341423308</v>
          </cell>
          <cell r="P37">
            <v>99.3149668498138</v>
          </cell>
          <cell r="Q37">
            <v>101.517</v>
          </cell>
          <cell r="R37">
            <v>118.719</v>
          </cell>
          <cell r="S37">
            <v>117.715</v>
          </cell>
          <cell r="T37">
            <v>139.293</v>
          </cell>
          <cell r="U37">
            <v>112.21</v>
          </cell>
          <cell r="V37">
            <v>95.566</v>
          </cell>
          <cell r="W37">
            <v>125.313</v>
          </cell>
          <cell r="X37">
            <v>93.848</v>
          </cell>
          <cell r="Y37">
            <v>92.206</v>
          </cell>
          <cell r="Z37">
            <v>96.028</v>
          </cell>
          <cell r="AA37">
            <v>108.784</v>
          </cell>
          <cell r="AB37">
            <v>85.318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</v>
          </cell>
          <cell r="AH37">
            <v>98.507</v>
          </cell>
          <cell r="AI37">
            <v>126.278998129257</v>
          </cell>
          <cell r="AJ37">
            <v>91.655</v>
          </cell>
          <cell r="AK37">
            <v>94.9304517217151</v>
          </cell>
          <cell r="AL37">
            <v>94.6016744414703</v>
          </cell>
          <cell r="AM37">
            <v>108.155</v>
          </cell>
          <cell r="AN37">
            <v>103.621904173773</v>
          </cell>
          <cell r="AO37">
            <v>100.327190345093</v>
          </cell>
          <cell r="AP37">
            <v>99.1487567170952</v>
          </cell>
          <cell r="AQ37">
            <v>107.495356577739</v>
          </cell>
          <cell r="AR37">
            <v>149.175718008352</v>
          </cell>
          <cell r="AS37">
            <v>150.678330864142</v>
          </cell>
          <cell r="AT37">
            <v>161.232902343302</v>
          </cell>
          <cell r="AU37">
            <v>133.105254717485</v>
          </cell>
          <cell r="AV37">
            <v>108.49228052978</v>
          </cell>
          <cell r="AW37">
            <v>129.525845940022</v>
          </cell>
          <cell r="AX37">
            <v>119.488961351366</v>
          </cell>
          <cell r="AY37">
            <v>109.982509188146</v>
          </cell>
        </row>
        <row r="38">
          <cell r="C38">
            <v>106</v>
          </cell>
          <cell r="D38">
            <v>104.312598011971</v>
          </cell>
          <cell r="E38">
            <v>89.1987422299484</v>
          </cell>
          <cell r="F38">
            <v>100.688930834121</v>
          </cell>
          <cell r="G38">
            <v>92.8758044131802</v>
          </cell>
          <cell r="H38">
            <v>92.5796567980909</v>
          </cell>
          <cell r="I38">
            <v>94.3069970935128</v>
          </cell>
          <cell r="J38">
            <v>87.351918495681</v>
          </cell>
          <cell r="K38">
            <v>89.8972199733531</v>
          </cell>
          <cell r="L38">
            <v>106.309905464298</v>
          </cell>
          <cell r="M38">
            <v>114.511119354363</v>
          </cell>
          <cell r="N38">
            <v>111.165214598651</v>
          </cell>
          <cell r="O38">
            <v>116.80189273283</v>
          </cell>
          <cell r="P38">
            <v>109.426996931575</v>
          </cell>
          <cell r="Q38">
            <v>94.3182860593648</v>
          </cell>
          <cell r="R38">
            <v>105.605448344869</v>
          </cell>
          <cell r="S38">
            <v>113.625136800848</v>
          </cell>
          <cell r="T38">
            <v>101.959072454842</v>
          </cell>
          <cell r="U38">
            <v>107.486889006771</v>
          </cell>
          <cell r="V38">
            <v>90.6716545724477</v>
          </cell>
          <cell r="W38">
            <v>106.430536914223</v>
          </cell>
          <cell r="X38">
            <v>111.362978601602</v>
          </cell>
          <cell r="Y38">
            <v>109.228051161555</v>
          </cell>
          <cell r="Z38">
            <v>110.980224356342</v>
          </cell>
          <cell r="AA38">
            <v>112.006154127159</v>
          </cell>
          <cell r="AB38">
            <v>114.262183280959</v>
          </cell>
          <cell r="AC38">
            <v>103.685729908025</v>
          </cell>
          <cell r="AD38">
            <v>111.9650068673</v>
          </cell>
          <cell r="AE38">
            <v>117.907923476022</v>
          </cell>
          <cell r="AF38">
            <v>105.977619970274</v>
          </cell>
          <cell r="AG38">
            <v>112.159955831232</v>
          </cell>
          <cell r="AH38">
            <v>100.639332113453</v>
          </cell>
          <cell r="AI38">
            <v>121.987497891989</v>
          </cell>
          <cell r="AJ38">
            <v>107.317799148076</v>
          </cell>
          <cell r="AK38">
            <v>112.209234278215</v>
          </cell>
          <cell r="AL38">
            <v>110.110390467215</v>
          </cell>
          <cell r="AM38">
            <v>108.671976552152</v>
          </cell>
          <cell r="AN38">
            <v>115.281915892041</v>
          </cell>
          <cell r="AO38">
            <v>110.522270868146</v>
          </cell>
          <cell r="AP38">
            <v>121.211266694498</v>
          </cell>
          <cell r="AQ38">
            <v>126.175099702775</v>
          </cell>
          <cell r="AR38">
            <v>117.037163147772</v>
          </cell>
          <cell r="AS38">
            <v>114.867755980887</v>
          </cell>
          <cell r="AT38">
            <v>112.904758855438</v>
          </cell>
          <cell r="AU38">
            <v>113.722287151217</v>
          </cell>
          <cell r="AV38">
            <v>112.16812756477</v>
          </cell>
          <cell r="AW38">
            <v>110.819241494366</v>
          </cell>
          <cell r="AX38">
            <v>112.276804763617</v>
          </cell>
          <cell r="AY38">
            <v>115.067706256331</v>
          </cell>
        </row>
        <row r="39">
          <cell r="C39">
            <v>10611</v>
          </cell>
          <cell r="D39">
            <v>100.406870166132</v>
          </cell>
          <cell r="E39">
            <v>97.2569811722694</v>
          </cell>
          <cell r="F39">
            <v>104.612279009045</v>
          </cell>
          <cell r="G39">
            <v>94.5052470842411</v>
          </cell>
          <cell r="H39">
            <v>92.7988287676576</v>
          </cell>
          <cell r="I39">
            <v>91.7814013487704</v>
          </cell>
          <cell r="J39">
            <v>88.197753601016</v>
          </cell>
          <cell r="K39">
            <v>95.1647087318735</v>
          </cell>
          <cell r="L39">
            <v>111.109815530511</v>
          </cell>
          <cell r="M39">
            <v>109.733867205761</v>
          </cell>
          <cell r="N39">
            <v>105.449431350306</v>
          </cell>
          <cell r="O39">
            <v>108.982816032416</v>
          </cell>
          <cell r="P39">
            <v>106.738310805267</v>
          </cell>
          <cell r="Q39">
            <v>104.289</v>
          </cell>
          <cell r="R39">
            <v>115.527</v>
          </cell>
          <cell r="S39">
            <v>119.245</v>
          </cell>
          <cell r="T39">
            <v>100.689</v>
          </cell>
          <cell r="U39">
            <v>109.554</v>
          </cell>
          <cell r="V39">
            <v>95.707</v>
          </cell>
          <cell r="W39">
            <v>120.077</v>
          </cell>
          <cell r="X39">
            <v>132.394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131.337</v>
          </cell>
          <cell r="AC39">
            <v>119.558</v>
          </cell>
          <cell r="AD39">
            <v>118.948</v>
          </cell>
          <cell r="AE39">
            <v>123.347</v>
          </cell>
          <cell r="AF39">
            <v>105.314</v>
          </cell>
          <cell r="AG39">
            <v>114.392</v>
          </cell>
          <cell r="AH39">
            <v>103.675</v>
          </cell>
          <cell r="AI39">
            <v>143.685804458513</v>
          </cell>
          <cell r="AJ39">
            <v>111.221</v>
          </cell>
          <cell r="AK39">
            <v>117.869781691595</v>
          </cell>
          <cell r="AL39">
            <v>116.277036183988</v>
          </cell>
          <cell r="AM39">
            <v>111.834</v>
          </cell>
          <cell r="AN39">
            <v>124.465205039299</v>
          </cell>
          <cell r="AO39">
            <v>117.455725835593</v>
          </cell>
          <cell r="AP39">
            <v>144.390913880804</v>
          </cell>
          <cell r="AQ39">
            <v>145.698153605401</v>
          </cell>
          <cell r="AR39">
            <v>124.997518278313</v>
          </cell>
          <cell r="AS39">
            <v>119.294760299732</v>
          </cell>
          <cell r="AT39">
            <v>116.004600432626</v>
          </cell>
          <cell r="AU39">
            <v>118.111235980842</v>
          </cell>
          <cell r="AV39">
            <v>112.054840753205</v>
          </cell>
          <cell r="AW39">
            <v>121.905421954584</v>
          </cell>
          <cell r="AX39">
            <v>125.721695932055</v>
          </cell>
          <cell r="AY39">
            <v>118.087375716219</v>
          </cell>
        </row>
        <row r="40">
          <cell r="C40">
            <v>10613</v>
          </cell>
          <cell r="D40">
            <v>107.242354039025</v>
          </cell>
          <cell r="E40">
            <v>83.1896293175397</v>
          </cell>
          <cell r="F40">
            <v>98.2458697933249</v>
          </cell>
          <cell r="G40">
            <v>91.6536161326269</v>
          </cell>
          <cell r="H40">
            <v>92.598217197363</v>
          </cell>
          <cell r="I40">
            <v>95.6387469245744</v>
          </cell>
          <cell r="J40">
            <v>85.3656284626105</v>
          </cell>
          <cell r="K40">
            <v>85.5157507569056</v>
          </cell>
          <cell r="L40">
            <v>102.657208855893</v>
          </cell>
          <cell r="M40">
            <v>118.673792745623</v>
          </cell>
          <cell r="N40">
            <v>115.931051213197</v>
          </cell>
          <cell r="O40">
            <v>123.288134561318</v>
          </cell>
          <cell r="P40">
            <v>111.538745458156</v>
          </cell>
          <cell r="Q40">
            <v>86.97</v>
          </cell>
          <cell r="R40">
            <v>99.06</v>
          </cell>
          <cell r="S40">
            <v>109.642</v>
          </cell>
          <cell r="T40">
            <v>103.016</v>
          </cell>
          <cell r="U40">
            <v>105.612</v>
          </cell>
          <cell r="V40">
            <v>85.752</v>
          </cell>
          <cell r="W40">
            <v>96.16</v>
          </cell>
          <cell r="X40">
            <v>96.539</v>
          </cell>
          <cell r="Y40">
            <v>100.043</v>
          </cell>
          <cell r="Z40">
            <v>104.709</v>
          </cell>
          <cell r="AA40">
            <v>107.716</v>
          </cell>
          <cell r="AB40">
            <v>102.893</v>
          </cell>
          <cell r="AC40">
            <v>92.24</v>
          </cell>
          <cell r="AD40">
            <v>107.451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96.934</v>
          </cell>
          <cell r="AI40">
            <v>106.060569367205</v>
          </cell>
          <cell r="AJ40">
            <v>104.278</v>
          </cell>
          <cell r="AK40">
            <v>109.195056245863</v>
          </cell>
          <cell r="AL40">
            <v>106.706538088377</v>
          </cell>
          <cell r="AM40">
            <v>107.498</v>
          </cell>
          <cell r="AN40">
            <v>108.733292806574</v>
          </cell>
          <cell r="AO40">
            <v>106.295973446755</v>
          </cell>
          <cell r="AP40">
            <v>106.471924745746</v>
          </cell>
          <cell r="AQ40">
            <v>114.06569308015</v>
          </cell>
          <cell r="AR40">
            <v>111.726721839537</v>
          </cell>
          <cell r="AS40">
            <v>111.441194478316</v>
          </cell>
          <cell r="AT40">
            <v>109.900973732526</v>
          </cell>
          <cell r="AU40">
            <v>110.085240372057</v>
          </cell>
          <cell r="AV40">
            <v>111.825990531165</v>
          </cell>
          <cell r="AW40">
            <v>102.724868238907</v>
          </cell>
          <cell r="AX40">
            <v>102.673182436538</v>
          </cell>
          <cell r="AY40">
            <v>112.519569468528</v>
          </cell>
        </row>
        <row r="41">
          <cell r="C41">
            <v>10619</v>
          </cell>
          <cell r="D41">
            <v>99.1492066292709</v>
          </cell>
          <cell r="E41">
            <v>97.4444484122237</v>
          </cell>
          <cell r="F41">
            <v>86.6809305456457</v>
          </cell>
          <cell r="G41">
            <v>88.4445006180786</v>
          </cell>
          <cell r="H41">
            <v>96.4070851459857</v>
          </cell>
          <cell r="I41">
            <v>95.8577349792638</v>
          </cell>
          <cell r="J41">
            <v>116.413453636431</v>
          </cell>
          <cell r="K41">
            <v>99.7422324164568</v>
          </cell>
          <cell r="L41">
            <v>116.190879983776</v>
          </cell>
          <cell r="M41">
            <v>103.416320899585</v>
          </cell>
          <cell r="N41">
            <v>98.1344919902337</v>
          </cell>
          <cell r="O41">
            <v>102.118714743049</v>
          </cell>
          <cell r="P41">
            <v>104.181552138936</v>
          </cell>
          <cell r="Q41">
            <v>103.269</v>
          </cell>
          <cell r="R41">
            <v>91.73</v>
          </cell>
          <cell r="S41">
            <v>108.751</v>
          </cell>
          <cell r="T41">
            <v>105.921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</v>
          </cell>
          <cell r="Z41">
            <v>100.632</v>
          </cell>
          <cell r="AA41">
            <v>100.422</v>
          </cell>
          <cell r="AB41">
            <v>111.2</v>
          </cell>
          <cell r="AC41">
            <v>114.308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114.823</v>
          </cell>
          <cell r="AH41">
            <v>134.531</v>
          </cell>
          <cell r="AI41">
            <v>137.685912277492</v>
          </cell>
          <cell r="AJ41">
            <v>117.121</v>
          </cell>
          <cell r="AK41">
            <v>102.975235485066</v>
          </cell>
          <cell r="AL41">
            <v>99.16349272862</v>
          </cell>
          <cell r="AM41">
            <v>97.218</v>
          </cell>
          <cell r="AN41">
            <v>107.421670118994</v>
          </cell>
          <cell r="AO41">
            <v>101.694593941603</v>
          </cell>
          <cell r="AP41">
            <v>107.421670118994</v>
          </cell>
          <cell r="AQ41">
            <v>115.647755323097</v>
          </cell>
          <cell r="AR41">
            <v>126.364635822891</v>
          </cell>
          <cell r="AS41">
            <v>118.400318783503</v>
          </cell>
          <cell r="AT41">
            <v>136.499927351128</v>
          </cell>
          <cell r="AU41">
            <v>127.054034931125</v>
          </cell>
          <cell r="AV41">
            <v>118.132050609588</v>
          </cell>
          <cell r="AW41">
            <v>120.575685785618</v>
          </cell>
          <cell r="AX41">
            <v>121.92059044211</v>
          </cell>
          <cell r="AY41">
            <v>129.734386667082</v>
          </cell>
        </row>
        <row r="42">
          <cell r="C42">
            <v>10621</v>
          </cell>
          <cell r="D42">
            <v>82.4791940429259</v>
          </cell>
          <cell r="E42">
            <v>99.2495267601517</v>
          </cell>
          <cell r="F42">
            <v>95.1668487486745</v>
          </cell>
          <cell r="G42">
            <v>82.4404274378792</v>
          </cell>
          <cell r="H42">
            <v>87.6298394938491</v>
          </cell>
          <cell r="I42">
            <v>94.6988044319015</v>
          </cell>
          <cell r="J42">
            <v>94.3391141078598</v>
          </cell>
          <cell r="K42">
            <v>92.5404039832248</v>
          </cell>
          <cell r="L42">
            <v>105.093269785167</v>
          </cell>
          <cell r="M42">
            <v>138.528435066663</v>
          </cell>
          <cell r="N42">
            <v>95.43945359315</v>
          </cell>
          <cell r="O42">
            <v>132.394682548553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101.368</v>
          </cell>
          <cell r="T42">
            <v>96.278</v>
          </cell>
          <cell r="U42">
            <v>108.697</v>
          </cell>
          <cell r="V42">
            <v>98.594</v>
          </cell>
          <cell r="W42">
            <v>110.665</v>
          </cell>
          <cell r="X42">
            <v>112.724</v>
          </cell>
          <cell r="Y42">
            <v>136.206</v>
          </cell>
          <cell r="Z42">
            <v>97.868</v>
          </cell>
          <cell r="AA42">
            <v>130.195</v>
          </cell>
          <cell r="AB42">
            <v>92.504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</v>
          </cell>
          <cell r="AJ42">
            <v>105.934</v>
          </cell>
          <cell r="AK42">
            <v>137.937591458299</v>
          </cell>
          <cell r="AL42">
            <v>96.4401951899814</v>
          </cell>
          <cell r="AM42">
            <v>126.041</v>
          </cell>
          <cell r="AN42">
            <v>105.052883166359</v>
          </cell>
          <cell r="AO42">
            <v>116.367913378556</v>
          </cell>
          <cell r="AP42">
            <v>105.052883166359</v>
          </cell>
          <cell r="AQ42">
            <v>105.052883166359</v>
          </cell>
          <cell r="AR42">
            <v>103.676408908203</v>
          </cell>
          <cell r="AS42">
            <v>103.75669036423</v>
          </cell>
          <cell r="AT42">
            <v>111.170316529094</v>
          </cell>
          <cell r="AU42">
            <v>107.463503446662</v>
          </cell>
          <cell r="AV42">
            <v>107.199185265728</v>
          </cell>
          <cell r="AW42">
            <v>108.593955321945</v>
          </cell>
          <cell r="AX42">
            <v>108.699080157687</v>
          </cell>
          <cell r="AY42">
            <v>126.16299820462</v>
          </cell>
        </row>
        <row r="43">
          <cell r="C43">
            <v>10622</v>
          </cell>
          <cell r="D43">
            <v>119.011229140919</v>
          </cell>
          <cell r="E43">
            <v>76.1190598382766</v>
          </cell>
          <cell r="F43">
            <v>97.6168912874396</v>
          </cell>
          <cell r="G43">
            <v>94.2760553410563</v>
          </cell>
          <cell r="H43">
            <v>82.7384421392519</v>
          </cell>
          <cell r="I43">
            <v>90.5410544321041</v>
          </cell>
          <cell r="J43">
            <v>81.4054112912253</v>
          </cell>
          <cell r="K43">
            <v>102.144642112759</v>
          </cell>
          <cell r="L43">
            <v>111.853127120306</v>
          </cell>
          <cell r="M43">
            <v>117.50673583846</v>
          </cell>
          <cell r="N43">
            <v>105.344567465652</v>
          </cell>
          <cell r="O43">
            <v>121.44278399255</v>
          </cell>
          <cell r="P43">
            <v>125.051677117537</v>
          </cell>
          <cell r="Q43">
            <v>80.669</v>
          </cell>
          <cell r="R43">
            <v>103.303</v>
          </cell>
          <cell r="S43">
            <v>115.922</v>
          </cell>
          <cell r="T43">
            <v>90.904</v>
          </cell>
          <cell r="U43">
            <v>103.925</v>
          </cell>
          <cell r="V43">
            <v>85.077</v>
          </cell>
          <cell r="W43">
            <v>122.15</v>
          </cell>
          <cell r="X43">
            <v>119.974</v>
          </cell>
          <cell r="Y43">
            <v>115.537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</v>
          </cell>
          <cell r="AD43">
            <v>108.964</v>
          </cell>
          <cell r="AE43">
            <v>120.228</v>
          </cell>
          <cell r="AF43">
            <v>94.581</v>
          </cell>
          <cell r="AG43">
            <v>108.454</v>
          </cell>
          <cell r="AH43">
            <v>94.075</v>
          </cell>
          <cell r="AI43">
            <v>141.002240403361</v>
          </cell>
          <cell r="AJ43">
            <v>112.748</v>
          </cell>
          <cell r="AK43">
            <v>117.005552786933</v>
          </cell>
          <cell r="AL43">
            <v>106.449170297019</v>
          </cell>
          <cell r="AM43">
            <v>115.615</v>
          </cell>
          <cell r="AN43">
            <v>120.083021837956</v>
          </cell>
          <cell r="AO43">
            <v>114.788104533062</v>
          </cell>
          <cell r="AP43">
            <v>110.577407267496</v>
          </cell>
          <cell r="AQ43">
            <v>110.577407267496</v>
          </cell>
          <cell r="AR43">
            <v>100.924160945743</v>
          </cell>
          <cell r="AS43">
            <v>109.732191544348</v>
          </cell>
          <cell r="AT43">
            <v>107.077919919196</v>
          </cell>
          <cell r="AU43">
            <v>108.405055731772</v>
          </cell>
          <cell r="AV43">
            <v>110.270658630883</v>
          </cell>
          <cell r="AW43">
            <v>108.584536361273</v>
          </cell>
          <cell r="AX43">
            <v>109.086750241309</v>
          </cell>
          <cell r="AY43">
            <v>116.149402146592</v>
          </cell>
        </row>
        <row r="44">
          <cell r="C44">
            <v>10623</v>
          </cell>
          <cell r="D44">
            <v>92.112452263805</v>
          </cell>
          <cell r="E44">
            <v>106.504224606792</v>
          </cell>
          <cell r="F44">
            <v>110.613859999087</v>
          </cell>
          <cell r="G44">
            <v>100.487311570563</v>
          </cell>
          <cell r="H44">
            <v>90.322589223082</v>
          </cell>
          <cell r="I44">
            <v>105.884801789341</v>
          </cell>
          <cell r="J44">
            <v>104.621434187629</v>
          </cell>
          <cell r="K44">
            <v>97.6048939884612</v>
          </cell>
          <cell r="L44">
            <v>106.075068037755</v>
          </cell>
          <cell r="M44">
            <v>94.1419219429202</v>
          </cell>
          <cell r="N44">
            <v>100.662600867451</v>
          </cell>
          <cell r="O44">
            <v>90.9688415231138</v>
          </cell>
          <cell r="P44">
            <v>96.7876453520083</v>
          </cell>
          <cell r="Q44">
            <v>112.87</v>
          </cell>
          <cell r="R44">
            <v>117.057</v>
          </cell>
          <cell r="S44">
            <v>123.559</v>
          </cell>
          <cell r="T44">
            <v>99.236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92.564</v>
          </cell>
          <cell r="Z44">
            <v>103.224</v>
          </cell>
          <cell r="AA44">
            <v>89.458</v>
          </cell>
          <cell r="AB44">
            <v>103.308</v>
          </cell>
          <cell r="AC44">
            <v>124.936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</v>
          </cell>
          <cell r="AJ44">
            <v>106.924</v>
          </cell>
          <cell r="AK44">
            <v>93.7403931677462</v>
          </cell>
          <cell r="AL44">
            <v>101.718110388312</v>
          </cell>
          <cell r="AM44">
            <v>86.603</v>
          </cell>
          <cell r="AN44">
            <v>131.51030122062</v>
          </cell>
          <cell r="AO44">
            <v>103.39299949451</v>
          </cell>
          <cell r="AP44">
            <v>117.238501939205</v>
          </cell>
          <cell r="AQ44">
            <v>117.238501939205</v>
          </cell>
          <cell r="AR44">
            <v>117.550752036683</v>
          </cell>
          <cell r="AS44">
            <v>128.490282578275</v>
          </cell>
          <cell r="AT44">
            <v>121.093178851388</v>
          </cell>
          <cell r="AU44">
            <v>124.791730714831</v>
          </cell>
          <cell r="AV44">
            <v>120.16328109684</v>
          </cell>
          <cell r="AW44">
            <v>122.016177084486</v>
          </cell>
          <cell r="AX44">
            <v>122.016091936886</v>
          </cell>
          <cell r="AY44">
            <v>115.146731329138</v>
          </cell>
        </row>
        <row r="45">
          <cell r="C45">
            <v>107</v>
          </cell>
          <cell r="D45">
            <v>107.030773441423</v>
          </cell>
          <cell r="E45">
            <v>90.5320758956907</v>
          </cell>
          <cell r="F45">
            <v>95.0226545663812</v>
          </cell>
          <cell r="G45">
            <v>97.0566578091203</v>
          </cell>
          <cell r="H45">
            <v>95.6939407103601</v>
          </cell>
          <cell r="I45">
            <v>93.0328710598098</v>
          </cell>
          <cell r="J45">
            <v>94.763490966924</v>
          </cell>
          <cell r="K45">
            <v>95.2235387401038</v>
          </cell>
          <cell r="L45">
            <v>103.454312198279</v>
          </cell>
          <cell r="M45">
            <v>107.168090541896</v>
          </cell>
          <cell r="N45">
            <v>107.4824029851</v>
          </cell>
          <cell r="O45">
            <v>113.539191084912</v>
          </cell>
          <cell r="P45">
            <v>110.466829495622</v>
          </cell>
          <cell r="Q45">
            <v>97.0105298985107</v>
          </cell>
          <cell r="R45">
            <v>104.236654716318</v>
          </cell>
          <cell r="S45">
            <v>109.86983950157</v>
          </cell>
          <cell r="T45">
            <v>110.048421061638</v>
          </cell>
          <cell r="U45">
            <v>108.184606061611</v>
          </cell>
          <cell r="V45">
            <v>105.050126604992</v>
          </cell>
          <cell r="W45">
            <v>108.215105664175</v>
          </cell>
          <cell r="X45">
            <v>107.837152326696</v>
          </cell>
          <cell r="Y45">
            <v>112.618877201432</v>
          </cell>
          <cell r="Z45">
            <v>110.690140053311</v>
          </cell>
          <cell r="AA45">
            <v>115.927702511725</v>
          </cell>
          <cell r="AB45">
            <v>115.478449618407</v>
          </cell>
          <cell r="AC45">
            <v>105.762501717495</v>
          </cell>
          <cell r="AD45">
            <v>114.409233169195</v>
          </cell>
          <cell r="AE45">
            <v>113.697485209313</v>
          </cell>
          <cell r="AF45">
            <v>117.275607652265</v>
          </cell>
          <cell r="AG45">
            <v>114.106272991351</v>
          </cell>
          <cell r="AH45">
            <v>113.460533681295</v>
          </cell>
          <cell r="AI45">
            <v>115.853016006783</v>
          </cell>
          <cell r="AJ45">
            <v>111.772935592892</v>
          </cell>
          <cell r="AK45">
            <v>114.797765837317</v>
          </cell>
          <cell r="AL45">
            <v>110.611685914845</v>
          </cell>
          <cell r="AM45">
            <v>110.996957639118</v>
          </cell>
          <cell r="AN45">
            <v>121.734519373287</v>
          </cell>
          <cell r="AO45">
            <v>114.494294818846</v>
          </cell>
          <cell r="AP45">
            <v>112.266888761697</v>
          </cell>
          <cell r="AQ45">
            <v>119.014589555472</v>
          </cell>
          <cell r="AR45">
            <v>119.903300322518</v>
          </cell>
          <cell r="AS45">
            <v>119.804168549736</v>
          </cell>
          <cell r="AT45">
            <v>131.006816198337</v>
          </cell>
          <cell r="AU45">
            <v>123.872644997056</v>
          </cell>
          <cell r="AV45">
            <v>120.005779760692</v>
          </cell>
          <cell r="AW45">
            <v>117.161835848978</v>
          </cell>
          <cell r="AX45">
            <v>117.027070752872</v>
          </cell>
          <cell r="AY45">
            <v>120.3943033084</v>
          </cell>
        </row>
        <row r="46">
          <cell r="C46">
            <v>10711</v>
          </cell>
          <cell r="D46">
            <v>96.0919903811124</v>
          </cell>
          <cell r="E46">
            <v>77.4029374465415</v>
          </cell>
          <cell r="F46">
            <v>97.0875096787078</v>
          </cell>
          <cell r="G46">
            <v>100.857901100608</v>
          </cell>
          <cell r="H46">
            <v>100.064463267998</v>
          </cell>
          <cell r="I46">
            <v>97.0054175304294</v>
          </cell>
          <cell r="J46">
            <v>93.4187952842371</v>
          </cell>
          <cell r="K46">
            <v>93.7665089224357</v>
          </cell>
          <cell r="L46">
            <v>102.300330597578</v>
          </cell>
          <cell r="M46">
            <v>110.450724709577</v>
          </cell>
          <cell r="N46">
            <v>114.024552779582</v>
          </cell>
          <cell r="O46">
            <v>117.528868301193</v>
          </cell>
          <cell r="P46">
            <v>105.955342820803</v>
          </cell>
          <cell r="Q46">
            <v>86.693</v>
          </cell>
          <cell r="R46">
            <v>117.584</v>
          </cell>
          <cell r="S46">
            <v>119.871</v>
          </cell>
          <cell r="T46">
            <v>136.271</v>
          </cell>
          <cell r="U46">
            <v>113.281</v>
          </cell>
          <cell r="V46">
            <v>106.269</v>
          </cell>
          <cell r="W46">
            <v>114.628</v>
          </cell>
          <cell r="X46">
            <v>120.335</v>
          </cell>
          <cell r="Y46">
            <v>130.888</v>
          </cell>
          <cell r="Z46">
            <v>136.496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</v>
          </cell>
          <cell r="AE46">
            <v>129.658</v>
          </cell>
          <cell r="AF46">
            <v>144.346</v>
          </cell>
          <cell r="AG46">
            <v>131.474</v>
          </cell>
          <cell r="AH46">
            <v>122.337</v>
          </cell>
          <cell r="AI46">
            <v>123.817204960039</v>
          </cell>
          <cell r="AJ46">
            <v>125.503</v>
          </cell>
          <cell r="AK46">
            <v>128.576727551332</v>
          </cell>
          <cell r="AL46">
            <v>131.517729120972</v>
          </cell>
          <cell r="AM46">
            <v>128.918</v>
          </cell>
          <cell r="AN46">
            <v>127.10022443992</v>
          </cell>
          <cell r="AO46">
            <v>128.065416196045</v>
          </cell>
          <cell r="AP46">
            <v>129.049011999245</v>
          </cell>
          <cell r="AQ46">
            <v>136.005911010648</v>
          </cell>
          <cell r="AR46">
            <v>138.522235785979</v>
          </cell>
          <cell r="AS46">
            <v>138.36905970093</v>
          </cell>
          <cell r="AT46">
            <v>152.494478843026</v>
          </cell>
          <cell r="AU46">
            <v>140.333322579059</v>
          </cell>
          <cell r="AV46">
            <v>136.876234865493</v>
          </cell>
          <cell r="AW46">
            <v>114.198084839468</v>
          </cell>
          <cell r="AX46">
            <v>131.580911933843</v>
          </cell>
          <cell r="AY46">
            <v>136.157327128442</v>
          </cell>
        </row>
        <row r="47">
          <cell r="C47">
            <v>10712</v>
          </cell>
          <cell r="D47">
            <v>115.24978364498</v>
          </cell>
          <cell r="E47">
            <v>91.4182686347301</v>
          </cell>
          <cell r="F47">
            <v>93.5258705181852</v>
          </cell>
          <cell r="G47">
            <v>92.5038307302749</v>
          </cell>
          <cell r="H47">
            <v>92.6239526626749</v>
          </cell>
          <cell r="I47">
            <v>86.1476021124881</v>
          </cell>
          <cell r="J47">
            <v>86.100446041484</v>
          </cell>
          <cell r="K47">
            <v>84.1307241928221</v>
          </cell>
          <cell r="L47">
            <v>113.447616817099</v>
          </cell>
          <cell r="M47">
            <v>115.217398842492</v>
          </cell>
          <cell r="N47">
            <v>113.735674983038</v>
          </cell>
          <cell r="O47">
            <v>115.898830819732</v>
          </cell>
          <cell r="P47">
            <v>114.407771249344</v>
          </cell>
          <cell r="Q47">
            <v>95.267</v>
          </cell>
          <cell r="R47">
            <v>109.582</v>
          </cell>
          <cell r="S47">
            <v>116.464</v>
          </cell>
          <cell r="T47">
            <v>117.723</v>
          </cell>
          <cell r="U47">
            <v>112.939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120.588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</v>
          </cell>
          <cell r="AE47">
            <v>132.298</v>
          </cell>
          <cell r="AF47">
            <v>138.719</v>
          </cell>
          <cell r="AG47">
            <v>135.472</v>
          </cell>
          <cell r="AH47">
            <v>128.373</v>
          </cell>
          <cell r="AI47">
            <v>132.575349971662</v>
          </cell>
          <cell r="AJ47">
            <v>125.027</v>
          </cell>
          <cell r="AK47">
            <v>125.942444875743</v>
          </cell>
          <cell r="AL47">
            <v>113.480917027313</v>
          </cell>
          <cell r="AM47">
            <v>114.111</v>
          </cell>
          <cell r="AN47">
            <v>129.332308094816</v>
          </cell>
          <cell r="AO47">
            <v>119.199103452732</v>
          </cell>
          <cell r="AP47">
            <v>111.142269032926</v>
          </cell>
          <cell r="AQ47">
            <v>124.793193759964</v>
          </cell>
          <cell r="AR47">
            <v>133.984707307503</v>
          </cell>
          <cell r="AS47">
            <v>133.081944271332</v>
          </cell>
          <cell r="AT47">
            <v>146.749402938473</v>
          </cell>
          <cell r="AU47">
            <v>142.803130962017</v>
          </cell>
          <cell r="AV47">
            <v>135.089131756485</v>
          </cell>
          <cell r="AW47">
            <v>134.079997286356</v>
          </cell>
          <cell r="AX47">
            <v>132.98531604673</v>
          </cell>
          <cell r="AY47">
            <v>145.072766825264</v>
          </cell>
        </row>
        <row r="48">
          <cell r="C48">
            <v>10713</v>
          </cell>
          <cell r="D48">
            <v>136.640640413546</v>
          </cell>
          <cell r="E48">
            <v>107.176914521385</v>
          </cell>
          <cell r="F48">
            <v>79.1360567257535</v>
          </cell>
          <cell r="G48">
            <v>76.5034009577642</v>
          </cell>
          <cell r="H48">
            <v>83.1288316505686</v>
          </cell>
          <cell r="I48">
            <v>84.8234865263493</v>
          </cell>
          <cell r="J48">
            <v>83.4519416075509</v>
          </cell>
          <cell r="K48">
            <v>85.8379811168709</v>
          </cell>
          <cell r="L48">
            <v>101.544165702495</v>
          </cell>
          <cell r="M48">
            <v>120.917407956243</v>
          </cell>
          <cell r="N48">
            <v>113.121066820756</v>
          </cell>
          <cell r="O48">
            <v>127.718106000717</v>
          </cell>
          <cell r="P48">
            <v>137.688592962671</v>
          </cell>
          <cell r="Q48">
            <v>112.413</v>
          </cell>
          <cell r="R48">
            <v>88.533</v>
          </cell>
          <cell r="S48">
            <v>87.72</v>
          </cell>
          <cell r="T48">
            <v>87.461</v>
          </cell>
          <cell r="U48">
            <v>97.085</v>
          </cell>
          <cell r="V48">
            <v>92.216</v>
          </cell>
          <cell r="W48">
            <v>99.129</v>
          </cell>
          <cell r="X48">
            <v>89.978</v>
          </cell>
          <cell r="Y48">
            <v>95.187</v>
          </cell>
          <cell r="Z48">
            <v>98.169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96.901</v>
          </cell>
          <cell r="AE48">
            <v>89.467</v>
          </cell>
          <cell r="AF48">
            <v>95.597</v>
          </cell>
          <cell r="AG48">
            <v>102.245</v>
          </cell>
          <cell r="AH48">
            <v>103.201</v>
          </cell>
          <cell r="AI48">
            <v>107.327154637883</v>
          </cell>
          <cell r="AJ48">
            <v>96.414</v>
          </cell>
          <cell r="AK48">
            <v>105.754037174502</v>
          </cell>
          <cell r="AL48">
            <v>97.9296970129221</v>
          </cell>
          <cell r="AM48">
            <v>103.379</v>
          </cell>
          <cell r="AN48">
            <v>119.407150476965</v>
          </cell>
          <cell r="AO48">
            <v>106.61749525466</v>
          </cell>
          <cell r="AP48">
            <v>105.651190589266</v>
          </cell>
          <cell r="AQ48">
            <v>108.034721920998</v>
          </cell>
          <cell r="AR48">
            <v>110.474502884028</v>
          </cell>
          <cell r="AS48">
            <v>115.39556307241</v>
          </cell>
          <cell r="AT48">
            <v>114.556132715501</v>
          </cell>
          <cell r="AU48">
            <v>109.640608678498</v>
          </cell>
          <cell r="AV48">
            <v>103.199219039045</v>
          </cell>
          <cell r="AW48">
            <v>100.489319962762</v>
          </cell>
          <cell r="AX48">
            <v>94.6076128610681</v>
          </cell>
          <cell r="AY48">
            <v>104.698007441323</v>
          </cell>
        </row>
        <row r="49">
          <cell r="C49">
            <v>10714</v>
          </cell>
          <cell r="D49">
            <v>96.2723213793076</v>
          </cell>
          <cell r="E49">
            <v>99.3491674353609</v>
          </cell>
          <cell r="F49">
            <v>84.9447984147728</v>
          </cell>
          <cell r="G49">
            <v>101.515770694639</v>
          </cell>
          <cell r="H49">
            <v>99.5801960500101</v>
          </cell>
          <cell r="I49">
            <v>103.092057981179</v>
          </cell>
          <cell r="J49">
            <v>101.278951421509</v>
          </cell>
          <cell r="K49">
            <v>104.605007448165</v>
          </cell>
          <cell r="L49">
            <v>95.990367534153</v>
          </cell>
          <cell r="M49">
            <v>105.551605530145</v>
          </cell>
          <cell r="N49">
            <v>104.212980365076</v>
          </cell>
          <cell r="O49">
            <v>103.606775745683</v>
          </cell>
          <cell r="P49">
            <v>99.4684134787053</v>
          </cell>
          <cell r="Q49">
            <v>106.663</v>
          </cell>
          <cell r="R49">
            <v>93.973</v>
          </cell>
          <cell r="S49">
            <v>115.699</v>
          </cell>
          <cell r="T49">
            <v>115.067</v>
          </cell>
          <cell r="U49">
            <v>119.565</v>
          </cell>
          <cell r="V49">
            <v>110.877</v>
          </cell>
          <cell r="W49">
            <v>118.481</v>
          </cell>
          <cell r="X49">
            <v>99.894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126.219</v>
          </cell>
          <cell r="AH49">
            <v>120.847</v>
          </cell>
          <cell r="AI49">
            <v>127.678836483334</v>
          </cell>
          <cell r="AJ49">
            <v>104.449</v>
          </cell>
          <cell r="AK49">
            <v>112.755764191552</v>
          </cell>
          <cell r="AL49">
            <v>107.730828089699</v>
          </cell>
          <cell r="AM49">
            <v>103.164</v>
          </cell>
          <cell r="AN49">
            <v>107.88916309652</v>
          </cell>
          <cell r="AO49">
            <v>107.884957176199</v>
          </cell>
          <cell r="AP49">
            <v>107.88916309652</v>
          </cell>
          <cell r="AQ49">
            <v>107.88916309652</v>
          </cell>
          <cell r="AR49">
            <v>122.947913091282</v>
          </cell>
          <cell r="AS49">
            <v>126.790069234623</v>
          </cell>
          <cell r="AT49">
            <v>119.209048474141</v>
          </cell>
          <cell r="AU49">
            <v>122.999558854382</v>
          </cell>
          <cell r="AV49">
            <v>115.437379515023</v>
          </cell>
          <cell r="AW49">
            <v>119.215532214956</v>
          </cell>
          <cell r="AX49">
            <v>119.217490194787</v>
          </cell>
          <cell r="AY49">
            <v>103.16576767986</v>
          </cell>
        </row>
        <row r="50">
          <cell r="C50">
            <v>10721</v>
          </cell>
          <cell r="D50">
            <v>96.7850223691796</v>
          </cell>
          <cell r="E50">
            <v>89.0267472039039</v>
          </cell>
          <cell r="F50">
            <v>98.8095135923058</v>
          </cell>
          <cell r="G50">
            <v>97.5418183283088</v>
          </cell>
          <cell r="H50">
            <v>94.245661764023</v>
          </cell>
          <cell r="I50">
            <v>102.227750029343</v>
          </cell>
          <cell r="J50">
            <v>100.254373549686</v>
          </cell>
          <cell r="K50">
            <v>96.059738897529</v>
          </cell>
          <cell r="L50">
            <v>99.321202507016</v>
          </cell>
          <cell r="M50">
            <v>106.504267522979</v>
          </cell>
          <cell r="N50">
            <v>111.162656813697</v>
          </cell>
          <cell r="O50">
            <v>108.061247422029</v>
          </cell>
          <cell r="P50">
            <v>105.989894400594</v>
          </cell>
          <cell r="Q50">
            <v>96.834</v>
          </cell>
          <cell r="R50">
            <v>114.247</v>
          </cell>
          <cell r="S50">
            <v>120.225</v>
          </cell>
          <cell r="T50">
            <v>110.933</v>
          </cell>
          <cell r="U50">
            <v>125.704</v>
          </cell>
          <cell r="V50">
            <v>93.135</v>
          </cell>
          <cell r="W50">
            <v>108.514</v>
          </cell>
          <cell r="X50">
            <v>107.121</v>
          </cell>
          <cell r="Y50">
            <v>110.207</v>
          </cell>
          <cell r="Z50">
            <v>109.057</v>
          </cell>
          <cell r="AA50">
            <v>114.082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</v>
          </cell>
          <cell r="AG50">
            <v>97.18</v>
          </cell>
          <cell r="AH50">
            <v>90.611</v>
          </cell>
          <cell r="AI50">
            <v>106.445460755008</v>
          </cell>
          <cell r="AJ50">
            <v>97.643</v>
          </cell>
          <cell r="AK50">
            <v>109.587643695821</v>
          </cell>
          <cell r="AL50">
            <v>110.103381658658</v>
          </cell>
          <cell r="AM50">
            <v>108.645</v>
          </cell>
          <cell r="AN50">
            <v>145.056446200309</v>
          </cell>
          <cell r="AO50">
            <v>120.767306824944</v>
          </cell>
          <cell r="AP50">
            <v>123.301551288253</v>
          </cell>
          <cell r="AQ50">
            <v>128.392117661486</v>
          </cell>
          <cell r="AR50">
            <v>111.232629423689</v>
          </cell>
          <cell r="AS50">
            <v>109.786482246558</v>
          </cell>
          <cell r="AT50">
            <v>116.016820534499</v>
          </cell>
          <cell r="AU50">
            <v>115.475400165584</v>
          </cell>
          <cell r="AV50">
            <v>107.958552690182</v>
          </cell>
          <cell r="AW50">
            <v>106.245964377585</v>
          </cell>
          <cell r="AX50">
            <v>106.403030555332</v>
          </cell>
          <cell r="AY50">
            <v>108.447707545994</v>
          </cell>
        </row>
        <row r="51">
          <cell r="C51">
            <v>10722</v>
          </cell>
          <cell r="D51">
            <v>94.7847151265373</v>
          </cell>
          <cell r="E51">
            <v>112.505014222789</v>
          </cell>
          <cell r="F51">
            <v>96.8673809633799</v>
          </cell>
          <cell r="G51">
            <v>95.1229419629985</v>
          </cell>
          <cell r="H51">
            <v>91.2314113096523</v>
          </cell>
          <cell r="I51">
            <v>83.3291256444573</v>
          </cell>
          <cell r="J51">
            <v>87.912969684869</v>
          </cell>
          <cell r="K51">
            <v>84.9748194511582</v>
          </cell>
          <cell r="L51">
            <v>103.614594023869</v>
          </cell>
          <cell r="M51">
            <v>124.249415301225</v>
          </cell>
          <cell r="N51">
            <v>113.356500072894</v>
          </cell>
          <cell r="O51">
            <v>112.051112236171</v>
          </cell>
          <cell r="P51">
            <v>97.9314210002434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116.314</v>
          </cell>
          <cell r="AA51">
            <v>114.398</v>
          </cell>
          <cell r="AB51">
            <v>103.12</v>
          </cell>
          <cell r="AC51">
            <v>132.183</v>
          </cell>
          <cell r="AD51">
            <v>116.548</v>
          </cell>
          <cell r="AE51">
            <v>112.887</v>
          </cell>
          <cell r="AF51">
            <v>112.519</v>
          </cell>
          <cell r="AG51">
            <v>102.023</v>
          </cell>
          <cell r="AH51">
            <v>104.898</v>
          </cell>
          <cell r="AI51">
            <v>103.718611016605</v>
          </cell>
          <cell r="AJ51">
            <v>112.745</v>
          </cell>
          <cell r="AK51">
            <v>132.729745817481</v>
          </cell>
          <cell r="AL51">
            <v>117.182999463428</v>
          </cell>
          <cell r="AM51">
            <v>111.572</v>
          </cell>
          <cell r="AN51">
            <v>123.541959024056</v>
          </cell>
          <cell r="AO51">
            <v>121.256758058354</v>
          </cell>
          <cell r="AP51">
            <v>117.283617175901</v>
          </cell>
          <cell r="AQ51">
            <v>117.283617175901</v>
          </cell>
          <cell r="AR51">
            <v>112.53118032963</v>
          </cell>
          <cell r="AS51">
            <v>108.312738098761</v>
          </cell>
          <cell r="AT51">
            <v>112.709178534764</v>
          </cell>
          <cell r="AU51">
            <v>110.510958316762</v>
          </cell>
          <cell r="AV51">
            <v>115.428750839266</v>
          </cell>
          <cell r="AW51">
            <v>112.882963583543</v>
          </cell>
          <cell r="AX51">
            <v>112.940890913191</v>
          </cell>
          <cell r="AY51">
            <v>111.629582688731</v>
          </cell>
        </row>
        <row r="52">
          <cell r="C52">
            <v>10731</v>
          </cell>
          <cell r="D52">
            <v>108.165501287734</v>
          </cell>
          <cell r="E52">
            <v>82.4976048529082</v>
          </cell>
          <cell r="F52">
            <v>105.534963669687</v>
          </cell>
          <cell r="G52">
            <v>109.112529638464</v>
          </cell>
          <cell r="H52">
            <v>99.0079641251092</v>
          </cell>
          <cell r="I52">
            <v>91.5137729195777</v>
          </cell>
          <cell r="J52">
            <v>101.331502328786</v>
          </cell>
          <cell r="K52">
            <v>109.871253318712</v>
          </cell>
          <cell r="L52">
            <v>108.635075046008</v>
          </cell>
          <cell r="M52">
            <v>98.935967266708</v>
          </cell>
          <cell r="N52">
            <v>83.6434708802345</v>
          </cell>
          <cell r="O52">
            <v>101.750394666072</v>
          </cell>
          <cell r="P52">
            <v>94.3991508439239</v>
          </cell>
          <cell r="Q52">
            <v>93.839</v>
          </cell>
          <cell r="R52">
            <v>99.384</v>
          </cell>
          <cell r="S52">
            <v>112.79</v>
          </cell>
          <cell r="T52">
            <v>104.841</v>
          </cell>
          <cell r="U52">
            <v>97.295</v>
          </cell>
          <cell r="V52">
            <v>106.38</v>
          </cell>
          <cell r="W52">
            <v>115.807</v>
          </cell>
          <cell r="X52">
            <v>98.754</v>
          </cell>
          <cell r="Y52">
            <v>101.762</v>
          </cell>
          <cell r="Z52">
            <v>88.126</v>
          </cell>
          <cell r="AA52">
            <v>105.541</v>
          </cell>
          <cell r="AB52">
            <v>97.778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</v>
          </cell>
          <cell r="AH52">
            <v>114.308</v>
          </cell>
          <cell r="AI52">
            <v>117.691365929933</v>
          </cell>
          <cell r="AJ52">
            <v>101.152</v>
          </cell>
          <cell r="AK52">
            <v>100.61977963309</v>
          </cell>
          <cell r="AL52">
            <v>89.4980145189135</v>
          </cell>
          <cell r="AM52">
            <v>104.476</v>
          </cell>
          <cell r="AN52">
            <v>102.96174739393</v>
          </cell>
          <cell r="AO52">
            <v>102.292408023611</v>
          </cell>
          <cell r="AP52">
            <v>102.571470998376</v>
          </cell>
          <cell r="AQ52">
            <v>118.646062425261</v>
          </cell>
          <cell r="AR52">
            <v>114.232222510946</v>
          </cell>
          <cell r="AS52">
            <v>113.580200022248</v>
          </cell>
          <cell r="AT52">
            <v>114.864247808905</v>
          </cell>
          <cell r="AU52">
            <v>108.428968024815</v>
          </cell>
          <cell r="AV52">
            <v>108.550928715015</v>
          </cell>
          <cell r="AW52">
            <v>108.020252208366</v>
          </cell>
          <cell r="AX52">
            <v>103.103756686531</v>
          </cell>
          <cell r="AY52">
            <v>114.269282580752</v>
          </cell>
        </row>
        <row r="53">
          <cell r="C53">
            <v>10732</v>
          </cell>
          <cell r="D53">
            <v>90.080923305906</v>
          </cell>
          <cell r="E53">
            <v>84.0779424794228</v>
          </cell>
          <cell r="F53">
            <v>92.2879855740778</v>
          </cell>
          <cell r="G53">
            <v>93.2652151130789</v>
          </cell>
          <cell r="H53">
            <v>98.9748432622054</v>
          </cell>
          <cell r="I53">
            <v>102.788920391156</v>
          </cell>
          <cell r="J53">
            <v>104.9159882557</v>
          </cell>
          <cell r="K53">
            <v>109.119778989606</v>
          </cell>
          <cell r="L53">
            <v>105.060816922458</v>
          </cell>
          <cell r="M53">
            <v>101.860099001289</v>
          </cell>
          <cell r="N53">
            <v>104.691807873894</v>
          </cell>
          <cell r="O53">
            <v>112.875678831206</v>
          </cell>
          <cell r="P53">
            <v>104.926274683694</v>
          </cell>
          <cell r="Q53">
            <v>92.993</v>
          </cell>
          <cell r="R53">
            <v>100.448</v>
          </cell>
          <cell r="S53">
            <v>103.913</v>
          </cell>
          <cell r="T53">
            <v>94.392</v>
          </cell>
          <cell r="U53">
            <v>100.132</v>
          </cell>
          <cell r="V53">
            <v>101.843</v>
          </cell>
          <cell r="W53">
            <v>104.205</v>
          </cell>
          <cell r="X53">
            <v>96.225</v>
          </cell>
          <cell r="Y53">
            <v>95.259</v>
          </cell>
          <cell r="Z53">
            <v>99.324</v>
          </cell>
          <cell r="AA53">
            <v>105.855</v>
          </cell>
          <cell r="AB53">
            <v>106.827</v>
          </cell>
          <cell r="AC53">
            <v>99.664</v>
          </cell>
          <cell r="AD53">
            <v>97.502</v>
          </cell>
          <cell r="AE53">
            <v>103.272</v>
          </cell>
          <cell r="AF53">
            <v>96.958</v>
          </cell>
          <cell r="AG53">
            <v>102.24</v>
          </cell>
          <cell r="AH53">
            <v>107.83</v>
          </cell>
          <cell r="AI53">
            <v>112.251257772786</v>
          </cell>
          <cell r="AJ53">
            <v>111.928</v>
          </cell>
          <cell r="AK53">
            <v>111.382161008649</v>
          </cell>
          <cell r="AL53">
            <v>111.170348877875</v>
          </cell>
          <cell r="AM53">
            <v>108.92</v>
          </cell>
          <cell r="AN53">
            <v>107.142325775101</v>
          </cell>
          <cell r="AO53">
            <v>109.431519961681</v>
          </cell>
          <cell r="AP53">
            <v>110.464953962397</v>
          </cell>
          <cell r="AQ53">
            <v>125.456251634443</v>
          </cell>
          <cell r="AR53">
            <v>103.511497139686</v>
          </cell>
          <cell r="AS53">
            <v>108.214620947041</v>
          </cell>
          <cell r="AT53">
            <v>115.686162230017</v>
          </cell>
          <cell r="AU53">
            <v>103.700522821442</v>
          </cell>
          <cell r="AV53">
            <v>117.052029120165</v>
          </cell>
          <cell r="AW53">
            <v>106.054298151579</v>
          </cell>
          <cell r="AX53">
            <v>113.055376482418</v>
          </cell>
          <cell r="AY53">
            <v>103.24762658214</v>
          </cell>
        </row>
        <row r="54">
          <cell r="C54">
            <v>10733</v>
          </cell>
          <cell r="D54">
            <v>111.151520182966</v>
          </cell>
          <cell r="E54">
            <v>93.1516498046396</v>
          </cell>
          <cell r="F54">
            <v>96.0152726906572</v>
          </cell>
          <cell r="G54">
            <v>106.260315380543</v>
          </cell>
          <cell r="H54">
            <v>88.415102283008</v>
          </cell>
          <cell r="I54">
            <v>86.003751905482</v>
          </cell>
          <cell r="J54">
            <v>87.1369892624199</v>
          </cell>
          <cell r="K54">
            <v>92.49155864446</v>
          </cell>
          <cell r="L54">
            <v>94.0690098219205</v>
          </cell>
          <cell r="M54">
            <v>112.849571962834</v>
          </cell>
          <cell r="N54">
            <v>112.880276941563</v>
          </cell>
          <cell r="O54">
            <v>119.574981119506</v>
          </cell>
          <cell r="P54">
            <v>118.327008594265</v>
          </cell>
          <cell r="Q54">
            <v>101.786</v>
          </cell>
          <cell r="R54">
            <v>107.372</v>
          </cell>
          <cell r="S54">
            <v>110.478</v>
          </cell>
          <cell r="T54">
            <v>130.755</v>
          </cell>
          <cell r="U54">
            <v>119.859</v>
          </cell>
          <cell r="V54">
            <v>119.6</v>
          </cell>
          <cell r="W54">
            <v>124.276</v>
          </cell>
          <cell r="X54">
            <v>115.463</v>
          </cell>
          <cell r="Y54">
            <v>112.472</v>
          </cell>
          <cell r="Z54">
            <v>106.623</v>
          </cell>
          <cell r="AA54">
            <v>119.83</v>
          </cell>
          <cell r="AB54">
            <v>98.926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141.335579362009</v>
          </cell>
          <cell r="AJ54">
            <v>123.367</v>
          </cell>
          <cell r="AK54">
            <v>122.928970737814</v>
          </cell>
          <cell r="AL54">
            <v>122.124978666234</v>
          </cell>
          <cell r="AM54">
            <v>116.936</v>
          </cell>
          <cell r="AN54">
            <v>111.424990318206</v>
          </cell>
          <cell r="AO54">
            <v>118.353766321097</v>
          </cell>
          <cell r="AP54">
            <v>125.292826714149</v>
          </cell>
          <cell r="AQ54">
            <v>134.415861155693</v>
          </cell>
          <cell r="AR54">
            <v>135.506294258068</v>
          </cell>
          <cell r="AS54">
            <v>132.013534297596</v>
          </cell>
          <cell r="AT54">
            <v>147.949143575342</v>
          </cell>
          <cell r="AU54">
            <v>141.302821375183</v>
          </cell>
          <cell r="AV54">
            <v>125.311027812453</v>
          </cell>
          <cell r="AW54">
            <v>128.140412394949</v>
          </cell>
          <cell r="AX54">
            <v>126.991607909191</v>
          </cell>
          <cell r="AY54">
            <v>130.047863420492</v>
          </cell>
        </row>
        <row r="55">
          <cell r="C55">
            <v>10741</v>
          </cell>
          <cell r="D55">
            <v>98.828316785071</v>
          </cell>
          <cell r="E55">
            <v>94.1755683886645</v>
          </cell>
          <cell r="F55">
            <v>99.9241811834479</v>
          </cell>
          <cell r="G55">
            <v>101.16752836903</v>
          </cell>
          <cell r="H55">
            <v>106.27584905485</v>
          </cell>
          <cell r="I55">
            <v>89.6606681410909</v>
          </cell>
          <cell r="J55">
            <v>100.98563253108</v>
          </cell>
          <cell r="K55">
            <v>101.129538466159</v>
          </cell>
          <cell r="L55">
            <v>96.6187929756041</v>
          </cell>
          <cell r="M55">
            <v>104.37458042556</v>
          </cell>
          <cell r="N55">
            <v>96.1595387955044</v>
          </cell>
          <cell r="O55">
            <v>110.699804883939</v>
          </cell>
          <cell r="P55">
            <v>107.896513889506</v>
          </cell>
          <cell r="Q55">
            <v>101.731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</v>
          </cell>
          <cell r="AA55">
            <v>121.916</v>
          </cell>
          <cell r="AB55">
            <v>119.898</v>
          </cell>
          <cell r="AC55">
            <v>114.531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111.213</v>
          </cell>
          <cell r="AH55">
            <v>130.823</v>
          </cell>
          <cell r="AI55">
            <v>132.078476001651</v>
          </cell>
          <cell r="AJ55">
            <v>121.864</v>
          </cell>
          <cell r="AK55">
            <v>126.10114080852</v>
          </cell>
          <cell r="AL55">
            <v>115.851951568471</v>
          </cell>
          <cell r="AM55">
            <v>122.757</v>
          </cell>
          <cell r="AN55">
            <v>120.07552663847</v>
          </cell>
          <cell r="AO55">
            <v>119.708877319476</v>
          </cell>
          <cell r="AP55">
            <v>121.557884436406</v>
          </cell>
          <cell r="AQ55">
            <v>112.419927333465</v>
          </cell>
          <cell r="AR55">
            <v>125.100650371901</v>
          </cell>
          <cell r="AS55">
            <v>114.808595729076</v>
          </cell>
          <cell r="AT55">
            <v>132.953517813133</v>
          </cell>
          <cell r="AU55">
            <v>127.147523730101</v>
          </cell>
          <cell r="AV55">
            <v>123.498742811807</v>
          </cell>
          <cell r="AW55">
            <v>129.285261077556</v>
          </cell>
          <cell r="AX55">
            <v>122.164460836084</v>
          </cell>
          <cell r="AY55">
            <v>137.212097470583</v>
          </cell>
        </row>
        <row r="56">
          <cell r="C56">
            <v>10750</v>
          </cell>
          <cell r="D56">
            <v>90.7232817790823</v>
          </cell>
          <cell r="E56">
            <v>89.7840686262097</v>
          </cell>
          <cell r="F56">
            <v>88.5534036569931</v>
          </cell>
          <cell r="G56">
            <v>92.1505969876357</v>
          </cell>
          <cell r="H56">
            <v>95.2649750811051</v>
          </cell>
          <cell r="I56">
            <v>95.5480818833257</v>
          </cell>
          <cell r="J56">
            <v>103.67158319452</v>
          </cell>
          <cell r="K56">
            <v>101.525488151704</v>
          </cell>
          <cell r="L56">
            <v>102.024194916798</v>
          </cell>
          <cell r="M56">
            <v>107.053432777077</v>
          </cell>
          <cell r="N56">
            <v>114.365341525913</v>
          </cell>
          <cell r="O56">
            <v>119.335551419637</v>
          </cell>
          <cell r="P56">
            <v>104.284165577244</v>
          </cell>
          <cell r="Q56">
            <v>91.257</v>
          </cell>
          <cell r="R56">
            <v>97.521</v>
          </cell>
          <cell r="S56">
            <v>99.898</v>
          </cell>
          <cell r="T56">
            <v>105.474</v>
          </cell>
          <cell r="U56">
            <v>109.863</v>
          </cell>
          <cell r="V56">
            <v>121.198</v>
          </cell>
          <cell r="W56">
            <v>113.353</v>
          </cell>
          <cell r="X56">
            <v>132.277</v>
          </cell>
          <cell r="Y56">
            <v>139.664</v>
          </cell>
          <cell r="Z56">
            <v>134.386</v>
          </cell>
          <cell r="AA56">
            <v>137.296</v>
          </cell>
          <cell r="AB56">
            <v>128.502</v>
          </cell>
          <cell r="AC56">
            <v>104.213</v>
          </cell>
          <cell r="AD56">
            <v>118.725</v>
          </cell>
          <cell r="AE56">
            <v>94.682</v>
          </cell>
          <cell r="AF56">
            <v>87.41</v>
          </cell>
          <cell r="AG56">
            <v>86.056</v>
          </cell>
          <cell r="AH56">
            <v>86.782</v>
          </cell>
          <cell r="AI56">
            <v>81.8536196752985</v>
          </cell>
          <cell r="AJ56">
            <v>92.189</v>
          </cell>
          <cell r="AK56">
            <v>110.446645990787</v>
          </cell>
          <cell r="AL56">
            <v>108.048550955716</v>
          </cell>
          <cell r="AM56">
            <v>105.309</v>
          </cell>
          <cell r="AN56">
            <v>122.101242664608</v>
          </cell>
          <cell r="AO56">
            <v>111.476263074627</v>
          </cell>
          <cell r="AP56">
            <v>107.798078281658</v>
          </cell>
          <cell r="AQ56">
            <v>112.258337667195</v>
          </cell>
          <cell r="AR56">
            <v>103.251993769478</v>
          </cell>
          <cell r="AS56">
            <v>102.518628317276</v>
          </cell>
          <cell r="AT56">
            <v>115.593107358315</v>
          </cell>
          <cell r="AU56">
            <v>103.004714724238</v>
          </cell>
          <cell r="AV56">
            <v>106.596065380363</v>
          </cell>
          <cell r="AW56">
            <v>111.58110310353</v>
          </cell>
          <cell r="AX56">
            <v>114.908929943158</v>
          </cell>
          <cell r="AY56">
            <v>115.693806184985</v>
          </cell>
        </row>
        <row r="57">
          <cell r="C57">
            <v>10791</v>
          </cell>
          <cell r="D57">
            <v>119.578272511608</v>
          </cell>
          <cell r="E57">
            <v>93.8856245950868</v>
          </cell>
          <cell r="F57">
            <v>94.8244628263376</v>
          </cell>
          <cell r="G57">
            <v>101.679914158913</v>
          </cell>
          <cell r="H57">
            <v>99.3312020483483</v>
          </cell>
          <cell r="I57">
            <v>96.5349410965718</v>
          </cell>
          <cell r="J57">
            <v>92.1665697964924</v>
          </cell>
          <cell r="K57">
            <v>91.6239607706218</v>
          </cell>
          <cell r="L57">
            <v>91.9196052481136</v>
          </cell>
          <cell r="M57">
            <v>94.189455741386</v>
          </cell>
          <cell r="N57">
            <v>102.292789957461</v>
          </cell>
          <cell r="O57">
            <v>121.973201249059</v>
          </cell>
          <cell r="P57">
            <v>126.005267008207</v>
          </cell>
          <cell r="Q57">
            <v>98.527</v>
          </cell>
          <cell r="R57">
            <v>93.313</v>
          </cell>
          <cell r="S57">
            <v>105.443</v>
          </cell>
          <cell r="T57">
            <v>91.62</v>
          </cell>
          <cell r="U57">
            <v>93.814</v>
          </cell>
          <cell r="V57">
            <v>81.874</v>
          </cell>
          <cell r="W57">
            <v>88.612</v>
          </cell>
          <cell r="X57">
            <v>80.174</v>
          </cell>
          <cell r="Y57">
            <v>88.855</v>
          </cell>
          <cell r="Z57">
            <v>98.832</v>
          </cell>
          <cell r="AA57">
            <v>109.708</v>
          </cell>
          <cell r="AB57">
            <v>109.682</v>
          </cell>
          <cell r="AC57">
            <v>98.795</v>
          </cell>
          <cell r="AD57">
            <v>96.786</v>
          </cell>
          <cell r="AE57">
            <v>92.059</v>
          </cell>
          <cell r="AF57">
            <v>96.857</v>
          </cell>
          <cell r="AG57">
            <v>85.543</v>
          </cell>
          <cell r="AH57">
            <v>88.163</v>
          </cell>
          <cell r="AI57">
            <v>89.4930479308201</v>
          </cell>
          <cell r="AJ57">
            <v>90.841</v>
          </cell>
          <cell r="AK57">
            <v>105.602386924502</v>
          </cell>
          <cell r="AL57">
            <v>102.627334435636</v>
          </cell>
          <cell r="AM57">
            <v>106.912</v>
          </cell>
          <cell r="AN57">
            <v>107.171853670863</v>
          </cell>
          <cell r="AO57">
            <v>105.578465414139</v>
          </cell>
          <cell r="AP57">
            <v>109.25378952838</v>
          </cell>
          <cell r="AQ57">
            <v>107.509743960844</v>
          </cell>
          <cell r="AR57">
            <v>106.658927555034</v>
          </cell>
          <cell r="AS57">
            <v>102.547915332638</v>
          </cell>
          <cell r="AT57">
            <v>110.507268282804</v>
          </cell>
          <cell r="AU57">
            <v>103.774676056322</v>
          </cell>
          <cell r="AV57">
            <v>104.265700020058</v>
          </cell>
          <cell r="AW57">
            <v>108.822792553754</v>
          </cell>
          <cell r="AX57">
            <v>100.171379651702</v>
          </cell>
          <cell r="AY57">
            <v>100.587234437797</v>
          </cell>
        </row>
        <row r="58">
          <cell r="C58">
            <v>10792</v>
          </cell>
          <cell r="D58">
            <v>98.5481228808628</v>
          </cell>
          <cell r="E58">
            <v>106.032580676035</v>
          </cell>
          <cell r="F58">
            <v>104.100145029481</v>
          </cell>
          <cell r="G58">
            <v>97.1062461990811</v>
          </cell>
          <cell r="H58">
            <v>94.8518570882896</v>
          </cell>
          <cell r="I58">
            <v>85.8701197048366</v>
          </cell>
          <cell r="J58">
            <v>108.609527108686</v>
          </cell>
          <cell r="K58">
            <v>87.5659964236429</v>
          </cell>
          <cell r="L58">
            <v>87.404138364104</v>
          </cell>
          <cell r="M58">
            <v>105.23651123363</v>
          </cell>
          <cell r="N58">
            <v>116.813132926809</v>
          </cell>
          <cell r="O58">
            <v>107.861622364542</v>
          </cell>
          <cell r="P58">
            <v>101.81976806857</v>
          </cell>
          <cell r="Q58">
            <v>113.839</v>
          </cell>
          <cell r="R58">
            <v>115.164</v>
          </cell>
          <cell r="S58">
            <v>110.674</v>
          </cell>
          <cell r="T58">
            <v>109.603</v>
          </cell>
          <cell r="U58">
            <v>99.591</v>
          </cell>
          <cell r="V58">
            <v>118.902</v>
          </cell>
          <cell r="W58">
            <v>99.182</v>
          </cell>
          <cell r="X58">
            <v>90.958</v>
          </cell>
          <cell r="Y58">
            <v>109.618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116.984</v>
          </cell>
          <cell r="AG58">
            <v>105.134</v>
          </cell>
          <cell r="AH58">
            <v>129.594</v>
          </cell>
          <cell r="AI58">
            <v>106.881351205053</v>
          </cell>
          <cell r="AJ58">
            <v>95.107</v>
          </cell>
          <cell r="AK58">
            <v>112.419163928415</v>
          </cell>
          <cell r="AL58">
            <v>120.756315555625</v>
          </cell>
          <cell r="AM58">
            <v>107.401</v>
          </cell>
          <cell r="AN58">
            <v>123.546623017991</v>
          </cell>
          <cell r="AO58">
            <v>116.03071046791</v>
          </cell>
          <cell r="AP58">
            <v>132.299326359111</v>
          </cell>
          <cell r="AQ58">
            <v>143.452138247192</v>
          </cell>
          <cell r="AR58">
            <v>126.368397110219</v>
          </cell>
          <cell r="AS58">
            <v>110.768066857705</v>
          </cell>
          <cell r="AT58">
            <v>151.846166749183</v>
          </cell>
          <cell r="AU58">
            <v>128.42637348919</v>
          </cell>
          <cell r="AV58">
            <v>110.361327306857</v>
          </cell>
          <cell r="AW58">
            <v>118.226271320662</v>
          </cell>
          <cell r="AX58">
            <v>118.323414601905</v>
          </cell>
          <cell r="AY58">
            <v>124.805819773482</v>
          </cell>
        </row>
        <row r="59">
          <cell r="C59">
            <v>10793</v>
          </cell>
          <cell r="D59">
            <v>101.211872888853</v>
          </cell>
          <cell r="E59">
            <v>92.3834504819819</v>
          </cell>
          <cell r="F59">
            <v>92.4952814658278</v>
          </cell>
          <cell r="G59">
            <v>94.8109402452443</v>
          </cell>
          <cell r="H59">
            <v>99.4784316967612</v>
          </cell>
          <cell r="I59">
            <v>101.455582110335</v>
          </cell>
          <cell r="J59">
            <v>98.1518325887723</v>
          </cell>
          <cell r="K59">
            <v>99.3180524931534</v>
          </cell>
          <cell r="L59">
            <v>106.229750946386</v>
          </cell>
          <cell r="M59">
            <v>105.096701559107</v>
          </cell>
          <cell r="N59">
            <v>102.914104128863</v>
          </cell>
          <cell r="O59">
            <v>106.453999394715</v>
          </cell>
          <cell r="P59">
            <v>100.868088976503</v>
          </cell>
          <cell r="Q59">
            <v>100.962</v>
          </cell>
          <cell r="R59">
            <v>99.968</v>
          </cell>
          <cell r="S59">
            <v>105.805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107.588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</v>
          </cell>
          <cell r="AD59">
            <v>114.042</v>
          </cell>
          <cell r="AE59">
            <v>104.781</v>
          </cell>
          <cell r="AF59">
            <v>127.517</v>
          </cell>
          <cell r="AG59">
            <v>129.59</v>
          </cell>
          <cell r="AH59">
            <v>116.308</v>
          </cell>
          <cell r="AI59">
            <v>116.474605314969</v>
          </cell>
          <cell r="AJ59">
            <v>121.143</v>
          </cell>
          <cell r="AK59">
            <v>112.725677037001</v>
          </cell>
          <cell r="AL59">
            <v>110.852827728591</v>
          </cell>
          <cell r="AM59">
            <v>112.123</v>
          </cell>
          <cell r="AN59">
            <v>110.402966405712</v>
          </cell>
          <cell r="AO59">
            <v>111.526216548559</v>
          </cell>
          <cell r="AP59">
            <v>104.172609019042</v>
          </cell>
          <cell r="AQ59">
            <v>101.994460519616</v>
          </cell>
          <cell r="AR59">
            <v>126.257637869073</v>
          </cell>
          <cell r="AS59">
            <v>122.325059240531</v>
          </cell>
          <cell r="AT59">
            <v>141.051905112519</v>
          </cell>
          <cell r="AU59">
            <v>136.930573777049</v>
          </cell>
          <cell r="AV59">
            <v>127.528078237394</v>
          </cell>
          <cell r="AW59">
            <v>121.012280982203</v>
          </cell>
          <cell r="AX59">
            <v>125.805654492553</v>
          </cell>
          <cell r="AY59">
            <v>109.41464996952</v>
          </cell>
        </row>
        <row r="60">
          <cell r="C60">
            <v>10794</v>
          </cell>
          <cell r="D60">
            <v>117.835041139274</v>
          </cell>
          <cell r="E60">
            <v>82.7579363102061</v>
          </cell>
          <cell r="F60">
            <v>87.8515968126671</v>
          </cell>
          <cell r="G60">
            <v>95.8376844347118</v>
          </cell>
          <cell r="H60">
            <v>88.8948729160382</v>
          </cell>
          <cell r="I60">
            <v>94.6947902183693</v>
          </cell>
          <cell r="J60">
            <v>89.480535413186</v>
          </cell>
          <cell r="K60">
            <v>87.3738247377188</v>
          </cell>
          <cell r="L60">
            <v>94.9393067638634</v>
          </cell>
          <cell r="M60">
            <v>116.629010110263</v>
          </cell>
          <cell r="N60">
            <v>120.717252782435</v>
          </cell>
          <cell r="O60">
            <v>122.988148361267</v>
          </cell>
          <cell r="P60">
            <v>128.562081497518</v>
          </cell>
          <cell r="Q60">
            <v>94.766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106.091</v>
          </cell>
          <cell r="X60">
            <v>112.946</v>
          </cell>
          <cell r="Y60">
            <v>130.148</v>
          </cell>
          <cell r="Z60">
            <v>127.85</v>
          </cell>
          <cell r="AA60">
            <v>126.463</v>
          </cell>
          <cell r="AB60">
            <v>136.588</v>
          </cell>
          <cell r="AC60">
            <v>102.775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</v>
          </cell>
          <cell r="AJ60">
            <v>118.108</v>
          </cell>
          <cell r="AK60">
            <v>128.385601264034</v>
          </cell>
          <cell r="AL60">
            <v>121.47033880816</v>
          </cell>
          <cell r="AM60">
            <v>115.165</v>
          </cell>
          <cell r="AN60">
            <v>131.316720755461</v>
          </cell>
          <cell r="AO60">
            <v>124.084496223577</v>
          </cell>
          <cell r="AP60">
            <v>116.771342986287</v>
          </cell>
          <cell r="AQ60">
            <v>117.390163945662</v>
          </cell>
          <cell r="AR60">
            <v>122.549256006226</v>
          </cell>
          <cell r="AS60">
            <v>156.001684885951</v>
          </cell>
          <cell r="AT60">
            <v>155.093967853252</v>
          </cell>
          <cell r="AU60">
            <v>138.180235289593</v>
          </cell>
          <cell r="AV60">
            <v>123.209000724377</v>
          </cell>
          <cell r="AW60">
            <v>129.742851215847</v>
          </cell>
          <cell r="AX60">
            <v>130.223983051638</v>
          </cell>
          <cell r="AY60">
            <v>134.529135174396</v>
          </cell>
        </row>
        <row r="61">
          <cell r="C61">
            <v>10795</v>
          </cell>
          <cell r="D61">
            <v>87.910596952504</v>
          </cell>
          <cell r="E61">
            <v>103.774185759147</v>
          </cell>
          <cell r="F61">
            <v>116.785267757424</v>
          </cell>
          <cell r="G61">
            <v>116.88006458528</v>
          </cell>
          <cell r="H61">
            <v>93.7856358291876</v>
          </cell>
          <cell r="I61">
            <v>91.2573636990501</v>
          </cell>
          <cell r="J61">
            <v>115.981188986245</v>
          </cell>
          <cell r="K61">
            <v>92.5209610494365</v>
          </cell>
          <cell r="L61">
            <v>102.654187896854</v>
          </cell>
          <cell r="M61">
            <v>78.7186067814648</v>
          </cell>
          <cell r="N61">
            <v>92.4925497669293</v>
          </cell>
          <cell r="O61">
            <v>107.239390936478</v>
          </cell>
          <cell r="P61">
            <v>90.829092739743</v>
          </cell>
          <cell r="Q61">
            <v>111.414</v>
          </cell>
          <cell r="R61">
            <v>129.198</v>
          </cell>
          <cell r="S61">
            <v>133.21</v>
          </cell>
          <cell r="T61">
            <v>108.371</v>
          </cell>
          <cell r="U61">
            <v>105.839</v>
          </cell>
          <cell r="V61">
            <v>126.972</v>
          </cell>
          <cell r="W61">
            <v>104.794</v>
          </cell>
          <cell r="X61">
            <v>106.828</v>
          </cell>
          <cell r="Y61">
            <v>81.996</v>
          </cell>
          <cell r="Z61">
            <v>94.906</v>
          </cell>
          <cell r="AA61">
            <v>109.486</v>
          </cell>
          <cell r="AB61">
            <v>95.641</v>
          </cell>
          <cell r="AC61">
            <v>121.925</v>
          </cell>
          <cell r="AD61">
            <v>140.512</v>
          </cell>
          <cell r="AE61">
            <v>138.707</v>
          </cell>
          <cell r="AF61">
            <v>115.669</v>
          </cell>
          <cell r="AG61">
            <v>111.73</v>
          </cell>
          <cell r="AH61">
            <v>138.39</v>
          </cell>
          <cell r="AI61">
            <v>112.929284603948</v>
          </cell>
          <cell r="AJ61">
            <v>111.7</v>
          </cell>
          <cell r="AK61">
            <v>84.0913467792152</v>
          </cell>
          <cell r="AL61">
            <v>95.6147587720107</v>
          </cell>
          <cell r="AM61">
            <v>106.781</v>
          </cell>
          <cell r="AN61">
            <v>120.702064303745</v>
          </cell>
          <cell r="AO61">
            <v>101.797334133837</v>
          </cell>
          <cell r="AP61">
            <v>134.822382391682</v>
          </cell>
          <cell r="AQ61">
            <v>119.378388221993</v>
          </cell>
          <cell r="AR61">
            <v>113.844420992047</v>
          </cell>
          <cell r="AS61">
            <v>132.698339874697</v>
          </cell>
          <cell r="AT61">
            <v>160.790105689873</v>
          </cell>
          <cell r="AU61">
            <v>132.55362723173</v>
          </cell>
          <cell r="AV61">
            <v>128.296458582569</v>
          </cell>
          <cell r="AW61">
            <v>123.715131732205</v>
          </cell>
          <cell r="AX61">
            <v>127.250159207457</v>
          </cell>
          <cell r="AY61">
            <v>124.146084524465</v>
          </cell>
        </row>
        <row r="62">
          <cell r="C62">
            <v>10799</v>
          </cell>
          <cell r="D62">
            <v>114.578465187928</v>
          </cell>
          <cell r="E62">
            <v>90.4117293385806</v>
          </cell>
          <cell r="F62">
            <v>101.88209537349</v>
          </cell>
          <cell r="G62">
            <v>103.358888959819</v>
          </cell>
          <cell r="H62">
            <v>96.2260168196073</v>
          </cell>
          <cell r="I62">
            <v>91.9577751037182</v>
          </cell>
          <cell r="J62">
            <v>95.3383983869951</v>
          </cell>
          <cell r="K62">
            <v>99.9950489743033</v>
          </cell>
          <cell r="L62">
            <v>101.749592869751</v>
          </cell>
          <cell r="M62">
            <v>95.4872722628877</v>
          </cell>
          <cell r="N62">
            <v>106.580741384076</v>
          </cell>
          <cell r="O62">
            <v>102.433975338845</v>
          </cell>
          <cell r="P62">
            <v>111.74378382013</v>
          </cell>
          <cell r="Q62">
            <v>94.285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</v>
          </cell>
          <cell r="W62">
            <v>102.681</v>
          </cell>
          <cell r="X62">
            <v>103.399</v>
          </cell>
          <cell r="Y62">
            <v>90.427</v>
          </cell>
          <cell r="Z62">
            <v>98.771</v>
          </cell>
          <cell r="AA62">
            <v>98.325</v>
          </cell>
          <cell r="AB62">
            <v>116.023</v>
          </cell>
          <cell r="AC62">
            <v>97.329</v>
          </cell>
          <cell r="AD62">
            <v>122.747</v>
          </cell>
          <cell r="AE62">
            <v>127.671</v>
          </cell>
          <cell r="AF62">
            <v>129.699</v>
          </cell>
          <cell r="AG62">
            <v>121.76</v>
          </cell>
          <cell r="AH62">
            <v>121.014</v>
          </cell>
          <cell r="AI62">
            <v>126.036193233743</v>
          </cell>
          <cell r="AJ62">
            <v>124.364</v>
          </cell>
          <cell r="AK62">
            <v>98.5744831062829</v>
          </cell>
          <cell r="AL62">
            <v>112.522865211499</v>
          </cell>
          <cell r="AM62">
            <v>102.613</v>
          </cell>
          <cell r="AN62">
            <v>137.649308995046</v>
          </cell>
          <cell r="AO62">
            <v>112.752234294053</v>
          </cell>
          <cell r="AP62">
            <v>106.189013989822</v>
          </cell>
          <cell r="AQ62">
            <v>116.633152177732</v>
          </cell>
          <cell r="AR62">
            <v>118.502240190274</v>
          </cell>
          <cell r="AS62">
            <v>117.859544796104</v>
          </cell>
          <cell r="AT62">
            <v>140.350532828362</v>
          </cell>
          <cell r="AU62">
            <v>132.36631015043</v>
          </cell>
          <cell r="AV62">
            <v>124.84788870788</v>
          </cell>
          <cell r="AW62">
            <v>110.899340312613</v>
          </cell>
          <cell r="AX62">
            <v>105.238648835416</v>
          </cell>
          <cell r="AY62">
            <v>103.072227585152</v>
          </cell>
        </row>
        <row r="63">
          <cell r="C63">
            <v>108</v>
          </cell>
          <cell r="D63">
            <v>99.161411166355</v>
          </cell>
          <cell r="E63">
            <v>94.5797079818478</v>
          </cell>
          <cell r="F63">
            <v>89.2830335327639</v>
          </cell>
          <cell r="G63">
            <v>93.2143172843779</v>
          </cell>
          <cell r="H63">
            <v>111.237381149553</v>
          </cell>
          <cell r="I63">
            <v>118.340608683571</v>
          </cell>
          <cell r="J63">
            <v>101.877667838237</v>
          </cell>
          <cell r="K63">
            <v>104.760952180747</v>
          </cell>
          <cell r="L63">
            <v>104.501498980119</v>
          </cell>
          <cell r="M63">
            <v>88.2875127444311</v>
          </cell>
          <cell r="N63">
            <v>94.9378369918458</v>
          </cell>
          <cell r="O63">
            <v>99.8180714661518</v>
          </cell>
          <cell r="P63">
            <v>101.297035436029</v>
          </cell>
          <cell r="Q63">
            <v>99.202</v>
          </cell>
          <cell r="R63">
            <v>95.771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90.017</v>
          </cell>
          <cell r="Z63">
            <v>105.201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99.261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111.265910042023</v>
          </cell>
          <cell r="AJ63">
            <v>110.874</v>
          </cell>
          <cell r="AK63">
            <v>96.661900705695</v>
          </cell>
          <cell r="AL63">
            <v>113.868305687083</v>
          </cell>
          <cell r="AM63">
            <v>115.226</v>
          </cell>
          <cell r="AN63">
            <v>121.957581067822</v>
          </cell>
          <cell r="AO63">
            <v>112.612606472385</v>
          </cell>
          <cell r="AP63">
            <v>122.282401056925</v>
          </cell>
          <cell r="AQ63">
            <v>127.494258374456</v>
          </cell>
          <cell r="AR63">
            <v>131.885194387455</v>
          </cell>
          <cell r="AS63">
            <v>129.55477605025</v>
          </cell>
          <cell r="AT63">
            <v>153.242921203236</v>
          </cell>
          <cell r="AU63">
            <v>143.577355492451</v>
          </cell>
          <cell r="AV63">
            <v>126.626995429422</v>
          </cell>
          <cell r="AW63">
            <v>123.256798951191</v>
          </cell>
          <cell r="AX63">
            <v>118.328095441904</v>
          </cell>
          <cell r="AY63">
            <v>133.452899832435</v>
          </cell>
        </row>
        <row r="64">
          <cell r="C64">
            <v>10800</v>
          </cell>
          <cell r="D64">
            <v>99.161411166355</v>
          </cell>
          <cell r="E64">
            <v>94.5797079818478</v>
          </cell>
          <cell r="F64">
            <v>89.2830335327639</v>
          </cell>
          <cell r="G64">
            <v>93.2143172843779</v>
          </cell>
          <cell r="H64">
            <v>111.237381149553</v>
          </cell>
          <cell r="I64">
            <v>118.340608683571</v>
          </cell>
          <cell r="J64">
            <v>101.877667838237</v>
          </cell>
          <cell r="K64">
            <v>104.760952180747</v>
          </cell>
          <cell r="L64">
            <v>104.501498980119</v>
          </cell>
          <cell r="M64">
            <v>88.2875127444311</v>
          </cell>
          <cell r="N64">
            <v>94.9378369918458</v>
          </cell>
          <cell r="O64">
            <v>99.8180714661518</v>
          </cell>
          <cell r="P64">
            <v>101.297035436029</v>
          </cell>
          <cell r="Q64">
            <v>99.202</v>
          </cell>
          <cell r="R64">
            <v>95.771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90.017</v>
          </cell>
          <cell r="Z64">
            <v>105.201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99.261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111.265910042023</v>
          </cell>
          <cell r="AJ64">
            <v>110.874</v>
          </cell>
          <cell r="AK64">
            <v>96.661900705695</v>
          </cell>
          <cell r="AL64">
            <v>113.868305687083</v>
          </cell>
          <cell r="AM64">
            <v>115.226</v>
          </cell>
          <cell r="AN64">
            <v>121.957581067822</v>
          </cell>
          <cell r="AO64">
            <v>112.612606472385</v>
          </cell>
          <cell r="AP64">
            <v>122.282401056925</v>
          </cell>
          <cell r="AQ64">
            <v>127.494258374456</v>
          </cell>
          <cell r="AR64">
            <v>131.885194387455</v>
          </cell>
          <cell r="AS64">
            <v>129.55477605025</v>
          </cell>
          <cell r="AT64">
            <v>153.242921203236</v>
          </cell>
          <cell r="AU64">
            <v>143.577355492451</v>
          </cell>
          <cell r="AV64">
            <v>126.626995429422</v>
          </cell>
          <cell r="AW64">
            <v>123.256798951191</v>
          </cell>
          <cell r="AX64">
            <v>118.328095441904</v>
          </cell>
          <cell r="AY64">
            <v>133.452899832435</v>
          </cell>
        </row>
        <row r="65">
          <cell r="C65">
            <v>110</v>
          </cell>
          <cell r="D65">
            <v>96.5934310982968</v>
          </cell>
          <cell r="E65">
            <v>79.8905023891427</v>
          </cell>
          <cell r="F65">
            <v>92.5636024870218</v>
          </cell>
          <cell r="G65">
            <v>98.1724376976526</v>
          </cell>
          <cell r="H65">
            <v>100.54788662914</v>
          </cell>
          <cell r="I65">
            <v>104.822202929552</v>
          </cell>
          <cell r="J65">
            <v>102.202892008928</v>
          </cell>
          <cell r="K65">
            <v>97.6292763293531</v>
          </cell>
          <cell r="L65">
            <v>100.75784101478</v>
          </cell>
          <cell r="M65">
            <v>106.207305855916</v>
          </cell>
          <cell r="N65">
            <v>107.998377316669</v>
          </cell>
          <cell r="O65">
            <v>112.614244243547</v>
          </cell>
          <cell r="P65">
            <v>109.776019531427</v>
          </cell>
          <cell r="Q65">
            <v>87.4038183552923</v>
          </cell>
          <cell r="R65">
            <v>94.6554721160969</v>
          </cell>
          <cell r="S65">
            <v>102.084814074698</v>
          </cell>
          <cell r="T65">
            <v>110.06243315297</v>
          </cell>
          <cell r="U65">
            <v>118.282799934301</v>
          </cell>
          <cell r="V65">
            <v>111.124982698162</v>
          </cell>
          <cell r="W65">
            <v>110.000014932905</v>
          </cell>
          <cell r="X65">
            <v>114.450606827999</v>
          </cell>
          <cell r="Y65">
            <v>119.4996991756</v>
          </cell>
          <cell r="Z65">
            <v>118.692007955834</v>
          </cell>
          <cell r="AA65">
            <v>123.314042392787</v>
          </cell>
          <cell r="AB65">
            <v>115.579551514456</v>
          </cell>
          <cell r="AC65">
            <v>102.354580674908</v>
          </cell>
          <cell r="AD65">
            <v>112.348860804508</v>
          </cell>
          <cell r="AE65">
            <v>111.833947222009</v>
          </cell>
          <cell r="AF65">
            <v>123.027840792526</v>
          </cell>
          <cell r="AG65">
            <v>127.426402755533</v>
          </cell>
          <cell r="AH65">
            <v>120.652795616919</v>
          </cell>
          <cell r="AI65">
            <v>122.276453338991</v>
          </cell>
          <cell r="AJ65">
            <v>120.999080374374</v>
          </cell>
          <cell r="AK65">
            <v>127.44870891911</v>
          </cell>
          <cell r="AL65">
            <v>126.359400797127</v>
          </cell>
          <cell r="AM65">
            <v>129.082370514349</v>
          </cell>
          <cell r="AN65">
            <v>119.057732905774</v>
          </cell>
          <cell r="AO65">
            <v>104.277097838892</v>
          </cell>
          <cell r="AP65">
            <v>114.985323989833</v>
          </cell>
          <cell r="AQ65">
            <v>120.484803497015</v>
          </cell>
          <cell r="AR65">
            <v>127.966545971803</v>
          </cell>
          <cell r="AS65">
            <v>132.612038843096</v>
          </cell>
          <cell r="AT65">
            <v>125.198662209675</v>
          </cell>
          <cell r="AU65">
            <v>126.47222159894</v>
          </cell>
          <cell r="AV65">
            <v>126.166136526508</v>
          </cell>
          <cell r="AW65">
            <v>128.794862466734</v>
          </cell>
          <cell r="AX65">
            <v>127.567987825043</v>
          </cell>
          <cell r="AY65">
            <v>130.768062137743</v>
          </cell>
        </row>
        <row r="66">
          <cell r="C66">
            <v>11010</v>
          </cell>
          <cell r="D66">
            <v>95.8196033161909</v>
          </cell>
          <cell r="E66">
            <v>105.054980673879</v>
          </cell>
          <cell r="F66">
            <v>94.2480863422815</v>
          </cell>
          <cell r="G66">
            <v>89.8733379168519</v>
          </cell>
          <cell r="H66">
            <v>100.587684627859</v>
          </cell>
          <cell r="I66">
            <v>103.855855621326</v>
          </cell>
          <cell r="J66">
            <v>88.3624377058617</v>
          </cell>
          <cell r="K66">
            <v>99.8174050335713</v>
          </cell>
          <cell r="L66">
            <v>121.959356615819</v>
          </cell>
          <cell r="M66">
            <v>118.74813533656</v>
          </cell>
          <cell r="N66">
            <v>81.0217940352192</v>
          </cell>
          <cell r="O66">
            <v>100.65132277458</v>
          </cell>
          <cell r="P66">
            <v>108.896583603367</v>
          </cell>
          <cell r="Q66">
            <v>114.935</v>
          </cell>
          <cell r="R66">
            <v>96.378</v>
          </cell>
          <cell r="S66">
            <v>93.455</v>
          </cell>
          <cell r="T66">
            <v>110.106</v>
          </cell>
          <cell r="U66">
            <v>117.193</v>
          </cell>
          <cell r="V66">
            <v>96.076</v>
          </cell>
          <cell r="W66">
            <v>112.466</v>
          </cell>
          <cell r="X66">
            <v>138.533</v>
          </cell>
          <cell r="Y66">
            <v>133.61</v>
          </cell>
          <cell r="Z66">
            <v>89.044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104.314</v>
          </cell>
          <cell r="AI66">
            <v>125.016990065889</v>
          </cell>
          <cell r="AJ66">
            <v>146.46</v>
          </cell>
          <cell r="AK66">
            <v>142.497697434563</v>
          </cell>
          <cell r="AL66">
            <v>94.7964738005221</v>
          </cell>
          <cell r="AM66">
            <v>115.37</v>
          </cell>
          <cell r="AN66">
            <v>131.74538822481</v>
          </cell>
          <cell r="AO66">
            <v>121.102472236961</v>
          </cell>
          <cell r="AP66">
            <v>119.453544062426</v>
          </cell>
          <cell r="AQ66">
            <v>114.810839175903</v>
          </cell>
          <cell r="AR66">
            <v>118.175570518114</v>
          </cell>
          <cell r="AS66">
            <v>130.96708788061</v>
          </cell>
          <cell r="AT66">
            <v>96.1447754854132</v>
          </cell>
          <cell r="AU66">
            <v>124.668732910775</v>
          </cell>
          <cell r="AV66">
            <v>140.827245904273</v>
          </cell>
          <cell r="AW66">
            <v>143.143076578601</v>
          </cell>
          <cell r="AX66">
            <v>136.21301846455</v>
          </cell>
          <cell r="AY66">
            <v>127.874343650618</v>
          </cell>
        </row>
        <row r="67">
          <cell r="C67">
            <v>11020</v>
          </cell>
          <cell r="D67">
            <v>85.47399936242</v>
          </cell>
          <cell r="E67">
            <v>106.072521959779</v>
          </cell>
          <cell r="F67">
            <v>99.9800652949951</v>
          </cell>
          <cell r="G67">
            <v>90.3613145291467</v>
          </cell>
          <cell r="H67">
            <v>90.2282583571083</v>
          </cell>
          <cell r="I67">
            <v>98.9544220107483</v>
          </cell>
          <cell r="J67">
            <v>99.8999197589347</v>
          </cell>
          <cell r="K67">
            <v>106.906710033558</v>
          </cell>
          <cell r="L67">
            <v>113.637522315423</v>
          </cell>
          <cell r="M67">
            <v>94.4888300584746</v>
          </cell>
          <cell r="N67">
            <v>112.79861674557</v>
          </cell>
          <cell r="O67">
            <v>101.197819573842</v>
          </cell>
          <cell r="P67">
            <v>97.139063358146</v>
          </cell>
          <cell r="Q67">
            <v>116.048</v>
          </cell>
          <cell r="R67">
            <v>102.239</v>
          </cell>
          <cell r="S67">
            <v>93.962</v>
          </cell>
          <cell r="T67">
            <v>98.766</v>
          </cell>
          <cell r="U67">
            <v>111.662</v>
          </cell>
          <cell r="V67">
            <v>108.621</v>
          </cell>
          <cell r="W67">
            <v>120.453</v>
          </cell>
          <cell r="X67">
            <v>129.081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</v>
          </cell>
          <cell r="AC67">
            <v>135.899</v>
          </cell>
          <cell r="AD67">
            <v>121.351</v>
          </cell>
          <cell r="AE67">
            <v>102.936</v>
          </cell>
          <cell r="AF67">
            <v>110.401</v>
          </cell>
          <cell r="AG67">
            <v>120.293</v>
          </cell>
          <cell r="AH67">
            <v>117.934</v>
          </cell>
          <cell r="AI67">
            <v>133.896038488951</v>
          </cell>
          <cell r="AJ67">
            <v>136.467</v>
          </cell>
          <cell r="AK67">
            <v>113.386544373576</v>
          </cell>
          <cell r="AL67">
            <v>131.975738680983</v>
          </cell>
          <cell r="AM67">
            <v>115.997</v>
          </cell>
          <cell r="AN67">
            <v>124.333312509549</v>
          </cell>
          <cell r="AO67">
            <v>121.42308505633</v>
          </cell>
          <cell r="AP67">
            <v>119.383774747404</v>
          </cell>
          <cell r="AQ67">
            <v>127.857795803326</v>
          </cell>
          <cell r="AR67">
            <v>125.471770607682</v>
          </cell>
          <cell r="AS67">
            <v>131.675948189395</v>
          </cell>
          <cell r="AT67">
            <v>135.693678221219</v>
          </cell>
          <cell r="AU67">
            <v>120.427445781721</v>
          </cell>
          <cell r="AV67">
            <v>128.728527345244</v>
          </cell>
          <cell r="AW67">
            <v>128.286735585425</v>
          </cell>
          <cell r="AX67">
            <v>134.104570555417</v>
          </cell>
          <cell r="AY67">
            <v>112.360041560827</v>
          </cell>
        </row>
        <row r="68">
          <cell r="C68">
            <v>11030</v>
          </cell>
          <cell r="D68">
            <v>97.821264724995</v>
          </cell>
          <cell r="E68">
            <v>75.988285306345</v>
          </cell>
          <cell r="F68">
            <v>102.208508323801</v>
          </cell>
          <cell r="G68">
            <v>105.140837825356</v>
          </cell>
          <cell r="H68">
            <v>98.0333966992496</v>
          </cell>
          <cell r="I68">
            <v>96.5204244761226</v>
          </cell>
          <cell r="J68">
            <v>92.5630870726016</v>
          </cell>
          <cell r="K68">
            <v>95.8825227264954</v>
          </cell>
          <cell r="L68">
            <v>101.120748106756</v>
          </cell>
          <cell r="M68">
            <v>105.337475891014</v>
          </cell>
          <cell r="N68">
            <v>112.604461013782</v>
          </cell>
          <cell r="O68">
            <v>116.778987833483</v>
          </cell>
          <cell r="P68">
            <v>111.171421751362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</v>
          </cell>
          <cell r="V68">
            <v>100.644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</v>
          </cell>
          <cell r="AC68">
            <v>97.355</v>
          </cell>
          <cell r="AD68">
            <v>124.056</v>
          </cell>
          <cell r="AE68">
            <v>119.772</v>
          </cell>
          <cell r="AF68">
            <v>119.951</v>
          </cell>
          <cell r="AG68">
            <v>117.334</v>
          </cell>
          <cell r="AH68">
            <v>109.273</v>
          </cell>
          <cell r="AI68">
            <v>120.088719869637</v>
          </cell>
          <cell r="AJ68">
            <v>121.435</v>
          </cell>
          <cell r="AK68">
            <v>126.404913437128</v>
          </cell>
          <cell r="AL68">
            <v>131.748574138889</v>
          </cell>
          <cell r="AM68">
            <v>133.856</v>
          </cell>
          <cell r="AN68">
            <v>122.823042730063</v>
          </cell>
          <cell r="AO68">
            <v>95.3384634421636</v>
          </cell>
          <cell r="AP68">
            <v>126.036766066904</v>
          </cell>
          <cell r="AQ68">
            <v>137.818760089868</v>
          </cell>
          <cell r="AR68">
            <v>132.659377551021</v>
          </cell>
          <cell r="AS68">
            <v>124.541239393894</v>
          </cell>
          <cell r="AT68">
            <v>156.676134200159</v>
          </cell>
          <cell r="AU68">
            <v>139.277165331357</v>
          </cell>
          <cell r="AV68">
            <v>143.151978358163</v>
          </cell>
          <cell r="AW68">
            <v>141.238558384513</v>
          </cell>
          <cell r="AX68">
            <v>146.925826583322</v>
          </cell>
          <cell r="AY68">
            <v>156.505942656488</v>
          </cell>
        </row>
        <row r="69">
          <cell r="C69">
            <v>11041</v>
          </cell>
          <cell r="D69">
            <v>96.2897117453868</v>
          </cell>
          <cell r="E69">
            <v>80.839116840198</v>
          </cell>
          <cell r="F69">
            <v>86.3699338407988</v>
          </cell>
          <cell r="G69">
            <v>94.899003116127</v>
          </cell>
          <cell r="H69">
            <v>102.18085634901</v>
          </cell>
          <cell r="I69">
            <v>110.072378433741</v>
          </cell>
          <cell r="J69">
            <v>108.393682382976</v>
          </cell>
          <cell r="K69">
            <v>96.2563518686415</v>
          </cell>
          <cell r="L69">
            <v>99.1348771513302</v>
          </cell>
          <cell r="M69">
            <v>105.826271862546</v>
          </cell>
          <cell r="N69">
            <v>107.507825911571</v>
          </cell>
          <cell r="O69">
            <v>112.229990497673</v>
          </cell>
          <cell r="P69">
            <v>109.430850080067</v>
          </cell>
          <cell r="Q69">
            <v>88.442</v>
          </cell>
          <cell r="R69">
            <v>88.322</v>
          </cell>
          <cell r="S69">
            <v>98.681</v>
          </cell>
          <cell r="T69">
            <v>111.85</v>
          </cell>
          <cell r="U69">
            <v>124.207</v>
          </cell>
          <cell r="V69">
            <v>117.856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</v>
          </cell>
          <cell r="AA69">
            <v>122.893</v>
          </cell>
          <cell r="AB69">
            <v>115.216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</v>
          </cell>
          <cell r="AJ69">
            <v>119.05</v>
          </cell>
          <cell r="AK69">
            <v>126.991468335537</v>
          </cell>
          <cell r="AL69">
            <v>125.7854497513</v>
          </cell>
          <cell r="AM69">
            <v>128.642</v>
          </cell>
          <cell r="AN69">
            <v>116.186337294781</v>
          </cell>
          <cell r="AO69">
            <v>108.397701091516</v>
          </cell>
          <cell r="AP69">
            <v>107.942272395324</v>
          </cell>
          <cell r="AQ69">
            <v>111.105862700274</v>
          </cell>
          <cell r="AR69">
            <v>125.164118182283</v>
          </cell>
          <cell r="AS69">
            <v>138.052799810145</v>
          </cell>
          <cell r="AT69">
            <v>109.295696516793</v>
          </cell>
          <cell r="AU69">
            <v>119.945736511837</v>
          </cell>
          <cell r="AV69">
            <v>115.278745880502</v>
          </cell>
          <cell r="AW69">
            <v>121.207905280932</v>
          </cell>
          <cell r="AX69">
            <v>117.417920130028</v>
          </cell>
          <cell r="AY69">
            <v>119.947732029611</v>
          </cell>
        </row>
        <row r="70">
          <cell r="C70">
            <v>11042</v>
          </cell>
          <cell r="D70">
            <v>97.4096363379036</v>
          </cell>
          <cell r="E70">
            <v>71.9873546029489</v>
          </cell>
          <cell r="F70">
            <v>100.965187018673</v>
          </cell>
          <cell r="G70">
            <v>102.484401690583</v>
          </cell>
          <cell r="H70">
            <v>99.7914251158848</v>
          </cell>
          <cell r="I70">
            <v>97.8350174776087</v>
          </cell>
          <cell r="J70">
            <v>96.6594508268995</v>
          </cell>
          <cell r="K70">
            <v>108.677895847523</v>
          </cell>
          <cell r="L70">
            <v>100.398928436678</v>
          </cell>
          <cell r="M70">
            <v>109.473065265457</v>
          </cell>
          <cell r="N70">
            <v>105.297977004093</v>
          </cell>
          <cell r="O70">
            <v>109.019660375746</v>
          </cell>
          <cell r="P70">
            <v>110.703616380467</v>
          </cell>
          <cell r="Q70">
            <v>78.757</v>
          </cell>
          <cell r="R70">
            <v>103.247</v>
          </cell>
          <cell r="S70">
            <v>106.568</v>
          </cell>
          <cell r="T70">
            <v>109.234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</v>
          </cell>
          <cell r="Y70">
            <v>123.174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92.229</v>
          </cell>
          <cell r="AD70">
            <v>122.546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114.109</v>
          </cell>
          <cell r="AI70">
            <v>136.114372247826</v>
          </cell>
          <cell r="AJ70">
            <v>120.568</v>
          </cell>
          <cell r="AK70">
            <v>131.367618423802</v>
          </cell>
          <cell r="AL70">
            <v>123.199899942693</v>
          </cell>
          <cell r="AM70">
            <v>124.962</v>
          </cell>
          <cell r="AN70">
            <v>120.824486758982</v>
          </cell>
          <cell r="AO70">
            <v>95.8096226045963</v>
          </cell>
          <cell r="AP70">
            <v>124.29580120391</v>
          </cell>
          <cell r="AQ70">
            <v>128.674168568728</v>
          </cell>
          <cell r="AR70">
            <v>135.375575997634</v>
          </cell>
          <cell r="AS70">
            <v>122.983286935509</v>
          </cell>
          <cell r="AT70">
            <v>139.637670303639</v>
          </cell>
          <cell r="AU70">
            <v>131.58685426496</v>
          </cell>
          <cell r="AV70">
            <v>139.220196900345</v>
          </cell>
          <cell r="AW70">
            <v>135.265975382281</v>
          </cell>
          <cell r="AX70">
            <v>130.245275938882</v>
          </cell>
          <cell r="AY70">
            <v>127.785391981875</v>
          </cell>
        </row>
        <row r="71">
          <cell r="C71">
            <v>120</v>
          </cell>
          <cell r="D71">
            <v>98.092769272604</v>
          </cell>
          <cell r="E71">
            <v>99.1364748300029</v>
          </cell>
          <cell r="F71">
            <v>101.325624396664</v>
          </cell>
          <cell r="G71">
            <v>97.6398266266344</v>
          </cell>
          <cell r="H71">
            <v>101.392882006301</v>
          </cell>
          <cell r="I71">
            <v>103.541236904752</v>
          </cell>
          <cell r="J71">
            <v>99.8583371817939</v>
          </cell>
          <cell r="K71">
            <v>108.173581737589</v>
          </cell>
          <cell r="L71">
            <v>101.269150596665</v>
          </cell>
          <cell r="M71">
            <v>103.316692978666</v>
          </cell>
          <cell r="N71">
            <v>90.0323509667034</v>
          </cell>
          <cell r="O71">
            <v>96.2210725016235</v>
          </cell>
          <cell r="P71">
            <v>106.866083403366</v>
          </cell>
          <cell r="Q71">
            <v>106.774</v>
          </cell>
          <cell r="R71">
            <v>108.075</v>
          </cell>
          <cell r="S71">
            <v>103.088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</v>
          </cell>
          <cell r="Z71">
            <v>93.117</v>
          </cell>
          <cell r="AA71">
            <v>96.947</v>
          </cell>
          <cell r="AB71">
            <v>109.702</v>
          </cell>
          <cell r="AC71">
            <v>109.32</v>
          </cell>
          <cell r="AD71">
            <v>111.644</v>
          </cell>
          <cell r="AE71">
            <v>105.249</v>
          </cell>
          <cell r="AF71">
            <v>107.728</v>
          </cell>
          <cell r="AG71">
            <v>110.183</v>
          </cell>
          <cell r="AH71">
            <v>104.583</v>
          </cell>
          <cell r="AI71">
            <v>107.456095054157</v>
          </cell>
          <cell r="AJ71">
            <v>99.84</v>
          </cell>
          <cell r="AK71">
            <v>95.6164665188428</v>
          </cell>
          <cell r="AL71">
            <v>103.673887860871</v>
          </cell>
          <cell r="AM71">
            <v>99.253</v>
          </cell>
          <cell r="AN71">
            <v>110.0744501913</v>
          </cell>
          <cell r="AO71">
            <v>109.527539816354</v>
          </cell>
          <cell r="AP71">
            <v>110.305605732346</v>
          </cell>
          <cell r="AQ71">
            <v>106.850574744974</v>
          </cell>
          <cell r="AR71">
            <v>109.588038800558</v>
          </cell>
          <cell r="AS71">
            <v>112.269075848673</v>
          </cell>
          <cell r="AT71">
            <v>107.344571241614</v>
          </cell>
          <cell r="AU71">
            <v>109.901673898799</v>
          </cell>
          <cell r="AV71">
            <v>103.183100295476</v>
          </cell>
          <cell r="AW71">
            <v>100.920154907001</v>
          </cell>
          <cell r="AX71">
            <v>102.067636033646</v>
          </cell>
          <cell r="AY71">
            <v>105.492773731555</v>
          </cell>
        </row>
        <row r="72">
          <cell r="C72">
            <v>12000</v>
          </cell>
          <cell r="D72">
            <v>98.092769272604</v>
          </cell>
          <cell r="E72">
            <v>99.1364748300029</v>
          </cell>
          <cell r="F72">
            <v>101.325624396664</v>
          </cell>
          <cell r="G72">
            <v>97.6398266266344</v>
          </cell>
          <cell r="H72">
            <v>101.392882006301</v>
          </cell>
          <cell r="I72">
            <v>103.541236904752</v>
          </cell>
          <cell r="J72">
            <v>99.8583371817939</v>
          </cell>
          <cell r="K72">
            <v>108.173581737589</v>
          </cell>
          <cell r="L72">
            <v>101.269150596665</v>
          </cell>
          <cell r="M72">
            <v>103.316692978666</v>
          </cell>
          <cell r="N72">
            <v>90.0323509667034</v>
          </cell>
          <cell r="O72">
            <v>96.2210725016235</v>
          </cell>
          <cell r="P72">
            <v>106.866083403366</v>
          </cell>
          <cell r="Q72">
            <v>106.774</v>
          </cell>
          <cell r="R72">
            <v>108.075</v>
          </cell>
          <cell r="S72">
            <v>103.088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</v>
          </cell>
          <cell r="Z72">
            <v>93.117</v>
          </cell>
          <cell r="AA72">
            <v>96.947</v>
          </cell>
          <cell r="AB72">
            <v>109.702</v>
          </cell>
          <cell r="AC72">
            <v>109.32</v>
          </cell>
          <cell r="AD72">
            <v>111.644</v>
          </cell>
          <cell r="AE72">
            <v>105.249</v>
          </cell>
          <cell r="AF72">
            <v>107.728</v>
          </cell>
          <cell r="AG72">
            <v>110.183</v>
          </cell>
          <cell r="AH72">
            <v>104.583</v>
          </cell>
          <cell r="AI72">
            <v>107.456095054157</v>
          </cell>
          <cell r="AJ72">
            <v>99.84</v>
          </cell>
          <cell r="AK72">
            <v>95.6164665188428</v>
          </cell>
          <cell r="AL72">
            <v>103.673887860871</v>
          </cell>
          <cell r="AM72">
            <v>99.253</v>
          </cell>
          <cell r="AN72">
            <v>110.0744501913</v>
          </cell>
          <cell r="AO72">
            <v>109.527539816354</v>
          </cell>
          <cell r="AP72">
            <v>110.305605732346</v>
          </cell>
          <cell r="AQ72">
            <v>106.850574744974</v>
          </cell>
          <cell r="AR72">
            <v>109.588038800558</v>
          </cell>
          <cell r="AS72">
            <v>112.269075848673</v>
          </cell>
          <cell r="AT72">
            <v>107.344571241614</v>
          </cell>
          <cell r="AU72">
            <v>109.901673898799</v>
          </cell>
          <cell r="AV72">
            <v>103.183100295476</v>
          </cell>
          <cell r="AW72">
            <v>100.920154907001</v>
          </cell>
          <cell r="AX72">
            <v>102.067636033646</v>
          </cell>
          <cell r="AY72">
            <v>105.492773731555</v>
          </cell>
        </row>
        <row r="73">
          <cell r="C73">
            <v>131</v>
          </cell>
          <cell r="D73">
            <v>89.8027373162498</v>
          </cell>
          <cell r="E73">
            <v>91.7000935450194</v>
          </cell>
          <cell r="F73">
            <v>102.501118066536</v>
          </cell>
          <cell r="G73">
            <v>102.315177082828</v>
          </cell>
          <cell r="H73">
            <v>105.898931714995</v>
          </cell>
          <cell r="I73">
            <v>98.2883757982945</v>
          </cell>
          <cell r="J73">
            <v>101.789913536228</v>
          </cell>
          <cell r="K73">
            <v>97.2875201017884</v>
          </cell>
          <cell r="L73">
            <v>100.975093310676</v>
          </cell>
          <cell r="M73">
            <v>102.083142787578</v>
          </cell>
          <cell r="N73">
            <v>110.860613699838</v>
          </cell>
          <cell r="O73">
            <v>96.4972830399704</v>
          </cell>
          <cell r="P73">
            <v>93.8518612740038</v>
          </cell>
          <cell r="Q73">
            <v>95.9573191235191</v>
          </cell>
          <cell r="R73">
            <v>106.36304847741</v>
          </cell>
          <cell r="S73">
            <v>105.540832379767</v>
          </cell>
          <cell r="T73">
            <v>109.347144788805</v>
          </cell>
          <cell r="U73">
            <v>105.922503144358</v>
          </cell>
          <cell r="V73">
            <v>105.425455104802</v>
          </cell>
          <cell r="W73">
            <v>102.997448836324</v>
          </cell>
          <cell r="X73">
            <v>106.88422837539</v>
          </cell>
          <cell r="Y73">
            <v>108.512380920265</v>
          </cell>
          <cell r="Z73">
            <v>118.190466322074</v>
          </cell>
          <cell r="AA73">
            <v>101.034408284736</v>
          </cell>
          <cell r="AB73">
            <v>98.1903982358057</v>
          </cell>
          <cell r="AC73">
            <v>101.834834571606</v>
          </cell>
          <cell r="AD73">
            <v>110.661759334369</v>
          </cell>
          <cell r="AE73">
            <v>109.31908147685</v>
          </cell>
          <cell r="AF73">
            <v>115.642559031842</v>
          </cell>
          <cell r="AG73">
            <v>110.701850262101</v>
          </cell>
          <cell r="AH73">
            <v>110.650072457488</v>
          </cell>
          <cell r="AI73">
            <v>108.280202518465</v>
          </cell>
          <cell r="AJ73">
            <v>111.844387564506</v>
          </cell>
          <cell r="AK73">
            <v>113.956722597026</v>
          </cell>
          <cell r="AL73">
            <v>122.379565984555</v>
          </cell>
          <cell r="AM73">
            <v>104.019890661456</v>
          </cell>
          <cell r="AN73">
            <v>105.224832035337</v>
          </cell>
          <cell r="AO73">
            <v>110.530383810029</v>
          </cell>
          <cell r="AP73">
            <v>110.206365698563</v>
          </cell>
          <cell r="AQ73">
            <v>110.323914693729</v>
          </cell>
          <cell r="AR73">
            <v>115.848610509382</v>
          </cell>
          <cell r="AS73">
            <v>114.543187353662</v>
          </cell>
          <cell r="AT73">
            <v>110.799422519946</v>
          </cell>
          <cell r="AU73">
            <v>109.328852685986</v>
          </cell>
          <cell r="AV73">
            <v>114.452388132552</v>
          </cell>
          <cell r="AW73">
            <v>110.329436082929</v>
          </cell>
          <cell r="AX73">
            <v>122.376651046288</v>
          </cell>
          <cell r="AY73">
            <v>103.241408286151</v>
          </cell>
        </row>
        <row r="74">
          <cell r="C74">
            <v>13110</v>
          </cell>
          <cell r="D74">
            <v>73.147871783993</v>
          </cell>
          <cell r="E74">
            <v>84.6032789402761</v>
          </cell>
          <cell r="F74">
            <v>118.501077069355</v>
          </cell>
          <cell r="G74">
            <v>118.243687791136</v>
          </cell>
          <cell r="H74">
            <v>105.543803566613</v>
          </cell>
          <cell r="I74">
            <v>84.7644360422813</v>
          </cell>
          <cell r="J74">
            <v>108.242291835649</v>
          </cell>
          <cell r="K74">
            <v>107.513337871258</v>
          </cell>
          <cell r="L74">
            <v>108.436179707887</v>
          </cell>
          <cell r="M74">
            <v>104.637375667941</v>
          </cell>
          <cell r="N74">
            <v>97.3851001749502</v>
          </cell>
          <cell r="O74">
            <v>88.9815595486609</v>
          </cell>
          <cell r="P74">
            <v>76.4460429639676</v>
          </cell>
          <cell r="Q74">
            <v>88.531</v>
          </cell>
          <cell r="R74">
            <v>122.966</v>
          </cell>
          <cell r="S74">
            <v>121.972</v>
          </cell>
          <cell r="T74">
            <v>108.981</v>
          </cell>
          <cell r="U74">
            <v>91.348</v>
          </cell>
          <cell r="V74">
            <v>112.108</v>
          </cell>
          <cell r="W74">
            <v>113.823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</v>
          </cell>
          <cell r="AB74">
            <v>79.98</v>
          </cell>
          <cell r="AC74">
            <v>93.953</v>
          </cell>
          <cell r="AD74">
            <v>127.935</v>
          </cell>
          <cell r="AE74">
            <v>126.338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</v>
          </cell>
          <cell r="AJ74">
            <v>120.109</v>
          </cell>
          <cell r="AK74">
            <v>116.80804554661</v>
          </cell>
          <cell r="AL74">
            <v>107.503881631411</v>
          </cell>
          <cell r="AM74">
            <v>95.918</v>
          </cell>
          <cell r="AN74">
            <v>105.245751256054</v>
          </cell>
          <cell r="AO74">
            <v>110.320344386297</v>
          </cell>
          <cell r="AP74">
            <v>115.206827032686</v>
          </cell>
          <cell r="AQ74">
            <v>116.47039153881</v>
          </cell>
          <cell r="AR74">
            <v>116.523204869585</v>
          </cell>
          <cell r="AS74">
            <v>109.513889615912</v>
          </cell>
          <cell r="AT74">
            <v>101.128270047609</v>
          </cell>
          <cell r="AU74">
            <v>106.907538465569</v>
          </cell>
          <cell r="AV74">
            <v>109.603565695102</v>
          </cell>
          <cell r="AW74">
            <v>106.627898778974</v>
          </cell>
          <cell r="AX74">
            <v>110.491873358728</v>
          </cell>
          <cell r="AY74">
            <v>98.6173452373051</v>
          </cell>
        </row>
        <row r="75">
          <cell r="C75">
            <v>13120</v>
          </cell>
          <cell r="D75">
            <v>95.9911874250208</v>
          </cell>
          <cell r="E75">
            <v>94.0458513295943</v>
          </cell>
          <cell r="F75">
            <v>99.5723600224875</v>
          </cell>
          <cell r="G75">
            <v>94.2887390514835</v>
          </cell>
          <cell r="H75">
            <v>105.403105528072</v>
          </cell>
          <cell r="I75">
            <v>101.638458332281</v>
          </cell>
          <cell r="J75">
            <v>102.658286125423</v>
          </cell>
          <cell r="K75">
            <v>93.74675120381</v>
          </cell>
          <cell r="L75">
            <v>99.5095763175682</v>
          </cell>
          <cell r="M75">
            <v>99.13704926924</v>
          </cell>
          <cell r="N75">
            <v>118.530007615155</v>
          </cell>
          <cell r="O75">
            <v>95.478627779864</v>
          </cell>
          <cell r="P75">
            <v>100.3193429841</v>
          </cell>
          <cell r="Q75">
            <v>98.412</v>
          </cell>
          <cell r="R75">
            <v>103.324</v>
          </cell>
          <cell r="S75">
            <v>97.261</v>
          </cell>
          <cell r="T75">
            <v>108.835</v>
          </cell>
          <cell r="U75">
            <v>109.533</v>
          </cell>
          <cell r="V75">
            <v>106.325</v>
          </cell>
          <cell r="W75">
            <v>99.249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</v>
          </cell>
          <cell r="AB75">
            <v>104.957</v>
          </cell>
          <cell r="AC75">
            <v>104.44</v>
          </cell>
          <cell r="AD75">
            <v>107.5</v>
          </cell>
          <cell r="AE75">
            <v>100.743</v>
          </cell>
          <cell r="AF75">
            <v>115.101</v>
          </cell>
          <cell r="AG75">
            <v>114.475</v>
          </cell>
          <cell r="AH75">
            <v>111.594</v>
          </cell>
          <cell r="AI75">
            <v>104.339356118607</v>
          </cell>
          <cell r="AJ75">
            <v>110.221</v>
          </cell>
          <cell r="AK75">
            <v>110.667960587488</v>
          </cell>
          <cell r="AL75">
            <v>130.845846906132</v>
          </cell>
          <cell r="AM75">
            <v>102.922</v>
          </cell>
          <cell r="AN75">
            <v>105.730249714914</v>
          </cell>
          <cell r="AO75">
            <v>110.740974874612</v>
          </cell>
          <cell r="AP75">
            <v>106.424031296382</v>
          </cell>
          <cell r="AQ75">
            <v>104.594742325452</v>
          </cell>
          <cell r="AR75">
            <v>113.167303634266</v>
          </cell>
          <cell r="AS75">
            <v>114.666061460824</v>
          </cell>
          <cell r="AT75">
            <v>114.128135345119</v>
          </cell>
          <cell r="AU75">
            <v>111.824714924385</v>
          </cell>
          <cell r="AV75">
            <v>118.404630135342</v>
          </cell>
          <cell r="AW75">
            <v>116.303934243904</v>
          </cell>
          <cell r="AX75">
            <v>133.986477982486</v>
          </cell>
          <cell r="AY75">
            <v>107.30640145156</v>
          </cell>
        </row>
        <row r="76">
          <cell r="C76">
            <v>13131</v>
          </cell>
          <cell r="D76">
            <v>117.328471548523</v>
          </cell>
          <cell r="E76">
            <v>105.273986405714</v>
          </cell>
          <cell r="F76">
            <v>71.1373450449975</v>
          </cell>
          <cell r="G76">
            <v>90.637856310217</v>
          </cell>
          <cell r="H76">
            <v>102.100345165764</v>
          </cell>
          <cell r="I76">
            <v>87.7207388879116</v>
          </cell>
          <cell r="J76">
            <v>106.45364565214</v>
          </cell>
          <cell r="K76">
            <v>99.557560900639</v>
          </cell>
          <cell r="L76">
            <v>100.852539386244</v>
          </cell>
          <cell r="M76">
            <v>107.073504024139</v>
          </cell>
          <cell r="N76">
            <v>110.708291331779</v>
          </cell>
          <cell r="O76">
            <v>101.155715341931</v>
          </cell>
          <cell r="P76">
            <v>122.618705891834</v>
          </cell>
          <cell r="Q76">
            <v>110.162</v>
          </cell>
          <cell r="R76">
            <v>73.818</v>
          </cell>
          <cell r="S76">
            <v>93.495</v>
          </cell>
          <cell r="T76">
            <v>105.425</v>
          </cell>
          <cell r="U76">
            <v>94.534</v>
          </cell>
          <cell r="V76">
            <v>110.256</v>
          </cell>
          <cell r="W76">
            <v>105.4</v>
          </cell>
          <cell r="X76">
            <v>106.754</v>
          </cell>
          <cell r="Y76">
            <v>113.817</v>
          </cell>
          <cell r="Z76">
            <v>118.028</v>
          </cell>
          <cell r="AA76">
            <v>105.912</v>
          </cell>
          <cell r="AB76">
            <v>128.287</v>
          </cell>
          <cell r="AC76">
            <v>116.909</v>
          </cell>
          <cell r="AD76">
            <v>76.801</v>
          </cell>
          <cell r="AE76">
            <v>96.842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</v>
          </cell>
          <cell r="AJ76">
            <v>111.709</v>
          </cell>
          <cell r="AK76">
            <v>119.527526899919</v>
          </cell>
          <cell r="AL76">
            <v>122.211416588024</v>
          </cell>
          <cell r="AM76">
            <v>109.041</v>
          </cell>
          <cell r="AN76">
            <v>107.332039544022</v>
          </cell>
          <cell r="AO76">
            <v>114.528073221894</v>
          </cell>
          <cell r="AP76">
            <v>116.288944134279</v>
          </cell>
          <cell r="AQ76">
            <v>109.800922016913</v>
          </cell>
          <cell r="AR76">
            <v>113.876299728405</v>
          </cell>
          <cell r="AS76">
            <v>103.040321676869</v>
          </cell>
          <cell r="AT76">
            <v>108.905847807396</v>
          </cell>
          <cell r="AU76">
            <v>102.502735948693</v>
          </cell>
          <cell r="AV76">
            <v>111.639694451296</v>
          </cell>
          <cell r="AW76">
            <v>106.539992640418</v>
          </cell>
          <cell r="AX76">
            <v>110.894058837194</v>
          </cell>
          <cell r="AY76">
            <v>101.12641148475</v>
          </cell>
        </row>
        <row r="77">
          <cell r="C77">
            <v>13132</v>
          </cell>
          <cell r="D77">
            <v>85.6065887795372</v>
          </cell>
          <cell r="E77">
            <v>90.3629249771525</v>
          </cell>
          <cell r="F77">
            <v>100.689580279563</v>
          </cell>
          <cell r="G77">
            <v>109.484874724525</v>
          </cell>
          <cell r="H77">
            <v>107.47255596981</v>
          </cell>
          <cell r="I77">
            <v>101.072000207514</v>
          </cell>
          <cell r="J77">
            <v>95.382465711636</v>
          </cell>
          <cell r="K77">
            <v>97.7432548031129</v>
          </cell>
          <cell r="L77">
            <v>99.1384496414855</v>
          </cell>
          <cell r="M77">
            <v>106.102819609369</v>
          </cell>
          <cell r="N77">
            <v>103.80290998743</v>
          </cell>
          <cell r="O77">
            <v>103.141575308866</v>
          </cell>
          <cell r="P77">
            <v>89.4665122064604</v>
          </cell>
          <cell r="Q77">
            <v>94.558</v>
          </cell>
          <cell r="R77">
            <v>104.483</v>
          </cell>
          <cell r="S77">
            <v>112.937</v>
          </cell>
          <cell r="T77">
            <v>110.972</v>
          </cell>
          <cell r="U77">
            <v>108.922</v>
          </cell>
          <cell r="V77">
            <v>98.789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</v>
          </cell>
          <cell r="AJ77">
            <v>109.81</v>
          </cell>
          <cell r="AK77">
            <v>118.443939428347</v>
          </cell>
          <cell r="AL77">
            <v>114.588532827274</v>
          </cell>
          <cell r="AM77">
            <v>111.182</v>
          </cell>
          <cell r="AN77">
            <v>103.989852234351</v>
          </cell>
          <cell r="AO77">
            <v>109.901146676742</v>
          </cell>
          <cell r="AP77">
            <v>114.267332273663</v>
          </cell>
          <cell r="AQ77">
            <v>118.214276760431</v>
          </cell>
          <cell r="AR77">
            <v>121.125304515876</v>
          </cell>
          <cell r="AS77">
            <v>118.530812728251</v>
          </cell>
          <cell r="AT77">
            <v>110.388904556694</v>
          </cell>
          <cell r="AU77">
            <v>106.306702310583</v>
          </cell>
          <cell r="AV77">
            <v>109.669915838296</v>
          </cell>
          <cell r="AW77">
            <v>100.687068051596</v>
          </cell>
          <cell r="AX77">
            <v>107.050384773563</v>
          </cell>
          <cell r="AY77">
            <v>98.0205750162009</v>
          </cell>
        </row>
        <row r="78">
          <cell r="C78">
            <v>139</v>
          </cell>
          <cell r="D78">
            <v>95.6301131682001</v>
          </cell>
          <cell r="E78">
            <v>102.699864334377</v>
          </cell>
          <cell r="F78">
            <v>96.6326763143294</v>
          </cell>
          <cell r="G78">
            <v>101.377828548898</v>
          </cell>
          <cell r="H78">
            <v>98.7935779064516</v>
          </cell>
          <cell r="I78">
            <v>98.6639318846583</v>
          </cell>
          <cell r="J78">
            <v>99.2260507085249</v>
          </cell>
          <cell r="K78">
            <v>98.246831455019</v>
          </cell>
          <cell r="L78">
            <v>111.619231667814</v>
          </cell>
          <cell r="M78">
            <v>97.226938611023</v>
          </cell>
          <cell r="N78">
            <v>108.02960087252</v>
          </cell>
          <cell r="O78">
            <v>91.853354528183</v>
          </cell>
          <cell r="P78">
            <v>99.3117964990906</v>
          </cell>
          <cell r="Q78">
            <v>106.771044998521</v>
          </cell>
          <cell r="R78">
            <v>99.7412492921821</v>
          </cell>
          <cell r="S78">
            <v>104.107037661732</v>
          </cell>
          <cell r="T78">
            <v>101.540503518338</v>
          </cell>
          <cell r="U78">
            <v>105.207334411534</v>
          </cell>
          <cell r="V78">
            <v>102.252265812865</v>
          </cell>
          <cell r="W78">
            <v>103.170199887808</v>
          </cell>
          <cell r="X78">
            <v>117.196782441411</v>
          </cell>
          <cell r="Y78">
            <v>102.455563485673</v>
          </cell>
          <cell r="Z78">
            <v>114.128432996859</v>
          </cell>
          <cell r="AA78">
            <v>95.5408178908502</v>
          </cell>
          <cell r="AB78">
            <v>103.231523530344</v>
          </cell>
          <cell r="AC78">
            <v>112.354868149357</v>
          </cell>
          <cell r="AD78">
            <v>103.183040429745</v>
          </cell>
          <cell r="AE78">
            <v>107.289288898414</v>
          </cell>
          <cell r="AF78">
            <v>106.532172709072</v>
          </cell>
          <cell r="AG78">
            <v>109.260440550032</v>
          </cell>
          <cell r="AH78">
            <v>106.579268859148</v>
          </cell>
          <cell r="AI78">
            <v>107.688549305469</v>
          </cell>
          <cell r="AJ78">
            <v>121.840649227646</v>
          </cell>
          <cell r="AK78">
            <v>106.844538230567</v>
          </cell>
          <cell r="AL78">
            <v>117.582271862124</v>
          </cell>
          <cell r="AM78">
            <v>97.951279517881</v>
          </cell>
          <cell r="AN78">
            <v>112.409237837947</v>
          </cell>
          <cell r="AO78">
            <v>108.696847960242</v>
          </cell>
          <cell r="AP78">
            <v>113.590851076119</v>
          </cell>
          <cell r="AQ78">
            <v>112.864166410603</v>
          </cell>
          <cell r="AR78">
            <v>112.405338540745</v>
          </cell>
          <cell r="AS78">
            <v>114.118051144732</v>
          </cell>
          <cell r="AT78">
            <v>113.025378228552</v>
          </cell>
          <cell r="AU78">
            <v>112.803952730651</v>
          </cell>
          <cell r="AV78">
            <v>124.715417776463</v>
          </cell>
          <cell r="AW78">
            <v>122.392341415873</v>
          </cell>
          <cell r="AX78">
            <v>126.96963009927</v>
          </cell>
          <cell r="AY78">
            <v>107.306673834478</v>
          </cell>
        </row>
        <row r="79">
          <cell r="C79">
            <v>13910</v>
          </cell>
          <cell r="D79">
            <v>85.1080907955449</v>
          </cell>
          <cell r="E79">
            <v>108.109482741321</v>
          </cell>
          <cell r="F79">
            <v>95.3516872542999</v>
          </cell>
          <cell r="G79">
            <v>87.439250043569</v>
          </cell>
          <cell r="H79">
            <v>103.375555008623</v>
          </cell>
          <cell r="I79">
            <v>91.6346191255845</v>
          </cell>
          <cell r="J79">
            <v>94.9150697055115</v>
          </cell>
          <cell r="K79">
            <v>99.1967407454889</v>
          </cell>
          <cell r="L79">
            <v>136.809577734979</v>
          </cell>
          <cell r="M79">
            <v>94.6099130541139</v>
          </cell>
          <cell r="N79">
            <v>114.069045822742</v>
          </cell>
          <cell r="O79">
            <v>89.3809679682216</v>
          </cell>
          <cell r="P79">
            <v>88.3846846301119</v>
          </cell>
          <cell r="Q79">
            <v>112.395</v>
          </cell>
          <cell r="R79">
            <v>98.419</v>
          </cell>
          <cell r="S79">
            <v>89.793</v>
          </cell>
          <cell r="T79">
            <v>106.25</v>
          </cell>
          <cell r="U79">
            <v>97.712</v>
          </cell>
          <cell r="V79">
            <v>97.81</v>
          </cell>
          <cell r="W79">
            <v>104.168</v>
          </cell>
          <cell r="X79">
            <v>143.646</v>
          </cell>
          <cell r="Y79">
            <v>99.698</v>
          </cell>
          <cell r="Z79">
            <v>120.509</v>
          </cell>
          <cell r="AA79">
            <v>92.969</v>
          </cell>
          <cell r="AB79">
            <v>91.873</v>
          </cell>
          <cell r="AC79">
            <v>118.273</v>
          </cell>
          <cell r="AD79">
            <v>101.815</v>
          </cell>
          <cell r="AE79">
            <v>92.538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108.729746786828</v>
          </cell>
          <cell r="AJ79">
            <v>149.338</v>
          </cell>
          <cell r="AK79">
            <v>103.968638905132</v>
          </cell>
          <cell r="AL79">
            <v>124.155763315372</v>
          </cell>
          <cell r="AM79">
            <v>95.315</v>
          </cell>
          <cell r="AN79">
            <v>108.241935001145</v>
          </cell>
          <cell r="AO79">
            <v>107.920289248919</v>
          </cell>
          <cell r="AP79">
            <v>113.035398134283</v>
          </cell>
          <cell r="AQ79">
            <v>107.693506591607</v>
          </cell>
          <cell r="AR79">
            <v>114.433103011274</v>
          </cell>
          <cell r="AS79">
            <v>107.912052861321</v>
          </cell>
          <cell r="AT79">
            <v>106.25870777798</v>
          </cell>
          <cell r="AU79">
            <v>114.23319751203</v>
          </cell>
          <cell r="AV79">
            <v>134.759591986658</v>
          </cell>
          <cell r="AW79">
            <v>113.367849942315</v>
          </cell>
          <cell r="AX79">
            <v>123.420314138442</v>
          </cell>
          <cell r="AY79">
            <v>90.7288355780052</v>
          </cell>
        </row>
        <row r="80">
          <cell r="C80">
            <v>13921</v>
          </cell>
          <cell r="D80">
            <v>105.207360467321</v>
          </cell>
          <cell r="E80">
            <v>103.760442999976</v>
          </cell>
          <cell r="F80">
            <v>95.8179506235127</v>
          </cell>
          <cell r="G80">
            <v>98.5544706502974</v>
          </cell>
          <cell r="H80">
            <v>96.4147002018521</v>
          </cell>
          <cell r="I80">
            <v>93.2705535972386</v>
          </cell>
          <cell r="J80">
            <v>101.11832033226</v>
          </cell>
          <cell r="K80">
            <v>97.1201264040193</v>
          </cell>
          <cell r="L80">
            <v>109.83996225543</v>
          </cell>
          <cell r="M80">
            <v>105.349481018655</v>
          </cell>
          <cell r="N80">
            <v>94.0196550002425</v>
          </cell>
          <cell r="O80">
            <v>99.5269764491951</v>
          </cell>
          <cell r="P80">
            <v>109.257760205302</v>
          </cell>
          <cell r="Q80">
            <v>107.874</v>
          </cell>
          <cell r="R80">
            <v>98.9</v>
          </cell>
          <cell r="S80">
            <v>101.208</v>
          </cell>
          <cell r="T80">
            <v>99.095</v>
          </cell>
          <cell r="U80">
            <v>99.456</v>
          </cell>
          <cell r="V80">
            <v>104.202</v>
          </cell>
          <cell r="W80">
            <v>101.987</v>
          </cell>
          <cell r="X80">
            <v>115.328</v>
          </cell>
          <cell r="Y80">
            <v>111.015</v>
          </cell>
          <cell r="Z80">
            <v>99.328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108.612</v>
          </cell>
          <cell r="AI80">
            <v>106.453565635864</v>
          </cell>
          <cell r="AJ80">
            <v>119.898</v>
          </cell>
          <cell r="AK80">
            <v>115.770555085563</v>
          </cell>
          <cell r="AL80">
            <v>102.333476615054</v>
          </cell>
          <cell r="AM80">
            <v>106.134</v>
          </cell>
          <cell r="AN80">
            <v>129.379606974977</v>
          </cell>
          <cell r="AO80">
            <v>113.404510832967</v>
          </cell>
          <cell r="AP80">
            <v>109.984274141359</v>
          </cell>
          <cell r="AQ80">
            <v>124.541977556535</v>
          </cell>
          <cell r="AR80">
            <v>126.722676864112</v>
          </cell>
          <cell r="AS80">
            <v>119.631956952368</v>
          </cell>
          <cell r="AT80">
            <v>125.287126328396</v>
          </cell>
          <cell r="AU80">
            <v>116.609933950778</v>
          </cell>
          <cell r="AV80">
            <v>122.234143922694</v>
          </cell>
          <cell r="AW80">
            <v>134.456631356641</v>
          </cell>
          <cell r="AX80">
            <v>125.519524635066</v>
          </cell>
          <cell r="AY80">
            <v>126.984464634599</v>
          </cell>
        </row>
        <row r="81">
          <cell r="C81">
            <v>13922</v>
          </cell>
          <cell r="D81">
            <v>94.8068134607389</v>
          </cell>
          <cell r="E81">
            <v>106.560748266495</v>
          </cell>
          <cell r="F81">
            <v>97.7814183767292</v>
          </cell>
          <cell r="G81">
            <v>108.66182756895</v>
          </cell>
          <cell r="H81">
            <v>94.7925485829403</v>
          </cell>
          <cell r="I81">
            <v>85.549156627813</v>
          </cell>
          <cell r="J81">
            <v>111.338394526522</v>
          </cell>
          <cell r="K81">
            <v>103.221518004522</v>
          </cell>
          <cell r="L81">
            <v>95.4968332796603</v>
          </cell>
          <cell r="M81">
            <v>101.44746624628</v>
          </cell>
          <cell r="N81">
            <v>104.502654998428</v>
          </cell>
          <cell r="O81">
            <v>95.8406200609204</v>
          </cell>
          <cell r="P81">
            <v>98.4568004074167</v>
          </cell>
          <cell r="Q81">
            <v>110.785</v>
          </cell>
          <cell r="R81">
            <v>100.927</v>
          </cell>
          <cell r="S81">
            <v>111.587</v>
          </cell>
          <cell r="T81">
            <v>97.428</v>
          </cell>
          <cell r="U81">
            <v>91.223</v>
          </cell>
          <cell r="V81">
            <v>114.734</v>
          </cell>
          <cell r="W81">
            <v>108.394</v>
          </cell>
          <cell r="X81">
            <v>100.269</v>
          </cell>
          <cell r="Y81">
            <v>106.903</v>
          </cell>
          <cell r="Z81">
            <v>110.402</v>
          </cell>
          <cell r="AA81">
            <v>99.688</v>
          </cell>
          <cell r="AB81">
            <v>102.343</v>
          </cell>
          <cell r="AC81">
            <v>116.579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94.737</v>
          </cell>
          <cell r="AH81">
            <v>119.589</v>
          </cell>
          <cell r="AI81">
            <v>113.141313224992</v>
          </cell>
          <cell r="AJ81">
            <v>104.242</v>
          </cell>
          <cell r="AK81">
            <v>111.482556589681</v>
          </cell>
          <cell r="AL81">
            <v>113.743450786595</v>
          </cell>
          <cell r="AM81">
            <v>102.203</v>
          </cell>
          <cell r="AN81">
            <v>107.777021874947</v>
          </cell>
          <cell r="AO81">
            <v>108.801586633052</v>
          </cell>
          <cell r="AP81">
            <v>107.777021874947</v>
          </cell>
          <cell r="AQ81">
            <v>108.118543460982</v>
          </cell>
          <cell r="AR81">
            <v>100.983566572562</v>
          </cell>
          <cell r="AS81">
            <v>101.703879320532</v>
          </cell>
          <cell r="AT81">
            <v>105.954509953644</v>
          </cell>
          <cell r="AU81">
            <v>107.872870793519</v>
          </cell>
          <cell r="AV81">
            <v>118.660157872871</v>
          </cell>
          <cell r="AW81">
            <v>130.525550477773</v>
          </cell>
          <cell r="AX81">
            <v>136.72621520565</v>
          </cell>
          <cell r="AY81">
            <v>112.263720367316</v>
          </cell>
        </row>
        <row r="82">
          <cell r="C82">
            <v>13930</v>
          </cell>
          <cell r="D82">
            <v>113.112231223954</v>
          </cell>
          <cell r="E82">
            <v>88.6264687802075</v>
          </cell>
          <cell r="F82">
            <v>92.0434687744177</v>
          </cell>
          <cell r="G82">
            <v>122.79200246744</v>
          </cell>
          <cell r="H82">
            <v>103.820911938871</v>
          </cell>
          <cell r="I82">
            <v>114.085070701847</v>
          </cell>
          <cell r="J82">
            <v>97.5070752606858</v>
          </cell>
          <cell r="K82">
            <v>101.424676977079</v>
          </cell>
          <cell r="L82">
            <v>95.667638235878</v>
          </cell>
          <cell r="M82">
            <v>90.058354824087</v>
          </cell>
          <cell r="N82">
            <v>95.7811334205162</v>
          </cell>
          <cell r="O82">
            <v>85.080967395017</v>
          </cell>
          <cell r="P82">
            <v>117.466962201681</v>
          </cell>
          <cell r="Q82">
            <v>92.14</v>
          </cell>
          <cell r="R82">
            <v>95.005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100.481</v>
          </cell>
          <cell r="W82">
            <v>106.507</v>
          </cell>
          <cell r="X82">
            <v>100.448</v>
          </cell>
          <cell r="Y82">
            <v>94.901</v>
          </cell>
          <cell r="Z82">
            <v>101.188</v>
          </cell>
          <cell r="AA82">
            <v>88.497</v>
          </cell>
          <cell r="AB82">
            <v>122.103</v>
          </cell>
          <cell r="AC82">
            <v>96.958</v>
          </cell>
          <cell r="AD82">
            <v>98.283</v>
          </cell>
          <cell r="AE82">
            <v>129.952</v>
          </cell>
          <cell r="AF82">
            <v>111.953</v>
          </cell>
          <cell r="AG82">
            <v>126.338</v>
          </cell>
          <cell r="AH82">
            <v>104.733</v>
          </cell>
          <cell r="AI82">
            <v>111.171792165511</v>
          </cell>
          <cell r="AJ82">
            <v>104.428</v>
          </cell>
          <cell r="AK82">
            <v>98.9668447083369</v>
          </cell>
          <cell r="AL82">
            <v>104.250716268066</v>
          </cell>
          <cell r="AM82">
            <v>90.729</v>
          </cell>
          <cell r="AN82">
            <v>105.781447023556</v>
          </cell>
          <cell r="AO82">
            <v>99.9320893526659</v>
          </cell>
          <cell r="AP82">
            <v>115.934291724037</v>
          </cell>
          <cell r="AQ82">
            <v>110.374519538741</v>
          </cell>
          <cell r="AR82">
            <v>110.617659524376</v>
          </cell>
          <cell r="AS82">
            <v>116.631884804931</v>
          </cell>
          <cell r="AT82">
            <v>107.992382525625</v>
          </cell>
          <cell r="AU82">
            <v>104.806230908766</v>
          </cell>
          <cell r="AV82">
            <v>112.342651220374</v>
          </cell>
          <cell r="AW82">
            <v>115.542390508464</v>
          </cell>
          <cell r="AX82">
            <v>116.658446778735</v>
          </cell>
          <cell r="AY82">
            <v>105.46161227592</v>
          </cell>
        </row>
        <row r="83">
          <cell r="C83">
            <v>13940</v>
          </cell>
          <cell r="D83">
            <v>111.041503869987</v>
          </cell>
          <cell r="E83">
            <v>98.4343159233993</v>
          </cell>
          <cell r="F83">
            <v>103.844300266416</v>
          </cell>
          <cell r="G83">
            <v>104.785882661555</v>
          </cell>
          <cell r="H83">
            <v>91.0912493167481</v>
          </cell>
          <cell r="I83">
            <v>107.581926620239</v>
          </cell>
          <cell r="J83">
            <v>94.392250309215</v>
          </cell>
          <cell r="K83">
            <v>86.6195410340162</v>
          </cell>
          <cell r="L83">
            <v>92.8235660210997</v>
          </cell>
          <cell r="M83">
            <v>104.437093183815</v>
          </cell>
          <cell r="N83">
            <v>106.283355900011</v>
          </cell>
          <cell r="O83">
            <v>98.6650148934984</v>
          </cell>
          <cell r="P83">
            <v>115.316513490817</v>
          </cell>
          <cell r="Q83">
            <v>102.336</v>
          </cell>
          <cell r="R83">
            <v>107.185</v>
          </cell>
          <cell r="S83">
            <v>107.607</v>
          </cell>
          <cell r="T83">
            <v>93.624</v>
          </cell>
          <cell r="U83">
            <v>114.717</v>
          </cell>
          <cell r="V83">
            <v>97.271</v>
          </cell>
          <cell r="W83">
            <v>90.96</v>
          </cell>
          <cell r="X83">
            <v>97.462</v>
          </cell>
          <cell r="Y83">
            <v>110.053</v>
          </cell>
          <cell r="Z83">
            <v>112.284</v>
          </cell>
          <cell r="AA83">
            <v>102.626</v>
          </cell>
          <cell r="AB83">
            <v>119.868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98.226</v>
          </cell>
          <cell r="AG83">
            <v>119.137</v>
          </cell>
          <cell r="AH83">
            <v>101.387</v>
          </cell>
          <cell r="AI83">
            <v>94.9438529193624</v>
          </cell>
          <cell r="AJ83">
            <v>101.324</v>
          </cell>
          <cell r="AK83">
            <v>114.767914682673</v>
          </cell>
          <cell r="AL83">
            <v>115.681612696145</v>
          </cell>
          <cell r="AM83">
            <v>105.215</v>
          </cell>
          <cell r="AN83">
            <v>112.813225484084</v>
          </cell>
          <cell r="AO83">
            <v>112.119492947173</v>
          </cell>
          <cell r="AP83">
            <v>112.813225484084</v>
          </cell>
          <cell r="AQ83">
            <v>112.581981305114</v>
          </cell>
          <cell r="AR83">
            <v>105.398264916459</v>
          </cell>
          <cell r="AS83">
            <v>111.534571250638</v>
          </cell>
          <cell r="AT83">
            <v>109.838272490737</v>
          </cell>
          <cell r="AU83">
            <v>110.686421870687</v>
          </cell>
          <cell r="AV83">
            <v>118.434471401635</v>
          </cell>
          <cell r="AW83">
            <v>126.723024444295</v>
          </cell>
          <cell r="AX83">
            <v>121.884679626865</v>
          </cell>
          <cell r="AY83">
            <v>114.075239201979</v>
          </cell>
        </row>
        <row r="84">
          <cell r="C84">
            <v>13990</v>
          </cell>
          <cell r="D84">
            <v>97.4692547563156</v>
          </cell>
          <cell r="E84">
            <v>95.6194363757818</v>
          </cell>
          <cell r="F84">
            <v>98.5219564818963</v>
          </cell>
          <cell r="G84">
            <v>106.979712177111</v>
          </cell>
          <cell r="H84">
            <v>94.9975873158881</v>
          </cell>
          <cell r="I84">
            <v>123.183966683766</v>
          </cell>
          <cell r="J84">
            <v>92.9146660472077</v>
          </cell>
          <cell r="K84">
            <v>91.4626652167157</v>
          </cell>
          <cell r="L84">
            <v>98.1155690110952</v>
          </cell>
          <cell r="M84">
            <v>95.0218265451998</v>
          </cell>
          <cell r="N84">
            <v>115.943243757898</v>
          </cell>
          <cell r="O84">
            <v>89.7701156311242</v>
          </cell>
          <cell r="P84">
            <v>101.221743576228</v>
          </cell>
          <cell r="Q84">
            <v>99.41</v>
          </cell>
          <cell r="R84">
            <v>101.691</v>
          </cell>
          <cell r="S84">
            <v>109.86</v>
          </cell>
          <cell r="T84">
            <v>97.639</v>
          </cell>
          <cell r="U84">
            <v>131.353</v>
          </cell>
          <cell r="V84">
            <v>95.748</v>
          </cell>
          <cell r="W84">
            <v>96.046</v>
          </cell>
          <cell r="X84">
            <v>103.018</v>
          </cell>
          <cell r="Y84">
            <v>100.132</v>
          </cell>
          <cell r="Z84">
            <v>122.489</v>
          </cell>
          <cell r="AA84">
            <v>93.374</v>
          </cell>
          <cell r="AB84">
            <v>105.217</v>
          </cell>
          <cell r="AC84">
            <v>104.609</v>
          </cell>
          <cell r="AD84">
            <v>105.2</v>
          </cell>
          <cell r="AE84">
            <v>113.218</v>
          </cell>
          <cell r="AF84">
            <v>102.439</v>
          </cell>
          <cell r="AG84">
            <v>136.414</v>
          </cell>
          <cell r="AH84">
            <v>99.8</v>
          </cell>
          <cell r="AI84">
            <v>100.252411064364</v>
          </cell>
          <cell r="AJ84">
            <v>107.1</v>
          </cell>
          <cell r="AK84">
            <v>104.42129850107</v>
          </cell>
          <cell r="AL84">
            <v>126.195689866568</v>
          </cell>
          <cell r="AM84">
            <v>95.73</v>
          </cell>
          <cell r="AN84">
            <v>126.031043943618</v>
          </cell>
          <cell r="AO84">
            <v>113.094458651398</v>
          </cell>
          <cell r="AP84">
            <v>124.389471999482</v>
          </cell>
          <cell r="AQ84">
            <v>128.85089664794</v>
          </cell>
          <cell r="AR84">
            <v>122.926085334996</v>
          </cell>
          <cell r="AS84">
            <v>144.88941092626</v>
          </cell>
          <cell r="AT84">
            <v>139.322938929961</v>
          </cell>
          <cell r="AU84">
            <v>122.165306050944</v>
          </cell>
          <cell r="AV84">
            <v>123.548010469626</v>
          </cell>
          <cell r="AW84">
            <v>128.345467923339</v>
          </cell>
          <cell r="AX84">
            <v>130.675510824694</v>
          </cell>
          <cell r="AY84">
            <v>127.658054700205</v>
          </cell>
        </row>
        <row r="85">
          <cell r="C85">
            <v>141</v>
          </cell>
          <cell r="D85">
            <v>94.3280410439747</v>
          </cell>
          <cell r="E85">
            <v>89.0035814077106</v>
          </cell>
          <cell r="F85">
            <v>95.3131925768696</v>
          </cell>
          <cell r="G85">
            <v>100.291740308207</v>
          </cell>
          <cell r="H85">
            <v>114.119386089914</v>
          </cell>
          <cell r="I85">
            <v>88.6590817291278</v>
          </cell>
          <cell r="J85">
            <v>89.0896767154075</v>
          </cell>
          <cell r="K85">
            <v>89.1223579477182</v>
          </cell>
          <cell r="L85">
            <v>101.871411596845</v>
          </cell>
          <cell r="M85">
            <v>114.012426935997</v>
          </cell>
          <cell r="N85">
            <v>110.366308294084</v>
          </cell>
          <cell r="O85">
            <v>113.822795354144</v>
          </cell>
          <cell r="P85">
            <v>100.253835000581</v>
          </cell>
          <cell r="Q85">
            <v>96.9138793101913</v>
          </cell>
          <cell r="R85">
            <v>107.367521801777</v>
          </cell>
          <cell r="S85">
            <v>106.766619342962</v>
          </cell>
          <cell r="T85">
            <v>122.184144195901</v>
          </cell>
          <cell r="U85">
            <v>102.780478702889</v>
          </cell>
          <cell r="V85">
            <v>95.2526528997817</v>
          </cell>
          <cell r="W85">
            <v>98.4236938509047</v>
          </cell>
          <cell r="X85">
            <v>109.129109309112</v>
          </cell>
          <cell r="Y85">
            <v>119.329770841404</v>
          </cell>
          <cell r="Z85">
            <v>118.509265878204</v>
          </cell>
          <cell r="AA85">
            <v>122.108898388442</v>
          </cell>
          <cell r="AB85">
            <v>108.400817068161</v>
          </cell>
          <cell r="AC85">
            <v>106.395442837328</v>
          </cell>
          <cell r="AD85">
            <v>118.222585822998</v>
          </cell>
          <cell r="AE85">
            <v>115.567506629435</v>
          </cell>
          <cell r="AF85">
            <v>133.399576635663</v>
          </cell>
          <cell r="AG85">
            <v>116.977498732423</v>
          </cell>
          <cell r="AH85">
            <v>109.17509396158</v>
          </cell>
          <cell r="AI85">
            <v>111.798412306858</v>
          </cell>
          <cell r="AJ85">
            <v>123.61031287628</v>
          </cell>
          <cell r="AK85">
            <v>135.974520279696</v>
          </cell>
          <cell r="AL85">
            <v>133.778175144691</v>
          </cell>
          <cell r="AM85">
            <v>137.111998174855</v>
          </cell>
          <cell r="AN85">
            <v>122.291303751974</v>
          </cell>
          <cell r="AO85">
            <v>117.214340133974</v>
          </cell>
          <cell r="AP85">
            <v>122.49861491316</v>
          </cell>
          <cell r="AQ85">
            <v>120.294578095263</v>
          </cell>
          <cell r="AR85">
            <v>135.607260076869</v>
          </cell>
          <cell r="AS85">
            <v>127.003884492903</v>
          </cell>
          <cell r="AT85">
            <v>114.788722888584</v>
          </cell>
          <cell r="AU85">
            <v>115.725825716597</v>
          </cell>
          <cell r="AV85">
            <v>125.509164342891</v>
          </cell>
          <cell r="AW85">
            <v>138.235520939555</v>
          </cell>
          <cell r="AX85">
            <v>144.39524569458</v>
          </cell>
          <cell r="AY85">
            <v>145.991028727661</v>
          </cell>
        </row>
        <row r="86">
          <cell r="C86">
            <v>14101</v>
          </cell>
          <cell r="D86">
            <v>97.3955949656751</v>
          </cell>
          <cell r="E86">
            <v>99.470823798627</v>
          </cell>
          <cell r="F86">
            <v>102.989130434783</v>
          </cell>
          <cell r="G86">
            <v>100.882437070938</v>
          </cell>
          <cell r="H86">
            <v>97.5657894736842</v>
          </cell>
          <cell r="I86">
            <v>98.4210526315789</v>
          </cell>
          <cell r="J86">
            <v>99.1847826086957</v>
          </cell>
          <cell r="K86">
            <v>103.556922196796</v>
          </cell>
          <cell r="L86">
            <v>101.660469107551</v>
          </cell>
          <cell r="M86">
            <v>98.6927917620137</v>
          </cell>
          <cell r="N86">
            <v>98.5612128146453</v>
          </cell>
          <cell r="O86">
            <v>101.618993135011</v>
          </cell>
          <cell r="P86">
            <v>103.49183595517</v>
          </cell>
          <cell r="Q86">
            <v>108.298</v>
          </cell>
          <cell r="R86">
            <v>116.014</v>
          </cell>
          <cell r="S86">
            <v>107.472</v>
          </cell>
          <cell r="T86">
            <v>104.55</v>
          </cell>
          <cell r="U86">
            <v>114.098</v>
          </cell>
          <cell r="V86">
            <v>106.046</v>
          </cell>
          <cell r="W86">
            <v>114.365</v>
          </cell>
          <cell r="X86">
            <v>108.904</v>
          </cell>
          <cell r="Y86">
            <v>103.296</v>
          </cell>
          <cell r="Z86">
            <v>105.833</v>
          </cell>
          <cell r="AA86">
            <v>109.016</v>
          </cell>
          <cell r="AB86">
            <v>111.923</v>
          </cell>
          <cell r="AC86">
            <v>118.903</v>
          </cell>
          <cell r="AD86">
            <v>127.743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</v>
          </cell>
          <cell r="AJ86">
            <v>123.355</v>
          </cell>
          <cell r="AK86">
            <v>117.703879967727</v>
          </cell>
          <cell r="AL86">
            <v>119.468879535744</v>
          </cell>
          <cell r="AM86">
            <v>122.411</v>
          </cell>
          <cell r="AN86">
            <v>119.522998046126</v>
          </cell>
          <cell r="AO86">
            <v>119.490646060411</v>
          </cell>
          <cell r="AP86">
            <v>116.981718827851</v>
          </cell>
          <cell r="AQ86">
            <v>107.392318904621</v>
          </cell>
          <cell r="AR86">
            <v>106.219682352595</v>
          </cell>
          <cell r="AS86">
            <v>112.900074015915</v>
          </cell>
          <cell r="AT86">
            <v>98.2022311212815</v>
          </cell>
          <cell r="AU86">
            <v>101.907894736842</v>
          </cell>
          <cell r="AV86">
            <v>102.679422690017</v>
          </cell>
          <cell r="AW86">
            <v>117.261155606407</v>
          </cell>
          <cell r="AX86">
            <v>135.004714566564</v>
          </cell>
          <cell r="AY86">
            <v>138.356985178479</v>
          </cell>
        </row>
        <row r="87">
          <cell r="C87">
            <v>14102</v>
          </cell>
          <cell r="D87">
            <v>93.8070479266278</v>
          </cell>
          <cell r="E87">
            <v>87.0294696269797</v>
          </cell>
          <cell r="F87">
            <v>94.8217034523195</v>
          </cell>
          <cell r="G87">
            <v>100.438005588491</v>
          </cell>
          <cell r="H87">
            <v>119.175709045355</v>
          </cell>
          <cell r="I87">
            <v>86.2227642163905</v>
          </cell>
          <cell r="J87">
            <v>87.5139795915004</v>
          </cell>
          <cell r="K87">
            <v>86.7611169886363</v>
          </cell>
          <cell r="L87">
            <v>102.658292432284</v>
          </cell>
          <cell r="M87">
            <v>114.998678738916</v>
          </cell>
          <cell r="N87">
            <v>108.388888953672</v>
          </cell>
          <cell r="O87">
            <v>118.184343438828</v>
          </cell>
          <cell r="P87">
            <v>99.7063321064375</v>
          </cell>
          <cell r="Q87">
            <v>94.768</v>
          </cell>
          <cell r="R87">
            <v>106.814</v>
          </cell>
          <cell r="S87">
            <v>106.901</v>
          </cell>
          <cell r="T87">
            <v>127.573</v>
          </cell>
          <cell r="U87">
            <v>99.956</v>
          </cell>
          <cell r="V87">
            <v>93.568</v>
          </cell>
          <cell r="W87">
            <v>95.816</v>
          </cell>
          <cell r="X87">
            <v>109.972</v>
          </cell>
          <cell r="Y87">
            <v>120.362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</v>
          </cell>
          <cell r="AD87">
            <v>117.613</v>
          </cell>
          <cell r="AE87">
            <v>115.713</v>
          </cell>
          <cell r="AF87">
            <v>139.283</v>
          </cell>
          <cell r="AG87">
            <v>113.763</v>
          </cell>
          <cell r="AH87">
            <v>107.244</v>
          </cell>
          <cell r="AI87">
            <v>108.836383514328</v>
          </cell>
          <cell r="AJ87">
            <v>124.565</v>
          </cell>
          <cell r="AK87">
            <v>137.150752725412</v>
          </cell>
          <cell r="AL87">
            <v>131.381288314415</v>
          </cell>
          <cell r="AM87">
            <v>142.366</v>
          </cell>
          <cell r="AN87">
            <v>122.982038636332</v>
          </cell>
          <cell r="AO87">
            <v>116.596341498113</v>
          </cell>
          <cell r="AP87">
            <v>121.419160176448</v>
          </cell>
          <cell r="AQ87">
            <v>113.173198970061</v>
          </cell>
          <cell r="AR87">
            <v>137.040795367598</v>
          </cell>
          <cell r="AS87">
            <v>127.520938786711</v>
          </cell>
          <cell r="AT87">
            <v>110.228659412637</v>
          </cell>
          <cell r="AU87">
            <v>112.856448486469</v>
          </cell>
          <cell r="AV87">
            <v>126.201542187698</v>
          </cell>
          <cell r="AW87">
            <v>141.074846631579</v>
          </cell>
          <cell r="AX87">
            <v>147.53481506212</v>
          </cell>
          <cell r="AY87">
            <v>149.829949101155</v>
          </cell>
        </row>
        <row r="88">
          <cell r="C88">
            <v>14103</v>
          </cell>
          <cell r="D88">
            <v>95.659816410234</v>
          </cell>
          <cell r="E88">
            <v>94.1537545145668</v>
          </cell>
          <cell r="F88">
            <v>93.6930808477956</v>
          </cell>
          <cell r="G88">
            <v>98.7201920941431</v>
          </cell>
          <cell r="H88">
            <v>94.0641210469597</v>
          </cell>
          <cell r="I88">
            <v>97.1335632762378</v>
          </cell>
          <cell r="J88">
            <v>93.0249530452879</v>
          </cell>
          <cell r="K88">
            <v>95.8803392511827</v>
          </cell>
          <cell r="L88">
            <v>99.3556388618005</v>
          </cell>
          <cell r="M88">
            <v>115.114281945284</v>
          </cell>
          <cell r="N88">
            <v>125.52862491686</v>
          </cell>
          <cell r="O88">
            <v>97.6716337896476</v>
          </cell>
          <cell r="P88">
            <v>101.647410551972</v>
          </cell>
          <cell r="Q88">
            <v>102.509</v>
          </cell>
          <cell r="R88">
            <v>105.542</v>
          </cell>
          <cell r="S88">
            <v>105.168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116.213</v>
          </cell>
          <cell r="AE88">
            <v>113.837</v>
          </cell>
          <cell r="AF88">
            <v>110.05</v>
          </cell>
          <cell r="AG88">
            <v>128.159</v>
          </cell>
          <cell r="AH88">
            <v>113.998</v>
          </cell>
          <cell r="AI88">
            <v>120.275876295972</v>
          </cell>
          <cell r="AJ88">
            <v>120.558</v>
          </cell>
          <cell r="AK88">
            <v>137.288624455285</v>
          </cell>
          <cell r="AL88">
            <v>152.156855016414</v>
          </cell>
          <cell r="AM88">
            <v>117.656</v>
          </cell>
          <cell r="AN88">
            <v>119.840330855075</v>
          </cell>
          <cell r="AO88">
            <v>116.631606979471</v>
          </cell>
          <cell r="AP88">
            <v>127.805667390085</v>
          </cell>
          <cell r="AQ88">
            <v>152.432075874531</v>
          </cell>
          <cell r="AR88">
            <v>132.864889075316</v>
          </cell>
          <cell r="AS88">
            <v>129.068090432585</v>
          </cell>
          <cell r="AT88">
            <v>138.121685127477</v>
          </cell>
          <cell r="AU88">
            <v>131.012781840672</v>
          </cell>
          <cell r="AV88">
            <v>128.186237277837</v>
          </cell>
          <cell r="AW88">
            <v>130.70376076908</v>
          </cell>
          <cell r="AX88">
            <v>133.465853605607</v>
          </cell>
          <cell r="AY88">
            <v>129.446731001466</v>
          </cell>
        </row>
        <row r="89">
          <cell r="C89">
            <v>14109</v>
          </cell>
          <cell r="D89">
            <v>96.7664359749702</v>
          </cell>
          <cell r="E89">
            <v>100.089157712197</v>
          </cell>
          <cell r="F89">
            <v>105.640972358401</v>
          </cell>
          <cell r="G89">
            <v>104.120812101048</v>
          </cell>
          <cell r="H89">
            <v>107.390609801627</v>
          </cell>
          <cell r="I89">
            <v>95.6331191341541</v>
          </cell>
          <cell r="J89">
            <v>95.2810307550344</v>
          </cell>
          <cell r="K89">
            <v>94.3953861006311</v>
          </cell>
          <cell r="L89">
            <v>91.8115081778545</v>
          </cell>
          <cell r="M89">
            <v>106.865946440374</v>
          </cell>
          <cell r="N89">
            <v>105.846083598278</v>
          </cell>
          <cell r="O89">
            <v>96.1589378454301</v>
          </cell>
          <cell r="P89">
            <v>102.823296283753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98.353</v>
          </cell>
          <cell r="Y89">
            <v>111.85</v>
          </cell>
          <cell r="Z89">
            <v>113.656</v>
          </cell>
          <cell r="AA89">
            <v>103.159</v>
          </cell>
          <cell r="AB89">
            <v>111.2</v>
          </cell>
          <cell r="AC89">
            <v>119.642</v>
          </cell>
          <cell r="AD89">
            <v>131.033</v>
          </cell>
          <cell r="AE89">
            <v>120.065</v>
          </cell>
          <cell r="AF89">
            <v>125.641</v>
          </cell>
          <cell r="AG89">
            <v>126.179</v>
          </cell>
          <cell r="AH89">
            <v>116.763</v>
          </cell>
          <cell r="AI89">
            <v>118.413095637957</v>
          </cell>
          <cell r="AJ89">
            <v>111.404</v>
          </cell>
          <cell r="AK89">
            <v>127.451420796637</v>
          </cell>
          <cell r="AL89">
            <v>128.299080841404</v>
          </cell>
          <cell r="AM89">
            <v>115.834</v>
          </cell>
          <cell r="AN89">
            <v>120.624783432832</v>
          </cell>
          <cell r="AO89">
            <v>136.910394910365</v>
          </cell>
          <cell r="AP89">
            <v>137.030014305083</v>
          </cell>
          <cell r="AQ89">
            <v>183.528246416613</v>
          </cell>
          <cell r="AR89">
            <v>168.49626767483</v>
          </cell>
          <cell r="AS89">
            <v>126.930700760034</v>
          </cell>
          <cell r="AT89">
            <v>155.729921646125</v>
          </cell>
          <cell r="AU89">
            <v>144.959381816469</v>
          </cell>
          <cell r="AV89">
            <v>134.534878150469</v>
          </cell>
          <cell r="AW89">
            <v>135.946053065558</v>
          </cell>
          <cell r="AX89">
            <v>128.536196167523</v>
          </cell>
          <cell r="AY89">
            <v>138.600682012181</v>
          </cell>
        </row>
        <row r="90">
          <cell r="C90">
            <v>142</v>
          </cell>
          <cell r="D90">
            <v>91.3451052723696</v>
          </cell>
          <cell r="E90">
            <v>108.25028578517</v>
          </cell>
          <cell r="F90">
            <v>113.169110600288</v>
          </cell>
          <cell r="G90">
            <v>101.590889880457</v>
          </cell>
          <cell r="H90">
            <v>90.8806722686571</v>
          </cell>
          <cell r="I90">
            <v>149.540814723434</v>
          </cell>
          <cell r="J90">
            <v>90.5782186001901</v>
          </cell>
          <cell r="K90">
            <v>85.6056235269139</v>
          </cell>
          <cell r="L90">
            <v>93.1040763159963</v>
          </cell>
          <cell r="M90">
            <v>84.0334908971678</v>
          </cell>
          <cell r="N90">
            <v>94.234866102626</v>
          </cell>
          <cell r="O90">
            <v>97.6668460267296</v>
          </cell>
          <cell r="P90">
            <v>97.0626305377306</v>
          </cell>
          <cell r="Q90">
            <v>117.857</v>
          </cell>
          <cell r="R90">
            <v>127.481</v>
          </cell>
          <cell r="S90">
            <v>108.227</v>
          </cell>
          <cell r="T90">
            <v>97.386</v>
          </cell>
          <cell r="U90">
            <v>173.36</v>
          </cell>
          <cell r="V90">
            <v>96.844</v>
          </cell>
          <cell r="W90">
            <v>94.54</v>
          </cell>
          <cell r="X90">
            <v>99.738</v>
          </cell>
          <cell r="Y90">
            <v>87.953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129.397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</v>
          </cell>
          <cell r="AH90">
            <v>111</v>
          </cell>
          <cell r="AI90">
            <v>107.386889387082</v>
          </cell>
          <cell r="AJ90">
            <v>112.972</v>
          </cell>
          <cell r="AK90">
            <v>100.220773465204</v>
          </cell>
          <cell r="AL90">
            <v>114.224790310299</v>
          </cell>
          <cell r="AM90">
            <v>117.65</v>
          </cell>
          <cell r="AN90">
            <v>136.452326365094</v>
          </cell>
          <cell r="AO90">
            <v>128.67688361849</v>
          </cell>
          <cell r="AP90">
            <v>143.851197570419</v>
          </cell>
          <cell r="AQ90">
            <v>182.36254180187</v>
          </cell>
          <cell r="AR90">
            <v>143.968352187499</v>
          </cell>
          <cell r="AS90">
            <v>178.84466436305</v>
          </cell>
          <cell r="AT90">
            <v>87.5990745032571</v>
          </cell>
          <cell r="AU90">
            <v>113.869564966525</v>
          </cell>
          <cell r="AV90">
            <v>104.82808494106</v>
          </cell>
          <cell r="AW90">
            <v>126.270298132274</v>
          </cell>
          <cell r="AX90">
            <v>136.435080312661</v>
          </cell>
          <cell r="AY90">
            <v>147.436763687443</v>
          </cell>
        </row>
        <row r="91">
          <cell r="C91">
            <v>14200</v>
          </cell>
          <cell r="D91">
            <v>91.3451052723696</v>
          </cell>
          <cell r="E91">
            <v>108.25028578517</v>
          </cell>
          <cell r="F91">
            <v>113.169110600288</v>
          </cell>
          <cell r="G91">
            <v>101.590889880457</v>
          </cell>
          <cell r="H91">
            <v>90.8806722686571</v>
          </cell>
          <cell r="I91">
            <v>149.540814723434</v>
          </cell>
          <cell r="J91">
            <v>90.5782186001901</v>
          </cell>
          <cell r="K91">
            <v>85.6056235269139</v>
          </cell>
          <cell r="L91">
            <v>93.1040763159963</v>
          </cell>
          <cell r="M91">
            <v>84.0334908971678</v>
          </cell>
          <cell r="N91">
            <v>94.234866102626</v>
          </cell>
          <cell r="O91">
            <v>97.6668460267296</v>
          </cell>
          <cell r="P91">
            <v>97.0626305377306</v>
          </cell>
          <cell r="Q91">
            <v>117.857</v>
          </cell>
          <cell r="R91">
            <v>127.481</v>
          </cell>
          <cell r="S91">
            <v>108.227</v>
          </cell>
          <cell r="T91">
            <v>97.386</v>
          </cell>
          <cell r="U91">
            <v>173.36</v>
          </cell>
          <cell r="V91">
            <v>96.844</v>
          </cell>
          <cell r="W91">
            <v>94.54</v>
          </cell>
          <cell r="X91">
            <v>99.738</v>
          </cell>
          <cell r="Y91">
            <v>87.953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129.397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</v>
          </cell>
          <cell r="AH91">
            <v>111</v>
          </cell>
          <cell r="AI91">
            <v>107.386889387082</v>
          </cell>
          <cell r="AJ91">
            <v>112.972</v>
          </cell>
          <cell r="AK91">
            <v>100.220773465204</v>
          </cell>
          <cell r="AL91">
            <v>114.224790310299</v>
          </cell>
          <cell r="AM91">
            <v>117.65</v>
          </cell>
          <cell r="AN91">
            <v>136.452326365094</v>
          </cell>
          <cell r="AO91">
            <v>128.67688361849</v>
          </cell>
          <cell r="AP91">
            <v>143.851197570419</v>
          </cell>
          <cell r="AQ91">
            <v>182.36254180187</v>
          </cell>
          <cell r="AR91">
            <v>143.968352187499</v>
          </cell>
          <cell r="AS91">
            <v>178.84466436305</v>
          </cell>
          <cell r="AT91">
            <v>87.5990745032571</v>
          </cell>
          <cell r="AU91">
            <v>113.869564966525</v>
          </cell>
          <cell r="AV91">
            <v>104.82808494106</v>
          </cell>
          <cell r="AW91">
            <v>126.270298132274</v>
          </cell>
          <cell r="AX91">
            <v>136.435080312661</v>
          </cell>
          <cell r="AY91">
            <v>147.436763687443</v>
          </cell>
        </row>
        <row r="92">
          <cell r="C92">
            <v>143</v>
          </cell>
          <cell r="D92">
            <v>121.868247771823</v>
          </cell>
          <cell r="E92">
            <v>95.76718767219</v>
          </cell>
          <cell r="F92">
            <v>83.3744144209378</v>
          </cell>
          <cell r="G92">
            <v>89.7749558129419</v>
          </cell>
          <cell r="H92">
            <v>89.1846267402315</v>
          </cell>
          <cell r="I92">
            <v>100.021558715853</v>
          </cell>
          <cell r="J92">
            <v>88.8711883869829</v>
          </cell>
          <cell r="K92">
            <v>89.9709687800571</v>
          </cell>
          <cell r="L92">
            <v>96.9543363457605</v>
          </cell>
          <cell r="M92">
            <v>93.0400927490051</v>
          </cell>
          <cell r="N92">
            <v>127.277557331033</v>
          </cell>
          <cell r="O92">
            <v>123.894865273184</v>
          </cell>
          <cell r="P92">
            <v>129.496295094151</v>
          </cell>
          <cell r="Q92">
            <v>104.266</v>
          </cell>
          <cell r="R92">
            <v>93.919</v>
          </cell>
          <cell r="S92">
            <v>95.639</v>
          </cell>
          <cell r="T92">
            <v>95.568</v>
          </cell>
          <cell r="U92">
            <v>115.953</v>
          </cell>
          <cell r="V92">
            <v>95.019</v>
          </cell>
          <cell r="W92">
            <v>99.361</v>
          </cell>
          <cell r="X92">
            <v>103.862</v>
          </cell>
          <cell r="Y92">
            <v>97.38</v>
          </cell>
          <cell r="Z92">
            <v>136.668</v>
          </cell>
          <cell r="AA92">
            <v>132.914</v>
          </cell>
          <cell r="AB92">
            <v>140.046</v>
          </cell>
          <cell r="AC92">
            <v>114.476</v>
          </cell>
          <cell r="AD92">
            <v>103.414</v>
          </cell>
          <cell r="AE92">
            <v>103.522</v>
          </cell>
          <cell r="AF92">
            <v>104.341</v>
          </cell>
          <cell r="AG92">
            <v>131.969</v>
          </cell>
          <cell r="AH92">
            <v>108.908</v>
          </cell>
          <cell r="AI92">
            <v>112.862941409393</v>
          </cell>
          <cell r="AJ92">
            <v>117.644</v>
          </cell>
          <cell r="AK92">
            <v>110.96230751606</v>
          </cell>
          <cell r="AL92">
            <v>154.276786274748</v>
          </cell>
          <cell r="AM92">
            <v>149.245</v>
          </cell>
          <cell r="AN92">
            <v>143.852439303769</v>
          </cell>
          <cell r="AO92">
            <v>133.448901370978</v>
          </cell>
          <cell r="AP92">
            <v>119.31183974753</v>
          </cell>
          <cell r="AQ92">
            <v>132.204393474092</v>
          </cell>
          <cell r="AR92">
            <v>122.837360011622</v>
          </cell>
          <cell r="AS92">
            <v>134.160693153405</v>
          </cell>
          <cell r="AT92">
            <v>129.734148879706</v>
          </cell>
          <cell r="AU92">
            <v>128.879846072026</v>
          </cell>
          <cell r="AV92">
            <v>126.205691540646</v>
          </cell>
          <cell r="AW92">
            <v>133.232481678962</v>
          </cell>
          <cell r="AX92">
            <v>158.73824875462</v>
          </cell>
          <cell r="AY92">
            <v>132.964185817032</v>
          </cell>
        </row>
        <row r="93">
          <cell r="C93">
            <v>14300</v>
          </cell>
          <cell r="D93">
            <v>121.868247771823</v>
          </cell>
          <cell r="E93">
            <v>95.76718767219</v>
          </cell>
          <cell r="F93">
            <v>83.3744144209378</v>
          </cell>
          <cell r="G93">
            <v>89.7749558129419</v>
          </cell>
          <cell r="H93">
            <v>89.1846267402315</v>
          </cell>
          <cell r="I93">
            <v>100.021558715853</v>
          </cell>
          <cell r="J93">
            <v>88.8711883869829</v>
          </cell>
          <cell r="K93">
            <v>89.9709687800571</v>
          </cell>
          <cell r="L93">
            <v>96.9543363457605</v>
          </cell>
          <cell r="M93">
            <v>93.0400927490051</v>
          </cell>
          <cell r="N93">
            <v>127.277557331033</v>
          </cell>
          <cell r="O93">
            <v>123.894865273184</v>
          </cell>
          <cell r="P93">
            <v>129.496295094151</v>
          </cell>
          <cell r="Q93">
            <v>104.266</v>
          </cell>
          <cell r="R93">
            <v>93.919</v>
          </cell>
          <cell r="S93">
            <v>95.639</v>
          </cell>
          <cell r="T93">
            <v>95.568</v>
          </cell>
          <cell r="U93">
            <v>115.953</v>
          </cell>
          <cell r="V93">
            <v>95.019</v>
          </cell>
          <cell r="W93">
            <v>99.361</v>
          </cell>
          <cell r="X93">
            <v>103.862</v>
          </cell>
          <cell r="Y93">
            <v>97.38</v>
          </cell>
          <cell r="Z93">
            <v>136.668</v>
          </cell>
          <cell r="AA93">
            <v>132.914</v>
          </cell>
          <cell r="AB93">
            <v>140.046</v>
          </cell>
          <cell r="AC93">
            <v>114.476</v>
          </cell>
          <cell r="AD93">
            <v>103.414</v>
          </cell>
          <cell r="AE93">
            <v>103.522</v>
          </cell>
          <cell r="AF93">
            <v>104.341</v>
          </cell>
          <cell r="AG93">
            <v>131.969</v>
          </cell>
          <cell r="AH93">
            <v>108.908</v>
          </cell>
          <cell r="AI93">
            <v>112.862941409393</v>
          </cell>
          <cell r="AJ93">
            <v>117.644</v>
          </cell>
          <cell r="AK93">
            <v>110.96230751606</v>
          </cell>
          <cell r="AL93">
            <v>154.276786274748</v>
          </cell>
          <cell r="AM93">
            <v>149.245</v>
          </cell>
          <cell r="AN93">
            <v>143.852439303769</v>
          </cell>
          <cell r="AO93">
            <v>133.448901370978</v>
          </cell>
          <cell r="AP93">
            <v>119.31183974753</v>
          </cell>
          <cell r="AQ93">
            <v>132.204393474092</v>
          </cell>
          <cell r="AR93">
            <v>122.837360011622</v>
          </cell>
          <cell r="AS93">
            <v>134.160693153405</v>
          </cell>
          <cell r="AT93">
            <v>129.734148879706</v>
          </cell>
          <cell r="AU93">
            <v>128.879846072026</v>
          </cell>
          <cell r="AV93">
            <v>126.205691540646</v>
          </cell>
          <cell r="AW93">
            <v>133.232481678962</v>
          </cell>
          <cell r="AX93">
            <v>158.73824875462</v>
          </cell>
          <cell r="AY93">
            <v>132.964185817032</v>
          </cell>
        </row>
        <row r="94">
          <cell r="C94">
            <v>151</v>
          </cell>
          <cell r="D94">
            <v>73.8100712394944</v>
          </cell>
          <cell r="E94">
            <v>73.7592378050912</v>
          </cell>
          <cell r="F94">
            <v>86.4232882536775</v>
          </cell>
          <cell r="G94">
            <v>86.4956607733782</v>
          </cell>
          <cell r="H94">
            <v>100.868769225382</v>
          </cell>
          <cell r="I94">
            <v>103.090500778419</v>
          </cell>
          <cell r="J94">
            <v>106.429082716865</v>
          </cell>
          <cell r="K94">
            <v>99.5426115199302</v>
          </cell>
          <cell r="L94">
            <v>108.936844141979</v>
          </cell>
          <cell r="M94">
            <v>106.221839554971</v>
          </cell>
          <cell r="N94">
            <v>122.807969616472</v>
          </cell>
          <cell r="O94">
            <v>131.61412437434</v>
          </cell>
          <cell r="P94">
            <v>108.212387414946</v>
          </cell>
          <cell r="Q94">
            <v>108.288895125948</v>
          </cell>
          <cell r="R94">
            <v>135.378104608825</v>
          </cell>
          <cell r="S94">
            <v>111.099163867277</v>
          </cell>
          <cell r="T94">
            <v>105.987260878319</v>
          </cell>
          <cell r="U94">
            <v>93.7233524769593</v>
          </cell>
          <cell r="V94">
            <v>97.701911839232</v>
          </cell>
          <cell r="W94">
            <v>104.681883016761</v>
          </cell>
          <cell r="X94">
            <v>110.405059769637</v>
          </cell>
          <cell r="Y94">
            <v>115.312104100851</v>
          </cell>
          <cell r="Z94">
            <v>129.970561595605</v>
          </cell>
          <cell r="AA94">
            <v>130.337363624464</v>
          </cell>
          <cell r="AB94">
            <v>142.277746955898</v>
          </cell>
          <cell r="AC94">
            <v>124.033407818248</v>
          </cell>
          <cell r="AD94">
            <v>147.035615217957</v>
          </cell>
          <cell r="AE94">
            <v>128.462288045751</v>
          </cell>
          <cell r="AF94">
            <v>121.770662686712</v>
          </cell>
          <cell r="AG94">
            <v>93.4627494959858</v>
          </cell>
          <cell r="AH94">
            <v>98.6837098934519</v>
          </cell>
          <cell r="AI94">
            <v>99.5448586131684</v>
          </cell>
          <cell r="AJ94">
            <v>123.011750633416</v>
          </cell>
          <cell r="AK94">
            <v>122.78680575571</v>
          </cell>
          <cell r="AL94">
            <v>138.830124137236</v>
          </cell>
          <cell r="AM94">
            <v>147.898559707345</v>
          </cell>
          <cell r="AN94">
            <v>139.565363625024</v>
          </cell>
          <cell r="AO94">
            <v>138.901997522755</v>
          </cell>
          <cell r="AP94">
            <v>157.204579630273</v>
          </cell>
          <cell r="AQ94">
            <v>149.236820869147</v>
          </cell>
          <cell r="AR94">
            <v>142.999437753316</v>
          </cell>
          <cell r="AS94">
            <v>109.911991469559</v>
          </cell>
          <cell r="AT94">
            <v>119.842394148628</v>
          </cell>
          <cell r="AU94">
            <v>108.473582546358</v>
          </cell>
          <cell r="AV94">
            <v>114.621975214909</v>
          </cell>
          <cell r="AW94">
            <v>108.463008349696</v>
          </cell>
          <cell r="AX94">
            <v>130.723233336569</v>
          </cell>
          <cell r="AY94">
            <v>145.015374808689</v>
          </cell>
        </row>
        <row r="95">
          <cell r="C95">
            <v>15110</v>
          </cell>
          <cell r="D95">
            <v>107.800544190596</v>
          </cell>
          <cell r="E95">
            <v>100.890480013226</v>
          </cell>
          <cell r="F95">
            <v>122.039015647393</v>
          </cell>
          <cell r="G95">
            <v>89.0227943723788</v>
          </cell>
          <cell r="H95">
            <v>96.6313765065896</v>
          </cell>
          <cell r="I95">
            <v>93.4063923584639</v>
          </cell>
          <cell r="J95">
            <v>89.0479293722468</v>
          </cell>
          <cell r="K95">
            <v>92.6693562895809</v>
          </cell>
          <cell r="L95">
            <v>110.602478395133</v>
          </cell>
          <cell r="M95">
            <v>69.9692862488594</v>
          </cell>
          <cell r="N95">
            <v>119.04066950352</v>
          </cell>
          <cell r="O95">
            <v>108.879677102013</v>
          </cell>
          <cell r="P95">
            <v>158.045562829005</v>
          </cell>
          <cell r="Q95">
            <v>148.122</v>
          </cell>
          <cell r="R95">
            <v>191.168</v>
          </cell>
          <cell r="S95">
            <v>114.345</v>
          </cell>
          <cell r="T95">
            <v>101.535</v>
          </cell>
          <cell r="U95">
            <v>84.919</v>
          </cell>
          <cell r="V95">
            <v>81.746</v>
          </cell>
          <cell r="W95">
            <v>97.453</v>
          </cell>
          <cell r="X95">
            <v>112.093</v>
          </cell>
          <cell r="Y95">
            <v>75.957</v>
          </cell>
          <cell r="Z95">
            <v>125.984</v>
          </cell>
          <cell r="AA95">
            <v>107.823</v>
          </cell>
          <cell r="AB95">
            <v>207.799</v>
          </cell>
          <cell r="AC95">
            <v>169.657</v>
          </cell>
          <cell r="AD95">
            <v>207.631</v>
          </cell>
          <cell r="AE95">
            <v>132.216</v>
          </cell>
          <cell r="AF95">
            <v>116.655</v>
          </cell>
          <cell r="AG95">
            <v>84.683</v>
          </cell>
          <cell r="AH95">
            <v>82.567</v>
          </cell>
          <cell r="AI95">
            <v>92.6714482246902</v>
          </cell>
          <cell r="AJ95">
            <v>124.893</v>
          </cell>
          <cell r="AK95">
            <v>80.8807792775824</v>
          </cell>
          <cell r="AL95">
            <v>134.571322823472</v>
          </cell>
          <cell r="AM95">
            <v>122.351</v>
          </cell>
          <cell r="AN95">
            <v>244.295306593401</v>
          </cell>
          <cell r="AO95">
            <v>148.603810075183</v>
          </cell>
          <cell r="AP95">
            <v>198.287201821746</v>
          </cell>
          <cell r="AQ95">
            <v>183.263058901384</v>
          </cell>
          <cell r="AR95">
            <v>160.2915829148</v>
          </cell>
          <cell r="AS95">
            <v>102.032692718113</v>
          </cell>
          <cell r="AT95">
            <v>83.6251570320249</v>
          </cell>
          <cell r="AU95">
            <v>107.585926586615</v>
          </cell>
          <cell r="AV95">
            <v>117.424465585744</v>
          </cell>
          <cell r="AW95">
            <v>102.878503445069</v>
          </cell>
          <cell r="AX95">
            <v>116.669627926044</v>
          </cell>
          <cell r="AY95">
            <v>118.191405681601</v>
          </cell>
        </row>
        <row r="96">
          <cell r="C96">
            <v>15120</v>
          </cell>
          <cell r="D96">
            <v>69.1168885939651</v>
          </cell>
          <cell r="E96">
            <v>70.0131329695966</v>
          </cell>
          <cell r="F96">
            <v>81.5057010829268</v>
          </cell>
          <cell r="G96">
            <v>86.1467306609074</v>
          </cell>
          <cell r="H96">
            <v>101.453840754064</v>
          </cell>
          <cell r="I96">
            <v>104.427619259804</v>
          </cell>
          <cell r="J96">
            <v>108.828958921989</v>
          </cell>
          <cell r="K96">
            <v>100.491625739643</v>
          </cell>
          <cell r="L96">
            <v>108.706864236082</v>
          </cell>
          <cell r="M96">
            <v>111.227355491073</v>
          </cell>
          <cell r="N96">
            <v>123.328133826486</v>
          </cell>
          <cell r="O96">
            <v>134.753148463463</v>
          </cell>
          <cell r="P96">
            <v>101.331747820395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94.939</v>
          </cell>
          <cell r="V96">
            <v>99.905</v>
          </cell>
          <cell r="W96">
            <v>105.68</v>
          </cell>
          <cell r="X96">
            <v>110.172</v>
          </cell>
          <cell r="Y96">
            <v>120.746</v>
          </cell>
          <cell r="Z96">
            <v>130.521</v>
          </cell>
          <cell r="AA96">
            <v>133.446</v>
          </cell>
          <cell r="AB96">
            <v>133.231</v>
          </cell>
          <cell r="AC96">
            <v>117.734</v>
          </cell>
          <cell r="AD96">
            <v>138.669</v>
          </cell>
          <cell r="AE96">
            <v>127.944</v>
          </cell>
          <cell r="AF96">
            <v>122.477</v>
          </cell>
          <cell r="AG96">
            <v>94.675</v>
          </cell>
          <cell r="AH96">
            <v>100.909</v>
          </cell>
          <cell r="AI96">
            <v>100.493894256103</v>
          </cell>
          <cell r="AJ96">
            <v>122.752</v>
          </cell>
          <cell r="AK96">
            <v>128.572916366562</v>
          </cell>
          <cell r="AL96">
            <v>139.418151624976</v>
          </cell>
          <cell r="AM96">
            <v>151.426</v>
          </cell>
          <cell r="AN96">
            <v>125.104936683817</v>
          </cell>
          <cell r="AO96">
            <v>137.562434570315</v>
          </cell>
          <cell r="AP96">
            <v>151.532159308873</v>
          </cell>
          <cell r="AQ96">
            <v>144.538700014657</v>
          </cell>
          <cell r="AR96">
            <v>140.611851217154</v>
          </cell>
          <cell r="AS96">
            <v>110.999913612109</v>
          </cell>
          <cell r="AT96">
            <v>124.843033855794</v>
          </cell>
          <cell r="AU96">
            <v>108.596144287451</v>
          </cell>
          <cell r="AV96">
            <v>114.235025636667</v>
          </cell>
          <cell r="AW96">
            <v>109.234080336249</v>
          </cell>
          <cell r="AX96">
            <v>132.663663442225</v>
          </cell>
          <cell r="AY96">
            <v>148.719053382758</v>
          </cell>
        </row>
        <row r="97">
          <cell r="C97">
            <v>152</v>
          </cell>
          <cell r="D97">
            <v>113.288839670215</v>
          </cell>
          <cell r="E97">
            <v>100.30417396416</v>
          </cell>
          <cell r="F97">
            <v>101.200641173452</v>
          </cell>
          <cell r="G97">
            <v>106.02350330494</v>
          </cell>
          <cell r="H97">
            <v>110.595299820144</v>
          </cell>
          <cell r="I97">
            <v>104.618622731023</v>
          </cell>
          <cell r="J97">
            <v>93.4684614553486</v>
          </cell>
          <cell r="K97">
            <v>93.1803021134305</v>
          </cell>
          <cell r="L97">
            <v>87.6627834548884</v>
          </cell>
          <cell r="M97">
            <v>85.1883183090938</v>
          </cell>
          <cell r="N97">
            <v>99.4919899250283</v>
          </cell>
          <cell r="O97">
            <v>104.977064078277</v>
          </cell>
          <cell r="P97">
            <v>113.400671241025</v>
          </cell>
          <cell r="Q97">
            <v>103.739317398292</v>
          </cell>
          <cell r="R97">
            <v>98.5173298056047</v>
          </cell>
          <cell r="S97">
            <v>109.131317309064</v>
          </cell>
          <cell r="T97">
            <v>121.012556111554</v>
          </cell>
          <cell r="U97">
            <v>118.770846239597</v>
          </cell>
          <cell r="V97">
            <v>110.756808852784</v>
          </cell>
          <cell r="W97">
            <v>105.678616647435</v>
          </cell>
          <cell r="X97">
            <v>92.6688318333239</v>
          </cell>
          <cell r="Y97">
            <v>86.2805433201027</v>
          </cell>
          <cell r="Z97">
            <v>102.390435929626</v>
          </cell>
          <cell r="AA97">
            <v>105.933086886223</v>
          </cell>
          <cell r="AB97">
            <v>112.635282662574</v>
          </cell>
          <cell r="AC97">
            <v>108.085329933075</v>
          </cell>
          <cell r="AD97">
            <v>101.799199242046</v>
          </cell>
          <cell r="AE97">
            <v>114.481334793052</v>
          </cell>
          <cell r="AF97">
            <v>127.925026014002</v>
          </cell>
          <cell r="AG97">
            <v>123.412464647245</v>
          </cell>
          <cell r="AH97">
            <v>119.489134134534</v>
          </cell>
          <cell r="AI97">
            <v>117.100668736911</v>
          </cell>
          <cell r="AJ97">
            <v>95.1597469510749</v>
          </cell>
          <cell r="AK97">
            <v>90.6988337862048</v>
          </cell>
          <cell r="AL97">
            <v>103.567802320817</v>
          </cell>
          <cell r="AM97">
            <v>101.860844207646</v>
          </cell>
          <cell r="AN97">
            <v>122.727684773692</v>
          </cell>
          <cell r="AO97">
            <v>104.909584691366</v>
          </cell>
          <cell r="AP97">
            <v>106.511076105452</v>
          </cell>
          <cell r="AQ97">
            <v>112.730547234016</v>
          </cell>
          <cell r="AR97">
            <v>121.564007964125</v>
          </cell>
          <cell r="AS97">
            <v>123.21405800578</v>
          </cell>
          <cell r="AT97">
            <v>112.096946486609</v>
          </cell>
          <cell r="AU97">
            <v>115.214027142135</v>
          </cell>
          <cell r="AV97">
            <v>109.107816377382</v>
          </cell>
          <cell r="AW97">
            <v>106.329174245842</v>
          </cell>
          <cell r="AX97">
            <v>110.601479558979</v>
          </cell>
          <cell r="AY97">
            <v>106.793816516135</v>
          </cell>
        </row>
        <row r="98">
          <cell r="C98">
            <v>15201</v>
          </cell>
          <cell r="D98">
            <v>140.226153762606</v>
          </cell>
          <cell r="E98">
            <v>97.6930110447734</v>
          </cell>
          <cell r="F98">
            <v>90.234125579085</v>
          </cell>
          <cell r="G98">
            <v>92.0608296943322</v>
          </cell>
          <cell r="H98">
            <v>107.759739942671</v>
          </cell>
          <cell r="I98">
            <v>106.581208731273</v>
          </cell>
          <cell r="J98">
            <v>79.3535878372478</v>
          </cell>
          <cell r="K98">
            <v>98.2277312327115</v>
          </cell>
          <cell r="L98">
            <v>87.3345257941695</v>
          </cell>
          <cell r="M98">
            <v>86.035998299232</v>
          </cell>
          <cell r="N98">
            <v>102.95707943564</v>
          </cell>
          <cell r="O98">
            <v>111.536008646259</v>
          </cell>
          <cell r="P98">
            <v>140.364576144629</v>
          </cell>
          <cell r="Q98">
            <v>101.039</v>
          </cell>
          <cell r="R98">
            <v>87.842</v>
          </cell>
          <cell r="S98">
            <v>94.759</v>
          </cell>
          <cell r="T98">
            <v>117.91</v>
          </cell>
          <cell r="U98">
            <v>120.999</v>
          </cell>
          <cell r="V98">
            <v>94.031</v>
          </cell>
          <cell r="W98">
            <v>111.403</v>
          </cell>
          <cell r="X98">
            <v>92.322</v>
          </cell>
          <cell r="Y98">
            <v>87.139</v>
          </cell>
          <cell r="Z98">
            <v>105.957</v>
          </cell>
          <cell r="AA98">
            <v>112.552</v>
          </cell>
          <cell r="AB98">
            <v>139.417</v>
          </cell>
          <cell r="AC98">
            <v>105.272</v>
          </cell>
          <cell r="AD98">
            <v>90.768</v>
          </cell>
          <cell r="AE98">
            <v>99.405</v>
          </cell>
          <cell r="AF98">
            <v>124.645</v>
          </cell>
          <cell r="AG98">
            <v>125.727</v>
          </cell>
          <cell r="AH98">
            <v>101.445</v>
          </cell>
          <cell r="AI98">
            <v>123.443826162506</v>
          </cell>
          <cell r="AJ98">
            <v>94.803</v>
          </cell>
          <cell r="AK98">
            <v>91.6013470421946</v>
          </cell>
          <cell r="AL98">
            <v>107.174843508046</v>
          </cell>
          <cell r="AM98">
            <v>108.225</v>
          </cell>
          <cell r="AN98">
            <v>121.214144465802</v>
          </cell>
          <cell r="AO98">
            <v>107.053922514593</v>
          </cell>
          <cell r="AP98">
            <v>103.863713075998</v>
          </cell>
          <cell r="AQ98">
            <v>101.431918530862</v>
          </cell>
          <cell r="AR98">
            <v>118.742225554965</v>
          </cell>
          <cell r="AS98">
            <v>132.205999656066</v>
          </cell>
          <cell r="AT98">
            <v>104.610562709106</v>
          </cell>
          <cell r="AU98">
            <v>104.452379991086</v>
          </cell>
          <cell r="AV98">
            <v>103.300627331015</v>
          </cell>
          <cell r="AW98">
            <v>100.036620018541</v>
          </cell>
          <cell r="AX98">
            <v>97.551347891353</v>
          </cell>
          <cell r="AY98">
            <v>105.608899013283</v>
          </cell>
        </row>
        <row r="99">
          <cell r="C99">
            <v>15202</v>
          </cell>
          <cell r="D99">
            <v>106.486005762006</v>
          </cell>
          <cell r="E99">
            <v>86.391310725718</v>
          </cell>
          <cell r="F99">
            <v>96.1589951289228</v>
          </cell>
          <cell r="G99">
            <v>112.752690107861</v>
          </cell>
          <cell r="H99">
            <v>99.4261930422252</v>
          </cell>
          <cell r="I99">
            <v>104.586363764527</v>
          </cell>
          <cell r="J99">
            <v>96.3774471154348</v>
          </cell>
          <cell r="K99">
            <v>112.069305713069</v>
          </cell>
          <cell r="L99">
            <v>92.5148806777701</v>
          </cell>
          <cell r="M99">
            <v>93.8312042203285</v>
          </cell>
          <cell r="N99">
            <v>109.723632860811</v>
          </cell>
          <cell r="O99">
            <v>89.6819708813261</v>
          </cell>
          <cell r="P99">
            <v>106.591122005833</v>
          </cell>
          <cell r="Q99">
            <v>89.35</v>
          </cell>
          <cell r="R99">
            <v>93.609</v>
          </cell>
          <cell r="S99">
            <v>116.058</v>
          </cell>
          <cell r="T99">
            <v>108.791</v>
          </cell>
          <cell r="U99">
            <v>118.734</v>
          </cell>
          <cell r="V99">
            <v>114.204</v>
          </cell>
          <cell r="W99">
            <v>127.101</v>
          </cell>
          <cell r="X99">
            <v>97.798</v>
          </cell>
          <cell r="Y99">
            <v>95.034</v>
          </cell>
          <cell r="Z99">
            <v>112.92</v>
          </cell>
          <cell r="AA99">
            <v>90.499</v>
          </cell>
          <cell r="AB99">
            <v>105.872</v>
          </cell>
          <cell r="AC99">
            <v>93.093</v>
          </cell>
          <cell r="AD99">
            <v>96.728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140.838678843371</v>
          </cell>
          <cell r="AJ99">
            <v>100.427</v>
          </cell>
          <cell r="AK99">
            <v>99.9007958422222</v>
          </cell>
          <cell r="AL99">
            <v>114.218597161576</v>
          </cell>
          <cell r="AM99">
            <v>87.02</v>
          </cell>
          <cell r="AN99">
            <v>112.731658461147</v>
          </cell>
          <cell r="AO99">
            <v>104.670481976602</v>
          </cell>
          <cell r="AP99">
            <v>101.561874035555</v>
          </cell>
          <cell r="AQ99">
            <v>111.400510590576</v>
          </cell>
          <cell r="AR99">
            <v>111.859283589465</v>
          </cell>
          <cell r="AS99">
            <v>116.865996173321</v>
          </cell>
          <cell r="AT99">
            <v>137.265075489944</v>
          </cell>
          <cell r="AU99">
            <v>126.656787903328</v>
          </cell>
          <cell r="AV99">
            <v>117.141318169649</v>
          </cell>
          <cell r="AW99">
            <v>109.071292970033</v>
          </cell>
          <cell r="AX99">
            <v>117.16895046275</v>
          </cell>
          <cell r="AY99">
            <v>119.339176091754</v>
          </cell>
        </row>
        <row r="100">
          <cell r="C100">
            <v>15203</v>
          </cell>
          <cell r="D100">
            <v>112.961855757762</v>
          </cell>
          <cell r="E100">
            <v>109.746524770869</v>
          </cell>
          <cell r="F100">
            <v>102.648830181727</v>
          </cell>
          <cell r="G100">
            <v>111.538448603236</v>
          </cell>
          <cell r="H100">
            <v>116.907127580874</v>
          </cell>
          <cell r="I100">
            <v>109.310919704206</v>
          </cell>
          <cell r="J100">
            <v>91.345498168974</v>
          </cell>
          <cell r="K100">
            <v>86.8251467301613</v>
          </cell>
          <cell r="L100">
            <v>85.7153144943752</v>
          </cell>
          <cell r="M100">
            <v>80.6221027986467</v>
          </cell>
          <cell r="N100">
            <v>89.1344033390784</v>
          </cell>
          <cell r="O100">
            <v>103.243827870089</v>
          </cell>
          <cell r="P100">
            <v>113.073364550753</v>
          </cell>
          <cell r="Q100">
            <v>113.505</v>
          </cell>
          <cell r="R100">
            <v>99.927</v>
          </cell>
          <cell r="S100">
            <v>114.808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</v>
          </cell>
          <cell r="X100">
            <v>90.61</v>
          </cell>
          <cell r="Y100">
            <v>81.656</v>
          </cell>
          <cell r="Z100">
            <v>91.731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</v>
          </cell>
          <cell r="AF100">
            <v>135.226</v>
          </cell>
          <cell r="AG100">
            <v>128.948</v>
          </cell>
          <cell r="AH100">
            <v>116.775</v>
          </cell>
          <cell r="AI100">
            <v>109.114077918587</v>
          </cell>
          <cell r="AJ100">
            <v>93.046</v>
          </cell>
          <cell r="AK100">
            <v>85.837246777158</v>
          </cell>
          <cell r="AL100">
            <v>92.7859043925241</v>
          </cell>
          <cell r="AM100">
            <v>100.179</v>
          </cell>
          <cell r="AN100">
            <v>135.572293720453</v>
          </cell>
          <cell r="AO100">
            <v>103.659641812796</v>
          </cell>
          <cell r="AP100">
            <v>112.251711933348</v>
          </cell>
          <cell r="AQ100">
            <v>125.046787001647</v>
          </cell>
          <cell r="AR100">
            <v>134.621616098525</v>
          </cell>
          <cell r="AS100">
            <v>133.058735026069</v>
          </cell>
          <cell r="AT100">
            <v>104.359114182783</v>
          </cell>
          <cell r="AU100">
            <v>115.502260567925</v>
          </cell>
          <cell r="AV100">
            <v>106.563261418641</v>
          </cell>
          <cell r="AW100">
            <v>101.742658306217</v>
          </cell>
          <cell r="AX100">
            <v>105.116510061699</v>
          </cell>
          <cell r="AY100">
            <v>103.93854540832</v>
          </cell>
        </row>
        <row r="101">
          <cell r="C101">
            <v>15209</v>
          </cell>
          <cell r="D101">
            <v>89.5592125238704</v>
          </cell>
          <cell r="E101">
            <v>89.9796506021109</v>
          </cell>
          <cell r="F101">
            <v>113.280496915006</v>
          </cell>
          <cell r="G101">
            <v>102.835611314284</v>
          </cell>
          <cell r="H101">
            <v>106.240008230879</v>
          </cell>
          <cell r="I101">
            <v>90.9367748250951</v>
          </cell>
          <cell r="J101">
            <v>112.029076331009</v>
          </cell>
          <cell r="K101">
            <v>89.6305017576682</v>
          </cell>
          <cell r="L101">
            <v>89.3040331815082</v>
          </cell>
          <cell r="M101">
            <v>89.247983594295</v>
          </cell>
          <cell r="N101">
            <v>113.803818273954</v>
          </cell>
          <cell r="O101">
            <v>113.15283245032</v>
          </cell>
          <cell r="P101">
            <v>89.6476197089572</v>
          </cell>
          <cell r="Q101">
            <v>93.061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</v>
          </cell>
          <cell r="X101">
            <v>94.404</v>
          </cell>
          <cell r="Y101">
            <v>90.392</v>
          </cell>
          <cell r="Z101">
            <v>117.119</v>
          </cell>
          <cell r="AA101">
            <v>114.183</v>
          </cell>
          <cell r="AB101">
            <v>89.043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</v>
          </cell>
          <cell r="AI101">
            <v>112.639597178715</v>
          </cell>
          <cell r="AJ101">
            <v>96.941</v>
          </cell>
          <cell r="AK101">
            <v>95.0211037199075</v>
          </cell>
          <cell r="AL101">
            <v>118.465932415591</v>
          </cell>
          <cell r="AM101">
            <v>109.794</v>
          </cell>
          <cell r="AN101">
            <v>99.9843039634801</v>
          </cell>
          <cell r="AO101">
            <v>105.816381943838</v>
          </cell>
          <cell r="AP101">
            <v>98.8510662193181</v>
          </cell>
          <cell r="AQ101">
            <v>95.7134407694114</v>
          </cell>
          <cell r="AR101">
            <v>99.5158337192442</v>
          </cell>
          <cell r="AS101">
            <v>93.7271430761669</v>
          </cell>
          <cell r="AT101">
            <v>121.113446783596</v>
          </cell>
          <cell r="AU101">
            <v>117.985304497463</v>
          </cell>
          <cell r="AV101">
            <v>115.907866423531</v>
          </cell>
          <cell r="AW101">
            <v>122.523339419802</v>
          </cell>
          <cell r="AX101">
            <v>133.628858698204</v>
          </cell>
          <cell r="AY101">
            <v>106.035011793746</v>
          </cell>
        </row>
        <row r="102">
          <cell r="C102">
            <v>161</v>
          </cell>
          <cell r="D102">
            <v>84.6127729123277</v>
          </cell>
          <cell r="E102">
            <v>81.8659571616355</v>
          </cell>
          <cell r="F102">
            <v>86.9452862876209</v>
          </cell>
          <cell r="G102">
            <v>90.8568872613829</v>
          </cell>
          <cell r="H102">
            <v>89.2998255206236</v>
          </cell>
          <cell r="I102">
            <v>94.3363193145059</v>
          </cell>
          <cell r="J102">
            <v>107.531221500561</v>
          </cell>
          <cell r="K102">
            <v>107.504401948604</v>
          </cell>
          <cell r="L102">
            <v>110.516377862246</v>
          </cell>
          <cell r="M102">
            <v>114.701496410471</v>
          </cell>
          <cell r="N102">
            <v>115.100134790191</v>
          </cell>
          <cell r="O102">
            <v>116.72931902983</v>
          </cell>
          <cell r="P102">
            <v>102.314116421614</v>
          </cell>
          <cell r="Q102">
            <v>105.221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</v>
          </cell>
          <cell r="V102">
            <v>102.941</v>
          </cell>
          <cell r="W102">
            <v>114.103</v>
          </cell>
          <cell r="X102">
            <v>125.165</v>
          </cell>
          <cell r="Y102">
            <v>120.641</v>
          </cell>
          <cell r="Z102">
            <v>117.397</v>
          </cell>
          <cell r="AA102">
            <v>118.546</v>
          </cell>
          <cell r="AB102">
            <v>136.327</v>
          </cell>
          <cell r="AC102">
            <v>129.12</v>
          </cell>
          <cell r="AD102">
            <v>134.335</v>
          </cell>
          <cell r="AE102">
            <v>125.555</v>
          </cell>
          <cell r="AF102">
            <v>116.296</v>
          </cell>
          <cell r="AG102">
            <v>132.459</v>
          </cell>
          <cell r="AH102">
            <v>112.96</v>
          </cell>
          <cell r="AI102">
            <v>110.594920308968</v>
          </cell>
          <cell r="AJ102">
            <v>110.763</v>
          </cell>
          <cell r="AK102">
            <v>119.440732724492</v>
          </cell>
          <cell r="AL102">
            <v>127.721469351452</v>
          </cell>
          <cell r="AM102">
            <v>131.61</v>
          </cell>
          <cell r="AN102">
            <v>146.844486590833</v>
          </cell>
          <cell r="AO102">
            <v>131.404206067402</v>
          </cell>
          <cell r="AP102">
            <v>145.775538968628</v>
          </cell>
          <cell r="AQ102">
            <v>133.330982806921</v>
          </cell>
          <cell r="AR102">
            <v>130.067194571632</v>
          </cell>
          <cell r="AS102">
            <v>135.929331786012</v>
          </cell>
          <cell r="AT102">
            <v>120.683579106264</v>
          </cell>
          <cell r="AU102">
            <v>123.243926491113</v>
          </cell>
          <cell r="AV102">
            <v>119.84206245694</v>
          </cell>
          <cell r="AW102">
            <v>129.252836204277</v>
          </cell>
          <cell r="AX102">
            <v>125.814879637941</v>
          </cell>
          <cell r="AY102">
            <v>125.165797503972</v>
          </cell>
        </row>
        <row r="103">
          <cell r="C103">
            <v>16100</v>
          </cell>
          <cell r="D103">
            <v>84.6127729123277</v>
          </cell>
          <cell r="E103">
            <v>81.8659571616355</v>
          </cell>
          <cell r="F103">
            <v>86.9452862876209</v>
          </cell>
          <cell r="G103">
            <v>90.8568872613829</v>
          </cell>
          <cell r="H103">
            <v>89.2998255206236</v>
          </cell>
          <cell r="I103">
            <v>94.3363193145059</v>
          </cell>
          <cell r="J103">
            <v>107.531221500561</v>
          </cell>
          <cell r="K103">
            <v>107.504401948604</v>
          </cell>
          <cell r="L103">
            <v>110.516377862246</v>
          </cell>
          <cell r="M103">
            <v>114.701496410471</v>
          </cell>
          <cell r="N103">
            <v>115.100134790191</v>
          </cell>
          <cell r="O103">
            <v>116.72931902983</v>
          </cell>
          <cell r="P103">
            <v>102.314116421614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</v>
          </cell>
          <cell r="V103">
            <v>102.941</v>
          </cell>
          <cell r="W103">
            <v>114.103</v>
          </cell>
          <cell r="X103">
            <v>125.165</v>
          </cell>
          <cell r="Y103">
            <v>120.641</v>
          </cell>
          <cell r="Z103">
            <v>117.397</v>
          </cell>
          <cell r="AA103">
            <v>118.546</v>
          </cell>
          <cell r="AB103">
            <v>136.327</v>
          </cell>
          <cell r="AC103">
            <v>129.12</v>
          </cell>
          <cell r="AD103">
            <v>134.335</v>
          </cell>
          <cell r="AE103">
            <v>125.555</v>
          </cell>
          <cell r="AF103">
            <v>116.296</v>
          </cell>
          <cell r="AG103">
            <v>132.459</v>
          </cell>
          <cell r="AH103">
            <v>112.96</v>
          </cell>
          <cell r="AI103">
            <v>110.594920308968</v>
          </cell>
          <cell r="AJ103">
            <v>110.763</v>
          </cell>
          <cell r="AK103">
            <v>119.440732724492</v>
          </cell>
          <cell r="AL103">
            <v>127.721469351452</v>
          </cell>
          <cell r="AM103">
            <v>131.61</v>
          </cell>
          <cell r="AN103">
            <v>146.844486590833</v>
          </cell>
          <cell r="AO103">
            <v>131.404206067402</v>
          </cell>
          <cell r="AP103">
            <v>145.775538968628</v>
          </cell>
          <cell r="AQ103">
            <v>133.330982806921</v>
          </cell>
          <cell r="AR103">
            <v>130.067194571632</v>
          </cell>
          <cell r="AS103">
            <v>135.929331786012</v>
          </cell>
          <cell r="AT103">
            <v>120.683579106264</v>
          </cell>
          <cell r="AU103">
            <v>123.243926491113</v>
          </cell>
          <cell r="AV103">
            <v>119.84206245694</v>
          </cell>
          <cell r="AW103">
            <v>129.252836204277</v>
          </cell>
          <cell r="AX103">
            <v>125.814879637941</v>
          </cell>
          <cell r="AY103">
            <v>125.165797503972</v>
          </cell>
        </row>
        <row r="104">
          <cell r="C104">
            <v>162</v>
          </cell>
          <cell r="D104">
            <v>95.1927713202069</v>
          </cell>
          <cell r="E104">
            <v>94.7534674582334</v>
          </cell>
          <cell r="F104">
            <v>110.469806625532</v>
          </cell>
          <cell r="G104">
            <v>111.722170224946</v>
          </cell>
          <cell r="H104">
            <v>94.4603487437285</v>
          </cell>
          <cell r="I104">
            <v>98.6790710046558</v>
          </cell>
          <cell r="J104">
            <v>93.8038283660881</v>
          </cell>
          <cell r="K104">
            <v>93.4848357225284</v>
          </cell>
          <cell r="L104">
            <v>99.6924083213027</v>
          </cell>
          <cell r="M104">
            <v>103.506504528721</v>
          </cell>
          <cell r="N104">
            <v>102.358173321968</v>
          </cell>
          <cell r="O104">
            <v>101.87661436209</v>
          </cell>
          <cell r="P104">
            <v>99.6938485460045</v>
          </cell>
          <cell r="Q104">
            <v>94.0563618434147</v>
          </cell>
          <cell r="R104">
            <v>98.9499965429316</v>
          </cell>
          <cell r="S104">
            <v>99.8391770586597</v>
          </cell>
          <cell r="T104">
            <v>98.1031252754324</v>
          </cell>
          <cell r="U104">
            <v>102.960944452426</v>
          </cell>
          <cell r="V104">
            <v>101.349404224571</v>
          </cell>
          <cell r="W104">
            <v>98.6224323330619</v>
          </cell>
          <cell r="X104">
            <v>92.9988009155228</v>
          </cell>
          <cell r="Y104">
            <v>101.179782543187</v>
          </cell>
          <cell r="Z104">
            <v>106.837170313308</v>
          </cell>
          <cell r="AA104">
            <v>109.021321384391</v>
          </cell>
          <cell r="AB104">
            <v>93.6639659737564</v>
          </cell>
          <cell r="AC104">
            <v>95.5069193262714</v>
          </cell>
          <cell r="AD104">
            <v>100.83945668291</v>
          </cell>
          <cell r="AE104">
            <v>103.576044451173</v>
          </cell>
          <cell r="AF104">
            <v>103.404067500799</v>
          </cell>
          <cell r="AG104">
            <v>98.1193049575335</v>
          </cell>
          <cell r="AH104">
            <v>100.590064647718</v>
          </cell>
          <cell r="AI104">
            <v>100.757905408185</v>
          </cell>
          <cell r="AJ104">
            <v>100.93743249006</v>
          </cell>
          <cell r="AK104">
            <v>103.496636735396</v>
          </cell>
          <cell r="AL104">
            <v>107.496926580995</v>
          </cell>
          <cell r="AM104">
            <v>108.307611774012</v>
          </cell>
          <cell r="AN104">
            <v>100.566446000087</v>
          </cell>
          <cell r="AO104">
            <v>104.716158407927</v>
          </cell>
          <cell r="AP104">
            <v>101.889434249327</v>
          </cell>
          <cell r="AQ104">
            <v>106.231353761517</v>
          </cell>
          <cell r="AR104">
            <v>103.5478067424</v>
          </cell>
          <cell r="AS104">
            <v>103.546999819846</v>
          </cell>
          <cell r="AT104">
            <v>104.941743301625</v>
          </cell>
          <cell r="AU104">
            <v>107.13123430074</v>
          </cell>
          <cell r="AV104">
            <v>109.393865534418</v>
          </cell>
          <cell r="AW104">
            <v>112.465995225044</v>
          </cell>
          <cell r="AX104">
            <v>113.526879373514</v>
          </cell>
          <cell r="AY104">
            <v>118.562689629175</v>
          </cell>
        </row>
        <row r="105">
          <cell r="C105">
            <v>16211</v>
          </cell>
          <cell r="D105">
            <v>90.0637225429243</v>
          </cell>
          <cell r="E105">
            <v>94.9354530060686</v>
          </cell>
          <cell r="F105">
            <v>120.499800056692</v>
          </cell>
          <cell r="G105">
            <v>127.598958129528</v>
          </cell>
          <cell r="H105">
            <v>89.9719700251148</v>
          </cell>
          <cell r="I105">
            <v>92.0094612210641</v>
          </cell>
          <cell r="J105">
            <v>89.4720310993784</v>
          </cell>
          <cell r="K105">
            <v>90.9188981095464</v>
          </cell>
          <cell r="L105">
            <v>101.008925785769</v>
          </cell>
          <cell r="M105">
            <v>103.359672511786</v>
          </cell>
          <cell r="N105">
            <v>104.004867839367</v>
          </cell>
          <cell r="O105">
            <v>96.1562396727619</v>
          </cell>
          <cell r="P105">
            <v>93.022238939902</v>
          </cell>
          <cell r="Q105">
            <v>87.378</v>
          </cell>
          <cell r="R105">
            <v>98.3</v>
          </cell>
          <cell r="S105">
            <v>97.181</v>
          </cell>
          <cell r="T105">
            <v>95.45</v>
          </cell>
          <cell r="U105">
            <v>94.343</v>
          </cell>
          <cell r="V105">
            <v>86.343</v>
          </cell>
          <cell r="W105">
            <v>86.307</v>
          </cell>
          <cell r="X105">
            <v>76.82</v>
          </cell>
          <cell r="Y105">
            <v>84.086</v>
          </cell>
          <cell r="Z105">
            <v>91.152</v>
          </cell>
          <cell r="AA105">
            <v>90.705</v>
          </cell>
          <cell r="AB105">
            <v>80.542</v>
          </cell>
          <cell r="AC105">
            <v>82.374</v>
          </cell>
          <cell r="AD105">
            <v>93.42</v>
          </cell>
          <cell r="AE105">
            <v>91.215</v>
          </cell>
          <cell r="AF105">
            <v>90</v>
          </cell>
          <cell r="AG105">
            <v>71.66</v>
          </cell>
          <cell r="AH105">
            <v>82.425</v>
          </cell>
          <cell r="AI105">
            <v>82.5878366061444</v>
          </cell>
          <cell r="AJ105">
            <v>80.03</v>
          </cell>
          <cell r="AK105">
            <v>83.7885378431075</v>
          </cell>
          <cell r="AL105">
            <v>88.6083732520114</v>
          </cell>
          <cell r="AM105">
            <v>90.768</v>
          </cell>
          <cell r="AN105">
            <v>85.4452589331197</v>
          </cell>
          <cell r="AO105">
            <v>83.368754683172</v>
          </cell>
          <cell r="AP105">
            <v>91.8036251442015</v>
          </cell>
          <cell r="AQ105">
            <v>94.0174421052869</v>
          </cell>
          <cell r="AR105">
            <v>86.2583020868389</v>
          </cell>
          <cell r="AS105">
            <v>79.6075063992768</v>
          </cell>
          <cell r="AT105">
            <v>85.117352033941</v>
          </cell>
          <cell r="AU105">
            <v>88.6423007373308</v>
          </cell>
          <cell r="AV105">
            <v>86.9962505628066</v>
          </cell>
          <cell r="AW105">
            <v>88.6392852022291</v>
          </cell>
          <cell r="AX105">
            <v>89.5710652844197</v>
          </cell>
          <cell r="AY105">
            <v>97.925534610404</v>
          </cell>
        </row>
        <row r="106">
          <cell r="C106">
            <v>16212</v>
          </cell>
          <cell r="D106">
            <v>103.852232256925</v>
          </cell>
          <cell r="E106">
            <v>95.0105832289731</v>
          </cell>
          <cell r="F106">
            <v>104.497635728729</v>
          </cell>
          <cell r="G106">
            <v>90.9479481784544</v>
          </cell>
          <cell r="H106">
            <v>93.97339524496</v>
          </cell>
          <cell r="I106">
            <v>97.5656996129472</v>
          </cell>
          <cell r="J106">
            <v>99.6996949632663</v>
          </cell>
          <cell r="K106">
            <v>97.4748510304059</v>
          </cell>
          <cell r="L106">
            <v>98.5830144695294</v>
          </cell>
          <cell r="M106">
            <v>104.141812113775</v>
          </cell>
          <cell r="N106">
            <v>98.1988006725319</v>
          </cell>
          <cell r="O106">
            <v>116.054332499503</v>
          </cell>
          <cell r="P106">
            <v>101.659421912804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103.856</v>
          </cell>
          <cell r="U106">
            <v>109.579</v>
          </cell>
          <cell r="V106">
            <v>118.836</v>
          </cell>
          <cell r="W106">
            <v>118.831</v>
          </cell>
          <cell r="X106">
            <v>115.192</v>
          </cell>
          <cell r="Y106">
            <v>109.96</v>
          </cell>
          <cell r="Z106">
            <v>124.019</v>
          </cell>
          <cell r="AA106">
            <v>135.181</v>
          </cell>
          <cell r="AB106">
            <v>108.145</v>
          </cell>
          <cell r="AC106">
            <v>110.567</v>
          </cell>
          <cell r="AD106">
            <v>115.509</v>
          </cell>
          <cell r="AE106">
            <v>124.887</v>
          </cell>
          <cell r="AF106">
            <v>119.841</v>
          </cell>
          <cell r="AG106">
            <v>122.276</v>
          </cell>
          <cell r="AH106">
            <v>126.093</v>
          </cell>
          <cell r="AI106">
            <v>129.279425635073</v>
          </cell>
          <cell r="AJ106">
            <v>129.507</v>
          </cell>
          <cell r="AK106">
            <v>103.450038011299</v>
          </cell>
          <cell r="AL106">
            <v>103.80396894745</v>
          </cell>
          <cell r="AM106">
            <v>105.488</v>
          </cell>
          <cell r="AN106">
            <v>112.353199100347</v>
          </cell>
          <cell r="AO106">
            <v>113.371299418632</v>
          </cell>
          <cell r="AP106">
            <v>116.472614514954</v>
          </cell>
          <cell r="AQ106">
            <v>128.601846623619</v>
          </cell>
          <cell r="AR106">
            <v>131.698269145235</v>
          </cell>
          <cell r="AS106">
            <v>125.407951143651</v>
          </cell>
          <cell r="AT106">
            <v>134.193766146916</v>
          </cell>
          <cell r="AU106">
            <v>136.84540914984</v>
          </cell>
          <cell r="AV106">
            <v>141.596032945229</v>
          </cell>
          <cell r="AW106">
            <v>123.749964512272</v>
          </cell>
          <cell r="AX106">
            <v>89.7746872140748</v>
          </cell>
          <cell r="AY106">
            <v>117.357591871132</v>
          </cell>
        </row>
        <row r="107">
          <cell r="C107">
            <v>16221</v>
          </cell>
          <cell r="D107">
            <v>102.173935541753</v>
          </cell>
          <cell r="E107">
            <v>89.7744292954733</v>
          </cell>
          <cell r="F107">
            <v>100.407808769804</v>
          </cell>
          <cell r="G107">
            <v>97.9829309689315</v>
          </cell>
          <cell r="H107">
            <v>97.5828852237311</v>
          </cell>
          <cell r="I107">
            <v>114.607479691538</v>
          </cell>
          <cell r="J107">
            <v>95.6772657916787</v>
          </cell>
          <cell r="K107">
            <v>91.6923351308039</v>
          </cell>
          <cell r="L107">
            <v>94.9911926937902</v>
          </cell>
          <cell r="M107">
            <v>107.949581260049</v>
          </cell>
          <cell r="N107">
            <v>100.662127426</v>
          </cell>
          <cell r="O107">
            <v>106.498028206446</v>
          </cell>
          <cell r="P107">
            <v>121.690379374383</v>
          </cell>
          <cell r="Q107">
            <v>92.582</v>
          </cell>
          <cell r="R107">
            <v>100.677</v>
          </cell>
          <cell r="S107">
            <v>104.788</v>
          </cell>
          <cell r="T107">
            <v>98.018</v>
          </cell>
          <cell r="U107">
            <v>115.513</v>
          </cell>
          <cell r="V107">
            <v>122.376</v>
          </cell>
          <cell r="W107">
            <v>97.206</v>
          </cell>
          <cell r="X107">
            <v>99.487</v>
          </cell>
          <cell r="Y107">
            <v>127.135</v>
          </cell>
          <cell r="Z107">
            <v>107.002</v>
          </cell>
          <cell r="AA107">
            <v>108.979</v>
          </cell>
          <cell r="AB107">
            <v>81.292</v>
          </cell>
          <cell r="AC107">
            <v>75.703</v>
          </cell>
          <cell r="AD107">
            <v>82.442</v>
          </cell>
          <cell r="AE107">
            <v>91.483</v>
          </cell>
          <cell r="AF107">
            <v>96.798</v>
          </cell>
          <cell r="AG107">
            <v>105.682</v>
          </cell>
          <cell r="AH107">
            <v>96.126</v>
          </cell>
          <cell r="AI107">
            <v>86.6738721608103</v>
          </cell>
          <cell r="AJ107">
            <v>90.422</v>
          </cell>
          <cell r="AK107">
            <v>103.877034315307</v>
          </cell>
          <cell r="AL107">
            <v>105.439294606178</v>
          </cell>
          <cell r="AM107">
            <v>105.999</v>
          </cell>
          <cell r="AN107">
            <v>93.6354694943734</v>
          </cell>
          <cell r="AO107">
            <v>102.237591896594</v>
          </cell>
          <cell r="AP107">
            <v>85.499387126781</v>
          </cell>
          <cell r="AQ107">
            <v>89.3659481481589</v>
          </cell>
          <cell r="AR107">
            <v>90.3144623664815</v>
          </cell>
          <cell r="AS107">
            <v>106.181288976684</v>
          </cell>
          <cell r="AT107">
            <v>99.9673867808692</v>
          </cell>
          <cell r="AU107">
            <v>89.8855814486382</v>
          </cell>
          <cell r="AV107">
            <v>97.1178717242366</v>
          </cell>
          <cell r="AW107">
            <v>113.482438423113</v>
          </cell>
          <cell r="AX107">
            <v>125.535270052953</v>
          </cell>
          <cell r="AY107">
            <v>124.740750665821</v>
          </cell>
        </row>
        <row r="108">
          <cell r="C108">
            <v>16222</v>
          </cell>
          <cell r="D108">
            <v>112.819636742015</v>
          </cell>
          <cell r="E108">
            <v>102.706186567686</v>
          </cell>
          <cell r="F108">
            <v>79.0159886316868</v>
          </cell>
          <cell r="G108">
            <v>106.032815909426</v>
          </cell>
          <cell r="H108">
            <v>107.141692356673</v>
          </cell>
          <cell r="I108">
            <v>92.1889438495407</v>
          </cell>
          <cell r="J108">
            <v>92.7511473143913</v>
          </cell>
          <cell r="K108">
            <v>103.200055909737</v>
          </cell>
          <cell r="L108">
            <v>104.048020251749</v>
          </cell>
          <cell r="M108">
            <v>92.1765194635771</v>
          </cell>
          <cell r="N108">
            <v>103.864760558787</v>
          </cell>
          <cell r="O108">
            <v>104.054232444731</v>
          </cell>
          <cell r="P108">
            <v>119.424296523356</v>
          </cell>
          <cell r="Q108">
            <v>102.885</v>
          </cell>
          <cell r="R108">
            <v>71.956</v>
          </cell>
          <cell r="S108">
            <v>96.27</v>
          </cell>
          <cell r="T108">
            <v>110.733</v>
          </cell>
          <cell r="U108">
            <v>96.143</v>
          </cell>
          <cell r="V108">
            <v>102.477</v>
          </cell>
          <cell r="W108">
            <v>109.963</v>
          </cell>
          <cell r="X108">
            <v>99.743</v>
          </cell>
          <cell r="Y108">
            <v>92.641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</v>
          </cell>
          <cell r="AE108">
            <v>99.879</v>
          </cell>
          <cell r="AF108">
            <v>117.664</v>
          </cell>
          <cell r="AG108">
            <v>93.401</v>
          </cell>
          <cell r="AH108">
            <v>100.6</v>
          </cell>
          <cell r="AI108">
            <v>111.745891262479</v>
          </cell>
          <cell r="AJ108">
            <v>107.097</v>
          </cell>
          <cell r="AK108">
            <v>93.4578572673866</v>
          </cell>
          <cell r="AL108">
            <v>110.890958986874</v>
          </cell>
          <cell r="AM108">
            <v>110.946</v>
          </cell>
          <cell r="AN108">
            <v>95.4900134538318</v>
          </cell>
          <cell r="AO108">
            <v>102.696147645102</v>
          </cell>
          <cell r="AP108">
            <v>78.2625687359291</v>
          </cell>
          <cell r="AQ108">
            <v>86.5669092010343</v>
          </cell>
          <cell r="AR108">
            <v>88.0578355166603</v>
          </cell>
          <cell r="AS108">
            <v>81.4272442752044</v>
          </cell>
          <cell r="AT108">
            <v>86.5700152975252</v>
          </cell>
          <cell r="AU108">
            <v>107.222450865436</v>
          </cell>
          <cell r="AV108">
            <v>110.825522794866</v>
          </cell>
          <cell r="AW108">
            <v>107.75980555836</v>
          </cell>
          <cell r="AX108">
            <v>104.717335127151</v>
          </cell>
          <cell r="AY108">
            <v>121.136932670627</v>
          </cell>
        </row>
        <row r="109">
          <cell r="C109">
            <v>16230</v>
          </cell>
          <cell r="D109">
            <v>81.8145932946134</v>
          </cell>
          <cell r="E109">
            <v>80.744239712983</v>
          </cell>
          <cell r="F109">
            <v>94.0203547056112</v>
          </cell>
          <cell r="G109">
            <v>107.797329013988</v>
          </cell>
          <cell r="H109">
            <v>130.741323035083</v>
          </cell>
          <cell r="I109">
            <v>130.461107862371</v>
          </cell>
          <cell r="J109">
            <v>98.8932215507555</v>
          </cell>
          <cell r="K109">
            <v>97.5650504830626</v>
          </cell>
          <cell r="L109">
            <v>95.6823078586821</v>
          </cell>
          <cell r="M109">
            <v>97.1993904993518</v>
          </cell>
          <cell r="N109">
            <v>97.7748105744725</v>
          </cell>
          <cell r="O109">
            <v>87.3062714090256</v>
          </cell>
          <cell r="P109">
            <v>93.4657394082914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</v>
          </cell>
          <cell r="W109">
            <v>124.865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</v>
          </cell>
          <cell r="AC109">
            <v>186.375</v>
          </cell>
          <cell r="AD109">
            <v>184.557</v>
          </cell>
          <cell r="AE109">
            <v>186.542</v>
          </cell>
          <cell r="AF109">
            <v>176.295</v>
          </cell>
          <cell r="AG109">
            <v>234.039</v>
          </cell>
          <cell r="AH109">
            <v>170.36</v>
          </cell>
          <cell r="AI109">
            <v>180.697549308188</v>
          </cell>
          <cell r="AJ109">
            <v>199.387</v>
          </cell>
          <cell r="AK109">
            <v>308.258366477353</v>
          </cell>
          <cell r="AL109">
            <v>308.133238233508</v>
          </cell>
          <cell r="AM109">
            <v>309.61</v>
          </cell>
          <cell r="AN109">
            <v>209.494522176234</v>
          </cell>
          <cell r="AO109">
            <v>283.874018951028</v>
          </cell>
          <cell r="AP109">
            <v>193.954409377361</v>
          </cell>
          <cell r="AQ109">
            <v>197.652132809928</v>
          </cell>
          <cell r="AR109">
            <v>200.852839484837</v>
          </cell>
          <cell r="AS109">
            <v>248.103505847808</v>
          </cell>
          <cell r="AT109">
            <v>182.062264470169</v>
          </cell>
          <cell r="AU109">
            <v>193.849321781022</v>
          </cell>
          <cell r="AV109">
            <v>211.013642386957</v>
          </cell>
          <cell r="AW109">
            <v>300.084182743819</v>
          </cell>
          <cell r="AX109">
            <v>436.795463787806</v>
          </cell>
          <cell r="AY109">
            <v>321.846199969713</v>
          </cell>
        </row>
        <row r="110">
          <cell r="C110">
            <v>16291</v>
          </cell>
          <cell r="D110">
            <v>88.8942866022847</v>
          </cell>
          <cell r="E110">
            <v>107.749930836408</v>
          </cell>
          <cell r="F110">
            <v>113.247476062413</v>
          </cell>
          <cell r="G110">
            <v>104.08878083115</v>
          </cell>
          <cell r="H110">
            <v>99.5639104571083</v>
          </cell>
          <cell r="I110">
            <v>98.3193150146495</v>
          </cell>
          <cell r="J110">
            <v>86.0675230664944</v>
          </cell>
          <cell r="K110">
            <v>87.7563175557567</v>
          </cell>
          <cell r="L110">
            <v>109.468990459886</v>
          </cell>
          <cell r="M110">
            <v>100.59152816811</v>
          </cell>
          <cell r="N110">
            <v>112.082501203815</v>
          </cell>
          <cell r="O110">
            <v>92.1694397419238</v>
          </cell>
          <cell r="P110">
            <v>94.0983143448631</v>
          </cell>
          <cell r="Q110">
            <v>107.937</v>
          </cell>
          <cell r="R110">
            <v>103.128</v>
          </cell>
          <cell r="S110">
            <v>94.505</v>
          </cell>
          <cell r="T110">
            <v>102.901</v>
          </cell>
          <cell r="U110">
            <v>102.537</v>
          </cell>
          <cell r="V110">
            <v>95.093</v>
          </cell>
          <cell r="W110">
            <v>93.507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</v>
          </cell>
          <cell r="AB110">
            <v>86.926</v>
          </cell>
          <cell r="AC110">
            <v>108.454</v>
          </cell>
          <cell r="AD110">
            <v>104.297</v>
          </cell>
          <cell r="AE110">
            <v>98.048</v>
          </cell>
          <cell r="AF110">
            <v>109.342</v>
          </cell>
          <cell r="AG110">
            <v>99.612</v>
          </cell>
          <cell r="AH110">
            <v>93.351</v>
          </cell>
          <cell r="AI110">
            <v>95.0232810702958</v>
          </cell>
          <cell r="AJ110">
            <v>112.676</v>
          </cell>
          <cell r="AK110">
            <v>101.989842278198</v>
          </cell>
          <cell r="AL110">
            <v>119.664609799046</v>
          </cell>
          <cell r="AM110">
            <v>98.274</v>
          </cell>
          <cell r="AN110">
            <v>109.204699007628</v>
          </cell>
          <cell r="AO110">
            <v>110.775377755149</v>
          </cell>
          <cell r="AP110">
            <v>112.654279431776</v>
          </cell>
          <cell r="AQ110">
            <v>104.356045247152</v>
          </cell>
          <cell r="AR110">
            <v>102.171945539831</v>
          </cell>
          <cell r="AS110">
            <v>102.397569293405</v>
          </cell>
          <cell r="AT110">
            <v>106.411033891906</v>
          </cell>
          <cell r="AU110">
            <v>104.676390052394</v>
          </cell>
          <cell r="AV110">
            <v>118.598351791832</v>
          </cell>
          <cell r="AW110">
            <v>135.15943323492</v>
          </cell>
          <cell r="AX110">
            <v>135.908966129099</v>
          </cell>
          <cell r="AY110">
            <v>132.475854156307</v>
          </cell>
        </row>
        <row r="111">
          <cell r="C111">
            <v>16292</v>
          </cell>
          <cell r="D111">
            <v>102.675913546134</v>
          </cell>
          <cell r="E111">
            <v>114.443525807427</v>
          </cell>
          <cell r="F111">
            <v>79.6894742040868</v>
          </cell>
          <cell r="G111">
            <v>83.7178580006226</v>
          </cell>
          <cell r="H111">
            <v>94.071815150212</v>
          </cell>
          <cell r="I111">
            <v>102.483208502615</v>
          </cell>
          <cell r="J111">
            <v>105.057699404776</v>
          </cell>
          <cell r="K111">
            <v>102.325408523582</v>
          </cell>
          <cell r="L111">
            <v>103.454732797489</v>
          </cell>
          <cell r="M111">
            <v>100.415568224352</v>
          </cell>
          <cell r="N111">
            <v>111.042948379086</v>
          </cell>
          <cell r="O111">
            <v>100.621847459616</v>
          </cell>
          <cell r="P111">
            <v>108.686741947056</v>
          </cell>
          <cell r="Q111">
            <v>114.643</v>
          </cell>
          <cell r="R111">
            <v>72.569</v>
          </cell>
          <cell r="S111">
            <v>76.01</v>
          </cell>
          <cell r="T111">
            <v>97.225</v>
          </cell>
          <cell r="U111">
            <v>106.879</v>
          </cell>
          <cell r="V111">
            <v>116.074</v>
          </cell>
          <cell r="W111">
            <v>109.031</v>
          </cell>
          <cell r="X111">
            <v>99.174</v>
          </cell>
          <cell r="Y111">
            <v>100.922</v>
          </cell>
          <cell r="Z111">
            <v>117.787</v>
          </cell>
          <cell r="AA111">
            <v>108.359</v>
          </cell>
          <cell r="AB111">
            <v>100.403</v>
          </cell>
          <cell r="AC111">
            <v>115.191</v>
          </cell>
          <cell r="AD111">
            <v>73.391</v>
          </cell>
          <cell r="AE111">
            <v>78.859</v>
          </cell>
          <cell r="AF111">
            <v>103.311</v>
          </cell>
          <cell r="AG111">
            <v>103.83</v>
          </cell>
          <cell r="AH111">
            <v>113.948</v>
          </cell>
          <cell r="AI111">
            <v>110.798815693143</v>
          </cell>
          <cell r="AJ111">
            <v>106.486</v>
          </cell>
          <cell r="AK111">
            <v>101.811436330521</v>
          </cell>
          <cell r="AL111">
            <v>118.554733754163</v>
          </cell>
          <cell r="AM111">
            <v>107.286</v>
          </cell>
          <cell r="AN111">
            <v>108.448201482279</v>
          </cell>
          <cell r="AO111">
            <v>109.025105012151</v>
          </cell>
          <cell r="AP111">
            <v>86.8234391547965</v>
          </cell>
          <cell r="AQ111">
            <v>80.8764887929089</v>
          </cell>
          <cell r="AR111">
            <v>88.6057790101384</v>
          </cell>
          <cell r="AS111">
            <v>101.51393812069</v>
          </cell>
          <cell r="AT111">
            <v>112.68106244714</v>
          </cell>
          <cell r="AU111">
            <v>117.448512504921</v>
          </cell>
          <cell r="AV111">
            <v>116.697084033337</v>
          </cell>
          <cell r="AW111">
            <v>107.262535978173</v>
          </cell>
          <cell r="AX111">
            <v>108.72760498345</v>
          </cell>
          <cell r="AY111">
            <v>110.486675200836</v>
          </cell>
        </row>
        <row r="112">
          <cell r="C112">
            <v>170</v>
          </cell>
          <cell r="D112">
            <v>94.9599319388905</v>
          </cell>
          <cell r="E112">
            <v>88.233164772573</v>
          </cell>
          <cell r="F112">
            <v>104.520735047215</v>
          </cell>
          <cell r="G112">
            <v>99.6239296723481</v>
          </cell>
          <cell r="H112">
            <v>93.3265587473258</v>
          </cell>
          <cell r="I112">
            <v>95.9273870030535</v>
          </cell>
          <cell r="J112">
            <v>96.6300345692208</v>
          </cell>
          <cell r="K112">
            <v>96.0250065846629</v>
          </cell>
          <cell r="L112">
            <v>115.921794777546</v>
          </cell>
          <cell r="M112">
            <v>100.88700000635</v>
          </cell>
          <cell r="N112">
            <v>105.862834793655</v>
          </cell>
          <cell r="O112">
            <v>108.08162208716</v>
          </cell>
          <cell r="P112">
            <v>108.604824452496</v>
          </cell>
          <cell r="Q112">
            <v>96.8540671632242</v>
          </cell>
          <cell r="R112">
            <v>107.379055630093</v>
          </cell>
          <cell r="S112">
            <v>105.136847533745</v>
          </cell>
          <cell r="T112">
            <v>98.4476176762038</v>
          </cell>
          <cell r="U112">
            <v>101.09606551248</v>
          </cell>
          <cell r="V112">
            <v>98.233250718862</v>
          </cell>
          <cell r="W112">
            <v>98.980121987934</v>
          </cell>
          <cell r="X112">
            <v>117.576127341716</v>
          </cell>
          <cell r="Y112">
            <v>101.571372378833</v>
          </cell>
          <cell r="Z112">
            <v>110.199782593652</v>
          </cell>
          <cell r="AA112">
            <v>110.245519959529</v>
          </cell>
          <cell r="AB112">
            <v>112.886967580687</v>
          </cell>
          <cell r="AC112">
            <v>109.085937306912</v>
          </cell>
          <cell r="AD112">
            <v>111.788969615408</v>
          </cell>
          <cell r="AE112">
            <v>113.73868951079</v>
          </cell>
          <cell r="AF112">
            <v>109.238849236506</v>
          </cell>
          <cell r="AG112">
            <v>103.416601253512</v>
          </cell>
          <cell r="AH112">
            <v>103.243971339334</v>
          </cell>
          <cell r="AI112">
            <v>100.054669844433</v>
          </cell>
          <cell r="AJ112">
            <v>117.785282399139</v>
          </cell>
          <cell r="AK112">
            <v>106.343354736208</v>
          </cell>
          <cell r="AL112">
            <v>115.338593033035</v>
          </cell>
          <cell r="AM112">
            <v>121.028900818755</v>
          </cell>
          <cell r="AN112">
            <v>117.820396572189</v>
          </cell>
          <cell r="AO112">
            <v>111.778241269287</v>
          </cell>
          <cell r="AP112">
            <v>116.685664518074</v>
          </cell>
          <cell r="AQ112">
            <v>118.03906155228</v>
          </cell>
          <cell r="AR112">
            <v>115.483617354301</v>
          </cell>
          <cell r="AS112">
            <v>111.547486949297</v>
          </cell>
          <cell r="AT112">
            <v>112.490221157793</v>
          </cell>
          <cell r="AU112">
            <v>106.491837597034</v>
          </cell>
          <cell r="AV112">
            <v>118.428077274854</v>
          </cell>
          <cell r="AW112">
            <v>109.68681648022</v>
          </cell>
          <cell r="AX112">
            <v>115.737578367192</v>
          </cell>
          <cell r="AY112">
            <v>125.864049071737</v>
          </cell>
        </row>
        <row r="113">
          <cell r="C113">
            <v>17010</v>
          </cell>
          <cell r="D113">
            <v>96.3191334722102</v>
          </cell>
          <cell r="E113">
            <v>91.0813287455079</v>
          </cell>
          <cell r="F113">
            <v>111.597316729441</v>
          </cell>
          <cell r="G113">
            <v>97.6278381581307</v>
          </cell>
          <cell r="H113">
            <v>102.53792385198</v>
          </cell>
          <cell r="I113">
            <v>98.2256701335928</v>
          </cell>
          <cell r="J113">
            <v>100.873027496475</v>
          </cell>
          <cell r="K113">
            <v>98.0037396060646</v>
          </cell>
          <cell r="L113">
            <v>101.442938751768</v>
          </cell>
          <cell r="M113">
            <v>98.8121811373046</v>
          </cell>
          <cell r="N113">
            <v>96.595134730169</v>
          </cell>
          <cell r="O113">
            <v>106.883767187357</v>
          </cell>
          <cell r="P113">
            <v>113.310580870203</v>
          </cell>
          <cell r="Q113">
            <v>100.545</v>
          </cell>
          <cell r="R113">
            <v>113.115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</v>
          </cell>
          <cell r="Y113">
            <v>98.963</v>
          </cell>
          <cell r="Z113">
            <v>99.321</v>
          </cell>
          <cell r="AA113">
            <v>106.585</v>
          </cell>
          <cell r="AB113">
            <v>117.714</v>
          </cell>
          <cell r="AC113">
            <v>111.117</v>
          </cell>
          <cell r="AD113">
            <v>118.567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101.163948261651</v>
          </cell>
          <cell r="AJ113">
            <v>101.905</v>
          </cell>
          <cell r="AK113">
            <v>102.13349831965</v>
          </cell>
          <cell r="AL113">
            <v>102.48084436788</v>
          </cell>
          <cell r="AM113">
            <v>113.058</v>
          </cell>
          <cell r="AN113">
            <v>121.438329596163</v>
          </cell>
          <cell r="AO113">
            <v>108.506720547971</v>
          </cell>
          <cell r="AP113">
            <v>120.774503220269</v>
          </cell>
          <cell r="AQ113">
            <v>112.839444619754</v>
          </cell>
          <cell r="AR113">
            <v>111.749725769327</v>
          </cell>
          <cell r="AS113">
            <v>105.598726904105</v>
          </cell>
          <cell r="AT113">
            <v>111.252763632882</v>
          </cell>
          <cell r="AU113">
            <v>103.721257409725</v>
          </cell>
          <cell r="AV113">
            <v>107.108539360957</v>
          </cell>
          <cell r="AW113">
            <v>101.657381555649</v>
          </cell>
          <cell r="AX113">
            <v>105.77844075904</v>
          </cell>
          <cell r="AY113">
            <v>119.183434785228</v>
          </cell>
        </row>
        <row r="114">
          <cell r="C114">
            <v>17020</v>
          </cell>
          <cell r="D114">
            <v>82.9361608991889</v>
          </cell>
          <cell r="E114">
            <v>93.0221653105009</v>
          </cell>
          <cell r="F114">
            <v>101.457638344152</v>
          </cell>
          <cell r="G114">
            <v>100.224671177023</v>
          </cell>
          <cell r="H114">
            <v>92.9632367031536</v>
          </cell>
          <cell r="I114">
            <v>99.3928288050632</v>
          </cell>
          <cell r="J114">
            <v>99.2196058907101</v>
          </cell>
          <cell r="K114">
            <v>99.7342595446296</v>
          </cell>
          <cell r="L114">
            <v>105.626272303313</v>
          </cell>
          <cell r="M114">
            <v>107.049319152404</v>
          </cell>
          <cell r="N114">
            <v>108.332971270968</v>
          </cell>
          <cell r="O114">
            <v>110.040870598895</v>
          </cell>
          <cell r="P114">
            <v>100.441648582852</v>
          </cell>
          <cell r="Q114">
            <v>97.135</v>
          </cell>
          <cell r="R114">
            <v>102.837</v>
          </cell>
          <cell r="S114">
            <v>105.696</v>
          </cell>
          <cell r="T114">
            <v>97.729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</v>
          </cell>
          <cell r="Y114">
            <v>107.213</v>
          </cell>
          <cell r="Z114">
            <v>111.39</v>
          </cell>
          <cell r="AA114">
            <v>109.734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</v>
          </cell>
          <cell r="AJ114">
            <v>104.749</v>
          </cell>
          <cell r="AK114">
            <v>110.6475065314</v>
          </cell>
          <cell r="AL114">
            <v>113.575051860615</v>
          </cell>
          <cell r="AM114">
            <v>116.397</v>
          </cell>
          <cell r="AN114">
            <v>114.732454798265</v>
          </cell>
          <cell r="AO114">
            <v>113.797121005974</v>
          </cell>
          <cell r="AP114">
            <v>115.344949468129</v>
          </cell>
          <cell r="AQ114">
            <v>122.779789465197</v>
          </cell>
          <cell r="AR114">
            <v>122.419145562595</v>
          </cell>
          <cell r="AS114">
            <v>117.885508314589</v>
          </cell>
          <cell r="AT114">
            <v>115.589553016908</v>
          </cell>
          <cell r="AU114">
            <v>108.847352610493</v>
          </cell>
          <cell r="AV114">
            <v>112.390551421506</v>
          </cell>
          <cell r="AW114">
            <v>112.639544058259</v>
          </cell>
          <cell r="AX114">
            <v>116.214751517492</v>
          </cell>
          <cell r="AY114">
            <v>124.944919662403</v>
          </cell>
        </row>
        <row r="115">
          <cell r="C115">
            <v>17091</v>
          </cell>
          <cell r="D115">
            <v>88.8275653365644</v>
          </cell>
          <cell r="E115">
            <v>107.603444822593</v>
          </cell>
          <cell r="F115">
            <v>108.418560706728</v>
          </cell>
          <cell r="G115">
            <v>93.8851771345486</v>
          </cell>
          <cell r="H115">
            <v>95.4599992837308</v>
          </cell>
          <cell r="I115">
            <v>88.9181151725502</v>
          </cell>
          <cell r="J115">
            <v>108.641266123801</v>
          </cell>
          <cell r="K115">
            <v>107.707879544988</v>
          </cell>
          <cell r="L115">
            <v>109.41755417371</v>
          </cell>
          <cell r="M115">
            <v>102.621548716389</v>
          </cell>
          <cell r="N115">
            <v>100.207923090773</v>
          </cell>
          <cell r="O115">
            <v>88.2909658936224</v>
          </cell>
          <cell r="P115">
            <v>100.59111423569</v>
          </cell>
          <cell r="Q115">
            <v>102.581</v>
          </cell>
          <cell r="R115">
            <v>107.247</v>
          </cell>
          <cell r="S115">
            <v>99.691</v>
          </cell>
          <cell r="T115">
            <v>100.625</v>
          </cell>
          <cell r="U115">
            <v>93.559</v>
          </cell>
          <cell r="V115">
            <v>92.857</v>
          </cell>
          <cell r="W115">
            <v>97.26</v>
          </cell>
          <cell r="X115">
            <v>97.219</v>
          </cell>
          <cell r="Y115">
            <v>91.53</v>
          </cell>
          <cell r="Z115">
            <v>87.426</v>
          </cell>
          <cell r="AA115">
            <v>82.193</v>
          </cell>
          <cell r="AB115">
            <v>88.708</v>
          </cell>
          <cell r="AC115">
            <v>89.994</v>
          </cell>
          <cell r="AD115">
            <v>86.004</v>
          </cell>
          <cell r="AE115">
            <v>95.575</v>
          </cell>
          <cell r="AF115">
            <v>106.499</v>
          </cell>
          <cell r="AG115">
            <v>91.839</v>
          </cell>
          <cell r="AH115">
            <v>92.643</v>
          </cell>
          <cell r="AI115">
            <v>91.5282349818499</v>
          </cell>
          <cell r="AJ115">
            <v>92.041</v>
          </cell>
          <cell r="AK115">
            <v>94.3879874901867</v>
          </cell>
          <cell r="AL115">
            <v>96.0238672404291</v>
          </cell>
          <cell r="AM115">
            <v>93.677</v>
          </cell>
          <cell r="AN115">
            <v>90.3487659201354</v>
          </cell>
          <cell r="AO115">
            <v>92.8891299721716</v>
          </cell>
          <cell r="AP115">
            <v>92.8099168952658</v>
          </cell>
          <cell r="AQ115">
            <v>93.6090645385805</v>
          </cell>
          <cell r="AR115">
            <v>94.7769740505769</v>
          </cell>
          <cell r="AS115">
            <v>86.5619066594573</v>
          </cell>
          <cell r="AT115">
            <v>91.3329382109469</v>
          </cell>
          <cell r="AU115">
            <v>95.9395300909877</v>
          </cell>
          <cell r="AV115">
            <v>99.8549513647206</v>
          </cell>
          <cell r="AW115">
            <v>99.0575536667582</v>
          </cell>
          <cell r="AX115">
            <v>97.8664140494985</v>
          </cell>
          <cell r="AY115">
            <v>99.117105269109</v>
          </cell>
        </row>
        <row r="116">
          <cell r="C116">
            <v>17092</v>
          </cell>
          <cell r="D116">
            <v>112.904998404371</v>
          </cell>
          <cell r="E116">
            <v>74.5769789800463</v>
          </cell>
          <cell r="F116">
            <v>98.3820767465041</v>
          </cell>
          <cell r="G116">
            <v>107.292453840043</v>
          </cell>
          <cell r="H116">
            <v>84.8822597472847</v>
          </cell>
          <cell r="I116">
            <v>85.5768744039982</v>
          </cell>
          <cell r="J116">
            <v>82.8120507431756</v>
          </cell>
          <cell r="K116">
            <v>82.0135192250048</v>
          </cell>
          <cell r="L116">
            <v>159.111095510699</v>
          </cell>
          <cell r="M116">
            <v>83.0078039301116</v>
          </cell>
          <cell r="N116">
            <v>112.895199495452</v>
          </cell>
          <cell r="O116">
            <v>116.54468897331</v>
          </cell>
          <cell r="P116">
            <v>117.143298332352</v>
          </cell>
          <cell r="Q116">
            <v>94.143</v>
          </cell>
          <cell r="R116">
            <v>107.922</v>
          </cell>
          <cell r="S116">
            <v>113.421</v>
          </cell>
          <cell r="T116">
            <v>90.988</v>
          </cell>
          <cell r="U116">
            <v>88.648</v>
          </cell>
          <cell r="V116">
            <v>85.7</v>
          </cell>
          <cell r="W116">
            <v>85.124</v>
          </cell>
          <cell r="X116">
            <v>166.05</v>
          </cell>
          <cell r="Y116">
            <v>88.077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</v>
          </cell>
          <cell r="AD116">
            <v>113.944</v>
          </cell>
          <cell r="AE116">
            <v>125.177</v>
          </cell>
          <cell r="AF116">
            <v>102.604</v>
          </cell>
          <cell r="AG116">
            <v>98.521</v>
          </cell>
          <cell r="AH116">
            <v>98.406</v>
          </cell>
          <cell r="AI116">
            <v>93.3307953053998</v>
          </cell>
          <cell r="AJ116">
            <v>173.203</v>
          </cell>
          <cell r="AK116">
            <v>99.0555776344788</v>
          </cell>
          <cell r="AL116">
            <v>140.79132870442</v>
          </cell>
          <cell r="AM116">
            <v>159.183</v>
          </cell>
          <cell r="AN116">
            <v>130.148171083356</v>
          </cell>
          <cell r="AO116">
            <v>116.051260112569</v>
          </cell>
          <cell r="AP116">
            <v>118.116315605314</v>
          </cell>
          <cell r="AQ116">
            <v>125.263391402906</v>
          </cell>
          <cell r="AR116">
            <v>114.207267886482</v>
          </cell>
          <cell r="AS116">
            <v>113.929875613707</v>
          </cell>
          <cell r="AT116">
            <v>111.108674245961</v>
          </cell>
          <cell r="AU116">
            <v>102.090354168483</v>
          </cell>
          <cell r="AV116">
            <v>151.55005252806</v>
          </cell>
          <cell r="AW116">
            <v>113.589153334333</v>
          </cell>
          <cell r="AX116">
            <v>130.028477310437</v>
          </cell>
          <cell r="AY116">
            <v>154.194721631412</v>
          </cell>
        </row>
        <row r="117">
          <cell r="C117">
            <v>17093</v>
          </cell>
          <cell r="D117">
            <v>93.9007666854384</v>
          </cell>
          <cell r="E117">
            <v>81.1120323752611</v>
          </cell>
          <cell r="F117">
            <v>101.801007616084</v>
          </cell>
          <cell r="G117">
            <v>97.9013711603152</v>
          </cell>
          <cell r="H117">
            <v>94.0908846038732</v>
          </cell>
          <cell r="I117">
            <v>98.9702149936193</v>
          </cell>
          <cell r="J117">
            <v>98.3895752622323</v>
          </cell>
          <cell r="K117">
            <v>101.759946289946</v>
          </cell>
          <cell r="L117">
            <v>107.311001907561</v>
          </cell>
          <cell r="M117">
            <v>110.416966880053</v>
          </cell>
          <cell r="N117">
            <v>111.018596688542</v>
          </cell>
          <cell r="O117">
            <v>103.327635537075</v>
          </cell>
          <cell r="P117">
            <v>104.357392145662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108.332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98.955</v>
          </cell>
          <cell r="AD117">
            <v>108.159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</v>
          </cell>
          <cell r="AI117">
            <v>105.041276822333</v>
          </cell>
          <cell r="AJ117">
            <v>107.8</v>
          </cell>
          <cell r="AK117">
            <v>114.128349070996</v>
          </cell>
          <cell r="AL117">
            <v>117.783152960659</v>
          </cell>
          <cell r="AM117">
            <v>109.296</v>
          </cell>
          <cell r="AN117">
            <v>105.920471895555</v>
          </cell>
          <cell r="AO117">
            <v>111.6982135761</v>
          </cell>
          <cell r="AP117">
            <v>109.555607581128</v>
          </cell>
          <cell r="AQ117">
            <v>114.328219582213</v>
          </cell>
          <cell r="AR117">
            <v>114.751183649219</v>
          </cell>
          <cell r="AS117">
            <v>114.451469885131</v>
          </cell>
          <cell r="AT117">
            <v>113.903193971338</v>
          </cell>
          <cell r="AU117">
            <v>117.046495883545</v>
          </cell>
          <cell r="AV117">
            <v>115.999093860823</v>
          </cell>
          <cell r="AW117">
            <v>117.342867570302</v>
          </cell>
          <cell r="AX117">
            <v>119.693635279211</v>
          </cell>
          <cell r="AY117">
            <v>110.241205816518</v>
          </cell>
        </row>
        <row r="118">
          <cell r="C118">
            <v>17094</v>
          </cell>
          <cell r="D118">
            <v>96.8685715305744</v>
          </cell>
          <cell r="E118">
            <v>87.7315392697884</v>
          </cell>
          <cell r="F118">
            <v>120.983300802467</v>
          </cell>
          <cell r="G118">
            <v>93.4194325008505</v>
          </cell>
          <cell r="H118">
            <v>88.2356568621239</v>
          </cell>
          <cell r="I118">
            <v>90.2541017581028</v>
          </cell>
          <cell r="J118">
            <v>114.982789145773</v>
          </cell>
          <cell r="K118">
            <v>84.7621204616069</v>
          </cell>
          <cell r="L118">
            <v>107.102363586917</v>
          </cell>
          <cell r="M118">
            <v>101.194011465144</v>
          </cell>
          <cell r="N118">
            <v>119.604841873387</v>
          </cell>
          <cell r="O118">
            <v>94.8612707432656</v>
          </cell>
          <cell r="P118">
            <v>107.655686557604</v>
          </cell>
          <cell r="Q118">
            <v>96.847</v>
          </cell>
          <cell r="R118">
            <v>122.628</v>
          </cell>
          <cell r="S118">
            <v>98.519</v>
          </cell>
          <cell r="T118">
            <v>92.759</v>
          </cell>
          <cell r="U118">
            <v>95.46</v>
          </cell>
          <cell r="V118">
            <v>117.38</v>
          </cell>
          <cell r="W118">
            <v>87.777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</v>
          </cell>
          <cell r="AB118">
            <v>111.84</v>
          </cell>
          <cell r="AC118">
            <v>107.03</v>
          </cell>
          <cell r="AD118">
            <v>128.539</v>
          </cell>
          <cell r="AE118">
            <v>106.537</v>
          </cell>
          <cell r="AF118">
            <v>102.776</v>
          </cell>
          <cell r="AG118">
            <v>96.094</v>
          </cell>
          <cell r="AH118">
            <v>121.315</v>
          </cell>
          <cell r="AI118">
            <v>87.4953425593078</v>
          </cell>
          <cell r="AJ118">
            <v>107.591</v>
          </cell>
          <cell r="AK118">
            <v>104.595387744478</v>
          </cell>
          <cell r="AL118">
            <v>126.892573004956</v>
          </cell>
          <cell r="AM118">
            <v>100.341</v>
          </cell>
          <cell r="AN118">
            <v>116.550906846486</v>
          </cell>
          <cell r="AO118">
            <v>110.898211700566</v>
          </cell>
          <cell r="AP118">
            <v>114.40688554336</v>
          </cell>
          <cell r="AQ118">
            <v>109.017714258796</v>
          </cell>
          <cell r="AR118">
            <v>110.531263718613</v>
          </cell>
          <cell r="AS118">
            <v>96.3438500454506</v>
          </cell>
          <cell r="AT118">
            <v>112.707386533372</v>
          </cell>
          <cell r="AU118">
            <v>87.7769234653656</v>
          </cell>
          <cell r="AV118">
            <v>101.389190431489</v>
          </cell>
          <cell r="AW118">
            <v>101.283628049093</v>
          </cell>
          <cell r="AX118">
            <v>126.745498982391</v>
          </cell>
          <cell r="AY118">
            <v>103.179271184453</v>
          </cell>
        </row>
        <row r="119">
          <cell r="C119">
            <v>17099</v>
          </cell>
          <cell r="D119">
            <v>114.989626556017</v>
          </cell>
          <cell r="E119">
            <v>89.4709543568465</v>
          </cell>
          <cell r="F119">
            <v>116.390041493776</v>
          </cell>
          <cell r="G119">
            <v>87.9149377593361</v>
          </cell>
          <cell r="H119">
            <v>89.1597510373444</v>
          </cell>
          <cell r="I119">
            <v>97.3288381742739</v>
          </cell>
          <cell r="J119">
            <v>95.0726141078838</v>
          </cell>
          <cell r="K119">
            <v>94.6058091286307</v>
          </cell>
          <cell r="L119">
            <v>118.257261410788</v>
          </cell>
          <cell r="M119">
            <v>105.964730290456</v>
          </cell>
          <cell r="N119">
            <v>94.3724066390042</v>
          </cell>
          <cell r="O119">
            <v>96.4730290456432</v>
          </cell>
          <cell r="P119">
            <v>127.794670637661</v>
          </cell>
          <cell r="Q119">
            <v>98.767</v>
          </cell>
          <cell r="R119">
            <v>117.973</v>
          </cell>
          <cell r="S119">
            <v>92.714</v>
          </cell>
          <cell r="T119">
            <v>93.731</v>
          </cell>
          <cell r="U119">
            <v>102.943</v>
          </cell>
          <cell r="V119">
            <v>97.055</v>
          </cell>
          <cell r="W119">
            <v>97.971</v>
          </cell>
          <cell r="X119">
            <v>119.383</v>
          </cell>
          <cell r="Y119">
            <v>106.127</v>
          </cell>
          <cell r="Z119">
            <v>97.036</v>
          </cell>
          <cell r="AA119">
            <v>96.204</v>
          </cell>
          <cell r="AB119">
            <v>132.761</v>
          </cell>
          <cell r="AC119">
            <v>109.152</v>
          </cell>
          <cell r="AD119">
            <v>123.659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</v>
          </cell>
          <cell r="AI119">
            <v>97.6564488091041</v>
          </cell>
          <cell r="AJ119">
            <v>118.796</v>
          </cell>
          <cell r="AK119">
            <v>109.526462005975</v>
          </cell>
          <cell r="AL119">
            <v>100.122681586503</v>
          </cell>
          <cell r="AM119">
            <v>102.046</v>
          </cell>
          <cell r="AN119">
            <v>121.857512489158</v>
          </cell>
          <cell r="AO119">
            <v>108.388056071096</v>
          </cell>
          <cell r="AP119">
            <v>130.316390041494</v>
          </cell>
          <cell r="AQ119">
            <v>106.198132780083</v>
          </cell>
          <cell r="AR119">
            <v>103.008298755187</v>
          </cell>
          <cell r="AS119">
            <v>97.9433466194462</v>
          </cell>
          <cell r="AT119">
            <v>110.94398340249</v>
          </cell>
          <cell r="AU119">
            <v>106.742738589212</v>
          </cell>
          <cell r="AV119">
            <v>112.966804979253</v>
          </cell>
          <cell r="AW119">
            <v>102.541493775934</v>
          </cell>
          <cell r="AX119">
            <v>106.321034469117</v>
          </cell>
          <cell r="AY119">
            <v>113.694744592938</v>
          </cell>
        </row>
        <row r="120">
          <cell r="C120">
            <v>181</v>
          </cell>
          <cell r="D120">
            <v>90.0756755726299</v>
          </cell>
          <cell r="E120">
            <v>79.1559422927189</v>
          </cell>
          <cell r="F120">
            <v>84.0639362791689</v>
          </cell>
          <cell r="G120">
            <v>101.688055227569</v>
          </cell>
          <cell r="H120">
            <v>101.625534694677</v>
          </cell>
          <cell r="I120">
            <v>108.216099111992</v>
          </cell>
          <cell r="J120">
            <v>105.615604897421</v>
          </cell>
          <cell r="K120">
            <v>100.983471253923</v>
          </cell>
          <cell r="L120">
            <v>103.545966060033</v>
          </cell>
          <cell r="M120">
            <v>110.846168068343</v>
          </cell>
          <cell r="N120">
            <v>102.419736206084</v>
          </cell>
          <cell r="O120">
            <v>111.763810335441</v>
          </cell>
          <cell r="P120">
            <v>98.4185382327697</v>
          </cell>
          <cell r="Q120">
            <v>86.329837614621</v>
          </cell>
          <cell r="R120">
            <v>85.3554147982805</v>
          </cell>
          <cell r="S120">
            <v>103.1970498086</v>
          </cell>
          <cell r="T120">
            <v>102.125263389403</v>
          </cell>
          <cell r="U120">
            <v>115.840417430013</v>
          </cell>
          <cell r="V120">
            <v>112.122236016726</v>
          </cell>
          <cell r="W120">
            <v>107.90743072583</v>
          </cell>
          <cell r="X120">
            <v>106.675044247008</v>
          </cell>
          <cell r="Y120">
            <v>112.859330659059</v>
          </cell>
          <cell r="Z120">
            <v>110.616417425249</v>
          </cell>
          <cell r="AA120">
            <v>122.543569899006</v>
          </cell>
          <cell r="AB120">
            <v>110.283349066895</v>
          </cell>
          <cell r="AC120">
            <v>102.274433040381</v>
          </cell>
          <cell r="AD120">
            <v>96.8485796591831</v>
          </cell>
          <cell r="AE120">
            <v>107.317679872635</v>
          </cell>
          <cell r="AF120">
            <v>105.302539293579</v>
          </cell>
          <cell r="AG120">
            <v>116.473119085152</v>
          </cell>
          <cell r="AH120">
            <v>114.973289365729</v>
          </cell>
          <cell r="AI120">
            <v>109.426755662021</v>
          </cell>
          <cell r="AJ120">
            <v>107.8506730709</v>
          </cell>
          <cell r="AK120">
            <v>109.044684902696</v>
          </cell>
          <cell r="AL120">
            <v>113.861720396637</v>
          </cell>
          <cell r="AM120">
            <v>128.295586915254</v>
          </cell>
          <cell r="AN120">
            <v>110.449335409853</v>
          </cell>
          <cell r="AO120">
            <v>105.910038927363</v>
          </cell>
          <cell r="AP120">
            <v>104.787558191485</v>
          </cell>
          <cell r="AQ120">
            <v>107.941430644418</v>
          </cell>
          <cell r="AR120">
            <v>108.680636175283</v>
          </cell>
          <cell r="AS120">
            <v>121.278863841608</v>
          </cell>
          <cell r="AT120">
            <v>119.820532338847</v>
          </cell>
          <cell r="AU120">
            <v>115.314894022409</v>
          </cell>
          <cell r="AV120">
            <v>112.885234587404</v>
          </cell>
          <cell r="AW120">
            <v>114.552690480104</v>
          </cell>
          <cell r="AX120">
            <v>120.183008526443</v>
          </cell>
          <cell r="AY120">
            <v>131.349707117807</v>
          </cell>
        </row>
        <row r="121">
          <cell r="C121">
            <v>18110</v>
          </cell>
          <cell r="D121">
            <v>94.8380112707005</v>
          </cell>
          <cell r="E121">
            <v>70.0734412679097</v>
          </cell>
          <cell r="F121">
            <v>80.8871668848742</v>
          </cell>
          <cell r="G121">
            <v>103.087937567348</v>
          </cell>
          <cell r="H121">
            <v>102.337612180563</v>
          </cell>
          <cell r="I121">
            <v>109.939265274015</v>
          </cell>
          <cell r="J121">
            <v>107.788362238556</v>
          </cell>
          <cell r="K121">
            <v>101.994309164185</v>
          </cell>
          <cell r="L121">
            <v>105.959694424155</v>
          </cell>
          <cell r="M121">
            <v>112.793979575628</v>
          </cell>
          <cell r="N121">
            <v>104.701527836329</v>
          </cell>
          <cell r="O121">
            <v>105.598692315735</v>
          </cell>
          <cell r="P121">
            <v>98.4817947192389</v>
          </cell>
          <cell r="Q121">
            <v>85.623</v>
          </cell>
          <cell r="R121">
            <v>81.603</v>
          </cell>
          <cell r="S121">
            <v>100.464</v>
          </cell>
          <cell r="T121">
            <v>98.802</v>
          </cell>
          <cell r="U121">
            <v>111.353</v>
          </cell>
          <cell r="V121">
            <v>108.437</v>
          </cell>
          <cell r="W121">
            <v>104.701</v>
          </cell>
          <cell r="X121">
            <v>102.245</v>
          </cell>
          <cell r="Y121">
            <v>111.043</v>
          </cell>
          <cell r="Z121">
            <v>107.478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93.508</v>
          </cell>
          <cell r="AE121">
            <v>104.845</v>
          </cell>
          <cell r="AF121">
            <v>102.137</v>
          </cell>
          <cell r="AG121">
            <v>116.272</v>
          </cell>
          <cell r="AH121">
            <v>113.274</v>
          </cell>
          <cell r="AI121">
            <v>106.714395589055</v>
          </cell>
          <cell r="AJ121">
            <v>104.503</v>
          </cell>
          <cell r="AK121">
            <v>105.376920368406</v>
          </cell>
          <cell r="AL121">
            <v>109.803002592678</v>
          </cell>
          <cell r="AM121">
            <v>128.557</v>
          </cell>
          <cell r="AN121">
            <v>108.401593073529</v>
          </cell>
          <cell r="AO121">
            <v>102.649634420492</v>
          </cell>
          <cell r="AP121">
            <v>100.587284132762</v>
          </cell>
          <cell r="AQ121">
            <v>103.232030150256</v>
          </cell>
          <cell r="AR121">
            <v>103.417135154823</v>
          </cell>
          <cell r="AS121">
            <v>120.24862275129</v>
          </cell>
          <cell r="AT121">
            <v>118.396543224783</v>
          </cell>
          <cell r="AU121">
            <v>111.624214154794</v>
          </cell>
          <cell r="AV121">
            <v>108.547667732054</v>
          </cell>
          <cell r="AW121">
            <v>110.77731807337</v>
          </cell>
          <cell r="AX121">
            <v>116.228561368661</v>
          </cell>
          <cell r="AY121">
            <v>129.192882031784</v>
          </cell>
        </row>
        <row r="122">
          <cell r="C122">
            <v>18120</v>
          </cell>
          <cell r="D122">
            <v>72.0112784945833</v>
          </cell>
          <cell r="E122">
            <v>113.607504588168</v>
          </cell>
          <cell r="F122">
            <v>96.1139947803312</v>
          </cell>
          <cell r="G122">
            <v>96.3780493708708</v>
          </cell>
          <cell r="H122">
            <v>98.9244965338004</v>
          </cell>
          <cell r="I122">
            <v>101.679819488767</v>
          </cell>
          <cell r="J122">
            <v>97.3739449530322</v>
          </cell>
          <cell r="K122">
            <v>97.1491809917076</v>
          </cell>
          <cell r="L122">
            <v>94.3902596225992</v>
          </cell>
          <cell r="M122">
            <v>103.457768188208</v>
          </cell>
          <cell r="N122">
            <v>93.7644895642297</v>
          </cell>
          <cell r="O122">
            <v>135.149213423702</v>
          </cell>
          <cell r="P122">
            <v>98.1785949860546</v>
          </cell>
          <cell r="Q122">
            <v>89.011</v>
          </cell>
          <cell r="R122">
            <v>99.589</v>
          </cell>
          <cell r="S122">
            <v>113.564</v>
          </cell>
          <cell r="T122">
            <v>114.731</v>
          </cell>
          <cell r="U122">
            <v>132.862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121.338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</v>
          </cell>
          <cell r="AJ122">
            <v>120.549</v>
          </cell>
          <cell r="AK122">
            <v>122.95717640619</v>
          </cell>
          <cell r="AL122">
            <v>129.257168069124</v>
          </cell>
          <cell r="AM122">
            <v>127.304</v>
          </cell>
          <cell r="AN122">
            <v>118.216790923724</v>
          </cell>
          <cell r="AO122">
            <v>118.27734047459</v>
          </cell>
          <cell r="AP122">
            <v>120.719954234909</v>
          </cell>
          <cell r="AQ122">
            <v>125.805034959536</v>
          </cell>
          <cell r="AR122">
            <v>128.646043589298</v>
          </cell>
          <cell r="AS122">
            <v>125.186753860607</v>
          </cell>
          <cell r="AT122">
            <v>125.221979532436</v>
          </cell>
          <cell r="AU122">
            <v>129.314307512636</v>
          </cell>
          <cell r="AV122">
            <v>129.338406937131</v>
          </cell>
          <cell r="AW122">
            <v>128.873358025732</v>
          </cell>
          <cell r="AX122">
            <v>135.182938857112</v>
          </cell>
          <cell r="AY122">
            <v>139.53093314889</v>
          </cell>
        </row>
        <row r="123">
          <cell r="C123">
            <v>182</v>
          </cell>
          <cell r="D123">
            <v>85.8052183312149</v>
          </cell>
          <cell r="E123">
            <v>94.8967643143809</v>
          </cell>
          <cell r="F123">
            <v>96.7282844761152</v>
          </cell>
          <cell r="G123">
            <v>100.583484291962</v>
          </cell>
          <cell r="H123">
            <v>97.9833261607134</v>
          </cell>
          <cell r="I123">
            <v>98.7399541619544</v>
          </cell>
          <cell r="J123">
            <v>113.007796471071</v>
          </cell>
          <cell r="K123">
            <v>109.639000370307</v>
          </cell>
          <cell r="L123">
            <v>115.151575807921</v>
          </cell>
          <cell r="M123">
            <v>97.5749872394087</v>
          </cell>
          <cell r="N123">
            <v>95.4912577439275</v>
          </cell>
          <cell r="O123">
            <v>94.3983506310238</v>
          </cell>
          <cell r="P123">
            <v>93.8565698910542</v>
          </cell>
          <cell r="Q123">
            <v>103.362</v>
          </cell>
          <cell r="R123">
            <v>98.206</v>
          </cell>
          <cell r="S123">
            <v>101.49</v>
          </cell>
          <cell r="T123">
            <v>98.574</v>
          </cell>
          <cell r="U123">
            <v>106.304</v>
          </cell>
          <cell r="V123">
            <v>120.604</v>
          </cell>
          <cell r="W123">
            <v>117.445</v>
          </cell>
          <cell r="X123">
            <v>118.991</v>
          </cell>
          <cell r="Y123">
            <v>99.437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122.466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123.451</v>
          </cell>
          <cell r="AI123">
            <v>119.062545694791</v>
          </cell>
          <cell r="AJ123">
            <v>120.243</v>
          </cell>
          <cell r="AK123">
            <v>96.1209887264127</v>
          </cell>
          <cell r="AL123">
            <v>106.321218178224</v>
          </cell>
          <cell r="AM123">
            <v>107.177</v>
          </cell>
          <cell r="AN123">
            <v>113.047516284701</v>
          </cell>
          <cell r="AO123">
            <v>105.666697094612</v>
          </cell>
          <cell r="AP123">
            <v>112.25116846983</v>
          </cell>
          <cell r="AQ123">
            <v>113.470180249607</v>
          </cell>
          <cell r="AR123">
            <v>109.849174815097</v>
          </cell>
          <cell r="AS123">
            <v>110.880227991453</v>
          </cell>
          <cell r="AT123">
            <v>112.801822915239</v>
          </cell>
          <cell r="AU123">
            <v>119.252979973378</v>
          </cell>
          <cell r="AV123">
            <v>125.257964110211</v>
          </cell>
          <cell r="AW123">
            <v>119.102855369957</v>
          </cell>
          <cell r="AX123">
            <v>119.111603321229</v>
          </cell>
          <cell r="AY123">
            <v>107.184937206459</v>
          </cell>
        </row>
        <row r="124">
          <cell r="C124">
            <v>18200</v>
          </cell>
          <cell r="D124">
            <v>85.8052183312149</v>
          </cell>
          <cell r="E124">
            <v>94.8967643143809</v>
          </cell>
          <cell r="F124">
            <v>96.7282844761152</v>
          </cell>
          <cell r="G124">
            <v>100.583484291962</v>
          </cell>
          <cell r="H124">
            <v>97.9833261607134</v>
          </cell>
          <cell r="I124">
            <v>98.7399541619544</v>
          </cell>
          <cell r="J124">
            <v>113.007796471071</v>
          </cell>
          <cell r="K124">
            <v>109.639000370307</v>
          </cell>
          <cell r="L124">
            <v>115.151575807921</v>
          </cell>
          <cell r="M124">
            <v>97.5749872394087</v>
          </cell>
          <cell r="N124">
            <v>95.4912577439275</v>
          </cell>
          <cell r="O124">
            <v>94.3983506310238</v>
          </cell>
          <cell r="P124">
            <v>93.8565698910542</v>
          </cell>
          <cell r="Q124">
            <v>103.362</v>
          </cell>
          <cell r="R124">
            <v>98.206</v>
          </cell>
          <cell r="S124">
            <v>101.49</v>
          </cell>
          <cell r="T124">
            <v>98.574</v>
          </cell>
          <cell r="U124">
            <v>106.304</v>
          </cell>
          <cell r="V124">
            <v>120.604</v>
          </cell>
          <cell r="W124">
            <v>117.445</v>
          </cell>
          <cell r="X124">
            <v>118.991</v>
          </cell>
          <cell r="Y124">
            <v>99.437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122.466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123.451</v>
          </cell>
          <cell r="AI124">
            <v>119.062545694791</v>
          </cell>
          <cell r="AJ124">
            <v>120.243</v>
          </cell>
          <cell r="AK124">
            <v>96.1209887264127</v>
          </cell>
          <cell r="AL124">
            <v>106.321218178224</v>
          </cell>
          <cell r="AM124">
            <v>107.177</v>
          </cell>
          <cell r="AN124">
            <v>113.047516284701</v>
          </cell>
          <cell r="AO124">
            <v>105.666697094612</v>
          </cell>
          <cell r="AP124">
            <v>112.25116846983</v>
          </cell>
          <cell r="AQ124">
            <v>113.470180249607</v>
          </cell>
          <cell r="AR124">
            <v>109.849174815097</v>
          </cell>
          <cell r="AS124">
            <v>110.880227991453</v>
          </cell>
          <cell r="AT124">
            <v>112.801822915239</v>
          </cell>
          <cell r="AU124">
            <v>119.252979973378</v>
          </cell>
          <cell r="AV124">
            <v>125.257964110211</v>
          </cell>
          <cell r="AW124">
            <v>119.102855369957</v>
          </cell>
          <cell r="AX124">
            <v>119.111603321229</v>
          </cell>
          <cell r="AY124">
            <v>107.184937206459</v>
          </cell>
        </row>
        <row r="125">
          <cell r="C125">
            <v>192</v>
          </cell>
          <cell r="D125">
            <v>107.540978697773</v>
          </cell>
          <cell r="E125">
            <v>100.08148044498</v>
          </cell>
          <cell r="F125">
            <v>106.726951902609</v>
          </cell>
          <cell r="G125">
            <v>91.0847416446159</v>
          </cell>
          <cell r="H125">
            <v>100.437981648059</v>
          </cell>
          <cell r="I125">
            <v>102.683478952454</v>
          </cell>
          <cell r="J125">
            <v>98.8091551721773</v>
          </cell>
          <cell r="K125">
            <v>88.8451475606521</v>
          </cell>
          <cell r="L125">
            <v>94.8649889164075</v>
          </cell>
          <cell r="M125">
            <v>106.568724651048</v>
          </cell>
          <cell r="N125">
            <v>95.998886847401</v>
          </cell>
          <cell r="O125">
            <v>106.357483561823</v>
          </cell>
          <cell r="P125">
            <v>106.906402936195</v>
          </cell>
          <cell r="Q125">
            <v>102.044412496513</v>
          </cell>
          <cell r="R125">
            <v>109.204442030477</v>
          </cell>
          <cell r="S125">
            <v>95.76621801734</v>
          </cell>
          <cell r="T125">
            <v>105.197784054082</v>
          </cell>
          <cell r="U125">
            <v>107.904249869525</v>
          </cell>
          <cell r="V125">
            <v>102.375121425073</v>
          </cell>
          <cell r="W125">
            <v>90.7250899086911</v>
          </cell>
          <cell r="X125">
            <v>98.2955958579648</v>
          </cell>
          <cell r="Y125">
            <v>108.807834136416</v>
          </cell>
          <cell r="Z125">
            <v>101.05073732568</v>
          </cell>
          <cell r="AA125">
            <v>108.758504011358</v>
          </cell>
          <cell r="AB125">
            <v>108.788413754735</v>
          </cell>
          <cell r="AC125">
            <v>104.29291753954</v>
          </cell>
          <cell r="AD125">
            <v>112.859391082356</v>
          </cell>
          <cell r="AE125">
            <v>97.2781260776864</v>
          </cell>
          <cell r="AF125">
            <v>107.600627459308</v>
          </cell>
          <cell r="AG125">
            <v>109.476250990198</v>
          </cell>
          <cell r="AH125">
            <v>105.619187330329</v>
          </cell>
          <cell r="AI125">
            <v>100.024280368115</v>
          </cell>
          <cell r="AJ125">
            <v>103.28380340086</v>
          </cell>
          <cell r="AK125">
            <v>109.543607061594</v>
          </cell>
          <cell r="AL125">
            <v>110.555315387332</v>
          </cell>
          <cell r="AM125">
            <v>110.554847976921</v>
          </cell>
          <cell r="AN125">
            <v>116.119351158415</v>
          </cell>
          <cell r="AO125">
            <v>112.347358909569</v>
          </cell>
          <cell r="AP125">
            <v>111.799952856878</v>
          </cell>
          <cell r="AQ125">
            <v>100.09063847053</v>
          </cell>
          <cell r="AR125">
            <v>110.829499134118</v>
          </cell>
          <cell r="AS125">
            <v>111.055396068998</v>
          </cell>
          <cell r="AT125">
            <v>106.385916608719</v>
          </cell>
          <cell r="AU125">
            <v>103.0048479293</v>
          </cell>
          <cell r="AV125">
            <v>106.544255342499</v>
          </cell>
          <cell r="AW125">
            <v>115.175493027229</v>
          </cell>
          <cell r="AX125">
            <v>116.436747913824</v>
          </cell>
          <cell r="AY125">
            <v>112.406858494143</v>
          </cell>
        </row>
        <row r="126">
          <cell r="C126">
            <v>19201</v>
          </cell>
          <cell r="D126">
            <v>107.81538204433</v>
          </cell>
          <cell r="E126">
            <v>99.8810073870938</v>
          </cell>
          <cell r="F126">
            <v>106.991364260925</v>
          </cell>
          <cell r="G126">
            <v>91.0902378936997</v>
          </cell>
          <cell r="H126">
            <v>100.569938916073</v>
          </cell>
          <cell r="I126">
            <v>102.618527145675</v>
          </cell>
          <cell r="J126">
            <v>98.959599546827</v>
          </cell>
          <cell r="K126">
            <v>88.5522559821792</v>
          </cell>
          <cell r="L126">
            <v>94.6327918376492</v>
          </cell>
          <cell r="M126">
            <v>106.481723015289</v>
          </cell>
          <cell r="N126">
            <v>95.8927372229556</v>
          </cell>
          <cell r="O126">
            <v>106.514434747304</v>
          </cell>
          <cell r="P126">
            <v>107.179187088703</v>
          </cell>
          <cell r="Q126">
            <v>101.84</v>
          </cell>
          <cell r="R126">
            <v>109.475</v>
          </cell>
          <cell r="S126">
            <v>95.772</v>
          </cell>
          <cell r="T126">
            <v>105.336</v>
          </cell>
          <cell r="U126">
            <v>107.836</v>
          </cell>
          <cell r="V126">
            <v>102.531</v>
          </cell>
          <cell r="W126">
            <v>90.426</v>
          </cell>
          <cell r="X126">
            <v>98.055</v>
          </cell>
          <cell r="Y126">
            <v>108.719</v>
          </cell>
          <cell r="Z126">
            <v>100.939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99.6945350734418</v>
          </cell>
          <cell r="AJ126">
            <v>103.031</v>
          </cell>
          <cell r="AK126">
            <v>109.454176761734</v>
          </cell>
          <cell r="AL126">
            <v>110.433070165599</v>
          </cell>
          <cell r="AM126">
            <v>110.718</v>
          </cell>
          <cell r="AN126">
            <v>116.274006338939</v>
          </cell>
          <cell r="AO126">
            <v>112.226400117643</v>
          </cell>
          <cell r="AP126">
            <v>111.835383236574</v>
          </cell>
          <cell r="AQ126">
            <v>100.292427340048</v>
          </cell>
          <cell r="AR126">
            <v>111.131596335572</v>
          </cell>
          <cell r="AS126">
            <v>111.09099048835</v>
          </cell>
          <cell r="AT126">
            <v>106.556079738869</v>
          </cell>
          <cell r="AU126">
            <v>103.107885180576</v>
          </cell>
          <cell r="AV126">
            <v>106.556655758546</v>
          </cell>
          <cell r="AW126">
            <v>115.171538915294</v>
          </cell>
          <cell r="AX126">
            <v>116.253466576909</v>
          </cell>
          <cell r="AY126">
            <v>112.442110824997</v>
          </cell>
        </row>
        <row r="127">
          <cell r="C127">
            <v>19202</v>
          </cell>
          <cell r="D127">
            <v>80.9539569442866</v>
          </cell>
          <cell r="E127">
            <v>119.505374569762</v>
          </cell>
          <cell r="F127">
            <v>81.1079599674335</v>
          </cell>
          <cell r="G127">
            <v>90.552208438347</v>
          </cell>
          <cell r="H127">
            <v>87.65260275508</v>
          </cell>
          <cell r="I127">
            <v>108.97667880388</v>
          </cell>
          <cell r="J127">
            <v>84.2325550260984</v>
          </cell>
          <cell r="K127">
            <v>117.223499596032</v>
          </cell>
          <cell r="L127">
            <v>117.362632846444</v>
          </cell>
          <cell r="M127">
            <v>114.998338981626</v>
          </cell>
          <cell r="N127">
            <v>106.283755489378</v>
          </cell>
          <cell r="O127">
            <v>91.1504365816335</v>
          </cell>
          <cell r="P127">
            <v>80.4762653749634</v>
          </cell>
          <cell r="Q127">
            <v>121.85</v>
          </cell>
          <cell r="R127">
            <v>82.99</v>
          </cell>
          <cell r="S127">
            <v>95.206</v>
          </cell>
          <cell r="T127">
            <v>91.806</v>
          </cell>
          <cell r="U127">
            <v>114.517</v>
          </cell>
          <cell r="V127">
            <v>87.272</v>
          </cell>
          <cell r="W127">
            <v>119.704</v>
          </cell>
          <cell r="X127">
            <v>121.607</v>
          </cell>
          <cell r="Y127">
            <v>117.415</v>
          </cell>
          <cell r="Z127">
            <v>111.877</v>
          </cell>
          <cell r="AA127">
            <v>93.208</v>
          </cell>
          <cell r="AB127">
            <v>81.893</v>
          </cell>
          <cell r="AC127">
            <v>124.535</v>
          </cell>
          <cell r="AD127">
            <v>85.768</v>
          </cell>
          <cell r="AE127">
            <v>96.709</v>
          </cell>
          <cell r="AF127">
            <v>93.903</v>
          </cell>
          <cell r="AG127">
            <v>116.186</v>
          </cell>
          <cell r="AH127">
            <v>90.038</v>
          </cell>
          <cell r="AI127">
            <v>131.973399912703</v>
          </cell>
          <cell r="AJ127">
            <v>127.778</v>
          </cell>
          <cell r="AK127">
            <v>118.208535378352</v>
          </cell>
          <cell r="AL127">
            <v>122.399691231382</v>
          </cell>
          <cell r="AM127">
            <v>94.747</v>
          </cell>
          <cell r="AN127">
            <v>101.134764780412</v>
          </cell>
          <cell r="AO127">
            <v>124.067092187425</v>
          </cell>
          <cell r="AP127">
            <v>108.367092844233</v>
          </cell>
          <cell r="AQ127">
            <v>80.5392549658601</v>
          </cell>
          <cell r="AR127">
            <v>81.5592115538448</v>
          </cell>
          <cell r="AS127">
            <v>107.606642205434</v>
          </cell>
          <cell r="AT127">
            <v>89.8987603852566</v>
          </cell>
          <cell r="AU127">
            <v>93.0215380481784</v>
          </cell>
          <cell r="AV127">
            <v>105.342775348432</v>
          </cell>
          <cell r="AW127">
            <v>115.558608107077</v>
          </cell>
          <cell r="AX127">
            <v>134.194931087284</v>
          </cell>
          <cell r="AY127">
            <v>108.99124968671</v>
          </cell>
        </row>
        <row r="128">
          <cell r="C128">
            <v>201</v>
          </cell>
          <cell r="D128">
            <v>95.5367812465119</v>
          </cell>
          <cell r="E128">
            <v>93.581595900306</v>
          </cell>
          <cell r="F128">
            <v>100.847311166373</v>
          </cell>
          <cell r="G128">
            <v>99.9928693350113</v>
          </cell>
          <cell r="H128">
            <v>100.122342604762</v>
          </cell>
          <cell r="I128">
            <v>102.034101435987</v>
          </cell>
          <cell r="J128">
            <v>102.13704985135</v>
          </cell>
          <cell r="K128">
            <v>102.62966105807</v>
          </cell>
          <cell r="L128">
            <v>99.8702050135042</v>
          </cell>
          <cell r="M128">
            <v>110.214538204423</v>
          </cell>
          <cell r="N128">
            <v>94.0066613269162</v>
          </cell>
          <cell r="O128">
            <v>99.0268828567839</v>
          </cell>
          <cell r="P128">
            <v>99.2604468906825</v>
          </cell>
          <cell r="Q128">
            <v>96.6933214214981</v>
          </cell>
          <cell r="R128">
            <v>106.040085360724</v>
          </cell>
          <cell r="S128">
            <v>105.141403554455</v>
          </cell>
          <cell r="T128">
            <v>107.319944835758</v>
          </cell>
          <cell r="U128">
            <v>107.722505452607</v>
          </cell>
          <cell r="V128">
            <v>107.879000695078</v>
          </cell>
          <cell r="W128">
            <v>113.762093601244</v>
          </cell>
          <cell r="X128">
            <v>108.618713838596</v>
          </cell>
          <cell r="Y128">
            <v>120.122244815582</v>
          </cell>
          <cell r="Z128">
            <v>103.648075369435</v>
          </cell>
          <cell r="AA128">
            <v>104.985920697342</v>
          </cell>
          <cell r="AB128">
            <v>101.077288158247</v>
          </cell>
          <cell r="AC128">
            <v>100.363391726335</v>
          </cell>
          <cell r="AD128">
            <v>110.605195719033</v>
          </cell>
          <cell r="AE128">
            <v>109.534769420611</v>
          </cell>
          <cell r="AF128">
            <v>111.717215370671</v>
          </cell>
          <cell r="AG128">
            <v>113.657910176345</v>
          </cell>
          <cell r="AH128">
            <v>111.101259265059</v>
          </cell>
          <cell r="AI128">
            <v>117.03087738566</v>
          </cell>
          <cell r="AJ128">
            <v>115.059910357895</v>
          </cell>
          <cell r="AK128">
            <v>122.77053648589</v>
          </cell>
          <cell r="AL128">
            <v>112.135952756838</v>
          </cell>
          <cell r="AM128">
            <v>113.816045590315</v>
          </cell>
          <cell r="AN128">
            <v>108.643952070501</v>
          </cell>
          <cell r="AO128">
            <v>111.040411440776</v>
          </cell>
          <cell r="AP128">
            <v>115.38619906893</v>
          </cell>
          <cell r="AQ128">
            <v>115.82834515478</v>
          </cell>
          <cell r="AR128">
            <v>117.763944545093</v>
          </cell>
          <cell r="AS128">
            <v>119.181855155186</v>
          </cell>
          <cell r="AT128">
            <v>120.110135248126</v>
          </cell>
          <cell r="AU128">
            <v>119.240566423401</v>
          </cell>
          <cell r="AV128">
            <v>118.837758228525</v>
          </cell>
          <cell r="AW128">
            <v>122.439033676123</v>
          </cell>
          <cell r="AX128">
            <v>112.804649342759</v>
          </cell>
          <cell r="AY128">
            <v>117.099793738357</v>
          </cell>
        </row>
        <row r="129">
          <cell r="C129">
            <v>20111</v>
          </cell>
          <cell r="D129">
            <v>82.8252718130027</v>
          </cell>
          <cell r="E129">
            <v>96.243539259849</v>
          </cell>
          <cell r="F129">
            <v>94.7387720374067</v>
          </cell>
          <cell r="G129">
            <v>110.779143358022</v>
          </cell>
          <cell r="H129">
            <v>103.649586320395</v>
          </cell>
          <cell r="I129">
            <v>105.378452546536</v>
          </cell>
          <cell r="J129">
            <v>98.6618564358307</v>
          </cell>
          <cell r="K129">
            <v>98.1945827076098</v>
          </cell>
          <cell r="L129">
            <v>85.0122045098271</v>
          </cell>
          <cell r="M129">
            <v>118.251685390557</v>
          </cell>
          <cell r="N129">
            <v>114.000396673776</v>
          </cell>
          <cell r="O129">
            <v>92.2645089471878</v>
          </cell>
          <cell r="P129">
            <v>86.0534904644494</v>
          </cell>
          <cell r="Q129">
            <v>99.444</v>
          </cell>
          <cell r="R129">
            <v>99.617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</v>
          </cell>
          <cell r="Y129">
            <v>128.882</v>
          </cell>
          <cell r="Z129">
            <v>125.692</v>
          </cell>
          <cell r="AA129">
            <v>97.817</v>
          </cell>
          <cell r="AB129">
            <v>87.629</v>
          </cell>
          <cell r="AC129">
            <v>103.218</v>
          </cell>
          <cell r="AD129">
            <v>103.906</v>
          </cell>
          <cell r="AE129">
            <v>121.35</v>
          </cell>
          <cell r="AF129">
            <v>115.653</v>
          </cell>
          <cell r="AG129">
            <v>117.383</v>
          </cell>
          <cell r="AH129">
            <v>107.321</v>
          </cell>
          <cell r="AI129">
            <v>111.973459235026</v>
          </cell>
          <cell r="AJ129">
            <v>97.942</v>
          </cell>
          <cell r="AK129">
            <v>131.723301592319</v>
          </cell>
          <cell r="AL129">
            <v>135.985502678534</v>
          </cell>
          <cell r="AM129">
            <v>106.044</v>
          </cell>
          <cell r="AN129">
            <v>100.5272951508</v>
          </cell>
          <cell r="AO129">
            <v>105.5113669932</v>
          </cell>
          <cell r="AP129">
            <v>107.97446618412</v>
          </cell>
          <cell r="AQ129">
            <v>126.121961493475</v>
          </cell>
          <cell r="AR129">
            <v>123.363519497774</v>
          </cell>
          <cell r="AS129">
            <v>120.964488171916</v>
          </cell>
          <cell r="AT129">
            <v>117.131455609884</v>
          </cell>
          <cell r="AU129">
            <v>119.029439225966</v>
          </cell>
          <cell r="AV129">
            <v>116.767536285833</v>
          </cell>
          <cell r="AW129">
            <v>127.670938137068</v>
          </cell>
          <cell r="AX129">
            <v>131.635859243501</v>
          </cell>
          <cell r="AY129">
            <v>128.869792619635</v>
          </cell>
        </row>
        <row r="130">
          <cell r="C130">
            <v>20112</v>
          </cell>
          <cell r="D130">
            <v>99.6181775885467</v>
          </cell>
          <cell r="E130">
            <v>91.9522123752553</v>
          </cell>
          <cell r="F130">
            <v>102.995493860415</v>
          </cell>
          <cell r="G130">
            <v>91.7234088617283</v>
          </cell>
          <cell r="H130">
            <v>98.4263985681816</v>
          </cell>
          <cell r="I130">
            <v>97.1451970420265</v>
          </cell>
          <cell r="J130">
            <v>105.683485453622</v>
          </cell>
          <cell r="K130">
            <v>105.60853807851</v>
          </cell>
          <cell r="L130">
            <v>103.692879670427</v>
          </cell>
          <cell r="M130">
            <v>108.51170250436</v>
          </cell>
          <cell r="N130">
            <v>84.9077107385096</v>
          </cell>
          <cell r="O130">
            <v>109.734795258418</v>
          </cell>
          <cell r="P130">
            <v>103.500920764332</v>
          </cell>
          <cell r="Q130">
            <v>95.01</v>
          </cell>
          <cell r="R130">
            <v>108.299</v>
          </cell>
          <cell r="S130">
            <v>96.446</v>
          </cell>
          <cell r="T130">
            <v>105.502</v>
          </cell>
          <cell r="U130">
            <v>102.561</v>
          </cell>
          <cell r="V130">
            <v>111.625</v>
          </cell>
          <cell r="W130">
            <v>117.064</v>
          </cell>
          <cell r="X130">
            <v>112.776</v>
          </cell>
          <cell r="Y130">
            <v>118.266</v>
          </cell>
          <cell r="Z130">
            <v>93.616</v>
          </cell>
          <cell r="AA130">
            <v>116.338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120.427756881626</v>
          </cell>
          <cell r="AJ130">
            <v>119.464</v>
          </cell>
          <cell r="AK130">
            <v>120.87370821033</v>
          </cell>
          <cell r="AL130">
            <v>101.282259210908</v>
          </cell>
          <cell r="AM130">
            <v>126.123</v>
          </cell>
          <cell r="AN130">
            <v>110.363225728073</v>
          </cell>
          <cell r="AO130">
            <v>114.636365597475</v>
          </cell>
          <cell r="AP130">
            <v>118.450127489788</v>
          </cell>
          <cell r="AQ130">
            <v>112.768873993584</v>
          </cell>
          <cell r="AR130">
            <v>113.539751575918</v>
          </cell>
          <cell r="AS130">
            <v>117.395383264194</v>
          </cell>
          <cell r="AT130">
            <v>122.878851305078</v>
          </cell>
          <cell r="AU130">
            <v>120.396158979875</v>
          </cell>
          <cell r="AV130">
            <v>118.665900722905</v>
          </cell>
          <cell r="AW130">
            <v>123.19367880125</v>
          </cell>
          <cell r="AX130">
            <v>104.171021294512</v>
          </cell>
          <cell r="AY130">
            <v>113.832368773825</v>
          </cell>
        </row>
        <row r="131">
          <cell r="C131">
            <v>20113</v>
          </cell>
          <cell r="D131">
            <v>88.0789807158231</v>
          </cell>
          <cell r="E131">
            <v>88.6407843970378</v>
          </cell>
          <cell r="F131">
            <v>94.8721893024508</v>
          </cell>
          <cell r="G131">
            <v>97.8763912731995</v>
          </cell>
          <cell r="H131">
            <v>98.6546708920136</v>
          </cell>
          <cell r="I131">
            <v>112.928476121585</v>
          </cell>
          <cell r="J131">
            <v>98.5008720354488</v>
          </cell>
          <cell r="K131">
            <v>104.194824028202</v>
          </cell>
          <cell r="L131">
            <v>100.667044796233</v>
          </cell>
          <cell r="M131">
            <v>121.836233407419</v>
          </cell>
          <cell r="N131">
            <v>96.1623158663914</v>
          </cell>
          <cell r="O131">
            <v>97.5872171641965</v>
          </cell>
          <cell r="P131">
            <v>91.511969248468</v>
          </cell>
          <cell r="Q131">
            <v>91.588</v>
          </cell>
          <cell r="R131">
            <v>99.757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132.789</v>
          </cell>
          <cell r="Z131">
            <v>106.025</v>
          </cell>
          <cell r="AA131">
            <v>103.46</v>
          </cell>
          <cell r="AB131">
            <v>93.187</v>
          </cell>
          <cell r="AC131">
            <v>95.065</v>
          </cell>
          <cell r="AD131">
            <v>104.052</v>
          </cell>
          <cell r="AE131">
            <v>107.216</v>
          </cell>
          <cell r="AF131">
            <v>110.079</v>
          </cell>
          <cell r="AG131">
            <v>125.794</v>
          </cell>
          <cell r="AH131">
            <v>107.146</v>
          </cell>
          <cell r="AI131">
            <v>118.815667413783</v>
          </cell>
          <cell r="AJ131">
            <v>115.978</v>
          </cell>
          <cell r="AK131">
            <v>135.71621296553</v>
          </cell>
          <cell r="AL131">
            <v>114.707327723108</v>
          </cell>
          <cell r="AM131">
            <v>112.162</v>
          </cell>
          <cell r="AN131">
            <v>115.129752751219</v>
          </cell>
          <cell r="AO131">
            <v>110.415973774262</v>
          </cell>
          <cell r="AP131">
            <v>120.666797181531</v>
          </cell>
          <cell r="AQ131">
            <v>109.710459240864</v>
          </cell>
          <cell r="AR131">
            <v>117.503363006148</v>
          </cell>
          <cell r="AS131">
            <v>120.847413851394</v>
          </cell>
          <cell r="AT131">
            <v>120.670770249131</v>
          </cell>
          <cell r="AU131">
            <v>125.737117511293</v>
          </cell>
          <cell r="AV131">
            <v>126.571756067623</v>
          </cell>
          <cell r="AW131">
            <v>126.295299761448</v>
          </cell>
          <cell r="AX131">
            <v>111.340726558054</v>
          </cell>
          <cell r="AY131">
            <v>114.482473353192</v>
          </cell>
        </row>
        <row r="132">
          <cell r="C132">
            <v>20119</v>
          </cell>
          <cell r="D132">
            <v>107.965664629623</v>
          </cell>
          <cell r="E132">
            <v>95.3442368151471</v>
          </cell>
          <cell r="F132">
            <v>105.655445264757</v>
          </cell>
          <cell r="G132">
            <v>87.9684905860327</v>
          </cell>
          <cell r="H132">
            <v>104.616906284221</v>
          </cell>
          <cell r="I132">
            <v>112.840439436222</v>
          </cell>
          <cell r="J132">
            <v>86.2888127450634</v>
          </cell>
          <cell r="K132">
            <v>92.7584867003426</v>
          </cell>
          <cell r="L132">
            <v>105.438199865767</v>
          </cell>
          <cell r="M132">
            <v>101.273446607086</v>
          </cell>
          <cell r="N132">
            <v>115.627538945212</v>
          </cell>
          <cell r="O132">
            <v>84.222332120527</v>
          </cell>
          <cell r="P132">
            <v>112.173761562406</v>
          </cell>
          <cell r="Q132">
            <v>98.515</v>
          </cell>
          <cell r="R132">
            <v>111.096</v>
          </cell>
          <cell r="S132">
            <v>92.498</v>
          </cell>
          <cell r="T132">
            <v>112.138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89.291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93.862</v>
          </cell>
          <cell r="AI132">
            <v>105.774558461855</v>
          </cell>
          <cell r="AJ132">
            <v>121.475</v>
          </cell>
          <cell r="AK132">
            <v>112.810846684001</v>
          </cell>
          <cell r="AL132">
            <v>137.926441185475</v>
          </cell>
          <cell r="AM132">
            <v>96.801</v>
          </cell>
          <cell r="AN132">
            <v>110.786543692335</v>
          </cell>
          <cell r="AO132">
            <v>114.581120883822</v>
          </cell>
          <cell r="AP132">
            <v>131.09356349072</v>
          </cell>
          <cell r="AQ132">
            <v>98.5890620544088</v>
          </cell>
          <cell r="AR132">
            <v>118.123242523551</v>
          </cell>
          <cell r="AS132">
            <v>116.369352502738</v>
          </cell>
          <cell r="AT132">
            <v>127.523049206966</v>
          </cell>
          <cell r="AU132">
            <v>133.253754951641</v>
          </cell>
          <cell r="AV132">
            <v>120.078420290367</v>
          </cell>
          <cell r="AW132">
            <v>112.6284927055</v>
          </cell>
          <cell r="AX132">
            <v>124.070515115528</v>
          </cell>
          <cell r="AY132">
            <v>118.533287398929</v>
          </cell>
        </row>
        <row r="133">
          <cell r="C133">
            <v>20121</v>
          </cell>
          <cell r="D133">
            <v>88.0504173318025</v>
          </cell>
          <cell r="E133">
            <v>85.3291156655867</v>
          </cell>
          <cell r="F133">
            <v>94.085514493466</v>
          </cell>
          <cell r="G133">
            <v>111.970695391525</v>
          </cell>
          <cell r="H133">
            <v>96.8031816792834</v>
          </cell>
          <cell r="I133">
            <v>106.526950959357</v>
          </cell>
          <cell r="J133">
            <v>109.563635951691</v>
          </cell>
          <cell r="K133">
            <v>111.762479059397</v>
          </cell>
          <cell r="L133">
            <v>112.323205732484</v>
          </cell>
          <cell r="M133">
            <v>116.141578217588</v>
          </cell>
          <cell r="N133">
            <v>81.4378751069109</v>
          </cell>
          <cell r="O133">
            <v>86.0053504109084</v>
          </cell>
          <cell r="P133">
            <v>91.482292570799</v>
          </cell>
          <cell r="Q133">
            <v>88.166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112.466</v>
          </cell>
          <cell r="V133">
            <v>115.723</v>
          </cell>
          <cell r="W133">
            <v>123.885</v>
          </cell>
          <cell r="X133">
            <v>122.163</v>
          </cell>
          <cell r="Y133">
            <v>126.582</v>
          </cell>
          <cell r="Z133">
            <v>89.79</v>
          </cell>
          <cell r="AA133">
            <v>91.181</v>
          </cell>
          <cell r="AB133">
            <v>93.157</v>
          </cell>
          <cell r="AC133">
            <v>91.513</v>
          </cell>
          <cell r="AD133">
            <v>103.189</v>
          </cell>
          <cell r="AE133">
            <v>122.656</v>
          </cell>
          <cell r="AF133">
            <v>108.013</v>
          </cell>
          <cell r="AG133">
            <v>118.663</v>
          </cell>
          <cell r="AH133">
            <v>119.18</v>
          </cell>
          <cell r="AI133">
            <v>127.445232189912</v>
          </cell>
          <cell r="AJ133">
            <v>129.407</v>
          </cell>
          <cell r="AK133">
            <v>129.372804154426</v>
          </cell>
          <cell r="AL133">
            <v>97.1432618359688</v>
          </cell>
          <cell r="AM133">
            <v>98.85</v>
          </cell>
          <cell r="AN133">
            <v>103.67242613349</v>
          </cell>
          <cell r="AO133">
            <v>107.259612531586</v>
          </cell>
          <cell r="AP133">
            <v>114.5034871126</v>
          </cell>
          <cell r="AQ133">
            <v>114.616910038288</v>
          </cell>
          <cell r="AR133">
            <v>120.062437727381</v>
          </cell>
          <cell r="AS133">
            <v>122.9899724819</v>
          </cell>
          <cell r="AT133">
            <v>115.738034951762</v>
          </cell>
          <cell r="AU133">
            <v>115.254043526739</v>
          </cell>
          <cell r="AV133">
            <v>117.435511428713</v>
          </cell>
          <cell r="AW133">
            <v>117.922354984114</v>
          </cell>
          <cell r="AX133">
            <v>100.625717744848</v>
          </cell>
          <cell r="AY133">
            <v>105.048342492938</v>
          </cell>
        </row>
        <row r="134">
          <cell r="C134">
            <v>20129</v>
          </cell>
          <cell r="D134">
            <v>97.1161807451775</v>
          </cell>
          <cell r="E134">
            <v>82.2337708094777</v>
          </cell>
          <cell r="F134">
            <v>114.471945741214</v>
          </cell>
          <cell r="G134">
            <v>115.592354443759</v>
          </cell>
          <cell r="H134">
            <v>106.586805249714</v>
          </cell>
          <cell r="I134">
            <v>117.917730996212</v>
          </cell>
          <cell r="J134">
            <v>108.59508499956</v>
          </cell>
          <cell r="K134">
            <v>83.9883731172377</v>
          </cell>
          <cell r="L134">
            <v>95.2347397163745</v>
          </cell>
          <cell r="M134">
            <v>90.2457500220206</v>
          </cell>
          <cell r="N134">
            <v>106.375407381309</v>
          </cell>
          <cell r="O134">
            <v>81.6418567779442</v>
          </cell>
          <cell r="P134">
            <v>100.901405461936</v>
          </cell>
          <cell r="Q134">
            <v>84.968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</v>
          </cell>
          <cell r="X134">
            <v>103.577</v>
          </cell>
          <cell r="Y134">
            <v>98.358</v>
          </cell>
          <cell r="Z134">
            <v>117.285</v>
          </cell>
          <cell r="AA134">
            <v>86.555</v>
          </cell>
          <cell r="AB134">
            <v>102.748</v>
          </cell>
          <cell r="AC134">
            <v>88.193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95.7738035453798</v>
          </cell>
          <cell r="AJ134">
            <v>109.72</v>
          </cell>
          <cell r="AK134">
            <v>100.52683907476</v>
          </cell>
          <cell r="AL134">
            <v>126.890025538908</v>
          </cell>
          <cell r="AM134">
            <v>93.835</v>
          </cell>
          <cell r="AN134">
            <v>105.496644374582</v>
          </cell>
          <cell r="AO134">
            <v>106.687075093142</v>
          </cell>
          <cell r="AP134">
            <v>111.914031533515</v>
          </cell>
          <cell r="AQ134">
            <v>112.231128336123</v>
          </cell>
          <cell r="AR134">
            <v>114.641064035938</v>
          </cell>
          <cell r="AS134">
            <v>113.034440236061</v>
          </cell>
          <cell r="AT134">
            <v>113.330397251828</v>
          </cell>
          <cell r="AU134">
            <v>113.647494054435</v>
          </cell>
          <cell r="AV134">
            <v>113.943451070202</v>
          </cell>
          <cell r="AW134">
            <v>113.647494054435</v>
          </cell>
          <cell r="AX134">
            <v>105.420654216506</v>
          </cell>
          <cell r="AY134">
            <v>105.91924895829</v>
          </cell>
        </row>
        <row r="135">
          <cell r="C135">
            <v>20131</v>
          </cell>
          <cell r="D135">
            <v>103.700801198479</v>
          </cell>
          <cell r="E135">
            <v>98.1866056615773</v>
          </cell>
          <cell r="F135">
            <v>105.106022967194</v>
          </cell>
          <cell r="G135">
            <v>101.457741198574</v>
          </cell>
          <cell r="H135">
            <v>102.114327404185</v>
          </cell>
          <cell r="I135">
            <v>103.22007520723</v>
          </cell>
          <cell r="J135">
            <v>99.1602217339065</v>
          </cell>
          <cell r="K135">
            <v>97.9976967512784</v>
          </cell>
          <cell r="L135">
            <v>101.581089506567</v>
          </cell>
          <cell r="M135">
            <v>101.326765853734</v>
          </cell>
          <cell r="N135">
            <v>93.9863652073074</v>
          </cell>
          <cell r="O135">
            <v>92.1622873099659</v>
          </cell>
          <cell r="P135">
            <v>107.742669740181</v>
          </cell>
          <cell r="Q135">
            <v>101.451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108.975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</v>
          </cell>
          <cell r="Z135">
            <v>103.626</v>
          </cell>
          <cell r="AA135">
            <v>97.708</v>
          </cell>
          <cell r="AB135">
            <v>109.715</v>
          </cell>
          <cell r="AC135">
            <v>105.302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</v>
          </cell>
          <cell r="AJ135">
            <v>117.031</v>
          </cell>
          <cell r="AK135">
            <v>112.870240232462</v>
          </cell>
          <cell r="AL135">
            <v>112.111742507506</v>
          </cell>
          <cell r="AM135">
            <v>105.926</v>
          </cell>
          <cell r="AN135">
            <v>111.880521364491</v>
          </cell>
          <cell r="AO135">
            <v>110.665064301381</v>
          </cell>
          <cell r="AP135">
            <v>114.764700966662</v>
          </cell>
          <cell r="AQ135">
            <v>114.542363911822</v>
          </cell>
          <cell r="AR135">
            <v>121.041638215367</v>
          </cell>
          <cell r="AS135">
            <v>120.577715164252</v>
          </cell>
          <cell r="AT135">
            <v>120.525839980008</v>
          </cell>
          <cell r="AU135">
            <v>117.951530335515</v>
          </cell>
          <cell r="AV135">
            <v>119.947389037726</v>
          </cell>
          <cell r="AW135">
            <v>117.638854807894</v>
          </cell>
          <cell r="AX135">
            <v>114.403611299368</v>
          </cell>
          <cell r="AY135">
            <v>116.959159745545</v>
          </cell>
        </row>
        <row r="136">
          <cell r="C136">
            <v>20132</v>
          </cell>
          <cell r="D136">
            <v>99.8912145584992</v>
          </cell>
          <cell r="E136">
            <v>92.4364931818946</v>
          </cell>
          <cell r="F136">
            <v>120.40160401038</v>
          </cell>
          <cell r="G136">
            <v>105.914567166608</v>
          </cell>
          <cell r="H136">
            <v>81.300047936349</v>
          </cell>
          <cell r="I136">
            <v>90.2147937587227</v>
          </cell>
          <cell r="J136">
            <v>86.4761123090285</v>
          </cell>
          <cell r="K136">
            <v>114.244524908328</v>
          </cell>
          <cell r="L136">
            <v>112.217754845374</v>
          </cell>
          <cell r="M136">
            <v>110.106432845774</v>
          </cell>
          <cell r="N136">
            <v>93.3265880463373</v>
          </cell>
          <cell r="O136">
            <v>93.4698664327043</v>
          </cell>
          <cell r="P136">
            <v>103.784599691982</v>
          </cell>
          <cell r="Q136">
            <v>95.51</v>
          </cell>
          <cell r="R136">
            <v>126.601</v>
          </cell>
          <cell r="S136">
            <v>111.368</v>
          </cell>
          <cell r="T136">
            <v>87.145</v>
          </cell>
          <cell r="U136">
            <v>95.244</v>
          </cell>
          <cell r="V136">
            <v>91.338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99.095</v>
          </cell>
          <cell r="AB136">
            <v>105.684</v>
          </cell>
          <cell r="AC136">
            <v>99.136</v>
          </cell>
          <cell r="AD136">
            <v>132.052</v>
          </cell>
          <cell r="AE136">
            <v>116.022</v>
          </cell>
          <cell r="AF136">
            <v>90.715</v>
          </cell>
          <cell r="AG136">
            <v>100.492</v>
          </cell>
          <cell r="AH136">
            <v>94.066</v>
          </cell>
          <cell r="AI136">
            <v>130.275564088285</v>
          </cell>
          <cell r="AJ136">
            <v>129.286</v>
          </cell>
          <cell r="AK136">
            <v>122.650115413548</v>
          </cell>
          <cell r="AL136">
            <v>111.324726571526</v>
          </cell>
          <cell r="AM136">
            <v>107.429</v>
          </cell>
          <cell r="AN136">
            <v>129.979171696115</v>
          </cell>
          <cell r="AO136">
            <v>117.845821968576</v>
          </cell>
          <cell r="AP136">
            <v>117.689574109419</v>
          </cell>
          <cell r="AQ136">
            <v>118.234031977613</v>
          </cell>
          <cell r="AR136">
            <v>88.6755239832099</v>
          </cell>
          <cell r="AS136">
            <v>94.8085464673033</v>
          </cell>
          <cell r="AT136">
            <v>91.0417670859708</v>
          </cell>
          <cell r="AU136">
            <v>88.8933257597294</v>
          </cell>
          <cell r="AV136">
            <v>111.03933433923</v>
          </cell>
          <cell r="AW136">
            <v>116.196648700854</v>
          </cell>
          <cell r="AX136">
            <v>116.141522419567</v>
          </cell>
          <cell r="AY136">
            <v>112.502542749141</v>
          </cell>
        </row>
        <row r="137">
          <cell r="C137">
            <v>202</v>
          </cell>
          <cell r="D137">
            <v>101.522608413333</v>
          </cell>
          <cell r="E137">
            <v>92.1122323943075</v>
          </cell>
          <cell r="F137">
            <v>106.281057446272</v>
          </cell>
          <cell r="G137">
            <v>96.5657966416374</v>
          </cell>
          <cell r="H137">
            <v>103.018706730008</v>
          </cell>
          <cell r="I137">
            <v>104.958108442965</v>
          </cell>
          <cell r="J137">
            <v>100.504265906044</v>
          </cell>
          <cell r="K137">
            <v>97.7690880892242</v>
          </cell>
          <cell r="L137">
            <v>105.385652811393</v>
          </cell>
          <cell r="M137">
            <v>106.184051476298</v>
          </cell>
          <cell r="N137">
            <v>92.5291243295667</v>
          </cell>
          <cell r="O137">
            <v>93.1693073189519</v>
          </cell>
          <cell r="P137">
            <v>101.374338431796</v>
          </cell>
          <cell r="Q137">
            <v>96.6253173398167</v>
          </cell>
          <cell r="R137">
            <v>108.339806021898</v>
          </cell>
          <cell r="S137">
            <v>97.4968858141929</v>
          </cell>
          <cell r="T137">
            <v>108.071173556701</v>
          </cell>
          <cell r="U137">
            <v>110.824419823568</v>
          </cell>
          <cell r="V137">
            <v>102.130525965609</v>
          </cell>
          <cell r="W137">
            <v>100.694444539779</v>
          </cell>
          <cell r="X137">
            <v>109.061557002285</v>
          </cell>
          <cell r="Y137">
            <v>107.355262012939</v>
          </cell>
          <cell r="Z137">
            <v>98.8796188634175</v>
          </cell>
          <cell r="AA137">
            <v>99.0191867941088</v>
          </cell>
          <cell r="AB137">
            <v>106.170863326994</v>
          </cell>
          <cell r="AC137">
            <v>104.56469585996</v>
          </cell>
          <cell r="AD137">
            <v>111.626993114105</v>
          </cell>
          <cell r="AE137">
            <v>102.331765410769</v>
          </cell>
          <cell r="AF137">
            <v>109.884863061993</v>
          </cell>
          <cell r="AG137">
            <v>109.203304874508</v>
          </cell>
          <cell r="AH137">
            <v>106.151109941019</v>
          </cell>
          <cell r="AI137">
            <v>106.753958227935</v>
          </cell>
          <cell r="AJ137">
            <v>112.806660185232</v>
          </cell>
          <cell r="AK137">
            <v>108.058968966538</v>
          </cell>
          <cell r="AL137">
            <v>104.078862790802</v>
          </cell>
          <cell r="AM137">
            <v>103.073022984209</v>
          </cell>
          <cell r="AN137">
            <v>113.399921332471</v>
          </cell>
          <cell r="AO137">
            <v>106.7985174935</v>
          </cell>
          <cell r="AP137">
            <v>113.704620027212</v>
          </cell>
          <cell r="AQ137">
            <v>109.765345200134</v>
          </cell>
          <cell r="AR137">
            <v>116.012027484609</v>
          </cell>
          <cell r="AS137">
            <v>114.25301573527</v>
          </cell>
          <cell r="AT137">
            <v>113.37690838433</v>
          </cell>
          <cell r="AU137">
            <v>112.048704731339</v>
          </cell>
          <cell r="AV137">
            <v>114.675755104635</v>
          </cell>
          <cell r="AW137">
            <v>114.492921941739</v>
          </cell>
          <cell r="AX137">
            <v>103.485668804688</v>
          </cell>
          <cell r="AY137">
            <v>106.142700223128</v>
          </cell>
        </row>
        <row r="138">
          <cell r="C138">
            <v>20210</v>
          </cell>
          <cell r="D138">
            <v>103.220023341446</v>
          </cell>
          <cell r="E138">
            <v>98.4866103866684</v>
          </cell>
          <cell r="F138">
            <v>107.78185829985</v>
          </cell>
          <cell r="G138">
            <v>100.476438804432</v>
          </cell>
          <cell r="H138">
            <v>96.0539724875022</v>
          </cell>
          <cell r="I138">
            <v>92.4517434777501</v>
          </cell>
          <cell r="J138">
            <v>93.9024223010959</v>
          </cell>
          <cell r="K138">
            <v>94.4117764283516</v>
          </cell>
          <cell r="L138">
            <v>115.126100188356</v>
          </cell>
          <cell r="M138">
            <v>118.673995996773</v>
          </cell>
          <cell r="N138">
            <v>89.54860357129</v>
          </cell>
          <cell r="O138">
            <v>89.8664547164851</v>
          </cell>
          <cell r="P138">
            <v>103.069274348741</v>
          </cell>
          <cell r="Q138">
            <v>103.312</v>
          </cell>
          <cell r="R138">
            <v>109.87</v>
          </cell>
          <cell r="S138">
            <v>101.445</v>
          </cell>
          <cell r="T138">
            <v>100.765</v>
          </cell>
          <cell r="U138">
            <v>97.619</v>
          </cell>
          <cell r="V138">
            <v>95.422</v>
          </cell>
          <cell r="W138">
            <v>97.237</v>
          </cell>
          <cell r="X138">
            <v>119.142</v>
          </cell>
          <cell r="Y138">
            <v>119.983</v>
          </cell>
          <cell r="Z138">
            <v>95.695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</v>
          </cell>
          <cell r="AH138">
            <v>99.178</v>
          </cell>
          <cell r="AI138">
            <v>103.088113370347</v>
          </cell>
          <cell r="AJ138">
            <v>123.233</v>
          </cell>
          <cell r="AK138">
            <v>120.7694514596</v>
          </cell>
          <cell r="AL138">
            <v>100.726305276684</v>
          </cell>
          <cell r="AM138">
            <v>99.419</v>
          </cell>
          <cell r="AN138">
            <v>117.615167008833</v>
          </cell>
          <cell r="AO138">
            <v>108.846737937002</v>
          </cell>
          <cell r="AP138">
            <v>112.251753456352</v>
          </cell>
          <cell r="AQ138">
            <v>103.317706173358</v>
          </cell>
          <cell r="AR138">
            <v>109.943138530124</v>
          </cell>
          <cell r="AS138">
            <v>106.93386727236</v>
          </cell>
          <cell r="AT138">
            <v>108.421190177454</v>
          </cell>
          <cell r="AU138">
            <v>111.1479807094</v>
          </cell>
          <cell r="AV138">
            <v>104.813749011229</v>
          </cell>
          <cell r="AW138">
            <v>116.303699216811</v>
          </cell>
          <cell r="AX138">
            <v>112.222587080324</v>
          </cell>
          <cell r="AY138">
            <v>109.771999788715</v>
          </cell>
        </row>
        <row r="139">
          <cell r="C139">
            <v>20221</v>
          </cell>
          <cell r="D139">
            <v>102.655928474736</v>
          </cell>
          <cell r="E139">
            <v>88.1737232431952</v>
          </cell>
          <cell r="F139">
            <v>108.450684905323</v>
          </cell>
          <cell r="G139">
            <v>105.203516552945</v>
          </cell>
          <cell r="H139">
            <v>112.252478076746</v>
          </cell>
          <cell r="I139">
            <v>113.997379948017</v>
          </cell>
          <cell r="J139">
            <v>102.771841643566</v>
          </cell>
          <cell r="K139">
            <v>90.5837754432812</v>
          </cell>
          <cell r="L139">
            <v>88.8876344865697</v>
          </cell>
          <cell r="M139">
            <v>100.70687619414</v>
          </cell>
          <cell r="N139">
            <v>95.4193361514706</v>
          </cell>
          <cell r="O139">
            <v>90.8968248800105</v>
          </cell>
          <cell r="P139">
            <v>102.506003321536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93.294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96.604</v>
          </cell>
          <cell r="AB139">
            <v>107.356</v>
          </cell>
          <cell r="AC139">
            <v>100.094</v>
          </cell>
          <cell r="AD139">
            <v>113.906</v>
          </cell>
          <cell r="AE139">
            <v>111.485</v>
          </cell>
          <cell r="AF139">
            <v>119.734</v>
          </cell>
          <cell r="AG139">
            <v>118.608</v>
          </cell>
          <cell r="AH139">
            <v>108.546</v>
          </cell>
          <cell r="AI139">
            <v>98.9083233646985</v>
          </cell>
          <cell r="AJ139">
            <v>95.147</v>
          </cell>
          <cell r="AK139">
            <v>102.485081875112</v>
          </cell>
          <cell r="AL139">
            <v>107.329838760021</v>
          </cell>
          <cell r="AM139">
            <v>100.559</v>
          </cell>
          <cell r="AN139">
            <v>115.770502605003</v>
          </cell>
          <cell r="AO139">
            <v>106.230604926185</v>
          </cell>
          <cell r="AP139">
            <v>118.509654680139</v>
          </cell>
          <cell r="AQ139">
            <v>117.221947242028</v>
          </cell>
          <cell r="AR139">
            <v>127.473274236811</v>
          </cell>
          <cell r="AS139">
            <v>119.562964490508</v>
          </cell>
          <cell r="AT139">
            <v>115.872501597953</v>
          </cell>
          <cell r="AU139">
            <v>116.498632988001</v>
          </cell>
          <cell r="AV139">
            <v>113.853071292537</v>
          </cell>
          <cell r="AW139">
            <v>106.706425216625</v>
          </cell>
          <cell r="AX139">
            <v>100.037109035501</v>
          </cell>
          <cell r="AY139">
            <v>101.670583482435</v>
          </cell>
        </row>
        <row r="140">
          <cell r="C140">
            <v>20222</v>
          </cell>
          <cell r="D140">
            <v>107.652448584405</v>
          </cell>
          <cell r="E140">
            <v>92.7247808546049</v>
          </cell>
          <cell r="F140">
            <v>109.793497991407</v>
          </cell>
          <cell r="G140">
            <v>95.1749099580542</v>
          </cell>
          <cell r="H140">
            <v>95.7095910294228</v>
          </cell>
          <cell r="I140">
            <v>100.162457102315</v>
          </cell>
          <cell r="J140">
            <v>100.711411836397</v>
          </cell>
          <cell r="K140">
            <v>90.4133840023243</v>
          </cell>
          <cell r="L140">
            <v>98.8644257159733</v>
          </cell>
          <cell r="M140">
            <v>107.398429057474</v>
          </cell>
          <cell r="N140">
            <v>98.9054705696128</v>
          </cell>
          <cell r="O140">
            <v>102.489193298009</v>
          </cell>
          <cell r="P140">
            <v>107.495226200017</v>
          </cell>
          <cell r="Q140">
            <v>97.268</v>
          </cell>
          <cell r="R140">
            <v>111.92</v>
          </cell>
          <cell r="S140">
            <v>96.093</v>
          </cell>
          <cell r="T140">
            <v>100.403</v>
          </cell>
          <cell r="U140">
            <v>105.761</v>
          </cell>
          <cell r="V140">
            <v>102.341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98.7222731403811</v>
          </cell>
          <cell r="AJ140">
            <v>105.826</v>
          </cell>
          <cell r="AK140">
            <v>109.294789106508</v>
          </cell>
          <cell r="AL140">
            <v>111.251122014402</v>
          </cell>
          <cell r="AM140">
            <v>113.383</v>
          </cell>
          <cell r="AN140">
            <v>115.896527123962</v>
          </cell>
          <cell r="AO140">
            <v>112.456428560622</v>
          </cell>
          <cell r="AP140">
            <v>114.070551237333</v>
          </cell>
          <cell r="AQ140">
            <v>114.78650239671</v>
          </cell>
          <cell r="AR140">
            <v>111.669096023967</v>
          </cell>
          <cell r="AS140">
            <v>108.636353111561</v>
          </cell>
          <cell r="AT140">
            <v>112.041050881732</v>
          </cell>
          <cell r="AU140">
            <v>103.400770110391</v>
          </cell>
          <cell r="AV140">
            <v>111.896441240035</v>
          </cell>
          <cell r="AW140">
            <v>111.506595863846</v>
          </cell>
          <cell r="AX140">
            <v>110.831231565315</v>
          </cell>
          <cell r="AY140">
            <v>112.621265583024</v>
          </cell>
        </row>
        <row r="141">
          <cell r="C141">
            <v>20231</v>
          </cell>
          <cell r="D141">
            <v>118.744595855236</v>
          </cell>
          <cell r="E141">
            <v>98.8605782779819</v>
          </cell>
          <cell r="F141">
            <v>93.682456354172</v>
          </cell>
          <cell r="G141">
            <v>83.4526552395253</v>
          </cell>
          <cell r="H141">
            <v>99.4234579222737</v>
          </cell>
          <cell r="I141">
            <v>103.65176217743</v>
          </cell>
          <cell r="J141">
            <v>102.229076384634</v>
          </cell>
          <cell r="K141">
            <v>100.510558082454</v>
          </cell>
          <cell r="L141">
            <v>129.927018294379</v>
          </cell>
          <cell r="M141">
            <v>102.456182928597</v>
          </cell>
          <cell r="N141">
            <v>83.9784316311793</v>
          </cell>
          <cell r="O141">
            <v>83.0832268521375</v>
          </cell>
          <cell r="P141">
            <v>118.571173803634</v>
          </cell>
          <cell r="Q141">
            <v>103.704</v>
          </cell>
          <cell r="R141">
            <v>95.497</v>
          </cell>
          <cell r="S141">
            <v>84.257</v>
          </cell>
          <cell r="T141">
            <v>104.299</v>
          </cell>
          <cell r="U141">
            <v>109.445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</v>
          </cell>
          <cell r="AA141">
            <v>88.3</v>
          </cell>
          <cell r="AB141">
            <v>124.181</v>
          </cell>
          <cell r="AC141">
            <v>112.225</v>
          </cell>
          <cell r="AD141">
            <v>98.395</v>
          </cell>
          <cell r="AE141">
            <v>88.436</v>
          </cell>
          <cell r="AF141">
            <v>106.05</v>
          </cell>
          <cell r="AG141">
            <v>107.844</v>
          </cell>
          <cell r="AH141">
            <v>107.973</v>
          </cell>
          <cell r="AI141">
            <v>109.747366255565</v>
          </cell>
          <cell r="AJ141">
            <v>139.076</v>
          </cell>
          <cell r="AK141">
            <v>104.265276541859</v>
          </cell>
          <cell r="AL141">
            <v>94.460849234854</v>
          </cell>
          <cell r="AM141">
            <v>91.915</v>
          </cell>
          <cell r="AN141">
            <v>114.38366725838</v>
          </cell>
          <cell r="AO141">
            <v>100.883280719261</v>
          </cell>
          <cell r="AP141">
            <v>106.84624687812</v>
          </cell>
          <cell r="AQ141">
            <v>97.2836119417134</v>
          </cell>
          <cell r="AR141">
            <v>108.786145757809</v>
          </cell>
          <cell r="AS141">
            <v>108.11889201134</v>
          </cell>
          <cell r="AT141">
            <v>112.266569271999</v>
          </cell>
          <cell r="AU141">
            <v>103.126355261522</v>
          </cell>
          <cell r="AV141">
            <v>108.89387602015</v>
          </cell>
          <cell r="AW141">
            <v>109.347019499182</v>
          </cell>
          <cell r="AX141">
            <v>97.2013737791026</v>
          </cell>
          <cell r="AY141">
            <v>102.402507604946</v>
          </cell>
        </row>
        <row r="142">
          <cell r="C142">
            <v>20232</v>
          </cell>
          <cell r="D142">
            <v>103.79111646141</v>
          </cell>
          <cell r="E142">
            <v>94.6888801270473</v>
          </cell>
          <cell r="F142">
            <v>91.8586105654349</v>
          </cell>
          <cell r="G142">
            <v>94.2981250035475</v>
          </cell>
          <cell r="H142">
            <v>110.640802174965</v>
          </cell>
          <cell r="I142">
            <v>107.693498728745</v>
          </cell>
          <cell r="J142">
            <v>99.2715279009463</v>
          </cell>
          <cell r="K142">
            <v>105.371954967765</v>
          </cell>
          <cell r="L142">
            <v>106.074955146164</v>
          </cell>
          <cell r="M142">
            <v>116.804333972022</v>
          </cell>
          <cell r="N142">
            <v>75.857061691448</v>
          </cell>
          <cell r="O142">
            <v>93.6491332605052</v>
          </cell>
          <cell r="P142">
            <v>103.639533408512</v>
          </cell>
          <cell r="Q142">
            <v>99.328</v>
          </cell>
          <cell r="R142">
            <v>93.638</v>
          </cell>
          <cell r="S142">
            <v>95.208</v>
          </cell>
          <cell r="T142">
            <v>116.067</v>
          </cell>
          <cell r="U142">
            <v>113.713</v>
          </cell>
          <cell r="V142">
            <v>100.878</v>
          </cell>
          <cell r="W142">
            <v>108.525</v>
          </cell>
          <cell r="X142">
            <v>109.775</v>
          </cell>
          <cell r="Y142">
            <v>118.093</v>
          </cell>
          <cell r="Z142">
            <v>81.063</v>
          </cell>
          <cell r="AA142">
            <v>99.529</v>
          </cell>
          <cell r="AB142">
            <v>108.543</v>
          </cell>
          <cell r="AC142">
            <v>107.49</v>
          </cell>
          <cell r="AD142">
            <v>96.479</v>
          </cell>
          <cell r="AE142">
            <v>99.929</v>
          </cell>
          <cell r="AF142">
            <v>118.015</v>
          </cell>
          <cell r="AG142">
            <v>112.049</v>
          </cell>
          <cell r="AH142">
            <v>104.849</v>
          </cell>
          <cell r="AI142">
            <v>115.055520091983</v>
          </cell>
          <cell r="AJ142">
            <v>113.544</v>
          </cell>
          <cell r="AK142">
            <v>118.866776360076</v>
          </cell>
          <cell r="AL142">
            <v>85.3257476789372</v>
          </cell>
          <cell r="AM142">
            <v>103.604</v>
          </cell>
          <cell r="AN142">
            <v>108.95021903002</v>
          </cell>
          <cell r="AO142">
            <v>104.084063893133</v>
          </cell>
          <cell r="AP142">
            <v>108.087507441604</v>
          </cell>
          <cell r="AQ142">
            <v>105.484878592837</v>
          </cell>
          <cell r="AR142">
            <v>108.795039225023</v>
          </cell>
          <cell r="AS142">
            <v>111.425436637496</v>
          </cell>
          <cell r="AT142">
            <v>112.639468874152</v>
          </cell>
          <cell r="AU142">
            <v>111.41421260506</v>
          </cell>
          <cell r="AV142">
            <v>113.51200234991</v>
          </cell>
          <cell r="AW142">
            <v>121.458729436462</v>
          </cell>
          <cell r="AX142">
            <v>90.8143274976449</v>
          </cell>
          <cell r="AY142">
            <v>99.4920298748762</v>
          </cell>
        </row>
        <row r="143">
          <cell r="C143">
            <v>20291</v>
          </cell>
          <cell r="D143">
            <v>91.5530327620245</v>
          </cell>
          <cell r="E143">
            <v>99.6945924336643</v>
          </cell>
          <cell r="F143">
            <v>94.756856464286</v>
          </cell>
          <cell r="G143">
            <v>80.2522030431732</v>
          </cell>
          <cell r="H143">
            <v>75.176542209142</v>
          </cell>
          <cell r="I143">
            <v>104.61310701155</v>
          </cell>
          <cell r="J143">
            <v>94.4046292230791</v>
          </cell>
          <cell r="K143">
            <v>93.2478896150156</v>
          </cell>
          <cell r="L143">
            <v>170.045421703996</v>
          </cell>
          <cell r="M143">
            <v>98.2681674178928</v>
          </cell>
          <cell r="N143">
            <v>105.349938453905</v>
          </cell>
          <cell r="O143">
            <v>92.6376196622711</v>
          </cell>
          <cell r="P143">
            <v>91.4193229737374</v>
          </cell>
          <cell r="Q143">
            <v>104.579</v>
          </cell>
          <cell r="R143">
            <v>96.592</v>
          </cell>
          <cell r="S143">
            <v>81.026</v>
          </cell>
          <cell r="T143">
            <v>78.863</v>
          </cell>
          <cell r="U143">
            <v>110.46</v>
          </cell>
          <cell r="V143">
            <v>95.932</v>
          </cell>
          <cell r="W143">
            <v>96.038</v>
          </cell>
          <cell r="X143">
            <v>175.976</v>
          </cell>
          <cell r="Y143">
            <v>99.352</v>
          </cell>
          <cell r="Z143">
            <v>112.58</v>
          </cell>
          <cell r="AA143">
            <v>98.454</v>
          </cell>
          <cell r="AB143">
            <v>95.745</v>
          </cell>
          <cell r="AC143">
            <v>113.172</v>
          </cell>
          <cell r="AD143">
            <v>99.523</v>
          </cell>
          <cell r="AE143">
            <v>85.044</v>
          </cell>
          <cell r="AF143">
            <v>80.187</v>
          </cell>
          <cell r="AG143">
            <v>108.844</v>
          </cell>
          <cell r="AH143">
            <v>99.709</v>
          </cell>
          <cell r="AI143">
            <v>101.817266657125</v>
          </cell>
          <cell r="AJ143">
            <v>182.019</v>
          </cell>
          <cell r="AK143">
            <v>100.00331222791</v>
          </cell>
          <cell r="AL143">
            <v>118.500006012266</v>
          </cell>
          <cell r="AM143">
            <v>102.485</v>
          </cell>
          <cell r="AN143">
            <v>105.250061945001</v>
          </cell>
          <cell r="AO143">
            <v>107.85522642305</v>
          </cell>
          <cell r="AP143">
            <v>112.793053012838</v>
          </cell>
          <cell r="AQ143">
            <v>113.21579172495</v>
          </cell>
          <cell r="AR143">
            <v>109.73576883753</v>
          </cell>
          <cell r="AS143">
            <v>113.715432360678</v>
          </cell>
          <cell r="AT143">
            <v>111.061668782665</v>
          </cell>
          <cell r="AU143">
            <v>114.312206710721</v>
          </cell>
          <cell r="AV143">
            <v>128.681096756584</v>
          </cell>
          <cell r="AW143">
            <v>118.056761222888</v>
          </cell>
          <cell r="AX143">
            <v>118.983543954967</v>
          </cell>
          <cell r="AY143">
            <v>128.760581571171</v>
          </cell>
        </row>
        <row r="144">
          <cell r="C144">
            <v>20292</v>
          </cell>
          <cell r="D144">
            <v>83.357983409427</v>
          </cell>
          <cell r="E144">
            <v>105.798662465436</v>
          </cell>
          <cell r="F144">
            <v>111.417272201145</v>
          </cell>
          <cell r="G144">
            <v>90.5102565751399</v>
          </cell>
          <cell r="H144">
            <v>117.812359333805</v>
          </cell>
          <cell r="I144">
            <v>99.0225708957623</v>
          </cell>
          <cell r="J144">
            <v>105.142756092856</v>
          </cell>
          <cell r="K144">
            <v>94.8556362934859</v>
          </cell>
          <cell r="L144">
            <v>104.327695968105</v>
          </cell>
          <cell r="M144">
            <v>97.4069191691853</v>
          </cell>
          <cell r="N144">
            <v>87.1197993698154</v>
          </cell>
          <cell r="O144">
            <v>103.228088225838</v>
          </cell>
          <cell r="P144">
            <v>83.2362421849426</v>
          </cell>
          <cell r="Q144">
            <v>110.982</v>
          </cell>
          <cell r="R144">
            <v>113.576</v>
          </cell>
          <cell r="S144">
            <v>91.383</v>
          </cell>
          <cell r="T144">
            <v>123.59</v>
          </cell>
          <cell r="U144">
            <v>104.557</v>
          </cell>
          <cell r="V144">
            <v>106.844</v>
          </cell>
          <cell r="W144">
            <v>97.694</v>
          </cell>
          <cell r="X144">
            <v>107.966</v>
          </cell>
          <cell r="Y144">
            <v>98.481</v>
          </cell>
          <cell r="Z144">
            <v>93.099</v>
          </cell>
          <cell r="AA144">
            <v>109.71</v>
          </cell>
          <cell r="AB144">
            <v>87.175</v>
          </cell>
          <cell r="AC144">
            <v>120.102</v>
          </cell>
          <cell r="AD144">
            <v>117.021</v>
          </cell>
          <cell r="AE144">
            <v>95.915</v>
          </cell>
          <cell r="AF144">
            <v>125.664</v>
          </cell>
          <cell r="AG144">
            <v>103.028</v>
          </cell>
          <cell r="AH144">
            <v>111.05</v>
          </cell>
          <cell r="AI144">
            <v>103.572763461983</v>
          </cell>
          <cell r="AJ144">
            <v>111.674</v>
          </cell>
          <cell r="AK144">
            <v>99.1268567104787</v>
          </cell>
          <cell r="AL144">
            <v>97.9943310895016</v>
          </cell>
          <cell r="AM144">
            <v>114.201</v>
          </cell>
          <cell r="AN144">
            <v>108.099178387483</v>
          </cell>
          <cell r="AO144">
            <v>104.855269476318</v>
          </cell>
          <cell r="AP144">
            <v>108.54285898013</v>
          </cell>
          <cell r="AQ144">
            <v>108.788823869848</v>
          </cell>
          <cell r="AR144">
            <v>109.03961160054</v>
          </cell>
          <cell r="AS144">
            <v>109.285576490258</v>
          </cell>
          <cell r="AT144">
            <v>109.53636422095</v>
          </cell>
          <cell r="AU144">
            <v>109.782329110668</v>
          </cell>
          <cell r="AV144">
            <v>110.033116841361</v>
          </cell>
          <cell r="AW144">
            <v>109.782329110668</v>
          </cell>
          <cell r="AX144">
            <v>102.59382316159</v>
          </cell>
          <cell r="AY144">
            <v>110.06205388721</v>
          </cell>
        </row>
        <row r="145">
          <cell r="C145">
            <v>20299</v>
          </cell>
          <cell r="D145">
            <v>88.6286787934697</v>
          </cell>
          <cell r="E145">
            <v>88.1547195278611</v>
          </cell>
          <cell r="F145">
            <v>115.606215365783</v>
          </cell>
          <cell r="G145">
            <v>97.2276993038104</v>
          </cell>
          <cell r="H145">
            <v>99.5369822105306</v>
          </cell>
          <cell r="I145">
            <v>102.974731069988</v>
          </cell>
          <cell r="J145">
            <v>100.484184857544</v>
          </cell>
          <cell r="K145">
            <v>101.875946918701</v>
          </cell>
          <cell r="L145">
            <v>101.686241568115</v>
          </cell>
          <cell r="M145">
            <v>104.301765387152</v>
          </cell>
          <cell r="N145">
            <v>100.350636896088</v>
          </cell>
          <cell r="O145">
            <v>99.1721981009562</v>
          </cell>
          <cell r="P145">
            <v>88.499239915039</v>
          </cell>
          <cell r="Q145">
            <v>92.474</v>
          </cell>
          <cell r="R145">
            <v>117.846</v>
          </cell>
          <cell r="S145">
            <v>98.165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92.687</v>
          </cell>
          <cell r="AC145">
            <v>100.072</v>
          </cell>
          <cell r="AD145">
            <v>121.421</v>
          </cell>
          <cell r="AE145">
            <v>103.033</v>
          </cell>
          <cell r="AF145">
            <v>106.171</v>
          </cell>
          <cell r="AG145">
            <v>107.14</v>
          </cell>
          <cell r="AH145">
            <v>106.13</v>
          </cell>
          <cell r="AI145">
            <v>111.238232802838</v>
          </cell>
          <cell r="AJ145">
            <v>108.847</v>
          </cell>
          <cell r="AK145">
            <v>106.143446896461</v>
          </cell>
          <cell r="AL145">
            <v>112.876677955766</v>
          </cell>
          <cell r="AM145">
            <v>109.714</v>
          </cell>
          <cell r="AN145">
            <v>110.836805616208</v>
          </cell>
          <cell r="AO145">
            <v>109.454364910199</v>
          </cell>
          <cell r="AP145">
            <v>116.218684589793</v>
          </cell>
          <cell r="AQ145">
            <v>113.32734699331</v>
          </cell>
          <cell r="AR145">
            <v>116.897891431866</v>
          </cell>
          <cell r="AS145">
            <v>118.268798741134</v>
          </cell>
          <cell r="AT145">
            <v>114.310967814894</v>
          </cell>
          <cell r="AU145">
            <v>115.997823512382</v>
          </cell>
          <cell r="AV145">
            <v>122.541604556304</v>
          </cell>
          <cell r="AW145">
            <v>120.768650255266</v>
          </cell>
          <cell r="AX145">
            <v>109.35964245094</v>
          </cell>
          <cell r="AY145">
            <v>110.986920885398</v>
          </cell>
        </row>
        <row r="146">
          <cell r="C146">
            <v>203</v>
          </cell>
          <cell r="D146">
            <v>118.122824438701</v>
          </cell>
          <cell r="E146">
            <v>98.1238998963976</v>
          </cell>
          <cell r="F146">
            <v>92.4526529748952</v>
          </cell>
          <cell r="G146">
            <v>103.282655376751</v>
          </cell>
          <cell r="H146">
            <v>96.10519410219</v>
          </cell>
          <cell r="I146">
            <v>87.5353735960796</v>
          </cell>
          <cell r="J146">
            <v>98.9822585328606</v>
          </cell>
          <cell r="K146">
            <v>96.5451279973902</v>
          </cell>
          <cell r="L146">
            <v>101.602933848597</v>
          </cell>
          <cell r="M146">
            <v>99.5526812952812</v>
          </cell>
          <cell r="N146">
            <v>106.508741678646</v>
          </cell>
          <cell r="O146">
            <v>101.185656262211</v>
          </cell>
          <cell r="P146">
            <v>121.579375058375</v>
          </cell>
          <cell r="Q146">
            <v>101.75</v>
          </cell>
          <cell r="R146">
            <v>96.458</v>
          </cell>
          <cell r="S146">
            <v>107.519</v>
          </cell>
          <cell r="T146">
            <v>102.446</v>
          </cell>
          <cell r="U146">
            <v>92.418</v>
          </cell>
          <cell r="V146">
            <v>103.594</v>
          </cell>
          <cell r="W146">
            <v>105.171</v>
          </cell>
          <cell r="X146">
            <v>109.177</v>
          </cell>
          <cell r="Y146">
            <v>106.568</v>
          </cell>
          <cell r="Z146">
            <v>116.54</v>
          </cell>
          <cell r="AA146">
            <v>107.338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</v>
          </cell>
          <cell r="AF146">
            <v>106.012</v>
          </cell>
          <cell r="AG146">
            <v>95.904</v>
          </cell>
          <cell r="AH146">
            <v>106.918</v>
          </cell>
          <cell r="AI146">
            <v>108.954501685992</v>
          </cell>
          <cell r="AJ146">
            <v>115.001</v>
          </cell>
          <cell r="AK146">
            <v>108.533709238489</v>
          </cell>
          <cell r="AL146">
            <v>125.260472775923</v>
          </cell>
          <cell r="AM146">
            <v>115.261</v>
          </cell>
          <cell r="AN146">
            <v>124.877670651387</v>
          </cell>
          <cell r="AO146">
            <v>118.483290160821</v>
          </cell>
          <cell r="AP146">
            <v>115.591053625906</v>
          </cell>
          <cell r="AQ146">
            <v>116.067122899721</v>
          </cell>
          <cell r="AR146">
            <v>116.543478962255</v>
          </cell>
          <cell r="AS146">
            <v>117.01954823607</v>
          </cell>
          <cell r="AT146">
            <v>117.495617509885</v>
          </cell>
          <cell r="AU146">
            <v>117.97197357242</v>
          </cell>
          <cell r="AV146">
            <v>118.448042846235</v>
          </cell>
          <cell r="AW146">
            <v>117.97197357242</v>
          </cell>
          <cell r="AX146">
            <v>124.470234097778</v>
          </cell>
          <cell r="AY146">
            <v>120.229861158411</v>
          </cell>
        </row>
        <row r="147">
          <cell r="C147">
            <v>20300</v>
          </cell>
          <cell r="D147">
            <v>118.122824438701</v>
          </cell>
          <cell r="E147">
            <v>98.1238998963976</v>
          </cell>
          <cell r="F147">
            <v>92.4526529748952</v>
          </cell>
          <cell r="G147">
            <v>103.282655376751</v>
          </cell>
          <cell r="H147">
            <v>96.10519410219</v>
          </cell>
          <cell r="I147">
            <v>87.5353735960796</v>
          </cell>
          <cell r="J147">
            <v>98.9822585328606</v>
          </cell>
          <cell r="K147">
            <v>96.5451279973902</v>
          </cell>
          <cell r="L147">
            <v>101.602933848597</v>
          </cell>
          <cell r="M147">
            <v>99.5526812952812</v>
          </cell>
          <cell r="N147">
            <v>106.508741678646</v>
          </cell>
          <cell r="O147">
            <v>101.185656262211</v>
          </cell>
          <cell r="P147">
            <v>121.579375058375</v>
          </cell>
          <cell r="Q147">
            <v>101.75</v>
          </cell>
          <cell r="R147">
            <v>96.458</v>
          </cell>
          <cell r="S147">
            <v>107.519</v>
          </cell>
          <cell r="T147">
            <v>102.446</v>
          </cell>
          <cell r="U147">
            <v>92.418</v>
          </cell>
          <cell r="V147">
            <v>103.594</v>
          </cell>
          <cell r="W147">
            <v>105.171</v>
          </cell>
          <cell r="X147">
            <v>109.177</v>
          </cell>
          <cell r="Y147">
            <v>106.568</v>
          </cell>
          <cell r="Z147">
            <v>116.54</v>
          </cell>
          <cell r="AA147">
            <v>107.338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95.904</v>
          </cell>
          <cell r="AH147">
            <v>106.918</v>
          </cell>
          <cell r="AI147">
            <v>108.954501685992</v>
          </cell>
          <cell r="AJ147">
            <v>115.001</v>
          </cell>
          <cell r="AK147">
            <v>108.533709238489</v>
          </cell>
          <cell r="AL147">
            <v>125.260472775923</v>
          </cell>
          <cell r="AM147">
            <v>115.261</v>
          </cell>
          <cell r="AN147">
            <v>124.877670651387</v>
          </cell>
          <cell r="AO147">
            <v>118.483290160821</v>
          </cell>
          <cell r="AP147">
            <v>115.591053625906</v>
          </cell>
          <cell r="AQ147">
            <v>116.067122899721</v>
          </cell>
          <cell r="AR147">
            <v>116.543478962255</v>
          </cell>
          <cell r="AS147">
            <v>117.01954823607</v>
          </cell>
          <cell r="AT147">
            <v>117.495617509885</v>
          </cell>
          <cell r="AU147">
            <v>117.97197357242</v>
          </cell>
          <cell r="AV147">
            <v>118.448042846235</v>
          </cell>
          <cell r="AW147">
            <v>117.97197357242</v>
          </cell>
          <cell r="AX147">
            <v>124.470234097778</v>
          </cell>
          <cell r="AY147">
            <v>120.229861158411</v>
          </cell>
        </row>
        <row r="148">
          <cell r="C148">
            <v>210</v>
          </cell>
          <cell r="D148">
            <v>83.8278259991294</v>
          </cell>
          <cell r="E148">
            <v>91.9904327705687</v>
          </cell>
          <cell r="F148">
            <v>93.4938749789851</v>
          </cell>
          <cell r="G148">
            <v>101.084661036541</v>
          </cell>
          <cell r="H148">
            <v>116.789814370406</v>
          </cell>
          <cell r="I148">
            <v>94.4554879760785</v>
          </cell>
          <cell r="J148">
            <v>105.646795194074</v>
          </cell>
          <cell r="K148">
            <v>100.660360356068</v>
          </cell>
          <cell r="L148">
            <v>114.12728558937</v>
          </cell>
          <cell r="M148">
            <v>103.817075208917</v>
          </cell>
          <cell r="N148">
            <v>90.9931121241823</v>
          </cell>
          <cell r="O148">
            <v>103.11327439568</v>
          </cell>
          <cell r="P148">
            <v>87.1135712454692</v>
          </cell>
          <cell r="Q148">
            <v>95.9705879950111</v>
          </cell>
          <cell r="R148">
            <v>97.0640204080539</v>
          </cell>
          <cell r="S148">
            <v>106.426127792191</v>
          </cell>
          <cell r="T148">
            <v>120.339536104935</v>
          </cell>
          <cell r="U148">
            <v>97.5693999195819</v>
          </cell>
          <cell r="V148">
            <v>107.91257381215</v>
          </cell>
          <cell r="W148">
            <v>107.058476902013</v>
          </cell>
          <cell r="X148">
            <v>117.870111910668</v>
          </cell>
          <cell r="Y148">
            <v>109.13466949931</v>
          </cell>
          <cell r="Z148">
            <v>99.6656798335686</v>
          </cell>
          <cell r="AA148">
            <v>107.149236245685</v>
          </cell>
          <cell r="AB148">
            <v>89.3926782841069</v>
          </cell>
          <cell r="AC148">
            <v>99.6835966593486</v>
          </cell>
          <cell r="AD148">
            <v>104.404739037969</v>
          </cell>
          <cell r="AE148">
            <v>113.321882720536</v>
          </cell>
          <cell r="AF148">
            <v>127.454641971453</v>
          </cell>
          <cell r="AG148">
            <v>99.0856849336319</v>
          </cell>
          <cell r="AH148">
            <v>112.0117839133</v>
          </cell>
          <cell r="AI148">
            <v>110.931382441969</v>
          </cell>
          <cell r="AJ148">
            <v>121.2407882923</v>
          </cell>
          <cell r="AK148">
            <v>119.237150846576</v>
          </cell>
          <cell r="AL148">
            <v>111.137546458439</v>
          </cell>
          <cell r="AM148">
            <v>105.455576837188</v>
          </cell>
          <cell r="AN148">
            <v>97.2312214629149</v>
          </cell>
          <cell r="AO148">
            <v>108.323667751805</v>
          </cell>
          <cell r="AP148">
            <v>110.84397993105</v>
          </cell>
          <cell r="AQ148">
            <v>121.862809533061</v>
          </cell>
          <cell r="AR148">
            <v>130.573387454992</v>
          </cell>
          <cell r="AS148">
            <v>104.518109221125</v>
          </cell>
          <cell r="AT148">
            <v>117.250619065925</v>
          </cell>
          <cell r="AU148">
            <v>118.078919634533</v>
          </cell>
          <cell r="AV148">
            <v>128.279964653954</v>
          </cell>
          <cell r="AW148">
            <v>125.222641053512</v>
          </cell>
          <cell r="AX148">
            <v>114.376771382951</v>
          </cell>
          <cell r="AY148">
            <v>114.108317541626</v>
          </cell>
        </row>
        <row r="149">
          <cell r="C149">
            <v>21001</v>
          </cell>
          <cell r="D149">
            <v>77.3080256945898</v>
          </cell>
          <cell r="E149">
            <v>86.7629219161941</v>
          </cell>
          <cell r="F149">
            <v>93.2577232767333</v>
          </cell>
          <cell r="G149">
            <v>101.745625588917</v>
          </cell>
          <cell r="H149">
            <v>120.810057002439</v>
          </cell>
          <cell r="I149">
            <v>90.7018820394021</v>
          </cell>
          <cell r="J149">
            <v>108.96604596591</v>
          </cell>
          <cell r="K149">
            <v>100.026312352933</v>
          </cell>
          <cell r="L149">
            <v>121.142153582391</v>
          </cell>
          <cell r="M149">
            <v>104.732530589049</v>
          </cell>
          <cell r="N149">
            <v>91.3411955235671</v>
          </cell>
          <cell r="O149">
            <v>103.205526467875</v>
          </cell>
          <cell r="P149">
            <v>80.3382185321394</v>
          </cell>
          <cell r="Q149">
            <v>90.517</v>
          </cell>
          <cell r="R149">
            <v>96.819</v>
          </cell>
          <cell r="S149">
            <v>107.122</v>
          </cell>
          <cell r="T149">
            <v>124.482</v>
          </cell>
          <cell r="U149">
            <v>93.692</v>
          </cell>
          <cell r="V149">
            <v>111.303</v>
          </cell>
          <cell r="W149">
            <v>106.384</v>
          </cell>
          <cell r="X149">
            <v>125.115</v>
          </cell>
          <cell r="Y149">
            <v>110.097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</v>
          </cell>
          <cell r="AD149">
            <v>104.141</v>
          </cell>
          <cell r="AE149">
            <v>114.063</v>
          </cell>
          <cell r="AF149">
            <v>131.842</v>
          </cell>
          <cell r="AG149">
            <v>95.148</v>
          </cell>
          <cell r="AH149">
            <v>115.531</v>
          </cell>
          <cell r="AI149">
            <v>110.232638455026</v>
          </cell>
          <cell r="AJ149">
            <v>128.693</v>
          </cell>
          <cell r="AK149">
            <v>120.288579920594</v>
          </cell>
          <cell r="AL149">
            <v>111.562690011259</v>
          </cell>
          <cell r="AM149">
            <v>105.55</v>
          </cell>
          <cell r="AN149">
            <v>91.7224263336091</v>
          </cell>
          <cell r="AO149">
            <v>107.629213371724</v>
          </cell>
          <cell r="AP149">
            <v>109.444599037343</v>
          </cell>
          <cell r="AQ149">
            <v>121.368896275169</v>
          </cell>
          <cell r="AR149">
            <v>132.537585752261</v>
          </cell>
          <cell r="AS149">
            <v>100.27937460151</v>
          </cell>
          <cell r="AT149">
            <v>119.368838745412</v>
          </cell>
          <cell r="AU149">
            <v>118.015694527301</v>
          </cell>
          <cell r="AV149">
            <v>131.190263697931</v>
          </cell>
          <cell r="AW149">
            <v>127.951835687088</v>
          </cell>
          <cell r="AX149">
            <v>114.916945265997</v>
          </cell>
          <cell r="AY149">
            <v>114.25115011439</v>
          </cell>
        </row>
        <row r="150">
          <cell r="C150">
            <v>21003</v>
          </cell>
          <cell r="D150">
            <v>82.717695715783</v>
          </cell>
          <cell r="E150">
            <v>96.1954736219916</v>
          </cell>
          <cell r="F150">
            <v>96.3676770115184</v>
          </cell>
          <cell r="G150">
            <v>119.45449262229</v>
          </cell>
          <cell r="H150">
            <v>103.885680335781</v>
          </cell>
          <cell r="I150">
            <v>102.833939593667</v>
          </cell>
          <cell r="J150">
            <v>90.1884411664318</v>
          </cell>
          <cell r="K150">
            <v>119.949308497082</v>
          </cell>
          <cell r="L150">
            <v>90.4526139452033</v>
          </cell>
          <cell r="M150">
            <v>91.4841577982259</v>
          </cell>
          <cell r="N150">
            <v>88.3232734839479</v>
          </cell>
          <cell r="O150">
            <v>118.147246208078</v>
          </cell>
          <cell r="P150">
            <v>85.959927901181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</v>
          </cell>
          <cell r="U150">
            <v>106.224</v>
          </cell>
          <cell r="V150">
            <v>92.123</v>
          </cell>
          <cell r="W150">
            <v>127.574</v>
          </cell>
          <cell r="X150">
            <v>93.419</v>
          </cell>
          <cell r="Y150">
            <v>96.17</v>
          </cell>
          <cell r="Z150">
            <v>96.741</v>
          </cell>
          <cell r="AA150">
            <v>122.772</v>
          </cell>
          <cell r="AB150">
            <v>88.209</v>
          </cell>
          <cell r="AC150">
            <v>104.24</v>
          </cell>
          <cell r="AD150">
            <v>107.614</v>
          </cell>
          <cell r="AE150">
            <v>133.915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</v>
          </cell>
          <cell r="AJ150">
            <v>96.09</v>
          </cell>
          <cell r="AK150">
            <v>105.072410309264</v>
          </cell>
          <cell r="AL150">
            <v>107.876647814698</v>
          </cell>
          <cell r="AM150">
            <v>120.831</v>
          </cell>
          <cell r="AN150">
            <v>100.811705415891</v>
          </cell>
          <cell r="AO150">
            <v>107.382641849893</v>
          </cell>
          <cell r="AP150">
            <v>111.68031935863</v>
          </cell>
          <cell r="AQ150">
            <v>135.766572569601</v>
          </cell>
          <cell r="AR150">
            <v>132.97632960207</v>
          </cell>
          <cell r="AS150">
            <v>117.002254989784</v>
          </cell>
          <cell r="AT150">
            <v>102.947101289832</v>
          </cell>
          <cell r="AU150">
            <v>128.926869819905</v>
          </cell>
          <cell r="AV150">
            <v>118.252848892857</v>
          </cell>
          <cell r="AW150">
            <v>111.759066665431</v>
          </cell>
          <cell r="AX150">
            <v>114.589562850817</v>
          </cell>
          <cell r="AY150">
            <v>118.789956452402</v>
          </cell>
        </row>
        <row r="151">
          <cell r="C151">
            <v>21007</v>
          </cell>
          <cell r="D151">
            <v>110.649604868998</v>
          </cell>
          <cell r="E151">
            <v>111.822842148797</v>
          </cell>
          <cell r="F151">
            <v>102.954610234284</v>
          </cell>
          <cell r="G151">
            <v>97.0400105070196</v>
          </cell>
          <cell r="H151">
            <v>96.1444687248502</v>
          </cell>
          <cell r="I151">
            <v>105.434169051238</v>
          </cell>
          <cell r="J151">
            <v>120.428678015738</v>
          </cell>
          <cell r="K151">
            <v>89.0274998882232</v>
          </cell>
          <cell r="L151">
            <v>103.512516207637</v>
          </cell>
          <cell r="M151">
            <v>87.5497406778145</v>
          </cell>
          <cell r="N151">
            <v>81.1763670303139</v>
          </cell>
          <cell r="O151">
            <v>94.2594926450863</v>
          </cell>
          <cell r="P151">
            <v>114.986666087923</v>
          </cell>
          <cell r="Q151">
            <v>116.661</v>
          </cell>
          <cell r="R151">
            <v>106.886</v>
          </cell>
          <cell r="S151">
            <v>102.168</v>
          </cell>
          <cell r="T151">
            <v>99.067</v>
          </cell>
          <cell r="U151">
            <v>108.91</v>
          </cell>
          <cell r="V151">
            <v>123.011</v>
          </cell>
          <cell r="W151">
            <v>94.686</v>
          </cell>
          <cell r="X151">
            <v>106.907</v>
          </cell>
          <cell r="Y151">
            <v>92.034</v>
          </cell>
          <cell r="Z151">
            <v>88.913</v>
          </cell>
          <cell r="AA151">
            <v>97.949</v>
          </cell>
          <cell r="AB151">
            <v>117.995</v>
          </cell>
          <cell r="AC151">
            <v>121.174</v>
          </cell>
          <cell r="AD151">
            <v>114.969</v>
          </cell>
          <cell r="AE151">
            <v>108.787</v>
          </cell>
          <cell r="AF151">
            <v>104.924</v>
          </cell>
          <cell r="AG151">
            <v>110.603</v>
          </cell>
          <cell r="AH151">
            <v>127.684</v>
          </cell>
          <cell r="AI151">
            <v>98.1115466209188</v>
          </cell>
          <cell r="AJ151">
            <v>109.964</v>
          </cell>
          <cell r="AK151">
            <v>100.553609459444</v>
          </cell>
          <cell r="AL151">
            <v>99.147529428892</v>
          </cell>
          <cell r="AM151">
            <v>96.401</v>
          </cell>
          <cell r="AN151">
            <v>128.525328746856</v>
          </cell>
          <cell r="AO151">
            <v>106.156751632331</v>
          </cell>
          <cell r="AP151">
            <v>109.371367253867</v>
          </cell>
          <cell r="AQ151">
            <v>112.666617298578</v>
          </cell>
          <cell r="AR151">
            <v>113.866142605526</v>
          </cell>
          <cell r="AS151">
            <v>115.078438873354</v>
          </cell>
          <cell r="AT151">
            <v>129.564335934007</v>
          </cell>
          <cell r="AU151">
            <v>109.950532195902</v>
          </cell>
          <cell r="AV151">
            <v>115.647439317553</v>
          </cell>
          <cell r="AW151">
            <v>118.387354131271</v>
          </cell>
          <cell r="AX151">
            <v>101.286947486034</v>
          </cell>
          <cell r="AY151">
            <v>98.5710717239878</v>
          </cell>
        </row>
        <row r="152">
          <cell r="C152">
            <v>21009</v>
          </cell>
          <cell r="D152">
            <v>118.287250149472</v>
          </cell>
          <cell r="E152">
            <v>117.532064186055</v>
          </cell>
          <cell r="F152">
            <v>91.3590153029154</v>
          </cell>
          <cell r="G152">
            <v>89.0287012169761</v>
          </cell>
          <cell r="H152">
            <v>103.094688968611</v>
          </cell>
          <cell r="I152">
            <v>110.948042663451</v>
          </cell>
          <cell r="J152">
            <v>89.2978217290042</v>
          </cell>
          <cell r="K152">
            <v>97.8884932914044</v>
          </cell>
          <cell r="L152">
            <v>84.9052426505022</v>
          </cell>
          <cell r="M152">
            <v>107.942932538466</v>
          </cell>
          <cell r="N152">
            <v>92.4223344803866</v>
          </cell>
          <cell r="O152">
            <v>97.2934128227572</v>
          </cell>
          <cell r="P152">
            <v>122.923679225961</v>
          </cell>
          <cell r="Q152">
            <v>122.617</v>
          </cell>
          <cell r="R152">
            <v>94.847</v>
          </cell>
          <cell r="S152">
            <v>93.733</v>
          </cell>
          <cell r="T152">
            <v>106.228</v>
          </cell>
          <cell r="U152">
            <v>114.606</v>
          </cell>
          <cell r="V152">
            <v>91.213</v>
          </cell>
          <cell r="W152">
            <v>104.111</v>
          </cell>
          <cell r="X152">
            <v>87.69</v>
          </cell>
          <cell r="Y152">
            <v>113.472</v>
          </cell>
          <cell r="Z152">
            <v>101.231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99.806</v>
          </cell>
          <cell r="AF152">
            <v>112.509</v>
          </cell>
          <cell r="AG152">
            <v>116.387</v>
          </cell>
          <cell r="AH152">
            <v>94.678</v>
          </cell>
          <cell r="AI152">
            <v>107.876684005158</v>
          </cell>
          <cell r="AJ152">
            <v>90.197</v>
          </cell>
          <cell r="AK152">
            <v>123.975826751141</v>
          </cell>
          <cell r="AL152">
            <v>112.883176015491</v>
          </cell>
          <cell r="AM152">
            <v>99.503</v>
          </cell>
          <cell r="AN152">
            <v>122.151682642915</v>
          </cell>
          <cell r="AO152">
            <v>113.558064060806</v>
          </cell>
          <cell r="AP152">
            <v>119.393527348415</v>
          </cell>
          <cell r="AQ152">
            <v>120.27980763694</v>
          </cell>
          <cell r="AR152">
            <v>121.186193062273</v>
          </cell>
          <cell r="AS152">
            <v>122.09944779674</v>
          </cell>
          <cell r="AT152">
            <v>108.306133793096</v>
          </cell>
          <cell r="AU152">
            <v>115.081712270249</v>
          </cell>
          <cell r="AV152">
            <v>118.163023996196</v>
          </cell>
          <cell r="AW152">
            <v>116.546596971727</v>
          </cell>
          <cell r="AX152">
            <v>113.981568342349</v>
          </cell>
          <cell r="AY152">
            <v>114.55527756801</v>
          </cell>
        </row>
        <row r="153">
          <cell r="C153">
            <v>221</v>
          </cell>
          <cell r="D153">
            <v>96.6915912221987</v>
          </cell>
          <cell r="E153">
            <v>87.5568203388842</v>
          </cell>
          <cell r="F153">
            <v>100.686530377594</v>
          </cell>
          <cell r="G153">
            <v>98.6260503244096</v>
          </cell>
          <cell r="H153">
            <v>97.0807534894941</v>
          </cell>
          <cell r="I153">
            <v>94.0374383547685</v>
          </cell>
          <cell r="J153">
            <v>101.788433005287</v>
          </cell>
          <cell r="K153">
            <v>103.573945093483</v>
          </cell>
          <cell r="L153">
            <v>104.435674875783</v>
          </cell>
          <cell r="M153">
            <v>106.445783835085</v>
          </cell>
          <cell r="N153">
            <v>104.551245958108</v>
          </cell>
          <cell r="O153">
            <v>104.525733124904</v>
          </cell>
          <cell r="P153">
            <v>102.630921218522</v>
          </cell>
          <cell r="Q153">
            <v>91.9332797024002</v>
          </cell>
          <cell r="R153">
            <v>107.982024527579</v>
          </cell>
          <cell r="S153">
            <v>106.878343505676</v>
          </cell>
          <cell r="T153">
            <v>98.9006276179081</v>
          </cell>
          <cell r="U153">
            <v>99.0135895653532</v>
          </cell>
          <cell r="V153">
            <v>105.33743985249</v>
          </cell>
          <cell r="W153">
            <v>105.243685891221</v>
          </cell>
          <cell r="X153">
            <v>106.626078767785</v>
          </cell>
          <cell r="Y153">
            <v>104.235168676549</v>
          </cell>
          <cell r="Z153">
            <v>105.403254338076</v>
          </cell>
          <cell r="AA153">
            <v>109.693662432463</v>
          </cell>
          <cell r="AB153">
            <v>108.123747778282</v>
          </cell>
          <cell r="AC153">
            <v>102.229775662374</v>
          </cell>
          <cell r="AD153">
            <v>113.344169225846</v>
          </cell>
          <cell r="AE153">
            <v>114.556696220017</v>
          </cell>
          <cell r="AF153">
            <v>108.921397220231</v>
          </cell>
          <cell r="AG153">
            <v>104.383718859644</v>
          </cell>
          <cell r="AH153">
            <v>111.533002747397</v>
          </cell>
          <cell r="AI153">
            <v>111.998715184424</v>
          </cell>
          <cell r="AJ153">
            <v>111.146497042405</v>
          </cell>
          <cell r="AK153">
            <v>114.318783029059</v>
          </cell>
          <cell r="AL153">
            <v>109.304806411183</v>
          </cell>
          <cell r="AM153">
            <v>113.236233154642</v>
          </cell>
          <cell r="AN153">
            <v>112.140651404546</v>
          </cell>
          <cell r="AO153">
            <v>104.165646530854</v>
          </cell>
          <cell r="AP153">
            <v>114.458930750512</v>
          </cell>
          <cell r="AQ153">
            <v>114.333316281003</v>
          </cell>
          <cell r="AR153">
            <v>116.164784052911</v>
          </cell>
          <cell r="AS153">
            <v>111.698672171417</v>
          </cell>
          <cell r="AT153">
            <v>118.270726212128</v>
          </cell>
          <cell r="AU153">
            <v>119.793353228063</v>
          </cell>
          <cell r="AV153">
            <v>118.167360098404</v>
          </cell>
          <cell r="AW153">
            <v>122.853620951772</v>
          </cell>
          <cell r="AX153">
            <v>114.036102754684</v>
          </cell>
          <cell r="AY153">
            <v>125.327404173525</v>
          </cell>
        </row>
        <row r="154">
          <cell r="C154">
            <v>22111</v>
          </cell>
          <cell r="D154">
            <v>85.6988163459695</v>
          </cell>
          <cell r="E154">
            <v>79.3008130738923</v>
          </cell>
          <cell r="F154">
            <v>100.920795767621</v>
          </cell>
          <cell r="G154">
            <v>105.148430781252</v>
          </cell>
          <cell r="H154">
            <v>106.450955954439</v>
          </cell>
          <cell r="I154">
            <v>101.126110643462</v>
          </cell>
          <cell r="J154">
            <v>93.5159243888609</v>
          </cell>
          <cell r="K154">
            <v>106.149703769591</v>
          </cell>
          <cell r="L154">
            <v>107.727620132841</v>
          </cell>
          <cell r="M154">
            <v>109.056228693213</v>
          </cell>
          <cell r="N154">
            <v>105.224715869603</v>
          </cell>
          <cell r="O154">
            <v>99.6798845792555</v>
          </cell>
          <cell r="P154">
            <v>94.7186110306456</v>
          </cell>
          <cell r="Q154">
            <v>84.538</v>
          </cell>
          <cell r="R154">
            <v>102.572</v>
          </cell>
          <cell r="S154">
            <v>108.576</v>
          </cell>
          <cell r="T154">
            <v>111.814</v>
          </cell>
          <cell r="U154">
            <v>106.281</v>
          </cell>
          <cell r="V154">
            <v>98.937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</v>
          </cell>
          <cell r="AB154">
            <v>97.352</v>
          </cell>
          <cell r="AC154">
            <v>79.492</v>
          </cell>
          <cell r="AD154">
            <v>95.391</v>
          </cell>
          <cell r="AE154">
            <v>101.242</v>
          </cell>
          <cell r="AF154">
            <v>105.152</v>
          </cell>
          <cell r="AG154">
            <v>104.442</v>
          </cell>
          <cell r="AH154">
            <v>99.484</v>
          </cell>
          <cell r="AI154">
            <v>111.965706482197</v>
          </cell>
          <cell r="AJ154">
            <v>118.018</v>
          </cell>
          <cell r="AK154">
            <v>127.337835615832</v>
          </cell>
          <cell r="AL154">
            <v>127.16745415971</v>
          </cell>
          <cell r="AM154">
            <v>106.709</v>
          </cell>
          <cell r="AN154">
            <v>102.013769617923</v>
          </cell>
          <cell r="AO154">
            <v>104.248294075831</v>
          </cell>
          <cell r="AP154">
            <v>101.423910343584</v>
          </cell>
          <cell r="AQ154">
            <v>101.403431312879</v>
          </cell>
          <cell r="AR154">
            <v>105.214358562584</v>
          </cell>
          <cell r="AS154">
            <v>106.006068922272</v>
          </cell>
          <cell r="AT154">
            <v>104.655461789428</v>
          </cell>
          <cell r="AU154">
            <v>113.676203617065</v>
          </cell>
          <cell r="AV154">
            <v>116.591467108618</v>
          </cell>
          <cell r="AW154">
            <v>123.734528671547</v>
          </cell>
          <cell r="AX154">
            <v>134.83704595789</v>
          </cell>
          <cell r="AY154">
            <v>135.572829309427</v>
          </cell>
        </row>
        <row r="155">
          <cell r="C155">
            <v>22112</v>
          </cell>
          <cell r="D155">
            <v>96.0756274787195</v>
          </cell>
          <cell r="E155">
            <v>89.1350714217455</v>
          </cell>
          <cell r="F155">
            <v>107.017393506199</v>
          </cell>
          <cell r="G155">
            <v>103.236951509583</v>
          </cell>
          <cell r="H155">
            <v>100.024061056608</v>
          </cell>
          <cell r="I155">
            <v>98.2163569021122</v>
          </cell>
          <cell r="J155">
            <v>102.492375594257</v>
          </cell>
          <cell r="K155">
            <v>107.778422453167</v>
          </cell>
          <cell r="L155">
            <v>109.262921822324</v>
          </cell>
          <cell r="M155">
            <v>101.912064553406</v>
          </cell>
          <cell r="N155">
            <v>96.9020806852913</v>
          </cell>
          <cell r="O155">
            <v>87.9466730165875</v>
          </cell>
          <cell r="P155">
            <v>97.4873210505229</v>
          </cell>
          <cell r="Q155">
            <v>95.221</v>
          </cell>
          <cell r="R155">
            <v>97.904</v>
          </cell>
          <cell r="S155">
            <v>99.194</v>
          </cell>
          <cell r="T155">
            <v>100.831</v>
          </cell>
          <cell r="U155">
            <v>95.006</v>
          </cell>
          <cell r="V155">
            <v>98.377</v>
          </cell>
          <cell r="W155">
            <v>102.544</v>
          </cell>
          <cell r="X155">
            <v>98.98</v>
          </cell>
          <cell r="Y155">
            <v>96.477</v>
          </cell>
          <cell r="Z155">
            <v>97.013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96.764</v>
          </cell>
          <cell r="AE155">
            <v>95.31</v>
          </cell>
          <cell r="AF155">
            <v>92.476</v>
          </cell>
          <cell r="AG155">
            <v>93.742</v>
          </cell>
          <cell r="AH155">
            <v>96.179</v>
          </cell>
          <cell r="AI155">
            <v>101.579012342921</v>
          </cell>
          <cell r="AJ155">
            <v>96.307</v>
          </cell>
          <cell r="AK155">
            <v>94.7942637722452</v>
          </cell>
          <cell r="AL155">
            <v>93.6282513410961</v>
          </cell>
          <cell r="AM155">
            <v>99.31</v>
          </cell>
          <cell r="AN155">
            <v>100.692833705131</v>
          </cell>
          <cell r="AO155">
            <v>97.1063032908921</v>
          </cell>
          <cell r="AP155">
            <v>102.973930132724</v>
          </cell>
          <cell r="AQ155">
            <v>96.3812395554946</v>
          </cell>
          <cell r="AR155">
            <v>92.3996857612075</v>
          </cell>
          <cell r="AS155">
            <v>95.9265440579279</v>
          </cell>
          <cell r="AT155">
            <v>101.307615441783</v>
          </cell>
          <cell r="AU155">
            <v>106.079233111063</v>
          </cell>
          <cell r="AV155">
            <v>104.898611254317</v>
          </cell>
          <cell r="AW155">
            <v>104.43072774768</v>
          </cell>
          <cell r="AX155">
            <v>86.4021828245203</v>
          </cell>
          <cell r="AY155">
            <v>96.4553276984901</v>
          </cell>
        </row>
        <row r="156">
          <cell r="C156">
            <v>22191</v>
          </cell>
          <cell r="D156">
            <v>106.329899865998</v>
          </cell>
          <cell r="E156">
            <v>87.5984615084036</v>
          </cell>
          <cell r="F156">
            <v>97.0232788142108</v>
          </cell>
          <cell r="G156">
            <v>94.453844241537</v>
          </cell>
          <cell r="H156">
            <v>92.4761993948708</v>
          </cell>
          <cell r="I156">
            <v>97.1932162464605</v>
          </cell>
          <cell r="J156">
            <v>93.7212214960342</v>
          </cell>
          <cell r="K156">
            <v>92.2352795337365</v>
          </cell>
          <cell r="L156">
            <v>89.5478103982252</v>
          </cell>
          <cell r="M156">
            <v>125.107581901637</v>
          </cell>
          <cell r="N156">
            <v>112.019489177133</v>
          </cell>
          <cell r="O156">
            <v>112.293717421753</v>
          </cell>
          <cell r="P156">
            <v>112.775151192762</v>
          </cell>
          <cell r="Q156">
            <v>91.897</v>
          </cell>
          <cell r="R156">
            <v>104.249</v>
          </cell>
          <cell r="S156">
            <v>102.506</v>
          </cell>
          <cell r="T156">
            <v>94.082</v>
          </cell>
          <cell r="U156">
            <v>102.435</v>
          </cell>
          <cell r="V156">
            <v>96.873</v>
          </cell>
          <cell r="W156">
            <v>93.444</v>
          </cell>
          <cell r="X156">
            <v>91.057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</v>
          </cell>
          <cell r="AG156">
            <v>108.367</v>
          </cell>
          <cell r="AH156">
            <v>102.711</v>
          </cell>
          <cell r="AI156">
            <v>99.7216950799501</v>
          </cell>
          <cell r="AJ156">
            <v>94.852</v>
          </cell>
          <cell r="AK156">
            <v>133.491650206997</v>
          </cell>
          <cell r="AL156">
            <v>115.663369281243</v>
          </cell>
          <cell r="AM156">
            <v>120.967</v>
          </cell>
          <cell r="AN156">
            <v>119.156141216882</v>
          </cell>
          <cell r="AO156">
            <v>101.138064366198</v>
          </cell>
          <cell r="AP156">
            <v>105.819117422157</v>
          </cell>
          <cell r="AQ156">
            <v>109.844598142146</v>
          </cell>
          <cell r="AR156">
            <v>113.083519859102</v>
          </cell>
          <cell r="AS156">
            <v>113.977407699599</v>
          </cell>
          <cell r="AT156">
            <v>114.397319699174</v>
          </cell>
          <cell r="AU156">
            <v>114.817231698748</v>
          </cell>
          <cell r="AV156">
            <v>105.535672780165</v>
          </cell>
          <cell r="AW156">
            <v>140.00451387883</v>
          </cell>
          <cell r="AX156">
            <v>153.278310319129</v>
          </cell>
          <cell r="AY156">
            <v>168.135692439051</v>
          </cell>
        </row>
        <row r="157">
          <cell r="C157">
            <v>22192</v>
          </cell>
          <cell r="D157">
            <v>95.981911634913</v>
          </cell>
          <cell r="E157">
            <v>88.4591760753737</v>
          </cell>
          <cell r="F157">
            <v>103.954776141221</v>
          </cell>
          <cell r="G157">
            <v>101.866430698212</v>
          </cell>
          <cell r="H157">
            <v>96.6301540891468</v>
          </cell>
          <cell r="I157">
            <v>88.8038060736081</v>
          </cell>
          <cell r="J157">
            <v>105.099021591451</v>
          </cell>
          <cell r="K157">
            <v>101.478795790033</v>
          </cell>
          <cell r="L157">
            <v>101.831287735784</v>
          </cell>
          <cell r="M157">
            <v>103.730714185633</v>
          </cell>
          <cell r="N157">
            <v>104.693428105006</v>
          </cell>
          <cell r="O157">
            <v>107.470497879617</v>
          </cell>
          <cell r="P157">
            <v>104.249683403697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</v>
          </cell>
          <cell r="U157">
            <v>94.816</v>
          </cell>
          <cell r="V157">
            <v>109.376</v>
          </cell>
          <cell r="W157">
            <v>102.707</v>
          </cell>
          <cell r="X157">
            <v>104.167</v>
          </cell>
          <cell r="Y157">
            <v>97.468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</v>
          </cell>
          <cell r="AJ157">
            <v>108.905</v>
          </cell>
          <cell r="AK157">
            <v>108.810023109553</v>
          </cell>
          <cell r="AL157">
            <v>104.730576723407</v>
          </cell>
          <cell r="AM157">
            <v>114.345</v>
          </cell>
          <cell r="AN157">
            <v>114.855625483034</v>
          </cell>
          <cell r="AO157">
            <v>102.961420086502</v>
          </cell>
          <cell r="AP157">
            <v>117.664947621427</v>
          </cell>
          <cell r="AQ157">
            <v>115.796494023635</v>
          </cell>
          <cell r="AR157">
            <v>119.64353002694</v>
          </cell>
          <cell r="AS157">
            <v>110.161845797073</v>
          </cell>
          <cell r="AT157">
            <v>122.228394898057</v>
          </cell>
          <cell r="AU157">
            <v>121.214167278658</v>
          </cell>
          <cell r="AV157">
            <v>118.546715481851</v>
          </cell>
          <cell r="AW157">
            <v>123.225260908751</v>
          </cell>
          <cell r="AX157">
            <v>108.420915447081</v>
          </cell>
          <cell r="AY157">
            <v>124.48784642439</v>
          </cell>
        </row>
        <row r="158">
          <cell r="C158">
            <v>22193</v>
          </cell>
          <cell r="D158">
            <v>89.465049496837</v>
          </cell>
          <cell r="E158">
            <v>90.2308052637112</v>
          </cell>
          <cell r="F158">
            <v>96.924573644252</v>
          </cell>
          <cell r="G158">
            <v>86.6279076693872</v>
          </cell>
          <cell r="H158">
            <v>90.727351628504</v>
          </cell>
          <cell r="I158">
            <v>100.160818370737</v>
          </cell>
          <cell r="J158">
            <v>99.8509253129775</v>
          </cell>
          <cell r="K158">
            <v>111.27772957601</v>
          </cell>
          <cell r="L158">
            <v>121.693205981214</v>
          </cell>
          <cell r="M158">
            <v>104.259716717936</v>
          </cell>
          <cell r="N158">
            <v>107.391119856176</v>
          </cell>
          <cell r="O158">
            <v>101.390796482258</v>
          </cell>
          <cell r="P158">
            <v>91.1773284040871</v>
          </cell>
          <cell r="Q158">
            <v>93.573</v>
          </cell>
          <cell r="R158">
            <v>96.904</v>
          </cell>
          <cell r="S158">
            <v>94.928</v>
          </cell>
          <cell r="T158">
            <v>101.674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</v>
          </cell>
          <cell r="Z158">
            <v>105.159</v>
          </cell>
          <cell r="AA158">
            <v>95.047</v>
          </cell>
          <cell r="AB158">
            <v>95.562</v>
          </cell>
          <cell r="AC158">
            <v>107.554</v>
          </cell>
          <cell r="AD158">
            <v>110.654</v>
          </cell>
          <cell r="AE158">
            <v>105.082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</v>
          </cell>
          <cell r="AJ158">
            <v>117.676</v>
          </cell>
          <cell r="AK158">
            <v>112.128714000439</v>
          </cell>
          <cell r="AL158">
            <v>105.171106652089</v>
          </cell>
          <cell r="AM158">
            <v>97.392</v>
          </cell>
          <cell r="AN158">
            <v>105.79992495596</v>
          </cell>
          <cell r="AO158">
            <v>104.530608356194</v>
          </cell>
          <cell r="AP158">
            <v>121.692565201236</v>
          </cell>
          <cell r="AQ158">
            <v>118.478252636883</v>
          </cell>
          <cell r="AR158">
            <v>116.557800327939</v>
          </cell>
          <cell r="AS158">
            <v>126.507798945521</v>
          </cell>
          <cell r="AT158">
            <v>124.012251854321</v>
          </cell>
          <cell r="AU158">
            <v>124.808071878288</v>
          </cell>
          <cell r="AV158">
            <v>128.339034013229</v>
          </cell>
          <cell r="AW158">
            <v>118.325184489</v>
          </cell>
          <cell r="AX158">
            <v>97.692350262115</v>
          </cell>
          <cell r="AY158">
            <v>98.8552944662176</v>
          </cell>
        </row>
        <row r="159">
          <cell r="C159">
            <v>22199</v>
          </cell>
          <cell r="D159">
            <v>102.948399810487</v>
          </cell>
          <cell r="E159">
            <v>86.6833209048465</v>
          </cell>
          <cell r="F159">
            <v>94.4830230040376</v>
          </cell>
          <cell r="G159">
            <v>95.4336482590352</v>
          </cell>
          <cell r="H159">
            <v>100.742516783308</v>
          </cell>
          <cell r="I159">
            <v>100.600467980227</v>
          </cell>
          <cell r="J159">
            <v>101.484737692736</v>
          </cell>
          <cell r="K159">
            <v>110.287580584594</v>
          </cell>
          <cell r="L159">
            <v>108.249042153214</v>
          </cell>
          <cell r="M159">
            <v>104.198918379779</v>
          </cell>
          <cell r="N159">
            <v>98.1932831669074</v>
          </cell>
          <cell r="O159">
            <v>96.6950612808279</v>
          </cell>
          <cell r="P159">
            <v>103.152464743519</v>
          </cell>
          <cell r="Q159">
            <v>93.143</v>
          </cell>
          <cell r="R159">
            <v>97.376</v>
          </cell>
          <cell r="S159">
            <v>102.338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</v>
          </cell>
          <cell r="AJ159">
            <v>122.036</v>
          </cell>
          <cell r="AK159">
            <v>117.096687708907</v>
          </cell>
          <cell r="AL159">
            <v>115.580715903223</v>
          </cell>
          <cell r="AM159">
            <v>119.922</v>
          </cell>
          <cell r="AN159">
            <v>109.509647449439</v>
          </cell>
          <cell r="AO159">
            <v>110.181181434995</v>
          </cell>
          <cell r="AP159">
            <v>112.314854619284</v>
          </cell>
          <cell r="AQ159">
            <v>117.697324927157</v>
          </cell>
          <cell r="AR159">
            <v>114.551034141458</v>
          </cell>
          <cell r="AS159">
            <v>109.68624089977</v>
          </cell>
          <cell r="AT159">
            <v>112.710616361208</v>
          </cell>
          <cell r="AU159">
            <v>119.40233310745</v>
          </cell>
          <cell r="AV159">
            <v>120.119739250167</v>
          </cell>
          <cell r="AW159">
            <v>115.722275808538</v>
          </cell>
          <cell r="AX159">
            <v>111.39405903333</v>
          </cell>
          <cell r="AY159">
            <v>117.390270553345</v>
          </cell>
        </row>
        <row r="160">
          <cell r="C160">
            <v>222</v>
          </cell>
          <cell r="D160">
            <v>98.8643369959026</v>
          </cell>
          <cell r="E160">
            <v>94.3265721926632</v>
          </cell>
          <cell r="F160">
            <v>94.7986821205012</v>
          </cell>
          <cell r="G160">
            <v>90.4161555444255</v>
          </cell>
          <cell r="H160">
            <v>104.331798777351</v>
          </cell>
          <cell r="I160">
            <v>100.007452527406</v>
          </cell>
          <cell r="J160">
            <v>103.398410051995</v>
          </cell>
          <cell r="K160">
            <v>101.756796344018</v>
          </cell>
          <cell r="L160">
            <v>104.826639064092</v>
          </cell>
          <cell r="M160">
            <v>103.084483896851</v>
          </cell>
          <cell r="N160">
            <v>102.484811873584</v>
          </cell>
          <cell r="O160">
            <v>101.703860611209</v>
          </cell>
          <cell r="P160">
            <v>99.4176625809157</v>
          </cell>
          <cell r="Q160">
            <v>98.1506639247199</v>
          </cell>
          <cell r="R160">
            <v>96.5779956597633</v>
          </cell>
          <cell r="S160">
            <v>92.1053560318465</v>
          </cell>
          <cell r="T160">
            <v>110.183129338066</v>
          </cell>
          <cell r="U160">
            <v>103.567608014746</v>
          </cell>
          <cell r="V160">
            <v>104.091325271381</v>
          </cell>
          <cell r="W160">
            <v>107.406759155149</v>
          </cell>
          <cell r="X160">
            <v>107.163750255415</v>
          </cell>
          <cell r="Y160">
            <v>110.888152828732</v>
          </cell>
          <cell r="Z160">
            <v>108.858291339453</v>
          </cell>
          <cell r="AA160">
            <v>105.280523211542</v>
          </cell>
          <cell r="AB160">
            <v>100.865291331902</v>
          </cell>
          <cell r="AC160">
            <v>100.517995753375</v>
          </cell>
          <cell r="AD160">
            <v>98.3350331270685</v>
          </cell>
          <cell r="AE160">
            <v>93.3856240605622</v>
          </cell>
          <cell r="AF160">
            <v>109.14095308021</v>
          </cell>
          <cell r="AG160">
            <v>108.142875560749</v>
          </cell>
          <cell r="AH160">
            <v>111.12145762123</v>
          </cell>
          <cell r="AI160">
            <v>110.375156554186</v>
          </cell>
          <cell r="AJ160">
            <v>111.303672007161</v>
          </cell>
          <cell r="AK160">
            <v>113.891394738302</v>
          </cell>
          <cell r="AL160">
            <v>111.739322840815</v>
          </cell>
          <cell r="AM160">
            <v>110.063407114151</v>
          </cell>
          <cell r="AN160">
            <v>103.804749091781</v>
          </cell>
          <cell r="AO160">
            <v>104.438922567038</v>
          </cell>
          <cell r="AP160">
            <v>103.015181752566</v>
          </cell>
          <cell r="AQ160">
            <v>99.7381333498079</v>
          </cell>
          <cell r="AR160">
            <v>108.147903690276</v>
          </cell>
          <cell r="AS160">
            <v>111.871041498186</v>
          </cell>
          <cell r="AT160">
            <v>115.647615969084</v>
          </cell>
          <cell r="AU160">
            <v>115.084853874221</v>
          </cell>
          <cell r="AV160">
            <v>117.503333707732</v>
          </cell>
          <cell r="AW160">
            <v>120.459110784437</v>
          </cell>
          <cell r="AX160">
            <v>115.096195979304</v>
          </cell>
          <cell r="AY160">
            <v>115.984450383321</v>
          </cell>
        </row>
        <row r="161">
          <cell r="C161">
            <v>22201</v>
          </cell>
          <cell r="D161">
            <v>101.604106897952</v>
          </cell>
          <cell r="E161">
            <v>96.0908269994973</v>
          </cell>
          <cell r="F161">
            <v>77.0718049351768</v>
          </cell>
          <cell r="G161">
            <v>78.6176295807483</v>
          </cell>
          <cell r="H161">
            <v>104.953104814207</v>
          </cell>
          <cell r="I161">
            <v>106.528005891826</v>
          </cell>
          <cell r="J161">
            <v>105.356243143586</v>
          </cell>
          <cell r="K161">
            <v>103.499708302949</v>
          </cell>
          <cell r="L161">
            <v>106.04580408843</v>
          </cell>
          <cell r="M161">
            <v>112.154408168843</v>
          </cell>
          <cell r="N161">
            <v>104.087210122898</v>
          </cell>
          <cell r="O161">
            <v>103.991147053888</v>
          </cell>
          <cell r="P161">
            <v>102.176986191191</v>
          </cell>
          <cell r="Q161">
            <v>100.027</v>
          </cell>
          <cell r="R161">
            <v>81.634</v>
          </cell>
          <cell r="S161">
            <v>80.313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</v>
          </cell>
          <cell r="AE161">
            <v>81.735</v>
          </cell>
          <cell r="AF161">
            <v>110.848</v>
          </cell>
          <cell r="AG161">
            <v>115.302</v>
          </cell>
          <cell r="AH161">
            <v>113.272</v>
          </cell>
          <cell r="AI161">
            <v>112.248462362863</v>
          </cell>
          <cell r="AJ161">
            <v>112.955</v>
          </cell>
          <cell r="AK161">
            <v>123.738345677733</v>
          </cell>
          <cell r="AL161">
            <v>114.087476064996</v>
          </cell>
          <cell r="AM161">
            <v>112.666</v>
          </cell>
          <cell r="AN161">
            <v>107.148187085322</v>
          </cell>
          <cell r="AO161">
            <v>105.928855439667</v>
          </cell>
          <cell r="AP161">
            <v>90.884075623073</v>
          </cell>
          <cell r="AQ161">
            <v>89.5681039728111</v>
          </cell>
          <cell r="AR161">
            <v>116.211932439025</v>
          </cell>
          <cell r="AS161">
            <v>109.968273254834</v>
          </cell>
          <cell r="AT161">
            <v>110.593950945364</v>
          </cell>
          <cell r="AU161">
            <v>111.367496670082</v>
          </cell>
          <cell r="AV161">
            <v>113.306607108885</v>
          </cell>
          <cell r="AW161">
            <v>124.386855766121</v>
          </cell>
          <cell r="AX161">
            <v>125.405633000011</v>
          </cell>
          <cell r="AY161">
            <v>124.141858181116</v>
          </cell>
        </row>
        <row r="162">
          <cell r="C162">
            <v>22202</v>
          </cell>
          <cell r="D162">
            <v>101.731211465582</v>
          </cell>
          <cell r="E162">
            <v>103.770519068767</v>
          </cell>
          <cell r="F162">
            <v>86.7961452180796</v>
          </cell>
          <cell r="G162">
            <v>81.8172764527096</v>
          </cell>
          <cell r="H162">
            <v>104.99657549776</v>
          </cell>
          <cell r="I162">
            <v>99.0093233515576</v>
          </cell>
          <cell r="J162">
            <v>98.9854548552489</v>
          </cell>
          <cell r="K162">
            <v>110.115826977104</v>
          </cell>
          <cell r="L162">
            <v>106.71391846082</v>
          </cell>
          <cell r="M162">
            <v>103.056128803772</v>
          </cell>
          <cell r="N162">
            <v>104.820910128613</v>
          </cell>
          <cell r="O162">
            <v>98.1867097199867</v>
          </cell>
          <cell r="P162">
            <v>102.304807418582</v>
          </cell>
          <cell r="Q162">
            <v>108.021</v>
          </cell>
          <cell r="R162">
            <v>88.997</v>
          </cell>
          <cell r="S162">
            <v>83.582</v>
          </cell>
          <cell r="T162">
            <v>111.195</v>
          </cell>
          <cell r="U162">
            <v>102.532</v>
          </cell>
          <cell r="V162">
            <v>99.644</v>
          </cell>
          <cell r="W162">
            <v>116.377</v>
          </cell>
          <cell r="X162">
            <v>109.231</v>
          </cell>
          <cell r="Y162">
            <v>110.647</v>
          </cell>
          <cell r="Z162">
            <v>111.743</v>
          </cell>
          <cell r="AA162">
            <v>101.677</v>
          </cell>
          <cell r="AB162">
            <v>103.881</v>
          </cell>
          <cell r="AC162">
            <v>110.612</v>
          </cell>
          <cell r="AD162">
            <v>90.963</v>
          </cell>
          <cell r="AE162">
            <v>85.062</v>
          </cell>
          <cell r="AF162">
            <v>110.894</v>
          </cell>
          <cell r="AG162">
            <v>107.164</v>
          </cell>
          <cell r="AH162">
            <v>106.423</v>
          </cell>
          <cell r="AI162">
            <v>119.423836672232</v>
          </cell>
          <cell r="AJ162">
            <v>113.667</v>
          </cell>
          <cell r="AK162">
            <v>113.700344893556</v>
          </cell>
          <cell r="AL162">
            <v>114.891666913633</v>
          </cell>
          <cell r="AM162">
            <v>106.377</v>
          </cell>
          <cell r="AN162">
            <v>107.128720482216</v>
          </cell>
          <cell r="AO162">
            <v>110.295232811554</v>
          </cell>
          <cell r="AP162">
            <v>89.6613439708422</v>
          </cell>
          <cell r="AQ162">
            <v>93.1417150412378</v>
          </cell>
          <cell r="AR162">
            <v>106.94623985543</v>
          </cell>
          <cell r="AS162">
            <v>94.4841120205741</v>
          </cell>
          <cell r="AT162">
            <v>106.84869242532</v>
          </cell>
          <cell r="AU162">
            <v>113.873128226952</v>
          </cell>
          <cell r="AV162">
            <v>114.665659555377</v>
          </cell>
          <cell r="AW162">
            <v>113.409712780283</v>
          </cell>
          <cell r="AX162">
            <v>113.67386633681</v>
          </cell>
          <cell r="AY162">
            <v>120.720235105666</v>
          </cell>
        </row>
        <row r="163">
          <cell r="C163">
            <v>22203</v>
          </cell>
          <cell r="D163">
            <v>107.082318913546</v>
          </cell>
          <cell r="E163">
            <v>96.2609825561048</v>
          </cell>
          <cell r="F163">
            <v>102.056940582095</v>
          </cell>
          <cell r="G163">
            <v>97.4327954807504</v>
          </cell>
          <cell r="H163">
            <v>102.79423262289</v>
          </cell>
          <cell r="I163">
            <v>97.9063817825486</v>
          </cell>
          <cell r="J163">
            <v>103.466234727311</v>
          </cell>
          <cell r="K163">
            <v>104.290916670833</v>
          </cell>
          <cell r="L163">
            <v>105.115583384025</v>
          </cell>
          <cell r="M163">
            <v>99.7286946377077</v>
          </cell>
          <cell r="N163">
            <v>90.3583743548405</v>
          </cell>
          <cell r="O163">
            <v>93.5065442873484</v>
          </cell>
          <cell r="P163">
            <v>107.686086271485</v>
          </cell>
          <cell r="Q163">
            <v>100.204</v>
          </cell>
          <cell r="R163">
            <v>104.645</v>
          </cell>
          <cell r="S163">
            <v>99.534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96.326</v>
          </cell>
          <cell r="AA163">
            <v>96.831</v>
          </cell>
          <cell r="AB163">
            <v>109.346</v>
          </cell>
          <cell r="AC163">
            <v>102.607</v>
          </cell>
          <cell r="AD163">
            <v>108.915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</v>
          </cell>
          <cell r="AJ163">
            <v>111.964</v>
          </cell>
          <cell r="AK163">
            <v>110.029234628853</v>
          </cell>
          <cell r="AL163">
            <v>99.0396308951706</v>
          </cell>
          <cell r="AM163">
            <v>101.307</v>
          </cell>
          <cell r="AN163">
            <v>109.612682898528</v>
          </cell>
          <cell r="AO163">
            <v>104.564886405912</v>
          </cell>
          <cell r="AP163">
            <v>114.063074522481</v>
          </cell>
          <cell r="AQ163">
            <v>110.581799175169</v>
          </cell>
          <cell r="AR163">
            <v>113.210558087398</v>
          </cell>
          <cell r="AS163">
            <v>110.379217173416</v>
          </cell>
          <cell r="AT163">
            <v>110.468256022868</v>
          </cell>
          <cell r="AU163">
            <v>111.732386462322</v>
          </cell>
          <cell r="AV163">
            <v>116.467824549769</v>
          </cell>
          <cell r="AW163">
            <v>116.202256972399</v>
          </cell>
          <cell r="AX163">
            <v>99.2299651226708</v>
          </cell>
          <cell r="AY163">
            <v>103.275740504564</v>
          </cell>
        </row>
        <row r="164">
          <cell r="C164">
            <v>22204</v>
          </cell>
          <cell r="D164">
            <v>101.873128279726</v>
          </cell>
          <cell r="E164">
            <v>94.1187246798122</v>
          </cell>
          <cell r="F164">
            <v>93.7601216980699</v>
          </cell>
          <cell r="G164">
            <v>97.9322242123831</v>
          </cell>
          <cell r="H164">
            <v>104.774691542078</v>
          </cell>
          <cell r="I164">
            <v>82.771682225292</v>
          </cell>
          <cell r="J164">
            <v>95.6636108370764</v>
          </cell>
          <cell r="K164">
            <v>101.403750720029</v>
          </cell>
          <cell r="L164">
            <v>108.466809010606</v>
          </cell>
          <cell r="M164">
            <v>102.657662739364</v>
          </cell>
          <cell r="N164">
            <v>110.445362932851</v>
          </cell>
          <cell r="O164">
            <v>106.132231122711</v>
          </cell>
          <cell r="P164">
            <v>102.447524409083</v>
          </cell>
          <cell r="Q164">
            <v>97.974</v>
          </cell>
          <cell r="R164">
            <v>96.138</v>
          </cell>
          <cell r="S164">
            <v>100.044</v>
          </cell>
          <cell r="T164">
            <v>110.96</v>
          </cell>
          <cell r="U164">
            <v>85.717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100.323</v>
          </cell>
          <cell r="AD164">
            <v>98.261</v>
          </cell>
          <cell r="AE164">
            <v>101.816</v>
          </cell>
          <cell r="AF164">
            <v>110.66</v>
          </cell>
          <cell r="AG164">
            <v>89.589</v>
          </cell>
          <cell r="AH164">
            <v>102.851</v>
          </cell>
          <cell r="AI164">
            <v>109.975335030254</v>
          </cell>
          <cell r="AJ164">
            <v>115.534</v>
          </cell>
          <cell r="AK164">
            <v>113.260723014902</v>
          </cell>
          <cell r="AL164">
            <v>121.056493734571</v>
          </cell>
          <cell r="AM164">
            <v>114.986</v>
          </cell>
          <cell r="AN164">
            <v>110.047703612086</v>
          </cell>
          <cell r="AO164">
            <v>111.208245002578</v>
          </cell>
          <cell r="AP164">
            <v>111.827017390477</v>
          </cell>
          <cell r="AQ164">
            <v>109.187905010733</v>
          </cell>
          <cell r="AR164">
            <v>105.616733012109</v>
          </cell>
          <cell r="AS164">
            <v>112.071712659917</v>
          </cell>
          <cell r="AT164">
            <v>112.442310177224</v>
          </cell>
          <cell r="AU164">
            <v>113.839988384286</v>
          </cell>
          <cell r="AV164">
            <v>116.833802840895</v>
          </cell>
          <cell r="AW164">
            <v>117.528137917768</v>
          </cell>
          <cell r="AX164">
            <v>119.498033627866</v>
          </cell>
          <cell r="AY164">
            <v>119.939587962901</v>
          </cell>
        </row>
        <row r="165">
          <cell r="C165">
            <v>22205</v>
          </cell>
          <cell r="D165">
            <v>91.4142668261141</v>
          </cell>
          <cell r="E165">
            <v>79.3370563662351</v>
          </cell>
          <cell r="F165">
            <v>113.5259990521</v>
          </cell>
          <cell r="G165">
            <v>96.069848822702</v>
          </cell>
          <cell r="H165">
            <v>162.063475212342</v>
          </cell>
          <cell r="I165">
            <v>97.7948815504636</v>
          </cell>
          <cell r="J165">
            <v>100.464727086202</v>
          </cell>
          <cell r="K165">
            <v>85.8808430954728</v>
          </cell>
          <cell r="L165">
            <v>100.281766199419</v>
          </cell>
          <cell r="M165">
            <v>82.080560331516</v>
          </cell>
          <cell r="N165">
            <v>105.209087256228</v>
          </cell>
          <cell r="O165">
            <v>85.8774882012058</v>
          </cell>
          <cell r="P165">
            <v>91.8744799874514</v>
          </cell>
          <cell r="Q165">
            <v>82.053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</v>
          </cell>
          <cell r="X165">
            <v>100.823</v>
          </cell>
          <cell r="Y165">
            <v>90.967</v>
          </cell>
          <cell r="Z165">
            <v>106.852</v>
          </cell>
          <cell r="AA165">
            <v>88.406</v>
          </cell>
          <cell r="AB165">
            <v>92.154</v>
          </cell>
          <cell r="AC165">
            <v>84.204</v>
          </cell>
          <cell r="AD165">
            <v>98.066</v>
          </cell>
          <cell r="AE165">
            <v>91.596</v>
          </cell>
          <cell r="AF165">
            <v>157.031</v>
          </cell>
          <cell r="AG165">
            <v>104.488</v>
          </cell>
          <cell r="AH165">
            <v>107.395</v>
          </cell>
          <cell r="AI165">
            <v>93.3679875369459</v>
          </cell>
          <cell r="AJ165">
            <v>102.073</v>
          </cell>
          <cell r="AK165">
            <v>92.7066682681464</v>
          </cell>
          <cell r="AL165">
            <v>107.359190318374</v>
          </cell>
          <cell r="AM165">
            <v>91.365</v>
          </cell>
          <cell r="AN165">
            <v>96.1219720412858</v>
          </cell>
          <cell r="AO165">
            <v>96.2945518926946</v>
          </cell>
          <cell r="AP165">
            <v>103.583761792457</v>
          </cell>
          <cell r="AQ165">
            <v>99.4988545508233</v>
          </cell>
          <cell r="AR165">
            <v>113.326654771987</v>
          </cell>
          <cell r="AS165">
            <v>129.690926548149</v>
          </cell>
          <cell r="AT165">
            <v>127.449428470388</v>
          </cell>
          <cell r="AU165">
            <v>105.483751003765</v>
          </cell>
          <cell r="AV165">
            <v>107.043822199538</v>
          </cell>
          <cell r="AW165">
            <v>109.44822007595</v>
          </cell>
          <cell r="AX165">
            <v>109.025971884561</v>
          </cell>
          <cell r="AY165">
            <v>95.418228338664</v>
          </cell>
        </row>
        <row r="166">
          <cell r="C166">
            <v>22209</v>
          </cell>
          <cell r="D166">
            <v>92.3679636445563</v>
          </cell>
          <cell r="E166">
            <v>93.2291677044205</v>
          </cell>
          <cell r="F166">
            <v>95.0243064273784</v>
          </cell>
          <cell r="G166">
            <v>90.2580937121698</v>
          </cell>
          <cell r="H166">
            <v>93.7231389276728</v>
          </cell>
          <cell r="I166">
            <v>100.92219486678</v>
          </cell>
          <cell r="J166">
            <v>104.660681927225</v>
          </cell>
          <cell r="K166">
            <v>100.637681049388</v>
          </cell>
          <cell r="L166">
            <v>104.296865290324</v>
          </cell>
          <cell r="M166">
            <v>105.856705542098</v>
          </cell>
          <cell r="N166">
            <v>108.914664632055</v>
          </cell>
          <cell r="O166">
            <v>110.108536275933</v>
          </cell>
          <cell r="P166">
            <v>92.8887663497441</v>
          </cell>
          <cell r="Q166">
            <v>97.048</v>
          </cell>
          <cell r="R166">
            <v>97.665</v>
          </cell>
          <cell r="S166">
            <v>92.205</v>
          </cell>
          <cell r="T166">
            <v>99.256</v>
          </cell>
          <cell r="U166">
            <v>104.513</v>
          </cell>
          <cell r="V166">
            <v>105.357</v>
          </cell>
          <cell r="W166">
            <v>106.36</v>
          </cell>
          <cell r="X166">
            <v>106.757</v>
          </cell>
          <cell r="Y166">
            <v>113.653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99.586</v>
          </cell>
          <cell r="AE166">
            <v>93.837</v>
          </cell>
          <cell r="AF166">
            <v>98.988</v>
          </cell>
          <cell r="AG166">
            <v>109.234</v>
          </cell>
          <cell r="AH166">
            <v>112.525</v>
          </cell>
          <cell r="AI166">
            <v>109.144510054974</v>
          </cell>
          <cell r="AJ166">
            <v>111.092</v>
          </cell>
          <cell r="AK166">
            <v>116.790180934796</v>
          </cell>
          <cell r="AL166">
            <v>119.378732311734</v>
          </cell>
          <cell r="AM166">
            <v>119.294</v>
          </cell>
          <cell r="AN166">
            <v>98.4756257634008</v>
          </cell>
          <cell r="AO166">
            <v>103.54633569141</v>
          </cell>
          <cell r="AP166">
            <v>101.911367548809</v>
          </cell>
          <cell r="AQ166">
            <v>96.699837483855</v>
          </cell>
          <cell r="AR166">
            <v>100.533398498792</v>
          </cell>
          <cell r="AS166">
            <v>113.75209624149</v>
          </cell>
          <cell r="AT166">
            <v>121.272595437323</v>
          </cell>
          <cell r="AU166">
            <v>121.310085800769</v>
          </cell>
          <cell r="AV166">
            <v>122.69427691843</v>
          </cell>
          <cell r="AW166">
            <v>125.72411556505</v>
          </cell>
          <cell r="AX166">
            <v>123.364947129857</v>
          </cell>
          <cell r="AY166">
            <v>124.500751012585</v>
          </cell>
        </row>
        <row r="167">
          <cell r="C167">
            <v>231</v>
          </cell>
          <cell r="D167">
            <v>83.4761434342952</v>
          </cell>
          <cell r="E167">
            <v>85.0047996958719</v>
          </cell>
          <cell r="F167">
            <v>90.5403536881495</v>
          </cell>
          <cell r="G167">
            <v>88.888081929024</v>
          </cell>
          <cell r="H167">
            <v>98.9326656335192</v>
          </cell>
          <cell r="I167">
            <v>96.7838848306915</v>
          </cell>
          <cell r="J167">
            <v>101.224633510098</v>
          </cell>
          <cell r="K167">
            <v>106.386375724147</v>
          </cell>
          <cell r="L167">
            <v>112.527350315812</v>
          </cell>
          <cell r="M167">
            <v>107.732931629514</v>
          </cell>
          <cell r="N167">
            <v>112.596563375174</v>
          </cell>
          <cell r="O167">
            <v>115.906216233704</v>
          </cell>
          <cell r="P167">
            <v>107.240058784817</v>
          </cell>
          <cell r="Q167">
            <v>106.284962667621</v>
          </cell>
          <cell r="R167">
            <v>112.09887830413</v>
          </cell>
          <cell r="S167">
            <v>108.638999030158</v>
          </cell>
          <cell r="T167">
            <v>113.489022614944</v>
          </cell>
          <cell r="U167">
            <v>116.859826823904</v>
          </cell>
          <cell r="V167">
            <v>121.301650183974</v>
          </cell>
          <cell r="W167">
            <v>113.927119802339</v>
          </cell>
          <cell r="X167">
            <v>118.538556629745</v>
          </cell>
          <cell r="Y167">
            <v>122.985130825018</v>
          </cell>
          <cell r="Z167">
            <v>120.556214603486</v>
          </cell>
          <cell r="AA167">
            <v>124.107485767487</v>
          </cell>
          <cell r="AB167">
            <v>109.17811472205</v>
          </cell>
          <cell r="AC167">
            <v>110.33780414737</v>
          </cell>
          <cell r="AD167">
            <v>118.033673676454</v>
          </cell>
          <cell r="AE167">
            <v>117.955646212142</v>
          </cell>
          <cell r="AF167">
            <v>123.152469957031</v>
          </cell>
          <cell r="AG167">
            <v>126.246845867271</v>
          </cell>
          <cell r="AH167">
            <v>133.689734839978</v>
          </cell>
          <cell r="AI167">
            <v>126.981453464319</v>
          </cell>
          <cell r="AJ167">
            <v>130.873937435506</v>
          </cell>
          <cell r="AK167">
            <v>136.001781716845</v>
          </cell>
          <cell r="AL167">
            <v>131.985069779395</v>
          </cell>
          <cell r="AM167">
            <v>139.094380682582</v>
          </cell>
          <cell r="AN167">
            <v>120.483054328539</v>
          </cell>
          <cell r="AO167">
            <v>120.161294299778</v>
          </cell>
          <cell r="AP167">
            <v>123.72004023797</v>
          </cell>
          <cell r="AQ167">
            <v>127.109393659251</v>
          </cell>
          <cell r="AR167">
            <v>133.0374710461</v>
          </cell>
          <cell r="AS167">
            <v>131.702080001439</v>
          </cell>
          <cell r="AT167">
            <v>133.376917427595</v>
          </cell>
          <cell r="AU167">
            <v>133.718511099489</v>
          </cell>
          <cell r="AV167">
            <v>131.822796852353</v>
          </cell>
          <cell r="AW167">
            <v>126.295830207098</v>
          </cell>
          <cell r="AX167">
            <v>126.464937694008</v>
          </cell>
          <cell r="AY167">
            <v>127.45258305187</v>
          </cell>
        </row>
        <row r="168">
          <cell r="C168">
            <v>23101</v>
          </cell>
          <cell r="D168">
            <v>82.9225224972166</v>
          </cell>
          <cell r="E168">
            <v>82.889451661011</v>
          </cell>
          <cell r="F168">
            <v>86.3363812347587</v>
          </cell>
          <cell r="G168">
            <v>82.653957310868</v>
          </cell>
          <cell r="H168">
            <v>102.556509267282</v>
          </cell>
          <cell r="I168">
            <v>95.7596207596471</v>
          </cell>
          <cell r="J168">
            <v>99.9740148411521</v>
          </cell>
          <cell r="K168">
            <v>104.375334288339</v>
          </cell>
          <cell r="L168">
            <v>118.62202936115</v>
          </cell>
          <cell r="M168">
            <v>105.432162649058</v>
          </cell>
          <cell r="N168">
            <v>117.602289786359</v>
          </cell>
          <cell r="O168">
            <v>120.875726343159</v>
          </cell>
          <cell r="P168">
            <v>106.52883352459</v>
          </cell>
          <cell r="Q168">
            <v>103.64</v>
          </cell>
          <cell r="R168">
            <v>106.894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120.359</v>
          </cell>
          <cell r="Z168">
            <v>125.916</v>
          </cell>
          <cell r="AA168">
            <v>129.429</v>
          </cell>
          <cell r="AB168">
            <v>108.454</v>
          </cell>
          <cell r="AC168">
            <v>107.592</v>
          </cell>
          <cell r="AD168">
            <v>112.553</v>
          </cell>
          <cell r="AE168">
            <v>109.683</v>
          </cell>
          <cell r="AF168">
            <v>127.663</v>
          </cell>
          <cell r="AG168">
            <v>124.911</v>
          </cell>
          <cell r="AH168">
            <v>132.038</v>
          </cell>
          <cell r="AI168">
            <v>124.581099445699</v>
          </cell>
          <cell r="AJ168">
            <v>137.962</v>
          </cell>
          <cell r="AK168">
            <v>133.097296747134</v>
          </cell>
          <cell r="AL168">
            <v>137.852754634707</v>
          </cell>
          <cell r="AM168">
            <v>145.058</v>
          </cell>
          <cell r="AN168">
            <v>124.011112446502</v>
          </cell>
          <cell r="AO168">
            <v>115.825347267189</v>
          </cell>
          <cell r="AP168">
            <v>111.699317721827</v>
          </cell>
          <cell r="AQ168">
            <v>119.842538526191</v>
          </cell>
          <cell r="AR168">
            <v>123.32096050597</v>
          </cell>
          <cell r="AS168">
            <v>128.214125892559</v>
          </cell>
          <cell r="AT168">
            <v>122.149355106939</v>
          </cell>
          <cell r="AU168">
            <v>127.536051961073</v>
          </cell>
          <cell r="AV168">
            <v>135.876182031682</v>
          </cell>
          <cell r="AW168">
            <v>129.530346629996</v>
          </cell>
          <cell r="AX168">
            <v>132.694095190678</v>
          </cell>
          <cell r="AY168">
            <v>139.082392164772</v>
          </cell>
        </row>
        <row r="169">
          <cell r="C169">
            <v>23109</v>
          </cell>
          <cell r="D169">
            <v>83.8338644944206</v>
          </cell>
          <cell r="E169">
            <v>86.3716275935987</v>
          </cell>
          <cell r="F169">
            <v>93.2567420724124</v>
          </cell>
          <cell r="G169">
            <v>92.9162490701167</v>
          </cell>
          <cell r="H169">
            <v>96.5911263246211</v>
          </cell>
          <cell r="I169">
            <v>97.4457110095854</v>
          </cell>
          <cell r="J169">
            <v>102.032718259257</v>
          </cell>
          <cell r="K169">
            <v>107.685806121721</v>
          </cell>
          <cell r="L169">
            <v>108.58928565242</v>
          </cell>
          <cell r="M169">
            <v>109.219568900018</v>
          </cell>
          <cell r="N169">
            <v>109.362123276221</v>
          </cell>
          <cell r="O169">
            <v>112.695177225608</v>
          </cell>
          <cell r="P169">
            <v>107.699615562816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112.112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</v>
          </cell>
          <cell r="AI169">
            <v>128.532437407861</v>
          </cell>
          <cell r="AJ169">
            <v>126.294</v>
          </cell>
          <cell r="AK169">
            <v>137.878508865146</v>
          </cell>
          <cell r="AL169">
            <v>128.193676957439</v>
          </cell>
          <cell r="AM169">
            <v>135.241</v>
          </cell>
          <cell r="AN169">
            <v>118.20340663891</v>
          </cell>
          <cell r="AO169">
            <v>122.962957794172</v>
          </cell>
          <cell r="AP169">
            <v>131.487206025881</v>
          </cell>
          <cell r="AQ169">
            <v>131.804857554987</v>
          </cell>
          <cell r="AR169">
            <v>139.315774878822</v>
          </cell>
          <cell r="AS169">
            <v>133.95581456589</v>
          </cell>
          <cell r="AT169">
            <v>140.631584343126</v>
          </cell>
          <cell r="AU169">
            <v>137.713294694284</v>
          </cell>
          <cell r="AV169">
            <v>129.203710133744</v>
          </cell>
          <cell r="AW169">
            <v>124.205853896054</v>
          </cell>
          <cell r="AX169">
            <v>122.43998004852</v>
          </cell>
          <cell r="AY169">
            <v>119.938005176841</v>
          </cell>
        </row>
        <row r="170">
          <cell r="C170">
            <v>239</v>
          </cell>
          <cell r="D170">
            <v>96.4129213413804</v>
          </cell>
          <cell r="E170">
            <v>88.9228953369248</v>
          </cell>
          <cell r="F170">
            <v>101.803165441847</v>
          </cell>
          <cell r="G170">
            <v>98.0901730961108</v>
          </cell>
          <cell r="H170">
            <v>98.3264463894693</v>
          </cell>
          <cell r="I170">
            <v>102.899759300147</v>
          </cell>
          <cell r="J170">
            <v>99.2598450542107</v>
          </cell>
          <cell r="K170">
            <v>98.9108473341681</v>
          </cell>
          <cell r="L170">
            <v>99.1629972795834</v>
          </cell>
          <cell r="M170">
            <v>106.056230976635</v>
          </cell>
          <cell r="N170">
            <v>102.87446064283</v>
          </cell>
          <cell r="O170">
            <v>107.280257806693</v>
          </cell>
          <cell r="P170">
            <v>100.670242664169</v>
          </cell>
          <cell r="Q170">
            <v>89.4011386183398</v>
          </cell>
          <cell r="R170">
            <v>103.059081857767</v>
          </cell>
          <cell r="S170">
            <v>100.087937191811</v>
          </cell>
          <cell r="T170">
            <v>100.681241041902</v>
          </cell>
          <cell r="U170">
            <v>105.085410380039</v>
          </cell>
          <cell r="V170">
            <v>100.707191059801</v>
          </cell>
          <cell r="W170">
            <v>105.051760182175</v>
          </cell>
          <cell r="X170">
            <v>103.167432938064</v>
          </cell>
          <cell r="Y170">
            <v>109.332804066999</v>
          </cell>
          <cell r="Z170">
            <v>107.530173508085</v>
          </cell>
          <cell r="AA170">
            <v>108.758554616443</v>
          </cell>
          <cell r="AB170">
            <v>102.964542994104</v>
          </cell>
          <cell r="AC170">
            <v>95.1963681064306</v>
          </cell>
          <cell r="AD170">
            <v>107.81632961025</v>
          </cell>
          <cell r="AE170">
            <v>104.121668248235</v>
          </cell>
          <cell r="AF170">
            <v>105.141084064255</v>
          </cell>
          <cell r="AG170">
            <v>108.545970988421</v>
          </cell>
          <cell r="AH170">
            <v>106.318904760285</v>
          </cell>
          <cell r="AI170">
            <v>109.890275204692</v>
          </cell>
          <cell r="AJ170">
            <v>105.941671432981</v>
          </cell>
          <cell r="AK170">
            <v>112.360953410205</v>
          </cell>
          <cell r="AL170">
            <v>111.053651122111</v>
          </cell>
          <cell r="AM170">
            <v>111.856045195361</v>
          </cell>
          <cell r="AN170">
            <v>110.150018673301</v>
          </cell>
          <cell r="AO170">
            <v>100.007837148985</v>
          </cell>
          <cell r="AP170">
            <v>113.433540827796</v>
          </cell>
          <cell r="AQ170">
            <v>109.377932017121</v>
          </cell>
          <cell r="AR170">
            <v>111.024821292323</v>
          </cell>
          <cell r="AS170">
            <v>115.167227798158</v>
          </cell>
          <cell r="AT170">
            <v>115.755135120354</v>
          </cell>
          <cell r="AU170">
            <v>115.722804828915</v>
          </cell>
          <cell r="AV170">
            <v>112.577475156675</v>
          </cell>
          <cell r="AW170">
            <v>119.240054986631</v>
          </cell>
          <cell r="AX170">
            <v>117.281118305136</v>
          </cell>
          <cell r="AY170">
            <v>119.281551548746</v>
          </cell>
        </row>
        <row r="171">
          <cell r="C171">
            <v>23911</v>
          </cell>
          <cell r="D171">
            <v>88.6177618143084</v>
          </cell>
          <cell r="E171">
            <v>99.0483015784322</v>
          </cell>
          <cell r="F171">
            <v>97.0866862479979</v>
          </cell>
          <cell r="G171">
            <v>113.412613883863</v>
          </cell>
          <cell r="H171">
            <v>110.408304969615</v>
          </cell>
          <cell r="I171">
            <v>90.5256516576908</v>
          </cell>
          <cell r="J171">
            <v>111.777590454772</v>
          </cell>
          <cell r="K171">
            <v>108.917978375333</v>
          </cell>
          <cell r="L171">
            <v>87.4590281640466</v>
          </cell>
          <cell r="M171">
            <v>107.06633835483</v>
          </cell>
          <cell r="N171">
            <v>90.238353663101</v>
          </cell>
          <cell r="O171">
            <v>95.44139083601</v>
          </cell>
          <cell r="P171">
            <v>92.3126598209651</v>
          </cell>
          <cell r="Q171">
            <v>100.427</v>
          </cell>
          <cell r="R171">
            <v>99.227</v>
          </cell>
          <cell r="S171">
            <v>117.109</v>
          </cell>
          <cell r="T171">
            <v>113.995</v>
          </cell>
          <cell r="U171">
            <v>93.269</v>
          </cell>
          <cell r="V171">
            <v>113.994</v>
          </cell>
          <cell r="W171">
            <v>115.669</v>
          </cell>
          <cell r="X171">
            <v>91.108</v>
          </cell>
          <cell r="Y171">
            <v>109.724</v>
          </cell>
          <cell r="Z171">
            <v>94.112</v>
          </cell>
          <cell r="AA171">
            <v>96.899</v>
          </cell>
          <cell r="AB171">
            <v>94.521</v>
          </cell>
          <cell r="AC171">
            <v>107.162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</v>
          </cell>
          <cell r="AH171">
            <v>121.518</v>
          </cell>
          <cell r="AI171">
            <v>122.133014709162</v>
          </cell>
          <cell r="AJ171">
            <v>94.034</v>
          </cell>
          <cell r="AK171">
            <v>113.413359975659</v>
          </cell>
          <cell r="AL171">
            <v>97.8768177998976</v>
          </cell>
          <cell r="AM171">
            <v>100.113</v>
          </cell>
          <cell r="AN171">
            <v>102.841949526281</v>
          </cell>
          <cell r="AO171">
            <v>102.291174723472</v>
          </cell>
          <cell r="AP171">
            <v>96.8249967671831</v>
          </cell>
          <cell r="AQ171">
            <v>119.47554462347</v>
          </cell>
          <cell r="AR171">
            <v>121.040934486897</v>
          </cell>
          <cell r="AS171">
            <v>99.5925420323745</v>
          </cell>
          <cell r="AT171">
            <v>104.450713652759</v>
          </cell>
          <cell r="AU171">
            <v>115.087772664983</v>
          </cell>
          <cell r="AV171">
            <v>90.6752225245692</v>
          </cell>
          <cell r="AW171">
            <v>104.781354017222</v>
          </cell>
          <cell r="AX171">
            <v>113.087408236604</v>
          </cell>
          <cell r="AY171">
            <v>106.822335101136</v>
          </cell>
        </row>
        <row r="172">
          <cell r="C172">
            <v>23912</v>
          </cell>
          <cell r="D172">
            <v>103.39746339792</v>
          </cell>
          <cell r="E172">
            <v>106.247366236891</v>
          </cell>
          <cell r="F172">
            <v>103.675849132884</v>
          </cell>
          <cell r="G172">
            <v>101.06669928621</v>
          </cell>
          <cell r="H172">
            <v>92.0550123832048</v>
          </cell>
          <cell r="I172">
            <v>87.7213079701246</v>
          </cell>
          <cell r="J172">
            <v>95.6925318227111</v>
          </cell>
          <cell r="K172">
            <v>90.396111352477</v>
          </cell>
          <cell r="L172">
            <v>91.4973090499439</v>
          </cell>
          <cell r="M172">
            <v>122.201154640968</v>
          </cell>
          <cell r="N172">
            <v>101.793461836595</v>
          </cell>
          <cell r="O172">
            <v>104.255732890071</v>
          </cell>
          <cell r="P172">
            <v>107.708597797849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</v>
          </cell>
          <cell r="U172">
            <v>90.379</v>
          </cell>
          <cell r="V172">
            <v>97.59</v>
          </cell>
          <cell r="W172">
            <v>95.999</v>
          </cell>
          <cell r="X172">
            <v>95.315</v>
          </cell>
          <cell r="Y172">
            <v>125.234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114.951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101.363886496479</v>
          </cell>
          <cell r="AJ172">
            <v>98.376</v>
          </cell>
          <cell r="AK172">
            <v>129.445386418336</v>
          </cell>
          <cell r="AL172">
            <v>110.410038669347</v>
          </cell>
          <cell r="AM172">
            <v>109.359</v>
          </cell>
          <cell r="AN172">
            <v>112.392168418975</v>
          </cell>
          <cell r="AO172">
            <v>115.193935012885</v>
          </cell>
          <cell r="AP172">
            <v>114.519794795388</v>
          </cell>
          <cell r="AQ172">
            <v>114.519794795388</v>
          </cell>
          <cell r="AR172">
            <v>106.619369194714</v>
          </cell>
          <cell r="AS172">
            <v>110.135328489937</v>
          </cell>
          <cell r="AT172">
            <v>106.200282479185</v>
          </cell>
          <cell r="AU172">
            <v>105.88135939133</v>
          </cell>
          <cell r="AV172">
            <v>108.697595747173</v>
          </cell>
          <cell r="AW172">
            <v>111.588736783326</v>
          </cell>
          <cell r="AX172">
            <v>113.344131580316</v>
          </cell>
          <cell r="AY172">
            <v>114.899565727017</v>
          </cell>
        </row>
        <row r="173">
          <cell r="C173">
            <v>23921</v>
          </cell>
          <cell r="D173">
            <v>116.787453906127</v>
          </cell>
          <cell r="E173">
            <v>109.316306398146</v>
          </cell>
          <cell r="F173">
            <v>120.257803208105</v>
          </cell>
          <cell r="G173">
            <v>94.0816205015698</v>
          </cell>
          <cell r="H173">
            <v>94.2426151120785</v>
          </cell>
          <cell r="I173">
            <v>95.6951625610207</v>
          </cell>
          <cell r="J173">
            <v>104.496378726722</v>
          </cell>
          <cell r="K173">
            <v>94.2437314285357</v>
          </cell>
          <cell r="L173">
            <v>93.4499048114746</v>
          </cell>
          <cell r="M173">
            <v>92.1904416706888</v>
          </cell>
          <cell r="N173">
            <v>91.1706313175133</v>
          </cell>
          <cell r="O173">
            <v>94.0679503580186</v>
          </cell>
          <cell r="P173">
            <v>121.656881002971</v>
          </cell>
          <cell r="Q173">
            <v>110.838</v>
          </cell>
          <cell r="R173">
            <v>122.91</v>
          </cell>
          <cell r="S173">
            <v>97.148</v>
          </cell>
          <cell r="T173">
            <v>97.304</v>
          </cell>
          <cell r="U173">
            <v>98.595</v>
          </cell>
          <cell r="V173">
            <v>106.569</v>
          </cell>
          <cell r="W173">
            <v>100.085</v>
          </cell>
          <cell r="X173">
            <v>97.349</v>
          </cell>
          <cell r="Y173">
            <v>94.478</v>
          </cell>
          <cell r="Z173">
            <v>95.084</v>
          </cell>
          <cell r="AA173">
            <v>95.505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113.603</v>
          </cell>
          <cell r="AI173">
            <v>105.678338952851</v>
          </cell>
          <cell r="AJ173">
            <v>100.476</v>
          </cell>
          <cell r="AK173">
            <v>97.6556022011481</v>
          </cell>
          <cell r="AL173">
            <v>98.8880105623509</v>
          </cell>
          <cell r="AM173">
            <v>98.672</v>
          </cell>
          <cell r="AN173">
            <v>125.662278594166</v>
          </cell>
          <cell r="AO173">
            <v>104.517910473939</v>
          </cell>
          <cell r="AP173">
            <v>130.195412604918</v>
          </cell>
          <cell r="AQ173">
            <v>119.538949009974</v>
          </cell>
          <cell r="AR173">
            <v>121.700239456899</v>
          </cell>
          <cell r="AS173">
            <v>118.343969376967</v>
          </cell>
          <cell r="AT173">
            <v>125.424200949001</v>
          </cell>
          <cell r="AU173">
            <v>125.998504799206</v>
          </cell>
          <cell r="AV173">
            <v>122.246712819999</v>
          </cell>
          <cell r="AW173">
            <v>121.144137413516</v>
          </cell>
          <cell r="AX173">
            <v>108.401857060914</v>
          </cell>
          <cell r="AY173">
            <v>105.603860231266</v>
          </cell>
        </row>
        <row r="174">
          <cell r="C174">
            <v>23929</v>
          </cell>
          <cell r="D174">
            <v>82.8944027348258</v>
          </cell>
          <cell r="E174">
            <v>112.352150439655</v>
          </cell>
          <cell r="F174">
            <v>87.8757102591164</v>
          </cell>
          <cell r="G174">
            <v>104.101262848333</v>
          </cell>
          <cell r="H174">
            <v>102.391082680096</v>
          </cell>
          <cell r="I174">
            <v>102.345165349751</v>
          </cell>
          <cell r="J174">
            <v>100.801246895926</v>
          </cell>
          <cell r="K174">
            <v>97.9420470381568</v>
          </cell>
          <cell r="L174">
            <v>104.170759763188</v>
          </cell>
          <cell r="M174">
            <v>106.582897709701</v>
          </cell>
          <cell r="N174">
            <v>92.9458087118461</v>
          </cell>
          <cell r="O174">
            <v>105.597465569406</v>
          </cell>
          <cell r="P174">
            <v>86.3506665487292</v>
          </cell>
          <cell r="Q174">
            <v>113.916</v>
          </cell>
          <cell r="R174">
            <v>89.813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</v>
          </cell>
          <cell r="X174">
            <v>108.517</v>
          </cell>
          <cell r="Y174">
            <v>109.228</v>
          </cell>
          <cell r="Z174">
            <v>96.935</v>
          </cell>
          <cell r="AA174">
            <v>107.211</v>
          </cell>
          <cell r="AB174">
            <v>88.417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</v>
          </cell>
          <cell r="AG174">
            <v>110.114</v>
          </cell>
          <cell r="AH174">
            <v>109.585</v>
          </cell>
          <cell r="AI174">
            <v>109.825371807174</v>
          </cell>
          <cell r="AJ174">
            <v>112.002</v>
          </cell>
          <cell r="AK174">
            <v>112.901260386232</v>
          </cell>
          <cell r="AL174">
            <v>100.813452542778</v>
          </cell>
          <cell r="AM174">
            <v>110.766</v>
          </cell>
          <cell r="AN174">
            <v>104.757150311848</v>
          </cell>
          <cell r="AO174">
            <v>107.309511755198</v>
          </cell>
          <cell r="AP174">
            <v>102.541828718925</v>
          </cell>
          <cell r="AQ174">
            <v>116.41747338726</v>
          </cell>
          <cell r="AR174">
            <v>104.847927355908</v>
          </cell>
          <cell r="AS174">
            <v>114.021243697123</v>
          </cell>
          <cell r="AT174">
            <v>109.434585526516</v>
          </cell>
          <cell r="AU174">
            <v>111.42042900487</v>
          </cell>
          <cell r="AV174">
            <v>109.778676846508</v>
          </cell>
          <cell r="AW174">
            <v>109.940241770156</v>
          </cell>
          <cell r="AX174">
            <v>100.895854305347</v>
          </cell>
          <cell r="AY174">
            <v>115.655796007258</v>
          </cell>
        </row>
        <row r="175">
          <cell r="C175">
            <v>23930</v>
          </cell>
          <cell r="D175">
            <v>101.213957084492</v>
          </cell>
          <cell r="E175">
            <v>91.749272037709</v>
          </cell>
          <cell r="F175">
            <v>100.966124851296</v>
          </cell>
          <cell r="G175">
            <v>108.868119058132</v>
          </cell>
          <cell r="H175">
            <v>103.794918879651</v>
          </cell>
          <cell r="I175">
            <v>100.871905763427</v>
          </cell>
          <cell r="J175">
            <v>103.821678130293</v>
          </cell>
          <cell r="K175">
            <v>99.3015622288135</v>
          </cell>
          <cell r="L175">
            <v>92.7286423577451</v>
          </cell>
          <cell r="M175">
            <v>98.2031097046553</v>
          </cell>
          <cell r="N175">
            <v>95.1509160779603</v>
          </cell>
          <cell r="O175">
            <v>103.329793825826</v>
          </cell>
          <cell r="P175">
            <v>104.378408699874</v>
          </cell>
          <cell r="Q175">
            <v>91.073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98.207</v>
          </cell>
          <cell r="Y175">
            <v>99.209</v>
          </cell>
          <cell r="Z175">
            <v>97.368</v>
          </cell>
          <cell r="AA175">
            <v>103.986</v>
          </cell>
          <cell r="AB175">
            <v>103.612</v>
          </cell>
          <cell r="AC175">
            <v>95.062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105.59260312893</v>
          </cell>
          <cell r="AJ175">
            <v>94.318</v>
          </cell>
          <cell r="AK175">
            <v>97.7471415425435</v>
          </cell>
          <cell r="AL175">
            <v>97.617580364585</v>
          </cell>
          <cell r="AM175">
            <v>104.47</v>
          </cell>
          <cell r="AN175">
            <v>106.447477271</v>
          </cell>
          <cell r="AO175">
            <v>101.570637542067</v>
          </cell>
          <cell r="AP175">
            <v>107.560157807234</v>
          </cell>
          <cell r="AQ175">
            <v>111.257833818424</v>
          </cell>
          <cell r="AR175">
            <v>110.681854411924</v>
          </cell>
          <cell r="AS175">
            <v>114.383066234059</v>
          </cell>
          <cell r="AT175">
            <v>106.499914050038</v>
          </cell>
          <cell r="AU175">
            <v>101.804616194609</v>
          </cell>
          <cell r="AV175">
            <v>91.0063763014804</v>
          </cell>
          <cell r="AW175">
            <v>94.2346346150222</v>
          </cell>
          <cell r="AX175">
            <v>92.7352153845035</v>
          </cell>
          <cell r="AY175">
            <v>94.4176591306245</v>
          </cell>
        </row>
        <row r="176">
          <cell r="C176">
            <v>23941</v>
          </cell>
          <cell r="D176">
            <v>92.4714043156254</v>
          </cell>
          <cell r="E176">
            <v>79.4929751427748</v>
          </cell>
          <cell r="F176">
            <v>102.577472382811</v>
          </cell>
          <cell r="G176">
            <v>89.7069590515873</v>
          </cell>
          <cell r="H176">
            <v>95.533991914656</v>
          </cell>
          <cell r="I176">
            <v>108.672884827603</v>
          </cell>
          <cell r="J176">
            <v>101.583979165063</v>
          </cell>
          <cell r="K176">
            <v>102.030619021909</v>
          </cell>
          <cell r="L176">
            <v>99.6204777463688</v>
          </cell>
          <cell r="M176">
            <v>110.462707507915</v>
          </cell>
          <cell r="N176">
            <v>106.998779501108</v>
          </cell>
          <cell r="O176">
            <v>110.847749422579</v>
          </cell>
          <cell r="P176">
            <v>96.3269790952559</v>
          </cell>
          <cell r="Q176">
            <v>80.599</v>
          </cell>
          <cell r="R176">
            <v>104.839</v>
          </cell>
          <cell r="S176">
            <v>92.631</v>
          </cell>
          <cell r="T176">
            <v>98.638</v>
          </cell>
          <cell r="U176">
            <v>111.966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113.204</v>
          </cell>
          <cell r="Z176">
            <v>111.592</v>
          </cell>
          <cell r="AA176">
            <v>112.541</v>
          </cell>
          <cell r="AB176">
            <v>98.632</v>
          </cell>
          <cell r="AC176">
            <v>86.005</v>
          </cell>
          <cell r="AD176">
            <v>110.369</v>
          </cell>
          <cell r="AE176">
            <v>96.707</v>
          </cell>
          <cell r="AF176">
            <v>103.251</v>
          </cell>
          <cell r="AG176">
            <v>116.922</v>
          </cell>
          <cell r="AH176">
            <v>110.436</v>
          </cell>
          <cell r="AI176">
            <v>114.41001090606</v>
          </cell>
          <cell r="AJ176">
            <v>107.11</v>
          </cell>
          <cell r="AK176">
            <v>117.011069986928</v>
          </cell>
          <cell r="AL176">
            <v>116.055974216246</v>
          </cell>
          <cell r="AM176">
            <v>116.273</v>
          </cell>
          <cell r="AN176">
            <v>106.80045727936</v>
          </cell>
          <cell r="AO176">
            <v>103.158405858584</v>
          </cell>
          <cell r="AP176">
            <v>116.505346964127</v>
          </cell>
          <cell r="AQ176">
            <v>106.687688615786</v>
          </cell>
          <cell r="AR176">
            <v>111.61482613475</v>
          </cell>
          <cell r="AS176">
            <v>126.791597892176</v>
          </cell>
          <cell r="AT176">
            <v>121.94946866149</v>
          </cell>
          <cell r="AU176">
            <v>126.013716608648</v>
          </cell>
          <cell r="AV176">
            <v>136.335626089949</v>
          </cell>
          <cell r="AW176">
            <v>149.536958643572</v>
          </cell>
          <cell r="AX176">
            <v>127.414499722605</v>
          </cell>
          <cell r="AY176">
            <v>129.650822154959</v>
          </cell>
        </row>
        <row r="177">
          <cell r="C177">
            <v>23942</v>
          </cell>
          <cell r="D177">
            <v>92.3898311953541</v>
          </cell>
          <cell r="E177">
            <v>86.5508870939127</v>
          </cell>
          <cell r="F177">
            <v>98.8476357913374</v>
          </cell>
          <cell r="G177">
            <v>92.7201367635014</v>
          </cell>
          <cell r="H177">
            <v>91.8101244863076</v>
          </cell>
          <cell r="I177">
            <v>92.9995695758291</v>
          </cell>
          <cell r="J177">
            <v>92.0612478231725</v>
          </cell>
          <cell r="K177">
            <v>97.129260886133</v>
          </cell>
          <cell r="L177">
            <v>115.619499576043</v>
          </cell>
          <cell r="M177">
            <v>112.383923738178</v>
          </cell>
          <cell r="N177">
            <v>105.27553744275</v>
          </cell>
          <cell r="O177">
            <v>122.212345627481</v>
          </cell>
          <cell r="P177">
            <v>96.2420048017512</v>
          </cell>
          <cell r="Q177">
            <v>87.755</v>
          </cell>
          <cell r="R177">
            <v>101.027</v>
          </cell>
          <cell r="S177">
            <v>95.742</v>
          </cell>
          <cell r="T177">
            <v>94.793</v>
          </cell>
          <cell r="U177">
            <v>95.817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124.079</v>
          </cell>
          <cell r="AB177">
            <v>98.545</v>
          </cell>
          <cell r="AC177">
            <v>93.641</v>
          </cell>
          <cell r="AD177">
            <v>106.355</v>
          </cell>
          <cell r="AE177">
            <v>99.955</v>
          </cell>
          <cell r="AF177">
            <v>99.226</v>
          </cell>
          <cell r="AG177">
            <v>100.059</v>
          </cell>
          <cell r="AH177">
            <v>100.084</v>
          </cell>
          <cell r="AI177">
            <v>108.913970176872</v>
          </cell>
          <cell r="AJ177">
            <v>124.312</v>
          </cell>
          <cell r="AK177">
            <v>119.04617823161</v>
          </cell>
          <cell r="AL177">
            <v>114.186863775682</v>
          </cell>
          <cell r="AM177">
            <v>128.194</v>
          </cell>
          <cell r="AN177">
            <v>113.95126600144</v>
          </cell>
          <cell r="AO177">
            <v>113.538639682829</v>
          </cell>
          <cell r="AP177">
            <v>116.509226080517</v>
          </cell>
          <cell r="AQ177">
            <v>119.333127767551</v>
          </cell>
          <cell r="AR177">
            <v>123.63728532965</v>
          </cell>
          <cell r="AS177">
            <v>118.395921175476</v>
          </cell>
          <cell r="AT177">
            <v>110.249216403397</v>
          </cell>
          <cell r="AU177">
            <v>110.068825092801</v>
          </cell>
          <cell r="AV177">
            <v>108.997742297762</v>
          </cell>
          <cell r="AW177">
            <v>107.273478902023</v>
          </cell>
          <cell r="AX177">
            <v>100.180843741911</v>
          </cell>
          <cell r="AY177">
            <v>110.410670313737</v>
          </cell>
        </row>
        <row r="178">
          <cell r="C178">
            <v>23951</v>
          </cell>
          <cell r="D178">
            <v>100.26986620933</v>
          </cell>
          <cell r="E178">
            <v>82.016104929912</v>
          </cell>
          <cell r="F178">
            <v>91.8732767850798</v>
          </cell>
          <cell r="G178">
            <v>101.778084089318</v>
          </cell>
          <cell r="H178">
            <v>97.5035420577494</v>
          </cell>
          <cell r="I178">
            <v>99.0644955419544</v>
          </cell>
          <cell r="J178">
            <v>100.151644613029</v>
          </cell>
          <cell r="K178">
            <v>105.747228830701</v>
          </cell>
          <cell r="L178">
            <v>99.797387836538</v>
          </cell>
          <cell r="M178">
            <v>111.213269107646</v>
          </cell>
          <cell r="N178">
            <v>101.488395276984</v>
          </cell>
          <cell r="O178">
            <v>109.096704721758</v>
          </cell>
          <cell r="P178">
            <v>104.450596135244</v>
          </cell>
          <cell r="Q178">
            <v>83.157</v>
          </cell>
          <cell r="R178">
            <v>93.899</v>
          </cell>
          <cell r="S178">
            <v>105.096</v>
          </cell>
          <cell r="T178">
            <v>100.671</v>
          </cell>
          <cell r="U178">
            <v>102.066</v>
          </cell>
          <cell r="V178">
            <v>102.138</v>
          </cell>
          <cell r="W178">
            <v>112.302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</v>
          </cell>
          <cell r="AB178">
            <v>106.95</v>
          </cell>
          <cell r="AC178">
            <v>88.735</v>
          </cell>
          <cell r="AD178">
            <v>98.851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</v>
          </cell>
          <cell r="AJ178">
            <v>107.3</v>
          </cell>
          <cell r="AK178">
            <v>117.806125783196</v>
          </cell>
          <cell r="AL178">
            <v>110.079148943862</v>
          </cell>
          <cell r="AM178">
            <v>114.437</v>
          </cell>
          <cell r="AN178">
            <v>103.278788227098</v>
          </cell>
          <cell r="AO178">
            <v>88.9595084643576</v>
          </cell>
          <cell r="AP178">
            <v>107.537077277891</v>
          </cell>
          <cell r="AQ178">
            <v>106.997174854059</v>
          </cell>
          <cell r="AR178">
            <v>112.427922057389</v>
          </cell>
          <cell r="AS178">
            <v>112.172608290744</v>
          </cell>
          <cell r="AT178">
            <v>118.92031755606</v>
          </cell>
          <cell r="AU178">
            <v>119.24254535823</v>
          </cell>
          <cell r="AV178">
            <v>96.7184241744634</v>
          </cell>
          <cell r="AW178">
            <v>111.599962870871</v>
          </cell>
          <cell r="AX178">
            <v>126.914426701922</v>
          </cell>
          <cell r="AY178">
            <v>130.82945090398</v>
          </cell>
        </row>
        <row r="179">
          <cell r="C179">
            <v>23952</v>
          </cell>
          <cell r="D179">
            <v>88.0926172068293</v>
          </cell>
          <cell r="E179">
            <v>95.1144776035972</v>
          </cell>
          <cell r="F179">
            <v>96.3977583597826</v>
          </cell>
          <cell r="G179">
            <v>101.111841085471</v>
          </cell>
          <cell r="H179">
            <v>105.236384001103</v>
          </cell>
          <cell r="I179">
            <v>110.6408452229</v>
          </cell>
          <cell r="J179">
            <v>103.138908826761</v>
          </cell>
          <cell r="K179">
            <v>99.284499750529</v>
          </cell>
          <cell r="L179">
            <v>97.9416392550995</v>
          </cell>
          <cell r="M179">
            <v>100.567506868011</v>
          </cell>
          <cell r="N179">
            <v>99.619095720969</v>
          </cell>
          <cell r="O179">
            <v>102.854426098947</v>
          </cell>
          <cell r="P179">
            <v>96.289722938621</v>
          </cell>
          <cell r="Q179">
            <v>90.413</v>
          </cell>
          <cell r="R179">
            <v>95.152</v>
          </cell>
          <cell r="S179">
            <v>94.878</v>
          </cell>
          <cell r="T179">
            <v>99.47</v>
          </cell>
          <cell r="U179">
            <v>103.339</v>
          </cell>
          <cell r="V179">
            <v>95.365</v>
          </cell>
          <cell r="W179">
            <v>102.144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</v>
          </cell>
          <cell r="AB179">
            <v>96.528</v>
          </cell>
          <cell r="AC179">
            <v>94.727</v>
          </cell>
          <cell r="AD179">
            <v>94.291</v>
          </cell>
          <cell r="AE179">
            <v>94.37</v>
          </cell>
          <cell r="AF179">
            <v>100.481</v>
          </cell>
          <cell r="AG179">
            <v>101.471</v>
          </cell>
          <cell r="AH179">
            <v>98.106</v>
          </cell>
          <cell r="AI179">
            <v>103.349987254839</v>
          </cell>
          <cell r="AJ179">
            <v>100.836</v>
          </cell>
          <cell r="AK179">
            <v>104.495282669216</v>
          </cell>
          <cell r="AL179">
            <v>102.753434768858</v>
          </cell>
          <cell r="AM179">
            <v>101.692</v>
          </cell>
          <cell r="AN179">
            <v>97.3695208268126</v>
          </cell>
          <cell r="AO179">
            <v>95.5788628058599</v>
          </cell>
          <cell r="AP179">
            <v>113.06581215549</v>
          </cell>
          <cell r="AQ179">
            <v>109.287566262408</v>
          </cell>
          <cell r="AR179">
            <v>104.017914523658</v>
          </cell>
          <cell r="AS179">
            <v>106.290422112848</v>
          </cell>
          <cell r="AT179">
            <v>105.720479877363</v>
          </cell>
          <cell r="AU179">
            <v>99.7164844638049</v>
          </cell>
          <cell r="AV179">
            <v>93.3132661135773</v>
          </cell>
          <cell r="AW179">
            <v>100.003413145102</v>
          </cell>
          <cell r="AX179">
            <v>113.250287184737</v>
          </cell>
          <cell r="AY179">
            <v>119.659475518737</v>
          </cell>
        </row>
        <row r="180">
          <cell r="C180">
            <v>23953</v>
          </cell>
          <cell r="D180">
            <v>81.4883748845325</v>
          </cell>
          <cell r="E180">
            <v>75.0366220333405</v>
          </cell>
          <cell r="F180">
            <v>106.9665358912</v>
          </cell>
          <cell r="G180">
            <v>111.455343804705</v>
          </cell>
          <cell r="H180">
            <v>86.452899694273</v>
          </cell>
          <cell r="I180">
            <v>97.7538346933878</v>
          </cell>
          <cell r="J180">
            <v>93.4940680834941</v>
          </cell>
          <cell r="K180">
            <v>102.086805638984</v>
          </cell>
          <cell r="L180">
            <v>107.898159418827</v>
          </cell>
          <cell r="M180">
            <v>109.951929530039</v>
          </cell>
          <cell r="N180">
            <v>113.221740206132</v>
          </cell>
          <cell r="O180">
            <v>114.193686121085</v>
          </cell>
          <cell r="P180">
            <v>88.2632867104128</v>
          </cell>
          <cell r="Q180">
            <v>77.429</v>
          </cell>
          <cell r="R180">
            <v>109.154</v>
          </cell>
          <cell r="S180">
            <v>116.417</v>
          </cell>
          <cell r="T180">
            <v>91.684</v>
          </cell>
          <cell r="U180">
            <v>105.911</v>
          </cell>
          <cell r="V180">
            <v>99.998</v>
          </cell>
          <cell r="W180">
            <v>112.599</v>
          </cell>
          <cell r="X180">
            <v>114.561</v>
          </cell>
          <cell r="Y180">
            <v>113.835</v>
          </cell>
          <cell r="Z180">
            <v>117.979</v>
          </cell>
          <cell r="AA180">
            <v>116.846</v>
          </cell>
          <cell r="AB180">
            <v>88.154</v>
          </cell>
          <cell r="AC180">
            <v>81.447</v>
          </cell>
          <cell r="AD180">
            <v>113.984</v>
          </cell>
          <cell r="AE180">
            <v>119.242</v>
          </cell>
          <cell r="AF180">
            <v>94.766</v>
          </cell>
          <cell r="AG180">
            <v>107.023</v>
          </cell>
          <cell r="AH180">
            <v>103.459</v>
          </cell>
          <cell r="AI180">
            <v>114.959896290788</v>
          </cell>
          <cell r="AJ180">
            <v>115.548</v>
          </cell>
          <cell r="AK180">
            <v>115.485734488679</v>
          </cell>
          <cell r="AL180">
            <v>122.071670794113</v>
          </cell>
          <cell r="AM180">
            <v>119.234</v>
          </cell>
          <cell r="AN180">
            <v>108.921096781169</v>
          </cell>
          <cell r="AO180">
            <v>89.896596582822</v>
          </cell>
          <cell r="AP180">
            <v>89.1936054490244</v>
          </cell>
          <cell r="AQ180">
            <v>104.887505108427</v>
          </cell>
          <cell r="AR180">
            <v>107.215257513946</v>
          </cell>
          <cell r="AS180">
            <v>103.36300871387</v>
          </cell>
          <cell r="AT180">
            <v>114.476259165366</v>
          </cell>
          <cell r="AU180">
            <v>125.758915247614</v>
          </cell>
          <cell r="AV180">
            <v>117.962821712198</v>
          </cell>
          <cell r="AW180">
            <v>110.794564241477</v>
          </cell>
          <cell r="AX180">
            <v>113.451944221125</v>
          </cell>
          <cell r="AY180">
            <v>100.598962237182</v>
          </cell>
        </row>
        <row r="181">
          <cell r="C181">
            <v>23959</v>
          </cell>
          <cell r="D181">
            <v>119.59704730583</v>
          </cell>
          <cell r="E181">
            <v>107.654465621694</v>
          </cell>
          <cell r="F181">
            <v>110.699134389678</v>
          </cell>
          <cell r="G181">
            <v>111.483785787989</v>
          </cell>
          <cell r="H181">
            <v>101.971825145415</v>
          </cell>
          <cell r="I181">
            <v>94.1465843986388</v>
          </cell>
          <cell r="J181">
            <v>86.6278086891882</v>
          </cell>
          <cell r="K181">
            <v>87.9663981352829</v>
          </cell>
          <cell r="L181">
            <v>89.9996168623693</v>
          </cell>
          <cell r="M181">
            <v>94.7206426238518</v>
          </cell>
          <cell r="N181">
            <v>95.001323474721</v>
          </cell>
          <cell r="O181">
            <v>100.131367565341</v>
          </cell>
          <cell r="P181">
            <v>115.697335320409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</v>
          </cell>
          <cell r="V181">
            <v>95.126</v>
          </cell>
          <cell r="W181">
            <v>94.924</v>
          </cell>
          <cell r="X181">
            <v>92.758</v>
          </cell>
          <cell r="Y181">
            <v>102.541</v>
          </cell>
          <cell r="Z181">
            <v>106.744</v>
          </cell>
          <cell r="AA181">
            <v>105.394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129.021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102.628720691909</v>
          </cell>
          <cell r="AJ181">
            <v>99.112</v>
          </cell>
          <cell r="AK181">
            <v>108.186905693009</v>
          </cell>
          <cell r="AL181">
            <v>109.49196241853</v>
          </cell>
          <cell r="AM181">
            <v>110.459</v>
          </cell>
          <cell r="AN181">
            <v>145.866808680907</v>
          </cell>
          <cell r="AO181">
            <v>113.734399410601</v>
          </cell>
          <cell r="AP181">
            <v>141.449691282888</v>
          </cell>
          <cell r="AQ181">
            <v>116.803440049158</v>
          </cell>
          <cell r="AR181">
            <v>119.394690810665</v>
          </cell>
          <cell r="AS181">
            <v>115.790549995387</v>
          </cell>
          <cell r="AT181">
            <v>112.122674791402</v>
          </cell>
          <cell r="AU181">
            <v>105.139785450583</v>
          </cell>
          <cell r="AV181">
            <v>100.027832740887</v>
          </cell>
          <cell r="AW181">
            <v>101.963018511076</v>
          </cell>
          <cell r="AX181">
            <v>104.796553840172</v>
          </cell>
          <cell r="AY181">
            <v>93.2182457976691</v>
          </cell>
        </row>
        <row r="182">
          <cell r="C182">
            <v>23960</v>
          </cell>
          <cell r="D182">
            <v>103.448505548778</v>
          </cell>
          <cell r="E182">
            <v>104.38290676592</v>
          </cell>
          <cell r="F182">
            <v>118.231611934977</v>
          </cell>
          <cell r="G182">
            <v>92.3132493910928</v>
          </cell>
          <cell r="H182">
            <v>97.2188834426324</v>
          </cell>
          <cell r="I182">
            <v>93.3930447181396</v>
          </cell>
          <cell r="J182">
            <v>91.7341711305902</v>
          </cell>
          <cell r="K182">
            <v>98.5564506182783</v>
          </cell>
          <cell r="L182">
            <v>91.3968407162273</v>
          </cell>
          <cell r="M182">
            <v>107.5628007199</v>
          </cell>
          <cell r="N182">
            <v>103.494078556352</v>
          </cell>
          <cell r="O182">
            <v>98.2674564571128</v>
          </cell>
          <cell r="P182">
            <v>107.761768139913</v>
          </cell>
          <cell r="Q182">
            <v>105.836</v>
          </cell>
          <cell r="R182">
            <v>120.839</v>
          </cell>
          <cell r="S182">
            <v>95.322</v>
          </cell>
          <cell r="T182">
            <v>100.377</v>
          </cell>
          <cell r="U182">
            <v>96.223</v>
          </cell>
          <cell r="V182">
            <v>93.553</v>
          </cell>
          <cell r="W182">
            <v>104.665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99.517</v>
          </cell>
          <cell r="AF182">
            <v>105.072</v>
          </cell>
          <cell r="AG182">
            <v>100.482</v>
          </cell>
          <cell r="AH182">
            <v>99.728</v>
          </cell>
          <cell r="AI182">
            <v>110.514321075308</v>
          </cell>
          <cell r="AJ182">
            <v>98.268</v>
          </cell>
          <cell r="AK182">
            <v>113.939253228283</v>
          </cell>
          <cell r="AL182">
            <v>112.254608589678</v>
          </cell>
          <cell r="AM182">
            <v>103.077</v>
          </cell>
          <cell r="AN182">
            <v>129.486621246961</v>
          </cell>
          <cell r="AO182">
            <v>114.689468266245</v>
          </cell>
          <cell r="AP182">
            <v>123.794825290778</v>
          </cell>
          <cell r="AQ182">
            <v>128.899680364979</v>
          </cell>
          <cell r="AR182">
            <v>107.179022500243</v>
          </cell>
          <cell r="AS182">
            <v>126.656420590428</v>
          </cell>
          <cell r="AT182">
            <v>106.605832155101</v>
          </cell>
          <cell r="AU182">
            <v>116.324214117347</v>
          </cell>
          <cell r="AV182">
            <v>114.286774249884</v>
          </cell>
          <cell r="AW182">
            <v>113.336492177837</v>
          </cell>
          <cell r="AX182">
            <v>113.103540260071</v>
          </cell>
          <cell r="AY182">
            <v>110.669102103163</v>
          </cell>
        </row>
        <row r="183">
          <cell r="C183">
            <v>23990</v>
          </cell>
          <cell r="D183">
            <v>87.4902509373964</v>
          </cell>
          <cell r="E183">
            <v>84.0605996545442</v>
          </cell>
          <cell r="F183">
            <v>93.5468502489442</v>
          </cell>
          <cell r="G183">
            <v>93.3687275548912</v>
          </cell>
          <cell r="H183">
            <v>111.027823471135</v>
          </cell>
          <cell r="I183">
            <v>108.027226401683</v>
          </cell>
          <cell r="J183">
            <v>96.0352490704911</v>
          </cell>
          <cell r="K183">
            <v>90.9460691298152</v>
          </cell>
          <cell r="L183">
            <v>104.928184261155</v>
          </cell>
          <cell r="M183">
            <v>106.794307071049</v>
          </cell>
          <cell r="N183">
            <v>111.143960205945</v>
          </cell>
          <cell r="O183">
            <v>112.630751992951</v>
          </cell>
          <cell r="P183">
            <v>91.1381376270632</v>
          </cell>
          <cell r="Q183">
            <v>85.23</v>
          </cell>
          <cell r="R183">
            <v>95.61</v>
          </cell>
          <cell r="S183">
            <v>96.412</v>
          </cell>
          <cell r="T183">
            <v>114.635</v>
          </cell>
          <cell r="U183">
            <v>111.3</v>
          </cell>
          <cell r="V183">
            <v>97.94</v>
          </cell>
          <cell r="W183">
            <v>96.583</v>
          </cell>
          <cell r="X183">
            <v>109.306</v>
          </cell>
          <cell r="Y183">
            <v>109.445</v>
          </cell>
          <cell r="Z183">
            <v>115.915</v>
          </cell>
          <cell r="AA183">
            <v>114.351</v>
          </cell>
          <cell r="AB183">
            <v>93.319</v>
          </cell>
          <cell r="AC183">
            <v>90.947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101.980570741917</v>
          </cell>
          <cell r="AJ183">
            <v>112.817</v>
          </cell>
          <cell r="AK183">
            <v>113.125202349404</v>
          </cell>
          <cell r="AL183">
            <v>120.552034706331</v>
          </cell>
          <cell r="AM183">
            <v>118.144</v>
          </cell>
          <cell r="AN183">
            <v>106.535715841735</v>
          </cell>
          <cell r="AO183">
            <v>91.9247569096967</v>
          </cell>
          <cell r="AP183">
            <v>91.8900227990129</v>
          </cell>
          <cell r="AQ183">
            <v>98.1165335831794</v>
          </cell>
          <cell r="AR183">
            <v>100.465823662775</v>
          </cell>
          <cell r="AS183">
            <v>101.635909386348</v>
          </cell>
          <cell r="AT183">
            <v>112.673469979863</v>
          </cell>
          <cell r="AU183">
            <v>103.523322131146</v>
          </cell>
          <cell r="AV183">
            <v>98.3694579609243</v>
          </cell>
          <cell r="AW183">
            <v>100.028893940231</v>
          </cell>
          <cell r="AX183">
            <v>116.521617703894</v>
          </cell>
          <cell r="AY183">
            <v>133.348900145519</v>
          </cell>
        </row>
        <row r="184">
          <cell r="C184">
            <v>241</v>
          </cell>
          <cell r="D184">
            <v>99.4091108177814</v>
          </cell>
          <cell r="E184">
            <v>102.424823854431</v>
          </cell>
          <cell r="F184">
            <v>111.592347278922</v>
          </cell>
          <cell r="G184">
            <v>105.242360882126</v>
          </cell>
          <cell r="H184">
            <v>98.8851810821723</v>
          </cell>
          <cell r="I184">
            <v>106.339576663897</v>
          </cell>
          <cell r="J184">
            <v>108.095512180351</v>
          </cell>
          <cell r="K184">
            <v>91.961942018779</v>
          </cell>
          <cell r="L184">
            <v>99.5124279830546</v>
          </cell>
          <cell r="M184">
            <v>95.5192232667289</v>
          </cell>
          <cell r="N184">
            <v>90.407672857243</v>
          </cell>
          <cell r="O184">
            <v>90.6098211145132</v>
          </cell>
          <cell r="P184">
            <v>93.0636596917801</v>
          </cell>
          <cell r="Q184">
            <v>89.775938844727</v>
          </cell>
          <cell r="R184">
            <v>109.29436594781</v>
          </cell>
          <cell r="S184">
            <v>99.6740383825872</v>
          </cell>
          <cell r="T184">
            <v>100.243993951206</v>
          </cell>
          <cell r="U184">
            <v>111.332897229859</v>
          </cell>
          <cell r="V184">
            <v>107.300294364111</v>
          </cell>
          <cell r="W184">
            <v>95.7850284058825</v>
          </cell>
          <cell r="X184">
            <v>102.103915688842</v>
          </cell>
          <cell r="Y184">
            <v>95.2457748662872</v>
          </cell>
          <cell r="Z184">
            <v>101.540902179429</v>
          </cell>
          <cell r="AA184">
            <v>99.2691084385559</v>
          </cell>
          <cell r="AB184">
            <v>100.228018060973</v>
          </cell>
          <cell r="AC184">
            <v>97.2279077216574</v>
          </cell>
          <cell r="AD184">
            <v>116.45702722827</v>
          </cell>
          <cell r="AE184">
            <v>107.815917283717</v>
          </cell>
          <cell r="AF184">
            <v>108.439245772525</v>
          </cell>
          <cell r="AG184">
            <v>117.503641085697</v>
          </cell>
          <cell r="AH184">
            <v>120.868409157434</v>
          </cell>
          <cell r="AI184">
            <v>108.374385562572</v>
          </cell>
          <cell r="AJ184">
            <v>111.0513555474</v>
          </cell>
          <cell r="AK184">
            <v>104.394764094025</v>
          </cell>
          <cell r="AL184">
            <v>108.913520404048</v>
          </cell>
          <cell r="AM184">
            <v>106.503268212125</v>
          </cell>
          <cell r="AN184">
            <v>110.161462718327</v>
          </cell>
          <cell r="AO184">
            <v>102.727497599096</v>
          </cell>
          <cell r="AP184">
            <v>117.04536477885</v>
          </cell>
          <cell r="AQ184">
            <v>112.812027409591</v>
          </cell>
          <cell r="AR184">
            <v>104.236539212865</v>
          </cell>
          <cell r="AS184">
            <v>111.600445336008</v>
          </cell>
          <cell r="AT184">
            <v>118.239473250027</v>
          </cell>
          <cell r="AU184">
            <v>115.239554649169</v>
          </cell>
          <cell r="AV184">
            <v>112.896987740877</v>
          </cell>
          <cell r="AW184">
            <v>111.917021643648</v>
          </cell>
          <cell r="AX184">
            <v>113.025268855642</v>
          </cell>
          <cell r="AY184">
            <v>109.346957941967</v>
          </cell>
        </row>
        <row r="185">
          <cell r="C185">
            <v>24101</v>
          </cell>
          <cell r="D185">
            <v>104.250272350437</v>
          </cell>
          <cell r="E185">
            <v>100.684775628822</v>
          </cell>
          <cell r="F185">
            <v>92.9166824259444</v>
          </cell>
          <cell r="G185">
            <v>89.9249943401447</v>
          </cell>
          <cell r="H185">
            <v>92.0000875600811</v>
          </cell>
          <cell r="I185">
            <v>94.0024488175727</v>
          </cell>
          <cell r="J185">
            <v>113.555405666036</v>
          </cell>
          <cell r="K185">
            <v>87.4506376328819</v>
          </cell>
          <cell r="L185">
            <v>88.9681613803106</v>
          </cell>
          <cell r="M185">
            <v>103.134033290583</v>
          </cell>
          <cell r="N185">
            <v>116.141632641501</v>
          </cell>
          <cell r="O185">
            <v>116.970868265686</v>
          </cell>
          <cell r="P185">
            <v>97.5958017226433</v>
          </cell>
          <cell r="Q185">
            <v>88.251</v>
          </cell>
          <cell r="R185">
            <v>91.003</v>
          </cell>
          <cell r="S185">
            <v>85.167</v>
          </cell>
          <cell r="T185">
            <v>93.264</v>
          </cell>
          <cell r="U185">
            <v>98.417</v>
          </cell>
          <cell r="V185">
            <v>112.72</v>
          </cell>
          <cell r="W185">
            <v>91.086</v>
          </cell>
          <cell r="X185">
            <v>91.285</v>
          </cell>
          <cell r="Y185">
            <v>102.839</v>
          </cell>
          <cell r="Z185">
            <v>130.444</v>
          </cell>
          <cell r="AA185">
            <v>128.149</v>
          </cell>
          <cell r="AB185">
            <v>105.109</v>
          </cell>
          <cell r="AC185">
            <v>95.576</v>
          </cell>
          <cell r="AD185">
            <v>96.967</v>
          </cell>
          <cell r="AE185">
            <v>92.124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</v>
          </cell>
          <cell r="AJ185">
            <v>99.284</v>
          </cell>
          <cell r="AK185">
            <v>112.717133862896</v>
          </cell>
          <cell r="AL185">
            <v>139.915050091307</v>
          </cell>
          <cell r="AM185">
            <v>137.488</v>
          </cell>
          <cell r="AN185">
            <v>99.5275439122703</v>
          </cell>
          <cell r="AO185">
            <v>122.412055518776</v>
          </cell>
          <cell r="AP185">
            <v>107.245480217803</v>
          </cell>
          <cell r="AQ185">
            <v>104.805346500098</v>
          </cell>
          <cell r="AR185">
            <v>105.231208129806</v>
          </cell>
          <cell r="AS185">
            <v>111.289734773188</v>
          </cell>
          <cell r="AT185">
            <v>113.626013721445</v>
          </cell>
          <cell r="AU185">
            <v>115.372465745852</v>
          </cell>
          <cell r="AV185">
            <v>112.397437816473</v>
          </cell>
          <cell r="AW185">
            <v>123.649870064234</v>
          </cell>
          <cell r="AX185">
            <v>152.269041795375</v>
          </cell>
          <cell r="AY185">
            <v>133.310931232539</v>
          </cell>
        </row>
        <row r="186">
          <cell r="C186">
            <v>24102</v>
          </cell>
          <cell r="D186">
            <v>97.8460935145783</v>
          </cell>
          <cell r="E186">
            <v>100.914478021542</v>
          </cell>
          <cell r="F186">
            <v>115.692406978071</v>
          </cell>
          <cell r="G186">
            <v>121.126883964282</v>
          </cell>
          <cell r="H186">
            <v>111.81035733876</v>
          </cell>
          <cell r="I186">
            <v>104.182223323067</v>
          </cell>
          <cell r="J186">
            <v>106.851892321763</v>
          </cell>
          <cell r="K186">
            <v>91.0182524901957</v>
          </cell>
          <cell r="L186">
            <v>100.46460390853</v>
          </cell>
          <cell r="M186">
            <v>94.1887314580054</v>
          </cell>
          <cell r="N186">
            <v>77.8312873046149</v>
          </cell>
          <cell r="O186">
            <v>78.0727893765907</v>
          </cell>
          <cell r="P186">
            <v>91.6004124179533</v>
          </cell>
          <cell r="Q186">
            <v>88.452</v>
          </cell>
          <cell r="R186">
            <v>113.31</v>
          </cell>
          <cell r="S186">
            <v>114.718</v>
          </cell>
          <cell r="T186">
            <v>113.347</v>
          </cell>
          <cell r="U186">
            <v>109.074</v>
          </cell>
          <cell r="V186">
            <v>106.066</v>
          </cell>
          <cell r="W186">
            <v>94.802</v>
          </cell>
          <cell r="X186">
            <v>103.081</v>
          </cell>
          <cell r="Y186">
            <v>93.919</v>
          </cell>
          <cell r="Z186">
            <v>87.416</v>
          </cell>
          <cell r="AA186">
            <v>85.534</v>
          </cell>
          <cell r="AB186">
            <v>98.652</v>
          </cell>
          <cell r="AC186">
            <v>95.794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119.478</v>
          </cell>
          <cell r="AI186">
            <v>107.262275807417</v>
          </cell>
          <cell r="AJ186">
            <v>112.114</v>
          </cell>
          <cell r="AK186">
            <v>102.940644454538</v>
          </cell>
          <cell r="AL186">
            <v>93.7628326227335</v>
          </cell>
          <cell r="AM186">
            <v>91.767</v>
          </cell>
          <cell r="AN186">
            <v>108.838304752093</v>
          </cell>
          <cell r="AO186">
            <v>94.2036234810078</v>
          </cell>
          <cell r="AP186">
            <v>116.832796748988</v>
          </cell>
          <cell r="AQ186">
            <v>117.615332348416</v>
          </cell>
          <cell r="AR186">
            <v>105.857173605671</v>
          </cell>
          <cell r="AS186">
            <v>107.854729433474</v>
          </cell>
          <cell r="AT186">
            <v>120.962952618511</v>
          </cell>
          <cell r="AU186">
            <v>117.363140224999</v>
          </cell>
          <cell r="AV186">
            <v>113.723740240125</v>
          </cell>
          <cell r="AW186">
            <v>107.1348927207</v>
          </cell>
          <cell r="AX186">
            <v>101.632250726764</v>
          </cell>
          <cell r="AY186">
            <v>101.463460377006</v>
          </cell>
        </row>
        <row r="187">
          <cell r="C187">
            <v>24103</v>
          </cell>
          <cell r="D187">
            <v>89.4174767194046</v>
          </cell>
          <cell r="E187">
            <v>79.0304929706925</v>
          </cell>
          <cell r="F187">
            <v>97.7544741139998</v>
          </cell>
          <cell r="G187">
            <v>106.402984349027</v>
          </cell>
          <cell r="H187">
            <v>112.108190346681</v>
          </cell>
          <cell r="I187">
            <v>118.865657273119</v>
          </cell>
          <cell r="J187">
            <v>106.238809594194</v>
          </cell>
          <cell r="K187">
            <v>104.818581691349</v>
          </cell>
          <cell r="L187">
            <v>99.8563054145617</v>
          </cell>
          <cell r="M187">
            <v>96.5880738321674</v>
          </cell>
          <cell r="N187">
            <v>100.07851375199</v>
          </cell>
          <cell r="O187">
            <v>88.8404399428143</v>
          </cell>
          <cell r="P187">
            <v>83.7098084416611</v>
          </cell>
          <cell r="Q187">
            <v>69.271</v>
          </cell>
          <cell r="R187">
            <v>95.742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105.457</v>
          </cell>
          <cell r="W187">
            <v>109.176</v>
          </cell>
          <cell r="X187">
            <v>102.457</v>
          </cell>
          <cell r="Y187">
            <v>96.312</v>
          </cell>
          <cell r="Z187">
            <v>112.402</v>
          </cell>
          <cell r="AA187">
            <v>97.331</v>
          </cell>
          <cell r="AB187">
            <v>90.154</v>
          </cell>
          <cell r="AC187">
            <v>75.021</v>
          </cell>
          <cell r="AD187">
            <v>102.016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123.525549123577</v>
          </cell>
          <cell r="AJ187">
            <v>111.435</v>
          </cell>
          <cell r="AK187">
            <v>105.562931074604</v>
          </cell>
          <cell r="AL187">
            <v>120.563917918179</v>
          </cell>
          <cell r="AM187">
            <v>104.424</v>
          </cell>
          <cell r="AN187">
            <v>102.931189600361</v>
          </cell>
          <cell r="AO187">
            <v>108.370450583994</v>
          </cell>
          <cell r="AP187">
            <v>111.774310751222</v>
          </cell>
          <cell r="AQ187">
            <v>125.456699130621</v>
          </cell>
          <cell r="AR187">
            <v>114.178979443029</v>
          </cell>
          <cell r="AS187">
            <v>129.625784447469</v>
          </cell>
          <cell r="AT187">
            <v>119.615655350546</v>
          </cell>
          <cell r="AU187">
            <v>109.945003259171</v>
          </cell>
          <cell r="AV187">
            <v>103.59096224595</v>
          </cell>
          <cell r="AW187">
            <v>100.235223730282</v>
          </cell>
          <cell r="AX187">
            <v>113.561819530249</v>
          </cell>
          <cell r="AY187">
            <v>117.081541529618</v>
          </cell>
        </row>
        <row r="188">
          <cell r="C188">
            <v>24104</v>
          </cell>
          <cell r="D188">
            <v>95.290251916758</v>
          </cell>
          <cell r="E188">
            <v>118.94852135816</v>
          </cell>
          <cell r="F188">
            <v>87.4041621029573</v>
          </cell>
          <cell r="G188">
            <v>92.9901423877328</v>
          </cell>
          <cell r="H188">
            <v>88.0613362541073</v>
          </cell>
          <cell r="I188">
            <v>99.2332968236583</v>
          </cell>
          <cell r="J188">
            <v>100.547645125958</v>
          </cell>
          <cell r="K188">
            <v>97.9189485213582</v>
          </cell>
          <cell r="L188">
            <v>97.9189485213582</v>
          </cell>
          <cell r="M188">
            <v>121.248630887185</v>
          </cell>
          <cell r="N188">
            <v>90.3614457831325</v>
          </cell>
          <cell r="O188">
            <v>110.076670317634</v>
          </cell>
          <cell r="P188">
            <v>89.2077144979243</v>
          </cell>
          <cell r="Q188">
            <v>104.259</v>
          </cell>
          <cell r="R188">
            <v>85.604</v>
          </cell>
          <cell r="S188">
            <v>88.07</v>
          </cell>
          <cell r="T188">
            <v>89.271</v>
          </cell>
          <cell r="U188">
            <v>103.893</v>
          </cell>
          <cell r="V188">
            <v>99.808</v>
          </cell>
          <cell r="W188">
            <v>101.99</v>
          </cell>
          <cell r="X188">
            <v>100.469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</v>
          </cell>
          <cell r="AC188">
            <v>112.913</v>
          </cell>
          <cell r="AD188">
            <v>91.214</v>
          </cell>
          <cell r="AE188">
            <v>95.264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</v>
          </cell>
          <cell r="AJ188">
            <v>109.273</v>
          </cell>
          <cell r="AK188">
            <v>132.514919880009</v>
          </cell>
          <cell r="AL188">
            <v>108.857830956237</v>
          </cell>
          <cell r="AM188">
            <v>129.385</v>
          </cell>
          <cell r="AN188">
            <v>100.067585838751</v>
          </cell>
          <cell r="AO188">
            <v>117.706333867211</v>
          </cell>
          <cell r="AP188">
            <v>105.476451259584</v>
          </cell>
          <cell r="AQ188">
            <v>91.0186199342826</v>
          </cell>
          <cell r="AR188">
            <v>91.3472070098576</v>
          </cell>
          <cell r="AS188">
            <v>105.147864184009</v>
          </cell>
          <cell r="AT188">
            <v>94.6330777656079</v>
          </cell>
          <cell r="AU188">
            <v>120.92004381161</v>
          </cell>
          <cell r="AV188">
            <v>103.176341730559</v>
          </cell>
          <cell r="AW188">
            <v>106.243154435926</v>
          </cell>
          <cell r="AX188">
            <v>106.790799561884</v>
          </cell>
          <cell r="AY188">
            <v>98.5761226725082</v>
          </cell>
        </row>
        <row r="189">
          <cell r="C189">
            <v>24109</v>
          </cell>
          <cell r="D189">
            <v>103.266933261324</v>
          </cell>
          <cell r="E189">
            <v>114.624469668868</v>
          </cell>
          <cell r="F189">
            <v>120.747495858739</v>
          </cell>
          <cell r="G189">
            <v>77.9413878864384</v>
          </cell>
          <cell r="H189">
            <v>68.5257746959783</v>
          </cell>
          <cell r="I189">
            <v>116.435367097774</v>
          </cell>
          <cell r="J189">
            <v>108.107635056077</v>
          </cell>
          <cell r="K189">
            <v>92.8793488647557</v>
          </cell>
          <cell r="L189">
            <v>104.728981242884</v>
          </cell>
          <cell r="M189">
            <v>91.8921631096062</v>
          </cell>
          <cell r="N189">
            <v>99.0365291119141</v>
          </cell>
          <cell r="O189">
            <v>101.81391414564</v>
          </cell>
          <cell r="P189">
            <v>96.6752308252881</v>
          </cell>
          <cell r="Q189">
            <v>100.469</v>
          </cell>
          <cell r="R189">
            <v>118.261</v>
          </cell>
          <cell r="S189">
            <v>73.818</v>
          </cell>
          <cell r="T189">
            <v>69.467</v>
          </cell>
          <cell r="U189">
            <v>121.903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</v>
          </cell>
          <cell r="Z189">
            <v>111.232</v>
          </cell>
          <cell r="AA189">
            <v>111.544</v>
          </cell>
          <cell r="AB189">
            <v>104.118</v>
          </cell>
          <cell r="AC189">
            <v>108.809</v>
          </cell>
          <cell r="AD189">
            <v>126.011</v>
          </cell>
          <cell r="AE189">
            <v>79.847</v>
          </cell>
          <cell r="AF189">
            <v>75.147</v>
          </cell>
          <cell r="AG189">
            <v>128.659</v>
          </cell>
          <cell r="AH189">
            <v>120.882</v>
          </cell>
          <cell r="AI189">
            <v>109.45552196597</v>
          </cell>
          <cell r="AJ189">
            <v>116.873</v>
          </cell>
          <cell r="AK189">
            <v>100.430681509305</v>
          </cell>
          <cell r="AL189">
            <v>119.308645973099</v>
          </cell>
          <cell r="AM189">
            <v>119.673</v>
          </cell>
          <cell r="AN189">
            <v>123.848803134622</v>
          </cell>
          <cell r="AO189">
            <v>106.685206031309</v>
          </cell>
          <cell r="AP189">
            <v>126.842081787752</v>
          </cell>
          <cell r="AQ189">
            <v>103.513377242674</v>
          </cell>
          <cell r="AR189">
            <v>96.7337666006415</v>
          </cell>
          <cell r="AS189">
            <v>115.004221882659</v>
          </cell>
          <cell r="AT189">
            <v>115.430636063464</v>
          </cell>
          <cell r="AU189">
            <v>111.588011736598</v>
          </cell>
          <cell r="AV189">
            <v>114.801876986632</v>
          </cell>
          <cell r="AW189">
            <v>119.24081315429</v>
          </cell>
          <cell r="AX189">
            <v>112.439870690857</v>
          </cell>
          <cell r="AY189">
            <v>108.985080724175</v>
          </cell>
        </row>
        <row r="190">
          <cell r="C190">
            <v>242</v>
          </cell>
          <cell r="D190">
            <v>78.8959877147965</v>
          </cell>
          <cell r="E190">
            <v>80.9609990367835</v>
          </cell>
          <cell r="F190">
            <v>81.3004742416359</v>
          </cell>
          <cell r="G190">
            <v>99.0517022832537</v>
          </cell>
          <cell r="H190">
            <v>96.3818713959443</v>
          </cell>
          <cell r="I190">
            <v>101.351291432057</v>
          </cell>
          <cell r="J190">
            <v>107.838404676112</v>
          </cell>
          <cell r="K190">
            <v>122.266488497702</v>
          </cell>
          <cell r="L190">
            <v>115.365548108674</v>
          </cell>
          <cell r="M190">
            <v>111.813049384016</v>
          </cell>
          <cell r="N190">
            <v>101.769867970664</v>
          </cell>
          <cell r="O190">
            <v>103.004315258361</v>
          </cell>
          <cell r="P190">
            <v>95.2428862550437</v>
          </cell>
          <cell r="Q190">
            <v>99.3019020980996</v>
          </cell>
          <cell r="R190">
            <v>87.0552924970176</v>
          </cell>
          <cell r="S190">
            <v>110.032663549683</v>
          </cell>
          <cell r="T190">
            <v>105.157758358685</v>
          </cell>
          <cell r="U190">
            <v>103.972711429849</v>
          </cell>
          <cell r="V190">
            <v>113.616068696985</v>
          </cell>
          <cell r="W190">
            <v>119.368480067817</v>
          </cell>
          <cell r="X190">
            <v>112.558477667207</v>
          </cell>
          <cell r="Y190">
            <v>115.903231038202</v>
          </cell>
          <cell r="Z190">
            <v>103.462266480168</v>
          </cell>
          <cell r="AA190">
            <v>100.946326585407</v>
          </cell>
          <cell r="AB190">
            <v>94.0591701071257</v>
          </cell>
          <cell r="AC190">
            <v>94.76681678248</v>
          </cell>
          <cell r="AD190">
            <v>89.2598723334826</v>
          </cell>
          <cell r="AE190">
            <v>109.009729603835</v>
          </cell>
          <cell r="AF190">
            <v>104.986278867058</v>
          </cell>
          <cell r="AG190">
            <v>104.698399632567</v>
          </cell>
          <cell r="AH190">
            <v>114.203822177075</v>
          </cell>
          <cell r="AI190">
            <v>118.239041936269</v>
          </cell>
          <cell r="AJ190">
            <v>110.73575725415</v>
          </cell>
          <cell r="AK190">
            <v>114.622629163593</v>
          </cell>
          <cell r="AL190">
            <v>104.196585531784</v>
          </cell>
          <cell r="AM190">
            <v>102.98266315073</v>
          </cell>
          <cell r="AN190">
            <v>94.7130326924866</v>
          </cell>
          <cell r="AO190">
            <v>104.128743788947</v>
          </cell>
          <cell r="AP190">
            <v>101.170977802239</v>
          </cell>
          <cell r="AQ190">
            <v>106.891353485883</v>
          </cell>
          <cell r="AR190">
            <v>119.328154919891</v>
          </cell>
          <cell r="AS190">
            <v>124.245811956564</v>
          </cell>
          <cell r="AT190">
            <v>127.101070631701</v>
          </cell>
          <cell r="AU190">
            <v>117.080411387159</v>
          </cell>
          <cell r="AV190">
            <v>117.277745597488</v>
          </cell>
          <cell r="AW190">
            <v>115.58399752542</v>
          </cell>
          <cell r="AX190">
            <v>108.77841276062</v>
          </cell>
          <cell r="AY190">
            <v>109.615989738045</v>
          </cell>
        </row>
        <row r="191">
          <cell r="C191">
            <v>24201</v>
          </cell>
          <cell r="D191">
            <v>76.4043459595126</v>
          </cell>
          <cell r="E191">
            <v>92.8106733595324</v>
          </cell>
          <cell r="F191">
            <v>120.90749975232</v>
          </cell>
          <cell r="G191">
            <v>95.7828341204055</v>
          </cell>
          <cell r="H191">
            <v>107.473333113173</v>
          </cell>
          <cell r="I191">
            <v>111.911759849411</v>
          </cell>
          <cell r="J191">
            <v>113.140252963905</v>
          </cell>
          <cell r="K191">
            <v>106.680756910274</v>
          </cell>
          <cell r="L191">
            <v>101.013837059542</v>
          </cell>
          <cell r="M191">
            <v>81.8731217595192</v>
          </cell>
          <cell r="N191">
            <v>94.3958257653314</v>
          </cell>
          <cell r="O191">
            <v>97.6057593870744</v>
          </cell>
          <cell r="P191">
            <v>93.243313814385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103.868</v>
          </cell>
          <cell r="X191">
            <v>98.358</v>
          </cell>
          <cell r="Y191">
            <v>85.451</v>
          </cell>
          <cell r="Z191">
            <v>96.755</v>
          </cell>
          <cell r="AA191">
            <v>95.771</v>
          </cell>
          <cell r="AB191">
            <v>92.526</v>
          </cell>
          <cell r="AC191">
            <v>109.63</v>
          </cell>
          <cell r="AD191">
            <v>133.048</v>
          </cell>
          <cell r="AE191">
            <v>107.263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104.066414745643</v>
          </cell>
          <cell r="AJ191">
            <v>97.166</v>
          </cell>
          <cell r="AK191">
            <v>85.2632071526988</v>
          </cell>
          <cell r="AL191">
            <v>98.0124665919817</v>
          </cell>
          <cell r="AM191">
            <v>97.759</v>
          </cell>
          <cell r="AN191">
            <v>111.734680986686</v>
          </cell>
          <cell r="AO191">
            <v>98.1923094592682</v>
          </cell>
          <cell r="AP191">
            <v>104.065255440705</v>
          </cell>
          <cell r="AQ191">
            <v>108.781083847957</v>
          </cell>
          <cell r="AR191">
            <v>112.347676761005</v>
          </cell>
          <cell r="AS191">
            <v>121.22453023348</v>
          </cell>
          <cell r="AT191">
            <v>130.299527756679</v>
          </cell>
          <cell r="AU191">
            <v>109.613288861002</v>
          </cell>
          <cell r="AV191">
            <v>113.853571546514</v>
          </cell>
          <cell r="AW191">
            <v>102.400845414616</v>
          </cell>
          <cell r="AX191">
            <v>107.967629462909</v>
          </cell>
          <cell r="AY191">
            <v>87.1227004876114</v>
          </cell>
        </row>
        <row r="192">
          <cell r="C192">
            <v>24202</v>
          </cell>
          <cell r="D192">
            <v>70.3304952781863</v>
          </cell>
          <cell r="E192">
            <v>77.2148410915716</v>
          </cell>
          <cell r="F192">
            <v>75.9991703830005</v>
          </cell>
          <cell r="G192">
            <v>88.6130776274092</v>
          </cell>
          <cell r="H192">
            <v>93.6271201621246</v>
          </cell>
          <cell r="I192">
            <v>94.7311671166551</v>
          </cell>
          <cell r="J192">
            <v>109.671619220575</v>
          </cell>
          <cell r="K192">
            <v>130.498560523028</v>
          </cell>
          <cell r="L192">
            <v>133.671032748645</v>
          </cell>
          <cell r="M192">
            <v>111.95435580057</v>
          </cell>
          <cell r="N192">
            <v>101.245879825897</v>
          </cell>
          <cell r="O192">
            <v>112.442680222337</v>
          </cell>
          <cell r="P192">
            <v>85.8308301653431</v>
          </cell>
          <cell r="Q192">
            <v>95.4</v>
          </cell>
          <cell r="R192">
            <v>81.467</v>
          </cell>
          <cell r="S192">
            <v>99.359</v>
          </cell>
          <cell r="T192">
            <v>102.502</v>
          </cell>
          <cell r="U192">
            <v>97.042</v>
          </cell>
          <cell r="V192">
            <v>114.671</v>
          </cell>
          <cell r="W192">
            <v>127.058</v>
          </cell>
          <cell r="X192">
            <v>130.157</v>
          </cell>
          <cell r="Y192">
            <v>116.846</v>
          </cell>
          <cell r="Z192">
            <v>103.776</v>
          </cell>
          <cell r="AA192">
            <v>110.329</v>
          </cell>
          <cell r="AB192">
            <v>85.171</v>
          </cell>
          <cell r="AC192">
            <v>91.208</v>
          </cell>
          <cell r="AD192">
            <v>83.63</v>
          </cell>
          <cell r="AE192">
            <v>99.234</v>
          </cell>
          <cell r="AF192">
            <v>102.999</v>
          </cell>
          <cell r="AG192">
            <v>99.073</v>
          </cell>
          <cell r="AH192">
            <v>117.053</v>
          </cell>
          <cell r="AI192">
            <v>127.300534008406</v>
          </cell>
          <cell r="AJ192">
            <v>128.579</v>
          </cell>
          <cell r="AK192">
            <v>116.590002007113</v>
          </cell>
          <cell r="AL192">
            <v>105.124970660048</v>
          </cell>
          <cell r="AM192">
            <v>112.619</v>
          </cell>
          <cell r="AN192">
            <v>86.6696215911792</v>
          </cell>
          <cell r="AO192">
            <v>105.250918582704</v>
          </cell>
          <cell r="AP192">
            <v>99.6940409741868</v>
          </cell>
          <cell r="AQ192">
            <v>101.568749414238</v>
          </cell>
          <cell r="AR192">
            <v>123.785729248829</v>
          </cell>
          <cell r="AS192">
            <v>132.293796560201</v>
          </cell>
          <cell r="AT192">
            <v>130.672741361766</v>
          </cell>
          <cell r="AU192">
            <v>120.18994779487</v>
          </cell>
          <cell r="AV192">
            <v>127.88517126639</v>
          </cell>
          <cell r="AW192">
            <v>123.567134428647</v>
          </cell>
          <cell r="AX192">
            <v>113.635676157328</v>
          </cell>
          <cell r="AY192">
            <v>112.945592651908</v>
          </cell>
        </row>
        <row r="193">
          <cell r="C193">
            <v>24209</v>
          </cell>
          <cell r="D193">
            <v>94.2202568786375</v>
          </cell>
          <cell r="E193">
            <v>86.6581679472349</v>
          </cell>
          <cell r="F193">
            <v>87.5889289087485</v>
          </cell>
          <cell r="G193">
            <v>117.745182583142</v>
          </cell>
          <cell r="H193">
            <v>100.386631160639</v>
          </cell>
          <cell r="I193">
            <v>112.225386648112</v>
          </cell>
          <cell r="J193">
            <v>104.188291076686</v>
          </cell>
          <cell r="K193">
            <v>108.935223646348</v>
          </cell>
          <cell r="L193">
            <v>84.1439833637366</v>
          </cell>
          <cell r="M193">
            <v>113.888794554393</v>
          </cell>
          <cell r="N193">
            <v>103.268204763601</v>
          </cell>
          <cell r="O193">
            <v>86.7509484687218</v>
          </cell>
          <cell r="P193">
            <v>112.024373251234</v>
          </cell>
          <cell r="Q193">
            <v>105.001</v>
          </cell>
          <cell r="R193">
            <v>93.622</v>
          </cell>
          <cell r="S193">
            <v>129.092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82.574</v>
          </cell>
          <cell r="Y193">
            <v>116.603</v>
          </cell>
          <cell r="Z193">
            <v>103.429</v>
          </cell>
          <cell r="AA193">
            <v>84.774</v>
          </cell>
          <cell r="AB193">
            <v>109.879</v>
          </cell>
          <cell r="AC193">
            <v>99.899</v>
          </cell>
          <cell r="AD193">
            <v>95.804</v>
          </cell>
          <cell r="AE193">
            <v>126.414</v>
          </cell>
          <cell r="AF193">
            <v>107.468</v>
          </cell>
          <cell r="AG193">
            <v>113.677</v>
          </cell>
          <cell r="AH193">
            <v>108.662</v>
          </cell>
          <cell r="AI193">
            <v>103.332872939529</v>
          </cell>
          <cell r="AJ193">
            <v>80.27</v>
          </cell>
          <cell r="AK193">
            <v>113.427582675487</v>
          </cell>
          <cell r="AL193">
            <v>103.036919254578</v>
          </cell>
          <cell r="AM193">
            <v>86.366</v>
          </cell>
          <cell r="AN193">
            <v>107.59950818702</v>
          </cell>
          <cell r="AO193">
            <v>102.607515382606</v>
          </cell>
          <cell r="AP193">
            <v>103.555162104875</v>
          </cell>
          <cell r="AQ193">
            <v>116.14684308125</v>
          </cell>
          <cell r="AR193">
            <v>111.996106619404</v>
          </cell>
          <cell r="AS193">
            <v>110.263883794391</v>
          </cell>
          <cell r="AT193">
            <v>120.543378485426</v>
          </cell>
          <cell r="AU193">
            <v>112.167438182637</v>
          </cell>
          <cell r="AV193">
            <v>98.805914064136</v>
          </cell>
          <cell r="AW193">
            <v>102.505868585373</v>
          </cell>
          <cell r="AX193">
            <v>100.26113785342</v>
          </cell>
          <cell r="AY193">
            <v>105.481319032497</v>
          </cell>
        </row>
        <row r="194">
          <cell r="C194">
            <v>243</v>
          </cell>
          <cell r="D194">
            <v>93.3484841529863</v>
          </cell>
          <cell r="E194">
            <v>109.082248937922</v>
          </cell>
          <cell r="F194">
            <v>105.662268600161</v>
          </cell>
          <cell r="G194">
            <v>96.6971987248459</v>
          </cell>
          <cell r="H194">
            <v>100.339520267581</v>
          </cell>
          <cell r="I194">
            <v>102.998367583084</v>
          </cell>
          <cell r="J194">
            <v>101.830985716788</v>
          </cell>
          <cell r="K194">
            <v>95.0061465632581</v>
          </cell>
          <cell r="L194">
            <v>99.2411386055168</v>
          </cell>
          <cell r="M194">
            <v>96.6474196772974</v>
          </cell>
          <cell r="N194">
            <v>95.8918314595672</v>
          </cell>
          <cell r="O194">
            <v>103.254389710994</v>
          </cell>
          <cell r="P194">
            <v>96.6883020090687</v>
          </cell>
          <cell r="Q194">
            <v>110.243119800109</v>
          </cell>
          <cell r="R194">
            <v>106.993286288349</v>
          </cell>
          <cell r="S194">
            <v>97.7405714738091</v>
          </cell>
          <cell r="T194">
            <v>103.946235086433</v>
          </cell>
          <cell r="U194">
            <v>106.114985831244</v>
          </cell>
          <cell r="V194">
            <v>102.946516502297</v>
          </cell>
          <cell r="W194">
            <v>95.7734001988909</v>
          </cell>
          <cell r="X194">
            <v>99.5049186341962</v>
          </cell>
          <cell r="Y194">
            <v>98.0253417327088</v>
          </cell>
          <cell r="Z194">
            <v>101.967080481275</v>
          </cell>
          <cell r="AA194">
            <v>106.647840197332</v>
          </cell>
          <cell r="AB194">
            <v>99.785431200348</v>
          </cell>
          <cell r="AC194">
            <v>112.510984398411</v>
          </cell>
          <cell r="AD194">
            <v>111.235956042212</v>
          </cell>
          <cell r="AE194">
            <v>101.431552286412</v>
          </cell>
          <cell r="AF194">
            <v>108.144430618719</v>
          </cell>
          <cell r="AG194">
            <v>109.637137152026</v>
          </cell>
          <cell r="AH194">
            <v>109.805087756879</v>
          </cell>
          <cell r="AI194">
            <v>101.443190620547</v>
          </cell>
          <cell r="AJ194">
            <v>103.138928118134</v>
          </cell>
          <cell r="AK194">
            <v>102.149685521152</v>
          </cell>
          <cell r="AL194">
            <v>105.762224462269</v>
          </cell>
          <cell r="AM194">
            <v>110.883585508088</v>
          </cell>
          <cell r="AN194">
            <v>107.844211597217</v>
          </cell>
          <cell r="AO194">
            <v>106.659879940792</v>
          </cell>
          <cell r="AP194">
            <v>118.080303389031</v>
          </cell>
          <cell r="AQ194">
            <v>119.083195985986</v>
          </cell>
          <cell r="AR194">
            <v>131.232214717819</v>
          </cell>
          <cell r="AS194">
            <v>131.483950586209</v>
          </cell>
          <cell r="AT194">
            <v>135.872021245036</v>
          </cell>
          <cell r="AU194">
            <v>108.419821512966</v>
          </cell>
          <cell r="AV194">
            <v>116.944476778281</v>
          </cell>
          <cell r="AW194">
            <v>103.124136285115</v>
          </cell>
          <cell r="AX194">
            <v>110.421788466448</v>
          </cell>
          <cell r="AY194">
            <v>108.47378712924</v>
          </cell>
        </row>
        <row r="195">
          <cell r="C195">
            <v>24311</v>
          </cell>
          <cell r="D195">
            <v>102.711259723959</v>
          </cell>
          <cell r="E195">
            <v>109.190955846346</v>
          </cell>
          <cell r="F195">
            <v>100.743009799537</v>
          </cell>
          <cell r="G195">
            <v>90.3608932990547</v>
          </cell>
          <cell r="H195">
            <v>87.4508829260153</v>
          </cell>
          <cell r="I195">
            <v>115.833787102391</v>
          </cell>
          <cell r="J195">
            <v>98.4661993220263</v>
          </cell>
          <cell r="K195">
            <v>99.9059222235239</v>
          </cell>
          <cell r="L195">
            <v>97.7413105171199</v>
          </cell>
          <cell r="M195">
            <v>87.6866955532923</v>
          </cell>
          <cell r="N195">
            <v>94.8337616799657</v>
          </cell>
          <cell r="O195">
            <v>115.075322006769</v>
          </cell>
          <cell r="P195">
            <v>106.386058542165</v>
          </cell>
          <cell r="Q195">
            <v>110.353</v>
          </cell>
          <cell r="R195">
            <v>102.012</v>
          </cell>
          <cell r="S195">
            <v>91.336</v>
          </cell>
          <cell r="T195">
            <v>90.594</v>
          </cell>
          <cell r="U195">
            <v>119.339</v>
          </cell>
          <cell r="V195">
            <v>99.545</v>
          </cell>
          <cell r="W195">
            <v>100.713</v>
          </cell>
          <cell r="X195">
            <v>98.001</v>
          </cell>
          <cell r="Y195">
            <v>88.937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94.785</v>
          </cell>
          <cell r="AF195">
            <v>94.253</v>
          </cell>
          <cell r="AG195">
            <v>123.3</v>
          </cell>
          <cell r="AH195">
            <v>106.177</v>
          </cell>
          <cell r="AI195">
            <v>106.674945557279</v>
          </cell>
          <cell r="AJ195">
            <v>101.58</v>
          </cell>
          <cell r="AK195">
            <v>92.6788154827672</v>
          </cell>
          <cell r="AL195">
            <v>104.595244837168</v>
          </cell>
          <cell r="AM195">
            <v>123.578</v>
          </cell>
          <cell r="AN195">
            <v>109.491459297994</v>
          </cell>
          <cell r="AO195">
            <v>107.585811576526</v>
          </cell>
          <cell r="AP195">
            <v>113.590986816106</v>
          </cell>
          <cell r="AQ195">
            <v>112.3719390575</v>
          </cell>
          <cell r="AR195">
            <v>120.779479981045</v>
          </cell>
          <cell r="AS195">
            <v>135.52652928716</v>
          </cell>
          <cell r="AT195">
            <v>140.519711691154</v>
          </cell>
          <cell r="AU195">
            <v>109.953702764481</v>
          </cell>
          <cell r="AV195">
            <v>113.533068146721</v>
          </cell>
          <cell r="AW195">
            <v>99.9604539480786</v>
          </cell>
          <cell r="AX195">
            <v>107.279921233536</v>
          </cell>
          <cell r="AY195">
            <v>109.889899494951</v>
          </cell>
        </row>
        <row r="196">
          <cell r="C196">
            <v>24312</v>
          </cell>
          <cell r="D196">
            <v>88.973436654694</v>
          </cell>
          <cell r="E196">
            <v>102.687351530114</v>
          </cell>
          <cell r="F196">
            <v>99.9445685550299</v>
          </cell>
          <cell r="G196">
            <v>102.10567920824</v>
          </cell>
          <cell r="H196">
            <v>101.315960042572</v>
          </cell>
          <cell r="I196">
            <v>100.401699050877</v>
          </cell>
          <cell r="J196">
            <v>98.1160465716406</v>
          </cell>
          <cell r="K196">
            <v>97.991504745614</v>
          </cell>
          <cell r="L196">
            <v>87.1449146713046</v>
          </cell>
          <cell r="M196">
            <v>110.915700455366</v>
          </cell>
          <cell r="N196">
            <v>98.5731770674879</v>
          </cell>
          <cell r="O196">
            <v>111.82996144706</v>
          </cell>
          <cell r="P196">
            <v>92.1567242586937</v>
          </cell>
          <cell r="Q196">
            <v>103.78</v>
          </cell>
          <cell r="R196">
            <v>101.204</v>
          </cell>
          <cell r="S196">
            <v>103.207</v>
          </cell>
          <cell r="T196">
            <v>104.958</v>
          </cell>
          <cell r="U196">
            <v>103.44</v>
          </cell>
          <cell r="V196">
            <v>99.191</v>
          </cell>
          <cell r="W196">
            <v>98.783</v>
          </cell>
          <cell r="X196">
            <v>87.377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95.109</v>
          </cell>
          <cell r="AC196">
            <v>105.915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</v>
          </cell>
          <cell r="AI196">
            <v>104.630818685871</v>
          </cell>
          <cell r="AJ196">
            <v>90.568</v>
          </cell>
          <cell r="AK196">
            <v>117.230278456522</v>
          </cell>
          <cell r="AL196">
            <v>108.719567874418</v>
          </cell>
          <cell r="AM196">
            <v>120.093</v>
          </cell>
          <cell r="AN196">
            <v>102.080223482428</v>
          </cell>
          <cell r="AO196">
            <v>112.030662664356</v>
          </cell>
          <cell r="AP196">
            <v>110.125981289698</v>
          </cell>
          <cell r="AQ196">
            <v>107.258656488587</v>
          </cell>
          <cell r="AR196">
            <v>108.297459306308</v>
          </cell>
          <cell r="AS196">
            <v>110.125981289698</v>
          </cell>
          <cell r="AT196">
            <v>103.934201191629</v>
          </cell>
          <cell r="AU196">
            <v>107.134114662561</v>
          </cell>
          <cell r="AV196">
            <v>94.9161331007092</v>
          </cell>
          <cell r="AW196">
            <v>101.9948163183</v>
          </cell>
          <cell r="AX196">
            <v>104.058743017656</v>
          </cell>
          <cell r="AY196">
            <v>101.315960042572</v>
          </cell>
        </row>
        <row r="197">
          <cell r="C197">
            <v>24320</v>
          </cell>
          <cell r="D197">
            <v>83.5875430173769</v>
          </cell>
          <cell r="E197">
            <v>112.835110676807</v>
          </cell>
          <cell r="F197">
            <v>115.676027814363</v>
          </cell>
          <cell r="G197">
            <v>101.811332511932</v>
          </cell>
          <cell r="H197">
            <v>116.851482063701</v>
          </cell>
          <cell r="I197">
            <v>87.5444335868349</v>
          </cell>
          <cell r="J197">
            <v>108.560989081021</v>
          </cell>
          <cell r="K197">
            <v>86.6833779439464</v>
          </cell>
          <cell r="L197">
            <v>108.60347537919</v>
          </cell>
          <cell r="M197">
            <v>99.8456331166532</v>
          </cell>
          <cell r="N197">
            <v>95.6621489569614</v>
          </cell>
          <cell r="O197">
            <v>82.338445851213</v>
          </cell>
          <cell r="P197">
            <v>86.5781343617202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</v>
          </cell>
          <cell r="U197">
            <v>90.193</v>
          </cell>
          <cell r="V197">
            <v>109.75</v>
          </cell>
          <cell r="W197">
            <v>87.383</v>
          </cell>
          <cell r="X197">
            <v>108.892</v>
          </cell>
          <cell r="Y197">
            <v>101.269</v>
          </cell>
          <cell r="Z197">
            <v>101.723</v>
          </cell>
          <cell r="AA197">
            <v>85.045</v>
          </cell>
          <cell r="AB197">
            <v>89.351</v>
          </cell>
          <cell r="AC197">
            <v>116.382</v>
          </cell>
          <cell r="AD197">
            <v>121.778</v>
          </cell>
          <cell r="AE197">
            <v>106.796</v>
          </cell>
          <cell r="AF197">
            <v>125.941</v>
          </cell>
          <cell r="AG197">
            <v>93.187</v>
          </cell>
          <cell r="AH197">
            <v>117.062</v>
          </cell>
          <cell r="AI197">
            <v>92.5565213461816</v>
          </cell>
          <cell r="AJ197">
            <v>112.869</v>
          </cell>
          <cell r="AK197">
            <v>105.529977495325</v>
          </cell>
          <cell r="AL197">
            <v>105.508900148551</v>
          </cell>
          <cell r="AM197">
            <v>88.422</v>
          </cell>
          <cell r="AN197">
            <v>109.170490684994</v>
          </cell>
          <cell r="AO197">
            <v>102.157859103347</v>
          </cell>
          <cell r="AP197">
            <v>128.886434124995</v>
          </cell>
          <cell r="AQ197">
            <v>135.197065613006</v>
          </cell>
          <cell r="AR197">
            <v>159.082862443529</v>
          </cell>
          <cell r="AS197">
            <v>139.134129243319</v>
          </cell>
          <cell r="AT197">
            <v>149.166560450921</v>
          </cell>
          <cell r="AU197">
            <v>107.167438501083</v>
          </cell>
          <cell r="AV197">
            <v>134.896829105947</v>
          </cell>
          <cell r="AW197">
            <v>108.011499624704</v>
          </cell>
          <cell r="AX197">
            <v>118.469708720787</v>
          </cell>
          <cell r="AY197">
            <v>110.95627759357</v>
          </cell>
        </row>
        <row r="198">
          <cell r="C198">
            <v>251</v>
          </cell>
          <cell r="D198">
            <v>92.0022194009855</v>
          </cell>
          <cell r="E198">
            <v>90.8252081354372</v>
          </cell>
          <cell r="F198">
            <v>101.272840696012</v>
          </cell>
          <cell r="G198">
            <v>101.171720803931</v>
          </cell>
          <cell r="H198">
            <v>97.5076043356631</v>
          </cell>
          <cell r="I198">
            <v>100.975327144467</v>
          </cell>
          <cell r="J198">
            <v>99.8481589408031</v>
          </cell>
          <cell r="K198">
            <v>92.2862780380458</v>
          </cell>
          <cell r="L198">
            <v>109.196202566123</v>
          </cell>
          <cell r="M198">
            <v>105.697140575683</v>
          </cell>
          <cell r="N198">
            <v>98.9369146701366</v>
          </cell>
          <cell r="O198">
            <v>110.280384692711</v>
          </cell>
          <cell r="P198">
            <v>90.2362225560592</v>
          </cell>
          <cell r="Q198">
            <v>89.3357903938772</v>
          </cell>
          <cell r="R198">
            <v>99.9300524406061</v>
          </cell>
          <cell r="S198">
            <v>100.254879014376</v>
          </cell>
          <cell r="T198">
            <v>107.725556144563</v>
          </cell>
          <cell r="U198">
            <v>115.959328047899</v>
          </cell>
          <cell r="V198">
            <v>109.083799229221</v>
          </cell>
          <cell r="W198">
            <v>99.0580142239293</v>
          </cell>
          <cell r="X198">
            <v>111.418325895561</v>
          </cell>
          <cell r="Y198">
            <v>106.813448579327</v>
          </cell>
          <cell r="Z198">
            <v>101.042553919497</v>
          </cell>
          <cell r="AA198">
            <v>104.162910866882</v>
          </cell>
          <cell r="AB198">
            <v>89.8650504830025</v>
          </cell>
          <cell r="AC198">
            <v>88.9603169051607</v>
          </cell>
          <cell r="AD198">
            <v>102.764477856049</v>
          </cell>
          <cell r="AE198">
            <v>104.010568302289</v>
          </cell>
          <cell r="AF198">
            <v>111.218230249506</v>
          </cell>
          <cell r="AG198">
            <v>117.435163922154</v>
          </cell>
          <cell r="AH198">
            <v>121.344334809317</v>
          </cell>
          <cell r="AI198">
            <v>104.422458150674</v>
          </cell>
          <cell r="AJ198">
            <v>113.4398961772</v>
          </cell>
          <cell r="AK198">
            <v>113.437995938437</v>
          </cell>
          <cell r="AL198">
            <v>106.250788871679</v>
          </cell>
          <cell r="AM198">
            <v>107.697144511794</v>
          </cell>
          <cell r="AN198">
            <v>103.420000905765</v>
          </cell>
          <cell r="AO198">
            <v>99.1785256934867</v>
          </cell>
          <cell r="AP198">
            <v>113.431828869776</v>
          </cell>
          <cell r="AQ198">
            <v>112.306612857267</v>
          </cell>
          <cell r="AR198">
            <v>114.938478975199</v>
          </cell>
          <cell r="AS198">
            <v>125.439473285931</v>
          </cell>
          <cell r="AT198">
            <v>127.736174210349</v>
          </cell>
          <cell r="AU198">
            <v>120.644860551023</v>
          </cell>
          <cell r="AV198">
            <v>120.178160229305</v>
          </cell>
          <cell r="AW198">
            <v>118.969219965579</v>
          </cell>
          <cell r="AX198">
            <v>114.392139408449</v>
          </cell>
          <cell r="AY198">
            <v>113.025554831896</v>
          </cell>
        </row>
        <row r="199">
          <cell r="C199">
            <v>25111</v>
          </cell>
          <cell r="D199">
            <v>76.7354791083399</v>
          </cell>
          <cell r="E199">
            <v>86.9727606771496</v>
          </cell>
          <cell r="F199">
            <v>109.090809950022</v>
          </cell>
          <cell r="G199">
            <v>89.307399746897</v>
          </cell>
          <cell r="H199">
            <v>103.481389261922</v>
          </cell>
          <cell r="I199">
            <v>85.8518016156343</v>
          </cell>
          <cell r="J199">
            <v>90.6772611530203</v>
          </cell>
          <cell r="K199">
            <v>87.654219492156</v>
          </cell>
          <cell r="L199">
            <v>136.472530600809</v>
          </cell>
          <cell r="M199">
            <v>158.688961255235</v>
          </cell>
          <cell r="N199">
            <v>87.8528380911924</v>
          </cell>
          <cell r="O199">
            <v>87.2145490476219</v>
          </cell>
          <cell r="P199">
            <v>74.558279912628</v>
          </cell>
          <cell r="Q199">
            <v>85.247</v>
          </cell>
          <cell r="R199">
            <v>108.741</v>
          </cell>
          <cell r="S199">
            <v>90.595</v>
          </cell>
          <cell r="T199">
            <v>117.68</v>
          </cell>
          <cell r="U199">
            <v>98.818</v>
          </cell>
          <cell r="V199">
            <v>101.342</v>
          </cell>
          <cell r="W199">
            <v>95.655</v>
          </cell>
          <cell r="X199">
            <v>140.253</v>
          </cell>
          <cell r="Y199">
            <v>158.443</v>
          </cell>
          <cell r="Z199">
            <v>88.359</v>
          </cell>
          <cell r="AA199">
            <v>81.122</v>
          </cell>
          <cell r="AB199">
            <v>73.992</v>
          </cell>
          <cell r="AC199">
            <v>84.956</v>
          </cell>
          <cell r="AD199">
            <v>111.894</v>
          </cell>
          <cell r="AE199">
            <v>93.894</v>
          </cell>
          <cell r="AF199">
            <v>121.6</v>
          </cell>
          <cell r="AG199">
            <v>101.317</v>
          </cell>
          <cell r="AH199">
            <v>110.243</v>
          </cell>
          <cell r="AI199">
            <v>98.7109590556308</v>
          </cell>
          <cell r="AJ199">
            <v>139.956</v>
          </cell>
          <cell r="AK199">
            <v>166.791987194825</v>
          </cell>
          <cell r="AL199">
            <v>92.0519339647718</v>
          </cell>
          <cell r="AM199">
            <v>84.072</v>
          </cell>
          <cell r="AN199">
            <v>95.0937958213993</v>
          </cell>
          <cell r="AO199">
            <v>90.2491064283529</v>
          </cell>
          <cell r="AP199">
            <v>113.696120272118</v>
          </cell>
          <cell r="AQ199">
            <v>109.819063798777</v>
          </cell>
          <cell r="AR199">
            <v>111.399671392654</v>
          </cell>
          <cell r="AS199">
            <v>110.616828286898</v>
          </cell>
          <cell r="AT199">
            <v>111.008249839776</v>
          </cell>
          <cell r="AU199">
            <v>97.8219835763714</v>
          </cell>
          <cell r="AV199">
            <v>146.496688054784</v>
          </cell>
          <cell r="AW199">
            <v>171.945538879707</v>
          </cell>
          <cell r="AX199">
            <v>107.946580952053</v>
          </cell>
          <cell r="AY199">
            <v>106.746317968401</v>
          </cell>
        </row>
        <row r="200">
          <cell r="C200">
            <v>25112</v>
          </cell>
          <cell r="D200">
            <v>75.4850947523038</v>
          </cell>
          <cell r="E200">
            <v>85.5555625229759</v>
          </cell>
          <cell r="F200">
            <v>107.313204027262</v>
          </cell>
          <cell r="G200">
            <v>93.525019382753</v>
          </cell>
          <cell r="H200">
            <v>101.795187367082</v>
          </cell>
          <cell r="I200">
            <v>84.4528691931738</v>
          </cell>
          <cell r="J200">
            <v>88.0560869589359</v>
          </cell>
          <cell r="K200">
            <v>99.740602822868</v>
          </cell>
          <cell r="L200">
            <v>134.248746775195</v>
          </cell>
          <cell r="M200">
            <v>156.103166562417</v>
          </cell>
          <cell r="N200">
            <v>87.9310486191942</v>
          </cell>
          <cell r="O200">
            <v>85.7934110158398</v>
          </cell>
          <cell r="P200">
            <v>73.3433724421985</v>
          </cell>
          <cell r="Q200">
            <v>83.858</v>
          </cell>
          <cell r="R200">
            <v>106.969</v>
          </cell>
          <cell r="S200">
            <v>94.874</v>
          </cell>
          <cell r="T200">
            <v>115.762</v>
          </cell>
          <cell r="U200">
            <v>97.208</v>
          </cell>
          <cell r="V200">
            <v>98.412</v>
          </cell>
          <cell r="W200">
            <v>108.844</v>
          </cell>
          <cell r="X200">
            <v>137.967</v>
          </cell>
          <cell r="Y200">
            <v>155.862</v>
          </cell>
          <cell r="Z200">
            <v>88.437</v>
          </cell>
          <cell r="AA200">
            <v>79.8</v>
          </cell>
          <cell r="AB200">
            <v>72.786</v>
          </cell>
          <cell r="AC200">
            <v>83.571</v>
          </cell>
          <cell r="AD200">
            <v>110.07</v>
          </cell>
          <cell r="AE200">
            <v>98.328</v>
          </cell>
          <cell r="AF200">
            <v>119.618</v>
          </cell>
          <cell r="AG200">
            <v>99.666</v>
          </cell>
          <cell r="AH200">
            <v>107.056</v>
          </cell>
          <cell r="AI200">
            <v>112.321923787287</v>
          </cell>
          <cell r="AJ200">
            <v>137.675</v>
          </cell>
          <cell r="AK200">
            <v>164.074155835407</v>
          </cell>
          <cell r="AL200">
            <v>92.1338827158355</v>
          </cell>
          <cell r="AM200">
            <v>82.702</v>
          </cell>
          <cell r="AN200">
            <v>89.6236659527088</v>
          </cell>
          <cell r="AO200">
            <v>105.830611462842</v>
          </cell>
          <cell r="AP200">
            <v>97.7271360518517</v>
          </cell>
          <cell r="AQ200">
            <v>101.784462057813</v>
          </cell>
          <cell r="AR200">
            <v>122.540365711446</v>
          </cell>
          <cell r="AS200">
            <v>107.276530199229</v>
          </cell>
          <cell r="AT200">
            <v>116.877226210807</v>
          </cell>
          <cell r="AU200">
            <v>115.564712802596</v>
          </cell>
          <cell r="AV200">
            <v>122.580446310747</v>
          </cell>
          <cell r="AW200">
            <v>118.34079510805</v>
          </cell>
          <cell r="AX200">
            <v>105.21729698649</v>
          </cell>
          <cell r="AY200">
            <v>98.7499975061594</v>
          </cell>
        </row>
        <row r="201">
          <cell r="C201">
            <v>25113</v>
          </cell>
          <cell r="D201">
            <v>75.4422667130693</v>
          </cell>
          <cell r="E201">
            <v>81.2335130749856</v>
          </cell>
          <cell r="F201">
            <v>99.0107649039823</v>
          </cell>
          <cell r="G201">
            <v>106.149220453919</v>
          </cell>
          <cell r="H201">
            <v>101.798313747728</v>
          </cell>
          <cell r="I201">
            <v>108.165294554579</v>
          </cell>
          <cell r="J201">
            <v>109.216332061927</v>
          </cell>
          <cell r="K201">
            <v>101.397974580081</v>
          </cell>
          <cell r="L201">
            <v>119.378422938254</v>
          </cell>
          <cell r="M201">
            <v>91.365231436154</v>
          </cell>
          <cell r="N201">
            <v>100.845155839019</v>
          </cell>
          <cell r="O201">
            <v>105.997509696303</v>
          </cell>
          <cell r="P201">
            <v>91.3825373680372</v>
          </cell>
          <cell r="Q201">
            <v>83.686</v>
          </cell>
          <cell r="R201">
            <v>89.203</v>
          </cell>
          <cell r="S201">
            <v>95.51</v>
          </cell>
          <cell r="T201">
            <v>101.456</v>
          </cell>
          <cell r="U201">
            <v>107.984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</v>
          </cell>
          <cell r="AB201">
            <v>95.377</v>
          </cell>
          <cell r="AC201">
            <v>87.554</v>
          </cell>
          <cell r="AD201">
            <v>91.784</v>
          </cell>
          <cell r="AE201">
            <v>98.061</v>
          </cell>
          <cell r="AF201">
            <v>103.923</v>
          </cell>
          <cell r="AG201">
            <v>113.049</v>
          </cell>
          <cell r="AH201">
            <v>121.842</v>
          </cell>
          <cell r="AI201">
            <v>109.085107411391</v>
          </cell>
          <cell r="AJ201">
            <v>111.146</v>
          </cell>
          <cell r="AK201">
            <v>106.670833962802</v>
          </cell>
          <cell r="AL201">
            <v>112.787817102761</v>
          </cell>
          <cell r="AM201">
            <v>103.508</v>
          </cell>
          <cell r="AN201">
            <v>111.571817054535</v>
          </cell>
          <cell r="AO201">
            <v>101.810165636536</v>
          </cell>
          <cell r="AP201">
            <v>101.351815085003</v>
          </cell>
          <cell r="AQ201">
            <v>101.500745755581</v>
          </cell>
          <cell r="AR201">
            <v>105.455610588078</v>
          </cell>
          <cell r="AS201">
            <v>106.446915416906</v>
          </cell>
          <cell r="AT201">
            <v>115.302926262621</v>
          </cell>
          <cell r="AU201">
            <v>111.1491900128</v>
          </cell>
          <cell r="AV201">
            <v>108.758250008999</v>
          </cell>
          <cell r="AW201">
            <v>108.418522536378</v>
          </cell>
          <cell r="AX201">
            <v>115.6843313416</v>
          </cell>
          <cell r="AY201">
            <v>117.368338835027</v>
          </cell>
        </row>
        <row r="202">
          <cell r="C202">
            <v>25119</v>
          </cell>
          <cell r="D202">
            <v>103.844577713746</v>
          </cell>
          <cell r="E202">
            <v>103.253955463871</v>
          </cell>
          <cell r="F202">
            <v>114.531470886222</v>
          </cell>
          <cell r="G202">
            <v>97.2602634097554</v>
          </cell>
          <cell r="H202">
            <v>89.0362941782418</v>
          </cell>
          <cell r="I202">
            <v>93.8931000912799</v>
          </cell>
          <cell r="J202">
            <v>88.9931637208801</v>
          </cell>
          <cell r="K202">
            <v>87.268578170464</v>
          </cell>
          <cell r="L202">
            <v>100.705957360815</v>
          </cell>
          <cell r="M202">
            <v>105.84699543917</v>
          </cell>
          <cell r="N202">
            <v>102.716106094441</v>
          </cell>
          <cell r="O202">
            <v>112.649537471114</v>
          </cell>
          <cell r="P202">
            <v>96.5663998488355</v>
          </cell>
          <cell r="Q202">
            <v>99.879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99.758</v>
          </cell>
          <cell r="X202">
            <v>107.338</v>
          </cell>
          <cell r="Y202">
            <v>101.406</v>
          </cell>
          <cell r="Z202">
            <v>98.953</v>
          </cell>
          <cell r="AA202">
            <v>101.931</v>
          </cell>
          <cell r="AB202">
            <v>94.49</v>
          </cell>
          <cell r="AC202">
            <v>99.166</v>
          </cell>
          <cell r="AD202">
            <v>121.99</v>
          </cell>
          <cell r="AE202">
            <v>109.64</v>
          </cell>
          <cell r="AF202">
            <v>115.609</v>
          </cell>
          <cell r="AG202">
            <v>116.937</v>
          </cell>
          <cell r="AH202">
            <v>109.46</v>
          </cell>
          <cell r="AI202">
            <v>97.6769589747232</v>
          </cell>
          <cell r="AJ202">
            <v>101.174</v>
          </cell>
          <cell r="AK202">
            <v>103.873881957798</v>
          </cell>
          <cell r="AL202">
            <v>100.936522585873</v>
          </cell>
          <cell r="AM202">
            <v>106.018</v>
          </cell>
          <cell r="AN202">
            <v>108.24498924184</v>
          </cell>
          <cell r="AO202">
            <v>104.388723946525</v>
          </cell>
          <cell r="AP202">
            <v>129.388990969395</v>
          </cell>
          <cell r="AQ202">
            <v>123.754680994261</v>
          </cell>
          <cell r="AR202">
            <v>116.917925345988</v>
          </cell>
          <cell r="AS202">
            <v>136.990507845197</v>
          </cell>
          <cell r="AT202">
            <v>133.087564077117</v>
          </cell>
          <cell r="AU202">
            <v>123.455174625871</v>
          </cell>
          <cell r="AV202">
            <v>119.194891905248</v>
          </cell>
          <cell r="AW202">
            <v>116.604407448074</v>
          </cell>
          <cell r="AX202">
            <v>108.063206219513</v>
          </cell>
          <cell r="AY202">
            <v>111.539829757879</v>
          </cell>
        </row>
        <row r="203">
          <cell r="C203">
            <v>25120</v>
          </cell>
          <cell r="D203">
            <v>99.9573301287116</v>
          </cell>
          <cell r="E203">
            <v>82.9700925431587</v>
          </cell>
          <cell r="F203">
            <v>76.8080932398711</v>
          </cell>
          <cell r="G203">
            <v>111.240175472287</v>
          </cell>
          <cell r="H203">
            <v>105.151635382587</v>
          </cell>
          <cell r="I203">
            <v>117.451620624644</v>
          </cell>
          <cell r="J203">
            <v>111.706074639987</v>
          </cell>
          <cell r="K203">
            <v>94.7455178376135</v>
          </cell>
          <cell r="L203">
            <v>96.7263824650482</v>
          </cell>
          <cell r="M203">
            <v>86.0244558734986</v>
          </cell>
          <cell r="N203">
            <v>89.6413504020673</v>
          </cell>
          <cell r="O203">
            <v>127.577271390526</v>
          </cell>
          <cell r="P203">
            <v>89.8890514553365</v>
          </cell>
          <cell r="Q203">
            <v>80.854</v>
          </cell>
          <cell r="R203">
            <v>74.593</v>
          </cell>
          <cell r="S203">
            <v>102.205</v>
          </cell>
          <cell r="T203">
            <v>102.445</v>
          </cell>
          <cell r="U203">
            <v>146.75</v>
          </cell>
          <cell r="V203">
            <v>117.447</v>
          </cell>
          <cell r="W203">
            <v>96.184</v>
          </cell>
          <cell r="X203">
            <v>105.735</v>
          </cell>
          <cell r="Y203">
            <v>89.847</v>
          </cell>
          <cell r="Z203">
            <v>97.641</v>
          </cell>
          <cell r="AA203">
            <v>129.492</v>
          </cell>
          <cell r="AB203">
            <v>88.134</v>
          </cell>
          <cell r="AC203">
            <v>76.664</v>
          </cell>
          <cell r="AD203">
            <v>76.021</v>
          </cell>
          <cell r="AE203">
            <v>107.545</v>
          </cell>
          <cell r="AF203">
            <v>105.671</v>
          </cell>
          <cell r="AG203">
            <v>135.242</v>
          </cell>
          <cell r="AH203">
            <v>144.587</v>
          </cell>
          <cell r="AI203">
            <v>115.148453473922</v>
          </cell>
          <cell r="AJ203">
            <v>120.828</v>
          </cell>
          <cell r="AK203">
            <v>102.71772108578</v>
          </cell>
          <cell r="AL203">
            <v>109.700167305522</v>
          </cell>
          <cell r="AM203">
            <v>132.246</v>
          </cell>
          <cell r="AN203">
            <v>95.1603880323844</v>
          </cell>
          <cell r="AO203">
            <v>86.9992567939457</v>
          </cell>
          <cell r="AP203">
            <v>98.056630936391</v>
          </cell>
          <cell r="AQ203">
            <v>102.800445672119</v>
          </cell>
          <cell r="AR203">
            <v>119.307282008139</v>
          </cell>
          <cell r="AS203">
            <v>130.377639415705</v>
          </cell>
          <cell r="AT203">
            <v>136.468842464098</v>
          </cell>
          <cell r="AU203">
            <v>134.034621540652</v>
          </cell>
          <cell r="AV203">
            <v>122.201143754882</v>
          </cell>
          <cell r="AW203">
            <v>105.17654875456</v>
          </cell>
          <cell r="AX203">
            <v>122.069705592772</v>
          </cell>
          <cell r="AY203">
            <v>111.214943175146</v>
          </cell>
        </row>
        <row r="204">
          <cell r="C204">
            <v>25130</v>
          </cell>
          <cell r="D204">
            <v>72.7272727272728</v>
          </cell>
          <cell r="E204">
            <v>82.4298194148296</v>
          </cell>
          <cell r="F204">
            <v>103.392552955496</v>
          </cell>
          <cell r="G204">
            <v>87.1761329654514</v>
          </cell>
          <cell r="H204">
            <v>98.0761351398267</v>
          </cell>
          <cell r="I204">
            <v>81.3674126073106</v>
          </cell>
          <cell r="J204">
            <v>105.989905994614</v>
          </cell>
          <cell r="K204">
            <v>84.8770567674357</v>
          </cell>
          <cell r="L204">
            <v>129.344014895287</v>
          </cell>
          <cell r="M204">
            <v>150.399990957544</v>
          </cell>
          <cell r="N204">
            <v>121.56072738028</v>
          </cell>
          <cell r="O204">
            <v>82.6589781946529</v>
          </cell>
          <cell r="P204">
            <v>70.6637975065788</v>
          </cell>
          <cell r="Q204">
            <v>80.794</v>
          </cell>
          <cell r="R204">
            <v>103.061</v>
          </cell>
          <cell r="S204">
            <v>88.433</v>
          </cell>
          <cell r="T204">
            <v>111.533</v>
          </cell>
          <cell r="U204">
            <v>93.657</v>
          </cell>
          <cell r="V204">
            <v>118.455</v>
          </cell>
          <cell r="W204">
            <v>92.624</v>
          </cell>
          <cell r="X204">
            <v>132.927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70.127</v>
          </cell>
          <cell r="AC204">
            <v>80.518</v>
          </cell>
          <cell r="AD204">
            <v>106.049</v>
          </cell>
          <cell r="AE204">
            <v>91.653</v>
          </cell>
          <cell r="AF204">
            <v>115.248</v>
          </cell>
          <cell r="AG204">
            <v>96.025</v>
          </cell>
          <cell r="AH204">
            <v>128.859</v>
          </cell>
          <cell r="AI204">
            <v>95.5834838741853</v>
          </cell>
          <cell r="AJ204">
            <v>132.645</v>
          </cell>
          <cell r="AK204">
            <v>158.079762873643</v>
          </cell>
          <cell r="AL204">
            <v>127.370956848359</v>
          </cell>
          <cell r="AM204">
            <v>79.681</v>
          </cell>
          <cell r="AN204">
            <v>85.5647315075845</v>
          </cell>
          <cell r="AO204">
            <v>112.674077054932</v>
          </cell>
          <cell r="AP204">
            <v>117.482517482518</v>
          </cell>
          <cell r="AQ204">
            <v>121.678321678322</v>
          </cell>
          <cell r="AR204">
            <v>125.874125874126</v>
          </cell>
          <cell r="AS204">
            <v>130.06993006993</v>
          </cell>
          <cell r="AT204">
            <v>134.265734265734</v>
          </cell>
          <cell r="AU204">
            <v>121.678321678322</v>
          </cell>
          <cell r="AV204">
            <v>125.874125874126</v>
          </cell>
          <cell r="AW204">
            <v>155.244755244755</v>
          </cell>
          <cell r="AX204">
            <v>134.265734265734</v>
          </cell>
          <cell r="AY204">
            <v>125.874125874126</v>
          </cell>
        </row>
        <row r="205">
          <cell r="C205">
            <v>252</v>
          </cell>
          <cell r="D205">
            <v>82.7625810632065</v>
          </cell>
          <cell r="E205">
            <v>92.3567325527058</v>
          </cell>
          <cell r="F205">
            <v>75.0725661752474</v>
          </cell>
          <cell r="G205">
            <v>94.5822814019641</v>
          </cell>
          <cell r="H205">
            <v>73.4770617963468</v>
          </cell>
          <cell r="I205">
            <v>77.2964784464071</v>
          </cell>
          <cell r="J205">
            <v>100.968734636618</v>
          </cell>
          <cell r="K205">
            <v>131.595844027487</v>
          </cell>
          <cell r="L205">
            <v>120.07074225642</v>
          </cell>
          <cell r="M205">
            <v>141.832484518272</v>
          </cell>
          <cell r="N205">
            <v>126.861016710003</v>
          </cell>
          <cell r="O205">
            <v>83.1234764153227</v>
          </cell>
          <cell r="P205">
            <v>87.1934937881761</v>
          </cell>
          <cell r="Q205">
            <v>97.935</v>
          </cell>
          <cell r="R205">
            <v>78.75</v>
          </cell>
          <cell r="S205">
            <v>98.649</v>
          </cell>
          <cell r="T205">
            <v>79.267</v>
          </cell>
          <cell r="U205">
            <v>81.522</v>
          </cell>
          <cell r="V205">
            <v>106.443</v>
          </cell>
          <cell r="W205">
            <v>139.361</v>
          </cell>
          <cell r="X205">
            <v>125.208</v>
          </cell>
          <cell r="Y205">
            <v>149.378</v>
          </cell>
          <cell r="Z205">
            <v>134.57</v>
          </cell>
          <cell r="AA205">
            <v>83.517</v>
          </cell>
          <cell r="AB205">
            <v>89.747</v>
          </cell>
          <cell r="AC205">
            <v>101.06</v>
          </cell>
          <cell r="AD205">
            <v>80.847</v>
          </cell>
          <cell r="AE205">
            <v>102.23</v>
          </cell>
          <cell r="AF205">
            <v>82.077</v>
          </cell>
          <cell r="AG205">
            <v>84.531</v>
          </cell>
          <cell r="AH205">
            <v>115.604</v>
          </cell>
          <cell r="AI205">
            <v>151.216725181215</v>
          </cell>
          <cell r="AJ205">
            <v>131.337</v>
          </cell>
          <cell r="AK205">
            <v>157.259426106976</v>
          </cell>
          <cell r="AL205">
            <v>140.835524815429</v>
          </cell>
          <cell r="AM205">
            <v>87.508</v>
          </cell>
          <cell r="AN205">
            <v>90.5511464788875</v>
          </cell>
          <cell r="AO205">
            <v>119.038566545465</v>
          </cell>
          <cell r="AP205">
            <v>85.990901515704</v>
          </cell>
          <cell r="AQ205">
            <v>102.514377900897</v>
          </cell>
          <cell r="AR205">
            <v>94.2535799311516</v>
          </cell>
          <cell r="AS205">
            <v>98.3849191388754</v>
          </cell>
          <cell r="AT205">
            <v>96.3201897578646</v>
          </cell>
          <cell r="AU205">
            <v>122.313590699315</v>
          </cell>
          <cell r="AV205">
            <v>110.299423107987</v>
          </cell>
          <cell r="AW205">
            <v>109.644401188389</v>
          </cell>
          <cell r="AX205">
            <v>138.118716118642</v>
          </cell>
          <cell r="AY205">
            <v>112.429968088575</v>
          </cell>
        </row>
        <row r="206">
          <cell r="C206">
            <v>25200</v>
          </cell>
          <cell r="D206">
            <v>82.7625810632065</v>
          </cell>
          <cell r="E206">
            <v>92.3567325527058</v>
          </cell>
          <cell r="F206">
            <v>75.0725661752474</v>
          </cell>
          <cell r="G206">
            <v>94.5822814019641</v>
          </cell>
          <cell r="H206">
            <v>73.4770617963468</v>
          </cell>
          <cell r="I206">
            <v>77.2964784464071</v>
          </cell>
          <cell r="J206">
            <v>100.968734636618</v>
          </cell>
          <cell r="K206">
            <v>131.595844027487</v>
          </cell>
          <cell r="L206">
            <v>120.07074225642</v>
          </cell>
          <cell r="M206">
            <v>141.832484518272</v>
          </cell>
          <cell r="N206">
            <v>126.861016710003</v>
          </cell>
          <cell r="O206">
            <v>83.1234764153227</v>
          </cell>
          <cell r="P206">
            <v>87.1934937881761</v>
          </cell>
          <cell r="Q206">
            <v>97.935</v>
          </cell>
          <cell r="R206">
            <v>78.75</v>
          </cell>
          <cell r="S206">
            <v>98.649</v>
          </cell>
          <cell r="T206">
            <v>79.267</v>
          </cell>
          <cell r="U206">
            <v>81.522</v>
          </cell>
          <cell r="V206">
            <v>106.443</v>
          </cell>
          <cell r="W206">
            <v>139.361</v>
          </cell>
          <cell r="X206">
            <v>125.208</v>
          </cell>
          <cell r="Y206">
            <v>149.378</v>
          </cell>
          <cell r="Z206">
            <v>134.57</v>
          </cell>
          <cell r="AA206">
            <v>83.517</v>
          </cell>
          <cell r="AB206">
            <v>89.747</v>
          </cell>
          <cell r="AC206">
            <v>101.06</v>
          </cell>
          <cell r="AD206">
            <v>80.847</v>
          </cell>
          <cell r="AE206">
            <v>102.23</v>
          </cell>
          <cell r="AF206">
            <v>82.077</v>
          </cell>
          <cell r="AG206">
            <v>84.531</v>
          </cell>
          <cell r="AH206">
            <v>115.604</v>
          </cell>
          <cell r="AI206">
            <v>151.216725181215</v>
          </cell>
          <cell r="AJ206">
            <v>131.337</v>
          </cell>
          <cell r="AK206">
            <v>157.259426106976</v>
          </cell>
          <cell r="AL206">
            <v>140.835524815429</v>
          </cell>
          <cell r="AM206">
            <v>87.508</v>
          </cell>
          <cell r="AN206">
            <v>90.5511464788875</v>
          </cell>
          <cell r="AO206">
            <v>119.038566545465</v>
          </cell>
          <cell r="AP206">
            <v>85.990901515704</v>
          </cell>
          <cell r="AQ206">
            <v>102.514377900897</v>
          </cell>
          <cell r="AR206">
            <v>94.2535799311516</v>
          </cell>
          <cell r="AS206">
            <v>98.3849191388754</v>
          </cell>
          <cell r="AT206">
            <v>96.3201897578646</v>
          </cell>
          <cell r="AU206">
            <v>122.313590699315</v>
          </cell>
          <cell r="AV206">
            <v>110.299423107987</v>
          </cell>
          <cell r="AW206">
            <v>109.644401188389</v>
          </cell>
          <cell r="AX206">
            <v>138.118716118642</v>
          </cell>
          <cell r="AY206">
            <v>112.429968088575</v>
          </cell>
        </row>
        <row r="207">
          <cell r="C207">
            <v>259</v>
          </cell>
          <cell r="D207">
            <v>116.701049512213</v>
          </cell>
          <cell r="E207">
            <v>86.411719095916</v>
          </cell>
          <cell r="F207">
            <v>100.54471809387</v>
          </cell>
          <cell r="G207">
            <v>101.804924138644</v>
          </cell>
          <cell r="H207">
            <v>103.009867284438</v>
          </cell>
          <cell r="I207">
            <v>103.199884176504</v>
          </cell>
          <cell r="J207">
            <v>100.512794828933</v>
          </cell>
          <cell r="K207">
            <v>97.5679266865826</v>
          </cell>
          <cell r="L207">
            <v>96.1623044830544</v>
          </cell>
          <cell r="M207">
            <v>97.2005756887688</v>
          </cell>
          <cell r="N207">
            <v>97.992195008239</v>
          </cell>
          <cell r="O207">
            <v>98.892041002838</v>
          </cell>
          <cell r="P207">
            <v>128.443395265775</v>
          </cell>
          <cell r="Q207">
            <v>96.0840586187099</v>
          </cell>
          <cell r="R207">
            <v>108.561984170782</v>
          </cell>
          <cell r="S207">
            <v>107.722544242999</v>
          </cell>
          <cell r="T207">
            <v>108.279545001376</v>
          </cell>
          <cell r="U207">
            <v>103.880496298602</v>
          </cell>
          <cell r="V207">
            <v>102.753036122516</v>
          </cell>
          <cell r="W207">
            <v>101.736956219071</v>
          </cell>
          <cell r="X207">
            <v>101.092038400673</v>
          </cell>
          <cell r="Y207">
            <v>105.221214792495</v>
          </cell>
          <cell r="Z207">
            <v>106.812889108546</v>
          </cell>
          <cell r="AA207">
            <v>103.587767036737</v>
          </cell>
          <cell r="AB207">
            <v>134.608105678983</v>
          </cell>
          <cell r="AC207">
            <v>101.071870894957</v>
          </cell>
          <cell r="AD207">
            <v>111.312715914581</v>
          </cell>
          <cell r="AE207">
            <v>111.627148151945</v>
          </cell>
          <cell r="AF207">
            <v>112.237647734904</v>
          </cell>
          <cell r="AG207">
            <v>108.404187544604</v>
          </cell>
          <cell r="AH207">
            <v>111.496007508515</v>
          </cell>
          <cell r="AI207">
            <v>113.245619481606</v>
          </cell>
          <cell r="AJ207">
            <v>108.875221483724</v>
          </cell>
          <cell r="AK207">
            <v>110.776442079766</v>
          </cell>
          <cell r="AL207">
            <v>112.035488028993</v>
          </cell>
          <cell r="AM207">
            <v>109.140647984595</v>
          </cell>
          <cell r="AN207">
            <v>135.599524553754</v>
          </cell>
          <cell r="AO207">
            <v>101.227569859979</v>
          </cell>
          <cell r="AP207">
            <v>112.505272011496</v>
          </cell>
          <cell r="AQ207">
            <v>117.088484467719</v>
          </cell>
          <cell r="AR207">
            <v>119.595975340954</v>
          </cell>
          <cell r="AS207">
            <v>113.963336981097</v>
          </cell>
          <cell r="AT207">
            <v>117.945051857265</v>
          </cell>
          <cell r="AU207">
            <v>112.930033910265</v>
          </cell>
          <cell r="AV207">
            <v>113.077546292141</v>
          </cell>
          <cell r="AW207">
            <v>116.412000350533</v>
          </cell>
          <cell r="AX207">
            <v>114.521846953739</v>
          </cell>
          <cell r="AY207">
            <v>113.174690520579</v>
          </cell>
        </row>
        <row r="208">
          <cell r="C208">
            <v>25910</v>
          </cell>
          <cell r="D208">
            <v>76.9459985123924</v>
          </cell>
          <cell r="E208">
            <v>89.8261833988334</v>
          </cell>
          <cell r="F208">
            <v>90.6600441550639</v>
          </cell>
          <cell r="G208">
            <v>87.6634751221488</v>
          </cell>
          <cell r="H208">
            <v>95.9696874584609</v>
          </cell>
          <cell r="I208">
            <v>106.471999661937</v>
          </cell>
          <cell r="J208">
            <v>106.032538528814</v>
          </cell>
          <cell r="K208">
            <v>110.343892614572</v>
          </cell>
          <cell r="L208">
            <v>111.030168420716</v>
          </cell>
          <cell r="M208">
            <v>111.100616008076</v>
          </cell>
          <cell r="N208">
            <v>105.181368789042</v>
          </cell>
          <cell r="O208">
            <v>108.774027329943</v>
          </cell>
          <cell r="P208">
            <v>84.6882298176132</v>
          </cell>
          <cell r="Q208">
            <v>99.881</v>
          </cell>
          <cell r="R208">
            <v>97.889</v>
          </cell>
          <cell r="S208">
            <v>92.759</v>
          </cell>
          <cell r="T208">
            <v>100.879</v>
          </cell>
          <cell r="U208">
            <v>107.174</v>
          </cell>
          <cell r="V208">
            <v>108.396</v>
          </cell>
          <cell r="W208">
            <v>115.059</v>
          </cell>
          <cell r="X208">
            <v>116.722</v>
          </cell>
          <cell r="Y208">
            <v>120.268</v>
          </cell>
          <cell r="Z208">
            <v>114.649</v>
          </cell>
          <cell r="AA208">
            <v>113.939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96.121</v>
          </cell>
          <cell r="AF208">
            <v>104.567</v>
          </cell>
          <cell r="AG208">
            <v>111.841</v>
          </cell>
          <cell r="AH208">
            <v>117.619</v>
          </cell>
          <cell r="AI208">
            <v>128.074490250159</v>
          </cell>
          <cell r="AJ208">
            <v>125.709</v>
          </cell>
          <cell r="AK208">
            <v>126.617881293753</v>
          </cell>
          <cell r="AL208">
            <v>120.254944619283</v>
          </cell>
          <cell r="AM208">
            <v>120.047</v>
          </cell>
          <cell r="AN208">
            <v>103.353757291424</v>
          </cell>
          <cell r="AO208">
            <v>103.674468733588</v>
          </cell>
          <cell r="AP208">
            <v>116.316303875423</v>
          </cell>
          <cell r="AQ208">
            <v>121.814331131957</v>
          </cell>
          <cell r="AR208">
            <v>119.508686182642</v>
          </cell>
          <cell r="AS208">
            <v>115.673265284557</v>
          </cell>
          <cell r="AT208">
            <v>124.735916197996</v>
          </cell>
          <cell r="AU208">
            <v>113.073859650536</v>
          </cell>
          <cell r="AV208">
            <v>124.645367515582</v>
          </cell>
          <cell r="AW208">
            <v>123.440404709232</v>
          </cell>
          <cell r="AX208">
            <v>124.4293706097</v>
          </cell>
          <cell r="AY208">
            <v>134.371786610225</v>
          </cell>
        </row>
        <row r="209">
          <cell r="C209">
            <v>25920</v>
          </cell>
          <cell r="D209">
            <v>99.9469026333548</v>
          </cell>
          <cell r="E209">
            <v>96.8859957244614</v>
          </cell>
          <cell r="F209">
            <v>106.846250543017</v>
          </cell>
          <cell r="G209">
            <v>122.391499184238</v>
          </cell>
          <cell r="H209">
            <v>121.011040955282</v>
          </cell>
          <cell r="I209">
            <v>108.857020451606</v>
          </cell>
          <cell r="J209">
            <v>95.3611314219786</v>
          </cell>
          <cell r="K209">
            <v>93.0740816548572</v>
          </cell>
          <cell r="L209">
            <v>88.2700762978842</v>
          </cell>
          <cell r="M209">
            <v>85.5740262344405</v>
          </cell>
          <cell r="N209">
            <v>86.8456956715858</v>
          </cell>
          <cell r="O209">
            <v>94.9362792272948</v>
          </cell>
          <cell r="P209">
            <v>110.003462472567</v>
          </cell>
          <cell r="Q209">
            <v>107.731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97.487</v>
          </cell>
          <cell r="W209">
            <v>97.051</v>
          </cell>
          <cell r="X209">
            <v>92.795</v>
          </cell>
          <cell r="Y209">
            <v>92.635</v>
          </cell>
          <cell r="Z209">
            <v>94.663</v>
          </cell>
          <cell r="AA209">
            <v>99.444</v>
          </cell>
          <cell r="AB209">
            <v>115.283</v>
          </cell>
          <cell r="AC209">
            <v>113.323</v>
          </cell>
          <cell r="AD209">
            <v>118.289</v>
          </cell>
          <cell r="AE209">
            <v>134.2</v>
          </cell>
          <cell r="AF209">
            <v>131.851</v>
          </cell>
          <cell r="AG209">
            <v>114.347</v>
          </cell>
          <cell r="AH209">
            <v>105.782</v>
          </cell>
          <cell r="AI209">
            <v>108.029681398727</v>
          </cell>
          <cell r="AJ209">
            <v>99.94</v>
          </cell>
          <cell r="AK209">
            <v>97.5260289717317</v>
          </cell>
          <cell r="AL209">
            <v>99.2915802831586</v>
          </cell>
          <cell r="AM209">
            <v>104.775</v>
          </cell>
          <cell r="AN209">
            <v>119.137217972302</v>
          </cell>
          <cell r="AO209">
            <v>98.0863731607164</v>
          </cell>
          <cell r="AP209">
            <v>137.627686058384</v>
          </cell>
          <cell r="AQ209">
            <v>157.791047996599</v>
          </cell>
          <cell r="AR209">
            <v>159.065906086498</v>
          </cell>
          <cell r="AS209">
            <v>138.017033655354</v>
          </cell>
          <cell r="AT209">
            <v>134.555493745</v>
          </cell>
          <cell r="AU209">
            <v>120.902574987915</v>
          </cell>
          <cell r="AV209">
            <v>110.330044021349</v>
          </cell>
          <cell r="AW209">
            <v>119.333590329705</v>
          </cell>
          <cell r="AX209">
            <v>107.391280934825</v>
          </cell>
          <cell r="AY209">
            <v>114.209142121281</v>
          </cell>
        </row>
        <row r="210">
          <cell r="C210">
            <v>25930</v>
          </cell>
          <cell r="D210">
            <v>106.58000796181</v>
          </cell>
          <cell r="E210">
            <v>109.830244515584</v>
          </cell>
          <cell r="F210">
            <v>110.120552606348</v>
          </cell>
          <cell r="G210">
            <v>106.911843411603</v>
          </cell>
          <cell r="H210">
            <v>89.2812422551533</v>
          </cell>
          <cell r="I210">
            <v>85.4567410075706</v>
          </cell>
          <cell r="J210">
            <v>108.243932332146</v>
          </cell>
          <cell r="K210">
            <v>96.5137142065797</v>
          </cell>
          <cell r="L210">
            <v>86.4598135814526</v>
          </cell>
          <cell r="M210">
            <v>96.7207732081964</v>
          </cell>
          <cell r="N210">
            <v>98.9462392609905</v>
          </cell>
          <cell r="O210">
            <v>104.934895652566</v>
          </cell>
          <cell r="P210">
            <v>117.303984388209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</v>
          </cell>
          <cell r="U210">
            <v>86.02</v>
          </cell>
          <cell r="V210">
            <v>110.657</v>
          </cell>
          <cell r="W210">
            <v>100.638</v>
          </cell>
          <cell r="X210">
            <v>90.892</v>
          </cell>
          <cell r="Y210">
            <v>104.702</v>
          </cell>
          <cell r="Z210">
            <v>107.853</v>
          </cell>
          <cell r="AA210">
            <v>109.918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97.279</v>
          </cell>
          <cell r="AG210">
            <v>89.766</v>
          </cell>
          <cell r="AH210">
            <v>120.072</v>
          </cell>
          <cell r="AI210">
            <v>112.02201097195</v>
          </cell>
          <cell r="AJ210">
            <v>97.89</v>
          </cell>
          <cell r="AK210">
            <v>110.229626268005</v>
          </cell>
          <cell r="AL210">
            <v>113.126256670814</v>
          </cell>
          <cell r="AM210">
            <v>115.81</v>
          </cell>
          <cell r="AN210">
            <v>127.069233781936</v>
          </cell>
          <cell r="AO210">
            <v>111.95268853862</v>
          </cell>
          <cell r="AP210">
            <v>125.112271385849</v>
          </cell>
          <cell r="AQ210">
            <v>151.579695411432</v>
          </cell>
          <cell r="AR210">
            <v>130.957950459121</v>
          </cell>
          <cell r="AS210">
            <v>109.90192498133</v>
          </cell>
          <cell r="AT210">
            <v>88.4392550114989</v>
          </cell>
          <cell r="AU210">
            <v>91.0712581962228</v>
          </cell>
          <cell r="AV210">
            <v>101.77298314531</v>
          </cell>
          <cell r="AW210">
            <v>118.420731146833</v>
          </cell>
          <cell r="AX210">
            <v>130.315140709272</v>
          </cell>
          <cell r="AY210">
            <v>123.117212971828</v>
          </cell>
        </row>
        <row r="211">
          <cell r="C211">
            <v>25991</v>
          </cell>
          <cell r="D211">
            <v>92.8873252628517</v>
          </cell>
          <cell r="E211">
            <v>83.8940610908382</v>
          </cell>
          <cell r="F211">
            <v>102.634054746419</v>
          </cell>
          <cell r="G211">
            <v>105.060659471731</v>
          </cell>
          <cell r="H211">
            <v>101.946378980718</v>
          </cell>
          <cell r="I211">
            <v>103.59478782258</v>
          </cell>
          <cell r="J211">
            <v>99.7900329603854</v>
          </cell>
          <cell r="K211">
            <v>98.747695970216</v>
          </cell>
          <cell r="L211">
            <v>104.338851711992</v>
          </cell>
          <cell r="M211">
            <v>103.054661572937</v>
          </cell>
          <cell r="N211">
            <v>102.804850753772</v>
          </cell>
          <cell r="O211">
            <v>101.246639655559</v>
          </cell>
          <cell r="P211">
            <v>102.233557314054</v>
          </cell>
          <cell r="Q211">
            <v>93.284</v>
          </cell>
          <cell r="R211">
            <v>110.818</v>
          </cell>
          <cell r="S211">
            <v>111.167</v>
          </cell>
          <cell r="T211">
            <v>107.162</v>
          </cell>
          <cell r="U211">
            <v>104.278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98.127</v>
          </cell>
          <cell r="AD211">
            <v>113.626</v>
          </cell>
          <cell r="AE211">
            <v>115.197</v>
          </cell>
          <cell r="AF211">
            <v>111.079</v>
          </cell>
          <cell r="AG211">
            <v>108.819</v>
          </cell>
          <cell r="AH211">
            <v>110.694</v>
          </cell>
          <cell r="AI211">
            <v>114.614959877652</v>
          </cell>
          <cell r="AJ211">
            <v>118.133</v>
          </cell>
          <cell r="AK211">
            <v>117.448159827138</v>
          </cell>
          <cell r="AL211">
            <v>117.537847019124</v>
          </cell>
          <cell r="AM211">
            <v>111.739</v>
          </cell>
          <cell r="AN211">
            <v>111.91389532969</v>
          </cell>
          <cell r="AO211">
            <v>98.3822275141505</v>
          </cell>
          <cell r="AP211">
            <v>100.167534865026</v>
          </cell>
          <cell r="AQ211">
            <v>99.3176474696878</v>
          </cell>
          <cell r="AR211">
            <v>99.3868230786299</v>
          </cell>
          <cell r="AS211">
            <v>99.9641551139534</v>
          </cell>
          <cell r="AT211">
            <v>108.862995744911</v>
          </cell>
          <cell r="AU211">
            <v>110.751109217713</v>
          </cell>
          <cell r="AV211">
            <v>113.416635218539</v>
          </cell>
          <cell r="AW211">
            <v>112.841943893092</v>
          </cell>
          <cell r="AX211">
            <v>105.399878082471</v>
          </cell>
          <cell r="AY211">
            <v>106.859814068887</v>
          </cell>
        </row>
        <row r="212">
          <cell r="C212">
            <v>25992</v>
          </cell>
          <cell r="D212">
            <v>237.2154530288</v>
          </cell>
          <cell r="E212">
            <v>84.6477656149437</v>
          </cell>
          <cell r="F212">
            <v>94.7144740048398</v>
          </cell>
          <cell r="G212">
            <v>93.7437264297485</v>
          </cell>
          <cell r="H212">
            <v>91.9475555147376</v>
          </cell>
          <cell r="I212">
            <v>92.0678696257265</v>
          </cell>
          <cell r="J212">
            <v>84.8127251507578</v>
          </cell>
          <cell r="K212">
            <v>89.9482049638262</v>
          </cell>
          <cell r="L212">
            <v>85.5969152713714</v>
          </cell>
          <cell r="M212">
            <v>81.2468216809177</v>
          </cell>
          <cell r="N212">
            <v>85.7134132288635</v>
          </cell>
          <cell r="O212">
            <v>78.3450754854671</v>
          </cell>
          <cell r="P212">
            <v>261.083840495706</v>
          </cell>
          <cell r="Q212">
            <v>94.123</v>
          </cell>
          <cell r="R212">
            <v>102.267</v>
          </cell>
          <cell r="S212">
            <v>99.193</v>
          </cell>
          <cell r="T212">
            <v>96.651</v>
          </cell>
          <cell r="U212">
            <v>92.675</v>
          </cell>
          <cell r="V212">
            <v>86.703</v>
          </cell>
          <cell r="W212">
            <v>93.792</v>
          </cell>
          <cell r="X212">
            <v>89.985</v>
          </cell>
          <cell r="Y212">
            <v>87.951</v>
          </cell>
          <cell r="Z212">
            <v>93.429</v>
          </cell>
          <cell r="AA212">
            <v>82.065</v>
          </cell>
          <cell r="AB212">
            <v>273.615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96.711</v>
          </cell>
          <cell r="AH212">
            <v>94.08</v>
          </cell>
          <cell r="AI212">
            <v>104.401523516106</v>
          </cell>
          <cell r="AJ212">
            <v>96.913</v>
          </cell>
          <cell r="AK212">
            <v>92.594449902432</v>
          </cell>
          <cell r="AL212">
            <v>97.9970300789674</v>
          </cell>
          <cell r="AM212">
            <v>86.464</v>
          </cell>
          <cell r="AN212">
            <v>262.675534206298</v>
          </cell>
          <cell r="AO212">
            <v>100.436831059825</v>
          </cell>
          <cell r="AP212">
            <v>101.068057183614</v>
          </cell>
          <cell r="AQ212">
            <v>91.3737339567233</v>
          </cell>
          <cell r="AR212">
            <v>94.0017517802737</v>
          </cell>
          <cell r="AS212">
            <v>83.4141487150585</v>
          </cell>
          <cell r="AT212">
            <v>99.2373330355358</v>
          </cell>
          <cell r="AU212">
            <v>91.889473923585</v>
          </cell>
          <cell r="AV212">
            <v>99.3736302798035</v>
          </cell>
          <cell r="AW212">
            <v>100.596252152062</v>
          </cell>
          <cell r="AX212">
            <v>103.263085924922</v>
          </cell>
          <cell r="AY212">
            <v>103.046561162447</v>
          </cell>
        </row>
        <row r="213">
          <cell r="C213">
            <v>25993</v>
          </cell>
          <cell r="D213">
            <v>106.49222084377</v>
          </cell>
          <cell r="E213">
            <v>76.2835448181216</v>
          </cell>
          <cell r="F213">
            <v>95.8028144965932</v>
          </cell>
          <cell r="G213">
            <v>94.9875028195997</v>
          </cell>
          <cell r="H213">
            <v>98.5165563813462</v>
          </cell>
          <cell r="I213">
            <v>116.3231445361</v>
          </cell>
          <cell r="J213">
            <v>110.620574259209</v>
          </cell>
          <cell r="K213">
            <v>93.6151174142004</v>
          </cell>
          <cell r="L213">
            <v>99.7614350101535</v>
          </cell>
          <cell r="M213">
            <v>98.869617823584</v>
          </cell>
          <cell r="N213">
            <v>100.586716236155</v>
          </cell>
          <cell r="O213">
            <v>108.140755361168</v>
          </cell>
          <cell r="P213">
            <v>117.207364215992</v>
          </cell>
          <cell r="Q213">
            <v>84.822</v>
          </cell>
          <cell r="R213">
            <v>103.442</v>
          </cell>
          <cell r="S213">
            <v>100.509</v>
          </cell>
          <cell r="T213">
            <v>103.556</v>
          </cell>
          <cell r="U213">
            <v>117.091</v>
          </cell>
          <cell r="V213">
            <v>113.086</v>
          </cell>
          <cell r="W213">
            <v>97.615</v>
          </cell>
          <cell r="X213">
            <v>104.876</v>
          </cell>
          <cell r="Y213">
            <v>107.028</v>
          </cell>
          <cell r="Z213">
            <v>109.641</v>
          </cell>
          <cell r="AA213">
            <v>113.276</v>
          </cell>
          <cell r="AB213">
            <v>122.833</v>
          </cell>
          <cell r="AC213">
            <v>89.225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122.189</v>
          </cell>
          <cell r="AH213">
            <v>122.708</v>
          </cell>
          <cell r="AI213">
            <v>108.657653436355</v>
          </cell>
          <cell r="AJ213">
            <v>112.95</v>
          </cell>
          <cell r="AK213">
            <v>112.678596959672</v>
          </cell>
          <cell r="AL213">
            <v>115.001830929533</v>
          </cell>
          <cell r="AM213">
            <v>119.348</v>
          </cell>
          <cell r="AN213">
            <v>116.803959333948</v>
          </cell>
          <cell r="AO213">
            <v>94.168747151496</v>
          </cell>
          <cell r="AP213">
            <v>106.67336857425</v>
          </cell>
          <cell r="AQ213">
            <v>107.930785553751</v>
          </cell>
          <cell r="AR213">
            <v>104.532077027827</v>
          </cell>
          <cell r="AS213">
            <v>111.667958862386</v>
          </cell>
          <cell r="AT213">
            <v>122.881863872138</v>
          </cell>
          <cell r="AU213">
            <v>119.346803938069</v>
          </cell>
          <cell r="AV213">
            <v>109.013595578983</v>
          </cell>
          <cell r="AW213">
            <v>121.188437292044</v>
          </cell>
          <cell r="AX213">
            <v>125.76834337484</v>
          </cell>
          <cell r="AY213">
            <v>122.147120827946</v>
          </cell>
        </row>
        <row r="214">
          <cell r="C214">
            <v>25994</v>
          </cell>
          <cell r="D214">
            <v>128.096970570226</v>
          </cell>
          <cell r="E214">
            <v>77.5972874981175</v>
          </cell>
          <cell r="F214">
            <v>83.3442767331033</v>
          </cell>
          <cell r="G214">
            <v>82.5271048084046</v>
          </cell>
          <cell r="H214">
            <v>149.553846712928</v>
          </cell>
          <cell r="I214">
            <v>118.163014314277</v>
          </cell>
          <cell r="J214">
            <v>102.334744873009</v>
          </cell>
          <cell r="K214">
            <v>108.782083516056</v>
          </cell>
          <cell r="L214">
            <v>74.7599830866266</v>
          </cell>
          <cell r="M214">
            <v>99.8880308835195</v>
          </cell>
          <cell r="N214">
            <v>93.1674738829859</v>
          </cell>
          <cell r="O214">
            <v>81.785183120746</v>
          </cell>
          <cell r="P214">
            <v>140.985962783291</v>
          </cell>
          <cell r="Q214">
            <v>86.283</v>
          </cell>
          <cell r="R214">
            <v>89.99</v>
          </cell>
          <cell r="S214">
            <v>87.324</v>
          </cell>
          <cell r="T214">
            <v>157.205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</v>
          </cell>
          <cell r="Y214">
            <v>108.131</v>
          </cell>
          <cell r="Z214">
            <v>101.554</v>
          </cell>
          <cell r="AA214">
            <v>85.669</v>
          </cell>
          <cell r="AB214">
            <v>147.753</v>
          </cell>
          <cell r="AC214">
            <v>90.762</v>
          </cell>
          <cell r="AD214">
            <v>92.27</v>
          </cell>
          <cell r="AE214">
            <v>90.489</v>
          </cell>
          <cell r="AF214">
            <v>162.951</v>
          </cell>
          <cell r="AG214">
            <v>124.122</v>
          </cell>
          <cell r="AH214">
            <v>113.517</v>
          </cell>
          <cell r="AI214">
            <v>126.261722008793</v>
          </cell>
          <cell r="AJ214">
            <v>84.643</v>
          </cell>
          <cell r="AK214">
            <v>113.83925032564</v>
          </cell>
          <cell r="AL214">
            <v>106.519334565688</v>
          </cell>
          <cell r="AM214">
            <v>90.261</v>
          </cell>
          <cell r="AN214">
            <v>110.261642610611</v>
          </cell>
          <cell r="AO214">
            <v>105.220272595684</v>
          </cell>
          <cell r="AP214">
            <v>98.7284319729117</v>
          </cell>
          <cell r="AQ214">
            <v>81.2218580022334</v>
          </cell>
          <cell r="AR214">
            <v>140.009365656857</v>
          </cell>
          <cell r="AS214">
            <v>132.660927200029</v>
          </cell>
          <cell r="AT214">
            <v>121.638269514787</v>
          </cell>
          <cell r="AU214">
            <v>113.338856669428</v>
          </cell>
          <cell r="AV214">
            <v>112.949821692302</v>
          </cell>
          <cell r="AW214">
            <v>125.787975937466</v>
          </cell>
          <cell r="AX214">
            <v>117.358884766399</v>
          </cell>
          <cell r="AY214">
            <v>100.25064957022</v>
          </cell>
        </row>
        <row r="215">
          <cell r="C215">
            <v>25999</v>
          </cell>
          <cell r="D215">
            <v>94.123448177584</v>
          </cell>
          <cell r="E215">
            <v>77.7771320643009</v>
          </cell>
          <cell r="F215">
            <v>107.490793202063</v>
          </cell>
          <cell r="G215">
            <v>108.673786981836</v>
          </cell>
          <cell r="H215">
            <v>110.700078276796</v>
          </cell>
          <cell r="I215">
            <v>104.110621035849</v>
          </cell>
          <cell r="J215">
            <v>100.918190608068</v>
          </cell>
          <cell r="K215">
            <v>97.1883525636927</v>
          </cell>
          <cell r="L215">
            <v>96.4840052744147</v>
          </cell>
          <cell r="M215">
            <v>99.2507230765438</v>
          </cell>
          <cell r="N215">
            <v>102.468692691801</v>
          </cell>
          <cell r="O215">
            <v>100.81417604705</v>
          </cell>
          <cell r="P215">
            <v>103.59405771056</v>
          </cell>
          <cell r="Q215">
            <v>86.483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101.341</v>
          </cell>
          <cell r="X215">
            <v>101.43</v>
          </cell>
          <cell r="Y215">
            <v>107.441</v>
          </cell>
          <cell r="Z215">
            <v>111.692</v>
          </cell>
          <cell r="AA215">
            <v>105.601</v>
          </cell>
          <cell r="AB215">
            <v>108.566</v>
          </cell>
          <cell r="AC215">
            <v>90.972</v>
          </cell>
          <cell r="AD215">
            <v>119.003</v>
          </cell>
          <cell r="AE215">
            <v>119.159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112.805053527756</v>
          </cell>
          <cell r="AJ215">
            <v>109.239</v>
          </cell>
          <cell r="AK215">
            <v>113.11293064218</v>
          </cell>
          <cell r="AL215">
            <v>117.153514037047</v>
          </cell>
          <cell r="AM215">
            <v>111.262</v>
          </cell>
          <cell r="AN215">
            <v>112.980404371189</v>
          </cell>
          <cell r="AO215">
            <v>102.918106755547</v>
          </cell>
          <cell r="AP215">
            <v>115.486815964398</v>
          </cell>
          <cell r="AQ215">
            <v>120.914808651259</v>
          </cell>
          <cell r="AR215">
            <v>137.146486927322</v>
          </cell>
          <cell r="AS215">
            <v>136.550851170255</v>
          </cell>
          <cell r="AT215">
            <v>138.240950717933</v>
          </cell>
          <cell r="AU215">
            <v>133.651982295606</v>
          </cell>
          <cell r="AV215">
            <v>125.22906566704</v>
          </cell>
          <cell r="AW215">
            <v>119.457016102915</v>
          </cell>
          <cell r="AX215">
            <v>111.995877318499</v>
          </cell>
          <cell r="AY215">
            <v>101.75274560906</v>
          </cell>
        </row>
        <row r="216">
          <cell r="C216">
            <v>261</v>
          </cell>
          <cell r="D216">
            <v>101.245989274457</v>
          </cell>
          <cell r="E216">
            <v>75.0069135430096</v>
          </cell>
          <cell r="F216">
            <v>97.487690890782</v>
          </cell>
          <cell r="G216">
            <v>88.6059362897284</v>
          </cell>
          <cell r="H216">
            <v>95.4363078230816</v>
          </cell>
          <cell r="I216">
            <v>107.278999314101</v>
          </cell>
          <cell r="J216">
            <v>100.55163775193</v>
          </cell>
          <cell r="K216">
            <v>101.199470230847</v>
          </cell>
          <cell r="L216">
            <v>106.955711703534</v>
          </cell>
          <cell r="M216">
            <v>104.477036052005</v>
          </cell>
          <cell r="N216">
            <v>105.598159851656</v>
          </cell>
          <cell r="O216">
            <v>116.156147274869</v>
          </cell>
          <cell r="P216">
            <v>103.481308854038</v>
          </cell>
          <cell r="Q216">
            <v>82.995486290066</v>
          </cell>
          <cell r="R216">
            <v>104.597109011015</v>
          </cell>
          <cell r="S216">
            <v>101.843536434872</v>
          </cell>
          <cell r="T216">
            <v>105.432994386997</v>
          </cell>
          <cell r="U216">
            <v>120.849105017732</v>
          </cell>
          <cell r="V216">
            <v>112.428135599638</v>
          </cell>
          <cell r="W216">
            <v>112.90890585691</v>
          </cell>
          <cell r="X216">
            <v>119.161045115043</v>
          </cell>
          <cell r="Y216">
            <v>121.60095192415</v>
          </cell>
          <cell r="Z216">
            <v>116.44131965338</v>
          </cell>
          <cell r="AA216">
            <v>125.770906546451</v>
          </cell>
          <cell r="AB216">
            <v>115.507885617415</v>
          </cell>
          <cell r="AC216">
            <v>96.8938514958918</v>
          </cell>
          <cell r="AD216">
            <v>119.181096557027</v>
          </cell>
          <cell r="AE216">
            <v>119.535367282627</v>
          </cell>
          <cell r="AF216">
            <v>126.460050585872</v>
          </cell>
          <cell r="AG216">
            <v>138.181082262071</v>
          </cell>
          <cell r="AH216">
            <v>133.749838998527</v>
          </cell>
          <cell r="AI216">
            <v>130.328009214724</v>
          </cell>
          <cell r="AJ216">
            <v>135.830010367391</v>
          </cell>
          <cell r="AK216">
            <v>136.651011644451</v>
          </cell>
          <cell r="AL216">
            <v>128.681877372079</v>
          </cell>
          <cell r="AM216">
            <v>132.584033777945</v>
          </cell>
          <cell r="AN216">
            <v>123.140032632491</v>
          </cell>
          <cell r="AO216">
            <v>101.90564503189</v>
          </cell>
          <cell r="AP216">
            <v>129.939303617349</v>
          </cell>
          <cell r="AQ216">
            <v>129.705106615101</v>
          </cell>
          <cell r="AR216">
            <v>133.644609987135</v>
          </cell>
          <cell r="AS216">
            <v>143.704116967785</v>
          </cell>
          <cell r="AT216">
            <v>143.623019133887</v>
          </cell>
          <cell r="AU216">
            <v>137.560112540648</v>
          </cell>
          <cell r="AV216">
            <v>147.14124689093</v>
          </cell>
          <cell r="AW216">
            <v>149.783542213058</v>
          </cell>
          <cell r="AX216">
            <v>139.319691590167</v>
          </cell>
          <cell r="AY216">
            <v>141.648025068379</v>
          </cell>
        </row>
        <row r="217">
          <cell r="C217">
            <v>26101</v>
          </cell>
          <cell r="D217">
            <v>100.135551468854</v>
          </cell>
          <cell r="E217">
            <v>83.2181867023449</v>
          </cell>
          <cell r="F217">
            <v>102.378287987088</v>
          </cell>
          <cell r="G217">
            <v>96.4180552238775</v>
          </cell>
          <cell r="H217">
            <v>101.711040992793</v>
          </cell>
          <cell r="I217">
            <v>115.741463400891</v>
          </cell>
          <cell r="J217">
            <v>96.9349490217334</v>
          </cell>
          <cell r="K217">
            <v>98.084191376774</v>
          </cell>
          <cell r="L217">
            <v>96.6524361895548</v>
          </cell>
          <cell r="M217">
            <v>101.668449746952</v>
          </cell>
          <cell r="N217">
            <v>101.047350109781</v>
          </cell>
          <cell r="O217">
            <v>106.010037779356</v>
          </cell>
          <cell r="P217">
            <v>100.063814085461</v>
          </cell>
          <cell r="Q217">
            <v>90.816</v>
          </cell>
          <cell r="R217">
            <v>104.659</v>
          </cell>
          <cell r="S217">
            <v>100.399</v>
          </cell>
          <cell r="T217">
            <v>104.76</v>
          </cell>
          <cell r="U217">
            <v>127.365</v>
          </cell>
          <cell r="V217">
            <v>106.046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121.573</v>
          </cell>
          <cell r="AG217">
            <v>138.55</v>
          </cell>
          <cell r="AH217">
            <v>124.85</v>
          </cell>
          <cell r="AI217">
            <v>120.360923168918</v>
          </cell>
          <cell r="AJ217">
            <v>118.581</v>
          </cell>
          <cell r="AK217">
            <v>123.99981070142</v>
          </cell>
          <cell r="AL217">
            <v>121.999672168091</v>
          </cell>
          <cell r="AM217">
            <v>119.423</v>
          </cell>
          <cell r="AN217">
            <v>111.623686501307</v>
          </cell>
          <cell r="AO217">
            <v>109.686089475221</v>
          </cell>
          <cell r="AP217">
            <v>133.87395658923</v>
          </cell>
          <cell r="AQ217">
            <v>121.765905385555</v>
          </cell>
          <cell r="AR217">
            <v>126.221244611463</v>
          </cell>
          <cell r="AS217">
            <v>142.320642051003</v>
          </cell>
          <cell r="AT217">
            <v>139.952579300057</v>
          </cell>
          <cell r="AU217">
            <v>133.58533333018</v>
          </cell>
          <cell r="AV217">
            <v>139.667493401676</v>
          </cell>
          <cell r="AW217">
            <v>144.495929063128</v>
          </cell>
          <cell r="AX217">
            <v>137.131805015552</v>
          </cell>
          <cell r="AY217">
            <v>133.408543861272</v>
          </cell>
        </row>
        <row r="218">
          <cell r="C218">
            <v>26102</v>
          </cell>
          <cell r="D218">
            <v>105.517974458515</v>
          </cell>
          <cell r="E218">
            <v>59.5565114892722</v>
          </cell>
          <cell r="F218">
            <v>105.137106609318</v>
          </cell>
          <cell r="G218">
            <v>88.866956685733</v>
          </cell>
          <cell r="H218">
            <v>99.1108895415952</v>
          </cell>
          <cell r="I218">
            <v>101.313659940356</v>
          </cell>
          <cell r="J218">
            <v>110.461368835892</v>
          </cell>
          <cell r="K218">
            <v>99.5758934564258</v>
          </cell>
          <cell r="L218">
            <v>107.633238345768</v>
          </cell>
          <cell r="M218">
            <v>110.054238661714</v>
          </cell>
          <cell r="N218">
            <v>99.6704269958773</v>
          </cell>
          <cell r="O218">
            <v>113.101734979533</v>
          </cell>
          <cell r="P218">
            <v>109.177239393402</v>
          </cell>
          <cell r="Q218">
            <v>66.794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122.475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</v>
          </cell>
          <cell r="Z218">
            <v>109.814</v>
          </cell>
          <cell r="AA218">
            <v>127.895</v>
          </cell>
          <cell r="AB218">
            <v>132.233</v>
          </cell>
          <cell r="AC218">
            <v>80.739</v>
          </cell>
          <cell r="AD218">
            <v>129.914</v>
          </cell>
          <cell r="AE218">
            <v>129.649</v>
          </cell>
          <cell r="AF218">
            <v>134.448</v>
          </cell>
          <cell r="AG218">
            <v>142.889</v>
          </cell>
          <cell r="AH218">
            <v>147.665</v>
          </cell>
          <cell r="AI218">
            <v>136.933526022592</v>
          </cell>
          <cell r="AJ218">
            <v>159.111</v>
          </cell>
          <cell r="AK218">
            <v>159.571309700617</v>
          </cell>
          <cell r="AL218">
            <v>131.801707576929</v>
          </cell>
          <cell r="AM218">
            <v>145.81</v>
          </cell>
          <cell r="AN218">
            <v>136.388974635898</v>
          </cell>
          <cell r="AO218">
            <v>84.5654332514599</v>
          </cell>
          <cell r="AP218">
            <v>133.072069217944</v>
          </cell>
          <cell r="AQ218">
            <v>145.570436039533</v>
          </cell>
          <cell r="AR218">
            <v>145.392425991394</v>
          </cell>
          <cell r="AS218">
            <v>155.266605918833</v>
          </cell>
          <cell r="AT218">
            <v>157.685722542255</v>
          </cell>
          <cell r="AU218">
            <v>141.552018905699</v>
          </cell>
          <cell r="AV218">
            <v>165.925298833465</v>
          </cell>
          <cell r="AW218">
            <v>170.027099582602</v>
          </cell>
          <cell r="AX218">
            <v>142.518953367027</v>
          </cell>
          <cell r="AY218">
            <v>155.504617387635</v>
          </cell>
        </row>
        <row r="219">
          <cell r="C219">
            <v>26103</v>
          </cell>
          <cell r="D219">
            <v>94.7687363174835</v>
          </cell>
          <cell r="E219">
            <v>78.2443042079894</v>
          </cell>
          <cell r="F219">
            <v>105.404751423884</v>
          </cell>
          <cell r="G219">
            <v>100.251586469979</v>
          </cell>
          <cell r="H219">
            <v>92.3949393477108</v>
          </cell>
          <cell r="I219">
            <v>89.7746085548073</v>
          </cell>
          <cell r="J219">
            <v>97.6428303577788</v>
          </cell>
          <cell r="K219">
            <v>110.489215587394</v>
          </cell>
          <cell r="L219">
            <v>111.974810733884</v>
          </cell>
          <cell r="M219">
            <v>112.201538264043</v>
          </cell>
          <cell r="N219">
            <v>112.453784072405</v>
          </cell>
          <cell r="O219">
            <v>94.3988946626399</v>
          </cell>
          <cell r="P219">
            <v>81.2511891649684</v>
          </cell>
          <cell r="Q219">
            <v>72.833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</v>
          </cell>
          <cell r="AH219">
            <v>129.21</v>
          </cell>
          <cell r="AI219">
            <v>122.283374490095</v>
          </cell>
          <cell r="AJ219">
            <v>141.286</v>
          </cell>
          <cell r="AK219">
            <v>137.658462924838</v>
          </cell>
          <cell r="AL219">
            <v>137.550844392135</v>
          </cell>
          <cell r="AM219">
            <v>141.711</v>
          </cell>
          <cell r="AN219">
            <v>99.3916700084359</v>
          </cell>
          <cell r="AO219">
            <v>121.537619068038</v>
          </cell>
          <cell r="AP219">
            <v>129.834689446597</v>
          </cell>
          <cell r="AQ219">
            <v>133.922726148405</v>
          </cell>
          <cell r="AR219">
            <v>138.203823473711</v>
          </cell>
          <cell r="AS219">
            <v>144.319529392764</v>
          </cell>
          <cell r="AT219">
            <v>135.144561164049</v>
          </cell>
          <cell r="AU219">
            <v>124.857428131718</v>
          </cell>
          <cell r="AV219">
            <v>147.659225570916</v>
          </cell>
          <cell r="AW219">
            <v>137.821473567719</v>
          </cell>
          <cell r="AX219">
            <v>138.764756447802</v>
          </cell>
          <cell r="AY219">
            <v>142.440866820528</v>
          </cell>
        </row>
        <row r="220">
          <cell r="C220">
            <v>26104</v>
          </cell>
          <cell r="D220">
            <v>101.22465501278</v>
          </cell>
          <cell r="E220">
            <v>73.760847235329</v>
          </cell>
          <cell r="F220">
            <v>83.7007279625722</v>
          </cell>
          <cell r="G220">
            <v>74.4462318489151</v>
          </cell>
          <cell r="H220">
            <v>82.9619090136781</v>
          </cell>
          <cell r="I220">
            <v>102.043148086824</v>
          </cell>
          <cell r="J220">
            <v>98.5643897279304</v>
          </cell>
          <cell r="K220">
            <v>106.447968397371</v>
          </cell>
          <cell r="L220">
            <v>121.4987267362</v>
          </cell>
          <cell r="M220">
            <v>102.676972849122</v>
          </cell>
          <cell r="N220">
            <v>115.858369171105</v>
          </cell>
          <cell r="O220">
            <v>136.816053958172</v>
          </cell>
          <cell r="P220">
            <v>106.073681457899</v>
          </cell>
          <cell r="Q220">
            <v>82.981</v>
          </cell>
          <cell r="R220">
            <v>86.741</v>
          </cell>
          <cell r="S220">
            <v>91.932</v>
          </cell>
          <cell r="T220">
            <v>99.969</v>
          </cell>
          <cell r="U220">
            <v>111.421</v>
          </cell>
          <cell r="V220">
            <v>113.485</v>
          </cell>
          <cell r="W220">
            <v>116.558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</v>
          </cell>
          <cell r="AD220">
            <v>121.182</v>
          </cell>
          <cell r="AE220">
            <v>122.414</v>
          </cell>
          <cell r="AF220">
            <v>129.064</v>
          </cell>
          <cell r="AG220">
            <v>137.469</v>
          </cell>
          <cell r="AH220">
            <v>138.627</v>
          </cell>
          <cell r="AI220">
            <v>143.251820504834</v>
          </cell>
          <cell r="AJ220">
            <v>144.171</v>
          </cell>
          <cell r="AK220">
            <v>138.42652604319</v>
          </cell>
          <cell r="AL220">
            <v>135.633669130741</v>
          </cell>
          <cell r="AM220">
            <v>140.799</v>
          </cell>
          <cell r="AN220">
            <v>133.360251736031</v>
          </cell>
          <cell r="AO220">
            <v>99.9873215223707</v>
          </cell>
          <cell r="AP220">
            <v>121.795439214267</v>
          </cell>
          <cell r="AQ220">
            <v>129.429278684057</v>
          </cell>
          <cell r="AR220">
            <v>136.110732851703</v>
          </cell>
          <cell r="AS220">
            <v>139.270448198016</v>
          </cell>
          <cell r="AT220">
            <v>141.846743934762</v>
          </cell>
          <cell r="AU220">
            <v>144.894961716877</v>
          </cell>
          <cell r="AV220">
            <v>145.789015753178</v>
          </cell>
          <cell r="AW220">
            <v>145.889438923238</v>
          </cell>
          <cell r="AX220">
            <v>141.981454850105</v>
          </cell>
          <cell r="AY220">
            <v>143.685603199598</v>
          </cell>
        </row>
        <row r="221">
          <cell r="C221">
            <v>26105</v>
          </cell>
          <cell r="D221">
            <v>81.1642520033987</v>
          </cell>
          <cell r="E221">
            <v>114.625926907415</v>
          </cell>
          <cell r="F221">
            <v>177.465905569434</v>
          </cell>
          <cell r="G221">
            <v>91.5109236935162</v>
          </cell>
          <cell r="H221">
            <v>74.6048229065883</v>
          </cell>
          <cell r="I221">
            <v>115.470436683507</v>
          </cell>
          <cell r="J221">
            <v>77.2078612506542</v>
          </cell>
          <cell r="K221">
            <v>82.2978789155288</v>
          </cell>
          <cell r="L221">
            <v>82.9578796569176</v>
          </cell>
          <cell r="M221">
            <v>104.438175674757</v>
          </cell>
          <cell r="N221">
            <v>100.463311752841</v>
          </cell>
          <cell r="O221">
            <v>97.7926249854416</v>
          </cell>
          <cell r="P221">
            <v>78.3302685473934</v>
          </cell>
          <cell r="Q221">
            <v>129.065</v>
          </cell>
          <cell r="R221">
            <v>178.07</v>
          </cell>
          <cell r="S221">
            <v>81.102</v>
          </cell>
          <cell r="T221">
            <v>59.462</v>
          </cell>
          <cell r="U221">
            <v>117.022</v>
          </cell>
          <cell r="V221">
            <v>81.284</v>
          </cell>
          <cell r="W221">
            <v>93.918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</v>
          </cell>
          <cell r="AB221">
            <v>78.2</v>
          </cell>
          <cell r="AC221">
            <v>118.432</v>
          </cell>
          <cell r="AD221">
            <v>174.341</v>
          </cell>
          <cell r="AE221">
            <v>90.406</v>
          </cell>
          <cell r="AF221">
            <v>72.425</v>
          </cell>
          <cell r="AG221">
            <v>141.448</v>
          </cell>
          <cell r="AH221">
            <v>90.491</v>
          </cell>
          <cell r="AI221">
            <v>100.725595264914</v>
          </cell>
          <cell r="AJ221">
            <v>92.904</v>
          </cell>
          <cell r="AK221">
            <v>117.852533950318</v>
          </cell>
          <cell r="AL221">
            <v>120.455161464569</v>
          </cell>
          <cell r="AM221">
            <v>114.015</v>
          </cell>
          <cell r="AN221">
            <v>97.3593158485675</v>
          </cell>
          <cell r="AO221">
            <v>108.280572577927</v>
          </cell>
          <cell r="AP221">
            <v>109.801759299659</v>
          </cell>
          <cell r="AQ221">
            <v>106.901656715812</v>
          </cell>
          <cell r="AR221">
            <v>88.0043186555958</v>
          </cell>
          <cell r="AS221">
            <v>108.443867690415</v>
          </cell>
          <cell r="AT221">
            <v>93.8035088034035</v>
          </cell>
          <cell r="AU221">
            <v>101.539228601524</v>
          </cell>
          <cell r="AV221">
            <v>100.884176487443</v>
          </cell>
          <cell r="AW221">
            <v>115.840757794246</v>
          </cell>
          <cell r="AX221">
            <v>120.396374285432</v>
          </cell>
          <cell r="AY221">
            <v>115.929579481454</v>
          </cell>
        </row>
        <row r="222">
          <cell r="C222">
            <v>26109</v>
          </cell>
          <cell r="D222">
            <v>91.6567035169249</v>
          </cell>
          <cell r="E222">
            <v>85.2803605029965</v>
          </cell>
          <cell r="F222">
            <v>86.1923032656923</v>
          </cell>
          <cell r="G222">
            <v>97.3685416881133</v>
          </cell>
          <cell r="H222">
            <v>103.233061247263</v>
          </cell>
          <cell r="I222">
            <v>104.628834359628</v>
          </cell>
          <cell r="J222">
            <v>99.079685267746</v>
          </cell>
          <cell r="K222">
            <v>95.3511444140723</v>
          </cell>
          <cell r="L222">
            <v>102.76727307068</v>
          </cell>
          <cell r="M222">
            <v>109.805088419119</v>
          </cell>
          <cell r="N222">
            <v>109.867166287634</v>
          </cell>
          <cell r="O222">
            <v>114.76983796013</v>
          </cell>
          <cell r="P222">
            <v>115.120812661175</v>
          </cell>
          <cell r="Q222">
            <v>113.607</v>
          </cell>
          <cell r="R222">
            <v>108.052</v>
          </cell>
          <cell r="S222">
            <v>105.82</v>
          </cell>
          <cell r="T222">
            <v>104.058</v>
          </cell>
          <cell r="U222">
            <v>105.786</v>
          </cell>
          <cell r="V222">
            <v>103.131</v>
          </cell>
          <cell r="W222">
            <v>98.959</v>
          </cell>
          <cell r="X222">
            <v>112.46</v>
          </cell>
          <cell r="Y222">
            <v>126.448</v>
          </cell>
          <cell r="Z222">
            <v>116.052</v>
          </cell>
          <cell r="AA222">
            <v>158.171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</v>
          </cell>
          <cell r="AF222">
            <v>110.327</v>
          </cell>
          <cell r="AG222">
            <v>110.888</v>
          </cell>
          <cell r="AH222">
            <v>109.607</v>
          </cell>
          <cell r="AI222">
            <v>104.333386370693</v>
          </cell>
          <cell r="AJ222">
            <v>112.647</v>
          </cell>
          <cell r="AK222">
            <v>119.737025468776</v>
          </cell>
          <cell r="AL222">
            <v>120.646601324846</v>
          </cell>
          <cell r="AM222">
            <v>127.517</v>
          </cell>
          <cell r="AN222">
            <v>117.909529166947</v>
          </cell>
          <cell r="AO222">
            <v>120.72721982087</v>
          </cell>
          <cell r="AP222">
            <v>128.232899317634</v>
          </cell>
          <cell r="AQ222">
            <v>116.193355899549</v>
          </cell>
          <cell r="AR222">
            <v>118.124692119758</v>
          </cell>
          <cell r="AS222">
            <v>111.355681590622</v>
          </cell>
          <cell r="AT222">
            <v>111.390202942761</v>
          </cell>
          <cell r="AU222">
            <v>104.829280529016</v>
          </cell>
          <cell r="AV222">
            <v>117.428156969362</v>
          </cell>
          <cell r="AW222">
            <v>117.253485602697</v>
          </cell>
          <cell r="AX222">
            <v>117.790333448659</v>
          </cell>
          <cell r="AY222">
            <v>130.694068622002</v>
          </cell>
        </row>
        <row r="223">
          <cell r="C223">
            <v>262</v>
          </cell>
          <cell r="D223">
            <v>107.958184266846</v>
          </cell>
          <cell r="E223">
            <v>85.2390162633028</v>
          </cell>
          <cell r="F223">
            <v>84.0712031480408</v>
          </cell>
          <cell r="G223">
            <v>101.409767865082</v>
          </cell>
          <cell r="H223">
            <v>98.5184473441302</v>
          </cell>
          <cell r="I223">
            <v>108.996336790114</v>
          </cell>
          <cell r="J223">
            <v>117.099657816948</v>
          </cell>
          <cell r="K223">
            <v>101.853339282394</v>
          </cell>
          <cell r="L223">
            <v>102.30227236755</v>
          </cell>
          <cell r="M223">
            <v>108.340842482646</v>
          </cell>
          <cell r="N223">
            <v>89.7348910384991</v>
          </cell>
          <cell r="O223">
            <v>94.476041334447</v>
          </cell>
          <cell r="P223">
            <v>102.856026574928</v>
          </cell>
          <cell r="Q223">
            <v>93.7593732360033</v>
          </cell>
          <cell r="R223">
            <v>98.4356926403453</v>
          </cell>
          <cell r="S223">
            <v>110.259835227274</v>
          </cell>
          <cell r="T223">
            <v>101.289634903612</v>
          </cell>
          <cell r="U223">
            <v>110.129801942539</v>
          </cell>
          <cell r="V223">
            <v>110.209828044459</v>
          </cell>
          <cell r="W223">
            <v>101.971789556816</v>
          </cell>
          <cell r="X223">
            <v>104.239783969183</v>
          </cell>
          <cell r="Y223">
            <v>117.078279982</v>
          </cell>
          <cell r="Z223">
            <v>102.396474717515</v>
          </cell>
          <cell r="AA223">
            <v>97.5676865353772</v>
          </cell>
          <cell r="AB223">
            <v>95.5932513723006</v>
          </cell>
          <cell r="AC223">
            <v>97.6114450189188</v>
          </cell>
          <cell r="AD223">
            <v>99.6331741996398</v>
          </cell>
          <cell r="AE223">
            <v>98.7645627359714</v>
          </cell>
          <cell r="AF223">
            <v>92.5374403659847</v>
          </cell>
          <cell r="AG223">
            <v>103.731308272765</v>
          </cell>
          <cell r="AH223">
            <v>94.5061675778502</v>
          </cell>
          <cell r="AI223">
            <v>83.347993166439</v>
          </cell>
          <cell r="AJ223">
            <v>91.4088893336655</v>
          </cell>
          <cell r="AK223">
            <v>102.562390425159</v>
          </cell>
          <cell r="AL223">
            <v>103.463208309753</v>
          </cell>
          <cell r="AM223">
            <v>99.2081688646354</v>
          </cell>
          <cell r="AN223">
            <v>108.285946765596</v>
          </cell>
          <cell r="AO223">
            <v>91.3852174483969</v>
          </cell>
          <cell r="AP223">
            <v>98.0948341623854</v>
          </cell>
          <cell r="AQ223">
            <v>96.8467423277313</v>
          </cell>
          <cell r="AR223">
            <v>95.6665056036632</v>
          </cell>
          <cell r="AS223">
            <v>110.74873430996</v>
          </cell>
          <cell r="AT223">
            <v>97.0965586235013</v>
          </cell>
          <cell r="AU223">
            <v>94.6531048270747</v>
          </cell>
          <cell r="AV223">
            <v>97.1737313582169</v>
          </cell>
          <cell r="AW223">
            <v>110.204654706736</v>
          </cell>
          <cell r="AX223">
            <v>103.721599020032</v>
          </cell>
          <cell r="AY223">
            <v>104.422626257692</v>
          </cell>
        </row>
        <row r="224">
          <cell r="C224">
            <v>26201</v>
          </cell>
          <cell r="D224">
            <v>121.963006453623</v>
          </cell>
          <cell r="E224">
            <v>90.6301557776734</v>
          </cell>
          <cell r="F224">
            <v>96.5203323292567</v>
          </cell>
          <cell r="G224">
            <v>121.038094719776</v>
          </cell>
          <cell r="H224">
            <v>88.9362161638897</v>
          </cell>
          <cell r="I224">
            <v>111.517615484807</v>
          </cell>
          <cell r="J224">
            <v>124.947474103476</v>
          </cell>
          <cell r="K224">
            <v>75.566981816691</v>
          </cell>
          <cell r="L224">
            <v>90.5120134985309</v>
          </cell>
          <cell r="M224">
            <v>112.431849212083</v>
          </cell>
          <cell r="N224">
            <v>82.6046105242541</v>
          </cell>
          <cell r="O224">
            <v>83.3316499159386</v>
          </cell>
          <cell r="P224">
            <v>116.198973872558</v>
          </cell>
          <cell r="Q224">
            <v>99.689</v>
          </cell>
          <cell r="R224">
            <v>113.012</v>
          </cell>
          <cell r="S224">
            <v>131.601</v>
          </cell>
          <cell r="T224">
            <v>91.438</v>
          </cell>
          <cell r="U224">
            <v>112.677</v>
          </cell>
          <cell r="V224">
            <v>117.596</v>
          </cell>
          <cell r="W224">
            <v>75.655</v>
          </cell>
          <cell r="X224">
            <v>92.226</v>
          </cell>
          <cell r="Y224">
            <v>121.499</v>
          </cell>
          <cell r="Z224">
            <v>94.26</v>
          </cell>
          <cell r="AA224">
            <v>86.059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</v>
          </cell>
          <cell r="AG224">
            <v>106.131</v>
          </cell>
          <cell r="AH224">
            <v>100.84</v>
          </cell>
          <cell r="AI224">
            <v>61.8375040861787</v>
          </cell>
          <cell r="AJ224">
            <v>80.874</v>
          </cell>
          <cell r="AK224">
            <v>106.435199790507</v>
          </cell>
          <cell r="AL224">
            <v>95.242083955395</v>
          </cell>
          <cell r="AM224">
            <v>87.506</v>
          </cell>
          <cell r="AN224">
            <v>116.691627111318</v>
          </cell>
          <cell r="AO224">
            <v>87.8546887472888</v>
          </cell>
          <cell r="AP224">
            <v>102.175790246012</v>
          </cell>
          <cell r="AQ224">
            <v>102.305602864067</v>
          </cell>
          <cell r="AR224">
            <v>97.1273515775297</v>
          </cell>
          <cell r="AS224">
            <v>119.163153982108</v>
          </cell>
          <cell r="AT224">
            <v>104.643239463024</v>
          </cell>
          <cell r="AU224">
            <v>87.1472355454861</v>
          </cell>
          <cell r="AV224">
            <v>92.248052862194</v>
          </cell>
          <cell r="AW224">
            <v>117.66105657117</v>
          </cell>
          <cell r="AX224">
            <v>100.305420419101</v>
          </cell>
          <cell r="AY224">
            <v>101.840667327158</v>
          </cell>
        </row>
        <row r="225">
          <cell r="C225">
            <v>26202</v>
          </cell>
          <cell r="D225">
            <v>100.03097194244</v>
          </cell>
          <cell r="E225">
            <v>82.1874453807205</v>
          </cell>
          <cell r="F225">
            <v>77.0245667140105</v>
          </cell>
          <cell r="G225">
            <v>90.2994579679023</v>
          </cell>
          <cell r="H225">
            <v>103.942320642502</v>
          </cell>
          <cell r="I225">
            <v>107.56920610075</v>
          </cell>
          <cell r="J225">
            <v>112.657523161002</v>
          </cell>
          <cell r="K225">
            <v>116.732324112534</v>
          </cell>
          <cell r="L225">
            <v>108.975965483245</v>
          </cell>
          <cell r="M225">
            <v>106.02519159238</v>
          </cell>
          <cell r="N225">
            <v>93.7708757025789</v>
          </cell>
          <cell r="O225">
            <v>100.784151199934</v>
          </cell>
          <cell r="P225">
            <v>95.3034582630266</v>
          </cell>
          <cell r="Q225">
            <v>90.403</v>
          </cell>
          <cell r="R225">
            <v>90.185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116.868</v>
          </cell>
          <cell r="X225">
            <v>111.04</v>
          </cell>
          <cell r="Y225">
            <v>114.576</v>
          </cell>
          <cell r="Z225">
            <v>107.002</v>
          </cell>
          <cell r="AA225">
            <v>104.082</v>
          </cell>
          <cell r="AB225">
            <v>88.574</v>
          </cell>
          <cell r="AC225">
            <v>94.117</v>
          </cell>
          <cell r="AD225">
            <v>91.282</v>
          </cell>
          <cell r="AE225">
            <v>87.944</v>
          </cell>
          <cell r="AF225">
            <v>97.632</v>
          </cell>
          <cell r="AG225">
            <v>102.373</v>
          </cell>
          <cell r="AH225">
            <v>90.921</v>
          </cell>
          <cell r="AI225">
            <v>95.5236717910517</v>
          </cell>
          <cell r="AJ225">
            <v>97.372</v>
          </cell>
          <cell r="AK225">
            <v>100.370246767666</v>
          </cell>
          <cell r="AL225">
            <v>108.116648205897</v>
          </cell>
          <cell r="AM225">
            <v>105.832</v>
          </cell>
          <cell r="AN225">
            <v>103.52804181379</v>
          </cell>
          <cell r="AO225">
            <v>93.3836184461274</v>
          </cell>
          <cell r="AP225">
            <v>95.7848722842525</v>
          </cell>
          <cell r="AQ225">
            <v>93.7568390113071</v>
          </cell>
          <cell r="AR225">
            <v>94.8396164040968</v>
          </cell>
          <cell r="AS225">
            <v>105.985882598015</v>
          </cell>
          <cell r="AT225">
            <v>92.82487701544</v>
          </cell>
          <cell r="AU225">
            <v>98.9016856859284</v>
          </cell>
          <cell r="AV225">
            <v>99.9618352526456</v>
          </cell>
          <cell r="AW225">
            <v>105.984074111913</v>
          </cell>
          <cell r="AX225">
            <v>105.655273917614</v>
          </cell>
          <cell r="AY225">
            <v>105.884104053145</v>
          </cell>
        </row>
        <row r="226">
          <cell r="C226">
            <v>263</v>
          </cell>
          <cell r="D226">
            <v>103.16781659896</v>
          </cell>
          <cell r="E226">
            <v>79.9781256538491</v>
          </cell>
          <cell r="F226">
            <v>119.241345208254</v>
          </cell>
          <cell r="G226">
            <v>113.141879561918</v>
          </cell>
          <cell r="H226">
            <v>87.1423937406262</v>
          </cell>
          <cell r="I226">
            <v>101.36065346541</v>
          </cell>
          <cell r="J226">
            <v>94.9014207275389</v>
          </cell>
          <cell r="K226">
            <v>89.4570284893589</v>
          </cell>
          <cell r="L226">
            <v>116.266695333677</v>
          </cell>
          <cell r="M226">
            <v>106.873174895249</v>
          </cell>
          <cell r="N226">
            <v>86.6384854970831</v>
          </cell>
          <cell r="O226">
            <v>101.830980828076</v>
          </cell>
          <cell r="P226">
            <v>88.2328703803261</v>
          </cell>
          <cell r="Q226">
            <v>78.285</v>
          </cell>
          <cell r="R226">
            <v>112.307</v>
          </cell>
          <cell r="S226">
            <v>119.601</v>
          </cell>
          <cell r="T226">
            <v>91.686</v>
          </cell>
          <cell r="U226">
            <v>101.71</v>
          </cell>
          <cell r="V226">
            <v>105.056</v>
          </cell>
          <cell r="W226">
            <v>102.99</v>
          </cell>
          <cell r="X226">
            <v>118.871</v>
          </cell>
          <cell r="Y226">
            <v>117.258</v>
          </cell>
          <cell r="Z226">
            <v>92.302</v>
          </cell>
          <cell r="AA226">
            <v>107.802</v>
          </cell>
          <cell r="AB226">
            <v>93.155</v>
          </cell>
          <cell r="AC226">
            <v>79.442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</v>
          </cell>
          <cell r="AJ226">
            <v>115.596</v>
          </cell>
          <cell r="AK226">
            <v>121.781086793043</v>
          </cell>
          <cell r="AL226">
            <v>110.602546986213</v>
          </cell>
          <cell r="AM226">
            <v>109.138</v>
          </cell>
          <cell r="AN226">
            <v>105.466221339707</v>
          </cell>
          <cell r="AO226">
            <v>94.4613957055065</v>
          </cell>
          <cell r="AP226">
            <v>99.6779677736011</v>
          </cell>
          <cell r="AQ226">
            <v>110.072572088581</v>
          </cell>
          <cell r="AR226">
            <v>101.684451696355</v>
          </cell>
          <cell r="AS226">
            <v>112.892762613878</v>
          </cell>
          <cell r="AT226">
            <v>115.858925524072</v>
          </cell>
          <cell r="AU226">
            <v>106.977795070969</v>
          </cell>
          <cell r="AV226">
            <v>119.173656220678</v>
          </cell>
          <cell r="AW226">
            <v>122.708310581425</v>
          </cell>
          <cell r="AX226">
            <v>114.251851211324</v>
          </cell>
          <cell r="AY226">
            <v>123.959261090231</v>
          </cell>
        </row>
        <row r="227">
          <cell r="C227">
            <v>26300</v>
          </cell>
          <cell r="D227">
            <v>103.16781659896</v>
          </cell>
          <cell r="E227">
            <v>79.9781256538491</v>
          </cell>
          <cell r="F227">
            <v>119.241345208254</v>
          </cell>
          <cell r="G227">
            <v>113.141879561918</v>
          </cell>
          <cell r="H227">
            <v>87.1423937406262</v>
          </cell>
          <cell r="I227">
            <v>101.36065346541</v>
          </cell>
          <cell r="J227">
            <v>94.9014207275389</v>
          </cell>
          <cell r="K227">
            <v>89.4570284893589</v>
          </cell>
          <cell r="L227">
            <v>116.266695333677</v>
          </cell>
          <cell r="M227">
            <v>106.873174895249</v>
          </cell>
          <cell r="N227">
            <v>86.6384854970831</v>
          </cell>
          <cell r="O227">
            <v>101.830980828076</v>
          </cell>
          <cell r="P227">
            <v>88.2328703803261</v>
          </cell>
          <cell r="Q227">
            <v>78.285</v>
          </cell>
          <cell r="R227">
            <v>112.307</v>
          </cell>
          <cell r="S227">
            <v>119.601</v>
          </cell>
          <cell r="T227">
            <v>91.686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</v>
          </cell>
          <cell r="AA227">
            <v>107.802</v>
          </cell>
          <cell r="AB227">
            <v>93.155</v>
          </cell>
          <cell r="AC227">
            <v>79.442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</v>
          </cell>
          <cell r="AJ227">
            <v>115.596</v>
          </cell>
          <cell r="AK227">
            <v>121.781086793043</v>
          </cell>
          <cell r="AL227">
            <v>110.602546986213</v>
          </cell>
          <cell r="AM227">
            <v>109.138</v>
          </cell>
          <cell r="AN227">
            <v>105.466221339707</v>
          </cell>
          <cell r="AO227">
            <v>94.4613957055065</v>
          </cell>
          <cell r="AP227">
            <v>99.6779677736011</v>
          </cell>
          <cell r="AQ227">
            <v>110.072572088581</v>
          </cell>
          <cell r="AR227">
            <v>101.684451696355</v>
          </cell>
          <cell r="AS227">
            <v>112.892762613878</v>
          </cell>
          <cell r="AT227">
            <v>115.858925524072</v>
          </cell>
          <cell r="AU227">
            <v>106.977795070969</v>
          </cell>
          <cell r="AV227">
            <v>119.173656220678</v>
          </cell>
          <cell r="AW227">
            <v>122.708310581425</v>
          </cell>
          <cell r="AX227">
            <v>114.251851211324</v>
          </cell>
          <cell r="AY227">
            <v>123.959261090231</v>
          </cell>
        </row>
        <row r="228">
          <cell r="C228">
            <v>264</v>
          </cell>
          <cell r="D228">
            <v>90.9489412052179</v>
          </cell>
          <cell r="E228">
            <v>79.3444502338764</v>
          </cell>
          <cell r="F228">
            <v>63.6504686663625</v>
          </cell>
          <cell r="G228">
            <v>66.8682138386718</v>
          </cell>
          <cell r="H228">
            <v>86.5435119479074</v>
          </cell>
          <cell r="I228">
            <v>93.6388848594731</v>
          </cell>
          <cell r="J228">
            <v>110.339723426624</v>
          </cell>
          <cell r="K228">
            <v>114.990229900588</v>
          </cell>
          <cell r="L228">
            <v>133.302697530693</v>
          </cell>
          <cell r="M228">
            <v>139.419145642906</v>
          </cell>
          <cell r="N228">
            <v>121.764748616098</v>
          </cell>
          <cell r="O228">
            <v>99.1889841315824</v>
          </cell>
          <cell r="P228">
            <v>141.346656477429</v>
          </cell>
          <cell r="Q228">
            <v>74.94</v>
          </cell>
          <cell r="R228">
            <v>66.587</v>
          </cell>
          <cell r="S228">
            <v>66.181</v>
          </cell>
          <cell r="T228">
            <v>99.47</v>
          </cell>
          <cell r="U228">
            <v>102.837</v>
          </cell>
          <cell r="V228">
            <v>99.786</v>
          </cell>
          <cell r="W228">
            <v>115.328</v>
          </cell>
          <cell r="X228">
            <v>133.004</v>
          </cell>
          <cell r="Y228">
            <v>126.469</v>
          </cell>
          <cell r="Z228">
            <v>126.893</v>
          </cell>
          <cell r="AA228">
            <v>97.919</v>
          </cell>
          <cell r="AB228">
            <v>144.657</v>
          </cell>
          <cell r="AC228">
            <v>68.327</v>
          </cell>
          <cell r="AD228">
            <v>67.974</v>
          </cell>
          <cell r="AE228">
            <v>71.847</v>
          </cell>
          <cell r="AF228">
            <v>103.942</v>
          </cell>
          <cell r="AG228">
            <v>105.175</v>
          </cell>
          <cell r="AH228">
            <v>101.395</v>
          </cell>
          <cell r="AI228">
            <v>125.967072188336</v>
          </cell>
          <cell r="AJ228">
            <v>133.211</v>
          </cell>
          <cell r="AK228">
            <v>126.500232500065</v>
          </cell>
          <cell r="AL228">
            <v>125.998074745543</v>
          </cell>
          <cell r="AM228">
            <v>104.395</v>
          </cell>
          <cell r="AN228">
            <v>136.584809274123</v>
          </cell>
          <cell r="AO228">
            <v>80.7517248063735</v>
          </cell>
          <cell r="AP228">
            <v>83.2145940441821</v>
          </cell>
          <cell r="AQ228">
            <v>82.789555627675</v>
          </cell>
          <cell r="AR228">
            <v>106.391644378002</v>
          </cell>
          <cell r="AS228">
            <v>115.233680984859</v>
          </cell>
          <cell r="AT228">
            <v>126.911737361177</v>
          </cell>
          <cell r="AU228">
            <v>126.093949766484</v>
          </cell>
          <cell r="AV228">
            <v>135.581821906537</v>
          </cell>
          <cell r="AW228">
            <v>130.460062710654</v>
          </cell>
          <cell r="AX228">
            <v>129.090623752025</v>
          </cell>
          <cell r="AY228">
            <v>116.738471788108</v>
          </cell>
        </row>
        <row r="229">
          <cell r="C229">
            <v>26400</v>
          </cell>
          <cell r="D229">
            <v>90.9489412052179</v>
          </cell>
          <cell r="E229">
            <v>79.3444502338764</v>
          </cell>
          <cell r="F229">
            <v>63.6504686663625</v>
          </cell>
          <cell r="G229">
            <v>66.8682138386718</v>
          </cell>
          <cell r="H229">
            <v>86.5435119479074</v>
          </cell>
          <cell r="I229">
            <v>93.6388848594731</v>
          </cell>
          <cell r="J229">
            <v>110.339723426624</v>
          </cell>
          <cell r="K229">
            <v>114.990229900588</v>
          </cell>
          <cell r="L229">
            <v>133.302697530693</v>
          </cell>
          <cell r="M229">
            <v>139.419145642906</v>
          </cell>
          <cell r="N229">
            <v>121.764748616098</v>
          </cell>
          <cell r="O229">
            <v>99.1889841315824</v>
          </cell>
          <cell r="P229">
            <v>141.346656477429</v>
          </cell>
          <cell r="Q229">
            <v>74.94</v>
          </cell>
          <cell r="R229">
            <v>66.587</v>
          </cell>
          <cell r="S229">
            <v>66.181</v>
          </cell>
          <cell r="T229">
            <v>99.47</v>
          </cell>
          <cell r="U229">
            <v>102.837</v>
          </cell>
          <cell r="V229">
            <v>99.786</v>
          </cell>
          <cell r="W229">
            <v>115.328</v>
          </cell>
          <cell r="X229">
            <v>133.004</v>
          </cell>
          <cell r="Y229">
            <v>126.469</v>
          </cell>
          <cell r="Z229">
            <v>126.893</v>
          </cell>
          <cell r="AA229">
            <v>97.919</v>
          </cell>
          <cell r="AB229">
            <v>144.657</v>
          </cell>
          <cell r="AC229">
            <v>68.327</v>
          </cell>
          <cell r="AD229">
            <v>67.974</v>
          </cell>
          <cell r="AE229">
            <v>71.847</v>
          </cell>
          <cell r="AF229">
            <v>103.942</v>
          </cell>
          <cell r="AG229">
            <v>105.175</v>
          </cell>
          <cell r="AH229">
            <v>101.395</v>
          </cell>
          <cell r="AI229">
            <v>125.967072188336</v>
          </cell>
          <cell r="AJ229">
            <v>133.211</v>
          </cell>
          <cell r="AK229">
            <v>126.500232500065</v>
          </cell>
          <cell r="AL229">
            <v>125.998074745543</v>
          </cell>
          <cell r="AM229">
            <v>104.395</v>
          </cell>
          <cell r="AN229">
            <v>136.584809274123</v>
          </cell>
          <cell r="AO229">
            <v>80.7517248063735</v>
          </cell>
          <cell r="AP229">
            <v>83.2145940441821</v>
          </cell>
          <cell r="AQ229">
            <v>82.789555627675</v>
          </cell>
          <cell r="AR229">
            <v>106.391644378002</v>
          </cell>
          <cell r="AS229">
            <v>115.233680984859</v>
          </cell>
          <cell r="AT229">
            <v>126.911737361177</v>
          </cell>
          <cell r="AU229">
            <v>126.093949766484</v>
          </cell>
          <cell r="AV229">
            <v>135.581821906537</v>
          </cell>
          <cell r="AW229">
            <v>130.460062710654</v>
          </cell>
          <cell r="AX229">
            <v>129.090623752025</v>
          </cell>
          <cell r="AY229">
            <v>116.738471788108</v>
          </cell>
        </row>
        <row r="230">
          <cell r="C230">
            <v>265</v>
          </cell>
          <cell r="D230">
            <v>88.0204335889482</v>
          </cell>
          <cell r="E230">
            <v>94.9734439977783</v>
          </cell>
          <cell r="F230">
            <v>101.822563107074</v>
          </cell>
          <cell r="G230">
            <v>99.5703991012567</v>
          </cell>
          <cell r="H230">
            <v>104.635512581433</v>
          </cell>
          <cell r="I230">
            <v>106.644063245409</v>
          </cell>
          <cell r="J230">
            <v>105.758839222661</v>
          </cell>
          <cell r="K230">
            <v>73.1985831426015</v>
          </cell>
          <cell r="L230">
            <v>110.221266804535</v>
          </cell>
          <cell r="M230">
            <v>107.918155107636</v>
          </cell>
          <cell r="N230">
            <v>111.240834308741</v>
          </cell>
          <cell r="O230">
            <v>95.9959057919251</v>
          </cell>
          <cell r="P230">
            <v>88.6060171095</v>
          </cell>
          <cell r="Q230">
            <v>103.042143548385</v>
          </cell>
          <cell r="R230">
            <v>120.464563169179</v>
          </cell>
          <cell r="S230">
            <v>104.363690041301</v>
          </cell>
          <cell r="T230">
            <v>116.283236445572</v>
          </cell>
          <cell r="U230">
            <v>119.280803911661</v>
          </cell>
          <cell r="V230">
            <v>109.800546420821</v>
          </cell>
          <cell r="W230">
            <v>89.6642408109299</v>
          </cell>
          <cell r="X230">
            <v>122.686629897568</v>
          </cell>
          <cell r="Y230">
            <v>112.560395977497</v>
          </cell>
          <cell r="Z230">
            <v>129.234500673843</v>
          </cell>
          <cell r="AA230">
            <v>114.84376756213</v>
          </cell>
          <cell r="AB230">
            <v>86.4743742854468</v>
          </cell>
          <cell r="AC230">
            <v>104.975248956695</v>
          </cell>
          <cell r="AD230">
            <v>122.930593309279</v>
          </cell>
          <cell r="AE230">
            <v>99.9281736661703</v>
          </cell>
          <cell r="AF230">
            <v>114.42636408602</v>
          </cell>
          <cell r="AG230">
            <v>112.310187918088</v>
          </cell>
          <cell r="AH230">
            <v>109.587021663012</v>
          </cell>
          <cell r="AI230">
            <v>92.0681441742299</v>
          </cell>
          <cell r="AJ230">
            <v>119.861223501264</v>
          </cell>
          <cell r="AK230">
            <v>114.532732161754</v>
          </cell>
          <cell r="AL230">
            <v>131.109658474763</v>
          </cell>
          <cell r="AM230">
            <v>112.013384303259</v>
          </cell>
          <cell r="AN230">
            <v>108.520051487721</v>
          </cell>
          <cell r="AO230">
            <v>117.818799573447</v>
          </cell>
          <cell r="AP230">
            <v>119.504160202561</v>
          </cell>
          <cell r="AQ230">
            <v>111.003466427323</v>
          </cell>
          <cell r="AR230">
            <v>120.06587007857</v>
          </cell>
          <cell r="AS230">
            <v>123.023070110724</v>
          </cell>
          <cell r="AT230">
            <v>115.952417410911</v>
          </cell>
          <cell r="AU230">
            <v>111.53988323922</v>
          </cell>
          <cell r="AV230">
            <v>129.298875994149</v>
          </cell>
          <cell r="AW230">
            <v>130.941900825185</v>
          </cell>
          <cell r="AX230">
            <v>136.6080639847</v>
          </cell>
          <cell r="AY230">
            <v>121.285688180341</v>
          </cell>
        </row>
        <row r="231">
          <cell r="C231">
            <v>26511</v>
          </cell>
          <cell r="D231">
            <v>82.7694981774599</v>
          </cell>
          <cell r="E231">
            <v>72.6308861905243</v>
          </cell>
          <cell r="F231">
            <v>102.388462017904</v>
          </cell>
          <cell r="G231">
            <v>102.8515466325</v>
          </cell>
          <cell r="H231">
            <v>106.305905916582</v>
          </cell>
          <cell r="I231">
            <v>109.779402465257</v>
          </cell>
          <cell r="J231">
            <v>110.687600165299</v>
          </cell>
          <cell r="K231">
            <v>70.4976281023528</v>
          </cell>
          <cell r="L231">
            <v>117.658479097558</v>
          </cell>
          <cell r="M231">
            <v>119.546086743566</v>
          </cell>
          <cell r="N231">
            <v>109.184582157778</v>
          </cell>
          <cell r="O231">
            <v>95.6999223332194</v>
          </cell>
          <cell r="P231">
            <v>85.4009235285258</v>
          </cell>
          <cell r="Q231">
            <v>83.513</v>
          </cell>
          <cell r="R231">
            <v>125.306</v>
          </cell>
          <cell r="S231">
            <v>110.362</v>
          </cell>
          <cell r="T231">
            <v>120.963</v>
          </cell>
          <cell r="U231">
            <v>125.331</v>
          </cell>
          <cell r="V231">
            <v>115.172</v>
          </cell>
          <cell r="W231">
            <v>89.683</v>
          </cell>
          <cell r="X231">
            <v>133.365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</v>
          </cell>
          <cell r="AC231">
            <v>83.894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</v>
          </cell>
          <cell r="AJ231">
            <v>130.399</v>
          </cell>
          <cell r="AK231">
            <v>129.006540142615</v>
          </cell>
          <cell r="AL231">
            <v>132.388178875589</v>
          </cell>
          <cell r="AM231">
            <v>114.35</v>
          </cell>
          <cell r="AN231">
            <v>101.603493590001</v>
          </cell>
          <cell r="AO231">
            <v>117.449034976043</v>
          </cell>
          <cell r="AP231">
            <v>121.758528402597</v>
          </cell>
          <cell r="AQ231">
            <v>111.893745587996</v>
          </cell>
          <cell r="AR231">
            <v>124.271873861185</v>
          </cell>
          <cell r="AS231">
            <v>128.098281863783</v>
          </cell>
          <cell r="AT231">
            <v>120.779492734053</v>
          </cell>
          <cell r="AU231">
            <v>111.963236055762</v>
          </cell>
          <cell r="AV231">
            <v>136.375105673883</v>
          </cell>
          <cell r="AW231">
            <v>139.513561700144</v>
          </cell>
          <cell r="AX231">
            <v>139.828523359818</v>
          </cell>
          <cell r="AY231">
            <v>125.19736042728</v>
          </cell>
        </row>
        <row r="232">
          <cell r="C232">
            <v>26512</v>
          </cell>
          <cell r="D232">
            <v>89.6523571413052</v>
          </cell>
          <cell r="E232">
            <v>85.4977114812165</v>
          </cell>
          <cell r="F232">
            <v>114.062069028349</v>
          </cell>
          <cell r="G232">
            <v>116.112144175847</v>
          </cell>
          <cell r="H232">
            <v>106.960391104154</v>
          </cell>
          <cell r="I232">
            <v>84.2864246275526</v>
          </cell>
          <cell r="J232">
            <v>84.0682283167715</v>
          </cell>
          <cell r="K232">
            <v>114.825128434536</v>
          </cell>
          <cell r="L232">
            <v>121.687385847558</v>
          </cell>
          <cell r="M232">
            <v>91.4949067948075</v>
          </cell>
          <cell r="N232">
            <v>99.2015133977351</v>
          </cell>
          <cell r="O232">
            <v>92.1517396501673</v>
          </cell>
          <cell r="P232">
            <v>92.5026037968865</v>
          </cell>
          <cell r="Q232">
            <v>98.307</v>
          </cell>
          <cell r="R232">
            <v>139.592</v>
          </cell>
          <cell r="S232">
            <v>124.591</v>
          </cell>
          <cell r="T232">
            <v>121.708</v>
          </cell>
          <cell r="U232">
            <v>96.227</v>
          </cell>
          <cell r="V232">
            <v>87.474</v>
          </cell>
          <cell r="W232">
            <v>146.074</v>
          </cell>
          <cell r="X232">
            <v>137.931</v>
          </cell>
          <cell r="Y232">
            <v>97.004</v>
          </cell>
          <cell r="Z232">
            <v>118.682</v>
          </cell>
          <cell r="AA232">
            <v>113.887</v>
          </cell>
          <cell r="AB232">
            <v>91.013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91.067</v>
          </cell>
          <cell r="AH232">
            <v>88.095</v>
          </cell>
          <cell r="AI232">
            <v>149.772442825825</v>
          </cell>
          <cell r="AJ232">
            <v>134.864</v>
          </cell>
          <cell r="AK232">
            <v>98.7354892811191</v>
          </cell>
          <cell r="AL232">
            <v>120.283536749268</v>
          </cell>
          <cell r="AM232">
            <v>110.111</v>
          </cell>
          <cell r="AN232">
            <v>131.300829755097</v>
          </cell>
          <cell r="AO232">
            <v>115.107630151875</v>
          </cell>
          <cell r="AP232">
            <v>128.914998012512</v>
          </cell>
          <cell r="AQ232">
            <v>132.998838589745</v>
          </cell>
          <cell r="AR232">
            <v>134.581029114473</v>
          </cell>
          <cell r="AS232">
            <v>121.684005819758</v>
          </cell>
          <cell r="AT232">
            <v>106.142779926185</v>
          </cell>
          <cell r="AU232">
            <v>153.438573460159</v>
          </cell>
          <cell r="AV232">
            <v>146.05899093168</v>
          </cell>
          <cell r="AW232">
            <v>140.251951306752</v>
          </cell>
          <cell r="AX232">
            <v>131.047962706823</v>
          </cell>
          <cell r="AY232">
            <v>116.742682090243</v>
          </cell>
        </row>
        <row r="233">
          <cell r="C233">
            <v>26520</v>
          </cell>
          <cell r="D233">
            <v>103.475472248648</v>
          </cell>
          <cell r="E233">
            <v>164.279361482592</v>
          </cell>
          <cell r="F233">
            <v>97.4762781989599</v>
          </cell>
          <cell r="G233">
            <v>86.121217372079</v>
          </cell>
          <cell r="H233">
            <v>99.1049880937053</v>
          </cell>
          <cell r="I233">
            <v>102.032820729935</v>
          </cell>
          <cell r="J233">
            <v>95.6046644809812</v>
          </cell>
          <cell r="K233">
            <v>72.3416922977742</v>
          </cell>
          <cell r="L233">
            <v>85.3565914532615</v>
          </cell>
          <cell r="M233">
            <v>76.4595133343032</v>
          </cell>
          <cell r="N233">
            <v>120.030450094432</v>
          </cell>
          <cell r="O233">
            <v>97.7169502133287</v>
          </cell>
          <cell r="P233">
            <v>97.4132839492056</v>
          </cell>
          <cell r="Q233">
            <v>162.855</v>
          </cell>
          <cell r="R233">
            <v>101.76</v>
          </cell>
          <cell r="S233">
            <v>81.939</v>
          </cell>
          <cell r="T233">
            <v>101.024</v>
          </cell>
          <cell r="U233">
            <v>106.045</v>
          </cell>
          <cell r="V233">
            <v>98.451</v>
          </cell>
          <cell r="W233">
            <v>77.428</v>
          </cell>
          <cell r="X233">
            <v>87.249</v>
          </cell>
          <cell r="Y233">
            <v>73.221</v>
          </cell>
          <cell r="Z233">
            <v>127.327</v>
          </cell>
          <cell r="AA233">
            <v>104.727</v>
          </cell>
          <cell r="AB233">
            <v>92.868</v>
          </cell>
          <cell r="AC233">
            <v>169.781</v>
          </cell>
          <cell r="AD233">
            <v>105.014</v>
          </cell>
          <cell r="AE233">
            <v>77.521</v>
          </cell>
          <cell r="AF233">
            <v>97.737</v>
          </cell>
          <cell r="AG233">
            <v>97.932</v>
          </cell>
          <cell r="AH233">
            <v>94.955</v>
          </cell>
          <cell r="AI233">
            <v>79.9532145043776</v>
          </cell>
          <cell r="AJ233">
            <v>84.899</v>
          </cell>
          <cell r="AK233">
            <v>74.3717099287485</v>
          </cell>
          <cell r="AL233">
            <v>129.59833791035</v>
          </cell>
          <cell r="AM233">
            <v>105.39</v>
          </cell>
          <cell r="AN233">
            <v>124.42289846448</v>
          </cell>
          <cell r="AO233">
            <v>119.517322375977</v>
          </cell>
          <cell r="AP233">
            <v>110.685668071582</v>
          </cell>
          <cell r="AQ233">
            <v>103.574221002915</v>
          </cell>
          <cell r="AR233">
            <v>104.270076728207</v>
          </cell>
          <cell r="AS233">
            <v>108.033796325374</v>
          </cell>
          <cell r="AT233">
            <v>103.53906471843</v>
          </cell>
          <cell r="AU233">
            <v>101.21882685146</v>
          </cell>
          <cell r="AV233">
            <v>104.377843109184</v>
          </cell>
          <cell r="AW233">
            <v>103.127615201933</v>
          </cell>
          <cell r="AX233">
            <v>128.113719390248</v>
          </cell>
          <cell r="AY233">
            <v>110.49091174903</v>
          </cell>
        </row>
        <row r="234">
          <cell r="C234">
            <v>266</v>
          </cell>
          <cell r="D234">
            <v>99.6235267235251</v>
          </cell>
          <cell r="E234">
            <v>101.856477005212</v>
          </cell>
          <cell r="F234">
            <v>142.347590031131</v>
          </cell>
          <cell r="G234">
            <v>83.3237990406135</v>
          </cell>
          <cell r="H234">
            <v>80.6925762362803</v>
          </cell>
          <cell r="I234">
            <v>81.3501181250471</v>
          </cell>
          <cell r="J234">
            <v>110.446845543877</v>
          </cell>
          <cell r="K234">
            <v>138.318608789924</v>
          </cell>
          <cell r="L234">
            <v>85.5742860689869</v>
          </cell>
          <cell r="M234">
            <v>104.286040921151</v>
          </cell>
          <cell r="N234">
            <v>79.6824652137113</v>
          </cell>
          <cell r="O234">
            <v>92.4976663005412</v>
          </cell>
          <cell r="P234">
            <v>101.977395042674</v>
          </cell>
          <cell r="Q234">
            <v>121.287</v>
          </cell>
          <cell r="R234">
            <v>177.345</v>
          </cell>
          <cell r="S234">
            <v>91.905</v>
          </cell>
          <cell r="T234">
            <v>99.232</v>
          </cell>
          <cell r="U234">
            <v>100.123</v>
          </cell>
          <cell r="V234">
            <v>121.376</v>
          </cell>
          <cell r="W234">
            <v>154.646</v>
          </cell>
          <cell r="X234">
            <v>85.662</v>
          </cell>
          <cell r="Y234">
            <v>98.12</v>
          </cell>
          <cell r="Z234">
            <v>78.448</v>
          </cell>
          <cell r="AA234">
            <v>92.014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</v>
          </cell>
          <cell r="AF234">
            <v>102.49</v>
          </cell>
          <cell r="AG234">
            <v>102.756</v>
          </cell>
          <cell r="AH234">
            <v>131.635</v>
          </cell>
          <cell r="AI234">
            <v>149.00842358746</v>
          </cell>
          <cell r="AJ234">
            <v>91.551</v>
          </cell>
          <cell r="AK234">
            <v>97.411493738226</v>
          </cell>
          <cell r="AL234">
            <v>88.0011468596954</v>
          </cell>
          <cell r="AM234">
            <v>80.334</v>
          </cell>
          <cell r="AN234">
            <v>129.144591357107</v>
          </cell>
          <cell r="AO234">
            <v>122.335579073584</v>
          </cell>
          <cell r="AP234">
            <v>123.9476491284</v>
          </cell>
          <cell r="AQ234">
            <v>100.210986754051</v>
          </cell>
          <cell r="AR234">
            <v>104.734916754202</v>
          </cell>
          <cell r="AS234">
            <v>108.280916352371</v>
          </cell>
          <cell r="AT234">
            <v>139.97470337924</v>
          </cell>
          <cell r="AU234">
            <v>154.556223419303</v>
          </cell>
          <cell r="AV234">
            <v>101.159270911944</v>
          </cell>
          <cell r="AW234">
            <v>113.623336368514</v>
          </cell>
          <cell r="AX234">
            <v>96.3238244506081</v>
          </cell>
          <cell r="AY234">
            <v>89.0950195717459</v>
          </cell>
        </row>
        <row r="235">
          <cell r="C235">
            <v>26600</v>
          </cell>
          <cell r="D235">
            <v>99.6235267235251</v>
          </cell>
          <cell r="E235">
            <v>101.856477005212</v>
          </cell>
          <cell r="F235">
            <v>142.347590031131</v>
          </cell>
          <cell r="G235">
            <v>83.3237990406135</v>
          </cell>
          <cell r="H235">
            <v>80.6925762362803</v>
          </cell>
          <cell r="I235">
            <v>81.3501181250471</v>
          </cell>
          <cell r="J235">
            <v>110.446845543877</v>
          </cell>
          <cell r="K235">
            <v>138.318608789924</v>
          </cell>
          <cell r="L235">
            <v>85.5742860689869</v>
          </cell>
          <cell r="M235">
            <v>104.286040921151</v>
          </cell>
          <cell r="N235">
            <v>79.6824652137113</v>
          </cell>
          <cell r="O235">
            <v>92.4976663005412</v>
          </cell>
          <cell r="P235">
            <v>101.977395042674</v>
          </cell>
          <cell r="Q235">
            <v>121.287</v>
          </cell>
          <cell r="R235">
            <v>177.345</v>
          </cell>
          <cell r="S235">
            <v>91.905</v>
          </cell>
          <cell r="T235">
            <v>99.232</v>
          </cell>
          <cell r="U235">
            <v>100.123</v>
          </cell>
          <cell r="V235">
            <v>121.376</v>
          </cell>
          <cell r="W235">
            <v>154.646</v>
          </cell>
          <cell r="X235">
            <v>85.662</v>
          </cell>
          <cell r="Y235">
            <v>98.12</v>
          </cell>
          <cell r="Z235">
            <v>78.448</v>
          </cell>
          <cell r="AA235">
            <v>92.014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</v>
          </cell>
          <cell r="AF235">
            <v>102.49</v>
          </cell>
          <cell r="AG235">
            <v>102.756</v>
          </cell>
          <cell r="AH235">
            <v>131.635</v>
          </cell>
          <cell r="AI235">
            <v>149.00842358746</v>
          </cell>
          <cell r="AJ235">
            <v>91.551</v>
          </cell>
          <cell r="AK235">
            <v>97.411493738226</v>
          </cell>
          <cell r="AL235">
            <v>88.0011468596954</v>
          </cell>
          <cell r="AM235">
            <v>80.334</v>
          </cell>
          <cell r="AN235">
            <v>129.144591357107</v>
          </cell>
          <cell r="AO235">
            <v>122.335579073584</v>
          </cell>
          <cell r="AP235">
            <v>123.9476491284</v>
          </cell>
          <cell r="AQ235">
            <v>100.210986754051</v>
          </cell>
          <cell r="AR235">
            <v>104.734916754202</v>
          </cell>
          <cell r="AS235">
            <v>108.280916352371</v>
          </cell>
          <cell r="AT235">
            <v>139.97470337924</v>
          </cell>
          <cell r="AU235">
            <v>154.556223419303</v>
          </cell>
          <cell r="AV235">
            <v>101.159270911944</v>
          </cell>
          <cell r="AW235">
            <v>113.623336368514</v>
          </cell>
          <cell r="AX235">
            <v>96.3238244506081</v>
          </cell>
          <cell r="AY235">
            <v>89.0950195717459</v>
          </cell>
        </row>
        <row r="236">
          <cell r="C236">
            <v>267</v>
          </cell>
          <cell r="D236">
            <v>86.9464777559037</v>
          </cell>
          <cell r="E236">
            <v>77.2504873744914</v>
          </cell>
          <cell r="F236">
            <v>81.6523241858298</v>
          </cell>
          <cell r="G236">
            <v>82.3471793463341</v>
          </cell>
          <cell r="H236">
            <v>83.243312430235</v>
          </cell>
          <cell r="I236">
            <v>102.70097054274</v>
          </cell>
          <cell r="J236">
            <v>93.3915469842173</v>
          </cell>
          <cell r="K236">
            <v>104.623823596215</v>
          </cell>
          <cell r="L236">
            <v>133.912401024929</v>
          </cell>
          <cell r="M236">
            <v>116.175139235557</v>
          </cell>
          <cell r="N236">
            <v>138.400925064356</v>
          </cell>
          <cell r="O236">
            <v>99.3554124591908</v>
          </cell>
          <cell r="P236">
            <v>86.740218528625</v>
          </cell>
          <cell r="Q236">
            <v>85.0437337312985</v>
          </cell>
          <cell r="R236">
            <v>87.7593030744392</v>
          </cell>
          <cell r="S236">
            <v>90.6119682705863</v>
          </cell>
          <cell r="T236">
            <v>84.098488890718</v>
          </cell>
          <cell r="U236">
            <v>95.5263731337003</v>
          </cell>
          <cell r="V236">
            <v>99.2394690096739</v>
          </cell>
          <cell r="W236">
            <v>119.823773229906</v>
          </cell>
          <cell r="X236">
            <v>122.750840619264</v>
          </cell>
          <cell r="Y236">
            <v>121.123847460212</v>
          </cell>
          <cell r="Z236">
            <v>109.158932633609</v>
          </cell>
          <cell r="AA236">
            <v>93.0523608610791</v>
          </cell>
          <cell r="AB236">
            <v>92.8487708694187</v>
          </cell>
          <cell r="AC236">
            <v>96.1872704167793</v>
          </cell>
          <cell r="AD236">
            <v>92.4492879373363</v>
          </cell>
          <cell r="AE236">
            <v>98.0103197126845</v>
          </cell>
          <cell r="AF236">
            <v>100.737440809507</v>
          </cell>
          <cell r="AG236">
            <v>114.303629891552</v>
          </cell>
          <cell r="AH236">
            <v>106.987411131165</v>
          </cell>
          <cell r="AI236">
            <v>122.588116164264</v>
          </cell>
          <cell r="AJ236">
            <v>120.408800547761</v>
          </cell>
          <cell r="AK236">
            <v>124.067115734815</v>
          </cell>
          <cell r="AL236">
            <v>128.531972913699</v>
          </cell>
          <cell r="AM236">
            <v>114.17776996414</v>
          </cell>
          <cell r="AN236">
            <v>103.013692260961</v>
          </cell>
          <cell r="AO236">
            <v>118.273991658305</v>
          </cell>
          <cell r="AP236">
            <v>128.71008054965</v>
          </cell>
          <cell r="AQ236">
            <v>121.933440412221</v>
          </cell>
          <cell r="AR236">
            <v>117.693999233706</v>
          </cell>
          <cell r="AS236">
            <v>116.499828771792</v>
          </cell>
          <cell r="AT236">
            <v>105.931619262502</v>
          </cell>
          <cell r="AU236">
            <v>120.832396733281</v>
          </cell>
          <cell r="AV236">
            <v>118.641992210333</v>
          </cell>
          <cell r="AW236">
            <v>124.934840355564</v>
          </cell>
          <cell r="AX236">
            <v>127.036137767341</v>
          </cell>
          <cell r="AY236">
            <v>122.129147034841</v>
          </cell>
        </row>
        <row r="237">
          <cell r="C237">
            <v>26701</v>
          </cell>
          <cell r="D237">
            <v>88.3027001169288</v>
          </cell>
          <cell r="E237">
            <v>82.8707576122091</v>
          </cell>
          <cell r="F237">
            <v>86.3942908684429</v>
          </cell>
          <cell r="G237">
            <v>83.6316602002956</v>
          </cell>
          <cell r="H237">
            <v>84.5417714896191</v>
          </cell>
          <cell r="I237">
            <v>99.8876477217034</v>
          </cell>
          <cell r="J237">
            <v>98.1223005108101</v>
          </cell>
          <cell r="K237">
            <v>114.203304486595</v>
          </cell>
          <cell r="L237">
            <v>121.0525985211</v>
          </cell>
          <cell r="M237">
            <v>117.987280747129</v>
          </cell>
          <cell r="N237">
            <v>122.100493888468</v>
          </cell>
          <cell r="O237">
            <v>100.905193836699</v>
          </cell>
          <cell r="P237">
            <v>88.0932235842064</v>
          </cell>
          <cell r="Q237">
            <v>83.591</v>
          </cell>
          <cell r="R237">
            <v>89.176</v>
          </cell>
          <cell r="S237">
            <v>93.152</v>
          </cell>
          <cell r="T237">
            <v>85.884</v>
          </cell>
          <cell r="U237">
            <v>97.67</v>
          </cell>
          <cell r="V237">
            <v>101.534</v>
          </cell>
          <cell r="W237">
            <v>120.107</v>
          </cell>
          <cell r="X237">
            <v>123.886</v>
          </cell>
          <cell r="Y237">
            <v>123.415</v>
          </cell>
          <cell r="Z237">
            <v>110.204</v>
          </cell>
          <cell r="AA237">
            <v>86.702</v>
          </cell>
          <cell r="AB237">
            <v>94.297</v>
          </cell>
          <cell r="AC237">
            <v>97.024</v>
          </cell>
          <cell r="AD237">
            <v>93.942</v>
          </cell>
          <cell r="AE237">
            <v>100.757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122.878005204374</v>
          </cell>
          <cell r="AJ237">
            <v>121.522</v>
          </cell>
          <cell r="AK237">
            <v>126.413939550115</v>
          </cell>
          <cell r="AL237">
            <v>121.23529514692</v>
          </cell>
          <cell r="AM237">
            <v>114.403</v>
          </cell>
          <cell r="AN237">
            <v>115.358699911504</v>
          </cell>
          <cell r="AO237">
            <v>121.642064627672</v>
          </cell>
          <cell r="AP237">
            <v>130.632956766221</v>
          </cell>
          <cell r="AQ237">
            <v>121.513463752612</v>
          </cell>
          <cell r="AR237">
            <v>118.17416720784</v>
          </cell>
          <cell r="AS237">
            <v>119.611713637595</v>
          </cell>
          <cell r="AT237">
            <v>110.779982130671</v>
          </cell>
          <cell r="AU237">
            <v>122.229716704699</v>
          </cell>
          <cell r="AV237">
            <v>120.12561443754</v>
          </cell>
          <cell r="AW237">
            <v>127.887172853952</v>
          </cell>
          <cell r="AX237">
            <v>130.121949531426</v>
          </cell>
          <cell r="AY237">
            <v>123.622900728056</v>
          </cell>
        </row>
        <row r="238">
          <cell r="C238">
            <v>26702</v>
          </cell>
          <cell r="D238">
            <v>85.8941006495527</v>
          </cell>
          <cell r="E238">
            <v>72.8893708646521</v>
          </cell>
          <cell r="F238">
            <v>77.9727379179194</v>
          </cell>
          <cell r="G238">
            <v>81.3504709280821</v>
          </cell>
          <cell r="H238">
            <v>82.2357574548127</v>
          </cell>
          <cell r="I238">
            <v>104.884002333631</v>
          </cell>
          <cell r="J238">
            <v>89.720661700028</v>
          </cell>
          <cell r="K238">
            <v>97.1905098052953</v>
          </cell>
          <cell r="L238">
            <v>143.891119954911</v>
          </cell>
          <cell r="M238">
            <v>114.768986162837</v>
          </cell>
          <cell r="N238">
            <v>151.049441329924</v>
          </cell>
          <cell r="O238">
            <v>98.1528408983548</v>
          </cell>
          <cell r="P238">
            <v>85.6903379292558</v>
          </cell>
          <cell r="Q238">
            <v>86.171</v>
          </cell>
          <cell r="R238">
            <v>86.66</v>
          </cell>
          <cell r="S238">
            <v>88.641</v>
          </cell>
          <cell r="T238">
            <v>82.713</v>
          </cell>
          <cell r="U238">
            <v>93.863</v>
          </cell>
          <cell r="V238">
            <v>97.459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91.725</v>
          </cell>
          <cell r="AC238">
            <v>95.538</v>
          </cell>
          <cell r="AD238">
            <v>91.291</v>
          </cell>
          <cell r="AE238">
            <v>95.879</v>
          </cell>
          <cell r="AF238">
            <v>99.078</v>
          </cell>
          <cell r="AG238">
            <v>112.313</v>
          </cell>
          <cell r="AH238">
            <v>105.068</v>
          </cell>
          <cell r="AI238">
            <v>122.363173265548</v>
          </cell>
          <cell r="AJ238">
            <v>119.545</v>
          </cell>
          <cell r="AK238">
            <v>122.246069476594</v>
          </cell>
          <cell r="AL238">
            <v>134.193918074649</v>
          </cell>
          <cell r="AM238">
            <v>114.003</v>
          </cell>
          <cell r="AN238">
            <v>93.4344346093317</v>
          </cell>
          <cell r="AO238">
            <v>115.660494795738</v>
          </cell>
          <cell r="AP238">
            <v>127.218001546369</v>
          </cell>
          <cell r="AQ238">
            <v>122.259326369034</v>
          </cell>
          <cell r="AR238">
            <v>117.321407100068</v>
          </cell>
          <cell r="AS238">
            <v>114.085124159566</v>
          </cell>
          <cell r="AT238">
            <v>102.169473590544</v>
          </cell>
          <cell r="AU238">
            <v>119.748129440228</v>
          </cell>
          <cell r="AV238">
            <v>117.490757640505</v>
          </cell>
          <cell r="AW238">
            <v>122.643942328126</v>
          </cell>
          <cell r="AX238">
            <v>124.641664893013</v>
          </cell>
          <cell r="AY238">
            <v>120.970050831709</v>
          </cell>
        </row>
        <row r="239">
          <cell r="C239">
            <v>268</v>
          </cell>
          <cell r="D239">
            <v>136.400721434736</v>
          </cell>
          <cell r="E239">
            <v>80.3446278318302</v>
          </cell>
          <cell r="F239">
            <v>79.8278972347643</v>
          </cell>
          <cell r="G239">
            <v>108.843375321112</v>
          </cell>
          <cell r="H239">
            <v>75.8459027776929</v>
          </cell>
          <cell r="I239">
            <v>79.5160102159977</v>
          </cell>
          <cell r="J239">
            <v>135.62016230018</v>
          </cell>
          <cell r="K239">
            <v>140.363286049213</v>
          </cell>
          <cell r="L239">
            <v>142.926545431079</v>
          </cell>
          <cell r="M239">
            <v>74.3171870899113</v>
          </cell>
          <cell r="N239">
            <v>73.5200744578248</v>
          </cell>
          <cell r="O239">
            <v>72.4742098556588</v>
          </cell>
          <cell r="P239">
            <v>145.822004651174</v>
          </cell>
          <cell r="Q239">
            <v>84.986</v>
          </cell>
          <cell r="R239">
            <v>84.576</v>
          </cell>
          <cell r="S239">
            <v>118.352</v>
          </cell>
          <cell r="T239">
            <v>82.784</v>
          </cell>
          <cell r="U239">
            <v>86.977</v>
          </cell>
          <cell r="V239">
            <v>141.349</v>
          </cell>
          <cell r="W239">
            <v>151.67</v>
          </cell>
          <cell r="X239">
            <v>152.24</v>
          </cell>
          <cell r="Y239">
            <v>80.5</v>
          </cell>
          <cell r="Z239">
            <v>80.221</v>
          </cell>
          <cell r="AA239">
            <v>76.293</v>
          </cell>
          <cell r="AB239">
            <v>155.493</v>
          </cell>
          <cell r="AC239">
            <v>91.842</v>
          </cell>
          <cell r="AD239">
            <v>91.754</v>
          </cell>
          <cell r="AE239">
            <v>130.285</v>
          </cell>
          <cell r="AF239">
            <v>92.806</v>
          </cell>
          <cell r="AG239">
            <v>94.52</v>
          </cell>
          <cell r="AH239">
            <v>156.689</v>
          </cell>
          <cell r="AI239">
            <v>165.222491300924</v>
          </cell>
          <cell r="AJ239">
            <v>162.851</v>
          </cell>
          <cell r="AK239">
            <v>85.5044109141314</v>
          </cell>
          <cell r="AL239">
            <v>86.2092101070316</v>
          </cell>
          <cell r="AM239">
            <v>79.701</v>
          </cell>
          <cell r="AN239">
            <v>136.159507628821</v>
          </cell>
          <cell r="AO239">
            <v>96.8935614748905</v>
          </cell>
          <cell r="AP239">
            <v>107.186875655655</v>
          </cell>
          <cell r="AQ239">
            <v>113.478939082617</v>
          </cell>
          <cell r="AR239">
            <v>106.682919426492</v>
          </cell>
          <cell r="AS239">
            <v>112.086630159834</v>
          </cell>
          <cell r="AT239">
            <v>158.924603437013</v>
          </cell>
          <cell r="AU239">
            <v>159.275081203713</v>
          </cell>
          <cell r="AV239">
            <v>152.279112069242</v>
          </cell>
          <cell r="AW239">
            <v>100.912174681304</v>
          </cell>
          <cell r="AX239">
            <v>92.7278447150804</v>
          </cell>
          <cell r="AY239">
            <v>91.3629378775717</v>
          </cell>
        </row>
        <row r="240">
          <cell r="C240">
            <v>26800</v>
          </cell>
          <cell r="D240">
            <v>136.400721434736</v>
          </cell>
          <cell r="E240">
            <v>80.3446278318302</v>
          </cell>
          <cell r="F240">
            <v>79.8278972347643</v>
          </cell>
          <cell r="G240">
            <v>108.843375321112</v>
          </cell>
          <cell r="H240">
            <v>75.8459027776929</v>
          </cell>
          <cell r="I240">
            <v>79.5160102159977</v>
          </cell>
          <cell r="J240">
            <v>135.62016230018</v>
          </cell>
          <cell r="K240">
            <v>140.363286049213</v>
          </cell>
          <cell r="L240">
            <v>142.926545431079</v>
          </cell>
          <cell r="M240">
            <v>74.3171870899113</v>
          </cell>
          <cell r="N240">
            <v>73.5200744578248</v>
          </cell>
          <cell r="O240">
            <v>72.4742098556588</v>
          </cell>
          <cell r="P240">
            <v>145.822004651174</v>
          </cell>
          <cell r="Q240">
            <v>84.986</v>
          </cell>
          <cell r="R240">
            <v>84.576</v>
          </cell>
          <cell r="S240">
            <v>118.352</v>
          </cell>
          <cell r="T240">
            <v>82.784</v>
          </cell>
          <cell r="U240">
            <v>86.977</v>
          </cell>
          <cell r="V240">
            <v>141.349</v>
          </cell>
          <cell r="W240">
            <v>151.67</v>
          </cell>
          <cell r="X240">
            <v>152.24</v>
          </cell>
          <cell r="Y240">
            <v>80.5</v>
          </cell>
          <cell r="Z240">
            <v>80.221</v>
          </cell>
          <cell r="AA240">
            <v>76.293</v>
          </cell>
          <cell r="AB240">
            <v>155.493</v>
          </cell>
          <cell r="AC240">
            <v>91.842</v>
          </cell>
          <cell r="AD240">
            <v>91.754</v>
          </cell>
          <cell r="AE240">
            <v>130.285</v>
          </cell>
          <cell r="AF240">
            <v>92.806</v>
          </cell>
          <cell r="AG240">
            <v>94.52</v>
          </cell>
          <cell r="AH240">
            <v>156.689</v>
          </cell>
          <cell r="AI240">
            <v>165.222491300924</v>
          </cell>
          <cell r="AJ240">
            <v>162.851</v>
          </cell>
          <cell r="AK240">
            <v>85.5044109141314</v>
          </cell>
          <cell r="AL240">
            <v>86.2092101070316</v>
          </cell>
          <cell r="AM240">
            <v>79.701</v>
          </cell>
          <cell r="AN240">
            <v>136.159507628821</v>
          </cell>
          <cell r="AO240">
            <v>96.8935614748905</v>
          </cell>
          <cell r="AP240">
            <v>107.186875655655</v>
          </cell>
          <cell r="AQ240">
            <v>113.478939082617</v>
          </cell>
          <cell r="AR240">
            <v>106.682919426492</v>
          </cell>
          <cell r="AS240">
            <v>112.086630159834</v>
          </cell>
          <cell r="AT240">
            <v>158.924603437013</v>
          </cell>
          <cell r="AU240">
            <v>159.275081203713</v>
          </cell>
          <cell r="AV240">
            <v>152.279112069242</v>
          </cell>
          <cell r="AW240">
            <v>100.912174681304</v>
          </cell>
          <cell r="AX240">
            <v>92.7278447150804</v>
          </cell>
          <cell r="AY240">
            <v>91.3629378775717</v>
          </cell>
        </row>
        <row r="241">
          <cell r="C241">
            <v>271</v>
          </cell>
          <cell r="D241">
            <v>93.2855813086396</v>
          </cell>
          <cell r="E241">
            <v>87.9317729650086</v>
          </cell>
          <cell r="F241">
            <v>103.514910595677</v>
          </cell>
          <cell r="G241">
            <v>108.199585876064</v>
          </cell>
          <cell r="H241">
            <v>98.2661843806846</v>
          </cell>
          <cell r="I241">
            <v>100.712336592084</v>
          </cell>
          <cell r="J241">
            <v>100.17390829263</v>
          </cell>
          <cell r="K241">
            <v>95.1921086815201</v>
          </cell>
          <cell r="L241">
            <v>103.786873730827</v>
          </cell>
          <cell r="M241">
            <v>100.089441783405</v>
          </cell>
          <cell r="N241">
            <v>99.6767296207043</v>
          </cell>
          <cell r="O241">
            <v>109.170566172757</v>
          </cell>
          <cell r="P241">
            <v>100.915706946967</v>
          </cell>
          <cell r="Q241">
            <v>99.1656740394571</v>
          </cell>
          <cell r="R241">
            <v>106.749285366059</v>
          </cell>
          <cell r="S241">
            <v>106.310658289181</v>
          </cell>
          <cell r="T241">
            <v>98.5572378990429</v>
          </cell>
          <cell r="U241">
            <v>104.281773131162</v>
          </cell>
          <cell r="V241">
            <v>99.436736130388</v>
          </cell>
          <cell r="W241">
            <v>101.032059983895</v>
          </cell>
          <cell r="X241">
            <v>110.871483405343</v>
          </cell>
          <cell r="Y241">
            <v>104.436092046847</v>
          </cell>
          <cell r="Z241">
            <v>99.4824785693465</v>
          </cell>
          <cell r="AA241">
            <v>109.316599647835</v>
          </cell>
          <cell r="AB241">
            <v>102.616275043941</v>
          </cell>
          <cell r="AC241">
            <v>105.355206990652</v>
          </cell>
          <cell r="AD241">
            <v>115.743874893864</v>
          </cell>
          <cell r="AE241">
            <v>119.125011304354</v>
          </cell>
          <cell r="AF241">
            <v>115.190092826996</v>
          </cell>
          <cell r="AG241">
            <v>113.856705958284</v>
          </cell>
          <cell r="AH241">
            <v>109.043295428127</v>
          </cell>
          <cell r="AI241">
            <v>112.680673460928</v>
          </cell>
          <cell r="AJ241">
            <v>116.775845342123</v>
          </cell>
          <cell r="AK241">
            <v>114.063265145</v>
          </cell>
          <cell r="AL241">
            <v>106.301902113991</v>
          </cell>
          <cell r="AM241">
            <v>113.813922505005</v>
          </cell>
          <cell r="AN241">
            <v>108.02435642361</v>
          </cell>
          <cell r="AO241">
            <v>105.463594155029</v>
          </cell>
          <cell r="AP241">
            <v>110.176523739189</v>
          </cell>
          <cell r="AQ241">
            <v>117.533546815077</v>
          </cell>
          <cell r="AR241">
            <v>117.668118792701</v>
          </cell>
          <cell r="AS241">
            <v>113.056369892084</v>
          </cell>
          <cell r="AT241">
            <v>106.311114339774</v>
          </cell>
          <cell r="AU241">
            <v>106.240132226146</v>
          </cell>
          <cell r="AV241">
            <v>115.066617611889</v>
          </cell>
          <cell r="AW241">
            <v>111.928361638134</v>
          </cell>
          <cell r="AX241">
            <v>106.95400240505</v>
          </cell>
          <cell r="AY241">
            <v>118.690854538287</v>
          </cell>
        </row>
        <row r="242">
          <cell r="C242">
            <v>27101</v>
          </cell>
          <cell r="D242">
            <v>96.1606245026458</v>
          </cell>
          <cell r="E242">
            <v>96.7999758837369</v>
          </cell>
          <cell r="F242">
            <v>95.0346919801544</v>
          </cell>
          <cell r="G242">
            <v>103.556604041622</v>
          </cell>
          <cell r="H242">
            <v>95.9181250164386</v>
          </cell>
          <cell r="I242">
            <v>102.431854682113</v>
          </cell>
          <cell r="J242">
            <v>98.9004507205842</v>
          </cell>
          <cell r="K242">
            <v>100.731595326926</v>
          </cell>
          <cell r="L242">
            <v>100.142350074113</v>
          </cell>
          <cell r="M242">
            <v>103.580763256602</v>
          </cell>
          <cell r="N242">
            <v>101.454344721728</v>
          </cell>
          <cell r="O242">
            <v>105.288619793336</v>
          </cell>
          <cell r="P242">
            <v>115.240120991972</v>
          </cell>
          <cell r="Q242">
            <v>116.135</v>
          </cell>
          <cell r="R242">
            <v>116.088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</v>
          </cell>
          <cell r="AF242">
            <v>129.58</v>
          </cell>
          <cell r="AG242">
            <v>124.433</v>
          </cell>
          <cell r="AH242">
            <v>113.779</v>
          </cell>
          <cell r="AI242">
            <v>125.735525029361</v>
          </cell>
          <cell r="AJ242">
            <v>118.291</v>
          </cell>
          <cell r="AK242">
            <v>112.210846281881</v>
          </cell>
          <cell r="AL242">
            <v>116.878101868598</v>
          </cell>
          <cell r="AM242">
            <v>113.47</v>
          </cell>
          <cell r="AN242">
            <v>120.883128615565</v>
          </cell>
          <cell r="AO242">
            <v>112.896968674034</v>
          </cell>
          <cell r="AP242">
            <v>126.696385583792</v>
          </cell>
          <cell r="AQ242">
            <v>138.660823072266</v>
          </cell>
          <cell r="AR242">
            <v>139.200657676549</v>
          </cell>
          <cell r="AS242">
            <v>133.457925799097</v>
          </cell>
          <cell r="AT242">
            <v>108.930086140821</v>
          </cell>
          <cell r="AU242">
            <v>117.472427432847</v>
          </cell>
          <cell r="AV242">
            <v>120.461415716592</v>
          </cell>
          <cell r="AW242">
            <v>114.434591021003</v>
          </cell>
          <cell r="AX242">
            <v>118.937628957399</v>
          </cell>
          <cell r="AY242">
            <v>134.743192731628</v>
          </cell>
        </row>
        <row r="243">
          <cell r="C243">
            <v>27102</v>
          </cell>
          <cell r="D243">
            <v>91.9139645100611</v>
          </cell>
          <cell r="E243">
            <v>83.7009578865121</v>
          </cell>
          <cell r="F243">
            <v>107.560627311488</v>
          </cell>
          <cell r="G243">
            <v>110.414645424697</v>
          </cell>
          <cell r="H243">
            <v>99.3863893483086</v>
          </cell>
          <cell r="I243">
            <v>99.8919941698686</v>
          </cell>
          <cell r="J243">
            <v>100.781445529545</v>
          </cell>
          <cell r="K243">
            <v>92.5493473643406</v>
          </cell>
          <cell r="L243">
            <v>105.525591911056</v>
          </cell>
          <cell r="M243">
            <v>98.4238128315134</v>
          </cell>
          <cell r="N243">
            <v>98.828670454479</v>
          </cell>
          <cell r="O243">
            <v>111.022553258131</v>
          </cell>
          <cell r="P243">
            <v>94.0818593808218</v>
          </cell>
          <cell r="Q243">
            <v>91.07</v>
          </cell>
          <cell r="R243">
            <v>102.294</v>
          </cell>
          <cell r="S243">
            <v>99.432</v>
          </cell>
          <cell r="T243">
            <v>92.602</v>
          </cell>
          <cell r="U243">
            <v>99.644</v>
          </cell>
          <cell r="V243">
            <v>96.161</v>
          </cell>
          <cell r="W243">
            <v>95.987</v>
          </cell>
          <cell r="X243">
            <v>109.898</v>
          </cell>
          <cell r="Y243">
            <v>105.875</v>
          </cell>
          <cell r="Z243">
            <v>95.335</v>
          </cell>
          <cell r="AA243">
            <v>108.097</v>
          </cell>
          <cell r="AB243">
            <v>98.733</v>
          </cell>
          <cell r="AC243">
            <v>98.015</v>
          </cell>
          <cell r="AD243">
            <v>110.974</v>
          </cell>
          <cell r="AE243">
            <v>110.582</v>
          </cell>
          <cell r="AF243">
            <v>108.325</v>
          </cell>
          <cell r="AG243">
            <v>108.811</v>
          </cell>
          <cell r="AH243">
            <v>106.784</v>
          </cell>
          <cell r="AI243">
            <v>106.452504871481</v>
          </cell>
          <cell r="AJ243">
            <v>116.053</v>
          </cell>
          <cell r="AK243">
            <v>114.947011460865</v>
          </cell>
          <cell r="AL243">
            <v>101.256241137912</v>
          </cell>
          <cell r="AM243">
            <v>113.978</v>
          </cell>
          <cell r="AN243">
            <v>101.889732782355</v>
          </cell>
          <cell r="AO243">
            <v>101.917302613514</v>
          </cell>
          <cell r="AP243">
            <v>102.295278663118</v>
          </cell>
          <cell r="AQ243">
            <v>107.454210587022</v>
          </cell>
          <cell r="AR243">
            <v>107.395441112344</v>
          </cell>
          <cell r="AS243">
            <v>103.323258105264</v>
          </cell>
          <cell r="AT243">
            <v>105.06166329681</v>
          </cell>
          <cell r="AU243">
            <v>100.881463241895</v>
          </cell>
          <cell r="AV243">
            <v>112.492883860419</v>
          </cell>
          <cell r="AW243">
            <v>110.732697402619</v>
          </cell>
          <cell r="AX243">
            <v>101.236890564309</v>
          </cell>
          <cell r="AY243">
            <v>111.032654213384</v>
          </cell>
        </row>
        <row r="244">
          <cell r="C244">
            <v>272</v>
          </cell>
          <cell r="D244">
            <v>100.730212326192</v>
          </cell>
          <cell r="E244">
            <v>86.1268683705236</v>
          </cell>
          <cell r="F244">
            <v>90.7296324812262</v>
          </cell>
          <cell r="G244">
            <v>105.805918487754</v>
          </cell>
          <cell r="H244">
            <v>98.0411661558186</v>
          </cell>
          <cell r="I244">
            <v>98.585559409314</v>
          </cell>
          <cell r="J244">
            <v>98.3552885966243</v>
          </cell>
          <cell r="K244">
            <v>91.2200109065299</v>
          </cell>
          <cell r="L244">
            <v>124.583464197509</v>
          </cell>
          <cell r="M244">
            <v>117.599298870133</v>
          </cell>
          <cell r="N244">
            <v>96.7319284776244</v>
          </cell>
          <cell r="O244">
            <v>91.4906517207511</v>
          </cell>
          <cell r="P244">
            <v>103.268883318638</v>
          </cell>
          <cell r="Q244">
            <v>90.482</v>
          </cell>
          <cell r="R244">
            <v>94.118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99.437</v>
          </cell>
          <cell r="X244">
            <v>133.199</v>
          </cell>
          <cell r="Y244">
            <v>125.961</v>
          </cell>
          <cell r="Z244">
            <v>105.631</v>
          </cell>
          <cell r="AA244">
            <v>97.386</v>
          </cell>
          <cell r="AB244">
            <v>112.622</v>
          </cell>
          <cell r="AC244">
            <v>100.918</v>
          </cell>
          <cell r="AD244">
            <v>102.268</v>
          </cell>
          <cell r="AE244">
            <v>119.151</v>
          </cell>
          <cell r="AF244">
            <v>114.377</v>
          </cell>
          <cell r="AG244">
            <v>116.568</v>
          </cell>
          <cell r="AH244">
            <v>113.363</v>
          </cell>
          <cell r="AI244">
            <v>107.80773130213</v>
          </cell>
          <cell r="AJ244">
            <v>139.373</v>
          </cell>
          <cell r="AK244">
            <v>130.774049846896</v>
          </cell>
          <cell r="AL244">
            <v>108.872363697964</v>
          </cell>
          <cell r="AM244">
            <v>98.415</v>
          </cell>
          <cell r="AN244">
            <v>105.26931854256</v>
          </cell>
          <cell r="AO244">
            <v>100.805248161735</v>
          </cell>
          <cell r="AP244">
            <v>101.949079597383</v>
          </cell>
          <cell r="AQ244">
            <v>115.529779858138</v>
          </cell>
          <cell r="AR244">
            <v>115.83562988615</v>
          </cell>
          <cell r="AS244">
            <v>116.876277915419</v>
          </cell>
          <cell r="AT244">
            <v>115.773966794661</v>
          </cell>
          <cell r="AU244">
            <v>111.402643100443</v>
          </cell>
          <cell r="AV244">
            <v>133.077322077072</v>
          </cell>
          <cell r="AW244">
            <v>133.075951413095</v>
          </cell>
          <cell r="AX244">
            <v>110.263949466304</v>
          </cell>
          <cell r="AY244">
            <v>110.354082326481</v>
          </cell>
        </row>
        <row r="245">
          <cell r="C245">
            <v>27200</v>
          </cell>
          <cell r="D245">
            <v>100.730212326192</v>
          </cell>
          <cell r="E245">
            <v>86.1268683705236</v>
          </cell>
          <cell r="F245">
            <v>90.7296324812262</v>
          </cell>
          <cell r="G245">
            <v>105.805918487754</v>
          </cell>
          <cell r="H245">
            <v>98.0411661558186</v>
          </cell>
          <cell r="I245">
            <v>98.585559409314</v>
          </cell>
          <cell r="J245">
            <v>98.3552885966243</v>
          </cell>
          <cell r="K245">
            <v>91.2200109065299</v>
          </cell>
          <cell r="L245">
            <v>124.583464197509</v>
          </cell>
          <cell r="M245">
            <v>117.599298870133</v>
          </cell>
          <cell r="N245">
            <v>96.7319284776244</v>
          </cell>
          <cell r="O245">
            <v>91.4906517207511</v>
          </cell>
          <cell r="P245">
            <v>103.268883318638</v>
          </cell>
          <cell r="Q245">
            <v>90.482</v>
          </cell>
          <cell r="R245">
            <v>94.118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99.437</v>
          </cell>
          <cell r="X245">
            <v>133.199</v>
          </cell>
          <cell r="Y245">
            <v>125.961</v>
          </cell>
          <cell r="Z245">
            <v>105.631</v>
          </cell>
          <cell r="AA245">
            <v>97.386</v>
          </cell>
          <cell r="AB245">
            <v>112.622</v>
          </cell>
          <cell r="AC245">
            <v>100.918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107.80773130213</v>
          </cell>
          <cell r="AJ245">
            <v>139.373</v>
          </cell>
          <cell r="AK245">
            <v>130.774049846896</v>
          </cell>
          <cell r="AL245">
            <v>108.872363697964</v>
          </cell>
          <cell r="AM245">
            <v>98.415</v>
          </cell>
          <cell r="AN245">
            <v>105.26931854256</v>
          </cell>
          <cell r="AO245">
            <v>100.805248161735</v>
          </cell>
          <cell r="AP245">
            <v>101.949079597383</v>
          </cell>
          <cell r="AQ245">
            <v>115.529779858138</v>
          </cell>
          <cell r="AR245">
            <v>115.83562988615</v>
          </cell>
          <cell r="AS245">
            <v>116.876277915419</v>
          </cell>
          <cell r="AT245">
            <v>115.773966794661</v>
          </cell>
          <cell r="AU245">
            <v>111.402643100443</v>
          </cell>
          <cell r="AV245">
            <v>133.077322077072</v>
          </cell>
          <cell r="AW245">
            <v>133.075951413095</v>
          </cell>
          <cell r="AX245">
            <v>110.263949466304</v>
          </cell>
          <cell r="AY245">
            <v>110.354082326481</v>
          </cell>
        </row>
        <row r="246">
          <cell r="C246">
            <v>273</v>
          </cell>
          <cell r="D246">
            <v>97.1546210074854</v>
          </cell>
          <cell r="E246">
            <v>92.8314720079892</v>
          </cell>
          <cell r="F246">
            <v>106.368705844326</v>
          </cell>
          <cell r="G246">
            <v>107.592010530352</v>
          </cell>
          <cell r="H246">
            <v>105.662240703517</v>
          </cell>
          <cell r="I246">
            <v>95.3322685881908</v>
          </cell>
          <cell r="J246">
            <v>93.1960098497963</v>
          </cell>
          <cell r="K246">
            <v>99.3024116789498</v>
          </cell>
          <cell r="L246">
            <v>102.948559682481</v>
          </cell>
          <cell r="M246">
            <v>99.6937821563391</v>
          </cell>
          <cell r="N246">
            <v>94.2579888910239</v>
          </cell>
          <cell r="O246">
            <v>105.659929059549</v>
          </cell>
          <cell r="P246">
            <v>95.2944042168284</v>
          </cell>
          <cell r="Q246">
            <v>93.3985055692132</v>
          </cell>
          <cell r="R246">
            <v>108.14790672327</v>
          </cell>
          <cell r="S246">
            <v>109.589182673627</v>
          </cell>
          <cell r="T246">
            <v>108.809355650511</v>
          </cell>
          <cell r="U246">
            <v>108.285755003913</v>
          </cell>
          <cell r="V246">
            <v>103.739922404287</v>
          </cell>
          <cell r="W246">
            <v>113.33006475251</v>
          </cell>
          <cell r="X246">
            <v>118.866209585667</v>
          </cell>
          <cell r="Y246">
            <v>115.751468719951</v>
          </cell>
          <cell r="Z246">
            <v>108.636213637042</v>
          </cell>
          <cell r="AA246">
            <v>113.461475867364</v>
          </cell>
          <cell r="AB246">
            <v>109.426278587417</v>
          </cell>
          <cell r="AC246">
            <v>108.279064784315</v>
          </cell>
          <cell r="AD246">
            <v>122.901154628467</v>
          </cell>
          <cell r="AE246">
            <v>121.607100787041</v>
          </cell>
          <cell r="AF246">
            <v>123.185211409487</v>
          </cell>
          <cell r="AG246">
            <v>122.169328690174</v>
          </cell>
          <cell r="AH246">
            <v>117.832233868904</v>
          </cell>
          <cell r="AI246">
            <v>127.09969639669</v>
          </cell>
          <cell r="AJ246">
            <v>128.405085193038</v>
          </cell>
          <cell r="AK246">
            <v>119.058116929392</v>
          </cell>
          <cell r="AL246">
            <v>108.442037286621</v>
          </cell>
          <cell r="AM246">
            <v>117.463914513084</v>
          </cell>
          <cell r="AN246">
            <v>125.11173341618</v>
          </cell>
          <cell r="AO246">
            <v>115.643054723712</v>
          </cell>
          <cell r="AP246">
            <v>119.111329738278</v>
          </cell>
          <cell r="AQ246">
            <v>127.668295783053</v>
          </cell>
          <cell r="AR246">
            <v>124.115031001759</v>
          </cell>
          <cell r="AS246">
            <v>119.435088745517</v>
          </cell>
          <cell r="AT246">
            <v>125.20799183238</v>
          </cell>
          <cell r="AU246">
            <v>129.328585504828</v>
          </cell>
          <cell r="AV246">
            <v>126.143633981642</v>
          </cell>
          <cell r="AW246">
            <v>128.232387551786</v>
          </cell>
          <cell r="AX246">
            <v>110.36965743057</v>
          </cell>
          <cell r="AY246">
            <v>110.616819262254</v>
          </cell>
        </row>
        <row r="247">
          <cell r="C247">
            <v>27310</v>
          </cell>
          <cell r="D247">
            <v>84.6211769090787</v>
          </cell>
          <cell r="E247">
            <v>90.1027622613898</v>
          </cell>
          <cell r="F247">
            <v>107.373525170412</v>
          </cell>
          <cell r="G247">
            <v>113.713783817252</v>
          </cell>
          <cell r="H247">
            <v>109.747145004885</v>
          </cell>
          <cell r="I247">
            <v>102.155630441254</v>
          </cell>
          <cell r="J247">
            <v>94.8563588703037</v>
          </cell>
          <cell r="K247">
            <v>104.905507943047</v>
          </cell>
          <cell r="L247">
            <v>89.5297291774033</v>
          </cell>
          <cell r="M247">
            <v>93.7702033321898</v>
          </cell>
          <cell r="N247">
            <v>105.814355651631</v>
          </cell>
          <cell r="O247">
            <v>103.409821421153</v>
          </cell>
          <cell r="P247">
            <v>83.9505876608036</v>
          </cell>
          <cell r="Q247">
            <v>80.104</v>
          </cell>
          <cell r="R247">
            <v>127.006</v>
          </cell>
          <cell r="S247">
            <v>125.517</v>
          </cell>
          <cell r="T247">
            <v>117.034</v>
          </cell>
          <cell r="U247">
            <v>100.113</v>
          </cell>
          <cell r="V247">
            <v>96.077</v>
          </cell>
          <cell r="W247">
            <v>105.914</v>
          </cell>
          <cell r="X247">
            <v>85.081</v>
          </cell>
          <cell r="Y247">
            <v>87.317</v>
          </cell>
          <cell r="Z247">
            <v>110.716</v>
          </cell>
          <cell r="AA247">
            <v>107.808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107.588</v>
          </cell>
          <cell r="AH247">
            <v>100.28</v>
          </cell>
          <cell r="AI247">
            <v>112.458085894085</v>
          </cell>
          <cell r="AJ247">
            <v>99.373</v>
          </cell>
          <cell r="AK247">
            <v>103.373009820981</v>
          </cell>
          <cell r="AL247">
            <v>113.871690874288</v>
          </cell>
          <cell r="AM247">
            <v>114.872</v>
          </cell>
          <cell r="AN247">
            <v>119.400366574475</v>
          </cell>
          <cell r="AO247">
            <v>112.879152140676</v>
          </cell>
          <cell r="AP247">
            <v>115.111092684704</v>
          </cell>
          <cell r="AQ247">
            <v>122.5776922698</v>
          </cell>
          <cell r="AR247">
            <v>126.332088668687</v>
          </cell>
          <cell r="AS247">
            <v>104.386430325884</v>
          </cell>
          <cell r="AT247">
            <v>104.41910350399</v>
          </cell>
          <cell r="AU247">
            <v>123.072241721599</v>
          </cell>
          <cell r="AV247">
            <v>101.375466874833</v>
          </cell>
          <cell r="AW247">
            <v>108.601399211303</v>
          </cell>
          <cell r="AX247">
            <v>116.406039197842</v>
          </cell>
          <cell r="AY247">
            <v>114.775333574656</v>
          </cell>
        </row>
        <row r="248">
          <cell r="C248">
            <v>27320</v>
          </cell>
          <cell r="D248">
            <v>98.5180677733113</v>
          </cell>
          <cell r="E248">
            <v>92.8919619420471</v>
          </cell>
          <cell r="F248">
            <v>105.115527755582</v>
          </cell>
          <cell r="G248">
            <v>108.062301482854</v>
          </cell>
          <cell r="H248">
            <v>106.077291598064</v>
          </cell>
          <cell r="I248">
            <v>95.3727618428138</v>
          </cell>
          <cell r="J248">
            <v>93.5524826454128</v>
          </cell>
          <cell r="K248">
            <v>99.8099253248915</v>
          </cell>
          <cell r="L248">
            <v>103.060349945383</v>
          </cell>
          <cell r="M248">
            <v>100.363226458243</v>
          </cell>
          <cell r="N248">
            <v>92.5754085636872</v>
          </cell>
          <cell r="O248">
            <v>104.600694667711</v>
          </cell>
          <cell r="P248">
            <v>96.5722088015003</v>
          </cell>
          <cell r="Q248">
            <v>94.121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104.734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</v>
          </cell>
          <cell r="AD248">
            <v>121.937</v>
          </cell>
          <cell r="AE248">
            <v>122.692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129.119807066444</v>
          </cell>
          <cell r="AJ248">
            <v>129.316</v>
          </cell>
          <cell r="AK248">
            <v>120.397364902058</v>
          </cell>
          <cell r="AL248">
            <v>106.999671150377</v>
          </cell>
          <cell r="AM248">
            <v>116.292</v>
          </cell>
          <cell r="AN248">
            <v>125.371072060635</v>
          </cell>
          <cell r="AO248">
            <v>115.208404435495</v>
          </cell>
          <cell r="AP248">
            <v>118.597290077559</v>
          </cell>
          <cell r="AQ248">
            <v>127.755906613679</v>
          </cell>
          <cell r="AR248">
            <v>123.147794277454</v>
          </cell>
          <cell r="AS248">
            <v>119.77618167903</v>
          </cell>
          <cell r="AT248">
            <v>126.431665717884</v>
          </cell>
          <cell r="AU248">
            <v>129.899917189105</v>
          </cell>
          <cell r="AV248">
            <v>127.419388571327</v>
          </cell>
          <cell r="AW248">
            <v>128.815080946316</v>
          </cell>
          <cell r="AX248">
            <v>108.495009066422</v>
          </cell>
          <cell r="AY248">
            <v>109.132464751245</v>
          </cell>
        </row>
        <row r="249">
          <cell r="C249">
            <v>27330</v>
          </cell>
          <cell r="D249">
            <v>79.9760794244805</v>
          </cell>
          <cell r="E249">
            <v>96.1333022543886</v>
          </cell>
          <cell r="F249">
            <v>141.826246726283</v>
          </cell>
          <cell r="G249">
            <v>82.1294119967947</v>
          </cell>
          <cell r="H249">
            <v>85.6554293217605</v>
          </cell>
          <cell r="I249">
            <v>81.3626945468882</v>
          </cell>
          <cell r="J249">
            <v>79.4696074386694</v>
          </cell>
          <cell r="K249">
            <v>73.7009912327727</v>
          </cell>
          <cell r="L249">
            <v>124.717861436466</v>
          </cell>
          <cell r="M249">
            <v>90.8285024389167</v>
          </cell>
          <cell r="N249">
            <v>122.772389519469</v>
          </cell>
          <cell r="O249">
            <v>141.42748366311</v>
          </cell>
          <cell r="P249">
            <v>78.4422744871116</v>
          </cell>
          <cell r="Q249">
            <v>96.74</v>
          </cell>
          <cell r="R249">
            <v>144.138</v>
          </cell>
          <cell r="S249">
            <v>83.645</v>
          </cell>
          <cell r="T249">
            <v>88.192</v>
          </cell>
          <cell r="U249">
            <v>92.431</v>
          </cell>
          <cell r="V249">
            <v>88.456</v>
          </cell>
          <cell r="W249">
            <v>84.092</v>
          </cell>
          <cell r="X249">
            <v>144.021</v>
          </cell>
          <cell r="Y249">
            <v>105.521</v>
          </cell>
          <cell r="Z249">
            <v>141.518</v>
          </cell>
          <cell r="AA249">
            <v>151.878</v>
          </cell>
          <cell r="AB249">
            <v>90.106</v>
          </cell>
          <cell r="AC249">
            <v>112.181</v>
          </cell>
          <cell r="AD249">
            <v>163.896</v>
          </cell>
          <cell r="AE249">
            <v>92.836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94.2999106975751</v>
          </cell>
          <cell r="AJ249">
            <v>155.57</v>
          </cell>
          <cell r="AK249">
            <v>108.495748368218</v>
          </cell>
          <cell r="AL249">
            <v>141.259559432199</v>
          </cell>
          <cell r="AM249">
            <v>157.228</v>
          </cell>
          <cell r="AN249">
            <v>128.068156175465</v>
          </cell>
          <cell r="AO249">
            <v>133.762870093564</v>
          </cell>
          <cell r="AP249">
            <v>141.909031844146</v>
          </cell>
          <cell r="AQ249">
            <v>134.580019371058</v>
          </cell>
          <cell r="AR249">
            <v>148.785768262512</v>
          </cell>
          <cell r="AS249">
            <v>137.421169149349</v>
          </cell>
          <cell r="AT249">
            <v>127.635666325117</v>
          </cell>
          <cell r="AU249">
            <v>124.008901033174</v>
          </cell>
          <cell r="AV249">
            <v>134.462876192538</v>
          </cell>
          <cell r="AW249">
            <v>147.591512821216</v>
          </cell>
          <cell r="AX249">
            <v>154.931664584558</v>
          </cell>
          <cell r="AY249">
            <v>147.063009177102</v>
          </cell>
        </row>
        <row r="250">
          <cell r="C250">
            <v>274</v>
          </cell>
          <cell r="D250">
            <v>110.221552904239</v>
          </cell>
          <cell r="E250">
            <v>83.3594909985397</v>
          </cell>
          <cell r="F250">
            <v>116.669663314922</v>
          </cell>
          <cell r="G250">
            <v>78.7707395250246</v>
          </cell>
          <cell r="H250">
            <v>76.8004212210684</v>
          </cell>
          <cell r="I250">
            <v>107.875373225182</v>
          </cell>
          <cell r="J250">
            <v>94.7368454064493</v>
          </cell>
          <cell r="K250">
            <v>99.8152493265909</v>
          </cell>
          <cell r="L250">
            <v>136.322386034209</v>
          </cell>
          <cell r="M250">
            <v>128.68013521049</v>
          </cell>
          <cell r="N250">
            <v>79.7244621343529</v>
          </cell>
          <cell r="O250">
            <v>87.0236806989323</v>
          </cell>
          <cell r="P250">
            <v>112.999431086349</v>
          </cell>
          <cell r="Q250">
            <v>87.575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99.457</v>
          </cell>
          <cell r="W250">
            <v>108.806</v>
          </cell>
          <cell r="X250">
            <v>145.749</v>
          </cell>
          <cell r="Y250">
            <v>137.83</v>
          </cell>
          <cell r="Z250">
            <v>87.059</v>
          </cell>
          <cell r="AA250">
            <v>92.631</v>
          </cell>
          <cell r="AB250">
            <v>123.234</v>
          </cell>
          <cell r="AC250">
            <v>97.675</v>
          </cell>
          <cell r="AD250">
            <v>131.507</v>
          </cell>
          <cell r="AE250">
            <v>88.706</v>
          </cell>
          <cell r="AF250">
            <v>89.597</v>
          </cell>
          <cell r="AG250">
            <v>127.552</v>
          </cell>
          <cell r="AH250">
            <v>109.192</v>
          </cell>
          <cell r="AI250">
            <v>117.965953657718</v>
          </cell>
          <cell r="AJ250">
            <v>152.506</v>
          </cell>
          <cell r="AK250">
            <v>143.096281848631</v>
          </cell>
          <cell r="AL250">
            <v>89.7303586697706</v>
          </cell>
          <cell r="AM250">
            <v>93.61</v>
          </cell>
          <cell r="AN250">
            <v>127.270028413706</v>
          </cell>
          <cell r="AO250">
            <v>113.4267089865</v>
          </cell>
          <cell r="AP250">
            <v>113.433854315943</v>
          </cell>
          <cell r="AQ250">
            <v>107.172515662715</v>
          </cell>
          <cell r="AR250">
            <v>102.194297860246</v>
          </cell>
          <cell r="AS250">
            <v>128.272629910995</v>
          </cell>
          <cell r="AT250">
            <v>137.056363419545</v>
          </cell>
          <cell r="AU250">
            <v>124.078518947134</v>
          </cell>
          <cell r="AV250">
            <v>142.430302433322</v>
          </cell>
          <cell r="AW250">
            <v>169.623142249804</v>
          </cell>
          <cell r="AX250">
            <v>107.057667992266</v>
          </cell>
          <cell r="AY250">
            <v>109.110355847506</v>
          </cell>
        </row>
        <row r="251">
          <cell r="C251">
            <v>27400</v>
          </cell>
          <cell r="D251">
            <v>110.221552904239</v>
          </cell>
          <cell r="E251">
            <v>83.3594909985397</v>
          </cell>
          <cell r="F251">
            <v>116.669663314922</v>
          </cell>
          <cell r="G251">
            <v>78.7707395250246</v>
          </cell>
          <cell r="H251">
            <v>76.8004212210684</v>
          </cell>
          <cell r="I251">
            <v>107.875373225182</v>
          </cell>
          <cell r="J251">
            <v>94.7368454064493</v>
          </cell>
          <cell r="K251">
            <v>99.8152493265909</v>
          </cell>
          <cell r="L251">
            <v>136.322386034209</v>
          </cell>
          <cell r="M251">
            <v>128.68013521049</v>
          </cell>
          <cell r="N251">
            <v>79.7244621343529</v>
          </cell>
          <cell r="O251">
            <v>87.0236806989323</v>
          </cell>
          <cell r="P251">
            <v>112.999431086349</v>
          </cell>
          <cell r="Q251">
            <v>87.575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99.457</v>
          </cell>
          <cell r="W251">
            <v>108.806</v>
          </cell>
          <cell r="X251">
            <v>145.749</v>
          </cell>
          <cell r="Y251">
            <v>137.83</v>
          </cell>
          <cell r="Z251">
            <v>87.059</v>
          </cell>
          <cell r="AA251">
            <v>92.631</v>
          </cell>
          <cell r="AB251">
            <v>123.234</v>
          </cell>
          <cell r="AC251">
            <v>97.675</v>
          </cell>
          <cell r="AD251">
            <v>131.507</v>
          </cell>
          <cell r="AE251">
            <v>88.706</v>
          </cell>
          <cell r="AF251">
            <v>89.597</v>
          </cell>
          <cell r="AG251">
            <v>127.552</v>
          </cell>
          <cell r="AH251">
            <v>109.192</v>
          </cell>
          <cell r="AI251">
            <v>117.965953657718</v>
          </cell>
          <cell r="AJ251">
            <v>152.506</v>
          </cell>
          <cell r="AK251">
            <v>143.096281848631</v>
          </cell>
          <cell r="AL251">
            <v>89.7303586697706</v>
          </cell>
          <cell r="AM251">
            <v>93.61</v>
          </cell>
          <cell r="AN251">
            <v>127.270028413706</v>
          </cell>
          <cell r="AO251">
            <v>113.4267089865</v>
          </cell>
          <cell r="AP251">
            <v>113.433854315943</v>
          </cell>
          <cell r="AQ251">
            <v>107.172515662715</v>
          </cell>
          <cell r="AR251">
            <v>102.194297860246</v>
          </cell>
          <cell r="AS251">
            <v>128.272629910995</v>
          </cell>
          <cell r="AT251">
            <v>137.056363419545</v>
          </cell>
          <cell r="AU251">
            <v>124.078518947134</v>
          </cell>
          <cell r="AV251">
            <v>142.430302433322</v>
          </cell>
          <cell r="AW251">
            <v>169.623142249804</v>
          </cell>
          <cell r="AX251">
            <v>107.057667992266</v>
          </cell>
          <cell r="AY251">
            <v>109.110355847506</v>
          </cell>
        </row>
        <row r="252">
          <cell r="C252">
            <v>275</v>
          </cell>
          <cell r="D252">
            <v>103.890700639224</v>
          </cell>
          <cell r="E252">
            <v>67.372458324759</v>
          </cell>
          <cell r="F252">
            <v>93.3608628486989</v>
          </cell>
          <cell r="G252">
            <v>77.9399613049423</v>
          </cell>
          <cell r="H252">
            <v>107.044423087791</v>
          </cell>
          <cell r="I252">
            <v>116.614492697247</v>
          </cell>
          <cell r="J252">
            <v>104.379933697663</v>
          </cell>
          <cell r="K252">
            <v>102.459643324241</v>
          </cell>
          <cell r="L252">
            <v>115.844836313563</v>
          </cell>
          <cell r="M252">
            <v>117.287804341933</v>
          </cell>
          <cell r="N252">
            <v>87.3475108999201</v>
          </cell>
          <cell r="O252">
            <v>106.457372520017</v>
          </cell>
          <cell r="P252">
            <v>107.072974140485</v>
          </cell>
          <cell r="Q252">
            <v>68.798</v>
          </cell>
          <cell r="R252">
            <v>101.194</v>
          </cell>
          <cell r="S252">
            <v>92.833</v>
          </cell>
          <cell r="T252">
            <v>123.882</v>
          </cell>
          <cell r="U252">
            <v>132.206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98.266</v>
          </cell>
          <cell r="AA252">
            <v>122.254</v>
          </cell>
          <cell r="AB252">
            <v>116.977</v>
          </cell>
          <cell r="AC252">
            <v>76.287</v>
          </cell>
          <cell r="AD252">
            <v>98.564</v>
          </cell>
          <cell r="AE252">
            <v>89.808</v>
          </cell>
          <cell r="AF252">
            <v>122.636</v>
          </cell>
          <cell r="AG252">
            <v>123.553</v>
          </cell>
          <cell r="AH252">
            <v>107.954</v>
          </cell>
          <cell r="AI252">
            <v>100.176803719379</v>
          </cell>
          <cell r="AJ252">
            <v>102.021</v>
          </cell>
          <cell r="AK252">
            <v>108.16124710446</v>
          </cell>
          <cell r="AL252">
            <v>102.36149436589</v>
          </cell>
          <cell r="AM252">
            <v>111.728</v>
          </cell>
          <cell r="AN252">
            <v>107.501410290026</v>
          </cell>
          <cell r="AO252">
            <v>86.5005264894424</v>
          </cell>
          <cell r="AP252">
            <v>113.250790799043</v>
          </cell>
          <cell r="AQ252">
            <v>104.590883831638</v>
          </cell>
          <cell r="AR252">
            <v>124.464325834706</v>
          </cell>
          <cell r="AS252">
            <v>146.835550388106</v>
          </cell>
          <cell r="AT252">
            <v>125.20196473489</v>
          </cell>
          <cell r="AU252">
            <v>124.488655079888</v>
          </cell>
          <cell r="AV252">
            <v>120.43038297599</v>
          </cell>
          <cell r="AW252">
            <v>114.455086771772</v>
          </cell>
          <cell r="AX252">
            <v>108.104668837848</v>
          </cell>
          <cell r="AY252">
            <v>119.832323394592</v>
          </cell>
        </row>
        <row r="253">
          <cell r="C253">
            <v>27500</v>
          </cell>
          <cell r="D253">
            <v>103.890700639224</v>
          </cell>
          <cell r="E253">
            <v>67.372458324759</v>
          </cell>
          <cell r="F253">
            <v>93.3608628486989</v>
          </cell>
          <cell r="G253">
            <v>77.9399613049423</v>
          </cell>
          <cell r="H253">
            <v>107.044423087791</v>
          </cell>
          <cell r="I253">
            <v>116.614492697247</v>
          </cell>
          <cell r="J253">
            <v>104.379933697663</v>
          </cell>
          <cell r="K253">
            <v>102.459643324241</v>
          </cell>
          <cell r="L253">
            <v>115.844836313563</v>
          </cell>
          <cell r="M253">
            <v>117.287804341933</v>
          </cell>
          <cell r="N253">
            <v>87.3475108999201</v>
          </cell>
          <cell r="O253">
            <v>106.457372520017</v>
          </cell>
          <cell r="P253">
            <v>107.072974140485</v>
          </cell>
          <cell r="Q253">
            <v>68.798</v>
          </cell>
          <cell r="R253">
            <v>101.194</v>
          </cell>
          <cell r="S253">
            <v>92.833</v>
          </cell>
          <cell r="T253">
            <v>123.882</v>
          </cell>
          <cell r="U253">
            <v>132.206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</v>
          </cell>
          <cell r="AA253">
            <v>122.254</v>
          </cell>
          <cell r="AB253">
            <v>116.977</v>
          </cell>
          <cell r="AC253">
            <v>76.287</v>
          </cell>
          <cell r="AD253">
            <v>98.564</v>
          </cell>
          <cell r="AE253">
            <v>89.808</v>
          </cell>
          <cell r="AF253">
            <v>122.636</v>
          </cell>
          <cell r="AG253">
            <v>123.553</v>
          </cell>
          <cell r="AH253">
            <v>107.954</v>
          </cell>
          <cell r="AI253">
            <v>100.176803719379</v>
          </cell>
          <cell r="AJ253">
            <v>102.021</v>
          </cell>
          <cell r="AK253">
            <v>108.16124710446</v>
          </cell>
          <cell r="AL253">
            <v>102.36149436589</v>
          </cell>
          <cell r="AM253">
            <v>111.728</v>
          </cell>
          <cell r="AN253">
            <v>107.501410290026</v>
          </cell>
          <cell r="AO253">
            <v>86.5005264894424</v>
          </cell>
          <cell r="AP253">
            <v>113.250790799043</v>
          </cell>
          <cell r="AQ253">
            <v>104.590883831638</v>
          </cell>
          <cell r="AR253">
            <v>124.464325834706</v>
          </cell>
          <cell r="AS253">
            <v>146.835550388106</v>
          </cell>
          <cell r="AT253">
            <v>125.20196473489</v>
          </cell>
          <cell r="AU253">
            <v>124.488655079888</v>
          </cell>
          <cell r="AV253">
            <v>120.43038297599</v>
          </cell>
          <cell r="AW253">
            <v>114.455086771772</v>
          </cell>
          <cell r="AX253">
            <v>108.104668837848</v>
          </cell>
          <cell r="AY253">
            <v>119.832323394592</v>
          </cell>
        </row>
        <row r="254">
          <cell r="C254">
            <v>279</v>
          </cell>
          <cell r="D254">
            <v>103.72848753371</v>
          </cell>
          <cell r="E254">
            <v>89.6238830989581</v>
          </cell>
          <cell r="F254">
            <v>94.9139373535807</v>
          </cell>
          <cell r="G254">
            <v>120.22472651131</v>
          </cell>
          <cell r="H254">
            <v>93.5818766411566</v>
          </cell>
          <cell r="I254">
            <v>102.911379235652</v>
          </cell>
          <cell r="J254">
            <v>99.0276580631448</v>
          </cell>
          <cell r="K254">
            <v>100.569147681512</v>
          </cell>
          <cell r="L254">
            <v>111.652665573277</v>
          </cell>
          <cell r="M254">
            <v>109.332488441435</v>
          </cell>
          <cell r="N254">
            <v>88.520293196086</v>
          </cell>
          <cell r="O254">
            <v>85.913456670178</v>
          </cell>
          <cell r="P254">
            <v>106.342723087382</v>
          </cell>
          <cell r="Q254">
            <v>94.156</v>
          </cell>
          <cell r="R254">
            <v>98.459</v>
          </cell>
          <cell r="S254">
            <v>124.967</v>
          </cell>
          <cell r="T254">
            <v>98.105</v>
          </cell>
          <cell r="U254">
            <v>113.401</v>
          </cell>
          <cell r="V254">
            <v>103.962</v>
          </cell>
          <cell r="W254">
            <v>109.628</v>
          </cell>
          <cell r="X254">
            <v>119.374</v>
          </cell>
          <cell r="Y254">
            <v>117.107</v>
          </cell>
          <cell r="Z254">
            <v>96.664</v>
          </cell>
          <cell r="AA254">
            <v>91.449</v>
          </cell>
          <cell r="AB254">
            <v>115.975</v>
          </cell>
          <cell r="AC254">
            <v>105.015</v>
          </cell>
          <cell r="AD254">
            <v>106.984</v>
          </cell>
          <cell r="AE254">
            <v>135.388</v>
          </cell>
          <cell r="AF254">
            <v>109.175</v>
          </cell>
          <cell r="AG254">
            <v>121.683</v>
          </cell>
          <cell r="AH254">
            <v>114.138</v>
          </cell>
          <cell r="AI254">
            <v>118.856943150799</v>
          </cell>
          <cell r="AJ254">
            <v>124.907</v>
          </cell>
          <cell r="AK254">
            <v>121.581101509073</v>
          </cell>
          <cell r="AL254">
            <v>99.6301191051306</v>
          </cell>
          <cell r="AM254">
            <v>92.416</v>
          </cell>
          <cell r="AN254">
            <v>115.648618655806</v>
          </cell>
          <cell r="AO254">
            <v>91.5092298461179</v>
          </cell>
          <cell r="AP254">
            <v>124.969731981222</v>
          </cell>
          <cell r="AQ254">
            <v>124.385289027362</v>
          </cell>
          <cell r="AR254">
            <v>113.503659623105</v>
          </cell>
          <cell r="AS254">
            <v>114.392968294354</v>
          </cell>
          <cell r="AT254">
            <v>115.032066950504</v>
          </cell>
          <cell r="AU254">
            <v>105.761961527913</v>
          </cell>
          <cell r="AV254">
            <v>118.222991560825</v>
          </cell>
          <cell r="AW254">
            <v>118.922876395888</v>
          </cell>
          <cell r="AX254">
            <v>100.2901987636</v>
          </cell>
          <cell r="AY254">
            <v>104.655652025277</v>
          </cell>
        </row>
        <row r="255">
          <cell r="C255">
            <v>27900</v>
          </cell>
          <cell r="D255">
            <v>103.72848753371</v>
          </cell>
          <cell r="E255">
            <v>89.6238830989581</v>
          </cell>
          <cell r="F255">
            <v>94.9139373535807</v>
          </cell>
          <cell r="G255">
            <v>120.22472651131</v>
          </cell>
          <cell r="H255">
            <v>93.5818766411566</v>
          </cell>
          <cell r="I255">
            <v>102.911379235652</v>
          </cell>
          <cell r="J255">
            <v>99.0276580631448</v>
          </cell>
          <cell r="K255">
            <v>100.569147681512</v>
          </cell>
          <cell r="L255">
            <v>111.652665573277</v>
          </cell>
          <cell r="M255">
            <v>109.332488441435</v>
          </cell>
          <cell r="N255">
            <v>88.520293196086</v>
          </cell>
          <cell r="O255">
            <v>85.913456670178</v>
          </cell>
          <cell r="P255">
            <v>106.342723087382</v>
          </cell>
          <cell r="Q255">
            <v>94.156</v>
          </cell>
          <cell r="R255">
            <v>98.459</v>
          </cell>
          <cell r="S255">
            <v>124.967</v>
          </cell>
          <cell r="T255">
            <v>98.105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</v>
          </cell>
          <cell r="AA255">
            <v>91.449</v>
          </cell>
          <cell r="AB255">
            <v>115.975</v>
          </cell>
          <cell r="AC255">
            <v>105.015</v>
          </cell>
          <cell r="AD255">
            <v>106.984</v>
          </cell>
          <cell r="AE255">
            <v>135.388</v>
          </cell>
          <cell r="AF255">
            <v>109.175</v>
          </cell>
          <cell r="AG255">
            <v>121.683</v>
          </cell>
          <cell r="AH255">
            <v>114.138</v>
          </cell>
          <cell r="AI255">
            <v>118.856943150799</v>
          </cell>
          <cell r="AJ255">
            <v>124.907</v>
          </cell>
          <cell r="AK255">
            <v>121.581101509073</v>
          </cell>
          <cell r="AL255">
            <v>99.6301191051306</v>
          </cell>
          <cell r="AM255">
            <v>92.416</v>
          </cell>
          <cell r="AN255">
            <v>115.648618655806</v>
          </cell>
          <cell r="AO255">
            <v>91.5092298461179</v>
          </cell>
          <cell r="AP255">
            <v>124.969731981222</v>
          </cell>
          <cell r="AQ255">
            <v>124.385289027362</v>
          </cell>
          <cell r="AR255">
            <v>113.503659623105</v>
          </cell>
          <cell r="AS255">
            <v>114.392968294354</v>
          </cell>
          <cell r="AT255">
            <v>115.032066950504</v>
          </cell>
          <cell r="AU255">
            <v>105.761961527913</v>
          </cell>
          <cell r="AV255">
            <v>118.222991560825</v>
          </cell>
          <cell r="AW255">
            <v>118.922876395888</v>
          </cell>
          <cell r="AX255">
            <v>100.2901987636</v>
          </cell>
          <cell r="AY255">
            <v>104.655652025277</v>
          </cell>
        </row>
        <row r="256">
          <cell r="C256">
            <v>281</v>
          </cell>
          <cell r="D256">
            <v>108.162283003931</v>
          </cell>
          <cell r="E256">
            <v>88.8127446775651</v>
          </cell>
          <cell r="F256">
            <v>116.352191757751</v>
          </cell>
          <cell r="G256">
            <v>130.397460273205</v>
          </cell>
          <cell r="H256">
            <v>124.073131468675</v>
          </cell>
          <cell r="I256">
            <v>108.627288120522</v>
          </cell>
          <cell r="J256">
            <v>84.7407785094472</v>
          </cell>
          <cell r="K256">
            <v>101.570280766993</v>
          </cell>
          <cell r="L256">
            <v>86.4783303212754</v>
          </cell>
          <cell r="M256">
            <v>78.7995143273393</v>
          </cell>
          <cell r="N256">
            <v>84.3205434172986</v>
          </cell>
          <cell r="O256">
            <v>87.6654533559976</v>
          </cell>
          <cell r="P256">
            <v>108.075314182326</v>
          </cell>
          <cell r="Q256">
            <v>100.075446305071</v>
          </cell>
          <cell r="R256">
            <v>123.334353731169</v>
          </cell>
          <cell r="S256">
            <v>127.518079170058</v>
          </cell>
          <cell r="T256">
            <v>131.15368975626</v>
          </cell>
          <cell r="U256">
            <v>120.887151443981</v>
          </cell>
          <cell r="V256">
            <v>92.9231186596769</v>
          </cell>
          <cell r="W256">
            <v>112.503558801815</v>
          </cell>
          <cell r="X256">
            <v>93.0734134604245</v>
          </cell>
          <cell r="Y256">
            <v>87.2305035818926</v>
          </cell>
          <cell r="Z256">
            <v>93.9588577744213</v>
          </cell>
          <cell r="AA256">
            <v>96.1812231375036</v>
          </cell>
          <cell r="AB256">
            <v>110.370596319133</v>
          </cell>
          <cell r="AC256">
            <v>102.781937566057</v>
          </cell>
          <cell r="AD256">
            <v>125.33918855244</v>
          </cell>
          <cell r="AE256">
            <v>129.47280472006</v>
          </cell>
          <cell r="AF256">
            <v>129.402541272369</v>
          </cell>
          <cell r="AG256">
            <v>115.473045437385</v>
          </cell>
          <cell r="AH256">
            <v>108.690636894443</v>
          </cell>
          <cell r="AI256">
            <v>118.795250924853</v>
          </cell>
          <cell r="AJ256">
            <v>107.568528319991</v>
          </cell>
          <cell r="AK256">
            <v>104.739916969545</v>
          </cell>
          <cell r="AL256">
            <v>108.012191931164</v>
          </cell>
          <cell r="AM256">
            <v>103.710208342571</v>
          </cell>
          <cell r="AN256">
            <v>117.321690017411</v>
          </cell>
          <cell r="AO256">
            <v>103.699731994529</v>
          </cell>
          <cell r="AP256">
            <v>137.18494278593</v>
          </cell>
          <cell r="AQ256">
            <v>140.803444501862</v>
          </cell>
          <cell r="AR256">
            <v>139.766927437935</v>
          </cell>
          <cell r="AS256">
            <v>126.956301996684</v>
          </cell>
          <cell r="AT256">
            <v>115.480265492358</v>
          </cell>
          <cell r="AU256">
            <v>114.775389997281</v>
          </cell>
          <cell r="AV256">
            <v>109.754098149471</v>
          </cell>
          <cell r="AW256">
            <v>109.080255805811</v>
          </cell>
          <cell r="AX256">
            <v>113.793017868257</v>
          </cell>
          <cell r="AY256">
            <v>112.118478246401</v>
          </cell>
        </row>
        <row r="257">
          <cell r="C257">
            <v>28110</v>
          </cell>
          <cell r="D257">
            <v>70.4961208428279</v>
          </cell>
          <cell r="E257">
            <v>83.8581306757822</v>
          </cell>
          <cell r="F257">
            <v>85.2404075550534</v>
          </cell>
          <cell r="G257">
            <v>113.80746305999</v>
          </cell>
          <cell r="H257">
            <v>85.7011665148104</v>
          </cell>
          <cell r="I257">
            <v>82.0150948367541</v>
          </cell>
          <cell r="J257">
            <v>72.3391566818561</v>
          </cell>
          <cell r="K257">
            <v>135.56607611779</v>
          </cell>
          <cell r="L257">
            <v>131.316303530758</v>
          </cell>
          <cell r="M257">
            <v>132.34984580278</v>
          </cell>
          <cell r="N257">
            <v>129.695640175118</v>
          </cell>
          <cell r="O257">
            <v>77.6145942064801</v>
          </cell>
          <cell r="P257">
            <v>70.5045942599752</v>
          </cell>
          <cell r="Q257">
            <v>94.751</v>
          </cell>
          <cell r="R257">
            <v>90.497</v>
          </cell>
          <cell r="S257">
            <v>111.383</v>
          </cell>
          <cell r="T257">
            <v>90.687</v>
          </cell>
          <cell r="U257">
            <v>91.357</v>
          </cell>
          <cell r="V257">
            <v>79.385</v>
          </cell>
          <cell r="W257">
            <v>150.224</v>
          </cell>
          <cell r="X257">
            <v>141.676</v>
          </cell>
          <cell r="Y257">
            <v>147.009</v>
          </cell>
          <cell r="Z257">
            <v>144.773</v>
          </cell>
          <cell r="AA257">
            <v>85.303</v>
          </cell>
          <cell r="AB257">
            <v>72.011</v>
          </cell>
          <cell r="AC257">
            <v>97.311</v>
          </cell>
          <cell r="AD257">
            <v>91.994</v>
          </cell>
          <cell r="AE257">
            <v>113.116</v>
          </cell>
          <cell r="AF257">
            <v>89.501</v>
          </cell>
          <cell r="AG257">
            <v>87.296</v>
          </cell>
          <cell r="AH257">
            <v>92.86</v>
          </cell>
          <cell r="AI257">
            <v>158.619889417453</v>
          </cell>
          <cell r="AJ257">
            <v>163.66</v>
          </cell>
          <cell r="AK257">
            <v>176.481459089253</v>
          </cell>
          <cell r="AL257">
            <v>166.564805766869</v>
          </cell>
          <cell r="AM257">
            <v>92.014</v>
          </cell>
          <cell r="AN257">
            <v>87.1052143669354</v>
          </cell>
          <cell r="AO257">
            <v>130.541336982336</v>
          </cell>
          <cell r="AP257">
            <v>132.315985550212</v>
          </cell>
          <cell r="AQ257">
            <v>126.714829931115</v>
          </cell>
          <cell r="AR257">
            <v>136.384652088085</v>
          </cell>
          <cell r="AS257">
            <v>123.088111144758</v>
          </cell>
          <cell r="AT257">
            <v>120.667781921051</v>
          </cell>
          <cell r="AU257">
            <v>122.561883295374</v>
          </cell>
          <cell r="AV257">
            <v>130.138055118321</v>
          </cell>
          <cell r="AW257">
            <v>124.455906778249</v>
          </cell>
          <cell r="AX257">
            <v>125.787196013673</v>
          </cell>
          <cell r="AY257">
            <v>125.090766268977</v>
          </cell>
        </row>
        <row r="258">
          <cell r="C258">
            <v>28120</v>
          </cell>
          <cell r="D258">
            <v>136.926324532819</v>
          </cell>
          <cell r="E258">
            <v>84.0564148853814</v>
          </cell>
          <cell r="F258">
            <v>98.1160030464728</v>
          </cell>
          <cell r="G258">
            <v>86.4037602809334</v>
          </cell>
          <cell r="H258">
            <v>94.5204390158254</v>
          </cell>
          <cell r="I258">
            <v>82.6576615049046</v>
          </cell>
          <cell r="J258">
            <v>100.505846243326</v>
          </cell>
          <cell r="K258">
            <v>90.0980048910361</v>
          </cell>
          <cell r="L258">
            <v>95.9753751744564</v>
          </cell>
          <cell r="M258">
            <v>90.0461507251098</v>
          </cell>
          <cell r="N258">
            <v>138.731794427036</v>
          </cell>
          <cell r="O258">
            <v>101.9622252727</v>
          </cell>
          <cell r="P258">
            <v>129.255889458981</v>
          </cell>
          <cell r="Q258">
            <v>79.382</v>
          </cell>
          <cell r="R258">
            <v>94.63</v>
          </cell>
          <cell r="S258">
            <v>90.538</v>
          </cell>
          <cell r="T258">
            <v>97.173</v>
          </cell>
          <cell r="U258">
            <v>95.536</v>
          </cell>
          <cell r="V258">
            <v>112.488</v>
          </cell>
          <cell r="W258">
            <v>101.722</v>
          </cell>
          <cell r="X258">
            <v>108.612</v>
          </cell>
          <cell r="Y258">
            <v>109.636</v>
          </cell>
          <cell r="Z258">
            <v>186.47</v>
          </cell>
          <cell r="AA258">
            <v>132.526</v>
          </cell>
          <cell r="AB258">
            <v>140.825</v>
          </cell>
          <cell r="AC258">
            <v>86.252</v>
          </cell>
          <cell r="AD258">
            <v>96.456</v>
          </cell>
          <cell r="AE258">
            <v>91.817</v>
          </cell>
          <cell r="AF258">
            <v>99.599</v>
          </cell>
          <cell r="AG258">
            <v>88.74</v>
          </cell>
          <cell r="AH258">
            <v>103.025</v>
          </cell>
          <cell r="AI258">
            <v>107.132777319059</v>
          </cell>
          <cell r="AJ258">
            <v>129.267</v>
          </cell>
          <cell r="AK258">
            <v>127.132348309433</v>
          </cell>
          <cell r="AL258">
            <v>191.688321535846</v>
          </cell>
          <cell r="AM258">
            <v>136.393</v>
          </cell>
          <cell r="AN258">
            <v>121.529430727748</v>
          </cell>
          <cell r="AO258">
            <v>144.185762626418</v>
          </cell>
          <cell r="AP258">
            <v>111.034689572478</v>
          </cell>
          <cell r="AQ258">
            <v>125.145647326294</v>
          </cell>
          <cell r="AR258">
            <v>122.627603412036</v>
          </cell>
          <cell r="AS258">
            <v>107.86182349761</v>
          </cell>
          <cell r="AT258">
            <v>103.869355724621</v>
          </cell>
          <cell r="AU258">
            <v>115.307308895957</v>
          </cell>
          <cell r="AV258">
            <v>135.739395868278</v>
          </cell>
          <cell r="AW258">
            <v>120.472572031514</v>
          </cell>
          <cell r="AX258">
            <v>178.045326405261</v>
          </cell>
          <cell r="AY258">
            <v>139.584620865882</v>
          </cell>
        </row>
        <row r="259">
          <cell r="C259">
            <v>28130</v>
          </cell>
          <cell r="D259">
            <v>119.100565832503</v>
          </cell>
          <cell r="E259">
            <v>98.2522348790912</v>
          </cell>
          <cell r="F259">
            <v>125.292284395932</v>
          </cell>
          <cell r="G259">
            <v>136.155181580678</v>
          </cell>
          <cell r="H259">
            <v>97.6943446318867</v>
          </cell>
          <cell r="I259">
            <v>92.6411412407064</v>
          </cell>
          <cell r="J259">
            <v>72.5424133617647</v>
          </cell>
          <cell r="K259">
            <v>87.7910449225105</v>
          </cell>
          <cell r="L259">
            <v>102.666445007332</v>
          </cell>
          <cell r="M259">
            <v>85.9021619843858</v>
          </cell>
          <cell r="N259">
            <v>88.4543184646549</v>
          </cell>
          <cell r="O259">
            <v>93.5078636985554</v>
          </cell>
          <cell r="P259">
            <v>119.114881354615</v>
          </cell>
          <cell r="Q259">
            <v>111.015</v>
          </cell>
          <cell r="R259">
            <v>133.019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</v>
          </cell>
          <cell r="W259">
            <v>97.284</v>
          </cell>
          <cell r="X259">
            <v>110.766</v>
          </cell>
          <cell r="Y259">
            <v>95.416</v>
          </cell>
          <cell r="Z259">
            <v>98.737</v>
          </cell>
          <cell r="AA259">
            <v>102.77</v>
          </cell>
          <cell r="AB259">
            <v>121.659</v>
          </cell>
          <cell r="AC259">
            <v>114.014</v>
          </cell>
          <cell r="AD259">
            <v>135.219</v>
          </cell>
          <cell r="AE259">
            <v>135.328</v>
          </cell>
          <cell r="AF259">
            <v>102.026</v>
          </cell>
          <cell r="AG259">
            <v>98.606</v>
          </cell>
          <cell r="AH259">
            <v>93.121</v>
          </cell>
          <cell r="AI259">
            <v>102.720431513795</v>
          </cell>
          <cell r="AJ259">
            <v>127.954</v>
          </cell>
          <cell r="AK259">
            <v>114.545950499379</v>
          </cell>
          <cell r="AL259">
            <v>113.599627207304</v>
          </cell>
          <cell r="AM259">
            <v>110.856</v>
          </cell>
          <cell r="AN259">
            <v>156.460875773573</v>
          </cell>
          <cell r="AO259">
            <v>123.865538764284</v>
          </cell>
          <cell r="AP259">
            <v>152.277143887532</v>
          </cell>
          <cell r="AQ259">
            <v>160.106338065707</v>
          </cell>
          <cell r="AR259">
            <v>130.361598660241</v>
          </cell>
          <cell r="AS259">
            <v>107.143228740439</v>
          </cell>
          <cell r="AT259">
            <v>107.710660145992</v>
          </cell>
          <cell r="AU259">
            <v>103.666735997643</v>
          </cell>
          <cell r="AV259">
            <v>125.230804626034</v>
          </cell>
          <cell r="AW259">
            <v>101.783832733085</v>
          </cell>
          <cell r="AX259">
            <v>106.245478208781</v>
          </cell>
          <cell r="AY259">
            <v>108.158338058406</v>
          </cell>
        </row>
        <row r="260">
          <cell r="C260">
            <v>28140</v>
          </cell>
          <cell r="D260">
            <v>106.571496951656</v>
          </cell>
          <cell r="E260">
            <v>101.873850808082</v>
          </cell>
          <cell r="F260">
            <v>120.202861316685</v>
          </cell>
          <cell r="G260">
            <v>117.682335220439</v>
          </cell>
          <cell r="H260">
            <v>111.677913453054</v>
          </cell>
          <cell r="I260">
            <v>102.888806507193</v>
          </cell>
          <cell r="J260">
            <v>83.0734357247928</v>
          </cell>
          <cell r="K260">
            <v>86.2573476846105</v>
          </cell>
          <cell r="L260">
            <v>91.9290751317826</v>
          </cell>
          <cell r="M260">
            <v>92.1962041211929</v>
          </cell>
          <cell r="N260">
            <v>92.3020187239945</v>
          </cell>
          <cell r="O260">
            <v>93.3446543565186</v>
          </cell>
          <cell r="P260">
            <v>104.309611381888</v>
          </cell>
          <cell r="Q260">
            <v>108.713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89.321</v>
          </cell>
          <cell r="W260">
            <v>94.309</v>
          </cell>
          <cell r="X260">
            <v>93.379</v>
          </cell>
          <cell r="Y260">
            <v>94.755</v>
          </cell>
          <cell r="Z260">
            <v>98.069</v>
          </cell>
          <cell r="AA260">
            <v>97.848</v>
          </cell>
          <cell r="AB260">
            <v>105.958</v>
          </cell>
          <cell r="AC260">
            <v>111.594</v>
          </cell>
          <cell r="AD260">
            <v>124.231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</v>
          </cell>
          <cell r="AJ260">
            <v>109.075</v>
          </cell>
          <cell r="AK260">
            <v>114.403750541968</v>
          </cell>
          <cell r="AL260">
            <v>111.233006994683</v>
          </cell>
          <cell r="AM260">
            <v>104.77</v>
          </cell>
          <cell r="AN260">
            <v>114.042481121637</v>
          </cell>
          <cell r="AO260">
            <v>111.051468235987</v>
          </cell>
          <cell r="AP260">
            <v>137.804925333315</v>
          </cell>
          <cell r="AQ260">
            <v>133.239068960581</v>
          </cell>
          <cell r="AR260">
            <v>121.059944398682</v>
          </cell>
          <cell r="AS260">
            <v>109.498036560014</v>
          </cell>
          <cell r="AT260">
            <v>106.359312618543</v>
          </cell>
          <cell r="AU260">
            <v>104.819321334941</v>
          </cell>
          <cell r="AV260">
            <v>109.269640533467</v>
          </cell>
          <cell r="AW260">
            <v>113.12831388132</v>
          </cell>
          <cell r="AX260">
            <v>115.451867670928</v>
          </cell>
          <cell r="AY260">
            <v>110.695350707886</v>
          </cell>
        </row>
        <row r="261">
          <cell r="C261">
            <v>28150</v>
          </cell>
          <cell r="D261">
            <v>87.626510837097</v>
          </cell>
          <cell r="E261">
            <v>130.459331134497</v>
          </cell>
          <cell r="F261">
            <v>90.4067325055637</v>
          </cell>
          <cell r="G261">
            <v>83.3727662281647</v>
          </cell>
          <cell r="H261">
            <v>101.546040011565</v>
          </cell>
          <cell r="I261">
            <v>141.768028773802</v>
          </cell>
          <cell r="J261">
            <v>81.2400719538795</v>
          </cell>
          <cell r="K261">
            <v>121.570967445356</v>
          </cell>
          <cell r="L261">
            <v>105.203636581642</v>
          </cell>
          <cell r="M261">
            <v>81.5605203274397</v>
          </cell>
          <cell r="N261">
            <v>98.9657438559875</v>
          </cell>
          <cell r="O261">
            <v>76.2796503450066</v>
          </cell>
          <cell r="P261">
            <v>87.6370432744936</v>
          </cell>
          <cell r="Q261">
            <v>147.406</v>
          </cell>
          <cell r="R261">
            <v>95.982</v>
          </cell>
          <cell r="S261">
            <v>81.597</v>
          </cell>
          <cell r="T261">
            <v>107.453</v>
          </cell>
          <cell r="U261">
            <v>157.916</v>
          </cell>
          <cell r="V261">
            <v>89.153</v>
          </cell>
          <cell r="W261">
            <v>134.716</v>
          </cell>
          <cell r="X261">
            <v>113.503</v>
          </cell>
          <cell r="Y261">
            <v>90.594</v>
          </cell>
          <cell r="Z261">
            <v>110.471</v>
          </cell>
          <cell r="AA261">
            <v>83.835</v>
          </cell>
          <cell r="AB261">
            <v>89.509</v>
          </cell>
          <cell r="AC261">
            <v>151.388</v>
          </cell>
          <cell r="AD261">
            <v>97.569</v>
          </cell>
          <cell r="AE261">
            <v>82.866</v>
          </cell>
          <cell r="AF261">
            <v>106.048</v>
          </cell>
          <cell r="AG261">
            <v>150.897</v>
          </cell>
          <cell r="AH261">
            <v>104.286</v>
          </cell>
          <cell r="AI261">
            <v>142.244829715365</v>
          </cell>
          <cell r="AJ261">
            <v>131.116</v>
          </cell>
          <cell r="AK261">
            <v>108.756602957545</v>
          </cell>
          <cell r="AL261">
            <v>127.099182984786</v>
          </cell>
          <cell r="AM261">
            <v>90.431</v>
          </cell>
          <cell r="AN261">
            <v>112.822318449473</v>
          </cell>
          <cell r="AO261">
            <v>109.777341688452</v>
          </cell>
          <cell r="AP261">
            <v>106.723022861031</v>
          </cell>
          <cell r="AQ261">
            <v>109.774227666319</v>
          </cell>
          <cell r="AR261">
            <v>113.75758825206</v>
          </cell>
          <cell r="AS261">
            <v>127.952840598461</v>
          </cell>
          <cell r="AT261">
            <v>124.390707109198</v>
          </cell>
          <cell r="AU261">
            <v>147.007328185422</v>
          </cell>
          <cell r="AV261">
            <v>137.707595079378</v>
          </cell>
          <cell r="AW261">
            <v>103.784071876689</v>
          </cell>
          <cell r="AX261">
            <v>147.481370647239</v>
          </cell>
          <cell r="AY261">
            <v>122.436746359072</v>
          </cell>
        </row>
        <row r="262">
          <cell r="C262">
            <v>28160</v>
          </cell>
          <cell r="D262">
            <v>89.3087696612427</v>
          </cell>
          <cell r="E262">
            <v>120.832805427554</v>
          </cell>
          <cell r="F262">
            <v>123.359690418296</v>
          </cell>
          <cell r="G262">
            <v>116.736130369486</v>
          </cell>
          <cell r="H262">
            <v>122.749465372057</v>
          </cell>
          <cell r="I262">
            <v>114.55456150558</v>
          </cell>
          <cell r="J262">
            <v>82.387811177284</v>
          </cell>
          <cell r="K262">
            <v>98.5975235866302</v>
          </cell>
          <cell r="L262">
            <v>82.6901041763264</v>
          </cell>
          <cell r="M262">
            <v>73.2124300852791</v>
          </cell>
          <cell r="N262">
            <v>78.200016708207</v>
          </cell>
          <cell r="O262">
            <v>97.3706915120568</v>
          </cell>
          <cell r="P262">
            <v>89.3195043009818</v>
          </cell>
          <cell r="Q262">
            <v>136.529</v>
          </cell>
          <cell r="R262">
            <v>130.967</v>
          </cell>
          <cell r="S262">
            <v>114.249</v>
          </cell>
          <cell r="T262">
            <v>129.89</v>
          </cell>
          <cell r="U262">
            <v>127.603</v>
          </cell>
          <cell r="V262">
            <v>90.413</v>
          </cell>
          <cell r="W262">
            <v>109.259</v>
          </cell>
          <cell r="X262">
            <v>89.214</v>
          </cell>
          <cell r="Y262">
            <v>81.321</v>
          </cell>
          <cell r="Z262">
            <v>87.291</v>
          </cell>
          <cell r="AA262">
            <v>107.016</v>
          </cell>
          <cell r="AB262">
            <v>91.228</v>
          </cell>
          <cell r="AC262">
            <v>140.218</v>
          </cell>
          <cell r="AD262">
            <v>133.133</v>
          </cell>
          <cell r="AE262">
            <v>116.027</v>
          </cell>
          <cell r="AF262">
            <v>128.192</v>
          </cell>
          <cell r="AG262">
            <v>121.931</v>
          </cell>
          <cell r="AH262">
            <v>105.76</v>
          </cell>
          <cell r="AI262">
            <v>115.364615809616</v>
          </cell>
          <cell r="AJ262">
            <v>103.057</v>
          </cell>
          <cell r="AK262">
            <v>97.6248699539366</v>
          </cell>
          <cell r="AL262">
            <v>100.430288762068</v>
          </cell>
          <cell r="AM262">
            <v>115.435</v>
          </cell>
          <cell r="AN262">
            <v>128.723807850687</v>
          </cell>
          <cell r="AO262">
            <v>197.245826939963</v>
          </cell>
          <cell r="AP262">
            <v>200.118487133116</v>
          </cell>
          <cell r="AQ262">
            <v>167.472769557135</v>
          </cell>
          <cell r="AR262">
            <v>158.669797628134</v>
          </cell>
          <cell r="AS262">
            <v>127.97908159731</v>
          </cell>
          <cell r="AT262">
            <v>113.783767612023</v>
          </cell>
          <cell r="AU262">
            <v>113.834210855872</v>
          </cell>
          <cell r="AV262">
            <v>106.821132651131</v>
          </cell>
          <cell r="AW262">
            <v>101.400487427777</v>
          </cell>
          <cell r="AX262">
            <v>103.900395114179</v>
          </cell>
          <cell r="AY262">
            <v>108.744809094895</v>
          </cell>
        </row>
        <row r="263">
          <cell r="C263">
            <v>28170</v>
          </cell>
          <cell r="D263">
            <v>135.206992837174</v>
          </cell>
          <cell r="E263">
            <v>91.9810744816397</v>
          </cell>
          <cell r="F263">
            <v>116.680031282971</v>
          </cell>
          <cell r="G263">
            <v>96.3507049353235</v>
          </cell>
          <cell r="H263">
            <v>108.008388332918</v>
          </cell>
          <cell r="I263">
            <v>85.7804155450619</v>
          </cell>
          <cell r="J263">
            <v>88.8655108430096</v>
          </cell>
          <cell r="K263">
            <v>101.839802281225</v>
          </cell>
          <cell r="L263">
            <v>82.4577885920456</v>
          </cell>
          <cell r="M263">
            <v>99.7252508716499</v>
          </cell>
          <cell r="N263">
            <v>110.530984164226</v>
          </cell>
          <cell r="O263">
            <v>82.5730558327565</v>
          </cell>
          <cell r="P263">
            <v>135.22324430233</v>
          </cell>
          <cell r="Q263">
            <v>103.93</v>
          </cell>
          <cell r="R263">
            <v>123.876</v>
          </cell>
          <cell r="S263">
            <v>94.298</v>
          </cell>
          <cell r="T263">
            <v>114.292</v>
          </cell>
          <cell r="U263">
            <v>95.551</v>
          </cell>
          <cell r="V263">
            <v>97.521</v>
          </cell>
          <cell r="W263">
            <v>112.851</v>
          </cell>
          <cell r="X263">
            <v>88.963</v>
          </cell>
          <cell r="Y263">
            <v>110.771</v>
          </cell>
          <cell r="Z263">
            <v>123.381</v>
          </cell>
          <cell r="AA263">
            <v>90.752</v>
          </cell>
          <cell r="AB263">
            <v>138.112</v>
          </cell>
          <cell r="AC263">
            <v>106.737</v>
          </cell>
          <cell r="AD263">
            <v>125.924</v>
          </cell>
          <cell r="AE263">
            <v>95.765</v>
          </cell>
          <cell r="AF263">
            <v>112.797</v>
          </cell>
          <cell r="AG263">
            <v>91.304</v>
          </cell>
          <cell r="AH263">
            <v>114.075</v>
          </cell>
          <cell r="AI263">
            <v>119.15826317867</v>
          </cell>
          <cell r="AJ263">
            <v>102.768</v>
          </cell>
          <cell r="AK263">
            <v>132.978302128863</v>
          </cell>
          <cell r="AL263">
            <v>141.952126406692</v>
          </cell>
          <cell r="AM263">
            <v>97.892</v>
          </cell>
          <cell r="AN263">
            <v>123.591134262784</v>
          </cell>
          <cell r="AO263">
            <v>124.10345016653</v>
          </cell>
          <cell r="AP263">
            <v>107.71995270453</v>
          </cell>
          <cell r="AQ263">
            <v>101.380163226039</v>
          </cell>
          <cell r="AR263">
            <v>129.197523370136</v>
          </cell>
          <cell r="AS263">
            <v>116.35642217535</v>
          </cell>
          <cell r="AT263">
            <v>102.736790814286</v>
          </cell>
          <cell r="AU263">
            <v>84.2539759621072</v>
          </cell>
          <cell r="AV263">
            <v>101.920564687326</v>
          </cell>
          <cell r="AW263">
            <v>117.931285662235</v>
          </cell>
          <cell r="AX263">
            <v>188.532097773958</v>
          </cell>
          <cell r="AY263">
            <v>110.155510970586</v>
          </cell>
        </row>
        <row r="264">
          <cell r="C264">
            <v>28180</v>
          </cell>
          <cell r="D264">
            <v>119.767952210291</v>
          </cell>
          <cell r="E264">
            <v>99.4730073483795</v>
          </cell>
          <cell r="F264">
            <v>120.438083131386</v>
          </cell>
          <cell r="G264">
            <v>115.783066554496</v>
          </cell>
          <cell r="H264">
            <v>104.175441671249</v>
          </cell>
          <cell r="I264">
            <v>105.915089575787</v>
          </cell>
          <cell r="J264">
            <v>100.214489262635</v>
          </cell>
          <cell r="K264">
            <v>106.305500670443</v>
          </cell>
          <cell r="L264">
            <v>89.9546053613216</v>
          </cell>
          <cell r="M264">
            <v>84.3901253915174</v>
          </cell>
          <cell r="N264">
            <v>76.7913194112471</v>
          </cell>
          <cell r="O264">
            <v>76.7913194112471</v>
          </cell>
          <cell r="P264">
            <v>119.782347950196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</v>
          </cell>
          <cell r="Y264">
            <v>93.737</v>
          </cell>
          <cell r="Z264">
            <v>85.719</v>
          </cell>
          <cell r="AA264">
            <v>84.398</v>
          </cell>
          <cell r="AB264">
            <v>122.341</v>
          </cell>
          <cell r="AC264">
            <v>115.431</v>
          </cell>
          <cell r="AD264">
            <v>129.98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124.383379999592</v>
          </cell>
          <cell r="AJ264">
            <v>112.111</v>
          </cell>
          <cell r="AK264">
            <v>112.529730363367</v>
          </cell>
          <cell r="AL264">
            <v>98.6211347200697</v>
          </cell>
          <cell r="AM264">
            <v>91.038</v>
          </cell>
          <cell r="AN264">
            <v>130.212815238434</v>
          </cell>
          <cell r="AO264">
            <v>108.100384503136</v>
          </cell>
          <cell r="AP264">
            <v>122.560247418561</v>
          </cell>
          <cell r="AQ264">
            <v>120.90681586204</v>
          </cell>
          <cell r="AR264">
            <v>112.878467843376</v>
          </cell>
          <cell r="AS264">
            <v>116.00061781939</v>
          </cell>
          <cell r="AT264">
            <v>132.201474033742</v>
          </cell>
          <cell r="AU264">
            <v>103.644871497784</v>
          </cell>
          <cell r="AV264">
            <v>104.348278448399</v>
          </cell>
          <cell r="AW264">
            <v>111.49844267282</v>
          </cell>
          <cell r="AX264">
            <v>105.528445766276</v>
          </cell>
          <cell r="AY264">
            <v>107.420054162188</v>
          </cell>
        </row>
        <row r="265">
          <cell r="C265">
            <v>28191</v>
          </cell>
          <cell r="D265">
            <v>117.717002921074</v>
          </cell>
          <cell r="E265">
            <v>90.736609515751</v>
          </cell>
          <cell r="F265">
            <v>101.082774621588</v>
          </cell>
          <cell r="G265">
            <v>81.2977602109676</v>
          </cell>
          <cell r="H265">
            <v>122.804317732398</v>
          </cell>
          <cell r="I265">
            <v>85.3919914796432</v>
          </cell>
          <cell r="J265">
            <v>82.8912179447786</v>
          </cell>
          <cell r="K265">
            <v>86.9854492134542</v>
          </cell>
          <cell r="L265">
            <v>85.7350624460219</v>
          </cell>
          <cell r="M265">
            <v>108.585095226182</v>
          </cell>
          <cell r="N265">
            <v>126.209961027404</v>
          </cell>
          <cell r="O265">
            <v>110.562757660737</v>
          </cell>
          <cell r="P265">
            <v>117.731152143175</v>
          </cell>
          <cell r="Q265">
            <v>102.523</v>
          </cell>
          <cell r="R265">
            <v>107.317</v>
          </cell>
          <cell r="S265">
            <v>79.566</v>
          </cell>
          <cell r="T265">
            <v>129.948</v>
          </cell>
          <cell r="U265">
            <v>95.119</v>
          </cell>
          <cell r="V265">
            <v>90.965</v>
          </cell>
          <cell r="W265">
            <v>96.391</v>
          </cell>
          <cell r="X265">
            <v>92.499</v>
          </cell>
          <cell r="Y265">
            <v>120.612</v>
          </cell>
          <cell r="Z265">
            <v>140.882</v>
          </cell>
          <cell r="AA265">
            <v>121.514</v>
          </cell>
          <cell r="AB265">
            <v>120.246</v>
          </cell>
          <cell r="AC265">
            <v>105.293</v>
          </cell>
          <cell r="AD265">
            <v>109.091</v>
          </cell>
          <cell r="AE265">
            <v>80.804</v>
          </cell>
          <cell r="AF265">
            <v>128.249</v>
          </cell>
          <cell r="AG265">
            <v>90.89</v>
          </cell>
          <cell r="AH265">
            <v>106.406</v>
          </cell>
          <cell r="AI265">
            <v>101.77783948823</v>
          </cell>
          <cell r="AJ265">
            <v>106.852</v>
          </cell>
          <cell r="AK265">
            <v>144.792431941462</v>
          </cell>
          <cell r="AL265">
            <v>162.088236859691</v>
          </cell>
          <cell r="AM265">
            <v>131.075</v>
          </cell>
          <cell r="AN265">
            <v>111.543515406102</v>
          </cell>
          <cell r="AO265">
            <v>137.37471272852</v>
          </cell>
          <cell r="AP265">
            <v>117.214128367374</v>
          </cell>
          <cell r="AQ265">
            <v>110.098051149077</v>
          </cell>
          <cell r="AR265">
            <v>114.615855195047</v>
          </cell>
          <cell r="AS265">
            <v>102.247969537132</v>
          </cell>
          <cell r="AT265">
            <v>111.394730034146</v>
          </cell>
          <cell r="AU265">
            <v>138.495100874343</v>
          </cell>
          <cell r="AV265">
            <v>111.782503075855</v>
          </cell>
          <cell r="AW265">
            <v>115.237244722916</v>
          </cell>
          <cell r="AX265">
            <v>170.513043927663</v>
          </cell>
          <cell r="AY265">
            <v>157.979021916707</v>
          </cell>
        </row>
        <row r="266">
          <cell r="C266">
            <v>28192</v>
          </cell>
          <cell r="D266">
            <v>112.449811879331</v>
          </cell>
          <cell r="E266">
            <v>80.9218768944449</v>
          </cell>
          <cell r="F266">
            <v>120.045029412029</v>
          </cell>
          <cell r="G266">
            <v>149.847561490542</v>
          </cell>
          <cell r="H266">
            <v>137.953439601045</v>
          </cell>
          <cell r="I266">
            <v>115.297536071466</v>
          </cell>
          <cell r="J266">
            <v>81.6163329823828</v>
          </cell>
          <cell r="K266">
            <v>100.665606637109</v>
          </cell>
          <cell r="L266">
            <v>83.2963512559262</v>
          </cell>
          <cell r="M266">
            <v>69.5378565550965</v>
          </cell>
          <cell r="N266">
            <v>67.5134871754661</v>
          </cell>
          <cell r="O266">
            <v>80.8551100451603</v>
          </cell>
          <cell r="P266">
            <v>112.463328001251</v>
          </cell>
          <cell r="Q266">
            <v>91.434</v>
          </cell>
          <cell r="R266">
            <v>127.448</v>
          </cell>
          <cell r="S266">
            <v>146.655</v>
          </cell>
          <cell r="T266">
            <v>145.979</v>
          </cell>
          <cell r="U266">
            <v>128.431</v>
          </cell>
          <cell r="V266">
            <v>89.566</v>
          </cell>
          <cell r="W266">
            <v>111.55</v>
          </cell>
          <cell r="X266">
            <v>89.868</v>
          </cell>
          <cell r="Y266">
            <v>77.24</v>
          </cell>
          <cell r="Z266">
            <v>75.362</v>
          </cell>
          <cell r="AA266">
            <v>88.864</v>
          </cell>
          <cell r="AB266">
            <v>114.866</v>
          </cell>
          <cell r="AC266">
            <v>93.904</v>
          </cell>
          <cell r="AD266">
            <v>129.556</v>
          </cell>
          <cell r="AE266">
            <v>148.937</v>
          </cell>
          <cell r="AF266">
            <v>144.07</v>
          </cell>
          <cell r="AG266">
            <v>122.722</v>
          </cell>
          <cell r="AH266">
            <v>104.769</v>
          </cell>
          <cell r="AI266">
            <v>117.784388618324</v>
          </cell>
          <cell r="AJ266">
            <v>103.813</v>
          </cell>
          <cell r="AK266">
            <v>92.7250221739572</v>
          </cell>
          <cell r="AL266">
            <v>86.7058511977872</v>
          </cell>
          <cell r="AM266">
            <v>95.856</v>
          </cell>
          <cell r="AN266">
            <v>114.679142374019</v>
          </cell>
          <cell r="AO266">
            <v>83.1002871090095</v>
          </cell>
          <cell r="AP266">
            <v>137.433179335119</v>
          </cell>
          <cell r="AQ266">
            <v>150.136057359908</v>
          </cell>
          <cell r="AR266">
            <v>151.071019364171</v>
          </cell>
          <cell r="AS266">
            <v>138.073788063151</v>
          </cell>
          <cell r="AT266">
            <v>113.146917048592</v>
          </cell>
          <cell r="AU266">
            <v>117.665185814555</v>
          </cell>
          <cell r="AV266">
            <v>109.304044185822</v>
          </cell>
          <cell r="AW266">
            <v>108.252648662613</v>
          </cell>
          <cell r="AX266">
            <v>100.116002077703</v>
          </cell>
          <cell r="AY266">
            <v>104.588132523631</v>
          </cell>
        </row>
        <row r="267">
          <cell r="C267">
            <v>28199</v>
          </cell>
          <cell r="D267">
            <v>91.8842428720758</v>
          </cell>
          <cell r="E267">
            <v>88.4004801091535</v>
          </cell>
          <cell r="F267">
            <v>99.4323955250741</v>
          </cell>
          <cell r="G267">
            <v>89.2714207998841</v>
          </cell>
          <cell r="H267">
            <v>111.625565195302</v>
          </cell>
          <cell r="I267">
            <v>106.25476426913</v>
          </cell>
          <cell r="J267">
            <v>101.754904033689</v>
          </cell>
          <cell r="K267">
            <v>116.851209339686</v>
          </cell>
          <cell r="L267">
            <v>80.4168571107898</v>
          </cell>
          <cell r="M267">
            <v>88.8359504545187</v>
          </cell>
          <cell r="N267">
            <v>124.533403729527</v>
          </cell>
          <cell r="O267">
            <v>100.73880656117</v>
          </cell>
          <cell r="P267">
            <v>91.8952870757824</v>
          </cell>
          <cell r="Q267">
            <v>99.884</v>
          </cell>
          <cell r="R267">
            <v>105.564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129.486</v>
          </cell>
          <cell r="X267">
            <v>86.761</v>
          </cell>
          <cell r="Y267">
            <v>98.675</v>
          </cell>
          <cell r="Z267">
            <v>139.011</v>
          </cell>
          <cell r="AA267">
            <v>110.717</v>
          </cell>
          <cell r="AB267">
            <v>93.858</v>
          </cell>
          <cell r="AC267">
            <v>102.582</v>
          </cell>
          <cell r="AD267">
            <v>107.31</v>
          </cell>
          <cell r="AE267">
            <v>88.729</v>
          </cell>
          <cell r="AF267">
            <v>116.575</v>
          </cell>
          <cell r="AG267">
            <v>113.097</v>
          </cell>
          <cell r="AH267">
            <v>130.621</v>
          </cell>
          <cell r="AI267">
            <v>136.722448820102</v>
          </cell>
          <cell r="AJ267">
            <v>100.224</v>
          </cell>
          <cell r="AK267">
            <v>118.458000919444</v>
          </cell>
          <cell r="AL267">
            <v>159.935077044134</v>
          </cell>
          <cell r="AM267">
            <v>119.428</v>
          </cell>
          <cell r="AN267">
            <v>95.4439718476991</v>
          </cell>
          <cell r="AO267">
            <v>104.445918067364</v>
          </cell>
          <cell r="AP267">
            <v>110.173997377418</v>
          </cell>
          <cell r="AQ267">
            <v>103.354629097494</v>
          </cell>
          <cell r="AR267">
            <v>119.520220843589</v>
          </cell>
          <cell r="AS267">
            <v>116.995991109114</v>
          </cell>
          <cell r="AT267">
            <v>127.862009788221</v>
          </cell>
          <cell r="AU267">
            <v>115.54479830359</v>
          </cell>
          <cell r="AV267">
            <v>101.110373378632</v>
          </cell>
          <cell r="AW267">
            <v>114.839060490148</v>
          </cell>
          <cell r="AX267">
            <v>152.619579876016</v>
          </cell>
          <cell r="AY267">
            <v>132.59019656701</v>
          </cell>
        </row>
        <row r="268">
          <cell r="C268">
            <v>282</v>
          </cell>
          <cell r="D268">
            <v>79.3833987878878</v>
          </cell>
          <cell r="E268">
            <v>92.2312334666282</v>
          </cell>
          <cell r="F268">
            <v>98.6190914737485</v>
          </cell>
          <cell r="G268">
            <v>96.2613600646247</v>
          </cell>
          <cell r="H268">
            <v>99.6961546739456</v>
          </cell>
          <cell r="I268">
            <v>98.2951024483523</v>
          </cell>
          <cell r="J268">
            <v>137.314074357203</v>
          </cell>
          <cell r="K268">
            <v>114.07826269737</v>
          </cell>
          <cell r="L268">
            <v>95.0729208208961</v>
          </cell>
          <cell r="M268">
            <v>92.7208313463935</v>
          </cell>
          <cell r="N268">
            <v>93.7655805065998</v>
          </cell>
          <cell r="O268">
            <v>102.561989356351</v>
          </cell>
          <cell r="P268">
            <v>82.3590918605283</v>
          </cell>
          <cell r="Q268">
            <v>93.0598468075698</v>
          </cell>
          <cell r="R268">
            <v>97.3674834232787</v>
          </cell>
          <cell r="S268">
            <v>104.860029713796</v>
          </cell>
          <cell r="T268">
            <v>100.53058349043</v>
          </cell>
          <cell r="U268">
            <v>99.6861147822478</v>
          </cell>
          <cell r="V268">
            <v>135.873025853592</v>
          </cell>
          <cell r="W268">
            <v>120.197116500787</v>
          </cell>
          <cell r="X268">
            <v>101.26209688697</v>
          </cell>
          <cell r="Y268">
            <v>97.7479572232003</v>
          </cell>
          <cell r="Z268">
            <v>98.6997509846429</v>
          </cell>
          <cell r="AA268">
            <v>104.261614775664</v>
          </cell>
          <cell r="AB268">
            <v>93.3221749729909</v>
          </cell>
          <cell r="AC268">
            <v>113.27282495883</v>
          </cell>
          <cell r="AD268">
            <v>112.467049225761</v>
          </cell>
          <cell r="AE268">
            <v>117.458723338414</v>
          </cell>
          <cell r="AF268">
            <v>115.545900900501</v>
          </cell>
          <cell r="AG268">
            <v>112.728469889191</v>
          </cell>
          <cell r="AH268">
            <v>139.970306852239</v>
          </cell>
          <cell r="AI268">
            <v>130.757678204919</v>
          </cell>
          <cell r="AJ268">
            <v>99.6132152527175</v>
          </cell>
          <cell r="AK268">
            <v>93.2702608618878</v>
          </cell>
          <cell r="AL268">
            <v>96.497661792292</v>
          </cell>
          <cell r="AM268">
            <v>103.912931636814</v>
          </cell>
          <cell r="AN268">
            <v>99.2984627478844</v>
          </cell>
          <cell r="AO268">
            <v>125.483681912032</v>
          </cell>
          <cell r="AP268">
            <v>111.259543540299</v>
          </cell>
          <cell r="AQ268">
            <v>118.675816224765</v>
          </cell>
          <cell r="AR268">
            <v>112.984681307254</v>
          </cell>
          <cell r="AS268">
            <v>114.753763790869</v>
          </cell>
          <cell r="AT268">
            <v>138.473729440605</v>
          </cell>
          <cell r="AU268">
            <v>136.785700423286</v>
          </cell>
          <cell r="AV268">
            <v>102.781351809674</v>
          </cell>
          <cell r="AW268">
            <v>98.1215860450569</v>
          </cell>
          <cell r="AX268">
            <v>98.0482154568419</v>
          </cell>
          <cell r="AY268">
            <v>103.998152450143</v>
          </cell>
        </row>
        <row r="269">
          <cell r="C269">
            <v>28210</v>
          </cell>
          <cell r="D269">
            <v>73.4574345725768</v>
          </cell>
          <cell r="E269">
            <v>72.5542994182074</v>
          </cell>
          <cell r="F269">
            <v>128.266796680319</v>
          </cell>
          <cell r="G269">
            <v>112.004106778254</v>
          </cell>
          <cell r="H269">
            <v>136.654952262783</v>
          </cell>
          <cell r="I269">
            <v>143.908964470746</v>
          </cell>
          <cell r="J269">
            <v>121.476751567039</v>
          </cell>
          <cell r="K269">
            <v>104.428841140093</v>
          </cell>
          <cell r="L269">
            <v>79.6466509130553</v>
          </cell>
          <cell r="M269">
            <v>73.3579760868229</v>
          </cell>
          <cell r="N269">
            <v>72.0907822564607</v>
          </cell>
          <cell r="O269">
            <v>82.1524438536438</v>
          </cell>
          <cell r="P269">
            <v>76.7133783757149</v>
          </cell>
          <cell r="Q269">
            <v>74.223</v>
          </cell>
          <cell r="R269">
            <v>128.498</v>
          </cell>
          <cell r="S269">
            <v>122.108</v>
          </cell>
          <cell r="T269">
            <v>137.808</v>
          </cell>
          <cell r="U269">
            <v>145.834</v>
          </cell>
          <cell r="V269">
            <v>119.764</v>
          </cell>
          <cell r="W269">
            <v>106.787</v>
          </cell>
          <cell r="X269">
            <v>83.086</v>
          </cell>
          <cell r="Y269">
            <v>75.003</v>
          </cell>
          <cell r="Z269">
            <v>74.435</v>
          </cell>
          <cell r="AA269">
            <v>83.004</v>
          </cell>
          <cell r="AB269">
            <v>85.882</v>
          </cell>
          <cell r="AC269">
            <v>87.193</v>
          </cell>
          <cell r="AD269">
            <v>146.231</v>
          </cell>
          <cell r="AE269">
            <v>136.393</v>
          </cell>
          <cell r="AF269">
            <v>158.652</v>
          </cell>
          <cell r="AG269">
            <v>165.33</v>
          </cell>
          <cell r="AH269">
            <v>122.341</v>
          </cell>
          <cell r="AI269">
            <v>113.005809035467</v>
          </cell>
          <cell r="AJ269">
            <v>81.111</v>
          </cell>
          <cell r="AK269">
            <v>71.2810538943997</v>
          </cell>
          <cell r="AL269">
            <v>72.2199549834638</v>
          </cell>
          <cell r="AM269">
            <v>82.758</v>
          </cell>
          <cell r="AN269">
            <v>106.435455165861</v>
          </cell>
          <cell r="AO269">
            <v>83.1737202385292</v>
          </cell>
          <cell r="AP269">
            <v>126.810539881005</v>
          </cell>
          <cell r="AQ269">
            <v>118.213669833629</v>
          </cell>
          <cell r="AR269">
            <v>108.658346279756</v>
          </cell>
          <cell r="AS269">
            <v>125.803505888844</v>
          </cell>
          <cell r="AT269">
            <v>141.645043297779</v>
          </cell>
          <cell r="AU269">
            <v>135.091040999416</v>
          </cell>
          <cell r="AV269">
            <v>96.6501512866878</v>
          </cell>
          <cell r="AW269">
            <v>82.9727973089772</v>
          </cell>
          <cell r="AX269">
            <v>83.2338692768531</v>
          </cell>
          <cell r="AY269">
            <v>88.4980964836537</v>
          </cell>
        </row>
        <row r="270">
          <cell r="C270">
            <v>28220</v>
          </cell>
          <cell r="D270">
            <v>94.7116325259239</v>
          </cell>
          <cell r="E270">
            <v>70.8242111839453</v>
          </cell>
          <cell r="F270">
            <v>96.7921124827634</v>
          </cell>
          <cell r="G270">
            <v>92.8155073455822</v>
          </cell>
          <cell r="H270">
            <v>93.0760577266575</v>
          </cell>
          <cell r="I270">
            <v>94.0248503634621</v>
          </cell>
          <cell r="J270">
            <v>117.747962280874</v>
          </cell>
          <cell r="K270">
            <v>124.800710298069</v>
          </cell>
          <cell r="L270">
            <v>111.665044453397</v>
          </cell>
          <cell r="M270">
            <v>103.676144794005</v>
          </cell>
          <cell r="N270">
            <v>96.948596835812</v>
          </cell>
          <cell r="O270">
            <v>102.917169709508</v>
          </cell>
          <cell r="P270">
            <v>100.377677619913</v>
          </cell>
          <cell r="Q270">
            <v>73.232</v>
          </cell>
          <cell r="R270">
            <v>96.969</v>
          </cell>
          <cell r="S270">
            <v>100.454</v>
          </cell>
          <cell r="T270">
            <v>93.903</v>
          </cell>
          <cell r="U270">
            <v>95.022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98.785</v>
          </cell>
          <cell r="AA270">
            <v>103.105</v>
          </cell>
          <cell r="AB270">
            <v>109.349</v>
          </cell>
          <cell r="AC270">
            <v>83.649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130.812988641233</v>
          </cell>
          <cell r="AJ270">
            <v>108.967</v>
          </cell>
          <cell r="AK270">
            <v>98.6264117839858</v>
          </cell>
          <cell r="AL270">
            <v>95.3324219600302</v>
          </cell>
          <cell r="AM270">
            <v>102.854</v>
          </cell>
          <cell r="AN270">
            <v>109.067141039204</v>
          </cell>
          <cell r="AO270">
            <v>89.6111499870604</v>
          </cell>
          <cell r="AP270">
            <v>111.438878796889</v>
          </cell>
          <cell r="AQ270">
            <v>122.321759400677</v>
          </cell>
          <cell r="AR270">
            <v>114.875395526572</v>
          </cell>
          <cell r="AS270">
            <v>115.563756213645</v>
          </cell>
          <cell r="AT270">
            <v>116.048308902299</v>
          </cell>
          <cell r="AU270">
            <v>128.662429368168</v>
          </cell>
          <cell r="AV270">
            <v>111.008486960664</v>
          </cell>
          <cell r="AW270">
            <v>95.0072137169137</v>
          </cell>
          <cell r="AX270">
            <v>93.5752899764271</v>
          </cell>
          <cell r="AY270">
            <v>104.558450348529</v>
          </cell>
        </row>
        <row r="271">
          <cell r="C271">
            <v>28230</v>
          </cell>
          <cell r="D271">
            <v>112.848869827842</v>
          </cell>
          <cell r="E271">
            <v>98.8479608920605</v>
          </cell>
          <cell r="F271">
            <v>88.5403980342842</v>
          </cell>
          <cell r="G271">
            <v>119.906386760035</v>
          </cell>
          <cell r="H271">
            <v>95.6307600155522</v>
          </cell>
          <cell r="I271">
            <v>91.6506902365646</v>
          </cell>
          <cell r="J271">
            <v>104.129561849894</v>
          </cell>
          <cell r="K271">
            <v>90.0971977733137</v>
          </cell>
          <cell r="L271">
            <v>92.5037589074902</v>
          </cell>
          <cell r="M271">
            <v>82.5448446629002</v>
          </cell>
          <cell r="N271">
            <v>93.2007559591624</v>
          </cell>
          <cell r="O271">
            <v>130.098815080901</v>
          </cell>
          <cell r="P271">
            <v>117.850808440932</v>
          </cell>
          <cell r="Q271">
            <v>101.122</v>
          </cell>
          <cell r="R271">
            <v>88.7</v>
          </cell>
          <cell r="S271">
            <v>130.723</v>
          </cell>
          <cell r="T271">
            <v>96.438</v>
          </cell>
          <cell r="U271">
            <v>92.877</v>
          </cell>
          <cell r="V271">
            <v>102.661</v>
          </cell>
          <cell r="W271">
            <v>92.132</v>
          </cell>
          <cell r="X271">
            <v>96.499</v>
          </cell>
          <cell r="Y271">
            <v>84.396</v>
          </cell>
          <cell r="Z271">
            <v>96.232</v>
          </cell>
          <cell r="AA271">
            <v>131.448</v>
          </cell>
          <cell r="AB271">
            <v>131.936</v>
          </cell>
          <cell r="AC271">
            <v>118.792</v>
          </cell>
          <cell r="AD271">
            <v>100.941</v>
          </cell>
          <cell r="AE271">
            <v>146.016</v>
          </cell>
          <cell r="AF271">
            <v>111.024</v>
          </cell>
          <cell r="AG271">
            <v>105.293</v>
          </cell>
          <cell r="AH271">
            <v>104.87</v>
          </cell>
          <cell r="AI271">
            <v>97.4970766221859</v>
          </cell>
          <cell r="AJ271">
            <v>94.205</v>
          </cell>
          <cell r="AK271">
            <v>80.2078224480616</v>
          </cell>
          <cell r="AL271">
            <v>93.3677536727282</v>
          </cell>
          <cell r="AM271">
            <v>131.058</v>
          </cell>
          <cell r="AN271">
            <v>117.223058489969</v>
          </cell>
          <cell r="AO271">
            <v>105.464271222203</v>
          </cell>
          <cell r="AP271">
            <v>107.876022601544</v>
          </cell>
          <cell r="AQ271">
            <v>110.187784104572</v>
          </cell>
          <cell r="AR271">
            <v>109.697569357139</v>
          </cell>
          <cell r="AS271">
            <v>109.985607658967</v>
          </cell>
          <cell r="AT271">
            <v>105.171479383375</v>
          </cell>
          <cell r="AU271">
            <v>104.931055972725</v>
          </cell>
          <cell r="AV271">
            <v>107.446428093051</v>
          </cell>
          <cell r="AW271">
            <v>102.600494800439</v>
          </cell>
          <cell r="AX271">
            <v>100.779173997654</v>
          </cell>
          <cell r="AY271">
            <v>121.188283909806</v>
          </cell>
        </row>
        <row r="272">
          <cell r="C272">
            <v>28240</v>
          </cell>
          <cell r="D272">
            <v>69.5120557650556</v>
          </cell>
          <cell r="E272">
            <v>114.437110160403</v>
          </cell>
          <cell r="F272">
            <v>109.787020835507</v>
          </cell>
          <cell r="G272">
            <v>132.987087088177</v>
          </cell>
          <cell r="H272">
            <v>123.763750892135</v>
          </cell>
          <cell r="I272">
            <v>116.018163935536</v>
          </cell>
          <cell r="J272">
            <v>102.561796139444</v>
          </cell>
          <cell r="K272">
            <v>87.7137349956761</v>
          </cell>
          <cell r="L272">
            <v>76.2120423519109</v>
          </cell>
          <cell r="M272">
            <v>79.4411602977577</v>
          </cell>
          <cell r="N272">
            <v>90.0230988072609</v>
          </cell>
          <cell r="O272">
            <v>97.542978731136</v>
          </cell>
          <cell r="P272">
            <v>72.5931237131611</v>
          </cell>
          <cell r="Q272">
            <v>117.069</v>
          </cell>
          <cell r="R272">
            <v>102.854</v>
          </cell>
          <cell r="S272">
            <v>144.984</v>
          </cell>
          <cell r="T272">
            <v>124.808</v>
          </cell>
          <cell r="U272">
            <v>117.57</v>
          </cell>
          <cell r="V272">
            <v>101.115</v>
          </cell>
          <cell r="W272">
            <v>96.551</v>
          </cell>
          <cell r="X272">
            <v>72.351</v>
          </cell>
          <cell r="Y272">
            <v>77.297</v>
          </cell>
          <cell r="Z272">
            <v>92.951</v>
          </cell>
          <cell r="AA272">
            <v>98.555</v>
          </cell>
          <cell r="AB272">
            <v>81.27</v>
          </cell>
          <cell r="AC272">
            <v>137.527</v>
          </cell>
          <cell r="AD272">
            <v>125.163</v>
          </cell>
          <cell r="AE272">
            <v>161.944</v>
          </cell>
          <cell r="AF272">
            <v>143.685</v>
          </cell>
          <cell r="AG272">
            <v>133.288</v>
          </cell>
          <cell r="AH272">
            <v>103.291</v>
          </cell>
          <cell r="AI272">
            <v>94.9178548616808</v>
          </cell>
          <cell r="AJ272">
            <v>70.631</v>
          </cell>
          <cell r="AK272">
            <v>73.461155115709</v>
          </cell>
          <cell r="AL272">
            <v>90.1844027743178</v>
          </cell>
          <cell r="AM272">
            <v>98.262</v>
          </cell>
          <cell r="AN272">
            <v>87.2275720803354</v>
          </cell>
          <cell r="AO272">
            <v>82.3473226880653</v>
          </cell>
          <cell r="AP272">
            <v>125.671406070137</v>
          </cell>
          <cell r="AQ272">
            <v>134.718048697367</v>
          </cell>
          <cell r="AR272">
            <v>130.802708912944</v>
          </cell>
          <cell r="AS272">
            <v>133.529547071586</v>
          </cell>
          <cell r="AT272">
            <v>119.157432745614</v>
          </cell>
          <cell r="AU272">
            <v>119.437778539595</v>
          </cell>
          <cell r="AV272">
            <v>94.1926141605957</v>
          </cell>
          <cell r="AW272">
            <v>97.2165566021497</v>
          </cell>
          <cell r="AX272">
            <v>104.118404761187</v>
          </cell>
          <cell r="AY272">
            <v>104.415815102313</v>
          </cell>
        </row>
        <row r="273">
          <cell r="C273">
            <v>28250</v>
          </cell>
          <cell r="D273">
            <v>102.466937759731</v>
          </cell>
          <cell r="E273">
            <v>100.323364527677</v>
          </cell>
          <cell r="F273">
            <v>101.46996106132</v>
          </cell>
          <cell r="G273">
            <v>100.489539729469</v>
          </cell>
          <cell r="H273">
            <v>102.380976791616</v>
          </cell>
          <cell r="I273">
            <v>74.2256728126656</v>
          </cell>
          <cell r="J273">
            <v>100.44132366433</v>
          </cell>
          <cell r="K273">
            <v>80.3782259922501</v>
          </cell>
          <cell r="L273">
            <v>68.1790365379346</v>
          </cell>
          <cell r="M273">
            <v>92.9702283261503</v>
          </cell>
          <cell r="N273">
            <v>123.028218504155</v>
          </cell>
          <cell r="O273">
            <v>153.646514292701</v>
          </cell>
          <cell r="P273">
            <v>107.008705287641</v>
          </cell>
          <cell r="Q273">
            <v>102.631</v>
          </cell>
          <cell r="R273">
            <v>101.653</v>
          </cell>
          <cell r="S273">
            <v>109.555</v>
          </cell>
          <cell r="T273">
            <v>103.245</v>
          </cell>
          <cell r="U273">
            <v>75.219</v>
          </cell>
          <cell r="V273">
            <v>99.025</v>
          </cell>
          <cell r="W273">
            <v>82.193</v>
          </cell>
          <cell r="X273">
            <v>71.123</v>
          </cell>
          <cell r="Y273">
            <v>95.055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</v>
          </cell>
          <cell r="AH273">
            <v>101.156</v>
          </cell>
          <cell r="AI273">
            <v>86.9798645462751</v>
          </cell>
          <cell r="AJ273">
            <v>69.433</v>
          </cell>
          <cell r="AK273">
            <v>90.338041061105</v>
          </cell>
          <cell r="AL273">
            <v>123.248661256822</v>
          </cell>
          <cell r="AM273">
            <v>154.78</v>
          </cell>
          <cell r="AN273">
            <v>118.681563575246</v>
          </cell>
          <cell r="AO273">
            <v>121.762026994847</v>
          </cell>
          <cell r="AP273">
            <v>124.144958535371</v>
          </cell>
          <cell r="AQ273">
            <v>128.124289664083</v>
          </cell>
          <cell r="AR273">
            <v>120.423977264107</v>
          </cell>
          <cell r="AS273">
            <v>114.500036845868</v>
          </cell>
          <cell r="AT273">
            <v>103.681305468973</v>
          </cell>
          <cell r="AU273">
            <v>205.428759192961</v>
          </cell>
          <cell r="AV273">
            <v>79.0152192453632</v>
          </cell>
          <cell r="AW273">
            <v>97.2395005510798</v>
          </cell>
          <cell r="AX273">
            <v>129.410679336311</v>
          </cell>
          <cell r="AY273">
            <v>150.341764746141</v>
          </cell>
        </row>
        <row r="274">
          <cell r="C274">
            <v>28260</v>
          </cell>
          <cell r="D274">
            <v>87.7460247520256</v>
          </cell>
          <cell r="E274">
            <v>108.631344315587</v>
          </cell>
          <cell r="F274">
            <v>114.404424164016</v>
          </cell>
          <cell r="G274">
            <v>107.340197303474</v>
          </cell>
          <cell r="H274">
            <v>87.2084720200161</v>
          </cell>
          <cell r="I274">
            <v>119.097800442469</v>
          </cell>
          <cell r="J274">
            <v>119.94625056987</v>
          </cell>
          <cell r="K274">
            <v>115.988648171503</v>
          </cell>
          <cell r="L274">
            <v>79.3209331554962</v>
          </cell>
          <cell r="M274">
            <v>72.6221007518182</v>
          </cell>
          <cell r="N274">
            <v>100.183244794744</v>
          </cell>
          <cell r="O274">
            <v>87.5105595589809</v>
          </cell>
          <cell r="P274">
            <v>91.6352992305549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82.746</v>
          </cell>
          <cell r="Y274">
            <v>74.251</v>
          </cell>
          <cell r="Z274">
            <v>103.441</v>
          </cell>
          <cell r="AA274">
            <v>88.418</v>
          </cell>
          <cell r="AB274">
            <v>102.588</v>
          </cell>
          <cell r="AC274">
            <v>130.549</v>
          </cell>
          <cell r="AD274">
            <v>130.427</v>
          </cell>
          <cell r="AE274">
            <v>130.713</v>
          </cell>
          <cell r="AF274">
            <v>101.246</v>
          </cell>
          <cell r="AG274">
            <v>136.826</v>
          </cell>
          <cell r="AH274">
            <v>120.8</v>
          </cell>
          <cell r="AI274">
            <v>125.515048165352</v>
          </cell>
          <cell r="AJ274">
            <v>80.78</v>
          </cell>
          <cell r="AK274">
            <v>70.5660127739638</v>
          </cell>
          <cell r="AL274">
            <v>100.362753776685</v>
          </cell>
          <cell r="AM274">
            <v>88.156</v>
          </cell>
          <cell r="AN274">
            <v>121.188018505522</v>
          </cell>
          <cell r="AO274">
            <v>95.0682100545088</v>
          </cell>
          <cell r="AP274">
            <v>115.561108268986</v>
          </cell>
          <cell r="AQ274">
            <v>110.605778943005</v>
          </cell>
          <cell r="AR274">
            <v>126.077424239457</v>
          </cell>
          <cell r="AS274">
            <v>148.607314125411</v>
          </cell>
          <cell r="AT274">
            <v>143.292243392819</v>
          </cell>
          <cell r="AU274">
            <v>105.582298172567</v>
          </cell>
          <cell r="AV274">
            <v>99.9015708795717</v>
          </cell>
          <cell r="AW274">
            <v>91.2228257277874</v>
          </cell>
          <cell r="AX274">
            <v>106.028183834054</v>
          </cell>
          <cell r="AY274">
            <v>95.8367104282264</v>
          </cell>
        </row>
        <row r="275">
          <cell r="C275">
            <v>28290</v>
          </cell>
          <cell r="D275">
            <v>65.1830977530709</v>
          </cell>
          <cell r="E275">
            <v>108.149466405833</v>
          </cell>
          <cell r="F275">
            <v>84.8568673224432</v>
          </cell>
          <cell r="G275">
            <v>70.141003532133</v>
          </cell>
          <cell r="H275">
            <v>82.0226260746748</v>
          </cell>
          <cell r="I275">
            <v>80.6908569736487</v>
          </cell>
          <cell r="J275">
            <v>194.092945695151</v>
          </cell>
          <cell r="K275">
            <v>124.428931167251</v>
          </cell>
          <cell r="L275">
            <v>93.9544027493191</v>
          </cell>
          <cell r="M275">
            <v>94.2178830136319</v>
          </cell>
          <cell r="N275">
            <v>95.7069713586066</v>
          </cell>
          <cell r="O275">
            <v>106.554947954236</v>
          </cell>
          <cell r="P275">
            <v>64.4197380967847</v>
          </cell>
          <cell r="Q275">
            <v>105.34</v>
          </cell>
          <cell r="R275">
            <v>85.004</v>
          </cell>
          <cell r="S275">
            <v>77.103</v>
          </cell>
          <cell r="T275">
            <v>82.64</v>
          </cell>
          <cell r="U275">
            <v>82.351</v>
          </cell>
          <cell r="V275">
            <v>193.282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</v>
          </cell>
          <cell r="AA275">
            <v>110.887</v>
          </cell>
          <cell r="AB275">
            <v>79.649</v>
          </cell>
          <cell r="AC275">
            <v>139.937</v>
          </cell>
          <cell r="AD275">
            <v>97.011</v>
          </cell>
          <cell r="AE275">
            <v>83.645</v>
          </cell>
          <cell r="AF275">
            <v>93.071</v>
          </cell>
          <cell r="AG275">
            <v>91.193</v>
          </cell>
          <cell r="AH275">
            <v>202.001</v>
          </cell>
          <cell r="AI275">
            <v>164.393648236399</v>
          </cell>
          <cell r="AJ275">
            <v>115.641</v>
          </cell>
          <cell r="AK275">
            <v>107.310010610039</v>
          </cell>
          <cell r="AL275">
            <v>106.691724591756</v>
          </cell>
          <cell r="AM275">
            <v>110.358</v>
          </cell>
          <cell r="AN275">
            <v>90.3101756957213</v>
          </cell>
          <cell r="AO275">
            <v>212.890849560581</v>
          </cell>
          <cell r="AP275">
            <v>96.0383065922695</v>
          </cell>
          <cell r="AQ275">
            <v>103.286350648663</v>
          </cell>
          <cell r="AR275">
            <v>98.9551001111489</v>
          </cell>
          <cell r="AS275">
            <v>97.1888201230037</v>
          </cell>
          <cell r="AT275">
            <v>182.366828047078</v>
          </cell>
          <cell r="AU275">
            <v>155.617805144468</v>
          </cell>
          <cell r="AV275">
            <v>101.774330961163</v>
          </cell>
          <cell r="AW275">
            <v>106.941488409761</v>
          </cell>
          <cell r="AX275">
            <v>100.779327698766</v>
          </cell>
          <cell r="AY275">
            <v>103.244665804716</v>
          </cell>
        </row>
        <row r="276">
          <cell r="C276">
            <v>291</v>
          </cell>
          <cell r="D276">
            <v>105.938613662473</v>
          </cell>
          <cell r="E276">
            <v>97.7775674681763</v>
          </cell>
          <cell r="F276">
            <v>113.653605742933</v>
          </cell>
          <cell r="G276">
            <v>119.563002425784</v>
          </cell>
          <cell r="H276">
            <v>99.7119157934323</v>
          </cell>
          <cell r="I276">
            <v>99.7624266995931</v>
          </cell>
          <cell r="J276">
            <v>80.6775569247736</v>
          </cell>
          <cell r="K276">
            <v>94.3413275352572</v>
          </cell>
          <cell r="L276">
            <v>87.7368296568737</v>
          </cell>
          <cell r="M276">
            <v>107.715832645867</v>
          </cell>
          <cell r="N276">
            <v>97.3987344689465</v>
          </cell>
          <cell r="O276">
            <v>95.7225869758898</v>
          </cell>
          <cell r="P276">
            <v>85.4589907847194</v>
          </cell>
          <cell r="Q276">
            <v>80.3832030194969</v>
          </cell>
          <cell r="R276">
            <v>87.4351893206648</v>
          </cell>
          <cell r="S276">
            <v>79.2528188666981</v>
          </cell>
          <cell r="T276">
            <v>71.8999961981902</v>
          </cell>
          <cell r="U276">
            <v>85.1409016667476</v>
          </cell>
          <cell r="V276">
            <v>68.6870392205551</v>
          </cell>
          <cell r="W276">
            <v>72.914965013673</v>
          </cell>
          <cell r="X276">
            <v>72.1658155804474</v>
          </cell>
          <cell r="Y276">
            <v>85.2146139862167</v>
          </cell>
          <cell r="Z276">
            <v>73.6456658478718</v>
          </cell>
          <cell r="AA276">
            <v>81.9076138914189</v>
          </cell>
          <cell r="AB276">
            <v>87.179180143754</v>
          </cell>
          <cell r="AC276">
            <v>91.2610312527013</v>
          </cell>
          <cell r="AD276">
            <v>88.0509953566673</v>
          </cell>
          <cell r="AE276">
            <v>73.7095072643491</v>
          </cell>
          <cell r="AF276">
            <v>70.5339660181778</v>
          </cell>
          <cell r="AG276">
            <v>69.4052971567918</v>
          </cell>
          <cell r="AH276">
            <v>66.3458608014172</v>
          </cell>
          <cell r="AI276">
            <v>72.1803264294118</v>
          </cell>
          <cell r="AJ276">
            <v>67.7837933832456</v>
          </cell>
          <cell r="AK276">
            <v>76.9539722864511</v>
          </cell>
          <cell r="AL276">
            <v>68.0152568388614</v>
          </cell>
          <cell r="AM276">
            <v>71.7781111489912</v>
          </cell>
          <cell r="AN276">
            <v>95.3956018301053</v>
          </cell>
          <cell r="AO276">
            <v>75.4768357758405</v>
          </cell>
          <cell r="AP276">
            <v>94.2912218314244</v>
          </cell>
          <cell r="AQ276">
            <v>79.5126080421431</v>
          </cell>
          <cell r="AR276">
            <v>71.506214096096</v>
          </cell>
          <cell r="AS276">
            <v>75.606092506707</v>
          </cell>
          <cell r="AT276">
            <v>83.8547578696563</v>
          </cell>
          <cell r="AU276">
            <v>83.6272439197605</v>
          </cell>
          <cell r="AV276">
            <v>61.0800432637045</v>
          </cell>
          <cell r="AW276">
            <v>97.7175001407843</v>
          </cell>
          <cell r="AX276">
            <v>91.9251450116232</v>
          </cell>
          <cell r="AY276">
            <v>87.0976433840493</v>
          </cell>
        </row>
        <row r="277">
          <cell r="C277">
            <v>29101</v>
          </cell>
          <cell r="D277">
            <v>106.426873129182</v>
          </cell>
          <cell r="E277">
            <v>97.9500432686693</v>
          </cell>
          <cell r="F277">
            <v>113.316696209684</v>
          </cell>
          <cell r="G277">
            <v>121.325384075203</v>
          </cell>
          <cell r="H277">
            <v>99.0559656932522</v>
          </cell>
          <cell r="I277">
            <v>99.2575200195165</v>
          </cell>
          <cell r="J277">
            <v>79.1552726788547</v>
          </cell>
          <cell r="K277">
            <v>93.9260457448279</v>
          </cell>
          <cell r="L277">
            <v>88.1564764831418</v>
          </cell>
          <cell r="M277">
            <v>107.658177256313</v>
          </cell>
          <cell r="N277">
            <v>97.8170763034079</v>
          </cell>
          <cell r="O277">
            <v>95.9544691379483</v>
          </cell>
          <cell r="P277">
            <v>85.8528619127569</v>
          </cell>
          <cell r="Q277">
            <v>80.525</v>
          </cell>
          <cell r="R277">
            <v>87.176</v>
          </cell>
          <cell r="S277">
            <v>80.421</v>
          </cell>
          <cell r="T277">
            <v>71.427</v>
          </cell>
          <cell r="U277">
            <v>84.71</v>
          </cell>
          <cell r="V277">
            <v>67.391</v>
          </cell>
          <cell r="W277">
            <v>72.594</v>
          </cell>
          <cell r="X277">
            <v>72.511</v>
          </cell>
          <cell r="Y277">
            <v>85.169</v>
          </cell>
          <cell r="Z277">
            <v>73.962</v>
          </cell>
          <cell r="AA277">
            <v>82.106</v>
          </cell>
          <cell r="AB277">
            <v>87.581</v>
          </cell>
          <cell r="AC277">
            <v>91.422</v>
          </cell>
          <cell r="AD277">
            <v>87.79</v>
          </cell>
          <cell r="AE277">
            <v>74.796</v>
          </cell>
          <cell r="AF277">
            <v>70.07</v>
          </cell>
          <cell r="AG277">
            <v>69.054</v>
          </cell>
          <cell r="AH277">
            <v>65.094</v>
          </cell>
          <cell r="AI277">
            <v>71.8625953143586</v>
          </cell>
          <cell r="AJ277">
            <v>68.108</v>
          </cell>
          <cell r="AK277">
            <v>76.9127823226278</v>
          </cell>
          <cell r="AL277">
            <v>68.3073923319196</v>
          </cell>
          <cell r="AM277">
            <v>71.952</v>
          </cell>
          <cell r="AN277">
            <v>95.8149844441081</v>
          </cell>
          <cell r="AO277">
            <v>75.4411509581801</v>
          </cell>
          <cell r="AP277">
            <v>95.3749335974096</v>
          </cell>
          <cell r="AQ277">
            <v>79.9899217422631</v>
          </cell>
          <cell r="AR277">
            <v>71.2344727429672</v>
          </cell>
          <cell r="AS277">
            <v>75.8458208508628</v>
          </cell>
          <cell r="AT277">
            <v>84.3796742374239</v>
          </cell>
          <cell r="AU277">
            <v>83.8191098673604</v>
          </cell>
          <cell r="AV277">
            <v>60.9172057539538</v>
          </cell>
          <cell r="AW277">
            <v>99.3865423468166</v>
          </cell>
          <cell r="AX277">
            <v>93.4772072945753</v>
          </cell>
          <cell r="AY277">
            <v>87.9037423191616</v>
          </cell>
        </row>
        <row r="278">
          <cell r="C278">
            <v>29102</v>
          </cell>
          <cell r="D278">
            <v>95.8832742333789</v>
          </cell>
          <cell r="E278">
            <v>94.2255570402898</v>
          </cell>
          <cell r="F278">
            <v>120.592006213818</v>
          </cell>
          <cell r="G278">
            <v>83.2680672594646</v>
          </cell>
          <cell r="H278">
            <v>113.220718705802</v>
          </cell>
          <cell r="I278">
            <v>110.160603067614</v>
          </cell>
          <cell r="J278">
            <v>112.02786520139</v>
          </cell>
          <cell r="K278">
            <v>102.893746169641</v>
          </cell>
          <cell r="L278">
            <v>79.0945163661204</v>
          </cell>
          <cell r="M278">
            <v>108.903202377349</v>
          </cell>
          <cell r="N278">
            <v>88.7832965108044</v>
          </cell>
          <cell r="O278">
            <v>90.9471468543271</v>
          </cell>
          <cell r="P278">
            <v>77.3475087679162</v>
          </cell>
          <cell r="Q278">
            <v>77.463</v>
          </cell>
          <cell r="R278">
            <v>92.773</v>
          </cell>
          <cell r="S278">
            <v>55.195</v>
          </cell>
          <cell r="T278">
            <v>81.641</v>
          </cell>
          <cell r="U278">
            <v>94.015</v>
          </cell>
          <cell r="V278">
            <v>95.378</v>
          </cell>
          <cell r="W278">
            <v>79.525</v>
          </cell>
          <cell r="X278">
            <v>65.057</v>
          </cell>
          <cell r="Y278">
            <v>86.154</v>
          </cell>
          <cell r="Z278">
            <v>67.131</v>
          </cell>
          <cell r="AA278">
            <v>77.822</v>
          </cell>
          <cell r="AB278">
            <v>78.904</v>
          </cell>
          <cell r="AC278">
            <v>87.946</v>
          </cell>
          <cell r="AD278">
            <v>93.426</v>
          </cell>
          <cell r="AE278">
            <v>51.334</v>
          </cell>
          <cell r="AF278">
            <v>80.089</v>
          </cell>
          <cell r="AG278">
            <v>76.64</v>
          </cell>
          <cell r="AH278">
            <v>92.127</v>
          </cell>
          <cell r="AI278">
            <v>78.723761686459</v>
          </cell>
          <cell r="AJ278">
            <v>61.107</v>
          </cell>
          <cell r="AK278">
            <v>77.8022488597817</v>
          </cell>
          <cell r="AL278">
            <v>61.9989443200459</v>
          </cell>
          <cell r="AM278">
            <v>68.197</v>
          </cell>
          <cell r="AN278">
            <v>86.758729793828</v>
          </cell>
          <cell r="AO278">
            <v>76.2117379713051</v>
          </cell>
          <cell r="AP278">
            <v>71.9729865624748</v>
          </cell>
          <cell r="AQ278">
            <v>69.6826885093549</v>
          </cell>
          <cell r="AR278">
            <v>77.1025245190216</v>
          </cell>
          <cell r="AS278">
            <v>70.6690661188465</v>
          </cell>
          <cell r="AT278">
            <v>73.0444969127573</v>
          </cell>
          <cell r="AU278">
            <v>79.6759078790917</v>
          </cell>
          <cell r="AV278">
            <v>64.4335602848306</v>
          </cell>
          <cell r="AW278">
            <v>63.3448211709549</v>
          </cell>
          <cell r="AX278">
            <v>59.9615802795408</v>
          </cell>
          <cell r="AY278">
            <v>70.496637241487</v>
          </cell>
        </row>
        <row r="279">
          <cell r="C279">
            <v>292</v>
          </cell>
          <cell r="D279">
            <v>94.6652172514428</v>
          </cell>
          <cell r="E279">
            <v>96.0882707541923</v>
          </cell>
          <cell r="F279">
            <v>101.007324241674</v>
          </cell>
          <cell r="G279">
            <v>77.1425229377202</v>
          </cell>
          <cell r="H279">
            <v>98.1892321723883</v>
          </cell>
          <cell r="I279">
            <v>112.547832088907</v>
          </cell>
          <cell r="J279">
            <v>133.031107013895</v>
          </cell>
          <cell r="K279">
            <v>115.572400674915</v>
          </cell>
          <cell r="L279">
            <v>79.8194058225553</v>
          </cell>
          <cell r="M279">
            <v>78.164451947572</v>
          </cell>
          <cell r="N279">
            <v>94.9329589680286</v>
          </cell>
          <cell r="O279">
            <v>118.839276126709</v>
          </cell>
          <cell r="P279">
            <v>76.3649216186621</v>
          </cell>
          <cell r="Q279">
            <v>78.994</v>
          </cell>
          <cell r="R279">
            <v>77.707</v>
          </cell>
          <cell r="S279">
            <v>51.134</v>
          </cell>
          <cell r="T279">
            <v>70.802</v>
          </cell>
          <cell r="U279">
            <v>96.053</v>
          </cell>
          <cell r="V279">
            <v>113.259</v>
          </cell>
          <cell r="W279">
            <v>89.325</v>
          </cell>
          <cell r="X279">
            <v>65.653</v>
          </cell>
          <cell r="Y279">
            <v>61.836</v>
          </cell>
          <cell r="Z279">
            <v>71.781</v>
          </cell>
          <cell r="AA279">
            <v>101.689</v>
          </cell>
          <cell r="AB279">
            <v>77.902</v>
          </cell>
          <cell r="AC279">
            <v>89.684</v>
          </cell>
          <cell r="AD279">
            <v>78.253</v>
          </cell>
          <cell r="AE279">
            <v>47.558</v>
          </cell>
          <cell r="AF279">
            <v>69.457</v>
          </cell>
          <cell r="AG279">
            <v>78.3</v>
          </cell>
          <cell r="AH279">
            <v>109.4</v>
          </cell>
          <cell r="AI279">
            <v>88.4241702431904</v>
          </cell>
          <cell r="AJ279">
            <v>61.667</v>
          </cell>
          <cell r="AK279">
            <v>55.8419771839354</v>
          </cell>
          <cell r="AL279">
            <v>66.2933622483791</v>
          </cell>
          <cell r="AM279">
            <v>89.112</v>
          </cell>
          <cell r="AN279">
            <v>81.9465248273484</v>
          </cell>
          <cell r="AO279">
            <v>81.1440230229571</v>
          </cell>
          <cell r="AP279">
            <v>85.4906144559725</v>
          </cell>
          <cell r="AQ279">
            <v>61.7012779537459</v>
          </cell>
          <cell r="AR279">
            <v>64.444420296557</v>
          </cell>
          <cell r="AS279">
            <v>77.9653253526244</v>
          </cell>
          <cell r="AT279">
            <v>75.9774306541343</v>
          </cell>
          <cell r="AU279">
            <v>71.6613900415148</v>
          </cell>
          <cell r="AV279">
            <v>76.132465341137</v>
          </cell>
          <cell r="AW279">
            <v>73.7975371845209</v>
          </cell>
          <cell r="AX279">
            <v>67.3592336611064</v>
          </cell>
          <cell r="AY279">
            <v>89.7616789057341</v>
          </cell>
        </row>
        <row r="280">
          <cell r="C280">
            <v>29200</v>
          </cell>
          <cell r="D280">
            <v>94.6652172514428</v>
          </cell>
          <cell r="E280">
            <v>96.0882707541923</v>
          </cell>
          <cell r="F280">
            <v>101.007324241674</v>
          </cell>
          <cell r="G280">
            <v>77.1425229377202</v>
          </cell>
          <cell r="H280">
            <v>98.1892321723883</v>
          </cell>
          <cell r="I280">
            <v>112.547832088907</v>
          </cell>
          <cell r="J280">
            <v>133.031107013895</v>
          </cell>
          <cell r="K280">
            <v>115.572400674915</v>
          </cell>
          <cell r="L280">
            <v>79.8194058225553</v>
          </cell>
          <cell r="M280">
            <v>78.164451947572</v>
          </cell>
          <cell r="N280">
            <v>94.9329589680286</v>
          </cell>
          <cell r="O280">
            <v>118.839276126709</v>
          </cell>
          <cell r="P280">
            <v>76.3649216186621</v>
          </cell>
          <cell r="Q280">
            <v>78.994</v>
          </cell>
          <cell r="R280">
            <v>77.707</v>
          </cell>
          <cell r="S280">
            <v>51.134</v>
          </cell>
          <cell r="T280">
            <v>70.802</v>
          </cell>
          <cell r="U280">
            <v>96.053</v>
          </cell>
          <cell r="V280">
            <v>113.259</v>
          </cell>
          <cell r="W280">
            <v>89.325</v>
          </cell>
          <cell r="X280">
            <v>65.653</v>
          </cell>
          <cell r="Y280">
            <v>61.836</v>
          </cell>
          <cell r="Z280">
            <v>71.781</v>
          </cell>
          <cell r="AA280">
            <v>101.689</v>
          </cell>
          <cell r="AB280">
            <v>77.902</v>
          </cell>
          <cell r="AC280">
            <v>89.684</v>
          </cell>
          <cell r="AD280">
            <v>78.253</v>
          </cell>
          <cell r="AE280">
            <v>47.558</v>
          </cell>
          <cell r="AF280">
            <v>69.457</v>
          </cell>
          <cell r="AG280">
            <v>78.3</v>
          </cell>
          <cell r="AH280">
            <v>109.4</v>
          </cell>
          <cell r="AI280">
            <v>88.4241702431904</v>
          </cell>
          <cell r="AJ280">
            <v>61.667</v>
          </cell>
          <cell r="AK280">
            <v>55.8419771839354</v>
          </cell>
          <cell r="AL280">
            <v>66.2933622483791</v>
          </cell>
          <cell r="AM280">
            <v>89.112</v>
          </cell>
          <cell r="AN280">
            <v>81.9465248273484</v>
          </cell>
          <cell r="AO280">
            <v>81.1440230229571</v>
          </cell>
          <cell r="AP280">
            <v>85.4906144559725</v>
          </cell>
          <cell r="AQ280">
            <v>61.7012779537459</v>
          </cell>
          <cell r="AR280">
            <v>64.444420296557</v>
          </cell>
          <cell r="AS280">
            <v>77.9653253526244</v>
          </cell>
          <cell r="AT280">
            <v>75.9774306541343</v>
          </cell>
          <cell r="AU280">
            <v>71.6613900415148</v>
          </cell>
          <cell r="AV280">
            <v>76.132465341137</v>
          </cell>
          <cell r="AW280">
            <v>73.7975371845209</v>
          </cell>
          <cell r="AX280">
            <v>67.3592336611064</v>
          </cell>
          <cell r="AY280">
            <v>89.7616789057341</v>
          </cell>
        </row>
        <row r="281">
          <cell r="C281">
            <v>293</v>
          </cell>
          <cell r="D281">
            <v>108.605737311224</v>
          </cell>
          <cell r="E281">
            <v>98.7912536872284</v>
          </cell>
          <cell r="F281">
            <v>95.9026646467949</v>
          </cell>
          <cell r="G281">
            <v>101.550252272972</v>
          </cell>
          <cell r="H281">
            <v>96.751096606904</v>
          </cell>
          <cell r="I281">
            <v>107.913128109616</v>
          </cell>
          <cell r="J281">
            <v>101.731413269999</v>
          </cell>
          <cell r="K281">
            <v>104.49644204385</v>
          </cell>
          <cell r="L281">
            <v>98.5103890906069</v>
          </cell>
          <cell r="M281">
            <v>97.7489935113162</v>
          </cell>
          <cell r="N281">
            <v>90.330872287719</v>
          </cell>
          <cell r="O281">
            <v>97.6677571617695</v>
          </cell>
          <cell r="P281">
            <v>128.875434062026</v>
          </cell>
          <cell r="Q281">
            <v>115.037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103.119</v>
          </cell>
          <cell r="W281">
            <v>118.71</v>
          </cell>
          <cell r="X281">
            <v>111.098</v>
          </cell>
          <cell r="Y281">
            <v>118.788</v>
          </cell>
          <cell r="Z281">
            <v>118.394</v>
          </cell>
          <cell r="AA281">
            <v>118.534</v>
          </cell>
          <cell r="AB281">
            <v>159.978</v>
          </cell>
          <cell r="AC281">
            <v>135.506</v>
          </cell>
          <cell r="AD281">
            <v>133.692</v>
          </cell>
          <cell r="AE281">
            <v>128.786</v>
          </cell>
          <cell r="AF281">
            <v>122.869</v>
          </cell>
          <cell r="AG281">
            <v>122.21</v>
          </cell>
          <cell r="AH281">
            <v>115.368</v>
          </cell>
          <cell r="AI281">
            <v>129.420164390825</v>
          </cell>
          <cell r="AJ281">
            <v>123.246</v>
          </cell>
          <cell r="AK281">
            <v>128.487768302673</v>
          </cell>
          <cell r="AL281">
            <v>133.97626270863</v>
          </cell>
          <cell r="AM281">
            <v>129.982</v>
          </cell>
          <cell r="AN281">
            <v>154.960912010553</v>
          </cell>
          <cell r="AO281">
            <v>136.787351940412</v>
          </cell>
          <cell r="AP281">
            <v>142.638602394259</v>
          </cell>
          <cell r="AQ281">
            <v>142.548607716346</v>
          </cell>
          <cell r="AR281">
            <v>133.422539121268</v>
          </cell>
          <cell r="AS281">
            <v>128.344299246412</v>
          </cell>
          <cell r="AT281">
            <v>137.508752133229</v>
          </cell>
          <cell r="AU281">
            <v>136.608614981212</v>
          </cell>
          <cell r="AV281">
            <v>133.696983172584</v>
          </cell>
          <cell r="AW281">
            <v>126.788730498654</v>
          </cell>
          <cell r="AX281">
            <v>125.707982057643</v>
          </cell>
          <cell r="AY281">
            <v>131.772160001483</v>
          </cell>
        </row>
        <row r="282">
          <cell r="C282">
            <v>29300</v>
          </cell>
          <cell r="D282">
            <v>108.605737311224</v>
          </cell>
          <cell r="E282">
            <v>98.7912536872284</v>
          </cell>
          <cell r="F282">
            <v>95.9026646467949</v>
          </cell>
          <cell r="G282">
            <v>101.550252272972</v>
          </cell>
          <cell r="H282">
            <v>96.751096606904</v>
          </cell>
          <cell r="I282">
            <v>107.913128109616</v>
          </cell>
          <cell r="J282">
            <v>101.731413269999</v>
          </cell>
          <cell r="K282">
            <v>104.49644204385</v>
          </cell>
          <cell r="L282">
            <v>98.5103890906069</v>
          </cell>
          <cell r="M282">
            <v>97.7489935113162</v>
          </cell>
          <cell r="N282">
            <v>90.330872287719</v>
          </cell>
          <cell r="O282">
            <v>97.6677571617695</v>
          </cell>
          <cell r="P282">
            <v>128.875434062026</v>
          </cell>
          <cell r="Q282">
            <v>115.037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</v>
          </cell>
          <cell r="AA282">
            <v>118.534</v>
          </cell>
          <cell r="AB282">
            <v>159.978</v>
          </cell>
          <cell r="AC282">
            <v>135.506</v>
          </cell>
          <cell r="AD282">
            <v>133.692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115.368</v>
          </cell>
          <cell r="AI282">
            <v>129.420164390825</v>
          </cell>
          <cell r="AJ282">
            <v>123.246</v>
          </cell>
          <cell r="AK282">
            <v>128.487768302673</v>
          </cell>
          <cell r="AL282">
            <v>133.97626270863</v>
          </cell>
          <cell r="AM282">
            <v>129.982</v>
          </cell>
          <cell r="AN282">
            <v>154.960912010553</v>
          </cell>
          <cell r="AO282">
            <v>136.787351940412</v>
          </cell>
          <cell r="AP282">
            <v>142.638602394259</v>
          </cell>
          <cell r="AQ282">
            <v>142.548607716346</v>
          </cell>
          <cell r="AR282">
            <v>133.422539121268</v>
          </cell>
          <cell r="AS282">
            <v>128.344299246412</v>
          </cell>
          <cell r="AT282">
            <v>137.508752133229</v>
          </cell>
          <cell r="AU282">
            <v>136.608614981212</v>
          </cell>
          <cell r="AV282">
            <v>133.696983172584</v>
          </cell>
          <cell r="AW282">
            <v>126.788730498654</v>
          </cell>
          <cell r="AX282">
            <v>125.707982057643</v>
          </cell>
          <cell r="AY282">
            <v>131.772160001483</v>
          </cell>
        </row>
        <row r="283">
          <cell r="C283">
            <v>301</v>
          </cell>
          <cell r="D283">
            <v>99.7183899279047</v>
          </cell>
          <cell r="E283">
            <v>88.9176563072908</v>
          </cell>
          <cell r="F283">
            <v>98.4030268711486</v>
          </cell>
          <cell r="G283">
            <v>73.8068321836688</v>
          </cell>
          <cell r="H283">
            <v>113.203860251952</v>
          </cell>
          <cell r="I283">
            <v>96.3270709569864</v>
          </cell>
          <cell r="J283">
            <v>71.3191411672744</v>
          </cell>
          <cell r="K283">
            <v>123.730733196062</v>
          </cell>
          <cell r="L283">
            <v>124.117931252147</v>
          </cell>
          <cell r="M283">
            <v>88.8546294834147</v>
          </cell>
          <cell r="N283">
            <v>111.309263169288</v>
          </cell>
          <cell r="O283">
            <v>110.291465232862</v>
          </cell>
          <cell r="P283">
            <v>100.999044649698</v>
          </cell>
          <cell r="Q283">
            <v>94.8319366750706</v>
          </cell>
          <cell r="R283">
            <v>127.1798736</v>
          </cell>
          <cell r="S283">
            <v>70.1475704359565</v>
          </cell>
          <cell r="T283">
            <v>92.4516473086903</v>
          </cell>
          <cell r="U283">
            <v>91.5356440565633</v>
          </cell>
          <cell r="V283">
            <v>67.0038016728691</v>
          </cell>
          <cell r="W283">
            <v>138.280290056461</v>
          </cell>
          <cell r="X283">
            <v>127.351941755497</v>
          </cell>
          <cell r="Y283">
            <v>69.204127153535</v>
          </cell>
          <cell r="Z283">
            <v>82.1469324711299</v>
          </cell>
          <cell r="AA283">
            <v>105.289164334669</v>
          </cell>
          <cell r="AB283">
            <v>85.8157688265417</v>
          </cell>
          <cell r="AC283">
            <v>81.0895840472151</v>
          </cell>
          <cell r="AD283">
            <v>126.260058625228</v>
          </cell>
          <cell r="AE283">
            <v>76.8861918546687</v>
          </cell>
          <cell r="AF283">
            <v>99.0016157077009</v>
          </cell>
          <cell r="AG283">
            <v>100.609264662244</v>
          </cell>
          <cell r="AH283">
            <v>73.8475158243062</v>
          </cell>
          <cell r="AI283">
            <v>170.556672009437</v>
          </cell>
          <cell r="AJ283">
            <v>151.083181209928</v>
          </cell>
          <cell r="AK283">
            <v>83.6045513089317</v>
          </cell>
          <cell r="AL283">
            <v>91.6263654411171</v>
          </cell>
          <cell r="AM283">
            <v>122.814426422994</v>
          </cell>
          <cell r="AN283">
            <v>98.804666156966</v>
          </cell>
          <cell r="AO283">
            <v>82.5528385423148</v>
          </cell>
          <cell r="AP283">
            <v>111.833172234642</v>
          </cell>
          <cell r="AQ283">
            <v>59.680192938206</v>
          </cell>
          <cell r="AR283">
            <v>88.3460996125679</v>
          </cell>
          <cell r="AS283">
            <v>80.0238300612903</v>
          </cell>
          <cell r="AT283">
            <v>70.6406492482427</v>
          </cell>
          <cell r="AU283">
            <v>195.217536989467</v>
          </cell>
          <cell r="AV283">
            <v>152.876010596397</v>
          </cell>
          <cell r="AW283">
            <v>97.8128486176116</v>
          </cell>
          <cell r="AX283">
            <v>102.822091799243</v>
          </cell>
          <cell r="AY283">
            <v>94.6116199258837</v>
          </cell>
        </row>
        <row r="284">
          <cell r="C284">
            <v>30110</v>
          </cell>
          <cell r="D284">
            <v>100.203136792411</v>
          </cell>
          <cell r="E284">
            <v>88.9816954992607</v>
          </cell>
          <cell r="F284">
            <v>98.0930643135837</v>
          </cell>
          <cell r="G284">
            <v>73.035856209271</v>
          </cell>
          <cell r="H284">
            <v>112.922529879901</v>
          </cell>
          <cell r="I284">
            <v>96.7187504518088</v>
          </cell>
          <cell r="J284">
            <v>70.610782358168</v>
          </cell>
          <cell r="K284">
            <v>124.013968306581</v>
          </cell>
          <cell r="L284">
            <v>124.385632216587</v>
          </cell>
          <cell r="M284">
            <v>89.0482710333418</v>
          </cell>
          <cell r="N284">
            <v>111.753201172264</v>
          </cell>
          <cell r="O284">
            <v>110.233111766822</v>
          </cell>
          <cell r="P284">
            <v>101.494796559123</v>
          </cell>
          <cell r="Q284">
            <v>95.008</v>
          </cell>
          <cell r="R284">
            <v>127.446</v>
          </cell>
          <cell r="S284">
            <v>69.477</v>
          </cell>
          <cell r="T284">
            <v>92.029</v>
          </cell>
          <cell r="U284">
            <v>91.869</v>
          </cell>
          <cell r="V284">
            <v>66.319</v>
          </cell>
          <cell r="W284">
            <v>138.914</v>
          </cell>
          <cell r="X284">
            <v>127.687</v>
          </cell>
          <cell r="Y284">
            <v>69.042</v>
          </cell>
          <cell r="Z284">
            <v>82.044</v>
          </cell>
          <cell r="AA284">
            <v>105.138</v>
          </cell>
          <cell r="AB284">
            <v>85.899</v>
          </cell>
          <cell r="AC284">
            <v>80.912</v>
          </cell>
          <cell r="AD284">
            <v>126.339</v>
          </cell>
          <cell r="AE284">
            <v>76.256</v>
          </cell>
          <cell r="AF284">
            <v>98.555</v>
          </cell>
          <cell r="AG284">
            <v>101.172</v>
          </cell>
          <cell r="AH284">
            <v>73.17</v>
          </cell>
          <cell r="AI284">
            <v>171.685463864146</v>
          </cell>
          <cell r="AJ284">
            <v>151.755</v>
          </cell>
          <cell r="AK284">
            <v>83.691567839671</v>
          </cell>
          <cell r="AL284">
            <v>91.6046833706678</v>
          </cell>
          <cell r="AM284">
            <v>122.931</v>
          </cell>
          <cell r="AN284">
            <v>98.8246815123402</v>
          </cell>
          <cell r="AO284">
            <v>82.862236696984</v>
          </cell>
          <cell r="AP284">
            <v>111.877095050193</v>
          </cell>
          <cell r="AQ284">
            <v>58.487098481473</v>
          </cell>
          <cell r="AR284">
            <v>87.1821945211216</v>
          </cell>
          <cell r="AS284">
            <v>79.0996159992066</v>
          </cell>
          <cell r="AT284">
            <v>69.4985156752638</v>
          </cell>
          <cell r="AU284">
            <v>196.535665637523</v>
          </cell>
          <cell r="AV284">
            <v>153.210779240423</v>
          </cell>
          <cell r="AW284">
            <v>97.4047534422414</v>
          </cell>
          <cell r="AX284">
            <v>101.99438412314</v>
          </cell>
          <cell r="AY284">
            <v>93.9430961801915</v>
          </cell>
        </row>
        <row r="285">
          <cell r="C285">
            <v>30120</v>
          </cell>
          <cell r="D285">
            <v>78.846153846154</v>
          </cell>
          <cell r="E285">
            <v>86.1602560409873</v>
          </cell>
          <cell r="F285">
            <v>111.749398249083</v>
          </cell>
          <cell r="G285">
            <v>107.003524579735</v>
          </cell>
          <cell r="H285">
            <v>125.317386655879</v>
          </cell>
          <cell r="I285">
            <v>79.4621307523023</v>
          </cell>
          <cell r="J285">
            <v>101.81966293816</v>
          </cell>
          <cell r="K285">
            <v>111.535192541212</v>
          </cell>
          <cell r="L285">
            <v>112.591260038328</v>
          </cell>
          <cell r="M285">
            <v>80.5168093936923</v>
          </cell>
          <cell r="N285">
            <v>92.194175517945</v>
          </cell>
          <cell r="O285">
            <v>112.804049446522</v>
          </cell>
          <cell r="P285">
            <v>79.6529532169693</v>
          </cell>
          <cell r="Q285">
            <v>87.251</v>
          </cell>
          <cell r="R285">
            <v>115.721</v>
          </cell>
          <cell r="S285">
            <v>99.021</v>
          </cell>
          <cell r="T285">
            <v>110.65</v>
          </cell>
          <cell r="U285">
            <v>77.182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</v>
          </cell>
          <cell r="Z285">
            <v>86.579</v>
          </cell>
          <cell r="AA285">
            <v>111.798</v>
          </cell>
          <cell r="AB285">
            <v>82.232</v>
          </cell>
          <cell r="AC285">
            <v>88.736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</v>
          </cell>
          <cell r="AH285">
            <v>103.02</v>
          </cell>
          <cell r="AI285">
            <v>121.9531393128</v>
          </cell>
          <cell r="AJ285">
            <v>122.156</v>
          </cell>
          <cell r="AK285">
            <v>79.8577925249369</v>
          </cell>
          <cell r="AL285">
            <v>92.5599522805481</v>
          </cell>
          <cell r="AM285">
            <v>117.795</v>
          </cell>
          <cell r="AN285">
            <v>97.9428447544604</v>
          </cell>
          <cell r="AO285">
            <v>69.2307692307693</v>
          </cell>
          <cell r="AP285">
            <v>109.941943136142</v>
          </cell>
          <cell r="AQ285">
            <v>111.052467814285</v>
          </cell>
          <cell r="AR285">
            <v>138.461538461539</v>
          </cell>
          <cell r="AS285">
            <v>119.818649803988</v>
          </cell>
          <cell r="AT285">
            <v>119.818649803988</v>
          </cell>
          <cell r="AU285">
            <v>138.461538461539</v>
          </cell>
          <cell r="AV285">
            <v>138.461538461539</v>
          </cell>
          <cell r="AW285">
            <v>115.384615384615</v>
          </cell>
          <cell r="AX285">
            <v>138.461538461539</v>
          </cell>
          <cell r="AY285">
            <v>123.396923076923</v>
          </cell>
        </row>
        <row r="286">
          <cell r="C286">
            <v>302</v>
          </cell>
          <cell r="D286">
            <v>137.364041966072</v>
          </cell>
          <cell r="E286">
            <v>100.329452657768</v>
          </cell>
          <cell r="F286">
            <v>121.909737853613</v>
          </cell>
          <cell r="G286">
            <v>119.245760043463</v>
          </cell>
          <cell r="H286">
            <v>83.2818023813577</v>
          </cell>
          <cell r="I286">
            <v>75.209539640128</v>
          </cell>
          <cell r="J286">
            <v>73.4209281501828</v>
          </cell>
          <cell r="K286">
            <v>90.3173722818801</v>
          </cell>
          <cell r="L286">
            <v>104.232511803717</v>
          </cell>
          <cell r="M286">
            <v>108.378191644571</v>
          </cell>
          <cell r="N286">
            <v>81.3290315607847</v>
          </cell>
          <cell r="O286">
            <v>104.981630016463</v>
          </cell>
          <cell r="P286">
            <v>138.769630155537</v>
          </cell>
          <cell r="Q286">
            <v>101.599</v>
          </cell>
          <cell r="R286">
            <v>126.243</v>
          </cell>
          <cell r="S286">
            <v>110.35</v>
          </cell>
          <cell r="T286">
            <v>73.534</v>
          </cell>
          <cell r="U286">
            <v>73.051</v>
          </cell>
          <cell r="V286">
            <v>69.578</v>
          </cell>
          <cell r="W286">
            <v>89.879</v>
          </cell>
          <cell r="X286">
            <v>104.542</v>
          </cell>
          <cell r="Y286">
            <v>102.548</v>
          </cell>
          <cell r="Z286">
            <v>76.376</v>
          </cell>
          <cell r="AA286">
            <v>104.045</v>
          </cell>
          <cell r="AB286">
            <v>143.262</v>
          </cell>
          <cell r="AC286">
            <v>103.329</v>
          </cell>
          <cell r="AD286">
            <v>134.031</v>
          </cell>
          <cell r="AE286">
            <v>115.922</v>
          </cell>
          <cell r="AF286">
            <v>78.573</v>
          </cell>
          <cell r="AG286">
            <v>72.292</v>
          </cell>
          <cell r="AH286">
            <v>74.286</v>
          </cell>
          <cell r="AI286">
            <v>98.7534681503184</v>
          </cell>
          <cell r="AJ286">
            <v>113.087</v>
          </cell>
          <cell r="AK286">
            <v>107.491133935295</v>
          </cell>
          <cell r="AL286">
            <v>81.6517012923899</v>
          </cell>
          <cell r="AM286">
            <v>109.626</v>
          </cell>
          <cell r="AN286">
            <v>135.983634559551</v>
          </cell>
          <cell r="AO286">
            <v>108.688223797379</v>
          </cell>
          <cell r="AP286">
            <v>128.74078565372</v>
          </cell>
          <cell r="AQ286">
            <v>130.04119763002</v>
          </cell>
          <cell r="AR286">
            <v>125.624038481771</v>
          </cell>
          <cell r="AS286">
            <v>128.135340588504</v>
          </cell>
          <cell r="AT286">
            <v>118.108053269713</v>
          </cell>
          <cell r="AU286">
            <v>122.496002360206</v>
          </cell>
          <cell r="AV286">
            <v>117.27379384451</v>
          </cell>
          <cell r="AW286">
            <v>118.57233833795</v>
          </cell>
          <cell r="AX286">
            <v>118.831112912793</v>
          </cell>
          <cell r="AY286">
            <v>114.261062004145</v>
          </cell>
        </row>
        <row r="287">
          <cell r="C287">
            <v>30200</v>
          </cell>
          <cell r="D287">
            <v>137.364041966072</v>
          </cell>
          <cell r="E287">
            <v>100.329452657768</v>
          </cell>
          <cell r="F287">
            <v>121.909737853613</v>
          </cell>
          <cell r="G287">
            <v>119.245760043463</v>
          </cell>
          <cell r="H287">
            <v>83.2818023813577</v>
          </cell>
          <cell r="I287">
            <v>75.209539640128</v>
          </cell>
          <cell r="J287">
            <v>73.4209281501828</v>
          </cell>
          <cell r="K287">
            <v>90.3173722818801</v>
          </cell>
          <cell r="L287">
            <v>104.232511803717</v>
          </cell>
          <cell r="M287">
            <v>108.378191644571</v>
          </cell>
          <cell r="N287">
            <v>81.3290315607847</v>
          </cell>
          <cell r="O287">
            <v>104.981630016463</v>
          </cell>
          <cell r="P287">
            <v>138.769630155537</v>
          </cell>
          <cell r="Q287">
            <v>101.599</v>
          </cell>
          <cell r="R287">
            <v>126.243</v>
          </cell>
          <cell r="S287">
            <v>110.35</v>
          </cell>
          <cell r="T287">
            <v>73.534</v>
          </cell>
          <cell r="U287">
            <v>73.051</v>
          </cell>
          <cell r="V287">
            <v>69.578</v>
          </cell>
          <cell r="W287">
            <v>89.879</v>
          </cell>
          <cell r="X287">
            <v>104.542</v>
          </cell>
          <cell r="Y287">
            <v>102.548</v>
          </cell>
          <cell r="Z287">
            <v>76.376</v>
          </cell>
          <cell r="AA287">
            <v>104.045</v>
          </cell>
          <cell r="AB287">
            <v>143.262</v>
          </cell>
          <cell r="AC287">
            <v>103.329</v>
          </cell>
          <cell r="AD287">
            <v>134.031</v>
          </cell>
          <cell r="AE287">
            <v>115.922</v>
          </cell>
          <cell r="AF287">
            <v>78.573</v>
          </cell>
          <cell r="AG287">
            <v>72.292</v>
          </cell>
          <cell r="AH287">
            <v>74.286</v>
          </cell>
          <cell r="AI287">
            <v>98.7534681503184</v>
          </cell>
          <cell r="AJ287">
            <v>113.087</v>
          </cell>
          <cell r="AK287">
            <v>107.491133935295</v>
          </cell>
          <cell r="AL287">
            <v>81.6517012923899</v>
          </cell>
          <cell r="AM287">
            <v>109.626</v>
          </cell>
          <cell r="AN287">
            <v>135.983634559551</v>
          </cell>
          <cell r="AO287">
            <v>108.688223797379</v>
          </cell>
          <cell r="AP287">
            <v>128.74078565372</v>
          </cell>
          <cell r="AQ287">
            <v>130.04119763002</v>
          </cell>
          <cell r="AR287">
            <v>125.624038481771</v>
          </cell>
          <cell r="AS287">
            <v>128.135340588504</v>
          </cell>
          <cell r="AT287">
            <v>118.108053269713</v>
          </cell>
          <cell r="AU287">
            <v>122.496002360206</v>
          </cell>
          <cell r="AV287">
            <v>117.27379384451</v>
          </cell>
          <cell r="AW287">
            <v>118.57233833795</v>
          </cell>
          <cell r="AX287">
            <v>118.831112912793</v>
          </cell>
          <cell r="AY287">
            <v>114.261062004145</v>
          </cell>
        </row>
        <row r="288">
          <cell r="C288">
            <v>303</v>
          </cell>
          <cell r="D288">
            <v>79.8978290889976</v>
          </cell>
          <cell r="E288">
            <v>94.759330739432</v>
          </cell>
          <cell r="F288">
            <v>112.208575975906</v>
          </cell>
          <cell r="G288">
            <v>86.5996756179861</v>
          </cell>
          <cell r="H288">
            <v>93.3003897804395</v>
          </cell>
          <cell r="I288">
            <v>108.197644594156</v>
          </cell>
          <cell r="J288">
            <v>88.1925325092</v>
          </cell>
          <cell r="K288">
            <v>98.0233927052763</v>
          </cell>
          <cell r="L288">
            <v>116.296048123817</v>
          </cell>
          <cell r="M288">
            <v>103.755900657837</v>
          </cell>
          <cell r="N288">
            <v>103.447942007419</v>
          </cell>
          <cell r="O288">
            <v>115.320738199533</v>
          </cell>
          <cell r="P288">
            <v>96.2794405463851</v>
          </cell>
          <cell r="Q288">
            <v>94.574</v>
          </cell>
          <cell r="R288">
            <v>90.251</v>
          </cell>
          <cell r="S288">
            <v>95.668</v>
          </cell>
          <cell r="T288">
            <v>89.996</v>
          </cell>
          <cell r="U288">
            <v>110.019</v>
          </cell>
          <cell r="V288">
            <v>82.822</v>
          </cell>
          <cell r="W288">
            <v>93.323</v>
          </cell>
          <cell r="X288">
            <v>113.076</v>
          </cell>
          <cell r="Y288">
            <v>107.422</v>
          </cell>
          <cell r="Z288">
            <v>121.251</v>
          </cell>
          <cell r="AA288">
            <v>113.102</v>
          </cell>
          <cell r="AB288">
            <v>108.083</v>
          </cell>
          <cell r="AC288">
            <v>91.025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</v>
          </cell>
          <cell r="AH288">
            <v>84.095</v>
          </cell>
          <cell r="AI288">
            <v>89.9204323185462</v>
          </cell>
          <cell r="AJ288">
            <v>113.434</v>
          </cell>
          <cell r="AK288">
            <v>98.7052144365639</v>
          </cell>
          <cell r="AL288">
            <v>134.360196846737</v>
          </cell>
          <cell r="AM288">
            <v>98.624</v>
          </cell>
          <cell r="AN288">
            <v>105.073396948612</v>
          </cell>
          <cell r="AO288">
            <v>95.5867973410763</v>
          </cell>
          <cell r="AP288">
            <v>143.275835663645</v>
          </cell>
          <cell r="AQ288">
            <v>136.470939298176</v>
          </cell>
          <cell r="AR288">
            <v>121.143016185637</v>
          </cell>
          <cell r="AS288">
            <v>132.156161577412</v>
          </cell>
          <cell r="AT288">
            <v>125.520155716482</v>
          </cell>
          <cell r="AU288">
            <v>99.8899702479834</v>
          </cell>
          <cell r="AV288">
            <v>112.388420816871</v>
          </cell>
          <cell r="AW288">
            <v>125.286461671797</v>
          </cell>
          <cell r="AX288">
            <v>149.191764555376</v>
          </cell>
          <cell r="AY288">
            <v>146.687233007368</v>
          </cell>
        </row>
        <row r="289">
          <cell r="C289">
            <v>30300</v>
          </cell>
          <cell r="D289">
            <v>79.8978290889976</v>
          </cell>
          <cell r="E289">
            <v>94.759330739432</v>
          </cell>
          <cell r="F289">
            <v>112.208575975906</v>
          </cell>
          <cell r="G289">
            <v>86.5996756179861</v>
          </cell>
          <cell r="H289">
            <v>93.3003897804395</v>
          </cell>
          <cell r="I289">
            <v>108.197644594156</v>
          </cell>
          <cell r="J289">
            <v>88.1925325092</v>
          </cell>
          <cell r="K289">
            <v>98.0233927052763</v>
          </cell>
          <cell r="L289">
            <v>116.296048123817</v>
          </cell>
          <cell r="M289">
            <v>103.755900657837</v>
          </cell>
          <cell r="N289">
            <v>103.447942007419</v>
          </cell>
          <cell r="O289">
            <v>115.320738199533</v>
          </cell>
          <cell r="P289">
            <v>96.2794405463851</v>
          </cell>
          <cell r="Q289">
            <v>94.574</v>
          </cell>
          <cell r="R289">
            <v>90.251</v>
          </cell>
          <cell r="S289">
            <v>95.668</v>
          </cell>
          <cell r="T289">
            <v>89.996</v>
          </cell>
          <cell r="U289">
            <v>110.019</v>
          </cell>
          <cell r="V289">
            <v>82.822</v>
          </cell>
          <cell r="W289">
            <v>93.323</v>
          </cell>
          <cell r="X289">
            <v>113.076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</v>
          </cell>
          <cell r="AH289">
            <v>84.095</v>
          </cell>
          <cell r="AI289">
            <v>89.9204323185462</v>
          </cell>
          <cell r="AJ289">
            <v>113.434</v>
          </cell>
          <cell r="AK289">
            <v>98.7052144365639</v>
          </cell>
          <cell r="AL289">
            <v>134.360196846737</v>
          </cell>
          <cell r="AM289">
            <v>98.624</v>
          </cell>
          <cell r="AN289">
            <v>105.073396948612</v>
          </cell>
          <cell r="AO289">
            <v>95.5867973410763</v>
          </cell>
          <cell r="AP289">
            <v>143.275835663645</v>
          </cell>
          <cell r="AQ289">
            <v>136.470939298176</v>
          </cell>
          <cell r="AR289">
            <v>121.143016185637</v>
          </cell>
          <cell r="AS289">
            <v>132.156161577412</v>
          </cell>
          <cell r="AT289">
            <v>125.520155716482</v>
          </cell>
          <cell r="AU289">
            <v>99.8899702479834</v>
          </cell>
          <cell r="AV289">
            <v>112.388420816871</v>
          </cell>
          <cell r="AW289">
            <v>125.286461671797</v>
          </cell>
          <cell r="AX289">
            <v>149.191764555376</v>
          </cell>
          <cell r="AY289">
            <v>146.687233007368</v>
          </cell>
        </row>
        <row r="290">
          <cell r="C290">
            <v>304</v>
          </cell>
          <cell r="D290">
            <v>146.015818461665</v>
          </cell>
          <cell r="E290">
            <v>100.062618277102</v>
          </cell>
          <cell r="F290">
            <v>121.585508940411</v>
          </cell>
          <cell r="G290">
            <v>118.928616197011</v>
          </cell>
          <cell r="H290">
            <v>109.519177561443</v>
          </cell>
          <cell r="I290">
            <v>93.2078035058907</v>
          </cell>
          <cell r="J290">
            <v>73.2256591900528</v>
          </cell>
          <cell r="K290">
            <v>112.460042870646</v>
          </cell>
          <cell r="L290">
            <v>81.116302313339</v>
          </cell>
          <cell r="M290">
            <v>78.8642976852555</v>
          </cell>
          <cell r="N290">
            <v>81.1127303531947</v>
          </cell>
          <cell r="O290">
            <v>83.9014246439897</v>
          </cell>
          <cell r="P290">
            <v>147.509936623647</v>
          </cell>
          <cell r="Q290">
            <v>101.335</v>
          </cell>
          <cell r="R290">
            <v>125.907</v>
          </cell>
          <cell r="S290">
            <v>110.057</v>
          </cell>
          <cell r="T290">
            <v>96.7</v>
          </cell>
          <cell r="U290">
            <v>90.533</v>
          </cell>
          <cell r="V290">
            <v>69.392</v>
          </cell>
          <cell r="W290">
            <v>111.915</v>
          </cell>
          <cell r="X290">
            <v>81.357</v>
          </cell>
          <cell r="Y290">
            <v>74.622</v>
          </cell>
          <cell r="Z290">
            <v>76.172</v>
          </cell>
          <cell r="AA290">
            <v>83.153</v>
          </cell>
          <cell r="AB290">
            <v>152.285</v>
          </cell>
          <cell r="AC290">
            <v>103.06</v>
          </cell>
          <cell r="AD290">
            <v>133.675</v>
          </cell>
          <cell r="AE290">
            <v>115.614</v>
          </cell>
          <cell r="AF290">
            <v>103.327</v>
          </cell>
          <cell r="AG290">
            <v>89.592</v>
          </cell>
          <cell r="AH290">
            <v>74.089</v>
          </cell>
          <cell r="AI290">
            <v>122.96437530477</v>
          </cell>
          <cell r="AJ290">
            <v>88.007</v>
          </cell>
          <cell r="AK290">
            <v>78.2188063535883</v>
          </cell>
          <cell r="AL290">
            <v>81.4345419182725</v>
          </cell>
          <cell r="AM290">
            <v>87.614</v>
          </cell>
          <cell r="AN290">
            <v>138.876656816585</v>
          </cell>
          <cell r="AO290">
            <v>96.5358887229377</v>
          </cell>
          <cell r="AP290">
            <v>129.673493124252</v>
          </cell>
          <cell r="AQ290">
            <v>130.983326388134</v>
          </cell>
          <cell r="AR290">
            <v>110.56357651275</v>
          </cell>
          <cell r="AS290">
            <v>123.740132008379</v>
          </cell>
          <cell r="AT290">
            <v>99.1983621621569</v>
          </cell>
          <cell r="AU290">
            <v>106.547874533041</v>
          </cell>
          <cell r="AV290">
            <v>92.6365320925217</v>
          </cell>
          <cell r="AW290">
            <v>99.4609229292399</v>
          </cell>
          <cell r="AX290">
            <v>99.6432298669229</v>
          </cell>
          <cell r="AY290">
            <v>87.7741410937708</v>
          </cell>
        </row>
        <row r="291">
          <cell r="C291">
            <v>30400</v>
          </cell>
          <cell r="D291">
            <v>146.015818461665</v>
          </cell>
          <cell r="E291">
            <v>100.062618277102</v>
          </cell>
          <cell r="F291">
            <v>121.585508940411</v>
          </cell>
          <cell r="G291">
            <v>118.928616197011</v>
          </cell>
          <cell r="H291">
            <v>109.519177561443</v>
          </cell>
          <cell r="I291">
            <v>93.2078035058907</v>
          </cell>
          <cell r="J291">
            <v>73.2256591900528</v>
          </cell>
          <cell r="K291">
            <v>112.460042870646</v>
          </cell>
          <cell r="L291">
            <v>81.116302313339</v>
          </cell>
          <cell r="M291">
            <v>78.8642976852555</v>
          </cell>
          <cell r="N291">
            <v>81.1127303531947</v>
          </cell>
          <cell r="O291">
            <v>83.9014246439897</v>
          </cell>
          <cell r="P291">
            <v>147.509936623647</v>
          </cell>
          <cell r="Q291">
            <v>101.335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</v>
          </cell>
          <cell r="V291">
            <v>69.392</v>
          </cell>
          <cell r="W291">
            <v>111.915</v>
          </cell>
          <cell r="X291">
            <v>81.357</v>
          </cell>
          <cell r="Y291">
            <v>74.622</v>
          </cell>
          <cell r="Z291">
            <v>76.172</v>
          </cell>
          <cell r="AA291">
            <v>83.153</v>
          </cell>
          <cell r="AB291">
            <v>152.285</v>
          </cell>
          <cell r="AC291">
            <v>103.06</v>
          </cell>
          <cell r="AD291">
            <v>133.675</v>
          </cell>
          <cell r="AE291">
            <v>115.614</v>
          </cell>
          <cell r="AF291">
            <v>103.327</v>
          </cell>
          <cell r="AG291">
            <v>89.592</v>
          </cell>
          <cell r="AH291">
            <v>74.089</v>
          </cell>
          <cell r="AI291">
            <v>122.96437530477</v>
          </cell>
          <cell r="AJ291">
            <v>88.007</v>
          </cell>
          <cell r="AK291">
            <v>78.2188063535883</v>
          </cell>
          <cell r="AL291">
            <v>81.4345419182725</v>
          </cell>
          <cell r="AM291">
            <v>87.614</v>
          </cell>
          <cell r="AN291">
            <v>138.876656816585</v>
          </cell>
          <cell r="AO291">
            <v>96.5358887229377</v>
          </cell>
          <cell r="AP291">
            <v>129.673493124252</v>
          </cell>
          <cell r="AQ291">
            <v>130.983326388134</v>
          </cell>
          <cell r="AR291">
            <v>110.56357651275</v>
          </cell>
          <cell r="AS291">
            <v>123.740132008379</v>
          </cell>
          <cell r="AT291">
            <v>99.1983621621569</v>
          </cell>
          <cell r="AU291">
            <v>106.547874533041</v>
          </cell>
          <cell r="AV291">
            <v>92.6365320925217</v>
          </cell>
          <cell r="AW291">
            <v>99.4609229292399</v>
          </cell>
          <cell r="AX291">
            <v>99.6432298669229</v>
          </cell>
          <cell r="AY291">
            <v>87.7741410937708</v>
          </cell>
        </row>
        <row r="292">
          <cell r="C292">
            <v>309</v>
          </cell>
          <cell r="D292">
            <v>103.173367157704</v>
          </cell>
          <cell r="E292">
            <v>100.490436948891</v>
          </cell>
          <cell r="F292">
            <v>111.675606942161</v>
          </cell>
          <cell r="G292">
            <v>96.5995386685991</v>
          </cell>
          <cell r="H292">
            <v>108.658072525915</v>
          </cell>
          <cell r="I292">
            <v>113.835327674312</v>
          </cell>
          <cell r="J292">
            <v>102.662105573863</v>
          </cell>
          <cell r="K292">
            <v>96.020015646184</v>
          </cell>
          <cell r="L292">
            <v>81.3435491502603</v>
          </cell>
          <cell r="M292">
            <v>96.2575019004168</v>
          </cell>
          <cell r="N292">
            <v>95.8785690035431</v>
          </cell>
          <cell r="O292">
            <v>93.4059088081508</v>
          </cell>
          <cell r="P292">
            <v>103.391689483259</v>
          </cell>
          <cell r="Q292">
            <v>97.4339721672971</v>
          </cell>
          <cell r="R292">
            <v>104.26313740839</v>
          </cell>
          <cell r="S292">
            <v>96.276166307237</v>
          </cell>
          <cell r="T292">
            <v>97.1494969320149</v>
          </cell>
          <cell r="U292">
            <v>100.616136762466</v>
          </cell>
          <cell r="V292">
            <v>88.3402061312573</v>
          </cell>
          <cell r="W292">
            <v>91.2767195600697</v>
          </cell>
          <cell r="X292">
            <v>81.6812826857014</v>
          </cell>
          <cell r="Y292">
            <v>92.2260710925004</v>
          </cell>
          <cell r="Z292">
            <v>92.7215999939785</v>
          </cell>
          <cell r="AA292">
            <v>84.2293711099045</v>
          </cell>
          <cell r="AB292">
            <v>90.8433492475434</v>
          </cell>
          <cell r="AC292">
            <v>83.2209364540004</v>
          </cell>
          <cell r="AD292">
            <v>85.0808167271767</v>
          </cell>
          <cell r="AE292">
            <v>89.9358396865354</v>
          </cell>
          <cell r="AF292">
            <v>100.721399676193</v>
          </cell>
          <cell r="AG292">
            <v>96.7252640210938</v>
          </cell>
          <cell r="AH292">
            <v>94.6486025806485</v>
          </cell>
          <cell r="AI292">
            <v>101.224855637729</v>
          </cell>
          <cell r="AJ292">
            <v>87.3458564631734</v>
          </cell>
          <cell r="AK292">
            <v>94.4384580415792</v>
          </cell>
          <cell r="AL292">
            <v>95.3017664723189</v>
          </cell>
          <cell r="AM292">
            <v>84.848315136733</v>
          </cell>
          <cell r="AN292">
            <v>92.9537036057394</v>
          </cell>
          <cell r="AO292">
            <v>86.5401608263284</v>
          </cell>
          <cell r="AP292">
            <v>95.2441060834949</v>
          </cell>
          <cell r="AQ292">
            <v>93.5730302627223</v>
          </cell>
          <cell r="AR292">
            <v>93.6588940160593</v>
          </cell>
          <cell r="AS292">
            <v>91.8908461480185</v>
          </cell>
          <cell r="AT292">
            <v>81.8866201839557</v>
          </cell>
          <cell r="AU292">
            <v>82.643823846105</v>
          </cell>
          <cell r="AV292">
            <v>77.9944699432021</v>
          </cell>
          <cell r="AW292">
            <v>71.1542869656601</v>
          </cell>
          <cell r="AX292">
            <v>88.6778995723998</v>
          </cell>
          <cell r="AY292">
            <v>94.0876962776218</v>
          </cell>
        </row>
        <row r="293">
          <cell r="C293">
            <v>30910</v>
          </cell>
          <cell r="D293">
            <v>101.641570292796</v>
          </cell>
          <cell r="E293">
            <v>102.897225307132</v>
          </cell>
          <cell r="F293">
            <v>113.115378032518</v>
          </cell>
          <cell r="G293">
            <v>98.4971550002406</v>
          </cell>
          <cell r="H293">
            <v>104.0373152776</v>
          </cell>
          <cell r="I293">
            <v>107.686647754452</v>
          </cell>
          <cell r="J293">
            <v>103.076195216697</v>
          </cell>
          <cell r="K293">
            <v>100.236834074006</v>
          </cell>
          <cell r="L293">
            <v>81.7339044815685</v>
          </cell>
          <cell r="M293">
            <v>97.8668790667384</v>
          </cell>
          <cell r="N293">
            <v>93.4479831572671</v>
          </cell>
          <cell r="O293">
            <v>95.7629123389842</v>
          </cell>
          <cell r="P293">
            <v>101.856651225121</v>
          </cell>
          <cell r="Q293">
            <v>99.183</v>
          </cell>
          <cell r="R293">
            <v>104.072</v>
          </cell>
          <cell r="S293">
            <v>100.528</v>
          </cell>
          <cell r="T293">
            <v>93.018</v>
          </cell>
          <cell r="U293">
            <v>91.778</v>
          </cell>
          <cell r="V293">
            <v>88.854</v>
          </cell>
          <cell r="W293">
            <v>96.371</v>
          </cell>
          <cell r="X293">
            <v>80.981</v>
          </cell>
          <cell r="Y293">
            <v>93.768</v>
          </cell>
          <cell r="Z293">
            <v>90.371</v>
          </cell>
          <cell r="AA293">
            <v>85.379</v>
          </cell>
          <cell r="AB293">
            <v>83.793</v>
          </cell>
          <cell r="AC293">
            <v>81.614</v>
          </cell>
          <cell r="AD293">
            <v>77.264</v>
          </cell>
          <cell r="AE293">
            <v>91.414</v>
          </cell>
          <cell r="AF293">
            <v>95.318</v>
          </cell>
          <cell r="AG293">
            <v>90.727</v>
          </cell>
          <cell r="AH293">
            <v>94.486</v>
          </cell>
          <cell r="AI293">
            <v>102.375210109516</v>
          </cell>
          <cell r="AJ293">
            <v>86.597</v>
          </cell>
          <cell r="AK293">
            <v>96.0174217066863</v>
          </cell>
          <cell r="AL293">
            <v>92.7148354344203</v>
          </cell>
          <cell r="AM293">
            <v>85.272</v>
          </cell>
          <cell r="AN293">
            <v>82.7899774909922</v>
          </cell>
          <cell r="AO293">
            <v>82.4132211169182</v>
          </cell>
          <cell r="AP293">
            <v>89.4448659635378</v>
          </cell>
          <cell r="AQ293">
            <v>90.348349458119</v>
          </cell>
          <cell r="AR293">
            <v>89.122287925104</v>
          </cell>
          <cell r="AS293">
            <v>87.1311411694605</v>
          </cell>
          <cell r="AT293">
            <v>76.4013271797005</v>
          </cell>
          <cell r="AU293">
            <v>77.0537618101694</v>
          </cell>
          <cell r="AV293">
            <v>73.2450807624484</v>
          </cell>
          <cell r="AW293">
            <v>71.4897175371797</v>
          </cell>
          <cell r="AX293">
            <v>88.7668657568062</v>
          </cell>
          <cell r="AY293">
            <v>97.8281218435418</v>
          </cell>
        </row>
        <row r="294">
          <cell r="C294">
            <v>30920</v>
          </cell>
          <cell r="D294">
            <v>104.766700297244</v>
          </cell>
          <cell r="E294">
            <v>94.5338185840708</v>
          </cell>
          <cell r="F294">
            <v>107.837461485549</v>
          </cell>
          <cell r="G294">
            <v>86.7930473316393</v>
          </cell>
          <cell r="H294">
            <v>130.916518683251</v>
          </cell>
          <cell r="I294">
            <v>141.997689007093</v>
          </cell>
          <cell r="J294">
            <v>95.8085247831717</v>
          </cell>
          <cell r="K294">
            <v>78.618560791423</v>
          </cell>
          <cell r="L294">
            <v>74.6575204030821</v>
          </cell>
          <cell r="M294">
            <v>87.2761547473776</v>
          </cell>
          <cell r="N294">
            <v>109.658520026644</v>
          </cell>
          <cell r="O294">
            <v>87.1354838594554</v>
          </cell>
          <cell r="P294">
            <v>104.988394231247</v>
          </cell>
          <cell r="Q294">
            <v>93.899</v>
          </cell>
          <cell r="R294">
            <v>106.46</v>
          </cell>
          <cell r="S294">
            <v>78.01</v>
          </cell>
          <cell r="T294">
            <v>117.051</v>
          </cell>
          <cell r="U294">
            <v>138.636</v>
          </cell>
          <cell r="V294">
            <v>83.772</v>
          </cell>
          <cell r="W294">
            <v>71.401</v>
          </cell>
          <cell r="X294">
            <v>79.956</v>
          </cell>
          <cell r="Y294">
            <v>83.621</v>
          </cell>
          <cell r="Z294">
            <v>106.048</v>
          </cell>
          <cell r="AA294">
            <v>81.727</v>
          </cell>
          <cell r="AB294">
            <v>112.616</v>
          </cell>
          <cell r="AC294">
            <v>90.961</v>
          </cell>
          <cell r="AD294">
            <v>115.715</v>
          </cell>
          <cell r="AE294">
            <v>81.844</v>
          </cell>
          <cell r="AF294">
            <v>125.681</v>
          </cell>
          <cell r="AG294">
            <v>122.299</v>
          </cell>
          <cell r="AH294">
            <v>88.703</v>
          </cell>
          <cell r="AI294">
            <v>91.3567759340605</v>
          </cell>
          <cell r="AJ294">
            <v>85.501</v>
          </cell>
          <cell r="AK294">
            <v>85.6268375494264</v>
          </cell>
          <cell r="AL294">
            <v>109.343497346838</v>
          </cell>
          <cell r="AM294">
            <v>85.33</v>
          </cell>
          <cell r="AN294">
            <v>129.59199852269</v>
          </cell>
          <cell r="AO294">
            <v>102.473017576202</v>
          </cell>
          <cell r="AP294">
            <v>114.157065712751</v>
          </cell>
          <cell r="AQ294">
            <v>100.809648016417</v>
          </cell>
          <cell r="AR294">
            <v>108.582981776825</v>
          </cell>
          <cell r="AS294">
            <v>106.238729683087</v>
          </cell>
          <cell r="AT294">
            <v>97.8151954487634</v>
          </cell>
          <cell r="AU294">
            <v>96.4188244604501</v>
          </cell>
          <cell r="AV294">
            <v>90.3376779747967</v>
          </cell>
          <cell r="AW294">
            <v>59.1968033598502</v>
          </cell>
          <cell r="AX294">
            <v>81.7537786061005</v>
          </cell>
          <cell r="AY294">
            <v>73.2933590240621</v>
          </cell>
        </row>
        <row r="295">
          <cell r="C295">
            <v>30990</v>
          </cell>
          <cell r="D295">
            <v>133.128002816827</v>
          </cell>
          <cell r="E295">
            <v>73.8996135867186</v>
          </cell>
          <cell r="F295">
            <v>97.3981200786009</v>
          </cell>
          <cell r="G295">
            <v>105.932739172617</v>
          </cell>
          <cell r="H295">
            <v>95.540794834093</v>
          </cell>
          <cell r="I295">
            <v>105.014610798296</v>
          </cell>
          <cell r="J295">
            <v>132.647061675549</v>
          </cell>
          <cell r="K295">
            <v>90.729463954846</v>
          </cell>
          <cell r="L295">
            <v>110.945560429811</v>
          </cell>
          <cell r="M295">
            <v>108.112509322088</v>
          </cell>
          <cell r="N295">
            <v>76.6952098097008</v>
          </cell>
          <cell r="O295">
            <v>69.9563135208535</v>
          </cell>
          <cell r="P295">
            <v>133.409711323316</v>
          </cell>
          <cell r="Q295">
            <v>73.404</v>
          </cell>
          <cell r="R295">
            <v>96.154</v>
          </cell>
          <cell r="S295">
            <v>95.212</v>
          </cell>
          <cell r="T295">
            <v>85.422</v>
          </cell>
          <cell r="U295">
            <v>102.528</v>
          </cell>
          <cell r="V295">
            <v>102.21</v>
          </cell>
          <cell r="W295">
            <v>78.086</v>
          </cell>
          <cell r="X295">
            <v>109.924</v>
          </cell>
          <cell r="Y295">
            <v>103.585</v>
          </cell>
          <cell r="Z295">
            <v>74.17</v>
          </cell>
          <cell r="AA295">
            <v>69.495</v>
          </cell>
          <cell r="AB295">
            <v>143.102</v>
          </cell>
          <cell r="AC295">
            <v>78.663</v>
          </cell>
          <cell r="AD295">
            <v>104.513</v>
          </cell>
          <cell r="AE295">
            <v>99.892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130.144780524792</v>
          </cell>
          <cell r="AJ295">
            <v>117.547</v>
          </cell>
          <cell r="AK295">
            <v>106.069433278526</v>
          </cell>
          <cell r="AL295">
            <v>78.5878672167661</v>
          </cell>
          <cell r="AM295">
            <v>71.094</v>
          </cell>
          <cell r="AN295">
            <v>137.154866177083</v>
          </cell>
          <cell r="AO295">
            <v>98.2264458368597</v>
          </cell>
          <cell r="AP295">
            <v>132.276676958348</v>
          </cell>
          <cell r="AQ295">
            <v>133.612805008432</v>
          </cell>
          <cell r="AR295">
            <v>121.864103253359</v>
          </cell>
          <cell r="AS295">
            <v>129.25119507338</v>
          </cell>
          <cell r="AT295">
            <v>128.538733260894</v>
          </cell>
          <cell r="AU295">
            <v>144.759907165871</v>
          </cell>
          <cell r="AV295">
            <v>126.975645803858</v>
          </cell>
          <cell r="AW295">
            <v>133.424762076874</v>
          </cell>
          <cell r="AX295">
            <v>127.444140323325</v>
          </cell>
          <cell r="AY295">
            <v>121.168400627186</v>
          </cell>
        </row>
        <row r="296">
          <cell r="C296">
            <v>310</v>
          </cell>
          <cell r="D296">
            <v>95.6326947010362</v>
          </cell>
          <cell r="E296">
            <v>98.9110963535422</v>
          </cell>
          <cell r="F296">
            <v>99.5314258175576</v>
          </cell>
          <cell r="G296">
            <v>85.3238526975366</v>
          </cell>
          <cell r="H296">
            <v>102.128866835404</v>
          </cell>
          <cell r="I296">
            <v>96.1272555522784</v>
          </cell>
          <cell r="J296">
            <v>95.2193800478139</v>
          </cell>
          <cell r="K296">
            <v>98.3288430148642</v>
          </cell>
          <cell r="L296">
            <v>99.8220994313267</v>
          </cell>
          <cell r="M296">
            <v>112.208908145684</v>
          </cell>
          <cell r="N296">
            <v>111.033407403996</v>
          </cell>
          <cell r="O296">
            <v>105.766644128441</v>
          </cell>
          <cell r="P296">
            <v>103.75473594394</v>
          </cell>
          <cell r="Q296">
            <v>108.415327232006</v>
          </cell>
          <cell r="R296">
            <v>110.523165058108</v>
          </cell>
          <cell r="S296">
            <v>93.6369062328062</v>
          </cell>
          <cell r="T296">
            <v>109.199442255295</v>
          </cell>
          <cell r="U296">
            <v>108.26990665809</v>
          </cell>
          <cell r="V296">
            <v>106.101567038183</v>
          </cell>
          <cell r="W296">
            <v>111.107248186233</v>
          </cell>
          <cell r="X296">
            <v>108.886941521293</v>
          </cell>
          <cell r="Y296">
            <v>118.283716335087</v>
          </cell>
          <cell r="Z296">
            <v>124.703907612425</v>
          </cell>
          <cell r="AA296">
            <v>117.101499470675</v>
          </cell>
          <cell r="AB296">
            <v>118.185432293774</v>
          </cell>
          <cell r="AC296">
            <v>119.153715659142</v>
          </cell>
          <cell r="AD296">
            <v>125.694368228868</v>
          </cell>
          <cell r="AE296">
            <v>102.27716026297</v>
          </cell>
          <cell r="AF296">
            <v>119.292493124325</v>
          </cell>
          <cell r="AG296">
            <v>114.993619179654</v>
          </cell>
          <cell r="AH296">
            <v>115.106634601998</v>
          </cell>
          <cell r="AI296">
            <v>120.525511578143</v>
          </cell>
          <cell r="AJ296">
            <v>115.419392616254</v>
          </cell>
          <cell r="AK296">
            <v>118.529201399944</v>
          </cell>
          <cell r="AL296">
            <v>119.173173142633</v>
          </cell>
          <cell r="AM296">
            <v>112.250459777069</v>
          </cell>
          <cell r="AN296">
            <v>122.645224788174</v>
          </cell>
          <cell r="AO296">
            <v>119.767879995902</v>
          </cell>
          <cell r="AP296">
            <v>128.665160609301</v>
          </cell>
          <cell r="AQ296">
            <v>105.94030396068</v>
          </cell>
          <cell r="AR296">
            <v>117.388450195749</v>
          </cell>
          <cell r="AS296">
            <v>120.860282976176</v>
          </cell>
          <cell r="AT296">
            <v>122.050216921992</v>
          </cell>
          <cell r="AU296">
            <v>127.194065271317</v>
          </cell>
          <cell r="AV296">
            <v>129.249980569315</v>
          </cell>
          <cell r="AW296">
            <v>128.68056288656</v>
          </cell>
          <cell r="AX296">
            <v>121.676013628586</v>
          </cell>
          <cell r="AY296">
            <v>121.548943103359</v>
          </cell>
        </row>
        <row r="297">
          <cell r="C297">
            <v>31001</v>
          </cell>
          <cell r="D297">
            <v>101.806419653588</v>
          </cell>
          <cell r="E297">
            <v>98.8536914343729</v>
          </cell>
          <cell r="F297">
            <v>92.6045662590762</v>
          </cell>
          <cell r="G297">
            <v>91.707690973314</v>
          </cell>
          <cell r="H297">
            <v>97.1483074596921</v>
          </cell>
          <cell r="I297">
            <v>93.3676492704016</v>
          </cell>
          <cell r="J297">
            <v>96.5918636271491</v>
          </cell>
          <cell r="K297">
            <v>99.0632942576817</v>
          </cell>
          <cell r="L297">
            <v>100.531071041024</v>
          </cell>
          <cell r="M297">
            <v>108.309429397895</v>
          </cell>
          <cell r="N297">
            <v>106.557681707224</v>
          </cell>
          <cell r="O297">
            <v>113.458334918581</v>
          </cell>
          <cell r="P297">
            <v>111.39768168206</v>
          </cell>
          <cell r="Q297">
            <v>109.062</v>
          </cell>
          <cell r="R297">
            <v>103.27</v>
          </cell>
          <cell r="S297">
            <v>100.969</v>
          </cell>
          <cell r="T297">
            <v>104.231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109.966</v>
          </cell>
          <cell r="Y297">
            <v>114.36</v>
          </cell>
          <cell r="Z297">
            <v>119.633</v>
          </cell>
          <cell r="AA297">
            <v>125.225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115.314</v>
          </cell>
          <cell r="AG297">
            <v>113.614</v>
          </cell>
          <cell r="AH297">
            <v>118.634</v>
          </cell>
          <cell r="AI297">
            <v>122.937484416726</v>
          </cell>
          <cell r="AJ297">
            <v>117.624</v>
          </cell>
          <cell r="AK297">
            <v>115.747931308318</v>
          </cell>
          <cell r="AL297">
            <v>115.779242041294</v>
          </cell>
          <cell r="AM297">
            <v>121.891</v>
          </cell>
          <cell r="AN297">
            <v>122.090384299177</v>
          </cell>
          <cell r="AO297">
            <v>118.971358064459</v>
          </cell>
          <cell r="AP297">
            <v>127.681460173551</v>
          </cell>
          <cell r="AQ297">
            <v>109.739669794231</v>
          </cell>
          <cell r="AR297">
            <v>114.222785084482</v>
          </cell>
          <cell r="AS297">
            <v>119.499050997929</v>
          </cell>
          <cell r="AT297">
            <v>125.048432102263</v>
          </cell>
          <cell r="AU297">
            <v>130.062112589378</v>
          </cell>
          <cell r="AV297">
            <v>129.898737753092</v>
          </cell>
          <cell r="AW297">
            <v>124.841313719736</v>
          </cell>
          <cell r="AX297">
            <v>112.247132015054</v>
          </cell>
          <cell r="AY297">
            <v>122.6164902183</v>
          </cell>
        </row>
        <row r="298">
          <cell r="C298">
            <v>31002</v>
          </cell>
          <cell r="D298">
            <v>76.0697541778261</v>
          </cell>
          <cell r="E298">
            <v>97.4370307342464</v>
          </cell>
          <cell r="F298">
            <v>112.180367280428</v>
          </cell>
          <cell r="G298">
            <v>68.1346158691899</v>
          </cell>
          <cell r="H298">
            <v>108.312428695397</v>
          </cell>
          <cell r="I298">
            <v>107.682500688399</v>
          </cell>
          <cell r="J298">
            <v>108.850796737025</v>
          </cell>
          <cell r="K298">
            <v>103.226773610208</v>
          </cell>
          <cell r="L298">
            <v>102.488937810453</v>
          </cell>
          <cell r="M298">
            <v>115.837425156601</v>
          </cell>
          <cell r="N298">
            <v>114.606710804418</v>
          </cell>
          <cell r="O298">
            <v>85.1726584358091</v>
          </cell>
          <cell r="P298">
            <v>83.2363449217454</v>
          </cell>
          <cell r="Q298">
            <v>107.499</v>
          </cell>
          <cell r="R298">
            <v>125.1</v>
          </cell>
          <cell r="S298">
            <v>75.015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128.67</v>
          </cell>
          <cell r="AA298">
            <v>94.006</v>
          </cell>
          <cell r="AB298">
            <v>95.368</v>
          </cell>
          <cell r="AC298">
            <v>119.136</v>
          </cell>
          <cell r="AD298">
            <v>144.002</v>
          </cell>
          <cell r="AE298">
            <v>82.564</v>
          </cell>
          <cell r="AF298">
            <v>128.565</v>
          </cell>
          <cell r="AG298">
            <v>131.033</v>
          </cell>
          <cell r="AH298">
            <v>133.691</v>
          </cell>
          <cell r="AI298">
            <v>128.104359613598</v>
          </cell>
          <cell r="AJ298">
            <v>119.915</v>
          </cell>
          <cell r="AK298">
            <v>123.792936630679</v>
          </cell>
          <cell r="AL298">
            <v>124.52483853993</v>
          </cell>
          <cell r="AM298">
            <v>91.503</v>
          </cell>
          <cell r="AN298">
            <v>120.459411981496</v>
          </cell>
          <cell r="AO298">
            <v>117.367298298252</v>
          </cell>
          <cell r="AP298">
            <v>141.940097528693</v>
          </cell>
          <cell r="AQ298">
            <v>95.3330261434266</v>
          </cell>
          <cell r="AR298">
            <v>120.353763695619</v>
          </cell>
          <cell r="AS298">
            <v>132.871943854861</v>
          </cell>
          <cell r="AT298">
            <v>133.725046995413</v>
          </cell>
          <cell r="AU298">
            <v>132.525395056053</v>
          </cell>
          <cell r="AV298">
            <v>138.842979953107</v>
          </cell>
          <cell r="AW298">
            <v>134.297707350036</v>
          </cell>
          <cell r="AX298">
            <v>120.429151638639</v>
          </cell>
          <cell r="AY298">
            <v>105.026585434292</v>
          </cell>
        </row>
        <row r="299">
          <cell r="C299">
            <v>31003</v>
          </cell>
          <cell r="D299">
            <v>90.1897539616172</v>
          </cell>
          <cell r="E299">
            <v>115.730473599818</v>
          </cell>
          <cell r="F299">
            <v>94.5965744963303</v>
          </cell>
          <cell r="G299">
            <v>80.7817023720945</v>
          </cell>
          <cell r="H299">
            <v>128.417284906524</v>
          </cell>
          <cell r="I299">
            <v>87.6248942661383</v>
          </cell>
          <cell r="J299">
            <v>83.6601336801056</v>
          </cell>
          <cell r="K299">
            <v>80.0321370348212</v>
          </cell>
          <cell r="L299">
            <v>93.1811648305688</v>
          </cell>
          <cell r="M299">
            <v>137.339064485453</v>
          </cell>
          <cell r="N299">
            <v>107.464485194206</v>
          </cell>
          <cell r="O299">
            <v>100.982331172324</v>
          </cell>
          <cell r="P299">
            <v>98.6866008743431</v>
          </cell>
          <cell r="Q299">
            <v>127.682</v>
          </cell>
          <cell r="R299">
            <v>105.491</v>
          </cell>
          <cell r="S299">
            <v>88.939</v>
          </cell>
          <cell r="T299">
            <v>137.78</v>
          </cell>
          <cell r="U299">
            <v>99.2</v>
          </cell>
          <cell r="V299">
            <v>93.73</v>
          </cell>
          <cell r="W299">
            <v>90.729</v>
          </cell>
          <cell r="X299">
            <v>101.927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141.504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</v>
          </cell>
          <cell r="AJ299">
            <v>109.024</v>
          </cell>
          <cell r="AK299">
            <v>146.77127088918</v>
          </cell>
          <cell r="AL299">
            <v>116.764520800377</v>
          </cell>
          <cell r="AM299">
            <v>108.487</v>
          </cell>
          <cell r="AN299">
            <v>125.334810026647</v>
          </cell>
          <cell r="AO299">
            <v>124.339514941681</v>
          </cell>
          <cell r="AP299">
            <v>70.1329951963988</v>
          </cell>
          <cell r="AQ299">
            <v>102.225453560011</v>
          </cell>
          <cell r="AR299">
            <v>132.233156328543</v>
          </cell>
          <cell r="AS299">
            <v>101.928110371875</v>
          </cell>
          <cell r="AT299">
            <v>107.577953657861</v>
          </cell>
          <cell r="AU299">
            <v>110.001357117608</v>
          </cell>
          <cell r="AV299">
            <v>121.53934457916</v>
          </cell>
          <cell r="AW299">
            <v>157.466353528308</v>
          </cell>
          <cell r="AX299">
            <v>148.917997168832</v>
          </cell>
          <cell r="AY299">
            <v>131.257072002217</v>
          </cell>
        </row>
        <row r="300">
          <cell r="C300">
            <v>31009</v>
          </cell>
          <cell r="D300">
            <v>79.5640847618005</v>
          </cell>
          <cell r="E300">
            <v>90.888276251841</v>
          </cell>
          <cell r="F300">
            <v>128.358079983252</v>
          </cell>
          <cell r="G300">
            <v>71.2644389458163</v>
          </cell>
          <cell r="H300">
            <v>113.287854688363</v>
          </cell>
          <cell r="I300">
            <v>101.604380814912</v>
          </cell>
          <cell r="J300">
            <v>73.8037490393895</v>
          </cell>
          <cell r="K300">
            <v>96.9439760225428</v>
          </cell>
          <cell r="L300">
            <v>96.1722470910318</v>
          </cell>
          <cell r="M300">
            <v>121.158518433007</v>
          </cell>
          <cell r="N300">
            <v>137.86925509231</v>
          </cell>
          <cell r="O300">
            <v>89.0851388757341</v>
          </cell>
          <cell r="P300">
            <v>87.0598791095695</v>
          </cell>
          <cell r="Q300">
            <v>100.274</v>
          </cell>
          <cell r="R300">
            <v>143.141</v>
          </cell>
          <cell r="S300">
            <v>78.461</v>
          </cell>
          <cell r="T300">
            <v>121.547</v>
          </cell>
          <cell r="U300">
            <v>115.026</v>
          </cell>
          <cell r="V300">
            <v>82.687</v>
          </cell>
          <cell r="W300">
            <v>109.901</v>
          </cell>
          <cell r="X300">
            <v>105.198</v>
          </cell>
          <cell r="Y300">
            <v>127.927</v>
          </cell>
          <cell r="Z300">
            <v>154.787</v>
          </cell>
          <cell r="AA300">
            <v>98.324</v>
          </cell>
          <cell r="AB300">
            <v>99.749</v>
          </cell>
          <cell r="AC300">
            <v>111.129</v>
          </cell>
          <cell r="AD300">
            <v>164.769</v>
          </cell>
          <cell r="AE300">
            <v>86.357</v>
          </cell>
          <cell r="AF300">
            <v>134.471</v>
          </cell>
          <cell r="AG300">
            <v>123.637</v>
          </cell>
          <cell r="AH300">
            <v>90.646</v>
          </cell>
          <cell r="AI300">
            <v>120.30741185091</v>
          </cell>
          <cell r="AJ300">
            <v>112.524</v>
          </cell>
          <cell r="AK300">
            <v>129.479473273579</v>
          </cell>
          <cell r="AL300">
            <v>149.800536194505</v>
          </cell>
          <cell r="AM300">
            <v>95.706</v>
          </cell>
          <cell r="AN300">
            <v>127.667987499372</v>
          </cell>
          <cell r="AO300">
            <v>125.663512312288</v>
          </cell>
          <cell r="AP300">
            <v>145.92643828306</v>
          </cell>
          <cell r="AQ300">
            <v>97.9621264452638</v>
          </cell>
          <cell r="AR300">
            <v>126.01704134623</v>
          </cell>
          <cell r="AS300">
            <v>122.819570872854</v>
          </cell>
          <cell r="AT300">
            <v>95.0580521000581</v>
          </cell>
          <cell r="AU300">
            <v>110.672840656387</v>
          </cell>
          <cell r="AV300">
            <v>116.362199458702</v>
          </cell>
          <cell r="AW300">
            <v>131.23100499573</v>
          </cell>
          <cell r="AX300">
            <v>168.893058758062</v>
          </cell>
          <cell r="AY300">
            <v>131.847106237465</v>
          </cell>
        </row>
        <row r="301">
          <cell r="C301">
            <v>321</v>
          </cell>
          <cell r="D301">
            <v>100.074975737473</v>
          </cell>
          <cell r="E301">
            <v>87.7805175561968</v>
          </cell>
          <cell r="F301">
            <v>93.4601171910491</v>
          </cell>
          <cell r="G301">
            <v>100.511311728897</v>
          </cell>
          <cell r="H301">
            <v>99.8462522444855</v>
          </cell>
          <cell r="I301">
            <v>114.868770734868</v>
          </cell>
          <cell r="J301">
            <v>104.537651087724</v>
          </cell>
          <cell r="K301">
            <v>90.5289590137193</v>
          </cell>
          <cell r="L301">
            <v>102.680433713611</v>
          </cell>
          <cell r="M301">
            <v>107.955979168801</v>
          </cell>
          <cell r="N301">
            <v>88.1326247906197</v>
          </cell>
          <cell r="O301">
            <v>109.622407032556</v>
          </cell>
          <cell r="P301">
            <v>101.099000671104</v>
          </cell>
          <cell r="Q301">
            <v>88.8913479542306</v>
          </cell>
          <cell r="R301">
            <v>96.7821775517336</v>
          </cell>
          <cell r="S301">
            <v>93.0138344376533</v>
          </cell>
          <cell r="T301">
            <v>88.1596039086505</v>
          </cell>
          <cell r="U301">
            <v>111.57250360506</v>
          </cell>
          <cell r="V301">
            <v>99.0650337823815</v>
          </cell>
          <cell r="W301">
            <v>90.0895021036922</v>
          </cell>
          <cell r="X301">
            <v>102.985298090686</v>
          </cell>
          <cell r="Y301">
            <v>102.14841644232</v>
          </cell>
          <cell r="Z301">
            <v>82.7650705019959</v>
          </cell>
          <cell r="AA301">
            <v>108.644760707864</v>
          </cell>
          <cell r="AB301">
            <v>104.372301838717</v>
          </cell>
          <cell r="AC301">
            <v>90.4048513265344</v>
          </cell>
          <cell r="AD301">
            <v>102.752520089312</v>
          </cell>
          <cell r="AE301">
            <v>97.7103620792912</v>
          </cell>
          <cell r="AF301">
            <v>94.2010062837141</v>
          </cell>
          <cell r="AG301">
            <v>110.412173461497</v>
          </cell>
          <cell r="AH301">
            <v>105.770204244222</v>
          </cell>
          <cell r="AI301">
            <v>98.9848181448521</v>
          </cell>
          <cell r="AJ301">
            <v>111.403178415716</v>
          </cell>
          <cell r="AK301">
            <v>107.072377199337</v>
          </cell>
          <cell r="AL301">
            <v>88.4822875105748</v>
          </cell>
          <cell r="AM301">
            <v>114.473018043424</v>
          </cell>
          <cell r="AN301">
            <v>108.296731192316</v>
          </cell>
          <cell r="AO301">
            <v>104.580981083737</v>
          </cell>
          <cell r="AP301">
            <v>110.966941672747</v>
          </cell>
          <cell r="AQ301">
            <v>97.127025611794</v>
          </cell>
          <cell r="AR301">
            <v>94.2035802826137</v>
          </cell>
          <cell r="AS301">
            <v>103.13708847248</v>
          </cell>
          <cell r="AT301">
            <v>107.833193370889</v>
          </cell>
          <cell r="AU301">
            <v>108.270065464855</v>
          </cell>
          <cell r="AV301">
            <v>126.655371901509</v>
          </cell>
          <cell r="AW301">
            <v>119.158025876918</v>
          </cell>
          <cell r="AX301">
            <v>112.514319747683</v>
          </cell>
          <cell r="AY301">
            <v>117.293415897944</v>
          </cell>
        </row>
        <row r="302">
          <cell r="C302">
            <v>32110</v>
          </cell>
          <cell r="D302">
            <v>100.049751870612</v>
          </cell>
          <cell r="E302">
            <v>87.5194712964895</v>
          </cell>
          <cell r="F302">
            <v>93.3923431287258</v>
          </cell>
          <cell r="G302">
            <v>100.435843595361</v>
          </cell>
          <cell r="H302">
            <v>99.8727470684348</v>
          </cell>
          <cell r="I302">
            <v>115.133879856147</v>
          </cell>
          <cell r="J302">
            <v>104.706453207889</v>
          </cell>
          <cell r="K302">
            <v>90.4782171928821</v>
          </cell>
          <cell r="L302">
            <v>102.535563061187</v>
          </cell>
          <cell r="M302">
            <v>108.139424470115</v>
          </cell>
          <cell r="N302">
            <v>88.1187063038601</v>
          </cell>
          <cell r="O302">
            <v>109.617598948296</v>
          </cell>
          <cell r="P302">
            <v>101.073518699073</v>
          </cell>
          <cell r="Q302">
            <v>88.627</v>
          </cell>
          <cell r="R302">
            <v>96.712</v>
          </cell>
          <cell r="S302">
            <v>92.944</v>
          </cell>
          <cell r="T302">
            <v>88.183</v>
          </cell>
          <cell r="U302">
            <v>111.83</v>
          </cell>
          <cell r="V302">
            <v>99.225</v>
          </cell>
          <cell r="W302">
            <v>90.039</v>
          </cell>
          <cell r="X302">
            <v>102.84</v>
          </cell>
          <cell r="Y302">
            <v>102.322</v>
          </cell>
          <cell r="Z302">
            <v>82.752</v>
          </cell>
          <cell r="AA302">
            <v>108.64</v>
          </cell>
          <cell r="AB302">
            <v>104.346</v>
          </cell>
          <cell r="AC302">
            <v>90.136</v>
          </cell>
          <cell r="AD302">
            <v>102.678</v>
          </cell>
          <cell r="AE302">
            <v>97.637</v>
          </cell>
          <cell r="AF302">
            <v>94.226</v>
          </cell>
          <cell r="AG302">
            <v>110.667</v>
          </cell>
          <cell r="AH302">
            <v>105.941</v>
          </cell>
          <cell r="AI302">
            <v>98.9293367832786</v>
          </cell>
          <cell r="AJ302">
            <v>111.246</v>
          </cell>
          <cell r="AK302">
            <v>107.25432103097</v>
          </cell>
          <cell r="AL302">
            <v>88.4683138027668</v>
          </cell>
          <cell r="AM302">
            <v>114.468</v>
          </cell>
          <cell r="AN302">
            <v>108.27235671135</v>
          </cell>
          <cell r="AO302">
            <v>104.615624791303</v>
          </cell>
          <cell r="AP302">
            <v>111.027498452793</v>
          </cell>
          <cell r="AQ302">
            <v>96.9101376965806</v>
          </cell>
          <cell r="AR302">
            <v>94.0481827967926</v>
          </cell>
          <cell r="AS302">
            <v>103.058879678205</v>
          </cell>
          <cell r="AT302">
            <v>107.85769182665</v>
          </cell>
          <cell r="AU302">
            <v>108.299466312083</v>
          </cell>
          <cell r="AV302">
            <v>126.829472160003</v>
          </cell>
          <cell r="AW302">
            <v>119.439337289104</v>
          </cell>
          <cell r="AX302">
            <v>112.629837910391</v>
          </cell>
          <cell r="AY302">
            <v>117.244152580127</v>
          </cell>
        </row>
        <row r="303">
          <cell r="C303">
            <v>32120</v>
          </cell>
          <cell r="D303">
            <v>102.402216505349</v>
          </cell>
          <cell r="E303">
            <v>111.865543902022</v>
          </cell>
          <cell r="F303">
            <v>99.7131854343968</v>
          </cell>
          <cell r="G303">
            <v>107.474261462519</v>
          </cell>
          <cell r="H303">
            <v>97.4017486014834</v>
          </cell>
          <cell r="I303">
            <v>90.4088907975463</v>
          </cell>
          <cell r="J303">
            <v>88.9633865264138</v>
          </cell>
          <cell r="K303">
            <v>95.2105740388505</v>
          </cell>
          <cell r="L303">
            <v>116.046698697744</v>
          </cell>
          <cell r="M303">
            <v>91.0306843182936</v>
          </cell>
          <cell r="N303">
            <v>89.4167922813796</v>
          </cell>
          <cell r="O303">
            <v>110.066017434002</v>
          </cell>
          <cell r="P303">
            <v>103.450055110233</v>
          </cell>
          <cell r="Q303">
            <v>113.281</v>
          </cell>
          <cell r="R303">
            <v>103.257</v>
          </cell>
          <cell r="S303">
            <v>99.457</v>
          </cell>
          <cell r="T303">
            <v>86.001</v>
          </cell>
          <cell r="U303">
            <v>87.815</v>
          </cell>
          <cell r="V303">
            <v>84.306</v>
          </cell>
          <cell r="W303">
            <v>94.749</v>
          </cell>
          <cell r="X303">
            <v>116.391</v>
          </cell>
          <cell r="Y303">
            <v>86.133</v>
          </cell>
          <cell r="Z303">
            <v>83.971</v>
          </cell>
          <cell r="AA303">
            <v>109.084</v>
          </cell>
          <cell r="AB303">
            <v>106.799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91.895</v>
          </cell>
          <cell r="AG303">
            <v>86.901</v>
          </cell>
          <cell r="AH303">
            <v>90.012</v>
          </cell>
          <cell r="AI303">
            <v>104.103719510067</v>
          </cell>
          <cell r="AJ303">
            <v>125.905</v>
          </cell>
          <cell r="AK303">
            <v>90.2856131090412</v>
          </cell>
          <cell r="AL303">
            <v>89.7715498853094</v>
          </cell>
          <cell r="AM303">
            <v>114.936</v>
          </cell>
          <cell r="AN303">
            <v>110.545604694263</v>
          </cell>
          <cell r="AO303">
            <v>101.384633392824</v>
          </cell>
          <cell r="AP303">
            <v>105.379764731549</v>
          </cell>
          <cell r="AQ303">
            <v>117.137851117831</v>
          </cell>
          <cell r="AR303">
            <v>108.54108714547</v>
          </cell>
          <cell r="AS303">
            <v>110.352900998284</v>
          </cell>
          <cell r="AT303">
            <v>105.572881527764</v>
          </cell>
          <cell r="AU303">
            <v>105.557442112676</v>
          </cell>
          <cell r="AV303">
            <v>110.592282863842</v>
          </cell>
          <cell r="AW303">
            <v>93.2032668182037</v>
          </cell>
          <cell r="AX303">
            <v>101.856216485123</v>
          </cell>
          <cell r="AY303">
            <v>121.838619145942</v>
          </cell>
        </row>
        <row r="304">
          <cell r="C304">
            <v>322</v>
          </cell>
          <cell r="D304">
            <v>89.0322580645161</v>
          </cell>
          <cell r="E304">
            <v>89.0322580645161</v>
          </cell>
          <cell r="F304">
            <v>85.1612903225807</v>
          </cell>
          <cell r="G304">
            <v>100.645161290323</v>
          </cell>
          <cell r="H304">
            <v>120</v>
          </cell>
          <cell r="I304">
            <v>112.258064516129</v>
          </cell>
          <cell r="J304">
            <v>100.645161290323</v>
          </cell>
          <cell r="K304">
            <v>116.129032258065</v>
          </cell>
          <cell r="L304">
            <v>112.258064516129</v>
          </cell>
          <cell r="M304">
            <v>100.645161290323</v>
          </cell>
          <cell r="N304">
            <v>89.0322580645161</v>
          </cell>
          <cell r="O304">
            <v>85.1612903225807</v>
          </cell>
          <cell r="P304">
            <v>89.9432875350072</v>
          </cell>
          <cell r="Q304">
            <v>90.159</v>
          </cell>
          <cell r="R304">
            <v>88.188</v>
          </cell>
          <cell r="S304">
            <v>93.137</v>
          </cell>
          <cell r="T304">
            <v>105.955</v>
          </cell>
          <cell r="U304">
            <v>109.037</v>
          </cell>
          <cell r="V304">
            <v>95.377</v>
          </cell>
          <cell r="W304">
            <v>115.566</v>
          </cell>
          <cell r="X304">
            <v>112.591</v>
          </cell>
          <cell r="Y304">
            <v>95.231</v>
          </cell>
          <cell r="Z304">
            <v>83.61</v>
          </cell>
          <cell r="AA304">
            <v>84.402</v>
          </cell>
          <cell r="AB304">
            <v>92.855</v>
          </cell>
          <cell r="AC304">
            <v>91.694</v>
          </cell>
          <cell r="AD304">
            <v>93.629</v>
          </cell>
          <cell r="AE304">
            <v>97.84</v>
          </cell>
          <cell r="AF304">
            <v>113.216</v>
          </cell>
          <cell r="AG304">
            <v>107.903</v>
          </cell>
          <cell r="AH304">
            <v>101.832</v>
          </cell>
          <cell r="AI304">
            <v>126.976066715405</v>
          </cell>
          <cell r="AJ304">
            <v>121.794</v>
          </cell>
          <cell r="AK304">
            <v>99.8213971651867</v>
          </cell>
          <cell r="AL304">
            <v>89.3854900440758</v>
          </cell>
          <cell r="AM304">
            <v>88.929</v>
          </cell>
          <cell r="AN304">
            <v>92.7260182427517</v>
          </cell>
          <cell r="AO304">
            <v>92.715515572188</v>
          </cell>
          <cell r="AP304">
            <v>93.2903225806452</v>
          </cell>
          <cell r="AQ304">
            <v>111.948387096774</v>
          </cell>
          <cell r="AR304">
            <v>118.550946607789</v>
          </cell>
          <cell r="AS304">
            <v>107.929885428403</v>
          </cell>
          <cell r="AT304">
            <v>107.929885428403</v>
          </cell>
          <cell r="AU304">
            <v>116.129032258065</v>
          </cell>
          <cell r="AV304">
            <v>118.862081201285</v>
          </cell>
          <cell r="AW304">
            <v>116.129032258065</v>
          </cell>
          <cell r="AX304">
            <v>112.258064516129</v>
          </cell>
          <cell r="AY304">
            <v>92.9032258064516</v>
          </cell>
        </row>
        <row r="305">
          <cell r="C305">
            <v>32200</v>
          </cell>
          <cell r="D305">
            <v>89.0322580645161</v>
          </cell>
          <cell r="E305">
            <v>89.0322580645161</v>
          </cell>
          <cell r="F305">
            <v>85.1612903225807</v>
          </cell>
          <cell r="G305">
            <v>100.645161290323</v>
          </cell>
          <cell r="H305">
            <v>120</v>
          </cell>
          <cell r="I305">
            <v>112.258064516129</v>
          </cell>
          <cell r="J305">
            <v>100.645161290323</v>
          </cell>
          <cell r="K305">
            <v>116.129032258065</v>
          </cell>
          <cell r="L305">
            <v>112.258064516129</v>
          </cell>
          <cell r="M305">
            <v>100.645161290323</v>
          </cell>
          <cell r="N305">
            <v>89.0322580645161</v>
          </cell>
          <cell r="O305">
            <v>85.1612903225807</v>
          </cell>
          <cell r="P305">
            <v>89.9432875350072</v>
          </cell>
          <cell r="Q305">
            <v>90.159</v>
          </cell>
          <cell r="R305">
            <v>88.188</v>
          </cell>
          <cell r="S305">
            <v>93.137</v>
          </cell>
          <cell r="T305">
            <v>105.955</v>
          </cell>
          <cell r="U305">
            <v>109.037</v>
          </cell>
          <cell r="V305">
            <v>95.377</v>
          </cell>
          <cell r="W305">
            <v>115.566</v>
          </cell>
          <cell r="X305">
            <v>112.591</v>
          </cell>
          <cell r="Y305">
            <v>95.231</v>
          </cell>
          <cell r="Z305">
            <v>83.61</v>
          </cell>
          <cell r="AA305">
            <v>84.402</v>
          </cell>
          <cell r="AB305">
            <v>92.855</v>
          </cell>
          <cell r="AC305">
            <v>91.694</v>
          </cell>
          <cell r="AD305">
            <v>93.629</v>
          </cell>
          <cell r="AE305">
            <v>97.84</v>
          </cell>
          <cell r="AF305">
            <v>113.216</v>
          </cell>
          <cell r="AG305">
            <v>107.903</v>
          </cell>
          <cell r="AH305">
            <v>101.832</v>
          </cell>
          <cell r="AI305">
            <v>126.976066715405</v>
          </cell>
          <cell r="AJ305">
            <v>121.794</v>
          </cell>
          <cell r="AK305">
            <v>99.8213971651867</v>
          </cell>
          <cell r="AL305">
            <v>89.3854900440758</v>
          </cell>
          <cell r="AM305">
            <v>88.929</v>
          </cell>
          <cell r="AN305">
            <v>92.7260182427517</v>
          </cell>
          <cell r="AO305">
            <v>92.715515572188</v>
          </cell>
          <cell r="AP305">
            <v>93.2903225806452</v>
          </cell>
          <cell r="AQ305">
            <v>111.948387096774</v>
          </cell>
          <cell r="AR305">
            <v>118.550946607789</v>
          </cell>
          <cell r="AS305">
            <v>107.929885428403</v>
          </cell>
          <cell r="AT305">
            <v>107.929885428403</v>
          </cell>
          <cell r="AU305">
            <v>116.129032258065</v>
          </cell>
          <cell r="AV305">
            <v>118.862081201285</v>
          </cell>
          <cell r="AW305">
            <v>116.129032258065</v>
          </cell>
          <cell r="AX305">
            <v>112.258064516129</v>
          </cell>
          <cell r="AY305">
            <v>92.9032258064516</v>
          </cell>
        </row>
        <row r="306">
          <cell r="C306">
            <v>323</v>
          </cell>
          <cell r="D306">
            <v>99.3194549807124</v>
          </cell>
          <cell r="E306">
            <v>96.7313042563139</v>
          </cell>
          <cell r="F306">
            <v>113.062999747061</v>
          </cell>
          <cell r="G306">
            <v>115.524347605184</v>
          </cell>
          <cell r="H306">
            <v>96.1857484068257</v>
          </cell>
          <cell r="I306">
            <v>103.834581969131</v>
          </cell>
          <cell r="J306">
            <v>93.3876778415525</v>
          </cell>
          <cell r="K306">
            <v>110.867116291011</v>
          </cell>
          <cell r="L306">
            <v>101.326417368412</v>
          </cell>
          <cell r="M306">
            <v>91.0986004838848</v>
          </cell>
          <cell r="N306">
            <v>89.2444359776986</v>
          </cell>
          <cell r="O306">
            <v>89.4173150722127</v>
          </cell>
          <cell r="P306">
            <v>100.335748989733</v>
          </cell>
          <cell r="Q306">
            <v>97.956</v>
          </cell>
          <cell r="R306">
            <v>117.081</v>
          </cell>
          <cell r="S306">
            <v>106.906</v>
          </cell>
          <cell r="T306">
            <v>84.928</v>
          </cell>
          <cell r="U306">
            <v>100.855</v>
          </cell>
          <cell r="V306">
            <v>88.499</v>
          </cell>
          <cell r="W306">
            <v>110.329</v>
          </cell>
          <cell r="X306">
            <v>101.627</v>
          </cell>
          <cell r="Y306">
            <v>86.198</v>
          </cell>
          <cell r="Z306">
            <v>83.809</v>
          </cell>
          <cell r="AA306">
            <v>88.62</v>
          </cell>
          <cell r="AB306">
            <v>103.584</v>
          </cell>
          <cell r="AC306">
            <v>99.623</v>
          </cell>
          <cell r="AD306">
            <v>124.305</v>
          </cell>
          <cell r="AE306">
            <v>112.305</v>
          </cell>
          <cell r="AF306">
            <v>90.748</v>
          </cell>
          <cell r="AG306">
            <v>99.806</v>
          </cell>
          <cell r="AH306">
            <v>94.489</v>
          </cell>
          <cell r="AI306">
            <v>121.222661387798</v>
          </cell>
          <cell r="AJ306">
            <v>109.934</v>
          </cell>
          <cell r="AK306">
            <v>90.3529733919649</v>
          </cell>
          <cell r="AL306">
            <v>89.5985097647775</v>
          </cell>
          <cell r="AM306">
            <v>93.373</v>
          </cell>
          <cell r="AN306">
            <v>114.729835874098</v>
          </cell>
          <cell r="AO306">
            <v>97.0137009239298</v>
          </cell>
          <cell r="AP306">
            <v>103.834910328356</v>
          </cell>
          <cell r="AQ306">
            <v>118.838223718851</v>
          </cell>
          <cell r="AR306">
            <v>119.210637071277</v>
          </cell>
          <cell r="AS306">
            <v>113.961257039495</v>
          </cell>
          <cell r="AT306">
            <v>111.861690696738</v>
          </cell>
          <cell r="AU306">
            <v>120.614954108815</v>
          </cell>
          <cell r="AV306">
            <v>112.506042377992</v>
          </cell>
          <cell r="AW306">
            <v>103.152689179245</v>
          </cell>
          <cell r="AX306">
            <v>93.8092805598154</v>
          </cell>
          <cell r="AY306">
            <v>89.2584853293684</v>
          </cell>
        </row>
        <row r="307">
          <cell r="C307">
            <v>32300</v>
          </cell>
          <cell r="D307">
            <v>99.3194549807124</v>
          </cell>
          <cell r="E307">
            <v>96.7313042563139</v>
          </cell>
          <cell r="F307">
            <v>113.062999747061</v>
          </cell>
          <cell r="G307">
            <v>115.524347605184</v>
          </cell>
          <cell r="H307">
            <v>96.1857484068257</v>
          </cell>
          <cell r="I307">
            <v>103.834581969131</v>
          </cell>
          <cell r="J307">
            <v>93.3876778415525</v>
          </cell>
          <cell r="K307">
            <v>110.867116291011</v>
          </cell>
          <cell r="L307">
            <v>101.326417368412</v>
          </cell>
          <cell r="M307">
            <v>91.0986004838848</v>
          </cell>
          <cell r="N307">
            <v>89.2444359776986</v>
          </cell>
          <cell r="O307">
            <v>89.4173150722127</v>
          </cell>
          <cell r="P307">
            <v>100.335748989733</v>
          </cell>
          <cell r="Q307">
            <v>97.956</v>
          </cell>
          <cell r="R307">
            <v>117.081</v>
          </cell>
          <cell r="S307">
            <v>106.906</v>
          </cell>
          <cell r="T307">
            <v>84.928</v>
          </cell>
          <cell r="U307">
            <v>100.855</v>
          </cell>
          <cell r="V307">
            <v>88.499</v>
          </cell>
          <cell r="W307">
            <v>110.329</v>
          </cell>
          <cell r="X307">
            <v>101.627</v>
          </cell>
          <cell r="Y307">
            <v>86.198</v>
          </cell>
          <cell r="Z307">
            <v>83.809</v>
          </cell>
          <cell r="AA307">
            <v>88.62</v>
          </cell>
          <cell r="AB307">
            <v>103.584</v>
          </cell>
          <cell r="AC307">
            <v>99.623</v>
          </cell>
          <cell r="AD307">
            <v>124.305</v>
          </cell>
          <cell r="AE307">
            <v>112.305</v>
          </cell>
          <cell r="AF307">
            <v>90.748</v>
          </cell>
          <cell r="AG307">
            <v>99.806</v>
          </cell>
          <cell r="AH307">
            <v>94.489</v>
          </cell>
          <cell r="AI307">
            <v>121.222661387798</v>
          </cell>
          <cell r="AJ307">
            <v>109.934</v>
          </cell>
          <cell r="AK307">
            <v>90.3529733919649</v>
          </cell>
          <cell r="AL307">
            <v>89.5985097647775</v>
          </cell>
          <cell r="AM307">
            <v>93.373</v>
          </cell>
          <cell r="AN307">
            <v>114.729835874098</v>
          </cell>
          <cell r="AO307">
            <v>97.0137009239298</v>
          </cell>
          <cell r="AP307">
            <v>103.834910328356</v>
          </cell>
          <cell r="AQ307">
            <v>118.838223718851</v>
          </cell>
          <cell r="AR307">
            <v>119.210637071277</v>
          </cell>
          <cell r="AS307">
            <v>113.961257039495</v>
          </cell>
          <cell r="AT307">
            <v>111.861690696738</v>
          </cell>
          <cell r="AU307">
            <v>120.614954108815</v>
          </cell>
          <cell r="AV307">
            <v>112.506042377992</v>
          </cell>
          <cell r="AW307">
            <v>103.152689179245</v>
          </cell>
          <cell r="AX307">
            <v>93.8092805598154</v>
          </cell>
          <cell r="AY307">
            <v>89.2584853293684</v>
          </cell>
        </row>
        <row r="308">
          <cell r="C308">
            <v>324</v>
          </cell>
          <cell r="D308">
            <v>101.724281931922</v>
          </cell>
          <cell r="E308">
            <v>92.7411136364084</v>
          </cell>
          <cell r="F308">
            <v>101.904090328799</v>
          </cell>
          <cell r="G308">
            <v>95.2287308277956</v>
          </cell>
          <cell r="H308">
            <v>97.5937109536104</v>
          </cell>
          <cell r="I308">
            <v>107.843858860625</v>
          </cell>
          <cell r="J308">
            <v>99.1567963452449</v>
          </cell>
          <cell r="K308">
            <v>101.878601654982</v>
          </cell>
          <cell r="L308">
            <v>104.096060792583</v>
          </cell>
          <cell r="M308">
            <v>98.4101013461629</v>
          </cell>
          <cell r="N308">
            <v>102.930439753059</v>
          </cell>
          <cell r="O308">
            <v>96.4922135688083</v>
          </cell>
          <cell r="P308">
            <v>102.765183518821</v>
          </cell>
          <cell r="Q308">
            <v>93.915</v>
          </cell>
          <cell r="R308">
            <v>105.526</v>
          </cell>
          <cell r="S308">
            <v>88.125</v>
          </cell>
          <cell r="T308">
            <v>86.171</v>
          </cell>
          <cell r="U308">
            <v>104.749</v>
          </cell>
          <cell r="V308">
            <v>93.966</v>
          </cell>
          <cell r="W308">
            <v>101.385</v>
          </cell>
          <cell r="X308">
            <v>104.405</v>
          </cell>
          <cell r="Y308">
            <v>93.116</v>
          </cell>
          <cell r="Z308">
            <v>96.661</v>
          </cell>
          <cell r="AA308">
            <v>95.631</v>
          </cell>
          <cell r="AB308">
            <v>106.092</v>
          </cell>
          <cell r="AC308">
            <v>95.514</v>
          </cell>
          <cell r="AD308">
            <v>112.037</v>
          </cell>
          <cell r="AE308">
            <v>92.575</v>
          </cell>
          <cell r="AF308">
            <v>92.076</v>
          </cell>
          <cell r="AG308">
            <v>103.66</v>
          </cell>
          <cell r="AH308">
            <v>100.326</v>
          </cell>
          <cell r="AI308">
            <v>111.394574371964</v>
          </cell>
          <cell r="AJ308">
            <v>112.939</v>
          </cell>
          <cell r="AK308">
            <v>97.6046308198044</v>
          </cell>
          <cell r="AL308">
            <v>103.338812221435</v>
          </cell>
          <cell r="AM308">
            <v>100.761</v>
          </cell>
          <cell r="AN308">
            <v>109.372213534294</v>
          </cell>
          <cell r="AO308">
            <v>102.675992526349</v>
          </cell>
          <cell r="AP308">
            <v>110.344023355671</v>
          </cell>
          <cell r="AQ308">
            <v>95.8363568124348</v>
          </cell>
          <cell r="AR308">
            <v>98.0682852803376</v>
          </cell>
          <cell r="AS308">
            <v>105.263719061004</v>
          </cell>
          <cell r="AT308">
            <v>114.953691406706</v>
          </cell>
          <cell r="AU308">
            <v>115.19028992129</v>
          </cell>
          <cell r="AV308">
            <v>115.665235819631</v>
          </cell>
          <cell r="AW308">
            <v>101.894362125254</v>
          </cell>
          <cell r="AX308">
            <v>103.117539715241</v>
          </cell>
          <cell r="AY308">
            <v>98.7533953445242</v>
          </cell>
        </row>
        <row r="309">
          <cell r="C309">
            <v>32400</v>
          </cell>
          <cell r="D309">
            <v>101.724281931922</v>
          </cell>
          <cell r="E309">
            <v>92.7411136364084</v>
          </cell>
          <cell r="F309">
            <v>101.904090328799</v>
          </cell>
          <cell r="G309">
            <v>95.2287308277956</v>
          </cell>
          <cell r="H309">
            <v>97.5937109536104</v>
          </cell>
          <cell r="I309">
            <v>107.843858860625</v>
          </cell>
          <cell r="J309">
            <v>99.1567963452449</v>
          </cell>
          <cell r="K309">
            <v>101.878601654982</v>
          </cell>
          <cell r="L309">
            <v>104.096060792583</v>
          </cell>
          <cell r="M309">
            <v>98.4101013461629</v>
          </cell>
          <cell r="N309">
            <v>102.930439753059</v>
          </cell>
          <cell r="O309">
            <v>96.4922135688083</v>
          </cell>
          <cell r="P309">
            <v>102.765183518821</v>
          </cell>
          <cell r="Q309">
            <v>93.915</v>
          </cell>
          <cell r="R309">
            <v>105.526</v>
          </cell>
          <cell r="S309">
            <v>88.125</v>
          </cell>
          <cell r="T309">
            <v>86.171</v>
          </cell>
          <cell r="U309">
            <v>104.749</v>
          </cell>
          <cell r="V309">
            <v>93.966</v>
          </cell>
          <cell r="W309">
            <v>101.385</v>
          </cell>
          <cell r="X309">
            <v>104.405</v>
          </cell>
          <cell r="Y309">
            <v>93.116</v>
          </cell>
          <cell r="Z309">
            <v>96.661</v>
          </cell>
          <cell r="AA309">
            <v>95.631</v>
          </cell>
          <cell r="AB309">
            <v>106.092</v>
          </cell>
          <cell r="AC309">
            <v>95.514</v>
          </cell>
          <cell r="AD309">
            <v>112.037</v>
          </cell>
          <cell r="AE309">
            <v>92.575</v>
          </cell>
          <cell r="AF309">
            <v>92.076</v>
          </cell>
          <cell r="AG309">
            <v>103.66</v>
          </cell>
          <cell r="AH309">
            <v>100.326</v>
          </cell>
          <cell r="AI309">
            <v>111.394574371964</v>
          </cell>
          <cell r="AJ309">
            <v>112.939</v>
          </cell>
          <cell r="AK309">
            <v>97.6046308198044</v>
          </cell>
          <cell r="AL309">
            <v>103.338812221435</v>
          </cell>
          <cell r="AM309">
            <v>100.761</v>
          </cell>
          <cell r="AN309">
            <v>109.372213534294</v>
          </cell>
          <cell r="AO309">
            <v>102.675992526349</v>
          </cell>
          <cell r="AP309">
            <v>110.344023355671</v>
          </cell>
          <cell r="AQ309">
            <v>95.8363568124348</v>
          </cell>
          <cell r="AR309">
            <v>98.0682852803376</v>
          </cell>
          <cell r="AS309">
            <v>105.263719061004</v>
          </cell>
          <cell r="AT309">
            <v>114.953691406706</v>
          </cell>
          <cell r="AU309">
            <v>115.19028992129</v>
          </cell>
          <cell r="AV309">
            <v>115.665235819631</v>
          </cell>
          <cell r="AW309">
            <v>101.894362125254</v>
          </cell>
          <cell r="AX309">
            <v>103.117539715241</v>
          </cell>
          <cell r="AY309">
            <v>98.7533953445242</v>
          </cell>
        </row>
        <row r="310">
          <cell r="C310">
            <v>325</v>
          </cell>
          <cell r="D310">
            <v>98.3752721059708</v>
          </cell>
          <cell r="E310">
            <v>111.47969570105</v>
          </cell>
          <cell r="F310">
            <v>99.1924078665015</v>
          </cell>
          <cell r="G310">
            <v>96.9152111237973</v>
          </cell>
          <cell r="H310">
            <v>98.582357936876</v>
          </cell>
          <cell r="I310">
            <v>88.9038824995344</v>
          </cell>
          <cell r="J310">
            <v>93.5271249841334</v>
          </cell>
          <cell r="K310">
            <v>85.24996055817</v>
          </cell>
          <cell r="L310">
            <v>113.976498804133</v>
          </cell>
          <cell r="M310">
            <v>96.1469950791982</v>
          </cell>
          <cell r="N310">
            <v>111.721490365828</v>
          </cell>
          <cell r="O310">
            <v>105.929102974808</v>
          </cell>
          <cell r="P310">
            <v>99.3819046906591</v>
          </cell>
          <cell r="Q310">
            <v>112.891</v>
          </cell>
          <cell r="R310">
            <v>102.718</v>
          </cell>
          <cell r="S310">
            <v>89.686</v>
          </cell>
          <cell r="T310">
            <v>87.044</v>
          </cell>
          <cell r="U310">
            <v>86.353</v>
          </cell>
          <cell r="V310">
            <v>88.631</v>
          </cell>
          <cell r="W310">
            <v>84.837</v>
          </cell>
          <cell r="X310">
            <v>114.315</v>
          </cell>
          <cell r="Y310">
            <v>90.974</v>
          </cell>
          <cell r="Z310">
            <v>104.917</v>
          </cell>
          <cell r="AA310">
            <v>104.984</v>
          </cell>
          <cell r="AB310">
            <v>102.599</v>
          </cell>
          <cell r="AC310">
            <v>114.813</v>
          </cell>
          <cell r="AD310">
            <v>109.055</v>
          </cell>
          <cell r="AE310">
            <v>94.214</v>
          </cell>
          <cell r="AF310">
            <v>93.009</v>
          </cell>
          <cell r="AG310">
            <v>85.455</v>
          </cell>
          <cell r="AH310">
            <v>94.63</v>
          </cell>
          <cell r="AI310">
            <v>93.2127347385874</v>
          </cell>
          <cell r="AJ310">
            <v>123.658</v>
          </cell>
          <cell r="AK310">
            <v>95.3600477061656</v>
          </cell>
          <cell r="AL310">
            <v>112.164740981494</v>
          </cell>
          <cell r="AM310">
            <v>110.616</v>
          </cell>
          <cell r="AN310">
            <v>108.981244380902</v>
          </cell>
          <cell r="AO310">
            <v>106.526217249308</v>
          </cell>
          <cell r="AP310">
            <v>106.970384846061</v>
          </cell>
          <cell r="AQ310">
            <v>102.868440610495</v>
          </cell>
          <cell r="AR310">
            <v>98.4136574834912</v>
          </cell>
          <cell r="AS310">
            <v>102.750827646682</v>
          </cell>
          <cell r="AT310">
            <v>111.892492102638</v>
          </cell>
          <cell r="AU310">
            <v>114.251824729001</v>
          </cell>
          <cell r="AV310">
            <v>122.605635941426</v>
          </cell>
          <cell r="AW310">
            <v>111.356859983119</v>
          </cell>
          <cell r="AX310">
            <v>101.431487779901</v>
          </cell>
          <cell r="AY310">
            <v>119.896789211473</v>
          </cell>
        </row>
        <row r="311">
          <cell r="C311">
            <v>32500</v>
          </cell>
          <cell r="D311">
            <v>98.3752721059708</v>
          </cell>
          <cell r="E311">
            <v>111.47969570105</v>
          </cell>
          <cell r="F311">
            <v>99.1924078665015</v>
          </cell>
          <cell r="G311">
            <v>96.9152111237973</v>
          </cell>
          <cell r="H311">
            <v>98.582357936876</v>
          </cell>
          <cell r="I311">
            <v>88.9038824995344</v>
          </cell>
          <cell r="J311">
            <v>93.5271249841334</v>
          </cell>
          <cell r="K311">
            <v>85.24996055817</v>
          </cell>
          <cell r="L311">
            <v>113.976498804133</v>
          </cell>
          <cell r="M311">
            <v>96.1469950791982</v>
          </cell>
          <cell r="N311">
            <v>111.721490365828</v>
          </cell>
          <cell r="O311">
            <v>105.929102974808</v>
          </cell>
          <cell r="P311">
            <v>99.3819046906591</v>
          </cell>
          <cell r="Q311">
            <v>112.891</v>
          </cell>
          <cell r="R311">
            <v>102.718</v>
          </cell>
          <cell r="S311">
            <v>89.686</v>
          </cell>
          <cell r="T311">
            <v>87.044</v>
          </cell>
          <cell r="U311">
            <v>86.353</v>
          </cell>
          <cell r="V311">
            <v>88.631</v>
          </cell>
          <cell r="W311">
            <v>84.837</v>
          </cell>
          <cell r="X311">
            <v>114.315</v>
          </cell>
          <cell r="Y311">
            <v>90.974</v>
          </cell>
          <cell r="Z311">
            <v>104.917</v>
          </cell>
          <cell r="AA311">
            <v>104.984</v>
          </cell>
          <cell r="AB311">
            <v>102.599</v>
          </cell>
          <cell r="AC311">
            <v>114.813</v>
          </cell>
          <cell r="AD311">
            <v>109.055</v>
          </cell>
          <cell r="AE311">
            <v>94.214</v>
          </cell>
          <cell r="AF311">
            <v>93.009</v>
          </cell>
          <cell r="AG311">
            <v>85.455</v>
          </cell>
          <cell r="AH311">
            <v>94.63</v>
          </cell>
          <cell r="AI311">
            <v>93.2127347385874</v>
          </cell>
          <cell r="AJ311">
            <v>123.658</v>
          </cell>
          <cell r="AK311">
            <v>95.3600477061656</v>
          </cell>
          <cell r="AL311">
            <v>112.164740981494</v>
          </cell>
          <cell r="AM311">
            <v>110.616</v>
          </cell>
          <cell r="AN311">
            <v>108.981244380902</v>
          </cell>
          <cell r="AO311">
            <v>106.526217249308</v>
          </cell>
          <cell r="AP311">
            <v>106.970384846061</v>
          </cell>
          <cell r="AQ311">
            <v>102.868440610495</v>
          </cell>
          <cell r="AR311">
            <v>98.4136574834912</v>
          </cell>
          <cell r="AS311">
            <v>102.750827646682</v>
          </cell>
          <cell r="AT311">
            <v>111.892492102638</v>
          </cell>
          <cell r="AU311">
            <v>114.251824729001</v>
          </cell>
          <cell r="AV311">
            <v>122.605635941426</v>
          </cell>
          <cell r="AW311">
            <v>111.356859983119</v>
          </cell>
          <cell r="AX311">
            <v>101.431487779901</v>
          </cell>
          <cell r="AY311">
            <v>119.896789211473</v>
          </cell>
        </row>
        <row r="312">
          <cell r="C312">
            <v>329</v>
          </cell>
          <cell r="D312">
            <v>115.092207234774</v>
          </cell>
          <cell r="E312">
            <v>100.223782325111</v>
          </cell>
          <cell r="F312">
            <v>88.2939637578786</v>
          </cell>
          <cell r="G312">
            <v>98.0575666214831</v>
          </cell>
          <cell r="H312">
            <v>99.9858591832834</v>
          </cell>
          <cell r="I312">
            <v>105.469264553407</v>
          </cell>
          <cell r="J312">
            <v>103.511623359859</v>
          </cell>
          <cell r="K312">
            <v>100.86214112123</v>
          </cell>
          <cell r="L312">
            <v>103.566714511774</v>
          </cell>
          <cell r="M312">
            <v>98.1080303935196</v>
          </cell>
          <cell r="N312">
            <v>101.565417445662</v>
          </cell>
          <cell r="O312">
            <v>85.2634294920193</v>
          </cell>
          <cell r="P312">
            <v>116.269897151824</v>
          </cell>
          <cell r="Q312">
            <v>101.492518959974</v>
          </cell>
          <cell r="R312">
            <v>91.4318013583244</v>
          </cell>
          <cell r="S312">
            <v>90.7426825774205</v>
          </cell>
          <cell r="T312">
            <v>88.2833112646415</v>
          </cell>
          <cell r="U312">
            <v>102.442935564489</v>
          </cell>
          <cell r="V312">
            <v>98.0930494771691</v>
          </cell>
          <cell r="W312">
            <v>100.372876136104</v>
          </cell>
          <cell r="X312">
            <v>103.873835320436</v>
          </cell>
          <cell r="Y312">
            <v>92.8298554504641</v>
          </cell>
          <cell r="Z312">
            <v>95.3796542165316</v>
          </cell>
          <cell r="AA312">
            <v>84.5029409765993</v>
          </cell>
          <cell r="AB312">
            <v>120.034221275267</v>
          </cell>
          <cell r="AC312">
            <v>103.220414467451</v>
          </cell>
          <cell r="AD312">
            <v>97.0734271754826</v>
          </cell>
          <cell r="AE312">
            <v>95.3250509186146</v>
          </cell>
          <cell r="AF312">
            <v>94.332998773323</v>
          </cell>
          <cell r="AG312">
            <v>101.377356189877</v>
          </cell>
          <cell r="AH312">
            <v>104.731943998393</v>
          </cell>
          <cell r="AI312">
            <v>110.283171322806</v>
          </cell>
          <cell r="AJ312">
            <v>112.36426011843</v>
          </cell>
          <cell r="AK312">
            <v>97.3050322683262</v>
          </cell>
          <cell r="AL312">
            <v>101.968374241761</v>
          </cell>
          <cell r="AM312">
            <v>89.0360957049476</v>
          </cell>
          <cell r="AN312">
            <v>121.227059953278</v>
          </cell>
          <cell r="AO312">
            <v>102.321841165199</v>
          </cell>
          <cell r="AP312">
            <v>101.274377270054</v>
          </cell>
          <cell r="AQ312">
            <v>106.184335049034</v>
          </cell>
          <cell r="AR312">
            <v>100.882521389659</v>
          </cell>
          <cell r="AS312">
            <v>106.645869974022</v>
          </cell>
          <cell r="AT312">
            <v>108.85023697259</v>
          </cell>
          <cell r="AU312">
            <v>109.567291449486</v>
          </cell>
          <cell r="AV312">
            <v>119.978156205825</v>
          </cell>
          <cell r="AW312">
            <v>102.841778660808</v>
          </cell>
          <cell r="AX312">
            <v>99.392050084238</v>
          </cell>
          <cell r="AY312">
            <v>95.4655959363161</v>
          </cell>
        </row>
        <row r="313">
          <cell r="C313">
            <v>32901</v>
          </cell>
          <cell r="D313">
            <v>113.46209142243</v>
          </cell>
          <cell r="E313">
            <v>93.1517048585333</v>
          </cell>
          <cell r="F313">
            <v>102.557197509854</v>
          </cell>
          <cell r="G313">
            <v>98.3363285288046</v>
          </cell>
          <cell r="H313">
            <v>91.3680411420364</v>
          </cell>
          <cell r="I313">
            <v>98.8207205083852</v>
          </cell>
          <cell r="J313">
            <v>104.038483811795</v>
          </cell>
          <cell r="K313">
            <v>87.0877522454436</v>
          </cell>
          <cell r="L313">
            <v>96.3362756221154</v>
          </cell>
          <cell r="M313">
            <v>104.67516754399</v>
          </cell>
          <cell r="N313">
            <v>115.482855258235</v>
          </cell>
          <cell r="O313">
            <v>94.683381548377</v>
          </cell>
          <cell r="P313">
            <v>114.623101053282</v>
          </cell>
          <cell r="Q313">
            <v>94.331</v>
          </cell>
          <cell r="R313">
            <v>106.202</v>
          </cell>
          <cell r="S313">
            <v>91.001</v>
          </cell>
          <cell r="T313">
            <v>80.674</v>
          </cell>
          <cell r="U313">
            <v>95.985</v>
          </cell>
          <cell r="V313">
            <v>98.592</v>
          </cell>
          <cell r="W313">
            <v>86.665</v>
          </cell>
          <cell r="X313">
            <v>96.622</v>
          </cell>
          <cell r="Y313">
            <v>99.044</v>
          </cell>
          <cell r="Z313">
            <v>108.449</v>
          </cell>
          <cell r="AA313">
            <v>93.839</v>
          </cell>
          <cell r="AB313">
            <v>118.334</v>
          </cell>
          <cell r="AC313">
            <v>95.937</v>
          </cell>
          <cell r="AD313">
            <v>112.755</v>
          </cell>
          <cell r="AE313">
            <v>95.596</v>
          </cell>
          <cell r="AF313">
            <v>86.202</v>
          </cell>
          <cell r="AG313">
            <v>94.987</v>
          </cell>
          <cell r="AH313">
            <v>105.265</v>
          </cell>
          <cell r="AI313">
            <v>95.2221853932153</v>
          </cell>
          <cell r="AJ313">
            <v>104.52</v>
          </cell>
          <cell r="AK313">
            <v>103.818418479158</v>
          </cell>
          <cell r="AL313">
            <v>115.941028941065</v>
          </cell>
          <cell r="AM313">
            <v>98.873</v>
          </cell>
          <cell r="AN313">
            <v>122.003612361478</v>
          </cell>
          <cell r="AO313">
            <v>109.989990855212</v>
          </cell>
          <cell r="AP313">
            <v>110.058503443361</v>
          </cell>
          <cell r="AQ313">
            <v>104.058956976128</v>
          </cell>
          <cell r="AR313">
            <v>106.151176959271</v>
          </cell>
          <cell r="AS313">
            <v>106.756212459587</v>
          </cell>
          <cell r="AT313">
            <v>112.739559159973</v>
          </cell>
          <cell r="AU313">
            <v>118.343126900758</v>
          </cell>
          <cell r="AV313">
            <v>126.836433665519</v>
          </cell>
          <cell r="AW313">
            <v>127.426470729162</v>
          </cell>
          <cell r="AX313">
            <v>116.099973070241</v>
          </cell>
          <cell r="AY313">
            <v>106.396223542769</v>
          </cell>
        </row>
        <row r="314">
          <cell r="C314">
            <v>32909</v>
          </cell>
          <cell r="D314">
            <v>116.04309180789</v>
          </cell>
          <cell r="E314">
            <v>104.349090055962</v>
          </cell>
          <cell r="F314">
            <v>79.97388684384</v>
          </cell>
          <cell r="G314">
            <v>97.8949582992787</v>
          </cell>
          <cell r="H314">
            <v>105.012833443201</v>
          </cell>
          <cell r="I314">
            <v>109.347515361243</v>
          </cell>
          <cell r="J314">
            <v>103.204293370089</v>
          </cell>
          <cell r="K314">
            <v>108.897063417483</v>
          </cell>
          <cell r="L314">
            <v>107.784398154228</v>
          </cell>
          <cell r="M314">
            <v>94.2772661259577</v>
          </cell>
          <cell r="N314">
            <v>93.4470513681993</v>
          </cell>
          <cell r="O314">
            <v>79.7685517526289</v>
          </cell>
          <cell r="P314">
            <v>117.230511724919</v>
          </cell>
          <cell r="Q314">
            <v>105.67</v>
          </cell>
          <cell r="R314">
            <v>82.816</v>
          </cell>
          <cell r="S314">
            <v>90.592</v>
          </cell>
          <cell r="T314">
            <v>92.722</v>
          </cell>
          <cell r="U314">
            <v>106.21</v>
          </cell>
          <cell r="V314">
            <v>97.802</v>
          </cell>
          <cell r="W314">
            <v>108.369</v>
          </cell>
          <cell r="X314">
            <v>108.104</v>
          </cell>
          <cell r="Y314">
            <v>89.205</v>
          </cell>
          <cell r="Z314">
            <v>87.756</v>
          </cell>
          <cell r="AA314">
            <v>79.057</v>
          </cell>
          <cell r="AB314">
            <v>121.026</v>
          </cell>
          <cell r="AC314">
            <v>107.469</v>
          </cell>
          <cell r="AD314">
            <v>87.926</v>
          </cell>
          <cell r="AE314">
            <v>95.167</v>
          </cell>
          <cell r="AF314">
            <v>99.076</v>
          </cell>
          <cell r="AG314">
            <v>105.105</v>
          </cell>
          <cell r="AH314">
            <v>104.421</v>
          </cell>
          <cell r="AI314">
            <v>119.068595688308</v>
          </cell>
          <cell r="AJ314">
            <v>116.94</v>
          </cell>
          <cell r="AK314">
            <v>93.5056221775077</v>
          </cell>
          <cell r="AL314">
            <v>93.817798866425</v>
          </cell>
          <cell r="AM314">
            <v>83.298</v>
          </cell>
          <cell r="AN314">
            <v>120.774078821765</v>
          </cell>
          <cell r="AO314">
            <v>97.8488306040113</v>
          </cell>
          <cell r="AP314">
            <v>96.1503915978421</v>
          </cell>
          <cell r="AQ314">
            <v>107.424117649914</v>
          </cell>
          <cell r="AR314">
            <v>97.8091917131634</v>
          </cell>
          <cell r="AS314">
            <v>106.581504628634</v>
          </cell>
          <cell r="AT314">
            <v>106.581504628634</v>
          </cell>
          <cell r="AU314">
            <v>104.448141948805</v>
          </cell>
          <cell r="AV314">
            <v>115.977563005523</v>
          </cell>
          <cell r="AW314">
            <v>88.5009543797552</v>
          </cell>
          <cell r="AX314">
            <v>89.645928921628</v>
          </cell>
          <cell r="AY314">
            <v>89.0895059145283</v>
          </cell>
        </row>
        <row r="315">
          <cell r="C315">
            <v>331</v>
          </cell>
          <cell r="D315">
            <v>110.669938726603</v>
          </cell>
          <cell r="E315">
            <v>104.391596716709</v>
          </cell>
          <cell r="F315">
            <v>105.939757671394</v>
          </cell>
          <cell r="G315">
            <v>98.4134778291773</v>
          </cell>
          <cell r="H315">
            <v>79.6155987891442</v>
          </cell>
          <cell r="I315">
            <v>97.0504741538416</v>
          </cell>
          <cell r="J315">
            <v>100.382477545811</v>
          </cell>
          <cell r="K315">
            <v>85.270787040882</v>
          </cell>
          <cell r="L315">
            <v>97.5108612929195</v>
          </cell>
          <cell r="M315">
            <v>107.158317448154</v>
          </cell>
          <cell r="N315">
            <v>110.216977938565</v>
          </cell>
          <cell r="O315">
            <v>103.379734846799</v>
          </cell>
          <cell r="P315">
            <v>114.934751441098</v>
          </cell>
          <cell r="Q315">
            <v>100.420539913307</v>
          </cell>
          <cell r="R315">
            <v>109.004793083764</v>
          </cell>
          <cell r="S315">
            <v>96.7156771198359</v>
          </cell>
          <cell r="T315">
            <v>92.1060396031618</v>
          </cell>
          <cell r="U315">
            <v>101.934924906303</v>
          </cell>
          <cell r="V315">
            <v>134.389189770714</v>
          </cell>
          <cell r="W315">
            <v>104.422989515929</v>
          </cell>
          <cell r="X315">
            <v>112.01526193903</v>
          </cell>
          <cell r="Y315">
            <v>111.921070350219</v>
          </cell>
          <cell r="Z315">
            <v>116.664117562762</v>
          </cell>
          <cell r="AA315">
            <v>87.9151134237239</v>
          </cell>
          <cell r="AB315">
            <v>99.6530958914375</v>
          </cell>
          <cell r="AC315">
            <v>91.1653998117866</v>
          </cell>
          <cell r="AD315">
            <v>123.96307215014</v>
          </cell>
          <cell r="AE315">
            <v>110.560759760479</v>
          </cell>
          <cell r="AF315">
            <v>126.047764579767</v>
          </cell>
          <cell r="AG315">
            <v>130.570331222595</v>
          </cell>
          <cell r="AH315">
            <v>147.016989046798</v>
          </cell>
          <cell r="AI315">
            <v>127.765496324831</v>
          </cell>
          <cell r="AJ315">
            <v>136.09074425664</v>
          </cell>
          <cell r="AK315">
            <v>120.715363395137</v>
          </cell>
          <cell r="AL315">
            <v>124.289911810194</v>
          </cell>
          <cell r="AM315">
            <v>96.5954560697715</v>
          </cell>
          <cell r="AN315">
            <v>112.896001724887</v>
          </cell>
          <cell r="AO315">
            <v>103.879636809427</v>
          </cell>
          <cell r="AP315">
            <v>127.346578422634</v>
          </cell>
          <cell r="AQ315">
            <v>116.889489193073</v>
          </cell>
          <cell r="AR315">
            <v>131.586856202231</v>
          </cell>
          <cell r="AS315">
            <v>132.374860372342</v>
          </cell>
          <cell r="AT315">
            <v>152.615623186809</v>
          </cell>
          <cell r="AU315">
            <v>139.205056406686</v>
          </cell>
          <cell r="AV315">
            <v>141.901507502624</v>
          </cell>
          <cell r="AW315">
            <v>132.12324241442</v>
          </cell>
          <cell r="AX315">
            <v>138.297463065397</v>
          </cell>
          <cell r="AY315">
            <v>104.643158115196</v>
          </cell>
        </row>
        <row r="316">
          <cell r="C316">
            <v>33110</v>
          </cell>
          <cell r="D316">
            <v>97.8990943041661</v>
          </cell>
          <cell r="E316">
            <v>99.0612569642381</v>
          </cell>
          <cell r="F316">
            <v>92.2808095649452</v>
          </cell>
          <cell r="G316">
            <v>98.9075052544782</v>
          </cell>
          <cell r="H316">
            <v>90.830732210772</v>
          </cell>
          <cell r="I316">
            <v>116.578152536068</v>
          </cell>
          <cell r="J316">
            <v>111.97524801558</v>
          </cell>
          <cell r="K316">
            <v>85.6107292798634</v>
          </cell>
          <cell r="L316">
            <v>110.953307787581</v>
          </cell>
          <cell r="M316">
            <v>105.51876072257</v>
          </cell>
          <cell r="N316">
            <v>103.431610975357</v>
          </cell>
          <cell r="O316">
            <v>86.9527923843804</v>
          </cell>
          <cell r="P316">
            <v>101.671765608858</v>
          </cell>
          <cell r="Q316">
            <v>95.293</v>
          </cell>
          <cell r="R316">
            <v>94.951</v>
          </cell>
          <cell r="S316">
            <v>97.201</v>
          </cell>
          <cell r="T316">
            <v>105.08</v>
          </cell>
          <cell r="U316">
            <v>122.446</v>
          </cell>
          <cell r="V316">
            <v>149.909</v>
          </cell>
          <cell r="W316">
            <v>104.839</v>
          </cell>
          <cell r="X316">
            <v>127.457</v>
          </cell>
          <cell r="Y316">
            <v>110.209</v>
          </cell>
          <cell r="Z316">
            <v>109.482</v>
          </cell>
          <cell r="AA316">
            <v>73.945</v>
          </cell>
          <cell r="AB316">
            <v>88.154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</v>
          </cell>
          <cell r="AH316">
            <v>163.995</v>
          </cell>
          <cell r="AI316">
            <v>128.274848828689</v>
          </cell>
          <cell r="AJ316">
            <v>154.852</v>
          </cell>
          <cell r="AK316">
            <v>118.868379505795</v>
          </cell>
          <cell r="AL316">
            <v>116.638162712818</v>
          </cell>
          <cell r="AM316">
            <v>81.247</v>
          </cell>
          <cell r="AN316">
            <v>94.2148619466111</v>
          </cell>
          <cell r="AO316">
            <v>102.741976970186</v>
          </cell>
          <cell r="AP316">
            <v>120.662869868791</v>
          </cell>
          <cell r="AQ316">
            <v>128.035381086146</v>
          </cell>
          <cell r="AR316">
            <v>138.843863749092</v>
          </cell>
          <cell r="AS316">
            <v>162.665219339416</v>
          </cell>
          <cell r="AT316">
            <v>170.037534894826</v>
          </cell>
          <cell r="AU316">
            <v>169.84119363392</v>
          </cell>
          <cell r="AV316">
            <v>174.690623583892</v>
          </cell>
          <cell r="AW316">
            <v>158.695566917032</v>
          </cell>
          <cell r="AX316">
            <v>160.850501166335</v>
          </cell>
          <cell r="AY316">
            <v>82.2064819978493</v>
          </cell>
        </row>
        <row r="317">
          <cell r="C317">
            <v>33120</v>
          </cell>
          <cell r="D317">
            <v>98.7658640205629</v>
          </cell>
          <cell r="E317">
            <v>89.8048483902434</v>
          </cell>
          <cell r="F317">
            <v>99.7795617454996</v>
          </cell>
          <cell r="G317">
            <v>106.1117328055</v>
          </cell>
          <cell r="H317">
            <v>91.6988397836266</v>
          </cell>
          <cell r="I317">
            <v>99.752708382492</v>
          </cell>
          <cell r="J317">
            <v>106.705182302956</v>
          </cell>
          <cell r="K317">
            <v>91.0154227626431</v>
          </cell>
          <cell r="L317">
            <v>106.748557868094</v>
          </cell>
          <cell r="M317">
            <v>105.24340535434</v>
          </cell>
          <cell r="N317">
            <v>115.492217320869</v>
          </cell>
          <cell r="O317">
            <v>88.8816592631732</v>
          </cell>
          <cell r="P317">
            <v>102.571937444652</v>
          </cell>
          <cell r="Q317">
            <v>86.389</v>
          </cell>
          <cell r="R317">
            <v>102.666</v>
          </cell>
          <cell r="S317">
            <v>104.281</v>
          </cell>
          <cell r="T317">
            <v>106.085</v>
          </cell>
          <cell r="U317">
            <v>104.773</v>
          </cell>
          <cell r="V317">
            <v>142.854</v>
          </cell>
          <cell r="W317">
            <v>111.458</v>
          </cell>
          <cell r="X317">
            <v>122.627</v>
          </cell>
          <cell r="Y317">
            <v>109.921</v>
          </cell>
          <cell r="Z317">
            <v>122.248</v>
          </cell>
          <cell r="AA317">
            <v>75.586</v>
          </cell>
          <cell r="AB317">
            <v>88.934</v>
          </cell>
          <cell r="AC317">
            <v>78.427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134.206</v>
          </cell>
          <cell r="AH317">
            <v>156.277</v>
          </cell>
          <cell r="AI317">
            <v>136.372972104834</v>
          </cell>
          <cell r="AJ317">
            <v>148.983</v>
          </cell>
          <cell r="AK317">
            <v>118.558187780782</v>
          </cell>
          <cell r="AL317">
            <v>130.238714343773</v>
          </cell>
          <cell r="AM317">
            <v>83.049</v>
          </cell>
          <cell r="AN317">
            <v>108.622122647616</v>
          </cell>
          <cell r="AO317">
            <v>91.3272340884506</v>
          </cell>
          <cell r="AP317">
            <v>119.779310845805</v>
          </cell>
          <cell r="AQ317">
            <v>112.514458515791</v>
          </cell>
          <cell r="AR317">
            <v>118.093052614885</v>
          </cell>
          <cell r="AS317">
            <v>121.382378479894</v>
          </cell>
          <cell r="AT317">
            <v>147.428428661982</v>
          </cell>
          <cell r="AU317">
            <v>132.883950802461</v>
          </cell>
          <cell r="AV317">
            <v>150.237378947918</v>
          </cell>
          <cell r="AW317">
            <v>130.713337686351</v>
          </cell>
          <cell r="AX317">
            <v>136.323800848402</v>
          </cell>
          <cell r="AY317">
            <v>91.7753460809439</v>
          </cell>
        </row>
        <row r="318">
          <cell r="C318">
            <v>33131</v>
          </cell>
          <cell r="D318">
            <v>90.3071746296133</v>
          </cell>
          <cell r="E318">
            <v>94.2559822480976</v>
          </cell>
          <cell r="F318">
            <v>108.795220303678</v>
          </cell>
          <cell r="G318">
            <v>110.814831703773</v>
          </cell>
          <cell r="H318">
            <v>90.2110026581802</v>
          </cell>
          <cell r="I318">
            <v>107.923915771053</v>
          </cell>
          <cell r="J318">
            <v>89.9224867438809</v>
          </cell>
          <cell r="K318">
            <v>99.2626815523461</v>
          </cell>
          <cell r="L318">
            <v>110.333971846607</v>
          </cell>
          <cell r="M318">
            <v>98.6856497237474</v>
          </cell>
          <cell r="N318">
            <v>108.795220303678</v>
          </cell>
          <cell r="O318">
            <v>90.6918625153458</v>
          </cell>
          <cell r="P318">
            <v>93.7872812511765</v>
          </cell>
          <cell r="Q318">
            <v>90.67</v>
          </cell>
          <cell r="R318">
            <v>111.943</v>
          </cell>
          <cell r="S318">
            <v>108.903</v>
          </cell>
          <cell r="T318">
            <v>104.363</v>
          </cell>
          <cell r="U318">
            <v>113.356</v>
          </cell>
          <cell r="V318">
            <v>120.386</v>
          </cell>
          <cell r="W318">
            <v>121.558</v>
          </cell>
          <cell r="X318">
            <v>126.746</v>
          </cell>
          <cell r="Y318">
            <v>103.072</v>
          </cell>
          <cell r="Z318">
            <v>115.159</v>
          </cell>
          <cell r="AA318">
            <v>77.125</v>
          </cell>
          <cell r="AB318">
            <v>81.318</v>
          </cell>
          <cell r="AC318">
            <v>82.314</v>
          </cell>
          <cell r="AD318">
            <v>127.304</v>
          </cell>
          <cell r="AE318">
            <v>124.493</v>
          </cell>
          <cell r="AF318">
            <v>142.822</v>
          </cell>
          <cell r="AG318">
            <v>145.199</v>
          </cell>
          <cell r="AH318">
            <v>131.698</v>
          </cell>
          <cell r="AI318">
            <v>148.730253527374</v>
          </cell>
          <cell r="AJ318">
            <v>153.987</v>
          </cell>
          <cell r="AK318">
            <v>111.170783117709</v>
          </cell>
          <cell r="AL318">
            <v>122.686618611989</v>
          </cell>
          <cell r="AM318">
            <v>84.74</v>
          </cell>
          <cell r="AN318">
            <v>96.97864843666</v>
          </cell>
          <cell r="AO318">
            <v>103.894061758434</v>
          </cell>
          <cell r="AP318">
            <v>119.89139097122</v>
          </cell>
          <cell r="AQ318">
            <v>127.216764764839</v>
          </cell>
          <cell r="AR318">
            <v>138.673136032119</v>
          </cell>
          <cell r="AS318">
            <v>147.496650347876</v>
          </cell>
          <cell r="AT318">
            <v>141.33588738643</v>
          </cell>
          <cell r="AU318">
            <v>159.220739826667</v>
          </cell>
          <cell r="AV318">
            <v>160.552115503822</v>
          </cell>
          <cell r="AW318">
            <v>156.792732667751</v>
          </cell>
          <cell r="AX318">
            <v>158.466419145462</v>
          </cell>
          <cell r="AY318">
            <v>85.6762265178762</v>
          </cell>
        </row>
        <row r="319">
          <cell r="C319">
            <v>33140</v>
          </cell>
          <cell r="D319">
            <v>107.689200148327</v>
          </cell>
          <cell r="E319">
            <v>106.700834190034</v>
          </cell>
          <cell r="F319">
            <v>88.3292382551651</v>
          </cell>
          <cell r="G319">
            <v>114.679393064194</v>
          </cell>
          <cell r="H319">
            <v>113.836460164185</v>
          </cell>
          <cell r="I319">
            <v>80.0721135728477</v>
          </cell>
          <cell r="J319">
            <v>85.9321252099042</v>
          </cell>
          <cell r="K319">
            <v>104.464348701684</v>
          </cell>
          <cell r="L319">
            <v>112.172300790777</v>
          </cell>
          <cell r="M319">
            <v>114.054247977835</v>
          </cell>
          <cell r="N319">
            <v>91.3724792658404</v>
          </cell>
          <cell r="O319">
            <v>80.6972586592061</v>
          </cell>
          <cell r="P319">
            <v>111.839146152553</v>
          </cell>
          <cell r="Q319">
            <v>102.642</v>
          </cell>
          <cell r="R319">
            <v>90.885</v>
          </cell>
          <cell r="S319">
            <v>112.701</v>
          </cell>
          <cell r="T319">
            <v>131.695</v>
          </cell>
          <cell r="U319">
            <v>84.102</v>
          </cell>
          <cell r="V319">
            <v>115.043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96.717</v>
          </cell>
          <cell r="AA319">
            <v>68.626</v>
          </cell>
          <cell r="AB319">
            <v>96.969</v>
          </cell>
          <cell r="AC319">
            <v>93.182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107.728</v>
          </cell>
          <cell r="AH319">
            <v>125.853</v>
          </cell>
          <cell r="AI319">
            <v>156.524172266897</v>
          </cell>
          <cell r="AJ319">
            <v>156.553</v>
          </cell>
          <cell r="AK319">
            <v>128.483726875096</v>
          </cell>
          <cell r="AL319">
            <v>103.039274005139</v>
          </cell>
          <cell r="AM319">
            <v>75.401</v>
          </cell>
          <cell r="AN319">
            <v>134.013358585314</v>
          </cell>
          <cell r="AO319">
            <v>110.234462424018</v>
          </cell>
          <cell r="AP319">
            <v>115.644045782678</v>
          </cell>
          <cell r="AQ319">
            <v>122.709906437908</v>
          </cell>
          <cell r="AR319">
            <v>113.52525003659</v>
          </cell>
          <cell r="AS319">
            <v>119.463710080026</v>
          </cell>
          <cell r="AT319">
            <v>119.463710080026</v>
          </cell>
          <cell r="AU319">
            <v>115.392171068089</v>
          </cell>
          <cell r="AV319">
            <v>118.361401089807</v>
          </cell>
          <cell r="AW319">
            <v>117.739094079307</v>
          </cell>
          <cell r="AX319">
            <v>101.773978364862</v>
          </cell>
          <cell r="AY319">
            <v>65.1772437643399</v>
          </cell>
        </row>
        <row r="320">
          <cell r="C320">
            <v>33150</v>
          </cell>
          <cell r="D320">
            <v>129.347283799211</v>
          </cell>
          <cell r="E320">
            <v>128.314512074525</v>
          </cell>
          <cell r="F320">
            <v>119.455495013922</v>
          </cell>
          <cell r="G320">
            <v>86.0930595242787</v>
          </cell>
          <cell r="H320">
            <v>53.9127394968699</v>
          </cell>
          <cell r="I320">
            <v>92.8641206374433</v>
          </cell>
          <cell r="J320">
            <v>92.0352949134715</v>
          </cell>
          <cell r="K320">
            <v>72.4227473356293</v>
          </cell>
          <cell r="L320">
            <v>81.1241043739298</v>
          </cell>
          <cell r="M320">
            <v>111.880502540084</v>
          </cell>
          <cell r="N320">
            <v>106.213055655263</v>
          </cell>
          <cell r="O320">
            <v>126.337084635373</v>
          </cell>
          <cell r="P320">
            <v>134.331852751535</v>
          </cell>
          <cell r="Q320">
            <v>123.433</v>
          </cell>
          <cell r="R320">
            <v>122.912</v>
          </cell>
          <cell r="S320">
            <v>84.608</v>
          </cell>
          <cell r="T320">
            <v>62.371</v>
          </cell>
          <cell r="U320">
            <v>97.538</v>
          </cell>
          <cell r="V320">
            <v>123.214</v>
          </cell>
          <cell r="W320">
            <v>88.689</v>
          </cell>
          <cell r="X320">
            <v>93.191</v>
          </cell>
          <cell r="Y320">
            <v>116.853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139.778</v>
          </cell>
          <cell r="AE320">
            <v>96.72</v>
          </cell>
          <cell r="AF320">
            <v>85.355</v>
          </cell>
          <cell r="AG320">
            <v>124.938</v>
          </cell>
          <cell r="AH320">
            <v>134.792</v>
          </cell>
          <cell r="AI320">
            <v>108.514634139687</v>
          </cell>
          <cell r="AJ320">
            <v>113.221</v>
          </cell>
          <cell r="AK320">
            <v>126.034971830265</v>
          </cell>
          <cell r="AL320">
            <v>119.774753104212</v>
          </cell>
          <cell r="AM320">
            <v>118.046</v>
          </cell>
          <cell r="AN320">
            <v>122.510970863704</v>
          </cell>
          <cell r="AO320">
            <v>119.304844560482</v>
          </cell>
          <cell r="AP320">
            <v>142.480252678107</v>
          </cell>
          <cell r="AQ320">
            <v>119.943898106179</v>
          </cell>
          <cell r="AR320">
            <v>151.076197841591</v>
          </cell>
          <cell r="AS320">
            <v>145.020991107275</v>
          </cell>
          <cell r="AT320">
            <v>167.336640866746</v>
          </cell>
          <cell r="AU320">
            <v>147.254398602071</v>
          </cell>
          <cell r="AV320">
            <v>130.727234167929</v>
          </cell>
          <cell r="AW320">
            <v>132.632046512262</v>
          </cell>
          <cell r="AX320">
            <v>146.389780662765</v>
          </cell>
          <cell r="AY320">
            <v>132.521909710429</v>
          </cell>
        </row>
        <row r="321">
          <cell r="C321">
            <v>33190</v>
          </cell>
          <cell r="D321">
            <v>119.342474878287</v>
          </cell>
          <cell r="E321">
            <v>84.9782644872743</v>
          </cell>
          <cell r="F321">
            <v>87.5850539675044</v>
          </cell>
          <cell r="G321">
            <v>89.1123656815446</v>
          </cell>
          <cell r="H321">
            <v>103.881877646186</v>
          </cell>
          <cell r="I321">
            <v>92.6976441441607</v>
          </cell>
          <cell r="J321">
            <v>113.461302736217</v>
          </cell>
          <cell r="K321">
            <v>93.3910226727719</v>
          </cell>
          <cell r="L321">
            <v>95.5562482761567</v>
          </cell>
          <cell r="M321">
            <v>96.4495652340969</v>
          </cell>
          <cell r="N321">
            <v>108.186045487885</v>
          </cell>
          <cell r="O321">
            <v>115.358134787916</v>
          </cell>
          <cell r="P321">
            <v>123.941495263556</v>
          </cell>
          <cell r="Q321">
            <v>81.746</v>
          </cell>
          <cell r="R321">
            <v>90.119</v>
          </cell>
          <cell r="S321">
            <v>87.575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100.737</v>
          </cell>
          <cell r="Z321">
            <v>114.514</v>
          </cell>
          <cell r="AA321">
            <v>98.102</v>
          </cell>
          <cell r="AB321">
            <v>107.463</v>
          </cell>
          <cell r="AC321">
            <v>74.212</v>
          </cell>
          <cell r="AD321">
            <v>102.486</v>
          </cell>
          <cell r="AE321">
            <v>100.111</v>
          </cell>
          <cell r="AF321">
            <v>164.466</v>
          </cell>
          <cell r="AG321">
            <v>124.714</v>
          </cell>
          <cell r="AH321">
            <v>166.172</v>
          </cell>
          <cell r="AI321">
            <v>139.932452580149</v>
          </cell>
          <cell r="AJ321">
            <v>133.363</v>
          </cell>
          <cell r="AK321">
            <v>108.651802247363</v>
          </cell>
          <cell r="AL321">
            <v>121.999661978374</v>
          </cell>
          <cell r="AM321">
            <v>107.788</v>
          </cell>
          <cell r="AN321">
            <v>96.2938182133626</v>
          </cell>
          <cell r="AO321">
            <v>108.683256037767</v>
          </cell>
          <cell r="AP321">
            <v>112.286072357333</v>
          </cell>
          <cell r="AQ321">
            <v>115.999154887904</v>
          </cell>
          <cell r="AR321">
            <v>123.995281959889</v>
          </cell>
          <cell r="AS321">
            <v>125.079813983127</v>
          </cell>
          <cell r="AT321">
            <v>125.079813983127</v>
          </cell>
          <cell r="AU321">
            <v>124.08462080039</v>
          </cell>
          <cell r="AV321">
            <v>124.626886812009</v>
          </cell>
          <cell r="AW321">
            <v>114.884830047427</v>
          </cell>
          <cell r="AX321">
            <v>97.3635758674125</v>
          </cell>
          <cell r="AY321">
            <v>90.0818380628766</v>
          </cell>
        </row>
        <row r="322">
          <cell r="C322">
            <v>332</v>
          </cell>
          <cell r="D322">
            <v>96.8096109475694</v>
          </cell>
          <cell r="E322">
            <v>105.879544912085</v>
          </cell>
          <cell r="F322">
            <v>91.3676505688599</v>
          </cell>
          <cell r="G322">
            <v>85.161906277349</v>
          </cell>
          <cell r="H322">
            <v>106.070490890286</v>
          </cell>
          <cell r="I322">
            <v>105.115760999284</v>
          </cell>
          <cell r="J322">
            <v>113.803803007399</v>
          </cell>
          <cell r="K322">
            <v>106.356909857586</v>
          </cell>
          <cell r="L322">
            <v>88.4079879067547</v>
          </cell>
          <cell r="M322">
            <v>85.5437982337497</v>
          </cell>
          <cell r="N322">
            <v>119.72312833161</v>
          </cell>
          <cell r="O322">
            <v>95.7594080674676</v>
          </cell>
          <cell r="P322">
            <v>97.8002227832942</v>
          </cell>
          <cell r="Q322">
            <v>107.22</v>
          </cell>
          <cell r="R322">
            <v>94.615</v>
          </cell>
          <cell r="S322">
            <v>78.809</v>
          </cell>
          <cell r="T322">
            <v>93.655</v>
          </cell>
          <cell r="U322">
            <v>102.1</v>
          </cell>
          <cell r="V322">
            <v>107.846</v>
          </cell>
          <cell r="W322">
            <v>105.841</v>
          </cell>
          <cell r="X322">
            <v>88.67</v>
          </cell>
          <cell r="Y322">
            <v>80.942</v>
          </cell>
          <cell r="Z322">
            <v>112.431</v>
          </cell>
          <cell r="AA322">
            <v>94.905</v>
          </cell>
          <cell r="AB322">
            <v>100.966</v>
          </cell>
          <cell r="AC322">
            <v>109.045</v>
          </cell>
          <cell r="AD322">
            <v>100.452</v>
          </cell>
          <cell r="AE322">
            <v>82.788</v>
          </cell>
          <cell r="AF322">
            <v>100.074</v>
          </cell>
          <cell r="AG322">
            <v>101.038</v>
          </cell>
          <cell r="AH322">
            <v>115.145</v>
          </cell>
          <cell r="AI322">
            <v>116.291179037043</v>
          </cell>
          <cell r="AJ322">
            <v>95.918</v>
          </cell>
          <cell r="AK322">
            <v>84.8436362864748</v>
          </cell>
          <cell r="AL322">
            <v>120.198125130961</v>
          </cell>
          <cell r="AM322">
            <v>99.996</v>
          </cell>
          <cell r="AN322">
            <v>101.578465169858</v>
          </cell>
          <cell r="AO322">
            <v>102.131465718969</v>
          </cell>
          <cell r="AP322">
            <v>114.345464220123</v>
          </cell>
          <cell r="AQ322">
            <v>115.603602089667</v>
          </cell>
          <cell r="AR322">
            <v>121.987101614799</v>
          </cell>
          <cell r="AS322">
            <v>124.210358819317</v>
          </cell>
          <cell r="AT322">
            <v>124.210358819317</v>
          </cell>
          <cell r="AU322">
            <v>112.871390893653</v>
          </cell>
          <cell r="AV322">
            <v>113.983019495911</v>
          </cell>
          <cell r="AW322">
            <v>113.899275996499</v>
          </cell>
          <cell r="AX322">
            <v>110.56251647388</v>
          </cell>
          <cell r="AY322">
            <v>97.0667180770642</v>
          </cell>
        </row>
        <row r="323">
          <cell r="C323">
            <v>33200</v>
          </cell>
          <cell r="D323">
            <v>96.8096109475694</v>
          </cell>
          <cell r="E323">
            <v>105.879544912085</v>
          </cell>
          <cell r="F323">
            <v>91.3676505688599</v>
          </cell>
          <cell r="G323">
            <v>85.161906277349</v>
          </cell>
          <cell r="H323">
            <v>106.070490890286</v>
          </cell>
          <cell r="I323">
            <v>105.115760999284</v>
          </cell>
          <cell r="J323">
            <v>113.803803007399</v>
          </cell>
          <cell r="K323">
            <v>106.356909857586</v>
          </cell>
          <cell r="L323">
            <v>88.4079879067547</v>
          </cell>
          <cell r="M323">
            <v>85.5437982337497</v>
          </cell>
          <cell r="N323">
            <v>119.72312833161</v>
          </cell>
          <cell r="O323">
            <v>95.7594080674676</v>
          </cell>
          <cell r="P323">
            <v>97.8002227832942</v>
          </cell>
          <cell r="Q323">
            <v>107.22</v>
          </cell>
          <cell r="R323">
            <v>94.615</v>
          </cell>
          <cell r="S323">
            <v>78.809</v>
          </cell>
          <cell r="T323">
            <v>93.655</v>
          </cell>
          <cell r="U323">
            <v>102.1</v>
          </cell>
          <cell r="V323">
            <v>107.846</v>
          </cell>
          <cell r="W323">
            <v>105.841</v>
          </cell>
          <cell r="X323">
            <v>88.67</v>
          </cell>
          <cell r="Y323">
            <v>80.942</v>
          </cell>
          <cell r="Z323">
            <v>112.431</v>
          </cell>
          <cell r="AA323">
            <v>94.905</v>
          </cell>
          <cell r="AB323">
            <v>100.966</v>
          </cell>
          <cell r="AC323">
            <v>109.045</v>
          </cell>
          <cell r="AD323">
            <v>100.452</v>
          </cell>
          <cell r="AE323">
            <v>82.788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</v>
          </cell>
          <cell r="AJ323">
            <v>95.918</v>
          </cell>
          <cell r="AK323">
            <v>84.8436362864748</v>
          </cell>
          <cell r="AL323">
            <v>120.198125130961</v>
          </cell>
          <cell r="AM323">
            <v>99.996</v>
          </cell>
          <cell r="AN323">
            <v>101.578465169858</v>
          </cell>
          <cell r="AO323">
            <v>102.131465718969</v>
          </cell>
          <cell r="AP323">
            <v>114.345464220123</v>
          </cell>
          <cell r="AQ323">
            <v>115.603602089667</v>
          </cell>
          <cell r="AR323">
            <v>121.987101614799</v>
          </cell>
          <cell r="AS323">
            <v>124.210358819317</v>
          </cell>
          <cell r="AT323">
            <v>124.210358819317</v>
          </cell>
          <cell r="AU323">
            <v>112.871390893653</v>
          </cell>
          <cell r="AV323">
            <v>113.983019495911</v>
          </cell>
          <cell r="AW323">
            <v>113.899275996499</v>
          </cell>
          <cell r="AX323">
            <v>110.56251647388</v>
          </cell>
          <cell r="AY323">
            <v>97.0667180770642</v>
          </cell>
        </row>
        <row r="324">
          <cell r="C324" t="str">
            <v>251&amp;252</v>
          </cell>
          <cell r="D324">
            <v>91.9280275348303</v>
          </cell>
          <cell r="E324">
            <v>90.8375058737713</v>
          </cell>
          <cell r="F324">
            <v>101.062459381354</v>
          </cell>
          <cell r="G324">
            <v>101.118809338322</v>
          </cell>
          <cell r="H324">
            <v>97.314645398253</v>
          </cell>
          <cell r="I324">
            <v>100.785192216119</v>
          </cell>
          <cell r="J324">
            <v>99.8571568689688</v>
          </cell>
          <cell r="K324">
            <v>92.601923515919</v>
          </cell>
          <cell r="L324">
            <v>109.283522260218</v>
          </cell>
          <cell r="M324">
            <v>105.987297885228</v>
          </cell>
          <cell r="N324">
            <v>99.161137866468</v>
          </cell>
          <cell r="O324">
            <v>110.062321860547</v>
          </cell>
          <cell r="P324">
            <v>90.2117902441829</v>
          </cell>
          <cell r="Q324">
            <v>89.4048397857272</v>
          </cell>
          <cell r="R324">
            <v>99.7599821891108</v>
          </cell>
          <cell r="S324">
            <v>100.24198422818</v>
          </cell>
          <cell r="T324">
            <v>107.497041422313</v>
          </cell>
          <cell r="U324">
            <v>115.68280535947</v>
          </cell>
          <cell r="V324">
            <v>109.062594305847</v>
          </cell>
          <cell r="W324">
            <v>99.381636601455</v>
          </cell>
          <cell r="X324">
            <v>111.529053352425</v>
          </cell>
          <cell r="Y324">
            <v>107.155230734267</v>
          </cell>
          <cell r="Z324">
            <v>101.311770494994</v>
          </cell>
          <cell r="AA324">
            <v>103.997129631764</v>
          </cell>
          <cell r="AB324">
            <v>89.8641025686671</v>
          </cell>
          <cell r="AC324">
            <v>89.0574741786247</v>
          </cell>
          <cell r="AD324">
            <v>102.588486272384</v>
          </cell>
          <cell r="AE324">
            <v>103.996270807048</v>
          </cell>
          <cell r="AF324">
            <v>110.984233833713</v>
          </cell>
          <cell r="AG324">
            <v>117.170952138488</v>
          </cell>
          <cell r="AH324">
            <v>121.298241430303</v>
          </cell>
          <cell r="AI324">
            <v>104.798203809696</v>
          </cell>
          <cell r="AJ324">
            <v>113.583605214593</v>
          </cell>
          <cell r="AK324">
            <v>113.789870499208</v>
          </cell>
          <cell r="AL324">
            <v>106.528495206748</v>
          </cell>
          <cell r="AM324">
            <v>107.535030990394</v>
          </cell>
          <cell r="AN324">
            <v>103.316667388769</v>
          </cell>
          <cell r="AO324">
            <v>99.3379965990416</v>
          </cell>
          <cell r="AP324">
            <v>113.211485439114</v>
          </cell>
          <cell r="AQ324">
            <v>112.227983785577</v>
          </cell>
          <cell r="AR324">
            <v>114.77238467527</v>
          </cell>
          <cell r="AS324">
            <v>125.222232330519</v>
          </cell>
          <cell r="AT324">
            <v>127.483912116486</v>
          </cell>
          <cell r="AU324">
            <v>120.658260015296</v>
          </cell>
          <cell r="AV324">
            <v>120.098836567978</v>
          </cell>
          <cell r="AW324">
            <v>118.894344122894</v>
          </cell>
          <cell r="AX324">
            <v>114.582657580183</v>
          </cell>
          <cell r="AY324">
            <v>113.020772426965</v>
          </cell>
        </row>
        <row r="325">
          <cell r="C325" t="str">
            <v>25111,25112,25130,25200</v>
          </cell>
          <cell r="D325">
            <v>75.5403074156039</v>
          </cell>
          <cell r="E325">
            <v>85.5460048999346</v>
          </cell>
          <cell r="F325">
            <v>105.268958114268</v>
          </cell>
          <cell r="G325">
            <v>89.2115250628686</v>
          </cell>
          <cell r="H325">
            <v>99.9689407340316</v>
          </cell>
          <cell r="I325">
            <v>83.7520872040653</v>
          </cell>
          <cell r="J325">
            <v>96.2425830384254</v>
          </cell>
          <cell r="K325">
            <v>89.9660877322082</v>
          </cell>
          <cell r="L325">
            <v>132.995097280419</v>
          </cell>
          <cell r="M325">
            <v>154.75586016358</v>
          </cell>
          <cell r="N325">
            <v>101.441752718147</v>
          </cell>
          <cell r="O325">
            <v>85.3107956364487</v>
          </cell>
          <cell r="P325">
            <v>73.7349247756168</v>
          </cell>
          <cell r="Q325">
            <v>84.2178872748333</v>
          </cell>
          <cell r="R325">
            <v>105.1266910666</v>
          </cell>
          <cell r="S325">
            <v>90.6325271336931</v>
          </cell>
          <cell r="T325">
            <v>113.471613776952</v>
          </cell>
          <cell r="U325">
            <v>96.0301398192018</v>
          </cell>
          <cell r="V325">
            <v>107.242563624822</v>
          </cell>
          <cell r="W325">
            <v>97.9660494954011</v>
          </cell>
          <cell r="X325">
            <v>136.769453625794</v>
          </cell>
          <cell r="Y325">
            <v>154.903172875644</v>
          </cell>
          <cell r="Z325">
            <v>102.373937778817</v>
          </cell>
          <cell r="AA325">
            <v>79.6600482935816</v>
          </cell>
          <cell r="AB325">
            <v>73.3351260590839</v>
          </cell>
          <cell r="AC325">
            <v>84.1026946116016</v>
          </cell>
          <cell r="AD325">
            <v>108.165440522275</v>
          </cell>
          <cell r="AE325">
            <v>93.9321643483981</v>
          </cell>
          <cell r="AF325">
            <v>117.259789029079</v>
          </cell>
          <cell r="AG325">
            <v>98.5056684888407</v>
          </cell>
          <cell r="AH325">
            <v>116.652456750655</v>
          </cell>
          <cell r="AI325">
            <v>101.465045837235</v>
          </cell>
          <cell r="AJ325">
            <v>136.798384286759</v>
          </cell>
          <cell r="AK325">
            <v>163.066017868002</v>
          </cell>
          <cell r="AL325">
            <v>106.684679112329</v>
          </cell>
          <cell r="AM325">
            <v>82.604823577123</v>
          </cell>
          <cell r="AN325">
            <v>91.0885105035716</v>
          </cell>
          <cell r="AO325">
            <v>100.819106610249</v>
          </cell>
          <cell r="AP325">
            <v>112.194929025273</v>
          </cell>
          <cell r="AQ325">
            <v>112.831125269577</v>
          </cell>
          <cell r="AR325">
            <v>116.538150283251</v>
          </cell>
          <cell r="AS325">
            <v>116.424667423152</v>
          </cell>
          <cell r="AT325">
            <v>118.830328766182</v>
          </cell>
          <cell r="AU325">
            <v>108.865123448996</v>
          </cell>
          <cell r="AV325">
            <v>135.434681250536</v>
          </cell>
          <cell r="AW325">
            <v>158.282516201012</v>
          </cell>
          <cell r="AX325">
            <v>118.293159970855</v>
          </cell>
          <cell r="AY325">
            <v>112.918653651899</v>
          </cell>
        </row>
        <row r="326">
          <cell r="C326" t="str">
            <v>24201, 24202 &amp; 24209</v>
          </cell>
        </row>
        <row r="326">
          <cell r="AN326">
            <v>94.7130326924866</v>
          </cell>
          <cell r="AO326">
            <v>104.128743788947</v>
          </cell>
          <cell r="AP326">
            <v>101.170977802239</v>
          </cell>
          <cell r="AQ326">
            <v>106.891353485883</v>
          </cell>
          <cell r="AR326">
            <v>119.328154919891</v>
          </cell>
          <cell r="AS326">
            <v>124.245811956564</v>
          </cell>
          <cell r="AT326">
            <v>127.101070631701</v>
          </cell>
          <cell r="AU326">
            <v>117.080411387159</v>
          </cell>
          <cell r="AV326">
            <v>117.277745597488</v>
          </cell>
          <cell r="AW326">
            <v>115.58399752542</v>
          </cell>
          <cell r="AX326">
            <v>108.77841276062</v>
          </cell>
          <cell r="AY326">
            <v>109.615989738045</v>
          </cell>
        </row>
        <row r="328">
          <cell r="C328" t="str">
            <v>266&amp;325</v>
          </cell>
          <cell r="D328">
            <v>99.3139107423118</v>
          </cell>
          <cell r="E328">
            <v>104.243411735547</v>
          </cell>
          <cell r="F328">
            <v>131.643416473562</v>
          </cell>
          <cell r="G328">
            <v>86.6950009805299</v>
          </cell>
          <cell r="H328">
            <v>85.1299420084762</v>
          </cell>
          <cell r="I328">
            <v>83.2237472194405</v>
          </cell>
          <cell r="J328">
            <v>106.250092886776</v>
          </cell>
          <cell r="K328">
            <v>125.155507798454</v>
          </cell>
          <cell r="L328">
            <v>92.6191460205965</v>
          </cell>
          <cell r="M328">
            <v>102.26723912458</v>
          </cell>
          <cell r="N328">
            <v>87.6293969294735</v>
          </cell>
          <cell r="O328">
            <v>95.8291880802521</v>
          </cell>
          <cell r="P328">
            <v>101.333611890769</v>
          </cell>
          <cell r="Q328">
            <v>119.204463519294</v>
          </cell>
          <cell r="R328">
            <v>158.834584332343</v>
          </cell>
          <cell r="S328">
            <v>91.3546011850063</v>
          </cell>
          <cell r="T328">
            <v>96.2088991630723</v>
          </cell>
          <cell r="U328">
            <v>96.707501269733</v>
          </cell>
          <cell r="V328">
            <v>113.253958901773</v>
          </cell>
          <cell r="W328">
            <v>137.330636829252</v>
          </cell>
          <cell r="X328">
            <v>92.7690650049629</v>
          </cell>
          <cell r="Y328">
            <v>96.3475124236392</v>
          </cell>
          <cell r="Z328">
            <v>85.0133475592909</v>
          </cell>
          <cell r="AA328">
            <v>95.231067431486</v>
          </cell>
          <cell r="AB328">
            <v>101.810193040527</v>
          </cell>
          <cell r="AC328">
            <v>126.192423944435</v>
          </cell>
          <cell r="AD328">
            <v>143.809127791178</v>
          </cell>
          <cell r="AE328">
            <v>91.6971869462748</v>
          </cell>
          <cell r="AF328">
            <v>100.138341070322</v>
          </cell>
          <cell r="AG328">
            <v>98.4646751247386</v>
          </cell>
          <cell r="AH328">
            <v>122.456312235764</v>
          </cell>
          <cell r="AI328">
            <v>135.168909831636</v>
          </cell>
          <cell r="AJ328">
            <v>99.5147921374496</v>
          </cell>
          <cell r="AK328">
            <v>96.902654862575</v>
          </cell>
          <cell r="AL328">
            <v>93.9946635657005</v>
          </cell>
          <cell r="AM328">
            <v>87.8451207371056</v>
          </cell>
          <cell r="AN328">
            <v>124.143292446783</v>
          </cell>
          <cell r="AO328">
            <v>118.414238823973</v>
          </cell>
          <cell r="AP328">
            <v>119.736623376785</v>
          </cell>
          <cell r="AQ328">
            <v>100.870139279282</v>
          </cell>
          <cell r="AR328">
            <v>103.16699714543</v>
          </cell>
          <cell r="AS328">
            <v>106.909237997066</v>
          </cell>
          <cell r="AT328">
            <v>133.009216308919</v>
          </cell>
          <cell r="AU328">
            <v>144.559155695926</v>
          </cell>
          <cell r="AV328">
            <v>106.478808495607</v>
          </cell>
          <cell r="AW328">
            <v>113.061161552501</v>
          </cell>
          <cell r="AX328">
            <v>97.5907247858172</v>
          </cell>
          <cell r="AY328">
            <v>96.7350635146988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</v>
          </cell>
          <cell r="E654">
            <v>86.9727606771496</v>
          </cell>
          <cell r="F654">
            <v>109.090809950022</v>
          </cell>
          <cell r="G654">
            <v>89.307399746897</v>
          </cell>
          <cell r="H654">
            <v>103.481389261922</v>
          </cell>
          <cell r="I654">
            <v>85.8518016156343</v>
          </cell>
          <cell r="J654">
            <v>90.6772611530203</v>
          </cell>
          <cell r="K654">
            <v>87.654219492156</v>
          </cell>
          <cell r="L654">
            <v>136.472530600809</v>
          </cell>
          <cell r="M654">
            <v>158.688961255235</v>
          </cell>
          <cell r="N654">
            <v>87.8528380911924</v>
          </cell>
          <cell r="O654">
            <v>87.2145490476219</v>
          </cell>
          <cell r="P654">
            <v>74.558279912628</v>
          </cell>
          <cell r="Q654">
            <v>85.247</v>
          </cell>
          <cell r="R654">
            <v>108.741</v>
          </cell>
          <cell r="S654">
            <v>90.595</v>
          </cell>
          <cell r="T654">
            <v>117.68</v>
          </cell>
          <cell r="U654">
            <v>98.818</v>
          </cell>
          <cell r="V654">
            <v>101.342</v>
          </cell>
          <cell r="W654">
            <v>95.655</v>
          </cell>
          <cell r="X654">
            <v>140.253</v>
          </cell>
          <cell r="Y654">
            <v>158.443</v>
          </cell>
          <cell r="Z654">
            <v>88.359</v>
          </cell>
          <cell r="AA654">
            <v>81.122</v>
          </cell>
          <cell r="AB654">
            <v>73.992</v>
          </cell>
          <cell r="AC654">
            <v>84.956</v>
          </cell>
          <cell r="AD654">
            <v>111.894</v>
          </cell>
          <cell r="AE654">
            <v>93.894</v>
          </cell>
          <cell r="AF654">
            <v>121.6</v>
          </cell>
          <cell r="AG654">
            <v>101.317</v>
          </cell>
          <cell r="AH654">
            <v>110.243</v>
          </cell>
          <cell r="AI654">
            <v>98.7109590556308</v>
          </cell>
          <cell r="AJ654">
            <v>139.956</v>
          </cell>
          <cell r="AK654">
            <v>166.791987194825</v>
          </cell>
          <cell r="AL654">
            <v>92.0519339647718</v>
          </cell>
          <cell r="AM654">
            <v>84.072</v>
          </cell>
          <cell r="AN654">
            <v>95.0937958213993</v>
          </cell>
          <cell r="AO654">
            <v>90.2491064283529</v>
          </cell>
          <cell r="AP654">
            <v>113.696120272118</v>
          </cell>
          <cell r="AQ654">
            <v>109.819063798777</v>
          </cell>
          <cell r="AR654">
            <v>111.399671392654</v>
          </cell>
          <cell r="AS654">
            <v>110.616828286898</v>
          </cell>
          <cell r="AT654">
            <v>111.008249839776</v>
          </cell>
          <cell r="AU654">
            <v>97.8219835763714</v>
          </cell>
          <cell r="AV654">
            <v>146.496688054784</v>
          </cell>
          <cell r="AW654">
            <v>171.945538879707</v>
          </cell>
          <cell r="AX654">
            <v>107.946580952053</v>
          </cell>
          <cell r="AY654">
            <v>106.746317968401</v>
          </cell>
        </row>
        <row r="655">
          <cell r="D655">
            <v>75.4850947523038</v>
          </cell>
          <cell r="E655">
            <v>85.5555625229759</v>
          </cell>
          <cell r="F655">
            <v>107.313204027262</v>
          </cell>
          <cell r="G655">
            <v>93.525019382753</v>
          </cell>
          <cell r="H655">
            <v>101.795187367082</v>
          </cell>
          <cell r="I655">
            <v>84.4528691931738</v>
          </cell>
          <cell r="J655">
            <v>88.0560869589359</v>
          </cell>
          <cell r="K655">
            <v>99.740602822868</v>
          </cell>
          <cell r="L655">
            <v>134.248746775195</v>
          </cell>
          <cell r="M655">
            <v>156.103166562417</v>
          </cell>
          <cell r="N655">
            <v>87.9310486191942</v>
          </cell>
          <cell r="O655">
            <v>85.7934110158398</v>
          </cell>
          <cell r="P655">
            <v>73.3433724421985</v>
          </cell>
          <cell r="Q655">
            <v>83.858</v>
          </cell>
          <cell r="R655">
            <v>106.969</v>
          </cell>
          <cell r="S655">
            <v>94.874</v>
          </cell>
          <cell r="T655">
            <v>115.762</v>
          </cell>
          <cell r="U655">
            <v>97.208</v>
          </cell>
          <cell r="V655">
            <v>98.412</v>
          </cell>
          <cell r="W655">
            <v>108.844</v>
          </cell>
          <cell r="X655">
            <v>137.967</v>
          </cell>
          <cell r="Y655">
            <v>155.862</v>
          </cell>
          <cell r="Z655">
            <v>88.437</v>
          </cell>
          <cell r="AA655">
            <v>79.8</v>
          </cell>
          <cell r="AB655">
            <v>72.786</v>
          </cell>
          <cell r="AC655">
            <v>83.571</v>
          </cell>
          <cell r="AD655">
            <v>110.07</v>
          </cell>
          <cell r="AE655">
            <v>98.328</v>
          </cell>
          <cell r="AF655">
            <v>119.618</v>
          </cell>
          <cell r="AG655">
            <v>99.666</v>
          </cell>
          <cell r="AH655">
            <v>107.056</v>
          </cell>
          <cell r="AI655">
            <v>112.321923787287</v>
          </cell>
          <cell r="AJ655">
            <v>137.675</v>
          </cell>
          <cell r="AK655">
            <v>164.074155835407</v>
          </cell>
          <cell r="AL655">
            <v>92.1338827158355</v>
          </cell>
          <cell r="AM655">
            <v>82.702</v>
          </cell>
          <cell r="AN655">
            <v>89.6236659527088</v>
          </cell>
          <cell r="AO655">
            <v>105.830611462842</v>
          </cell>
          <cell r="AP655">
            <v>97.7271360518517</v>
          </cell>
          <cell r="AQ655">
            <v>101.784462057813</v>
          </cell>
          <cell r="AR655">
            <v>122.540365711446</v>
          </cell>
          <cell r="AS655">
            <v>107.276530199229</v>
          </cell>
          <cell r="AT655">
            <v>116.877226210807</v>
          </cell>
          <cell r="AU655">
            <v>115.564712802596</v>
          </cell>
          <cell r="AV655">
            <v>122.580446310747</v>
          </cell>
          <cell r="AW655">
            <v>118.34079510805</v>
          </cell>
          <cell r="AX655">
            <v>105.21729698649</v>
          </cell>
          <cell r="AY655">
            <v>98.7499975061594</v>
          </cell>
        </row>
        <row r="656">
          <cell r="D656">
            <v>72.7272727272728</v>
          </cell>
          <cell r="E656">
            <v>82.4298194148296</v>
          </cell>
          <cell r="F656">
            <v>103.392552955496</v>
          </cell>
          <cell r="G656">
            <v>87.1761329654514</v>
          </cell>
          <cell r="H656">
            <v>98.0761351398267</v>
          </cell>
          <cell r="I656">
            <v>81.3674126073106</v>
          </cell>
          <cell r="J656">
            <v>105.989905994614</v>
          </cell>
          <cell r="K656">
            <v>84.8770567674357</v>
          </cell>
          <cell r="L656">
            <v>129.344014895287</v>
          </cell>
          <cell r="M656">
            <v>150.399990957544</v>
          </cell>
          <cell r="N656">
            <v>121.56072738028</v>
          </cell>
          <cell r="O656">
            <v>82.6589781946529</v>
          </cell>
          <cell r="P656">
            <v>70.6637975065788</v>
          </cell>
          <cell r="Q656">
            <v>80.794</v>
          </cell>
          <cell r="R656">
            <v>103.061</v>
          </cell>
          <cell r="S656">
            <v>88.433</v>
          </cell>
          <cell r="T656">
            <v>111.533</v>
          </cell>
          <cell r="U656">
            <v>93.657</v>
          </cell>
          <cell r="V656">
            <v>118.455</v>
          </cell>
          <cell r="W656">
            <v>92.624</v>
          </cell>
          <cell r="X656">
            <v>132.927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70.127</v>
          </cell>
          <cell r="AC656">
            <v>80.518</v>
          </cell>
          <cell r="AD656">
            <v>106.049</v>
          </cell>
          <cell r="AE656">
            <v>91.653</v>
          </cell>
          <cell r="AF656">
            <v>115.248</v>
          </cell>
          <cell r="AG656">
            <v>96.025</v>
          </cell>
          <cell r="AH656">
            <v>128.859</v>
          </cell>
          <cell r="AI656">
            <v>95.5834838741853</v>
          </cell>
          <cell r="AJ656">
            <v>132.645</v>
          </cell>
          <cell r="AK656">
            <v>158.079762873643</v>
          </cell>
          <cell r="AL656">
            <v>127.370956848359</v>
          </cell>
          <cell r="AM656">
            <v>79.681</v>
          </cell>
          <cell r="AN656">
            <v>85.5647315075845</v>
          </cell>
          <cell r="AO656">
            <v>112.674077054932</v>
          </cell>
          <cell r="AP656">
            <v>117.482517482518</v>
          </cell>
          <cell r="AQ656">
            <v>121.678321678322</v>
          </cell>
          <cell r="AR656">
            <v>125.874125874126</v>
          </cell>
          <cell r="AS656">
            <v>130.06993006993</v>
          </cell>
          <cell r="AT656">
            <v>134.265734265734</v>
          </cell>
          <cell r="AU656">
            <v>121.678321678322</v>
          </cell>
          <cell r="AV656">
            <v>125.874125874126</v>
          </cell>
          <cell r="AW656">
            <v>155.244755244755</v>
          </cell>
          <cell r="AX656">
            <v>134.265734265734</v>
          </cell>
          <cell r="AY656">
            <v>125.874125874126</v>
          </cell>
        </row>
        <row r="657">
          <cell r="D657">
            <v>82.7625810632065</v>
          </cell>
          <cell r="E657">
            <v>92.3567325527058</v>
          </cell>
          <cell r="F657">
            <v>75.0725661752474</v>
          </cell>
          <cell r="G657">
            <v>94.5822814019641</v>
          </cell>
          <cell r="H657">
            <v>73.4770617963468</v>
          </cell>
          <cell r="I657">
            <v>77.2964784464071</v>
          </cell>
          <cell r="J657">
            <v>100.968734636618</v>
          </cell>
          <cell r="K657">
            <v>131.595844027487</v>
          </cell>
          <cell r="L657">
            <v>120.07074225642</v>
          </cell>
          <cell r="M657">
            <v>141.832484518272</v>
          </cell>
          <cell r="N657">
            <v>126.861016710003</v>
          </cell>
          <cell r="O657">
            <v>83.1234764153227</v>
          </cell>
          <cell r="P657">
            <v>87.1934937881761</v>
          </cell>
          <cell r="Q657">
            <v>97.935</v>
          </cell>
          <cell r="R657">
            <v>78.75</v>
          </cell>
          <cell r="S657">
            <v>98.649</v>
          </cell>
          <cell r="T657">
            <v>79.267</v>
          </cell>
          <cell r="U657">
            <v>81.522</v>
          </cell>
          <cell r="V657">
            <v>106.443</v>
          </cell>
          <cell r="W657">
            <v>139.361</v>
          </cell>
          <cell r="X657">
            <v>125.208</v>
          </cell>
          <cell r="Y657">
            <v>149.378</v>
          </cell>
          <cell r="Z657">
            <v>134.57</v>
          </cell>
          <cell r="AA657">
            <v>83.517</v>
          </cell>
          <cell r="AB657">
            <v>89.747</v>
          </cell>
          <cell r="AC657">
            <v>101.06</v>
          </cell>
          <cell r="AD657">
            <v>80.847</v>
          </cell>
          <cell r="AE657">
            <v>102.23</v>
          </cell>
          <cell r="AF657">
            <v>82.077</v>
          </cell>
          <cell r="AG657">
            <v>84.531</v>
          </cell>
          <cell r="AH657">
            <v>115.604</v>
          </cell>
          <cell r="AI657">
            <v>151.216725181215</v>
          </cell>
          <cell r="AJ657">
            <v>131.337</v>
          </cell>
          <cell r="AK657">
            <v>157.259426106976</v>
          </cell>
          <cell r="AL657">
            <v>140.835524815429</v>
          </cell>
          <cell r="AM657">
            <v>87.508</v>
          </cell>
          <cell r="AN657">
            <v>90.5511464788875</v>
          </cell>
          <cell r="AO657">
            <v>119.038566545465</v>
          </cell>
          <cell r="AP657">
            <v>85.990901515704</v>
          </cell>
          <cell r="AQ657">
            <v>102.514377900897</v>
          </cell>
          <cell r="AR657">
            <v>94.2535799311516</v>
          </cell>
          <cell r="AS657">
            <v>98.3849191388754</v>
          </cell>
          <cell r="AT657">
            <v>96.3201897578646</v>
          </cell>
          <cell r="AU657">
            <v>122.313590699315</v>
          </cell>
          <cell r="AV657">
            <v>110.299423107987</v>
          </cell>
          <cell r="AW657">
            <v>109.644401188389</v>
          </cell>
          <cell r="AX657">
            <v>138.118716118642</v>
          </cell>
          <cell r="AY657">
            <v>112.429968088575</v>
          </cell>
        </row>
        <row r="659">
          <cell r="D659">
            <v>82.7625810632065</v>
          </cell>
        </row>
      </sheetData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D259"/>
  <sheetViews>
    <sheetView view="pageBreakPreview" zoomScalePageLayoutView="55" zoomScaleNormal="100" workbookViewId="0">
      <pane xSplit="2" ySplit="11" topLeftCell="C203" activePane="bottomRight" state="frozen"/>
      <selection/>
      <selection pane="topRight"/>
      <selection pane="bottomLeft"/>
      <selection pane="bottomRight" activeCell="C215" sqref="C215"/>
    </sheetView>
  </sheetViews>
  <sheetFormatPr defaultColWidth="13.5740740740741" defaultRowHeight="13.8"/>
  <cols>
    <col min="1" max="1" width="9.13888888888889" style="18" customWidth="1"/>
    <col min="2" max="2" width="10.287037037037" style="18" customWidth="1"/>
    <col min="3" max="6" width="17.712962962963" style="521" customWidth="1"/>
    <col min="7" max="7" width="9.13888888888889" style="18" customWidth="1"/>
    <col min="8" max="8" width="10.287037037037" style="18" customWidth="1"/>
    <col min="9" max="9" width="11.287037037037" style="521" customWidth="1"/>
    <col min="10" max="10" width="11.287037037037" style="446" customWidth="1"/>
    <col min="11" max="13" width="11.287037037037" style="448" customWidth="1"/>
    <col min="14" max="16" width="11.287037037037" style="521" customWidth="1"/>
    <col min="17" max="16384" width="13.5740740740741" style="521"/>
  </cols>
  <sheetData>
    <row r="1" ht="15" customHeight="1" spans="10:13">
      <c r="J1" s="497"/>
      <c r="K1" s="506"/>
      <c r="L1" s="506"/>
      <c r="M1" s="506"/>
    </row>
    <row r="2" s="517" customFormat="1" ht="15" customHeight="1" spans="1:16">
      <c r="A2" s="39" t="s">
        <v>0</v>
      </c>
      <c r="B2" s="39"/>
      <c r="C2" s="39"/>
      <c r="D2" s="39"/>
      <c r="E2" s="39"/>
      <c r="F2" s="39"/>
      <c r="G2" s="39" t="s">
        <v>1</v>
      </c>
      <c r="H2" s="39"/>
      <c r="I2" s="39"/>
      <c r="J2" s="39"/>
      <c r="K2" s="39"/>
      <c r="L2" s="39"/>
      <c r="M2" s="39"/>
      <c r="N2" s="39"/>
      <c r="O2" s="39"/>
      <c r="P2" s="39"/>
    </row>
    <row r="3" ht="15" customHeight="1" spans="1:16">
      <c r="A3" s="522" t="s">
        <v>2</v>
      </c>
      <c r="B3" s="522"/>
      <c r="C3" s="522"/>
      <c r="D3" s="522"/>
      <c r="E3" s="522"/>
      <c r="F3" s="522"/>
      <c r="G3" s="522" t="s">
        <v>3</v>
      </c>
      <c r="H3" s="522"/>
      <c r="I3" s="522"/>
      <c r="J3" s="522"/>
      <c r="K3" s="522"/>
      <c r="L3" s="522"/>
      <c r="M3" s="522"/>
      <c r="N3" s="522"/>
      <c r="O3" s="522"/>
      <c r="P3" s="522"/>
    </row>
    <row r="4" ht="15" customHeight="1" spans="1:16">
      <c r="A4" s="410"/>
      <c r="B4" s="410"/>
      <c r="C4" s="523"/>
      <c r="D4" s="523"/>
      <c r="E4" s="523"/>
      <c r="F4" s="523"/>
      <c r="G4" s="410"/>
      <c r="H4" s="410"/>
      <c r="I4" s="523"/>
      <c r="J4" s="533"/>
      <c r="K4" s="507"/>
      <c r="L4" s="507"/>
      <c r="M4" s="507"/>
      <c r="N4" s="523"/>
      <c r="O4" s="523"/>
      <c r="P4" s="523"/>
    </row>
    <row r="5" ht="24.95" customHeight="1" spans="1:16">
      <c r="A5" s="415" t="s">
        <v>4</v>
      </c>
      <c r="B5" s="415" t="s">
        <v>5</v>
      </c>
      <c r="C5" s="290" t="s">
        <v>6</v>
      </c>
      <c r="D5" s="290" t="s">
        <v>7</v>
      </c>
      <c r="E5" s="290" t="s">
        <v>8</v>
      </c>
      <c r="F5" s="414" t="s">
        <v>9</v>
      </c>
      <c r="G5" s="413" t="s">
        <v>10</v>
      </c>
      <c r="H5" s="413" t="s">
        <v>5</v>
      </c>
      <c r="I5" s="414" t="s">
        <v>11</v>
      </c>
      <c r="J5" s="534"/>
      <c r="K5" s="414" t="s">
        <v>12</v>
      </c>
      <c r="L5" s="534"/>
      <c r="M5" s="414" t="s">
        <v>13</v>
      </c>
      <c r="N5" s="534"/>
      <c r="O5" s="414" t="s">
        <v>14</v>
      </c>
      <c r="P5" s="534"/>
    </row>
    <row r="6" ht="24.95" customHeight="1" spans="1:38">
      <c r="A6" s="415"/>
      <c r="B6" s="415"/>
      <c r="C6" s="290"/>
      <c r="D6" s="290"/>
      <c r="E6" s="290"/>
      <c r="F6" s="290"/>
      <c r="G6" s="415"/>
      <c r="H6" s="415"/>
      <c r="I6" s="310"/>
      <c r="J6" s="525"/>
      <c r="K6" s="310"/>
      <c r="L6" s="525"/>
      <c r="M6" s="310"/>
      <c r="N6" s="525"/>
      <c r="O6" s="310"/>
      <c r="P6" s="525"/>
      <c r="AL6" s="539"/>
    </row>
    <row r="7" ht="50.1" customHeight="1" spans="1:16">
      <c r="A7" s="415"/>
      <c r="B7" s="415"/>
      <c r="C7" s="524"/>
      <c r="D7" s="524"/>
      <c r="E7" s="524"/>
      <c r="F7" s="524"/>
      <c r="G7" s="415"/>
      <c r="H7" s="415"/>
      <c r="I7" s="56" t="s">
        <v>15</v>
      </c>
      <c r="J7" s="61" t="s">
        <v>16</v>
      </c>
      <c r="K7" s="56" t="s">
        <v>15</v>
      </c>
      <c r="L7" s="61" t="s">
        <v>17</v>
      </c>
      <c r="M7" s="56" t="s">
        <v>18</v>
      </c>
      <c r="N7" s="61" t="s">
        <v>17</v>
      </c>
      <c r="O7" s="56" t="s">
        <v>18</v>
      </c>
      <c r="P7" s="56" t="s">
        <v>17</v>
      </c>
    </row>
    <row r="8" ht="49.5" customHeight="1" spans="1:16">
      <c r="A8" s="417"/>
      <c r="B8" s="417"/>
      <c r="C8" s="525"/>
      <c r="D8" s="525"/>
      <c r="E8" s="525"/>
      <c r="F8" s="525"/>
      <c r="G8" s="417"/>
      <c r="H8" s="417"/>
      <c r="I8" s="525"/>
      <c r="J8" s="535"/>
      <c r="K8" s="525"/>
      <c r="L8" s="535"/>
      <c r="M8" s="525"/>
      <c r="N8" s="535"/>
      <c r="O8" s="525"/>
      <c r="P8" s="525"/>
    </row>
    <row r="9" ht="15" customHeight="1" spans="1:16">
      <c r="A9" s="526" t="s">
        <v>19</v>
      </c>
      <c r="B9" s="527"/>
      <c r="C9" s="527" t="s">
        <v>20</v>
      </c>
      <c r="D9" s="97" t="s">
        <v>21</v>
      </c>
      <c r="E9" s="97" t="s">
        <v>22</v>
      </c>
      <c r="F9" s="97" t="s">
        <v>23</v>
      </c>
      <c r="G9" s="526" t="s">
        <v>19</v>
      </c>
      <c r="H9" s="527"/>
      <c r="I9" s="527" t="s">
        <v>20</v>
      </c>
      <c r="J9" s="527"/>
      <c r="K9" s="536" t="s">
        <v>21</v>
      </c>
      <c r="L9" s="536"/>
      <c r="M9" s="97" t="s">
        <v>22</v>
      </c>
      <c r="N9" s="97"/>
      <c r="O9" s="97" t="s">
        <v>23</v>
      </c>
      <c r="P9" s="97"/>
    </row>
    <row r="10" s="518" customFormat="1" ht="15" customHeight="1" spans="1:134">
      <c r="A10" s="528" t="s">
        <v>24</v>
      </c>
      <c r="B10" s="528"/>
      <c r="C10" s="529">
        <v>100</v>
      </c>
      <c r="D10" s="529">
        <v>28.92</v>
      </c>
      <c r="E10" s="529">
        <v>65.89</v>
      </c>
      <c r="F10" s="529">
        <v>5.19</v>
      </c>
      <c r="G10" s="528" t="s">
        <v>25</v>
      </c>
      <c r="H10" s="528"/>
      <c r="I10" s="202">
        <v>100</v>
      </c>
      <c r="J10" s="202"/>
      <c r="K10" s="529">
        <v>28.92</v>
      </c>
      <c r="L10" s="529"/>
      <c r="M10" s="529">
        <v>65.89</v>
      </c>
      <c r="N10" s="529"/>
      <c r="O10" s="529">
        <v>5.19</v>
      </c>
      <c r="P10" s="529"/>
      <c r="ED10" s="447"/>
    </row>
    <row r="11" ht="15" customHeight="1" spans="1:16">
      <c r="A11" s="528" t="s">
        <v>26</v>
      </c>
      <c r="B11" s="528"/>
      <c r="C11" s="529">
        <v>100</v>
      </c>
      <c r="D11" s="529">
        <v>25.1351463415898</v>
      </c>
      <c r="E11" s="529">
        <v>68.2511052716142</v>
      </c>
      <c r="F11" s="529">
        <v>6.61374838679583</v>
      </c>
      <c r="G11" s="528" t="s">
        <v>26</v>
      </c>
      <c r="H11" s="528"/>
      <c r="I11" s="202">
        <v>100</v>
      </c>
      <c r="J11" s="202"/>
      <c r="K11" s="529">
        <v>25.14</v>
      </c>
      <c r="L11" s="529"/>
      <c r="M11" s="529">
        <v>68.25</v>
      </c>
      <c r="N11" s="529"/>
      <c r="O11" s="529">
        <v>6.61</v>
      </c>
      <c r="P11" s="529"/>
    </row>
    <row r="12" s="519" customFormat="1" ht="15" customHeight="1" spans="1:15">
      <c r="A12" s="530"/>
      <c r="B12" s="431"/>
      <c r="C12" s="531"/>
      <c r="D12" s="531"/>
      <c r="E12" s="531"/>
      <c r="F12" s="531"/>
      <c r="G12" s="530"/>
      <c r="H12" s="431"/>
      <c r="I12" s="531"/>
      <c r="J12" s="531"/>
      <c r="K12" s="537"/>
      <c r="L12" s="538"/>
      <c r="M12" s="537"/>
      <c r="O12" s="531"/>
    </row>
    <row r="13" ht="15" hidden="1" customHeight="1" spans="1:16">
      <c r="A13" s="27">
        <v>2015</v>
      </c>
      <c r="B13" s="24"/>
      <c r="C13" s="424">
        <v>100.000029959022</v>
      </c>
      <c r="D13" s="424">
        <v>99.9999999999999</v>
      </c>
      <c r="E13" s="424">
        <v>100.000043895293</v>
      </c>
      <c r="F13" s="424">
        <v>100</v>
      </c>
      <c r="G13" s="27">
        <v>2015</v>
      </c>
      <c r="H13" s="24"/>
      <c r="I13" s="497"/>
      <c r="K13" s="497"/>
      <c r="L13" s="521"/>
      <c r="M13" s="497"/>
      <c r="O13" s="497"/>
      <c r="P13" s="539"/>
    </row>
    <row r="14" ht="15" hidden="1" customHeight="1" spans="1:16">
      <c r="A14" s="27">
        <v>2016</v>
      </c>
      <c r="B14" s="24"/>
      <c r="C14" s="424">
        <v>104.124585517665</v>
      </c>
      <c r="D14" s="424">
        <v>102.380373179992</v>
      </c>
      <c r="E14" s="424">
        <v>104.33322849204</v>
      </c>
      <c r="F14" s="424">
        <v>108.60025</v>
      </c>
      <c r="G14" s="27">
        <v>2016</v>
      </c>
      <c r="H14" s="24"/>
      <c r="I14" s="497">
        <v>4.12455432296608</v>
      </c>
      <c r="K14" s="497">
        <v>2.38037317999242</v>
      </c>
      <c r="M14" s="497">
        <v>4.3331826946845</v>
      </c>
      <c r="O14" s="497">
        <v>8.60025</v>
      </c>
      <c r="P14" s="539"/>
    </row>
    <row r="15" ht="15" hidden="1" customHeight="1" spans="1:16">
      <c r="A15" s="27">
        <v>2017</v>
      </c>
      <c r="B15" s="24"/>
      <c r="C15" s="424">
        <v>108.722389327321</v>
      </c>
      <c r="D15" s="424">
        <v>102.738722245059</v>
      </c>
      <c r="E15" s="424">
        <v>110.714849039262</v>
      </c>
      <c r="F15" s="424">
        <v>110.901602895782</v>
      </c>
      <c r="G15" s="27">
        <v>2017</v>
      </c>
      <c r="H15" s="24"/>
      <c r="I15" s="497">
        <v>4.41567549757647</v>
      </c>
      <c r="K15" s="497">
        <v>0.350017346036054</v>
      </c>
      <c r="M15" s="497">
        <v>6.11657536094432</v>
      </c>
      <c r="O15" s="497">
        <v>2.1191046022285</v>
      </c>
      <c r="P15" s="539"/>
    </row>
    <row r="16" ht="15" hidden="1" customHeight="1" spans="1:16">
      <c r="A16" s="27">
        <v>2018</v>
      </c>
      <c r="B16" s="24"/>
      <c r="C16" s="424">
        <v>112.159679115862</v>
      </c>
      <c r="D16" s="424">
        <v>100.63237900763</v>
      </c>
      <c r="E16" s="424">
        <v>116.005880763541</v>
      </c>
      <c r="F16" s="424">
        <v>116.277292910581</v>
      </c>
      <c r="G16" s="27">
        <v>2018</v>
      </c>
      <c r="H16" s="24"/>
      <c r="I16" s="497">
        <v>3.1615289268458</v>
      </c>
      <c r="K16" s="497">
        <v>-2.05019411513034</v>
      </c>
      <c r="L16" s="447"/>
      <c r="M16" s="497">
        <v>4.77897208025114</v>
      </c>
      <c r="N16" s="539"/>
      <c r="O16" s="497">
        <v>4.84726088210951</v>
      </c>
      <c r="P16" s="539"/>
    </row>
    <row r="17" ht="15" hidden="1" customHeight="1" spans="1:16">
      <c r="A17" s="27">
        <v>2019</v>
      </c>
      <c r="B17" s="24"/>
      <c r="C17" s="424">
        <v>114.88637920525</v>
      </c>
      <c r="D17" s="424">
        <v>99.3344906955993</v>
      </c>
      <c r="E17" s="424">
        <v>120.12851248012</v>
      </c>
      <c r="F17" s="424">
        <v>119.893767096409</v>
      </c>
      <c r="G17" s="27">
        <v>2019</v>
      </c>
      <c r="H17" s="24"/>
      <c r="I17" s="497">
        <v>2.43108763406086</v>
      </c>
      <c r="K17" s="497">
        <v>-1.28973231561261</v>
      </c>
      <c r="L17" s="447"/>
      <c r="M17" s="497">
        <v>3.55381269418812</v>
      </c>
      <c r="N17" s="539"/>
      <c r="O17" s="497">
        <v>3.11021532691609</v>
      </c>
      <c r="P17" s="539"/>
    </row>
    <row r="18" ht="15" hidden="1" customHeight="1" spans="1:16">
      <c r="A18" s="27">
        <v>2020</v>
      </c>
      <c r="B18" s="24"/>
      <c r="C18" s="424">
        <v>110.204600858426</v>
      </c>
      <c r="D18" s="424">
        <v>90.4776104623852</v>
      </c>
      <c r="E18" s="424">
        <v>116.939748147105</v>
      </c>
      <c r="F18" s="424">
        <v>115.67193069159</v>
      </c>
      <c r="G18" s="27">
        <v>2020</v>
      </c>
      <c r="H18" s="24"/>
      <c r="I18" s="497">
        <v>-4.07513787031272</v>
      </c>
      <c r="K18" s="497">
        <v>-8.91621849691174</v>
      </c>
      <c r="L18" s="447"/>
      <c r="M18" s="497">
        <v>-2.65446084961951</v>
      </c>
      <c r="N18" s="539"/>
      <c r="O18" s="497">
        <v>-3.5213143327328</v>
      </c>
      <c r="P18" s="539"/>
    </row>
    <row r="19" ht="15" hidden="1" customHeight="1" spans="1:16">
      <c r="A19" s="27">
        <v>2021</v>
      </c>
      <c r="B19" s="24"/>
      <c r="C19" s="424">
        <v>118.321642749726</v>
      </c>
      <c r="D19" s="424">
        <v>91.8134610859151</v>
      </c>
      <c r="E19" s="424">
        <v>128.059635867217</v>
      </c>
      <c r="F19" s="424">
        <v>118.572367735948</v>
      </c>
      <c r="G19" s="27">
        <v>2021</v>
      </c>
      <c r="H19" s="24"/>
      <c r="I19" s="497">
        <v>7.36542923623249</v>
      </c>
      <c r="K19" s="497">
        <v>1.47644330647442</v>
      </c>
      <c r="L19" s="447"/>
      <c r="M19" s="497">
        <v>9.50907445612424</v>
      </c>
      <c r="N19" s="539"/>
      <c r="O19" s="497">
        <v>2.5074683434574</v>
      </c>
      <c r="P19" s="539"/>
    </row>
    <row r="20" ht="15" customHeight="1" spans="1:16">
      <c r="A20" s="27">
        <v>2022</v>
      </c>
      <c r="B20" s="24"/>
      <c r="C20" s="424">
        <v>126.475870137504</v>
      </c>
      <c r="D20" s="424">
        <v>94.4825644306499</v>
      </c>
      <c r="E20" s="424">
        <v>138.501382035796</v>
      </c>
      <c r="F20" s="424">
        <v>123.966240703233</v>
      </c>
      <c r="G20" s="27">
        <v>2022</v>
      </c>
      <c r="H20" s="24"/>
      <c r="I20" s="497">
        <v>6.89157722820491</v>
      </c>
      <c r="K20" s="497">
        <v>2.90709370191063</v>
      </c>
      <c r="L20" s="447"/>
      <c r="M20" s="497">
        <v>8.15381528915596</v>
      </c>
      <c r="N20" s="539"/>
      <c r="O20" s="497">
        <v>4.54901345927151</v>
      </c>
      <c r="P20" s="539"/>
    </row>
    <row r="21" ht="15" customHeight="1" spans="1:16">
      <c r="A21" s="27">
        <v>2023</v>
      </c>
      <c r="B21" s="24"/>
      <c r="C21" s="424">
        <v>127.380693670774</v>
      </c>
      <c r="D21" s="424">
        <v>94.6530137198764</v>
      </c>
      <c r="E21" s="424">
        <v>139.529698745469</v>
      </c>
      <c r="F21" s="424">
        <v>126.387610939509</v>
      </c>
      <c r="G21" s="27">
        <v>2023</v>
      </c>
      <c r="H21" s="424"/>
      <c r="I21" s="424">
        <v>0.71541198513674</v>
      </c>
      <c r="J21" s="424"/>
      <c r="K21" s="424">
        <v>0.180402903174311</v>
      </c>
      <c r="L21" s="424"/>
      <c r="M21" s="424">
        <v>0.742459529686784</v>
      </c>
      <c r="N21" s="424"/>
      <c r="O21" s="424">
        <v>1.95324970938915</v>
      </c>
      <c r="P21" s="424"/>
    </row>
    <row r="22" ht="15" hidden="1" customHeight="1" spans="1:16">
      <c r="A22" s="27"/>
      <c r="C22" s="532"/>
      <c r="D22" s="532"/>
      <c r="E22" s="532"/>
      <c r="F22" s="532"/>
      <c r="G22" s="27"/>
      <c r="I22" s="497"/>
      <c r="K22" s="497"/>
      <c r="L22" s="539"/>
      <c r="M22" s="539"/>
      <c r="N22" s="539"/>
      <c r="O22" s="497"/>
      <c r="P22" s="539"/>
    </row>
    <row r="23" s="519" customFormat="1" ht="15" hidden="1" customHeight="1" spans="1:16">
      <c r="A23" s="530">
        <v>2015</v>
      </c>
      <c r="B23" s="431" t="s">
        <v>27</v>
      </c>
      <c r="C23" s="424">
        <v>97.8334905071764</v>
      </c>
      <c r="D23" s="424">
        <v>103.747305241583</v>
      </c>
      <c r="E23" s="424">
        <v>95.7406272144878</v>
      </c>
      <c r="F23" s="424">
        <v>96.9558692947379</v>
      </c>
      <c r="G23" s="530">
        <v>2015</v>
      </c>
      <c r="H23" s="431" t="s">
        <v>27</v>
      </c>
      <c r="I23" s="497"/>
      <c r="J23" s="540"/>
      <c r="K23" s="497"/>
      <c r="L23" s="541"/>
      <c r="M23" s="497"/>
      <c r="N23" s="541"/>
      <c r="O23" s="497"/>
      <c r="P23" s="424"/>
    </row>
    <row r="24" s="519" customFormat="1" ht="15" hidden="1" customHeight="1" spans="1:16">
      <c r="A24" s="530"/>
      <c r="B24" s="431" t="s">
        <v>28</v>
      </c>
      <c r="C24" s="424">
        <v>99.5409778401403</v>
      </c>
      <c r="D24" s="424">
        <v>98.8099175464351</v>
      </c>
      <c r="E24" s="424">
        <v>99.6740921123441</v>
      </c>
      <c r="F24" s="424">
        <v>100.945644410162</v>
      </c>
      <c r="G24" s="530"/>
      <c r="H24" s="431" t="s">
        <v>28</v>
      </c>
      <c r="I24" s="531"/>
      <c r="J24" s="540"/>
      <c r="K24" s="497"/>
      <c r="L24" s="541"/>
      <c r="M24" s="531"/>
      <c r="N24" s="541"/>
      <c r="O24" s="531"/>
      <c r="P24" s="424"/>
    </row>
    <row r="25" s="519" customFormat="1" ht="15" hidden="1" customHeight="1" spans="1:16">
      <c r="A25" s="530"/>
      <c r="B25" s="431" t="s">
        <v>29</v>
      </c>
      <c r="C25" s="424">
        <v>100.052452248421</v>
      </c>
      <c r="D25" s="424">
        <v>96.0588845800096</v>
      </c>
      <c r="E25" s="424">
        <v>101.4535848921</v>
      </c>
      <c r="F25" s="424">
        <v>100.770661640357</v>
      </c>
      <c r="G25" s="530"/>
      <c r="H25" s="431" t="s">
        <v>29</v>
      </c>
      <c r="I25" s="531"/>
      <c r="J25" s="540"/>
      <c r="K25" s="497"/>
      <c r="L25" s="541"/>
      <c r="M25" s="531"/>
      <c r="N25" s="541"/>
      <c r="O25" s="531"/>
      <c r="P25" s="424"/>
    </row>
    <row r="26" s="519" customFormat="1" ht="15" hidden="1" customHeight="1" spans="1:16">
      <c r="A26" s="530"/>
      <c r="B26" s="431" t="s">
        <v>30</v>
      </c>
      <c r="C26" s="424">
        <v>102.573199240352</v>
      </c>
      <c r="D26" s="424">
        <v>101.383892631972</v>
      </c>
      <c r="E26" s="424">
        <v>103.131871362238</v>
      </c>
      <c r="F26" s="424">
        <v>101.327824654743</v>
      </c>
      <c r="G26" s="530"/>
      <c r="H26" s="431" t="s">
        <v>30</v>
      </c>
      <c r="I26" s="531"/>
      <c r="J26" s="540"/>
      <c r="K26" s="497"/>
      <c r="L26" s="541"/>
      <c r="M26" s="531"/>
      <c r="N26" s="541"/>
      <c r="O26" s="531"/>
      <c r="P26" s="541"/>
    </row>
    <row r="27" s="519" customFormat="1" ht="15" hidden="1" customHeight="1" spans="1:16">
      <c r="A27" s="530"/>
      <c r="B27" s="431"/>
      <c r="C27" s="424"/>
      <c r="D27" s="424"/>
      <c r="E27" s="424"/>
      <c r="F27" s="424"/>
      <c r="G27" s="530"/>
      <c r="H27" s="431"/>
      <c r="I27" s="531"/>
      <c r="J27" s="540"/>
      <c r="K27" s="531"/>
      <c r="L27" s="541"/>
      <c r="M27" s="531"/>
      <c r="N27" s="541"/>
      <c r="O27" s="531"/>
      <c r="P27" s="541"/>
    </row>
    <row r="28" s="519" customFormat="1" ht="15" hidden="1" customHeight="1" spans="1:16">
      <c r="A28" s="530">
        <v>2016</v>
      </c>
      <c r="B28" s="431" t="s">
        <v>27</v>
      </c>
      <c r="C28" s="424">
        <v>101.091476341276</v>
      </c>
      <c r="D28" s="424">
        <v>103.1339635799</v>
      </c>
      <c r="E28" s="424">
        <v>99.926518894014</v>
      </c>
      <c r="F28" s="424">
        <v>105.351</v>
      </c>
      <c r="G28" s="530">
        <v>2016</v>
      </c>
      <c r="H28" s="431" t="s">
        <v>27</v>
      </c>
      <c r="I28" s="497">
        <v>3.33013349233508</v>
      </c>
      <c r="J28" s="540"/>
      <c r="K28" s="497">
        <v>-0.591188041226673</v>
      </c>
      <c r="L28" s="541"/>
      <c r="M28" s="497">
        <v>4.37211641631363</v>
      </c>
      <c r="N28" s="541"/>
      <c r="O28" s="497">
        <v>8.65871325411109</v>
      </c>
      <c r="P28" s="541"/>
    </row>
    <row r="29" s="519" customFormat="1" ht="15" hidden="1" customHeight="1" spans="1:16">
      <c r="A29" s="530"/>
      <c r="B29" s="431" t="s">
        <v>28</v>
      </c>
      <c r="C29" s="424">
        <v>103.227494067334</v>
      </c>
      <c r="D29" s="424">
        <v>101.280733354298</v>
      </c>
      <c r="E29" s="424">
        <v>103.246813889979</v>
      </c>
      <c r="F29" s="424">
        <v>110.426666666667</v>
      </c>
      <c r="G29" s="530"/>
      <c r="H29" s="431" t="s">
        <v>28</v>
      </c>
      <c r="I29" s="497">
        <v>3.70351618718705</v>
      </c>
      <c r="J29" s="540"/>
      <c r="K29" s="497">
        <v>2.50057470870912</v>
      </c>
      <c r="L29" s="541"/>
      <c r="M29" s="497">
        <v>3.58440363179604</v>
      </c>
      <c r="N29" s="541"/>
      <c r="O29" s="497">
        <v>9.39220539123187</v>
      </c>
      <c r="P29" s="541"/>
    </row>
    <row r="30" s="519" customFormat="1" ht="15" hidden="1" customHeight="1" spans="1:16">
      <c r="A30" s="530"/>
      <c r="B30" s="431" t="s">
        <v>29</v>
      </c>
      <c r="C30" s="424">
        <v>104.001539566472</v>
      </c>
      <c r="D30" s="424">
        <v>98.2051626052535</v>
      </c>
      <c r="E30" s="424">
        <v>105.601829099372</v>
      </c>
      <c r="F30" s="424">
        <v>109.516</v>
      </c>
      <c r="G30" s="530"/>
      <c r="H30" s="431" t="s">
        <v>29</v>
      </c>
      <c r="I30" s="497">
        <v>3.94701701887953</v>
      </c>
      <c r="J30" s="540"/>
      <c r="K30" s="497">
        <v>2.23433577708911</v>
      </c>
      <c r="L30" s="541"/>
      <c r="M30" s="497">
        <v>4.0888098845232</v>
      </c>
      <c r="N30" s="541"/>
      <c r="O30" s="497">
        <v>8.678456821941</v>
      </c>
      <c r="P30" s="541"/>
    </row>
    <row r="31" s="519" customFormat="1" ht="15" hidden="1" customHeight="1" spans="1:16">
      <c r="A31" s="530"/>
      <c r="B31" s="431" t="s">
        <v>30</v>
      </c>
      <c r="C31" s="424">
        <v>108.177832095575</v>
      </c>
      <c r="D31" s="424">
        <v>106.901633180518</v>
      </c>
      <c r="E31" s="424">
        <v>108.557752084797</v>
      </c>
      <c r="F31" s="424">
        <v>109.107333333333</v>
      </c>
      <c r="G31" s="530"/>
      <c r="H31" s="431" t="s">
        <v>30</v>
      </c>
      <c r="I31" s="497">
        <v>5.46403241463761</v>
      </c>
      <c r="J31" s="540"/>
      <c r="K31" s="497">
        <v>5.44242325413174</v>
      </c>
      <c r="L31" s="541"/>
      <c r="M31" s="497">
        <v>5.26110953955343</v>
      </c>
      <c r="N31" s="541"/>
      <c r="O31" s="497">
        <v>7.67756408972318</v>
      </c>
      <c r="P31" s="541"/>
    </row>
    <row r="32" s="519" customFormat="1" ht="15" hidden="1" customHeight="1" spans="1:16">
      <c r="A32" s="530"/>
      <c r="B32" s="431"/>
      <c r="C32" s="424"/>
      <c r="D32" s="424"/>
      <c r="E32" s="424"/>
      <c r="F32" s="424"/>
      <c r="G32" s="530"/>
      <c r="H32" s="431"/>
      <c r="I32" s="497"/>
      <c r="J32" s="540"/>
      <c r="K32" s="497"/>
      <c r="L32" s="541"/>
      <c r="M32" s="497"/>
      <c r="N32" s="541"/>
      <c r="O32" s="497"/>
      <c r="P32" s="541"/>
    </row>
    <row r="33" s="519" customFormat="1" ht="15" hidden="1" customHeight="1" spans="1:16">
      <c r="A33" s="530">
        <v>2017</v>
      </c>
      <c r="B33" s="431" t="s">
        <v>27</v>
      </c>
      <c r="C33" s="424">
        <v>105.594355851402</v>
      </c>
      <c r="D33" s="424">
        <v>104.933492586582</v>
      </c>
      <c r="E33" s="424">
        <v>105.831406160105</v>
      </c>
      <c r="F33" s="424">
        <v>105.659666666667</v>
      </c>
      <c r="G33" s="530">
        <v>2017</v>
      </c>
      <c r="H33" s="431" t="s">
        <v>27</v>
      </c>
      <c r="I33" s="497">
        <v>4.45426229104061</v>
      </c>
      <c r="J33" s="540"/>
      <c r="K33" s="497">
        <v>1.74484616339541</v>
      </c>
      <c r="L33" s="541"/>
      <c r="M33" s="497">
        <v>5.90922943323397</v>
      </c>
      <c r="N33" s="541"/>
      <c r="O33" s="497">
        <v>0.292988834151231</v>
      </c>
      <c r="P33" s="541"/>
    </row>
    <row r="34" s="519" customFormat="1" ht="15" hidden="1" customHeight="1" spans="1:16">
      <c r="A34" s="530"/>
      <c r="B34" s="431" t="s">
        <v>28</v>
      </c>
      <c r="C34" s="424">
        <v>107.062242492618</v>
      </c>
      <c r="D34" s="424">
        <v>99.5753732784581</v>
      </c>
      <c r="E34" s="424">
        <v>109.430810909212</v>
      </c>
      <c r="F34" s="424">
        <v>111.073</v>
      </c>
      <c r="G34" s="530"/>
      <c r="H34" s="431" t="s">
        <v>28</v>
      </c>
      <c r="I34" s="497">
        <v>3.71485180370922</v>
      </c>
      <c r="J34" s="540"/>
      <c r="K34" s="497">
        <v>-1.68379514973869</v>
      </c>
      <c r="L34" s="541"/>
      <c r="M34" s="497">
        <v>5.98952818614183</v>
      </c>
      <c r="N34" s="541"/>
      <c r="O34" s="497">
        <v>0.585305481767691</v>
      </c>
      <c r="P34" s="541"/>
    </row>
    <row r="35" s="519" customFormat="1" ht="15" hidden="1" customHeight="1" spans="1:16">
      <c r="A35" s="530"/>
      <c r="B35" s="431" t="s">
        <v>29</v>
      </c>
      <c r="C35" s="424">
        <v>110.000633398338</v>
      </c>
      <c r="D35" s="424">
        <v>100.20793388351</v>
      </c>
      <c r="E35" s="424">
        <v>113.24299255482</v>
      </c>
      <c r="F35" s="424">
        <v>113.757404568609</v>
      </c>
      <c r="G35" s="530"/>
      <c r="H35" s="431" t="s">
        <v>29</v>
      </c>
      <c r="I35" s="497">
        <v>5.76827406293444</v>
      </c>
      <c r="J35" s="540"/>
      <c r="K35" s="497">
        <v>2.03937473868588</v>
      </c>
      <c r="L35" s="541"/>
      <c r="M35" s="497">
        <v>7.23582491005747</v>
      </c>
      <c r="N35" s="541"/>
      <c r="O35" s="497">
        <v>3.8728629320002</v>
      </c>
      <c r="P35" s="541"/>
    </row>
    <row r="36" s="519" customFormat="1" ht="15" hidden="1" customHeight="1" spans="1:16">
      <c r="A36" s="530"/>
      <c r="B36" s="431" t="s">
        <v>30</v>
      </c>
      <c r="C36" s="424">
        <v>112.232325566926</v>
      </c>
      <c r="D36" s="424">
        <v>106.238089231685</v>
      </c>
      <c r="E36" s="424">
        <v>114.354186532911</v>
      </c>
      <c r="F36" s="424">
        <v>113.116340347851</v>
      </c>
      <c r="G36" s="530"/>
      <c r="H36" s="431" t="s">
        <v>30</v>
      </c>
      <c r="I36" s="497">
        <v>3.74798920703905</v>
      </c>
      <c r="J36" s="540"/>
      <c r="K36" s="497">
        <v>-0.620705155844377</v>
      </c>
      <c r="L36" s="541"/>
      <c r="M36" s="497">
        <v>5.33949380564391</v>
      </c>
      <c r="N36" s="541"/>
      <c r="O36" s="497">
        <v>3.67436989983932</v>
      </c>
      <c r="P36" s="541"/>
    </row>
    <row r="37" s="519" customFormat="1" ht="15" hidden="1" customHeight="1" spans="1:16">
      <c r="A37" s="530"/>
      <c r="B37" s="431"/>
      <c r="C37" s="424"/>
      <c r="D37" s="424"/>
      <c r="E37" s="424"/>
      <c r="F37" s="424"/>
      <c r="G37" s="530"/>
      <c r="H37" s="431"/>
      <c r="I37" s="497"/>
      <c r="J37" s="540"/>
      <c r="K37" s="497"/>
      <c r="L37" s="541"/>
      <c r="M37" s="497"/>
      <c r="N37" s="541"/>
      <c r="O37" s="497"/>
      <c r="P37" s="541"/>
    </row>
    <row r="38" s="519" customFormat="1" ht="15" hidden="1" customHeight="1" spans="1:16">
      <c r="A38" s="530">
        <v>2018</v>
      </c>
      <c r="B38" s="431" t="s">
        <v>27</v>
      </c>
      <c r="C38" s="424">
        <v>109.178924288642</v>
      </c>
      <c r="D38" s="424">
        <v>102.558053467351</v>
      </c>
      <c r="E38" s="424">
        <v>111.385910247416</v>
      </c>
      <c r="F38" s="424">
        <v>111.565970948627</v>
      </c>
      <c r="G38" s="530">
        <v>2018</v>
      </c>
      <c r="H38" s="431" t="s">
        <v>27</v>
      </c>
      <c r="I38" s="497">
        <v>3.3946591258009</v>
      </c>
      <c r="J38" s="540"/>
      <c r="K38" s="497">
        <v>-2.26375684319296</v>
      </c>
      <c r="L38" s="540"/>
      <c r="M38" s="497">
        <v>5.24844589035108</v>
      </c>
      <c r="N38" s="540"/>
      <c r="O38" s="497">
        <v>5.58993272295041</v>
      </c>
      <c r="P38" s="540"/>
    </row>
    <row r="39" s="519" customFormat="1" ht="15" hidden="1" customHeight="1" spans="1:16">
      <c r="A39" s="530"/>
      <c r="B39" s="431" t="s">
        <v>28</v>
      </c>
      <c r="C39" s="424">
        <v>110.806435828656</v>
      </c>
      <c r="D39" s="424">
        <v>99.2232247005301</v>
      </c>
      <c r="E39" s="424">
        <v>114.52575736968</v>
      </c>
      <c r="F39" s="424">
        <v>116.445885440924</v>
      </c>
      <c r="G39" s="530"/>
      <c r="H39" s="431" t="s">
        <v>28</v>
      </c>
      <c r="I39" s="497">
        <v>3.49721176099578</v>
      </c>
      <c r="J39" s="540"/>
      <c r="K39" s="497">
        <v>-0.353650271481527</v>
      </c>
      <c r="L39" s="541"/>
      <c r="M39" s="497">
        <v>4.65586101221037</v>
      </c>
      <c r="N39" s="541"/>
      <c r="O39" s="497">
        <v>4.83725607566554</v>
      </c>
      <c r="P39" s="541"/>
    </row>
    <row r="40" s="519" customFormat="1" ht="15" hidden="1" customHeight="1" spans="1:16">
      <c r="A40" s="530"/>
      <c r="B40" s="431" t="s">
        <v>29</v>
      </c>
      <c r="C40" s="424">
        <v>112.658702700411</v>
      </c>
      <c r="D40" s="424">
        <v>94.617921017229</v>
      </c>
      <c r="E40" s="424">
        <v>118.637264772711</v>
      </c>
      <c r="F40" s="424">
        <v>119.525341057063</v>
      </c>
      <c r="G40" s="530"/>
      <c r="H40" s="431" t="s">
        <v>29</v>
      </c>
      <c r="I40" s="497">
        <v>2.41641272414151</v>
      </c>
      <c r="J40" s="541"/>
      <c r="K40" s="497">
        <v>-5.57841345454712</v>
      </c>
      <c r="L40" s="541"/>
      <c r="M40" s="497">
        <v>4.76344901895746</v>
      </c>
      <c r="N40" s="541"/>
      <c r="O40" s="497">
        <v>5.07038333928868</v>
      </c>
      <c r="P40" s="541"/>
    </row>
    <row r="41" s="519" customFormat="1" ht="15" hidden="1" customHeight="1" spans="1:16">
      <c r="A41" s="530"/>
      <c r="B41" s="431" t="s">
        <v>30</v>
      </c>
      <c r="C41" s="424">
        <v>115.994653645739</v>
      </c>
      <c r="D41" s="424">
        <v>106.130316845411</v>
      </c>
      <c r="E41" s="424">
        <v>119.474590664356</v>
      </c>
      <c r="F41" s="424">
        <v>117.571974195711</v>
      </c>
      <c r="G41" s="530"/>
      <c r="H41" s="431" t="s">
        <v>30</v>
      </c>
      <c r="I41" s="497">
        <v>3.35226777116853</v>
      </c>
      <c r="J41" s="541"/>
      <c r="K41" s="497">
        <v>-0.101444206172303</v>
      </c>
      <c r="L41" s="541"/>
      <c r="M41" s="497">
        <v>4.47767089836397</v>
      </c>
      <c r="N41" s="541"/>
      <c r="O41" s="497">
        <v>3.93898338132099</v>
      </c>
      <c r="P41" s="541"/>
    </row>
    <row r="42" s="519" customFormat="1" ht="15" hidden="1" customHeight="1" spans="1:16">
      <c r="A42" s="530"/>
      <c r="B42" s="431"/>
      <c r="C42" s="424"/>
      <c r="D42" s="424"/>
      <c r="E42" s="424"/>
      <c r="F42" s="424"/>
      <c r="G42" s="530"/>
      <c r="H42" s="431"/>
      <c r="I42" s="497"/>
      <c r="J42" s="540"/>
      <c r="K42" s="540"/>
      <c r="L42" s="540"/>
      <c r="M42" s="540"/>
      <c r="N42" s="541"/>
      <c r="O42" s="497"/>
      <c r="P42" s="541"/>
    </row>
    <row r="43" s="519" customFormat="1" ht="15" hidden="1" customHeight="1" spans="1:16">
      <c r="A43" s="530">
        <v>2019</v>
      </c>
      <c r="B43" s="431" t="s">
        <v>27</v>
      </c>
      <c r="C43" s="446">
        <v>112.673718346398</v>
      </c>
      <c r="D43" s="446">
        <v>102.691634291975</v>
      </c>
      <c r="E43" s="446">
        <v>115.854461099688</v>
      </c>
      <c r="F43" s="446">
        <v>117.78608927856</v>
      </c>
      <c r="G43" s="530">
        <v>2019</v>
      </c>
      <c r="H43" s="431" t="s">
        <v>27</v>
      </c>
      <c r="I43" s="497">
        <v>3.20097865089477</v>
      </c>
      <c r="J43" s="540"/>
      <c r="K43" s="497">
        <v>0.130248985923444</v>
      </c>
      <c r="L43" s="540"/>
      <c r="M43" s="497">
        <v>4.01177387907194</v>
      </c>
      <c r="N43" s="540"/>
      <c r="O43" s="497">
        <v>5.57528274709964</v>
      </c>
      <c r="P43" s="540"/>
    </row>
    <row r="44" s="519" customFormat="1" ht="15" hidden="1" customHeight="1" spans="1:16">
      <c r="A44" s="530"/>
      <c r="B44" s="431" t="s">
        <v>28</v>
      </c>
      <c r="C44" s="446">
        <v>114.737608240333</v>
      </c>
      <c r="D44" s="446">
        <v>100.832134971444</v>
      </c>
      <c r="E44" s="446">
        <v>119.217285176416</v>
      </c>
      <c r="F44" s="446">
        <v>121.356124829599</v>
      </c>
      <c r="G44" s="530"/>
      <c r="H44" s="431" t="s">
        <v>28</v>
      </c>
      <c r="I44" s="497">
        <v>3.54778346788109</v>
      </c>
      <c r="J44" s="540"/>
      <c r="K44" s="497">
        <v>1.62150572687946</v>
      </c>
      <c r="L44" s="540"/>
      <c r="M44" s="497">
        <v>4.09648267296919</v>
      </c>
      <c r="N44" s="540"/>
      <c r="O44" s="497">
        <v>4.21675645307917</v>
      </c>
      <c r="P44" s="540"/>
    </row>
    <row r="45" s="519" customFormat="1" ht="15" hidden="1" customHeight="1" spans="1:16">
      <c r="A45" s="530"/>
      <c r="B45" s="431" t="s">
        <v>29</v>
      </c>
      <c r="C45" s="446">
        <v>114.642513055222</v>
      </c>
      <c r="D45" s="446">
        <v>91.0625168682091</v>
      </c>
      <c r="E45" s="446">
        <v>122.613681096058</v>
      </c>
      <c r="F45" s="446">
        <v>121.997740825745</v>
      </c>
      <c r="G45" s="530"/>
      <c r="H45" s="431" t="s">
        <v>29</v>
      </c>
      <c r="I45" s="497">
        <v>1.76090289277147</v>
      </c>
      <c r="J45" s="540"/>
      <c r="K45" s="497">
        <v>-3.75764348951671</v>
      </c>
      <c r="L45" s="541"/>
      <c r="M45" s="497">
        <v>3.3517430892942</v>
      </c>
      <c r="N45" s="541"/>
      <c r="O45" s="497">
        <v>2.06851513395918</v>
      </c>
      <c r="P45" s="541"/>
    </row>
    <row r="46" s="519" customFormat="1" ht="15" hidden="1" customHeight="1" spans="1:16">
      <c r="A46" s="530"/>
      <c r="B46" s="431" t="s">
        <v>30</v>
      </c>
      <c r="C46" s="446">
        <v>117.491677179048</v>
      </c>
      <c r="D46" s="446">
        <v>102.751676650769</v>
      </c>
      <c r="E46" s="446">
        <v>122.828622548318</v>
      </c>
      <c r="F46" s="446">
        <v>118.435113451733</v>
      </c>
      <c r="G46" s="530"/>
      <c r="H46" s="431" t="s">
        <v>30</v>
      </c>
      <c r="I46" s="497">
        <v>1.2905970113767</v>
      </c>
      <c r="J46" s="541"/>
      <c r="K46" s="497">
        <v>-3.183482623126</v>
      </c>
      <c r="L46" s="541"/>
      <c r="M46" s="497">
        <v>2.80731816306053</v>
      </c>
      <c r="N46" s="541"/>
      <c r="O46" s="497">
        <v>0.734136907988983</v>
      </c>
      <c r="P46" s="541"/>
    </row>
    <row r="47" s="519" customFormat="1" ht="15" hidden="1" customHeight="1" spans="1:16">
      <c r="A47" s="530"/>
      <c r="B47" s="431"/>
      <c r="C47" s="446"/>
      <c r="D47" s="446"/>
      <c r="E47" s="446"/>
      <c r="F47" s="446"/>
      <c r="G47" s="530"/>
      <c r="H47" s="431"/>
      <c r="I47" s="497"/>
      <c r="J47" s="541"/>
      <c r="K47" s="497"/>
      <c r="L47" s="541"/>
      <c r="M47" s="497"/>
      <c r="N47" s="541"/>
      <c r="O47" s="497"/>
      <c r="P47" s="541"/>
    </row>
    <row r="48" s="519" customFormat="1" ht="15" hidden="1" customHeight="1" spans="1:16">
      <c r="A48" s="530">
        <v>2020</v>
      </c>
      <c r="B48" s="431" t="s">
        <v>27</v>
      </c>
      <c r="C48" s="446">
        <v>113.075498835475</v>
      </c>
      <c r="D48" s="446">
        <v>100.485395981846</v>
      </c>
      <c r="E48" s="446">
        <v>117.318619098948</v>
      </c>
      <c r="F48" s="446">
        <v>117.136196087406</v>
      </c>
      <c r="G48" s="530">
        <v>2020</v>
      </c>
      <c r="H48" s="431" t="s">
        <v>27</v>
      </c>
      <c r="I48" s="497">
        <v>0.356587583132267</v>
      </c>
      <c r="J48" s="541"/>
      <c r="K48" s="497">
        <v>-2.14841094441719</v>
      </c>
      <c r="L48" s="541"/>
      <c r="M48" s="497">
        <v>1.2637907814355</v>
      </c>
      <c r="N48" s="541"/>
      <c r="O48" s="497">
        <v>-0.55175716855382</v>
      </c>
      <c r="P48" s="541"/>
    </row>
    <row r="49" s="519" customFormat="1" ht="15" hidden="1" customHeight="1" spans="1:16">
      <c r="A49" s="530"/>
      <c r="B49" s="431" t="s">
        <v>28</v>
      </c>
      <c r="C49" s="446">
        <v>94.6032878026378</v>
      </c>
      <c r="D49" s="446">
        <v>82.6204849659586</v>
      </c>
      <c r="E49" s="446">
        <v>97.6673786902544</v>
      </c>
      <c r="F49" s="446">
        <v>108.523066385933</v>
      </c>
      <c r="G49" s="530"/>
      <c r="H49" s="431" t="s">
        <v>28</v>
      </c>
      <c r="I49" s="497">
        <v>-17.5481437572949</v>
      </c>
      <c r="J49" s="541"/>
      <c r="K49" s="497">
        <v>-18.0613551529408</v>
      </c>
      <c r="L49" s="541"/>
      <c r="M49" s="497">
        <v>-18.0761593876861</v>
      </c>
      <c r="N49" s="541"/>
      <c r="O49" s="497">
        <v>-10.5747101447793</v>
      </c>
      <c r="P49" s="541"/>
    </row>
    <row r="50" s="519" customFormat="1" ht="15" hidden="1" customHeight="1" spans="1:16">
      <c r="A50" s="530"/>
      <c r="B50" s="431" t="s">
        <v>29</v>
      </c>
      <c r="C50" s="446">
        <v>115.881419857596</v>
      </c>
      <c r="D50" s="446">
        <v>86.350133292932</v>
      </c>
      <c r="E50" s="446">
        <v>126.459668166166</v>
      </c>
      <c r="F50" s="446">
        <v>118.950189543677</v>
      </c>
      <c r="G50" s="530"/>
      <c r="H50" s="431" t="s">
        <v>29</v>
      </c>
      <c r="I50" s="497">
        <v>1.08066961318055</v>
      </c>
      <c r="J50" s="541"/>
      <c r="K50" s="497">
        <v>-5.17488834851453</v>
      </c>
      <c r="L50" s="541"/>
      <c r="M50" s="497">
        <v>3.13667042350274</v>
      </c>
      <c r="N50" s="541"/>
      <c r="O50" s="497">
        <v>-2.49803911239712</v>
      </c>
      <c r="P50" s="541"/>
    </row>
    <row r="51" s="519" customFormat="1" ht="15" hidden="1" customHeight="1" spans="1:16">
      <c r="A51" s="530"/>
      <c r="B51" s="431" t="s">
        <v>30</v>
      </c>
      <c r="C51" s="446">
        <v>117.258196937996</v>
      </c>
      <c r="D51" s="446">
        <v>92.4544276088044</v>
      </c>
      <c r="E51" s="446">
        <v>126.313326633052</v>
      </c>
      <c r="F51" s="446">
        <v>118.078270749345</v>
      </c>
      <c r="G51" s="530"/>
      <c r="H51" s="431" t="s">
        <v>30</v>
      </c>
      <c r="I51" s="540">
        <v>-0.1987206640148</v>
      </c>
      <c r="J51" s="540"/>
      <c r="K51" s="540">
        <v>-10.0214900404621</v>
      </c>
      <c r="L51" s="540"/>
      <c r="M51" s="497">
        <v>2.8370456433007</v>
      </c>
      <c r="N51" s="497"/>
      <c r="O51" s="497">
        <v>-0.301298062701449</v>
      </c>
      <c r="P51" s="497"/>
    </row>
    <row r="52" s="519" customFormat="1" ht="15" hidden="1" customHeight="1" spans="1:16">
      <c r="A52" s="530"/>
      <c r="B52" s="431"/>
      <c r="C52" s="446"/>
      <c r="D52" s="446"/>
      <c r="E52" s="446"/>
      <c r="F52" s="446"/>
      <c r="G52" s="530"/>
      <c r="H52" s="431"/>
      <c r="I52" s="540"/>
      <c r="J52" s="540"/>
      <c r="K52" s="540"/>
      <c r="L52" s="540"/>
      <c r="M52" s="497"/>
      <c r="N52" s="497"/>
      <c r="O52" s="497"/>
      <c r="P52" s="497"/>
    </row>
    <row r="53" s="519" customFormat="1" ht="15" hidden="1" customHeight="1" spans="1:16">
      <c r="A53" s="530">
        <v>2021</v>
      </c>
      <c r="B53" s="431" t="s">
        <v>27</v>
      </c>
      <c r="C53" s="446">
        <v>117.684825320827</v>
      </c>
      <c r="D53" s="446">
        <v>97.1498063821952</v>
      </c>
      <c r="E53" s="446">
        <v>125.307489782134</v>
      </c>
      <c r="F53" s="446">
        <v>117.064213799341</v>
      </c>
      <c r="G53" s="530">
        <v>2021</v>
      </c>
      <c r="H53" s="431" t="s">
        <v>27</v>
      </c>
      <c r="I53" s="497">
        <v>4.07632646578745</v>
      </c>
      <c r="J53" s="541"/>
      <c r="K53" s="497">
        <v>-3.31947699171447</v>
      </c>
      <c r="L53" s="541"/>
      <c r="M53" s="497">
        <v>6.80955055944511</v>
      </c>
      <c r="N53" s="541"/>
      <c r="O53" s="497">
        <v>-0.0614517890023478</v>
      </c>
      <c r="P53" s="497"/>
    </row>
    <row r="54" s="519" customFormat="1" ht="15" hidden="1" customHeight="1" spans="1:16">
      <c r="A54" s="530"/>
      <c r="B54" s="431" t="s">
        <v>28</v>
      </c>
      <c r="C54" s="424">
        <v>115.849096449372</v>
      </c>
      <c r="D54" s="424">
        <v>94.8782735246256</v>
      </c>
      <c r="E54" s="424">
        <v>123.378678732123</v>
      </c>
      <c r="F54" s="424">
        <v>117.845300313442</v>
      </c>
      <c r="G54" s="530"/>
      <c r="H54" s="431" t="s">
        <v>28</v>
      </c>
      <c r="I54" s="497">
        <v>22.4577909924834</v>
      </c>
      <c r="J54" s="541"/>
      <c r="K54" s="497">
        <v>14.8362583004898</v>
      </c>
      <c r="L54" s="541"/>
      <c r="M54" s="497">
        <v>26.3253712617907</v>
      </c>
      <c r="N54" s="541"/>
      <c r="O54" s="497">
        <v>8.59009447296459</v>
      </c>
      <c r="P54" s="497"/>
    </row>
    <row r="55" s="519" customFormat="1" ht="15" hidden="1" customHeight="1" spans="1:16">
      <c r="A55" s="530"/>
      <c r="B55" s="431" t="s">
        <v>29</v>
      </c>
      <c r="C55" s="424">
        <v>114.44364454479</v>
      </c>
      <c r="D55" s="424">
        <v>83.7956463707613</v>
      </c>
      <c r="E55" s="424">
        <v>125.620165462731</v>
      </c>
      <c r="F55" s="424">
        <v>115.582486393566</v>
      </c>
      <c r="G55" s="530"/>
      <c r="H55" s="431" t="s">
        <v>29</v>
      </c>
      <c r="I55" s="497">
        <v>-1.24072980342592</v>
      </c>
      <c r="J55" s="541"/>
      <c r="K55" s="497">
        <v>-2.95828949505494</v>
      </c>
      <c r="L55" s="541"/>
      <c r="M55" s="497">
        <v>-0.66385015523835</v>
      </c>
      <c r="N55" s="541"/>
      <c r="O55" s="497">
        <v>-2.83118771229429</v>
      </c>
      <c r="P55" s="497"/>
    </row>
    <row r="56" s="519" customFormat="1" ht="15" hidden="1" customHeight="1" spans="1:16">
      <c r="A56" s="530"/>
      <c r="B56" s="431" t="s">
        <v>30</v>
      </c>
      <c r="C56" s="424">
        <v>125.309004683916</v>
      </c>
      <c r="D56" s="424">
        <v>91.4301180660783</v>
      </c>
      <c r="E56" s="424">
        <v>137.932209491882</v>
      </c>
      <c r="F56" s="424">
        <v>123.797470437442</v>
      </c>
      <c r="G56" s="530"/>
      <c r="H56" s="431" t="s">
        <v>30</v>
      </c>
      <c r="I56" s="540">
        <v>6.86588055773802</v>
      </c>
      <c r="J56" s="540"/>
      <c r="K56" s="540">
        <v>-1.10790750558769</v>
      </c>
      <c r="L56" s="540"/>
      <c r="M56" s="497">
        <v>9.19846161013868</v>
      </c>
      <c r="N56" s="497"/>
      <c r="O56" s="497">
        <v>4.84356660357773</v>
      </c>
      <c r="P56" s="497"/>
    </row>
    <row r="57" s="519" customFormat="1" ht="15" hidden="1" customHeight="1" spans="1:16">
      <c r="A57" s="530"/>
      <c r="B57" s="431"/>
      <c r="C57" s="424"/>
      <c r="D57" s="424"/>
      <c r="E57" s="424"/>
      <c r="F57" s="424"/>
      <c r="G57" s="530"/>
      <c r="H57" s="431"/>
      <c r="I57" s="540"/>
      <c r="J57" s="540"/>
      <c r="K57" s="540"/>
      <c r="L57" s="540"/>
      <c r="M57" s="497"/>
      <c r="N57" s="497"/>
      <c r="O57" s="497"/>
      <c r="P57" s="497"/>
    </row>
    <row r="58" s="519" customFormat="1" ht="15" hidden="1" customHeight="1" spans="1:16">
      <c r="A58" s="530">
        <v>2022</v>
      </c>
      <c r="B58" s="431" t="s">
        <v>27</v>
      </c>
      <c r="C58" s="424">
        <v>122.931269187541</v>
      </c>
      <c r="D58" s="424">
        <v>95.6824852779502</v>
      </c>
      <c r="E58" s="424">
        <v>133.233248568068</v>
      </c>
      <c r="F58" s="424">
        <v>120.176506389971</v>
      </c>
      <c r="G58" s="530">
        <v>2022</v>
      </c>
      <c r="H58" s="431" t="s">
        <v>27</v>
      </c>
      <c r="I58" s="497">
        <v>4.45804618599873</v>
      </c>
      <c r="J58" s="541"/>
      <c r="K58" s="497">
        <v>-1.5103695610802</v>
      </c>
      <c r="L58" s="541"/>
      <c r="M58" s="497">
        <v>6.32504792787284</v>
      </c>
      <c r="N58" s="541"/>
      <c r="O58" s="497">
        <v>2.65861999121645</v>
      </c>
      <c r="P58" s="497"/>
    </row>
    <row r="59" s="519" customFormat="1" ht="15" hidden="1" customHeight="1" spans="1:16">
      <c r="A59" s="530"/>
      <c r="B59" s="431" t="s">
        <v>28</v>
      </c>
      <c r="C59" s="424">
        <v>123.595178704189</v>
      </c>
      <c r="D59" s="424">
        <v>92.6287732726852</v>
      </c>
      <c r="E59" s="424">
        <v>134.800171445281</v>
      </c>
      <c r="F59" s="424">
        <v>125.650290610319</v>
      </c>
      <c r="G59" s="530"/>
      <c r="H59" s="431" t="s">
        <v>28</v>
      </c>
      <c r="I59" s="497">
        <v>6.68635534693405</v>
      </c>
      <c r="J59" s="541"/>
      <c r="K59" s="497">
        <v>-2.37093295269183</v>
      </c>
      <c r="L59" s="541"/>
      <c r="M59" s="497">
        <v>9.25726619098918</v>
      </c>
      <c r="N59" s="541"/>
      <c r="O59" s="497">
        <v>6.6230815111991</v>
      </c>
      <c r="P59" s="497"/>
    </row>
    <row r="60" s="519" customFormat="1" ht="15" hidden="1" customHeight="1" spans="1:16">
      <c r="A60" s="530"/>
      <c r="B60" s="431" t="s">
        <v>29</v>
      </c>
      <c r="C60" s="424">
        <v>128.791438470581</v>
      </c>
      <c r="D60" s="424">
        <v>92.0638713817463</v>
      </c>
      <c r="E60" s="424">
        <v>142.494800087988</v>
      </c>
      <c r="F60" s="424">
        <v>126.959375611879</v>
      </c>
      <c r="G60" s="530"/>
      <c r="H60" s="431" t="s">
        <v>29</v>
      </c>
      <c r="I60" s="497">
        <v>12.536994940052</v>
      </c>
      <c r="J60" s="541"/>
      <c r="K60" s="497">
        <v>9.86712958141229</v>
      </c>
      <c r="L60" s="541"/>
      <c r="M60" s="497">
        <v>13.4330619316557</v>
      </c>
      <c r="N60" s="541"/>
      <c r="O60" s="497">
        <v>9.84309091567239</v>
      </c>
      <c r="P60" s="497"/>
    </row>
    <row r="61" s="519" customFormat="1" ht="15" hidden="1" customHeight="1" spans="1:16">
      <c r="A61" s="530"/>
      <c r="B61" s="431" t="s">
        <v>30</v>
      </c>
      <c r="C61" s="424">
        <v>130.585594187707</v>
      </c>
      <c r="D61" s="424">
        <v>97.555127790218</v>
      </c>
      <c r="E61" s="424">
        <v>143.477308041848</v>
      </c>
      <c r="F61" s="424">
        <v>123.078790200764</v>
      </c>
      <c r="G61" s="530"/>
      <c r="H61" s="431" t="s">
        <v>30</v>
      </c>
      <c r="I61" s="540">
        <v>4.21086219390314</v>
      </c>
      <c r="J61" s="540"/>
      <c r="K61" s="540">
        <v>6.699116061201</v>
      </c>
      <c r="L61" s="540"/>
      <c r="M61" s="497">
        <v>4.02016220170269</v>
      </c>
      <c r="N61" s="497"/>
      <c r="O61" s="497">
        <v>-0.5805290157695</v>
      </c>
      <c r="P61" s="497"/>
    </row>
    <row r="62" s="519" customFormat="1" ht="15" customHeight="1" spans="1:16">
      <c r="A62" s="530"/>
      <c r="B62" s="431"/>
      <c r="C62" s="424"/>
      <c r="D62" s="424"/>
      <c r="E62" s="424"/>
      <c r="F62" s="424"/>
      <c r="G62" s="530"/>
      <c r="H62" s="431"/>
      <c r="I62" s="540"/>
      <c r="J62" s="540"/>
      <c r="K62" s="540"/>
      <c r="L62" s="540"/>
      <c r="M62" s="497"/>
      <c r="N62" s="497"/>
      <c r="O62" s="497"/>
      <c r="P62" s="497"/>
    </row>
    <row r="63" s="519" customFormat="1" ht="15" customHeight="1" spans="1:16">
      <c r="A63" s="530">
        <v>2023</v>
      </c>
      <c r="B63" s="431" t="s">
        <v>27</v>
      </c>
      <c r="C63" s="424">
        <v>126.210682785796</v>
      </c>
      <c r="D63" s="424">
        <v>96.6809994776422</v>
      </c>
      <c r="E63" s="424">
        <v>137.716647090282</v>
      </c>
      <c r="F63" s="424">
        <v>119.699719999305</v>
      </c>
      <c r="G63" s="530">
        <v>2023</v>
      </c>
      <c r="H63" s="431" t="s">
        <v>27</v>
      </c>
      <c r="I63" s="497">
        <v>2.6676805827589</v>
      </c>
      <c r="J63" s="541"/>
      <c r="K63" s="497">
        <v>1.04357051010054</v>
      </c>
      <c r="L63" s="541"/>
      <c r="M63" s="497">
        <v>3.36507483709904</v>
      </c>
      <c r="N63" s="541"/>
      <c r="O63" s="497">
        <v>-0.396738434980719</v>
      </c>
      <c r="P63" s="541"/>
    </row>
    <row r="64" s="519" customFormat="1" ht="15" customHeight="1" spans="1:16">
      <c r="A64" s="530"/>
      <c r="B64" s="431" t="s">
        <v>28</v>
      </c>
      <c r="C64" s="424">
        <v>123.199930425708</v>
      </c>
      <c r="D64" s="424">
        <v>90.1371070113947</v>
      </c>
      <c r="E64" s="424">
        <v>134.888538928959</v>
      </c>
      <c r="F64" s="424">
        <v>128.231639164023</v>
      </c>
      <c r="G64" s="530"/>
      <c r="H64" s="431" t="s">
        <v>28</v>
      </c>
      <c r="I64" s="497">
        <v>-0.319792634813439</v>
      </c>
      <c r="J64" s="541"/>
      <c r="K64" s="497">
        <v>-2.68994846121451</v>
      </c>
      <c r="L64" s="541"/>
      <c r="M64" s="497">
        <v>0.0655544297388815</v>
      </c>
      <c r="N64" s="541"/>
      <c r="O64" s="497">
        <v>2.05439123233661</v>
      </c>
      <c r="P64" s="541"/>
    </row>
    <row r="65" s="519" customFormat="1" ht="15" customHeight="1" spans="1:16">
      <c r="A65" s="530"/>
      <c r="B65" s="431" t="s">
        <v>29</v>
      </c>
      <c r="C65" s="424">
        <v>128.429340957722</v>
      </c>
      <c r="D65" s="424">
        <v>90.6521709920583</v>
      </c>
      <c r="E65" s="424">
        <v>142.297765713282</v>
      </c>
      <c r="F65" s="424">
        <v>128.882847402095</v>
      </c>
      <c r="G65" s="530"/>
      <c r="H65" s="431" t="s">
        <v>29</v>
      </c>
      <c r="I65" s="497">
        <v>-0.28115029784513</v>
      </c>
      <c r="J65" s="541"/>
      <c r="K65" s="497">
        <v>-1.53339238128967</v>
      </c>
      <c r="L65" s="541"/>
      <c r="M65" s="497">
        <v>-0.138274782367489</v>
      </c>
      <c r="N65" s="541"/>
      <c r="O65" s="497">
        <v>1.51502933985466</v>
      </c>
      <c r="P65" s="541"/>
    </row>
    <row r="66" s="519" customFormat="1" spans="1:16">
      <c r="A66" s="530"/>
      <c r="B66" s="431" t="s">
        <v>30</v>
      </c>
      <c r="C66" s="424">
        <v>131.682820513871</v>
      </c>
      <c r="D66" s="424">
        <v>101.14177739841</v>
      </c>
      <c r="E66" s="424">
        <v>143.215843249355</v>
      </c>
      <c r="F66" s="424">
        <v>128.736237192615</v>
      </c>
      <c r="G66" s="530"/>
      <c r="H66" s="431" t="s">
        <v>30</v>
      </c>
      <c r="I66" s="540">
        <v>0.84023535137139</v>
      </c>
      <c r="J66" s="544"/>
      <c r="K66" s="540">
        <v>3.67653622053079</v>
      </c>
      <c r="L66" s="541"/>
      <c r="M66" s="497">
        <v>-0.182234247395471</v>
      </c>
      <c r="N66" s="544"/>
      <c r="O66" s="497">
        <v>4.59660594861404</v>
      </c>
      <c r="P66" s="541"/>
    </row>
    <row r="67" s="519" customFormat="1" spans="1:16">
      <c r="A67" s="530"/>
      <c r="B67" s="431"/>
      <c r="C67" s="424"/>
      <c r="D67" s="424"/>
      <c r="E67" s="424"/>
      <c r="F67" s="424"/>
      <c r="G67" s="530"/>
      <c r="H67" s="431"/>
      <c r="I67" s="540"/>
      <c r="J67" s="540"/>
      <c r="K67" s="540"/>
      <c r="L67" s="540"/>
      <c r="M67" s="497"/>
      <c r="N67" s="497"/>
      <c r="O67" s="497"/>
      <c r="P67" s="497"/>
    </row>
    <row r="68" s="519" customFormat="1" spans="1:16">
      <c r="A68" s="530">
        <v>2024</v>
      </c>
      <c r="B68" s="431" t="s">
        <v>27</v>
      </c>
      <c r="C68" s="424">
        <v>130.340487447492</v>
      </c>
      <c r="D68" s="424">
        <v>102.410723537058</v>
      </c>
      <c r="E68" s="424">
        <v>140.593390097062</v>
      </c>
      <c r="F68" s="424">
        <v>130.680198753101</v>
      </c>
      <c r="G68" s="530">
        <v>2024</v>
      </c>
      <c r="H68" s="431" t="s">
        <v>27</v>
      </c>
      <c r="I68" s="497">
        <v>3.27215143008546</v>
      </c>
      <c r="J68" s="544"/>
      <c r="K68" s="497">
        <v>5.92642203780782</v>
      </c>
      <c r="L68" s="541"/>
      <c r="M68" s="497">
        <v>2.08888545252903</v>
      </c>
      <c r="N68" s="544"/>
      <c r="O68" s="497">
        <v>9.1733537504179</v>
      </c>
      <c r="P68" s="541"/>
    </row>
    <row r="69" s="519" customFormat="1" hidden="1" spans="1:16">
      <c r="A69" s="530"/>
      <c r="B69" s="431" t="s">
        <v>28</v>
      </c>
      <c r="C69" s="424" t="e">
        <v>#DIV/0!</v>
      </c>
      <c r="D69" s="424">
        <v>61.7279044010872</v>
      </c>
      <c r="E69" s="424" t="e">
        <v>#DIV/0!</v>
      </c>
      <c r="F69" s="424">
        <v>90.8587632738607</v>
      </c>
      <c r="G69" s="530"/>
      <c r="H69" s="431" t="s">
        <v>28</v>
      </c>
      <c r="I69" s="497" t="e">
        <v>#DIV/0!</v>
      </c>
      <c r="J69" s="541"/>
      <c r="K69" s="497">
        <v>-31.5177661589651</v>
      </c>
      <c r="L69" s="541"/>
      <c r="M69" s="497" t="e">
        <v>#DIV/0!</v>
      </c>
      <c r="N69" s="541"/>
      <c r="O69" s="497">
        <v>-29.1448164694816</v>
      </c>
      <c r="P69" s="497"/>
    </row>
    <row r="70" s="519" customFormat="1" hidden="1" spans="1:16">
      <c r="A70" s="530"/>
      <c r="B70" s="431" t="s">
        <v>29</v>
      </c>
      <c r="C70" s="424" t="e">
        <v>#DIV/0!</v>
      </c>
      <c r="D70" s="424">
        <v>0</v>
      </c>
      <c r="E70" s="424" t="e">
        <v>#DIV/0!</v>
      </c>
      <c r="F70" s="424">
        <v>0</v>
      </c>
      <c r="G70" s="530"/>
      <c r="H70" s="431" t="s">
        <v>29</v>
      </c>
      <c r="I70" s="545" t="e">
        <v>#DIV/0!</v>
      </c>
      <c r="J70" s="541"/>
      <c r="K70" s="497">
        <v>-100</v>
      </c>
      <c r="L70" s="541"/>
      <c r="M70" s="497" t="e">
        <v>#DIV/0!</v>
      </c>
      <c r="N70" s="541"/>
      <c r="O70" s="497">
        <v>-100</v>
      </c>
      <c r="P70" s="545"/>
    </row>
    <row r="71" s="519" customFormat="1" hidden="1" spans="1:16">
      <c r="A71" s="530"/>
      <c r="B71" s="431" t="s">
        <v>30</v>
      </c>
      <c r="C71" s="424" t="e">
        <v>#DIV/0!</v>
      </c>
      <c r="D71" s="424">
        <v>0</v>
      </c>
      <c r="E71" s="424" t="e">
        <v>#DIV/0!</v>
      </c>
      <c r="F71" s="424">
        <v>0</v>
      </c>
      <c r="G71" s="530"/>
      <c r="H71" s="431" t="s">
        <v>30</v>
      </c>
      <c r="I71" s="540" t="e">
        <v>#DIV/0!</v>
      </c>
      <c r="J71" s="540"/>
      <c r="K71" s="540">
        <v>-100</v>
      </c>
      <c r="L71" s="540"/>
      <c r="M71" s="497" t="e">
        <v>#DIV/0!</v>
      </c>
      <c r="N71" s="497"/>
      <c r="O71" s="497">
        <v>-100</v>
      </c>
      <c r="P71" s="540"/>
    </row>
    <row r="72" s="519" customFormat="1" spans="1:16">
      <c r="A72" s="530"/>
      <c r="B72" s="431"/>
      <c r="C72" s="424"/>
      <c r="D72" s="424"/>
      <c r="E72" s="424"/>
      <c r="F72" s="424"/>
      <c r="G72" s="530"/>
      <c r="H72" s="431"/>
      <c r="I72" s="540"/>
      <c r="J72" s="540"/>
      <c r="K72" s="540"/>
      <c r="L72" s="540"/>
      <c r="M72" s="497"/>
      <c r="N72" s="497"/>
      <c r="O72" s="497"/>
      <c r="P72" s="497"/>
    </row>
    <row r="73" s="520" customFormat="1" hidden="1" spans="1:16">
      <c r="A73" s="530">
        <v>2015</v>
      </c>
      <c r="B73" s="431" t="s">
        <v>31</v>
      </c>
      <c r="C73" s="424">
        <v>98.2436972311694</v>
      </c>
      <c r="D73" s="424">
        <v>102.159291342822</v>
      </c>
      <c r="E73" s="424">
        <v>96.7359052731249</v>
      </c>
      <c r="F73" s="424">
        <v>98.9225008963486</v>
      </c>
      <c r="G73" s="530">
        <v>2015</v>
      </c>
      <c r="H73" s="431" t="s">
        <v>31</v>
      </c>
      <c r="I73" s="446"/>
      <c r="J73" s="541"/>
      <c r="K73" s="531"/>
      <c r="L73" s="541"/>
      <c r="M73" s="531"/>
      <c r="N73" s="541"/>
      <c r="O73" s="531"/>
      <c r="P73" s="424"/>
    </row>
    <row r="74" s="520" customFormat="1" hidden="1" spans="1:16">
      <c r="A74" s="530">
        <v>2016</v>
      </c>
      <c r="B74" s="431" t="s">
        <v>31</v>
      </c>
      <c r="C74" s="424">
        <v>101.324863454938</v>
      </c>
      <c r="D74" s="424">
        <v>101.904337779483</v>
      </c>
      <c r="E74" s="424">
        <v>100.474248088572</v>
      </c>
      <c r="F74" s="424">
        <v>107.9006</v>
      </c>
      <c r="G74" s="530">
        <v>2016</v>
      </c>
      <c r="H74" s="431" t="s">
        <v>31</v>
      </c>
      <c r="I74" s="446">
        <v>3.13624823841781</v>
      </c>
      <c r="J74" s="541"/>
      <c r="K74" s="446">
        <v>-0.249564733650814</v>
      </c>
      <c r="L74" s="541"/>
      <c r="M74" s="446">
        <v>3.86448320806245</v>
      </c>
      <c r="N74" s="541"/>
      <c r="O74" s="446">
        <v>9.07589175597039</v>
      </c>
      <c r="P74" s="424"/>
    </row>
    <row r="75" s="520" customFormat="1" hidden="1" spans="1:16">
      <c r="A75" s="530">
        <v>2017</v>
      </c>
      <c r="B75" s="431" t="s">
        <v>31</v>
      </c>
      <c r="C75" s="424">
        <v>105.691096477151</v>
      </c>
      <c r="D75" s="424">
        <v>102.059875929059</v>
      </c>
      <c r="E75" s="424">
        <v>106.793014209027</v>
      </c>
      <c r="F75" s="424">
        <v>108.12</v>
      </c>
      <c r="G75" s="530">
        <v>2017</v>
      </c>
      <c r="H75" s="431" t="s">
        <v>31</v>
      </c>
      <c r="I75" s="446">
        <v>4.30914276450432</v>
      </c>
      <c r="J75" s="541"/>
      <c r="K75" s="446">
        <v>0.152631529692314</v>
      </c>
      <c r="L75" s="541"/>
      <c r="M75" s="446">
        <v>6.28894093826418</v>
      </c>
      <c r="N75" s="541"/>
      <c r="O75" s="446">
        <v>0.203335291926109</v>
      </c>
      <c r="P75" s="424"/>
    </row>
    <row r="76" s="520" customFormat="1" hidden="1" spans="1:16">
      <c r="A76" s="530">
        <v>2018</v>
      </c>
      <c r="B76" s="431" t="s">
        <v>31</v>
      </c>
      <c r="C76" s="424">
        <v>109.630660366971</v>
      </c>
      <c r="D76" s="424">
        <v>101.579989151129</v>
      </c>
      <c r="E76" s="424">
        <v>112.171981002791</v>
      </c>
      <c r="F76" s="424">
        <v>114.001382569176</v>
      </c>
      <c r="G76" s="530">
        <v>2018</v>
      </c>
      <c r="H76" s="431" t="s">
        <v>31</v>
      </c>
      <c r="I76" s="446">
        <v>3.72743213111831</v>
      </c>
      <c r="J76" s="541"/>
      <c r="K76" s="446">
        <v>-0.470201216257337</v>
      </c>
      <c r="L76" s="541"/>
      <c r="M76" s="446">
        <v>5.03681522017476</v>
      </c>
      <c r="N76" s="541"/>
      <c r="O76" s="446">
        <v>5.43968051163168</v>
      </c>
      <c r="P76" s="424"/>
    </row>
    <row r="77" s="520" customFormat="1" hidden="1" spans="1:16">
      <c r="A77" s="530">
        <v>2019</v>
      </c>
      <c r="B77" s="431" t="s">
        <v>31</v>
      </c>
      <c r="C77" s="424">
        <v>113.383300871847</v>
      </c>
      <c r="D77" s="424">
        <v>102.347268499963</v>
      </c>
      <c r="E77" s="424">
        <v>116.772271447688</v>
      </c>
      <c r="F77" s="424">
        <v>120.352314276675</v>
      </c>
      <c r="G77" s="530">
        <v>2019</v>
      </c>
      <c r="H77" s="431" t="s">
        <v>31</v>
      </c>
      <c r="I77" s="446">
        <v>3.42298449385802</v>
      </c>
      <c r="J77" s="541"/>
      <c r="K77" s="446">
        <v>0.755344980094137</v>
      </c>
      <c r="L77" s="541"/>
      <c r="M77" s="446">
        <v>4.10110475340768</v>
      </c>
      <c r="N77" s="541"/>
      <c r="O77" s="446">
        <v>5.57092516281077</v>
      </c>
      <c r="P77" s="424"/>
    </row>
    <row r="78" s="520" customFormat="1" hidden="1" spans="1:16">
      <c r="A78" s="530">
        <v>2020</v>
      </c>
      <c r="B78" s="431" t="s">
        <v>31</v>
      </c>
      <c r="C78" s="424">
        <v>101.511553362462</v>
      </c>
      <c r="D78" s="424">
        <v>92.9607233447353</v>
      </c>
      <c r="E78" s="424">
        <v>103.572255694272</v>
      </c>
      <c r="F78" s="424">
        <v>112.742877524125</v>
      </c>
      <c r="G78" s="530">
        <v>2020</v>
      </c>
      <c r="H78" s="431" t="s">
        <v>31</v>
      </c>
      <c r="I78" s="446">
        <v>-10.4704550124214</v>
      </c>
      <c r="J78" s="541"/>
      <c r="K78" s="446">
        <v>-9.17127080458509</v>
      </c>
      <c r="L78" s="541"/>
      <c r="M78" s="446">
        <v>-11.3040669585068</v>
      </c>
      <c r="N78" s="541"/>
      <c r="O78" s="446">
        <v>-6.32263434092069</v>
      </c>
      <c r="P78" s="424"/>
    </row>
    <row r="79" s="520" customFormat="1" hidden="1" spans="1:16">
      <c r="A79" s="530">
        <v>2021</v>
      </c>
      <c r="B79" s="431" t="s">
        <v>31</v>
      </c>
      <c r="C79" s="424">
        <v>116.731190778284</v>
      </c>
      <c r="D79" s="424">
        <v>96.7535734201984</v>
      </c>
      <c r="E79" s="424">
        <v>123.835431890961</v>
      </c>
      <c r="F79" s="424">
        <v>119.342119828743</v>
      </c>
      <c r="G79" s="530">
        <v>2021</v>
      </c>
      <c r="H79" s="431" t="s">
        <v>31</v>
      </c>
      <c r="I79" s="446">
        <v>14.9930100680049</v>
      </c>
      <c r="J79" s="541"/>
      <c r="K79" s="446">
        <v>4.08005654323252</v>
      </c>
      <c r="L79" s="541"/>
      <c r="M79" s="446">
        <v>19.5642897423249</v>
      </c>
      <c r="N79" s="541"/>
      <c r="O79" s="446">
        <v>5.85335628249004</v>
      </c>
      <c r="P79" s="424"/>
    </row>
    <row r="80" s="520" customFormat="1" hidden="1" spans="1:16">
      <c r="A80" s="530">
        <v>2022</v>
      </c>
      <c r="B80" s="431" t="s">
        <v>31</v>
      </c>
      <c r="C80" s="424">
        <v>121.718007420194</v>
      </c>
      <c r="D80" s="424">
        <v>94.1670165214853</v>
      </c>
      <c r="E80" s="424">
        <v>131.780589628307</v>
      </c>
      <c r="F80" s="424">
        <v>122.582242067531</v>
      </c>
      <c r="G80" s="530">
        <v>2022</v>
      </c>
      <c r="H80" s="431" t="s">
        <v>31</v>
      </c>
      <c r="I80" s="446">
        <v>4.27205154737248</v>
      </c>
      <c r="J80" s="541"/>
      <c r="K80" s="446">
        <v>-2.67334508409294</v>
      </c>
      <c r="L80" s="541"/>
      <c r="M80" s="446">
        <v>6.4159002120991</v>
      </c>
      <c r="N80" s="541"/>
      <c r="O80" s="446">
        <v>2.7149863295854</v>
      </c>
      <c r="P80" s="424"/>
    </row>
    <row r="81" s="520" customFormat="1" spans="1:16">
      <c r="A81" s="530">
        <v>2023</v>
      </c>
      <c r="B81" s="431" t="s">
        <v>31</v>
      </c>
      <c r="C81" s="424">
        <v>124.06727293138</v>
      </c>
      <c r="D81" s="424">
        <v>94.5850993060587</v>
      </c>
      <c r="E81" s="424">
        <v>134.998547761797</v>
      </c>
      <c r="F81" s="424">
        <v>123.306306476546</v>
      </c>
      <c r="G81" s="530">
        <v>2023</v>
      </c>
      <c r="H81" s="431" t="s">
        <v>31</v>
      </c>
      <c r="I81" s="446">
        <v>1.93008870337145</v>
      </c>
      <c r="J81" s="541"/>
      <c r="K81" s="446">
        <v>0.443980068624143</v>
      </c>
      <c r="L81" s="541"/>
      <c r="M81" s="446">
        <v>2.44190600646603</v>
      </c>
      <c r="N81" s="541"/>
      <c r="O81" s="446">
        <v>0.590676428169829</v>
      </c>
      <c r="P81" s="424"/>
    </row>
    <row r="82" s="520" customFormat="1" spans="1:16">
      <c r="A82" s="530">
        <v>2024</v>
      </c>
      <c r="B82" s="431" t="s">
        <v>31</v>
      </c>
      <c r="C82" s="424">
        <v>128.562442643862</v>
      </c>
      <c r="D82" s="424">
        <v>98.4831767628871</v>
      </c>
      <c r="E82" s="424">
        <v>139.217282926364</v>
      </c>
      <c r="F82" s="424">
        <v>132.923377216177</v>
      </c>
      <c r="G82" s="530">
        <v>2024</v>
      </c>
      <c r="H82" s="431" t="s">
        <v>31</v>
      </c>
      <c r="I82" s="446">
        <v>3.62317120887128</v>
      </c>
      <c r="J82" s="541"/>
      <c r="K82" s="446">
        <v>4.1212384248972</v>
      </c>
      <c r="L82" s="541"/>
      <c r="M82" s="446">
        <v>3.12502262765946</v>
      </c>
      <c r="N82" s="541"/>
      <c r="O82" s="446">
        <v>7.79933404416784</v>
      </c>
      <c r="P82" s="424"/>
    </row>
    <row r="83" s="520" customFormat="1" spans="1:16">
      <c r="A83" s="530"/>
      <c r="B83" s="431"/>
      <c r="C83" s="424"/>
      <c r="D83" s="424"/>
      <c r="E83" s="424"/>
      <c r="F83" s="424"/>
      <c r="G83" s="530"/>
      <c r="H83" s="431"/>
      <c r="I83" s="446"/>
      <c r="J83" s="541"/>
      <c r="K83" s="541"/>
      <c r="L83" s="541"/>
      <c r="M83" s="541"/>
      <c r="N83" s="541"/>
      <c r="O83" s="541"/>
      <c r="P83" s="541"/>
    </row>
    <row r="84" hidden="1" spans="1:16">
      <c r="A84" s="27">
        <v>2015</v>
      </c>
      <c r="B84" s="24" t="s">
        <v>32</v>
      </c>
      <c r="C84" s="446">
        <v>101.028892625187</v>
      </c>
      <c r="D84" s="446">
        <v>107.235677322691</v>
      </c>
      <c r="E84" s="446">
        <v>99.0353378633524</v>
      </c>
      <c r="F84" s="446">
        <v>98.013034657622</v>
      </c>
      <c r="G84" s="27">
        <v>2015</v>
      </c>
      <c r="H84" s="24" t="s">
        <v>32</v>
      </c>
      <c r="I84" s="497"/>
      <c r="K84" s="497"/>
      <c r="L84" s="446"/>
      <c r="M84" s="497"/>
      <c r="N84" s="497"/>
      <c r="O84" s="497"/>
      <c r="P84" s="497"/>
    </row>
    <row r="85" hidden="1" spans="1:88">
      <c r="A85" s="27"/>
      <c r="B85" s="24" t="s">
        <v>33</v>
      </c>
      <c r="C85" s="446">
        <v>90.8115928113962</v>
      </c>
      <c r="D85" s="446">
        <v>96.2619297280596</v>
      </c>
      <c r="E85" s="446">
        <v>89.0045215452528</v>
      </c>
      <c r="F85" s="446">
        <v>88.7461370375247</v>
      </c>
      <c r="G85" s="27"/>
      <c r="H85" s="24" t="s">
        <v>33</v>
      </c>
      <c r="I85" s="497"/>
      <c r="J85" s="446">
        <v>-10.1132453779302</v>
      </c>
      <c r="K85" s="497"/>
      <c r="L85" s="446">
        <v>-10.2332990928098</v>
      </c>
      <c r="M85" s="497"/>
      <c r="N85" s="497">
        <v>-10.1285223380971</v>
      </c>
      <c r="O85" s="497"/>
      <c r="P85" s="497">
        <v>-9.45476043310802</v>
      </c>
      <c r="Q85" s="448"/>
      <c r="R85" s="448"/>
      <c r="S85" s="448"/>
      <c r="T85" s="448"/>
      <c r="U85" s="448"/>
      <c r="V85" s="448"/>
      <c r="W85" s="448"/>
      <c r="Y85" s="448"/>
      <c r="Z85" s="448"/>
      <c r="AA85" s="448"/>
      <c r="AB85" s="448"/>
      <c r="AC85" s="448"/>
      <c r="AD85" s="448"/>
      <c r="AE85" s="448"/>
      <c r="AF85" s="448"/>
      <c r="AG85" s="448"/>
      <c r="AH85" s="448"/>
      <c r="AI85" s="448"/>
      <c r="AJ85" s="448"/>
      <c r="AL85" s="448"/>
      <c r="AM85" s="448"/>
      <c r="AN85" s="448"/>
      <c r="AO85" s="448"/>
      <c r="AP85" s="448"/>
      <c r="AQ85" s="448"/>
      <c r="AR85" s="448"/>
      <c r="AS85" s="448"/>
      <c r="AT85" s="448"/>
      <c r="AU85" s="448"/>
      <c r="AV85" s="448"/>
      <c r="AW85" s="448"/>
      <c r="AY85" s="448"/>
      <c r="AZ85" s="448"/>
      <c r="BA85" s="448"/>
      <c r="BB85" s="448"/>
      <c r="BC85" s="448"/>
      <c r="BD85" s="448"/>
      <c r="BE85" s="448"/>
      <c r="BF85" s="448"/>
      <c r="BG85" s="448"/>
      <c r="BH85" s="448"/>
      <c r="BI85" s="448"/>
      <c r="BJ85" s="448"/>
      <c r="BL85" s="448"/>
      <c r="BM85" s="448"/>
      <c r="BN85" s="448"/>
      <c r="BO85" s="448"/>
      <c r="BP85" s="448"/>
      <c r="BQ85" s="448"/>
      <c r="BR85" s="448"/>
      <c r="BS85" s="448"/>
      <c r="BT85" s="448"/>
      <c r="BU85" s="448"/>
      <c r="BV85" s="448"/>
      <c r="BW85" s="448"/>
      <c r="BY85" s="448"/>
      <c r="BZ85" s="448"/>
      <c r="CA85" s="448"/>
      <c r="CB85" s="448"/>
      <c r="CC85" s="448"/>
      <c r="CD85" s="448"/>
      <c r="CE85" s="448"/>
      <c r="CF85" s="448"/>
      <c r="CG85" s="448"/>
      <c r="CH85" s="448"/>
      <c r="CI85" s="448"/>
      <c r="CJ85" s="448"/>
    </row>
    <row r="86" hidden="1" spans="1:88">
      <c r="A86" s="27"/>
      <c r="B86" s="24" t="s">
        <v>34</v>
      </c>
      <c r="C86" s="446">
        <v>101.659986084946</v>
      </c>
      <c r="D86" s="446">
        <v>107.744308673999</v>
      </c>
      <c r="E86" s="446">
        <v>99.1820222348581</v>
      </c>
      <c r="F86" s="446">
        <v>104.108436189067</v>
      </c>
      <c r="G86" s="27"/>
      <c r="H86" s="24" t="s">
        <v>34</v>
      </c>
      <c r="I86" s="497"/>
      <c r="J86" s="446">
        <v>11.9460444836382</v>
      </c>
      <c r="K86" s="497"/>
      <c r="L86" s="446">
        <v>11.9282659077968</v>
      </c>
      <c r="M86" s="497"/>
      <c r="N86" s="497">
        <v>11.4348131004004</v>
      </c>
      <c r="O86" s="497"/>
      <c r="P86" s="497">
        <v>17.3103863045291</v>
      </c>
      <c r="Q86" s="448"/>
      <c r="R86" s="448"/>
      <c r="S86" s="448"/>
      <c r="T86" s="448"/>
      <c r="U86" s="448"/>
      <c r="V86" s="448"/>
      <c r="W86" s="448"/>
      <c r="Y86" s="448"/>
      <c r="Z86" s="448"/>
      <c r="AA86" s="448"/>
      <c r="AB86" s="448"/>
      <c r="AC86" s="448"/>
      <c r="AD86" s="448"/>
      <c r="AE86" s="448"/>
      <c r="AF86" s="448"/>
      <c r="AG86" s="448"/>
      <c r="AH86" s="448"/>
      <c r="AI86" s="448"/>
      <c r="AJ86" s="448"/>
      <c r="AL86" s="448"/>
      <c r="AM86" s="448"/>
      <c r="AN86" s="448"/>
      <c r="AO86" s="448"/>
      <c r="AP86" s="448"/>
      <c r="AQ86" s="448"/>
      <c r="AR86" s="448"/>
      <c r="AS86" s="448"/>
      <c r="AT86" s="448"/>
      <c r="AU86" s="448"/>
      <c r="AV86" s="448"/>
      <c r="AW86" s="448"/>
      <c r="AY86" s="448"/>
      <c r="AZ86" s="448"/>
      <c r="BA86" s="448"/>
      <c r="BB86" s="448"/>
      <c r="BC86" s="448"/>
      <c r="BD86" s="448"/>
      <c r="BE86" s="448"/>
      <c r="BF86" s="448"/>
      <c r="BG86" s="448"/>
      <c r="BH86" s="448"/>
      <c r="BI86" s="448"/>
      <c r="BJ86" s="448"/>
      <c r="BL86" s="448"/>
      <c r="BM86" s="448"/>
      <c r="BN86" s="448"/>
      <c r="BO86" s="448"/>
      <c r="BP86" s="448"/>
      <c r="BQ86" s="448"/>
      <c r="BR86" s="448"/>
      <c r="BS86" s="448"/>
      <c r="BT86" s="448"/>
      <c r="BU86" s="448"/>
      <c r="BV86" s="448"/>
      <c r="BW86" s="448"/>
      <c r="BY86" s="448"/>
      <c r="BZ86" s="448"/>
      <c r="CA86" s="448"/>
      <c r="CB86" s="448"/>
      <c r="CC86" s="448"/>
      <c r="CD86" s="448"/>
      <c r="CE86" s="448"/>
      <c r="CF86" s="448"/>
      <c r="CG86" s="448"/>
      <c r="CH86" s="448"/>
      <c r="CI86" s="448"/>
      <c r="CJ86" s="448"/>
    </row>
    <row r="87" hidden="1" spans="1:88">
      <c r="A87" s="27"/>
      <c r="B87" s="24" t="s">
        <v>35</v>
      </c>
      <c r="C87" s="446">
        <v>97.0409533477598</v>
      </c>
      <c r="D87" s="446">
        <v>96.0506198103365</v>
      </c>
      <c r="E87" s="446">
        <v>97.0067310474302</v>
      </c>
      <c r="F87" s="446">
        <v>101.157815166529</v>
      </c>
      <c r="G87" s="27"/>
      <c r="H87" s="24" t="s">
        <v>35</v>
      </c>
      <c r="I87" s="497"/>
      <c r="J87" s="446">
        <v>-4.54360945252009</v>
      </c>
      <c r="K87" s="497"/>
      <c r="L87" s="446">
        <v>-10.8531847366936</v>
      </c>
      <c r="M87" s="497"/>
      <c r="N87" s="497">
        <v>-2.1932313320623</v>
      </c>
      <c r="O87" s="497"/>
      <c r="P87" s="497">
        <v>-2.83418052421756</v>
      </c>
      <c r="Q87" s="448"/>
      <c r="R87" s="448"/>
      <c r="S87" s="448"/>
      <c r="T87" s="448"/>
      <c r="U87" s="448"/>
      <c r="V87" s="448"/>
      <c r="W87" s="448"/>
      <c r="Y87" s="448"/>
      <c r="Z87" s="448"/>
      <c r="AA87" s="448"/>
      <c r="AB87" s="448"/>
      <c r="AC87" s="448"/>
      <c r="AD87" s="448"/>
      <c r="AE87" s="448"/>
      <c r="AF87" s="448"/>
      <c r="AG87" s="448"/>
      <c r="AH87" s="448"/>
      <c r="AI87" s="448"/>
      <c r="AJ87" s="448"/>
      <c r="AL87" s="448"/>
      <c r="AM87" s="448"/>
      <c r="AN87" s="448"/>
      <c r="AO87" s="448"/>
      <c r="AP87" s="448"/>
      <c r="AQ87" s="448"/>
      <c r="AR87" s="448"/>
      <c r="AS87" s="448"/>
      <c r="AT87" s="448"/>
      <c r="AU87" s="448"/>
      <c r="AV87" s="448"/>
      <c r="AW87" s="448"/>
      <c r="AY87" s="448"/>
      <c r="AZ87" s="448"/>
      <c r="BA87" s="448"/>
      <c r="BB87" s="448"/>
      <c r="BC87" s="448"/>
      <c r="BD87" s="448"/>
      <c r="BE87" s="448"/>
      <c r="BF87" s="448"/>
      <c r="BG87" s="448"/>
      <c r="BH87" s="448"/>
      <c r="BI87" s="448"/>
      <c r="BJ87" s="448"/>
      <c r="BL87" s="448"/>
      <c r="BM87" s="448"/>
      <c r="BN87" s="448"/>
      <c r="BO87" s="448"/>
      <c r="BP87" s="448"/>
      <c r="BQ87" s="448"/>
      <c r="BR87" s="448"/>
      <c r="BS87" s="448"/>
      <c r="BT87" s="448"/>
      <c r="BU87" s="448"/>
      <c r="BV87" s="448"/>
      <c r="BW87" s="448"/>
      <c r="BY87" s="448"/>
      <c r="BZ87" s="448"/>
      <c r="CA87" s="448"/>
      <c r="CB87" s="448"/>
      <c r="CC87" s="448"/>
      <c r="CD87" s="448"/>
      <c r="CE87" s="448"/>
      <c r="CF87" s="448"/>
      <c r="CG87" s="448"/>
      <c r="CH87" s="448"/>
      <c r="CI87" s="448"/>
      <c r="CJ87" s="448"/>
    </row>
    <row r="88" hidden="1" spans="1:88">
      <c r="A88" s="542"/>
      <c r="B88" s="24" t="s">
        <v>36</v>
      </c>
      <c r="C88" s="446">
        <v>100.677061286558</v>
      </c>
      <c r="D88" s="446">
        <v>103.503921179025</v>
      </c>
      <c r="E88" s="446">
        <v>99.450913674731</v>
      </c>
      <c r="F88" s="446">
        <v>102.587081431</v>
      </c>
      <c r="G88" s="27"/>
      <c r="H88" s="24" t="s">
        <v>36</v>
      </c>
      <c r="I88" s="497"/>
      <c r="J88" s="446">
        <v>3.74698291119185</v>
      </c>
      <c r="K88" s="497"/>
      <c r="L88" s="446">
        <v>7.75976394884898</v>
      </c>
      <c r="M88" s="497"/>
      <c r="N88" s="497">
        <v>2.5196010636682</v>
      </c>
      <c r="O88" s="497"/>
      <c r="P88" s="497">
        <v>1.41290740820975</v>
      </c>
      <c r="Q88" s="448"/>
      <c r="R88" s="448"/>
      <c r="S88" s="448"/>
      <c r="T88" s="448"/>
      <c r="U88" s="448"/>
      <c r="V88" s="448"/>
      <c r="W88" s="448"/>
      <c r="Y88" s="448"/>
      <c r="Z88" s="448"/>
      <c r="AA88" s="448"/>
      <c r="AB88" s="448"/>
      <c r="AC88" s="448"/>
      <c r="AD88" s="448"/>
      <c r="AE88" s="448"/>
      <c r="AF88" s="448"/>
      <c r="AG88" s="448"/>
      <c r="AH88" s="448"/>
      <c r="AI88" s="448"/>
      <c r="AJ88" s="448"/>
      <c r="AL88" s="448"/>
      <c r="AM88" s="448"/>
      <c r="AN88" s="448"/>
      <c r="AO88" s="448"/>
      <c r="AP88" s="448"/>
      <c r="AQ88" s="448"/>
      <c r="AR88" s="448"/>
      <c r="AS88" s="448"/>
      <c r="AT88" s="448"/>
      <c r="AU88" s="448"/>
      <c r="AV88" s="448"/>
      <c r="AW88" s="448"/>
      <c r="AY88" s="448"/>
      <c r="AZ88" s="448"/>
      <c r="BA88" s="448"/>
      <c r="BB88" s="448"/>
      <c r="BC88" s="448"/>
      <c r="BD88" s="448"/>
      <c r="BE88" s="448"/>
      <c r="BF88" s="448"/>
      <c r="BG88" s="448"/>
      <c r="BH88" s="448"/>
      <c r="BI88" s="448"/>
      <c r="BJ88" s="448"/>
      <c r="BL88" s="448"/>
      <c r="BM88" s="448"/>
      <c r="BN88" s="448"/>
      <c r="BO88" s="448"/>
      <c r="BP88" s="448"/>
      <c r="BQ88" s="448"/>
      <c r="BR88" s="448"/>
      <c r="BS88" s="448"/>
      <c r="BT88" s="448"/>
      <c r="BU88" s="448"/>
      <c r="BV88" s="448"/>
      <c r="BW88" s="448"/>
      <c r="BY88" s="448"/>
      <c r="BZ88" s="448"/>
      <c r="CA88" s="448"/>
      <c r="CB88" s="448"/>
      <c r="CC88" s="448"/>
      <c r="CD88" s="448"/>
      <c r="CE88" s="448"/>
      <c r="CF88" s="448"/>
      <c r="CG88" s="448"/>
      <c r="CH88" s="448"/>
      <c r="CI88" s="448"/>
      <c r="CJ88" s="448"/>
    </row>
    <row r="89" hidden="1" spans="1:16">
      <c r="A89" s="542"/>
      <c r="B89" s="24" t="s">
        <v>37</v>
      </c>
      <c r="C89" s="446">
        <v>100.904918886103</v>
      </c>
      <c r="D89" s="446">
        <v>96.8752116499437</v>
      </c>
      <c r="E89" s="446">
        <v>102.564631614871</v>
      </c>
      <c r="F89" s="446">
        <v>99.0920366329561</v>
      </c>
      <c r="G89" s="27"/>
      <c r="H89" s="24" t="s">
        <v>37</v>
      </c>
      <c r="I89" s="497"/>
      <c r="J89" s="446">
        <v>0.226325238970233</v>
      </c>
      <c r="K89" s="497"/>
      <c r="L89" s="446">
        <v>-6.40430763740439</v>
      </c>
      <c r="M89" s="497"/>
      <c r="N89" s="497">
        <v>3.13090933515592</v>
      </c>
      <c r="O89" s="497"/>
      <c r="P89" s="497">
        <v>-3.40690538154618</v>
      </c>
    </row>
    <row r="90" hidden="1" spans="1:16">
      <c r="A90" s="27"/>
      <c r="B90" s="24" t="s">
        <v>38</v>
      </c>
      <c r="C90" s="446">
        <v>100.42042030582</v>
      </c>
      <c r="D90" s="446">
        <v>100.081228487424</v>
      </c>
      <c r="E90" s="446">
        <v>100.570495478425</v>
      </c>
      <c r="F90" s="446">
        <v>100.160785328735</v>
      </c>
      <c r="G90" s="27"/>
      <c r="H90" s="24" t="s">
        <v>38</v>
      </c>
      <c r="I90" s="497"/>
      <c r="J90" s="446">
        <v>-0.480153579856577</v>
      </c>
      <c r="K90" s="497"/>
      <c r="L90" s="446">
        <v>3.30942950510928</v>
      </c>
      <c r="M90" s="497"/>
      <c r="N90" s="497">
        <v>-1.94427270399991</v>
      </c>
      <c r="O90" s="497"/>
      <c r="P90" s="497">
        <v>1.07854145710782</v>
      </c>
    </row>
    <row r="91" hidden="1" spans="1:16">
      <c r="A91" s="27"/>
      <c r="B91" s="24" t="s">
        <v>39</v>
      </c>
      <c r="C91" s="446">
        <v>98.2055605203995</v>
      </c>
      <c r="D91" s="446">
        <v>91.2683263101784</v>
      </c>
      <c r="E91" s="446">
        <v>100.389140543963</v>
      </c>
      <c r="F91" s="446">
        <v>102.036466315542</v>
      </c>
      <c r="G91" s="27"/>
      <c r="H91" s="24" t="s">
        <v>39</v>
      </c>
      <c r="I91" s="497"/>
      <c r="J91" s="446">
        <v>-2.20558704960145</v>
      </c>
      <c r="K91" s="497"/>
      <c r="L91" s="446">
        <v>-8.80574940020146</v>
      </c>
      <c r="M91" s="497"/>
      <c r="N91" s="497">
        <v>-0.180326181748711</v>
      </c>
      <c r="O91" s="497"/>
      <c r="P91" s="497">
        <v>1.87267000817823</v>
      </c>
    </row>
    <row r="92" hidden="1" spans="1:16">
      <c r="A92" s="27"/>
      <c r="B92" s="24" t="s">
        <v>40</v>
      </c>
      <c r="C92" s="446">
        <v>101.531375919043</v>
      </c>
      <c r="D92" s="446">
        <v>96.8270989424265</v>
      </c>
      <c r="E92" s="446">
        <v>103.401118653913</v>
      </c>
      <c r="F92" s="446">
        <v>100.114733276795</v>
      </c>
      <c r="G92" s="27"/>
      <c r="H92" s="24" t="s">
        <v>40</v>
      </c>
      <c r="I92" s="497"/>
      <c r="J92" s="446">
        <v>3.38658562816579</v>
      </c>
      <c r="K92" s="497"/>
      <c r="L92" s="446">
        <v>6.09058241449114</v>
      </c>
      <c r="M92" s="497"/>
      <c r="N92" s="497">
        <v>3.00030271564182</v>
      </c>
      <c r="O92" s="497"/>
      <c r="P92" s="497">
        <v>-1.88337866660744</v>
      </c>
    </row>
    <row r="93" hidden="1" spans="1:16">
      <c r="A93" s="27"/>
      <c r="B93" s="24" t="s">
        <v>41</v>
      </c>
      <c r="C93" s="446">
        <v>104.589103229737</v>
      </c>
      <c r="D93" s="446">
        <v>100.11564370001</v>
      </c>
      <c r="E93" s="446">
        <v>106.314535489129</v>
      </c>
      <c r="F93" s="446">
        <v>103.784476483951</v>
      </c>
      <c r="G93" s="27"/>
      <c r="H93" s="24" t="s">
        <v>41</v>
      </c>
      <c r="I93" s="497"/>
      <c r="J93" s="446">
        <v>3.01160826691851</v>
      </c>
      <c r="K93" s="497"/>
      <c r="L93" s="446">
        <v>3.39630619268978</v>
      </c>
      <c r="M93" s="497"/>
      <c r="N93" s="497">
        <v>2.81758734638771</v>
      </c>
      <c r="O93" s="497"/>
      <c r="P93" s="497">
        <v>3.66553761573731</v>
      </c>
    </row>
    <row r="94" hidden="1" spans="1:16">
      <c r="A94" s="27"/>
      <c r="B94" s="24" t="s">
        <v>42</v>
      </c>
      <c r="C94" s="446">
        <v>99.543621122938</v>
      </c>
      <c r="D94" s="446">
        <v>98.7460743183168</v>
      </c>
      <c r="E94" s="446">
        <v>100.026279055746</v>
      </c>
      <c r="F94" s="446">
        <v>97.5938218593943</v>
      </c>
      <c r="G94" s="27"/>
      <c r="H94" s="24" t="s">
        <v>42</v>
      </c>
      <c r="I94" s="497"/>
      <c r="J94" s="446">
        <v>-4.82409921396521</v>
      </c>
      <c r="K94" s="497"/>
      <c r="L94" s="446">
        <v>-1.36798739045921</v>
      </c>
      <c r="M94" s="497"/>
      <c r="N94" s="497">
        <v>-5.91476640936459</v>
      </c>
      <c r="O94" s="497"/>
      <c r="P94" s="497">
        <v>-5.9649138621555</v>
      </c>
    </row>
    <row r="95" hidden="1" spans="1:16">
      <c r="A95" s="27"/>
      <c r="B95" s="24" t="s">
        <v>43</v>
      </c>
      <c r="C95" s="446">
        <v>103.58687336838</v>
      </c>
      <c r="D95" s="446">
        <v>105.289959877589</v>
      </c>
      <c r="E95" s="446">
        <v>103.054799541839</v>
      </c>
      <c r="F95" s="446">
        <v>102.605175620884</v>
      </c>
      <c r="G95" s="27"/>
      <c r="H95" s="24" t="s">
        <v>43</v>
      </c>
      <c r="I95" s="497"/>
      <c r="J95" s="446">
        <v>4.06178939426817</v>
      </c>
      <c r="K95" s="497"/>
      <c r="L95" s="446">
        <v>6.62698300104306</v>
      </c>
      <c r="M95" s="497"/>
      <c r="N95" s="497">
        <v>3.02772482859746</v>
      </c>
      <c r="O95" s="497"/>
      <c r="P95" s="497">
        <v>5.1349088149347</v>
      </c>
    </row>
    <row r="96" hidden="1" spans="1:16">
      <c r="A96" s="126"/>
      <c r="B96" s="126"/>
      <c r="C96" s="446"/>
      <c r="D96" s="446"/>
      <c r="E96" s="446"/>
      <c r="F96" s="446"/>
      <c r="G96" s="126"/>
      <c r="H96" s="126"/>
      <c r="I96" s="497"/>
      <c r="J96" s="497"/>
      <c r="K96" s="497"/>
      <c r="L96" s="497"/>
      <c r="M96" s="497"/>
      <c r="N96" s="546"/>
      <c r="O96" s="497"/>
      <c r="P96" s="546"/>
    </row>
    <row r="97" hidden="1" spans="1:16">
      <c r="A97" s="27">
        <v>2016</v>
      </c>
      <c r="B97" s="24" t="s">
        <v>32</v>
      </c>
      <c r="C97" s="446">
        <v>104.302695259382</v>
      </c>
      <c r="D97" s="446">
        <v>106.927058628855</v>
      </c>
      <c r="E97" s="446">
        <v>103.204681841348</v>
      </c>
      <c r="F97" s="446">
        <v>105.66</v>
      </c>
      <c r="G97" s="27">
        <v>2016</v>
      </c>
      <c r="H97" s="24" t="s">
        <v>32</v>
      </c>
      <c r="I97" s="497">
        <v>3.24046176210273</v>
      </c>
      <c r="J97" s="446">
        <v>0.691035328826246</v>
      </c>
      <c r="K97" s="497">
        <v>-0.287794791380222</v>
      </c>
      <c r="L97" s="446">
        <v>1.55484792013341</v>
      </c>
      <c r="M97" s="497">
        <v>4.20995582783634</v>
      </c>
      <c r="N97" s="497">
        <v>0.14543941686884</v>
      </c>
      <c r="O97" s="497">
        <v>7.80198814279171</v>
      </c>
      <c r="P97" s="497">
        <v>2.97726148864388</v>
      </c>
    </row>
    <row r="98" hidden="1" spans="1:16">
      <c r="A98" s="27"/>
      <c r="B98" s="24" t="s">
        <v>33</v>
      </c>
      <c r="C98" s="446">
        <v>94.629137426658</v>
      </c>
      <c r="D98" s="446">
        <v>98.4480493959111</v>
      </c>
      <c r="E98" s="446">
        <v>92.8807713029211</v>
      </c>
      <c r="F98" s="446">
        <v>98.158</v>
      </c>
      <c r="G98" s="27"/>
      <c r="H98" s="24" t="s">
        <v>33</v>
      </c>
      <c r="I98" s="497">
        <v>4.20380757244325</v>
      </c>
      <c r="J98" s="446">
        <v>-9.27450418099706</v>
      </c>
      <c r="K98" s="497">
        <v>2.27101168034685</v>
      </c>
      <c r="L98" s="446">
        <v>-7.9297133407313</v>
      </c>
      <c r="M98" s="497">
        <v>4.35511554960439</v>
      </c>
      <c r="N98" s="497">
        <v>-10.0033354633052</v>
      </c>
      <c r="O98" s="497">
        <v>10.6053776273052</v>
      </c>
      <c r="P98" s="497">
        <v>-7.10013250047321</v>
      </c>
    </row>
    <row r="99" s="519" customFormat="1" hidden="1" spans="1:16">
      <c r="A99" s="530"/>
      <c r="B99" s="431" t="s">
        <v>34</v>
      </c>
      <c r="C99" s="446">
        <v>104.342596337789</v>
      </c>
      <c r="D99" s="446">
        <v>104.026782714934</v>
      </c>
      <c r="E99" s="446">
        <v>103.694103537773</v>
      </c>
      <c r="F99" s="446">
        <v>112.235</v>
      </c>
      <c r="G99" s="530"/>
      <c r="H99" s="431" t="s">
        <v>34</v>
      </c>
      <c r="I99" s="497">
        <v>2.63880643324252</v>
      </c>
      <c r="J99" s="446">
        <v>10.2647653516438</v>
      </c>
      <c r="K99" s="497">
        <v>-3.45032234631816</v>
      </c>
      <c r="L99" s="446">
        <v>5.66667735242564</v>
      </c>
      <c r="M99" s="497">
        <v>4.54929351231669</v>
      </c>
      <c r="N99" s="497">
        <v>11.6421645547983</v>
      </c>
      <c r="O99" s="497">
        <v>7.805864835175</v>
      </c>
      <c r="P99" s="497">
        <v>14.3411642454003</v>
      </c>
    </row>
    <row r="100" hidden="1" spans="1:16">
      <c r="A100" s="27"/>
      <c r="B100" s="24" t="s">
        <v>35</v>
      </c>
      <c r="C100" s="446">
        <v>99.7619955713854</v>
      </c>
      <c r="D100" s="446">
        <v>97.6914860201187</v>
      </c>
      <c r="E100" s="446">
        <v>99.451696170036</v>
      </c>
      <c r="F100" s="446">
        <v>110.833</v>
      </c>
      <c r="G100" s="27"/>
      <c r="H100" s="24" t="s">
        <v>35</v>
      </c>
      <c r="I100" s="497">
        <v>2.80401431535238</v>
      </c>
      <c r="J100" s="446">
        <v>-4.38996241915891</v>
      </c>
      <c r="K100" s="497">
        <v>1.70833484783574</v>
      </c>
      <c r="L100" s="446">
        <v>-6.09006308709556</v>
      </c>
      <c r="M100" s="497">
        <v>2.52040770388436</v>
      </c>
      <c r="N100" s="497">
        <v>-4.09127156028848</v>
      </c>
      <c r="O100" s="497">
        <v>9.56444622448936</v>
      </c>
      <c r="P100" s="497">
        <v>-1.24916469906891</v>
      </c>
    </row>
    <row r="101" hidden="1" spans="1:16">
      <c r="A101" s="542"/>
      <c r="B101" s="24" t="s">
        <v>36</v>
      </c>
      <c r="C101" s="446">
        <v>103.587892679478</v>
      </c>
      <c r="D101" s="446">
        <v>102.428312137596</v>
      </c>
      <c r="E101" s="446">
        <v>103.139987590782</v>
      </c>
      <c r="F101" s="446">
        <v>112.617</v>
      </c>
      <c r="G101" s="27"/>
      <c r="H101" s="24" t="s">
        <v>36</v>
      </c>
      <c r="I101" s="497">
        <v>2.89125581907371</v>
      </c>
      <c r="J101" s="446">
        <v>3.83502463656609</v>
      </c>
      <c r="K101" s="497">
        <v>-1.03919641804544</v>
      </c>
      <c r="L101" s="446">
        <v>4.84876042985137</v>
      </c>
      <c r="M101" s="497">
        <v>3.70944195456732</v>
      </c>
      <c r="N101" s="497">
        <v>3.70862595891779</v>
      </c>
      <c r="O101" s="497">
        <v>9.77698013150527</v>
      </c>
      <c r="P101" s="497">
        <v>1.60962890113956</v>
      </c>
    </row>
    <row r="102" hidden="1" spans="1:16">
      <c r="A102" s="542"/>
      <c r="B102" s="24" t="s">
        <v>37</v>
      </c>
      <c r="C102" s="446">
        <v>106.332593951139</v>
      </c>
      <c r="D102" s="446">
        <v>103.722401905178</v>
      </c>
      <c r="E102" s="446">
        <v>107.148757909118</v>
      </c>
      <c r="F102" s="446">
        <v>107.83</v>
      </c>
      <c r="G102" s="27"/>
      <c r="H102" s="24" t="s">
        <v>37</v>
      </c>
      <c r="I102" s="497">
        <v>5.37899948283247</v>
      </c>
      <c r="J102" s="446">
        <v>2.64963520413883</v>
      </c>
      <c r="K102" s="497">
        <v>7.06805191814854</v>
      </c>
      <c r="L102" s="446">
        <v>1.26341022377056</v>
      </c>
      <c r="M102" s="497">
        <v>4.46950008211439</v>
      </c>
      <c r="N102" s="497">
        <v>3.88672755540867</v>
      </c>
      <c r="O102" s="497">
        <v>8.81802782943086</v>
      </c>
      <c r="P102" s="497">
        <v>-4.25069039310229</v>
      </c>
    </row>
    <row r="103" hidden="1" spans="1:16">
      <c r="A103" s="27"/>
      <c r="B103" s="24" t="s">
        <v>38</v>
      </c>
      <c r="C103" s="446">
        <v>104.234719847085</v>
      </c>
      <c r="D103" s="446">
        <v>103.310360041227</v>
      </c>
      <c r="E103" s="446">
        <v>104.267927862347</v>
      </c>
      <c r="F103" s="446">
        <v>107.405</v>
      </c>
      <c r="G103" s="27"/>
      <c r="H103" s="24" t="s">
        <v>38</v>
      </c>
      <c r="I103" s="497">
        <v>3.79833058819008</v>
      </c>
      <c r="J103" s="446">
        <v>-1.97293607359752</v>
      </c>
      <c r="K103" s="497">
        <v>3.22651070795837</v>
      </c>
      <c r="L103" s="446">
        <v>-0.397254456494068</v>
      </c>
      <c r="M103" s="497">
        <v>3.67645835523918</v>
      </c>
      <c r="N103" s="497">
        <v>-2.68862663738435</v>
      </c>
      <c r="O103" s="497">
        <v>7.23258573451571</v>
      </c>
      <c r="P103" s="497">
        <v>-0.39413892237782</v>
      </c>
    </row>
    <row r="104" hidden="1" spans="1:16">
      <c r="A104" s="27"/>
      <c r="B104" s="24" t="s">
        <v>39</v>
      </c>
      <c r="C104" s="446">
        <v>103.131829506491</v>
      </c>
      <c r="D104" s="446">
        <v>94.8217442388199</v>
      </c>
      <c r="E104" s="446">
        <v>105.157764722243</v>
      </c>
      <c r="F104" s="446">
        <v>113.807</v>
      </c>
      <c r="G104" s="27"/>
      <c r="H104" s="24" t="s">
        <v>39</v>
      </c>
      <c r="I104" s="497">
        <v>5.0162831513682</v>
      </c>
      <c r="J104" s="446">
        <v>-1.05808346989561</v>
      </c>
      <c r="K104" s="497">
        <v>3.89337470325148</v>
      </c>
      <c r="L104" s="446">
        <v>-8.21661622224492</v>
      </c>
      <c r="M104" s="497">
        <v>4.75013945974734</v>
      </c>
      <c r="N104" s="497">
        <v>0.853413775586631</v>
      </c>
      <c r="O104" s="497">
        <v>11.535614775269</v>
      </c>
      <c r="P104" s="497">
        <v>5.96061635864251</v>
      </c>
    </row>
    <row r="105" hidden="1" spans="1:16">
      <c r="A105" s="27"/>
      <c r="B105" s="24" t="s">
        <v>40</v>
      </c>
      <c r="C105" s="446">
        <v>104.638069345841</v>
      </c>
      <c r="D105" s="446">
        <v>96.4833835357137</v>
      </c>
      <c r="E105" s="446">
        <v>107.379794713525</v>
      </c>
      <c r="F105" s="446">
        <v>107.336</v>
      </c>
      <c r="G105" s="27"/>
      <c r="H105" s="24" t="s">
        <v>40</v>
      </c>
      <c r="I105" s="497">
        <v>3.05983583761846</v>
      </c>
      <c r="J105" s="446">
        <v>1.46049948552032</v>
      </c>
      <c r="K105" s="497">
        <v>-0.354978524056762</v>
      </c>
      <c r="L105" s="446">
        <v>1.75238212525257</v>
      </c>
      <c r="M105" s="497">
        <v>3.84780755895761</v>
      </c>
      <c r="N105" s="497">
        <v>2.11304414576625</v>
      </c>
      <c r="O105" s="497">
        <v>7.21299102225026</v>
      </c>
      <c r="P105" s="497">
        <v>-5.68594198950856</v>
      </c>
    </row>
    <row r="106" hidden="1" spans="1:16">
      <c r="A106" s="27"/>
      <c r="B106" s="24" t="s">
        <v>41</v>
      </c>
      <c r="C106" s="446">
        <v>109.175483174311</v>
      </c>
      <c r="D106" s="446">
        <v>104.347295310335</v>
      </c>
      <c r="E106" s="446">
        <v>110.767574713106</v>
      </c>
      <c r="F106" s="446">
        <v>111.095</v>
      </c>
      <c r="G106" s="27"/>
      <c r="H106" s="24" t="s">
        <v>41</v>
      </c>
      <c r="I106" s="497">
        <v>4.38514128426908</v>
      </c>
      <c r="J106" s="446">
        <v>4.33629352761977</v>
      </c>
      <c r="K106" s="497">
        <v>4.22676362447898</v>
      </c>
      <c r="L106" s="446">
        <v>8.15053482417565</v>
      </c>
      <c r="M106" s="497">
        <v>4.18855164393992</v>
      </c>
      <c r="N106" s="497">
        <v>3.15495108611368</v>
      </c>
      <c r="O106" s="497">
        <v>7.04394699835431</v>
      </c>
      <c r="P106" s="497">
        <v>3.50208690467318</v>
      </c>
    </row>
    <row r="107" hidden="1" spans="1:16">
      <c r="A107" s="27"/>
      <c r="B107" s="24" t="s">
        <v>42</v>
      </c>
      <c r="C107" s="446">
        <v>106.408396121082</v>
      </c>
      <c r="D107" s="446">
        <v>104.532850757401</v>
      </c>
      <c r="E107" s="446">
        <v>107.022596662438</v>
      </c>
      <c r="F107" s="446">
        <v>107.198</v>
      </c>
      <c r="G107" s="27"/>
      <c r="H107" s="24" t="s">
        <v>42</v>
      </c>
      <c r="I107" s="497">
        <v>6.89624801740524</v>
      </c>
      <c r="J107" s="446">
        <v>-2.53453153837755</v>
      </c>
      <c r="K107" s="497">
        <v>5.8602597409898</v>
      </c>
      <c r="L107" s="446">
        <v>0.177824874630559</v>
      </c>
      <c r="M107" s="497">
        <v>6.99447952351888</v>
      </c>
      <c r="N107" s="497">
        <v>-3.38093350907762</v>
      </c>
      <c r="O107" s="497">
        <v>9.84096939501218</v>
      </c>
      <c r="P107" s="497">
        <v>-3.50780863225168</v>
      </c>
    </row>
    <row r="108" hidden="1" spans="1:16">
      <c r="A108" s="27"/>
      <c r="B108" s="24" t="s">
        <v>43</v>
      </c>
      <c r="C108" s="446">
        <v>108.949616991333</v>
      </c>
      <c r="D108" s="446">
        <v>111.824753473819</v>
      </c>
      <c r="E108" s="446">
        <v>107.883084878846</v>
      </c>
      <c r="F108" s="446">
        <v>109.029</v>
      </c>
      <c r="G108" s="27"/>
      <c r="H108" s="24" t="s">
        <v>43</v>
      </c>
      <c r="I108" s="497">
        <v>5.17704941617629</v>
      </c>
      <c r="J108" s="446">
        <v>2.38817702633102</v>
      </c>
      <c r="K108" s="497">
        <v>6.20647363132004</v>
      </c>
      <c r="L108" s="446">
        <v>6.975704444664</v>
      </c>
      <c r="M108" s="497">
        <v>4.68516299917383</v>
      </c>
      <c r="N108" s="497">
        <v>0.804024797793019</v>
      </c>
      <c r="O108" s="497">
        <v>6.26072158664918</v>
      </c>
      <c r="P108" s="497">
        <v>1.70805425474356</v>
      </c>
    </row>
    <row r="109" hidden="1" spans="1:16">
      <c r="A109" s="126"/>
      <c r="B109" s="126"/>
      <c r="C109" s="446"/>
      <c r="D109" s="446"/>
      <c r="E109" s="446"/>
      <c r="F109" s="446"/>
      <c r="G109" s="126"/>
      <c r="H109" s="126"/>
      <c r="I109" s="497"/>
      <c r="J109" s="497"/>
      <c r="K109" s="497"/>
      <c r="L109" s="497"/>
      <c r="M109" s="497"/>
      <c r="N109" s="546"/>
      <c r="O109" s="497"/>
      <c r="P109" s="546"/>
    </row>
    <row r="110" hidden="1" spans="1:16">
      <c r="A110" s="27">
        <v>2017</v>
      </c>
      <c r="B110" s="24" t="s">
        <v>32</v>
      </c>
      <c r="C110" s="446">
        <v>108.21160367787</v>
      </c>
      <c r="D110" s="446">
        <v>108.584123747324</v>
      </c>
      <c r="E110" s="446">
        <v>108.256456659677</v>
      </c>
      <c r="F110" s="446">
        <v>106.333</v>
      </c>
      <c r="G110" s="27">
        <v>2017</v>
      </c>
      <c r="H110" s="24" t="s">
        <v>32</v>
      </c>
      <c r="I110" s="497">
        <v>3.74765811062431</v>
      </c>
      <c r="J110" s="446">
        <v>-0.677389543757386</v>
      </c>
      <c r="K110" s="497">
        <v>1.54971542256736</v>
      </c>
      <c r="L110" s="446">
        <v>-2.89795383027936</v>
      </c>
      <c r="M110" s="497">
        <v>4.89490857216619</v>
      </c>
      <c r="N110" s="497">
        <v>0.346089269926139</v>
      </c>
      <c r="O110" s="497">
        <v>0.636948703388214</v>
      </c>
      <c r="P110" s="497">
        <v>-2.47273661136028</v>
      </c>
    </row>
    <row r="111" hidden="1" spans="1:16">
      <c r="A111" s="126"/>
      <c r="B111" s="24" t="s">
        <v>33</v>
      </c>
      <c r="C111" s="446">
        <v>99.4873683362261</v>
      </c>
      <c r="D111" s="446">
        <v>98.9069373116486</v>
      </c>
      <c r="E111" s="446">
        <v>99.7337214790526</v>
      </c>
      <c r="F111" s="446">
        <v>99.151</v>
      </c>
      <c r="G111" s="126"/>
      <c r="H111" s="24" t="s">
        <v>33</v>
      </c>
      <c r="I111" s="497">
        <v>5.13396934779571</v>
      </c>
      <c r="J111" s="446">
        <v>-8.06219947318651</v>
      </c>
      <c r="K111" s="497">
        <v>0.46612189733905</v>
      </c>
      <c r="L111" s="446">
        <v>-8.91215594113397</v>
      </c>
      <c r="M111" s="497">
        <v>7.37822272575805</v>
      </c>
      <c r="N111" s="497">
        <v>-7.87272689648165</v>
      </c>
      <c r="O111" s="497">
        <v>1.0116343038774</v>
      </c>
      <c r="P111" s="497">
        <v>-6.754253148129</v>
      </c>
    </row>
    <row r="112" hidden="1" spans="1:16">
      <c r="A112" s="126"/>
      <c r="B112" s="24" t="s">
        <v>34</v>
      </c>
      <c r="C112" s="446">
        <v>109.08409554011</v>
      </c>
      <c r="D112" s="446">
        <v>107.309416700772</v>
      </c>
      <c r="E112" s="446">
        <v>109.504040341586</v>
      </c>
      <c r="F112" s="446">
        <v>111.495</v>
      </c>
      <c r="G112" s="126"/>
      <c r="H112" s="431" t="s">
        <v>34</v>
      </c>
      <c r="I112" s="497">
        <v>4.54416448194495</v>
      </c>
      <c r="J112" s="446">
        <v>9.64617655927024</v>
      </c>
      <c r="K112" s="497">
        <v>3.15556619186566</v>
      </c>
      <c r="L112" s="446">
        <v>8.49533876743934</v>
      </c>
      <c r="M112" s="497">
        <v>5.60295774358721</v>
      </c>
      <c r="N112" s="497">
        <v>9.79640458376507</v>
      </c>
      <c r="O112" s="497">
        <v>-0.659330868267475</v>
      </c>
      <c r="P112" s="497">
        <v>12.4496979354722</v>
      </c>
    </row>
    <row r="113" hidden="1" spans="1:16">
      <c r="A113" s="126"/>
      <c r="B113" s="24" t="s">
        <v>35</v>
      </c>
      <c r="C113" s="446">
        <v>103.818835604584</v>
      </c>
      <c r="D113" s="446">
        <v>96.8643925498977</v>
      </c>
      <c r="E113" s="446">
        <v>105.908142659335</v>
      </c>
      <c r="F113" s="446">
        <v>108.688</v>
      </c>
      <c r="G113" s="126"/>
      <c r="H113" s="24" t="s">
        <v>35</v>
      </c>
      <c r="I113" s="497">
        <v>4.0665185273842</v>
      </c>
      <c r="J113" s="446">
        <v>-4.82678974368906</v>
      </c>
      <c r="K113" s="497">
        <v>-0.846638232169667</v>
      </c>
      <c r="L113" s="446">
        <v>-9.73355784795646</v>
      </c>
      <c r="M113" s="497">
        <v>6.49204260755913</v>
      </c>
      <c r="N113" s="497">
        <v>-3.28380365786869</v>
      </c>
      <c r="O113" s="497">
        <v>-1.93534416644862</v>
      </c>
      <c r="P113" s="497">
        <v>-2.51760168617426</v>
      </c>
    </row>
    <row r="114" hidden="1" spans="1:16">
      <c r="A114" s="126"/>
      <c r="B114" s="24" t="s">
        <v>36</v>
      </c>
      <c r="C114" s="446">
        <v>107.853579226964</v>
      </c>
      <c r="D114" s="446">
        <v>98.6345093356507</v>
      </c>
      <c r="E114" s="446">
        <v>110.562709905486</v>
      </c>
      <c r="F114" s="446">
        <v>114.933</v>
      </c>
      <c r="G114" s="126"/>
      <c r="H114" s="24" t="s">
        <v>36</v>
      </c>
      <c r="I114" s="497">
        <v>4.11793930462984</v>
      </c>
      <c r="J114" s="446">
        <v>3.88633102932032</v>
      </c>
      <c r="K114" s="497">
        <v>-3.7038614839703</v>
      </c>
      <c r="L114" s="446">
        <v>1.82741742260053</v>
      </c>
      <c r="M114" s="497">
        <v>7.19674540213673</v>
      </c>
      <c r="N114" s="497">
        <v>4.39490971069422</v>
      </c>
      <c r="O114" s="497">
        <v>2.0565278776739</v>
      </c>
      <c r="P114" s="497">
        <v>5.74580450463714</v>
      </c>
    </row>
    <row r="115" hidden="1" spans="1:16">
      <c r="A115" s="126"/>
      <c r="B115" s="24" t="s">
        <v>37</v>
      </c>
      <c r="C115" s="446">
        <v>109.514312646307</v>
      </c>
      <c r="D115" s="446">
        <v>103.227217949826</v>
      </c>
      <c r="E115" s="446">
        <v>111.821580162816</v>
      </c>
      <c r="F115" s="446">
        <v>109.598</v>
      </c>
      <c r="G115" s="126"/>
      <c r="H115" s="24" t="s">
        <v>37</v>
      </c>
      <c r="I115" s="497">
        <v>2.99223274533304</v>
      </c>
      <c r="J115" s="446">
        <v>1.53980371467155</v>
      </c>
      <c r="K115" s="497">
        <v>-0.477412734622845</v>
      </c>
      <c r="L115" s="446">
        <v>4.65628981693054</v>
      </c>
      <c r="M115" s="497">
        <v>4.36106058985904</v>
      </c>
      <c r="N115" s="497">
        <v>1.13860293258563</v>
      </c>
      <c r="O115" s="497">
        <v>1.63961791709173</v>
      </c>
      <c r="P115" s="497">
        <v>-4.6418348081056</v>
      </c>
    </row>
    <row r="116" hidden="1" spans="1:16">
      <c r="A116" s="126"/>
      <c r="B116" s="24" t="s">
        <v>38</v>
      </c>
      <c r="C116" s="446">
        <v>110.289590635866</v>
      </c>
      <c r="D116" s="446">
        <v>101.303019103988</v>
      </c>
      <c r="E116" s="446">
        <v>113.10438604251</v>
      </c>
      <c r="F116" s="446">
        <v>115.395</v>
      </c>
      <c r="G116" s="126"/>
      <c r="H116" s="24" t="s">
        <v>38</v>
      </c>
      <c r="I116" s="497">
        <v>5.8088809541232</v>
      </c>
      <c r="J116" s="446">
        <v>0.707923896726513</v>
      </c>
      <c r="K116" s="497">
        <v>-1.94301998022071</v>
      </c>
      <c r="L116" s="446">
        <v>-1.86404214320031</v>
      </c>
      <c r="M116" s="497">
        <v>8.4747614739489</v>
      </c>
      <c r="N116" s="497">
        <v>1.14718990540661</v>
      </c>
      <c r="O116" s="497">
        <v>7.43913225641263</v>
      </c>
      <c r="P116" s="497">
        <v>5.28933009726455</v>
      </c>
    </row>
    <row r="117" hidden="1" spans="1:16">
      <c r="A117" s="126"/>
      <c r="B117" s="24" t="s">
        <v>39</v>
      </c>
      <c r="C117" s="446">
        <v>110.215871655035</v>
      </c>
      <c r="D117" s="446">
        <v>101.065706531479</v>
      </c>
      <c r="E117" s="446">
        <v>112.954868894697</v>
      </c>
      <c r="F117" s="446">
        <v>116.725213705828</v>
      </c>
      <c r="G117" s="126"/>
      <c r="H117" s="24" t="s">
        <v>39</v>
      </c>
      <c r="I117" s="497">
        <v>6.86891930691304</v>
      </c>
      <c r="J117" s="446">
        <v>-0.0668412861141121</v>
      </c>
      <c r="K117" s="497">
        <v>6.58494772774156</v>
      </c>
      <c r="L117" s="446">
        <v>-0.234260118413061</v>
      </c>
      <c r="M117" s="497">
        <v>7.41467279477533</v>
      </c>
      <c r="N117" s="497">
        <v>-0.132193943174585</v>
      </c>
      <c r="O117" s="497">
        <v>2.56417769190647</v>
      </c>
      <c r="P117" s="497">
        <v>1.15274813105248</v>
      </c>
    </row>
    <row r="118" hidden="1" spans="1:16">
      <c r="A118" s="126"/>
      <c r="B118" s="24" t="s">
        <v>40</v>
      </c>
      <c r="C118" s="446">
        <v>109.496437904112</v>
      </c>
      <c r="D118" s="446">
        <v>98.2550760150644</v>
      </c>
      <c r="E118" s="446">
        <v>113.669722727254</v>
      </c>
      <c r="F118" s="446">
        <v>109.152</v>
      </c>
      <c r="G118" s="126"/>
      <c r="H118" s="24" t="s">
        <v>40</v>
      </c>
      <c r="I118" s="497">
        <v>4.64302197913602</v>
      </c>
      <c r="J118" s="446">
        <v>-0.65274968125712</v>
      </c>
      <c r="K118" s="497">
        <v>1.83626694506927</v>
      </c>
      <c r="L118" s="446">
        <v>-2.78099328929062</v>
      </c>
      <c r="M118" s="497">
        <v>5.85764578011133</v>
      </c>
      <c r="N118" s="497">
        <v>0.632866771970157</v>
      </c>
      <c r="O118" s="497">
        <v>1.69188343146753</v>
      </c>
      <c r="P118" s="497">
        <v>-6.48807011389508</v>
      </c>
    </row>
    <row r="119" hidden="1" spans="1:16">
      <c r="A119" s="126"/>
      <c r="B119" s="24" t="s">
        <v>41</v>
      </c>
      <c r="C119" s="446">
        <v>112.824706010878</v>
      </c>
      <c r="D119" s="446">
        <v>104.873600269518</v>
      </c>
      <c r="E119" s="446">
        <v>115.470943123846</v>
      </c>
      <c r="F119" s="446">
        <v>115.734341740918</v>
      </c>
      <c r="G119" s="126"/>
      <c r="H119" s="24" t="s">
        <v>41</v>
      </c>
      <c r="I119" s="497">
        <v>3.34252959589894</v>
      </c>
      <c r="J119" s="446">
        <v>3.03961313305976</v>
      </c>
      <c r="K119" s="497">
        <v>0.504378151458297</v>
      </c>
      <c r="L119" s="446">
        <v>6.73606344107742</v>
      </c>
      <c r="M119" s="497">
        <v>4.24615996416098</v>
      </c>
      <c r="N119" s="497">
        <v>1.58460877125033</v>
      </c>
      <c r="O119" s="497">
        <v>4.17601308872406</v>
      </c>
      <c r="P119" s="497">
        <v>6.03043621822596</v>
      </c>
    </row>
    <row r="120" s="517" customFormat="1" hidden="1" spans="1:16">
      <c r="A120" s="543"/>
      <c r="B120" s="24" t="s">
        <v>42</v>
      </c>
      <c r="C120" s="446">
        <v>111.841827335089</v>
      </c>
      <c r="D120" s="446">
        <v>106.586976495372</v>
      </c>
      <c r="E120" s="446">
        <v>113.871453291861</v>
      </c>
      <c r="F120" s="446">
        <v>110.867679302634</v>
      </c>
      <c r="G120" s="543"/>
      <c r="H120" s="24" t="s">
        <v>42</v>
      </c>
      <c r="I120" s="497">
        <v>5.10620534851807</v>
      </c>
      <c r="J120" s="446">
        <v>-0.871155539013102</v>
      </c>
      <c r="K120" s="497">
        <v>1.96505282606154</v>
      </c>
      <c r="L120" s="446">
        <v>1.63375360572226</v>
      </c>
      <c r="M120" s="497">
        <v>6.39944912850984</v>
      </c>
      <c r="N120" s="497">
        <v>-1.38518815964765</v>
      </c>
      <c r="O120" s="497">
        <v>3.42327217171403</v>
      </c>
      <c r="P120" s="497">
        <v>-4.20502883161376</v>
      </c>
    </row>
    <row r="121" hidden="1" spans="1:16">
      <c r="A121" s="126"/>
      <c r="B121" s="24" t="s">
        <v>43</v>
      </c>
      <c r="C121" s="446">
        <v>112.030443354812</v>
      </c>
      <c r="D121" s="446">
        <v>107.253690930165</v>
      </c>
      <c r="E121" s="446">
        <v>113.720163183025</v>
      </c>
      <c r="F121" s="446">
        <v>112.747</v>
      </c>
      <c r="G121" s="126"/>
      <c r="H121" s="24" t="s">
        <v>43</v>
      </c>
      <c r="I121" s="497">
        <v>2.82775327583214</v>
      </c>
      <c r="J121" s="446">
        <v>0.168645330836625</v>
      </c>
      <c r="K121" s="497">
        <v>-4.08770187427616</v>
      </c>
      <c r="L121" s="446">
        <v>0.62551209980326</v>
      </c>
      <c r="M121" s="497">
        <v>5.41055932052193</v>
      </c>
      <c r="N121" s="497">
        <v>-0.13286043557224</v>
      </c>
      <c r="O121" s="497">
        <v>3.41010189949465</v>
      </c>
      <c r="P121" s="497">
        <v>1.69510240422372</v>
      </c>
    </row>
    <row r="122" hidden="1" spans="1:16">
      <c r="A122" s="126"/>
      <c r="B122" s="24"/>
      <c r="C122" s="446"/>
      <c r="D122" s="446"/>
      <c r="E122" s="446"/>
      <c r="F122" s="446"/>
      <c r="G122" s="126"/>
      <c r="H122" s="24"/>
      <c r="I122" s="497"/>
      <c r="K122" s="497"/>
      <c r="L122" s="446"/>
      <c r="M122" s="497"/>
      <c r="N122" s="446"/>
      <c r="O122" s="497"/>
      <c r="P122" s="446"/>
    </row>
    <row r="123" hidden="1" spans="1:16">
      <c r="A123" s="27">
        <v>2018</v>
      </c>
      <c r="B123" s="24" t="s">
        <v>32</v>
      </c>
      <c r="C123" s="446">
        <v>113.446668279247</v>
      </c>
      <c r="D123" s="446">
        <v>107.633557029224</v>
      </c>
      <c r="E123" s="446">
        <v>115.720319861706</v>
      </c>
      <c r="F123" s="446">
        <v>112.075912845881</v>
      </c>
      <c r="G123" s="27">
        <v>2018</v>
      </c>
      <c r="H123" s="24" t="s">
        <v>32</v>
      </c>
      <c r="I123" s="497">
        <v>4.83780336253128</v>
      </c>
      <c r="J123" s="446">
        <v>1.26414292582034</v>
      </c>
      <c r="K123" s="497">
        <v>-0.87541961503689</v>
      </c>
      <c r="L123" s="446">
        <v>0.354175316266108</v>
      </c>
      <c r="M123" s="497">
        <v>6.89461250841875</v>
      </c>
      <c r="N123" s="497">
        <v>1.7588408446635</v>
      </c>
      <c r="O123" s="497">
        <v>5.40087540639406</v>
      </c>
      <c r="P123" s="497">
        <v>-0.595215086981469</v>
      </c>
    </row>
    <row r="124" hidden="1" spans="1:16">
      <c r="A124" s="27"/>
      <c r="B124" s="24" t="s">
        <v>33</v>
      </c>
      <c r="C124" s="446">
        <v>101.819791734215</v>
      </c>
      <c r="D124" s="446">
        <v>94.4269555920352</v>
      </c>
      <c r="E124" s="446">
        <v>104.428600772265</v>
      </c>
      <c r="F124" s="446">
        <v>102.994</v>
      </c>
      <c r="G124" s="27"/>
      <c r="H124" s="24" t="s">
        <v>33</v>
      </c>
      <c r="I124" s="497">
        <v>2.34444174873163</v>
      </c>
      <c r="J124" s="446">
        <v>-10.2487598105681</v>
      </c>
      <c r="K124" s="497">
        <v>-4.52949190560548</v>
      </c>
      <c r="L124" s="446">
        <v>-12.2699665436152</v>
      </c>
      <c r="M124" s="497">
        <v>4.70741412592177</v>
      </c>
      <c r="N124" s="497">
        <v>-9.75776691849401</v>
      </c>
      <c r="O124" s="497">
        <v>3.8759064457242</v>
      </c>
      <c r="P124" s="497">
        <v>-8.10335835352046</v>
      </c>
    </row>
    <row r="125" hidden="1" spans="1:16">
      <c r="A125" s="27"/>
      <c r="B125" s="24" t="s">
        <v>34</v>
      </c>
      <c r="C125" s="446">
        <v>112.270312852465</v>
      </c>
      <c r="D125" s="446">
        <v>105.613647780795</v>
      </c>
      <c r="E125" s="446">
        <v>114.008810108277</v>
      </c>
      <c r="F125" s="446">
        <v>119.628</v>
      </c>
      <c r="G125" s="27"/>
      <c r="H125" s="431" t="s">
        <v>34</v>
      </c>
      <c r="I125" s="497">
        <v>2.92088163409984</v>
      </c>
      <c r="J125" s="446">
        <v>10.2637423827476</v>
      </c>
      <c r="K125" s="497">
        <v>-1.58026105454061</v>
      </c>
      <c r="L125" s="446">
        <v>11.8469266732384</v>
      </c>
      <c r="M125" s="497">
        <v>4.11379320127263</v>
      </c>
      <c r="N125" s="497">
        <v>9.17393249087408</v>
      </c>
      <c r="O125" s="497">
        <v>7.29449751109914</v>
      </c>
      <c r="P125" s="497">
        <v>16.150455366332</v>
      </c>
    </row>
    <row r="126" hidden="1" spans="1:16">
      <c r="A126" s="126"/>
      <c r="B126" s="24" t="s">
        <v>35</v>
      </c>
      <c r="C126" s="446">
        <v>108.986025669097</v>
      </c>
      <c r="D126" s="446">
        <v>100.096035085</v>
      </c>
      <c r="E126" s="446">
        <v>111.561992076466</v>
      </c>
      <c r="F126" s="446">
        <v>116.189</v>
      </c>
      <c r="G126" s="126"/>
      <c r="H126" s="24" t="s">
        <v>35</v>
      </c>
      <c r="I126" s="497">
        <v>4.97712195905697</v>
      </c>
      <c r="J126" s="446">
        <v>-2.92533894305959</v>
      </c>
      <c r="K126" s="497">
        <v>3.33625437586633</v>
      </c>
      <c r="L126" s="446">
        <v>-5.22433682742121</v>
      </c>
      <c r="M126" s="497">
        <v>5.33844638869479</v>
      </c>
      <c r="N126" s="497">
        <v>-2.14616574761828</v>
      </c>
      <c r="O126" s="497">
        <v>6.90140585897245</v>
      </c>
      <c r="P126" s="497">
        <v>-2.87474504296654</v>
      </c>
    </row>
    <row r="127" hidden="1" spans="1:16">
      <c r="A127" s="126"/>
      <c r="B127" s="24" t="s">
        <v>36</v>
      </c>
      <c r="C127" s="446">
        <v>111.630503299833</v>
      </c>
      <c r="D127" s="446">
        <v>100.129750268593</v>
      </c>
      <c r="E127" s="446">
        <v>115.140182195241</v>
      </c>
      <c r="F127" s="446">
        <v>119.12</v>
      </c>
      <c r="G127" s="126"/>
      <c r="H127" s="24" t="s">
        <v>36</v>
      </c>
      <c r="I127" s="497">
        <v>3.50189961236329</v>
      </c>
      <c r="J127" s="446">
        <v>2.42643734781663</v>
      </c>
      <c r="K127" s="497">
        <v>1.51594096530052</v>
      </c>
      <c r="L127" s="446">
        <v>0.0336828362525807</v>
      </c>
      <c r="M127" s="497">
        <v>4.14015927582459</v>
      </c>
      <c r="N127" s="497">
        <v>3.20735588543674</v>
      </c>
      <c r="O127" s="497">
        <v>3.64299200403713</v>
      </c>
      <c r="P127" s="497">
        <v>2.52261401681744</v>
      </c>
    </row>
    <row r="128" hidden="1" spans="1:16">
      <c r="A128" s="126"/>
      <c r="B128" s="24" t="s">
        <v>37</v>
      </c>
      <c r="C128" s="446">
        <v>111.802778517038</v>
      </c>
      <c r="D128" s="446">
        <v>97.4438887479973</v>
      </c>
      <c r="E128" s="446">
        <v>116.875097837333</v>
      </c>
      <c r="F128" s="446">
        <v>114.028656322772</v>
      </c>
      <c r="G128" s="126"/>
      <c r="H128" s="24" t="s">
        <v>37</v>
      </c>
      <c r="I128" s="497">
        <v>2.08965003334491</v>
      </c>
      <c r="J128" s="446">
        <v>0.15432629264626</v>
      </c>
      <c r="K128" s="497">
        <v>-5.60252355598666</v>
      </c>
      <c r="L128" s="446">
        <v>-2.68238112388278</v>
      </c>
      <c r="M128" s="497">
        <v>4.51926870212253</v>
      </c>
      <c r="N128" s="497">
        <v>1.50678556261978</v>
      </c>
      <c r="O128" s="497">
        <v>4.04264340843082</v>
      </c>
      <c r="P128" s="497">
        <v>-4.2741300178207</v>
      </c>
    </row>
    <row r="129" hidden="1" spans="1:16">
      <c r="A129" s="126"/>
      <c r="B129" s="24" t="s">
        <v>38</v>
      </c>
      <c r="C129" s="446">
        <v>113.269374907656</v>
      </c>
      <c r="D129" s="446">
        <v>95.4567468084021</v>
      </c>
      <c r="E129" s="446">
        <v>118.998813854048</v>
      </c>
      <c r="F129" s="446">
        <v>121.839775535347</v>
      </c>
      <c r="G129" s="126"/>
      <c r="H129" s="24" t="s">
        <v>38</v>
      </c>
      <c r="I129" s="497">
        <v>2.70178196746427</v>
      </c>
      <c r="J129" s="446">
        <v>1.31177096854931</v>
      </c>
      <c r="K129" s="497">
        <v>-5.77107409758901</v>
      </c>
      <c r="L129" s="446">
        <v>-2.0392678957366</v>
      </c>
      <c r="M129" s="497">
        <v>5.21149357490221</v>
      </c>
      <c r="N129" s="497">
        <v>1.81708170175889</v>
      </c>
      <c r="O129" s="497">
        <v>5.58496948338056</v>
      </c>
      <c r="P129" s="497">
        <v>6.85013703087466</v>
      </c>
    </row>
    <row r="130" hidden="1" spans="1:16">
      <c r="A130" s="126"/>
      <c r="B130" s="24" t="s">
        <v>39</v>
      </c>
      <c r="C130" s="446">
        <v>112.342494084549</v>
      </c>
      <c r="D130" s="446">
        <v>94.8501083310955</v>
      </c>
      <c r="E130" s="446">
        <v>117.789893891042</v>
      </c>
      <c r="F130" s="446">
        <v>122.606358712743</v>
      </c>
      <c r="G130" s="126"/>
      <c r="H130" s="24" t="s">
        <v>39</v>
      </c>
      <c r="I130" s="497">
        <v>1.92950651986867</v>
      </c>
      <c r="J130" s="446">
        <v>-0.818297817801721</v>
      </c>
      <c r="K130" s="497">
        <v>-6.15005664502777</v>
      </c>
      <c r="L130" s="446">
        <v>-0.635511367807482</v>
      </c>
      <c r="M130" s="497">
        <v>4.28049276995088</v>
      </c>
      <c r="N130" s="497">
        <v>-1.0159092547668</v>
      </c>
      <c r="O130" s="497">
        <v>5.03845297875121</v>
      </c>
      <c r="P130" s="497">
        <v>0.629173169457786</v>
      </c>
    </row>
    <row r="131" hidden="1" spans="1:16">
      <c r="A131" s="126"/>
      <c r="B131" s="24" t="s">
        <v>40</v>
      </c>
      <c r="C131" s="446">
        <v>112.364239109029</v>
      </c>
      <c r="D131" s="446">
        <v>93.5469079121895</v>
      </c>
      <c r="E131" s="446">
        <v>119.123086573043</v>
      </c>
      <c r="F131" s="446">
        <v>114.1298889231</v>
      </c>
      <c r="G131" s="126"/>
      <c r="H131" s="24" t="s">
        <v>40</v>
      </c>
      <c r="I131" s="497">
        <v>2.61908173435594</v>
      </c>
      <c r="J131" s="446">
        <v>0.0193560100807844</v>
      </c>
      <c r="K131" s="497">
        <v>-4.79178103953942</v>
      </c>
      <c r="L131" s="446">
        <v>-1.37395775485768</v>
      </c>
      <c r="M131" s="497">
        <v>4.79755181498432</v>
      </c>
      <c r="N131" s="497">
        <v>1.13183961540386</v>
      </c>
      <c r="O131" s="497">
        <v>4.56051096003738</v>
      </c>
      <c r="P131" s="497">
        <v>-6.91356458069414</v>
      </c>
    </row>
    <row r="132" s="408" customFormat="1" hidden="1" spans="1:16">
      <c r="A132" s="126"/>
      <c r="B132" s="24" t="s">
        <v>41</v>
      </c>
      <c r="C132" s="446">
        <v>117.756263143579</v>
      </c>
      <c r="D132" s="446">
        <v>106.492554393066</v>
      </c>
      <c r="E132" s="446">
        <v>121.673695843115</v>
      </c>
      <c r="F132" s="446">
        <v>120.137039565946</v>
      </c>
      <c r="G132" s="126"/>
      <c r="H132" s="24" t="s">
        <v>41</v>
      </c>
      <c r="I132" s="422">
        <v>4.37099045684685</v>
      </c>
      <c r="J132" s="503">
        <v>4.79870115021028</v>
      </c>
      <c r="K132" s="497">
        <v>1.54371941021134</v>
      </c>
      <c r="L132" s="503">
        <v>13.8386685031089</v>
      </c>
      <c r="M132" s="422">
        <v>5.37170005844358</v>
      </c>
      <c r="N132" s="422">
        <v>2.14115445078569</v>
      </c>
      <c r="O132" s="422">
        <v>3.80414124174469</v>
      </c>
      <c r="P132" s="422">
        <v>5.26343335608921</v>
      </c>
    </row>
    <row r="133" hidden="1" spans="1:16">
      <c r="A133" s="126"/>
      <c r="B133" s="24" t="s">
        <v>42</v>
      </c>
      <c r="C133" s="446">
        <v>114.257610356087</v>
      </c>
      <c r="D133" s="446">
        <v>103.54574226221</v>
      </c>
      <c r="E133" s="446">
        <v>118.07452392486</v>
      </c>
      <c r="F133" s="446">
        <v>115.578465312391</v>
      </c>
      <c r="G133" s="126"/>
      <c r="H133" s="24" t="s">
        <v>42</v>
      </c>
      <c r="I133" s="497">
        <v>2.15999959814684</v>
      </c>
      <c r="J133" s="446">
        <v>-2.97109698804397</v>
      </c>
      <c r="K133" s="497">
        <v>-2.85328877238022</v>
      </c>
      <c r="L133" s="446">
        <v>-2.76715320395007</v>
      </c>
      <c r="M133" s="497">
        <v>3.69106612016816</v>
      </c>
      <c r="N133" s="497">
        <v>-2.95805259576871</v>
      </c>
      <c r="O133" s="497">
        <v>4.2490165207644</v>
      </c>
      <c r="P133" s="497">
        <v>-3.79447859712965</v>
      </c>
    </row>
    <row r="134" hidden="1" spans="1:16">
      <c r="A134" s="126"/>
      <c r="B134" s="24" t="s">
        <v>43</v>
      </c>
      <c r="C134" s="446">
        <v>115.970087437552</v>
      </c>
      <c r="D134" s="446">
        <v>108.352653880958</v>
      </c>
      <c r="E134" s="446">
        <v>118.675552225092</v>
      </c>
      <c r="F134" s="446">
        <v>117.000417708796</v>
      </c>
      <c r="G134" s="126"/>
      <c r="H134" s="24" t="s">
        <v>43</v>
      </c>
      <c r="I134" s="497">
        <v>3.51658349709707</v>
      </c>
      <c r="J134" s="446">
        <v>1.49878601182714</v>
      </c>
      <c r="K134" s="497">
        <v>1.02463881779933</v>
      </c>
      <c r="L134" s="446">
        <v>4.6423073645804</v>
      </c>
      <c r="M134" s="497">
        <v>4.35752895824784</v>
      </c>
      <c r="N134" s="497">
        <v>0.509024538277615</v>
      </c>
      <c r="O134" s="497">
        <v>3.77253293550692</v>
      </c>
      <c r="P134" s="497">
        <v>1.23029181306539</v>
      </c>
    </row>
    <row r="135" hidden="1" spans="1:16">
      <c r="A135" s="126"/>
      <c r="B135" s="547"/>
      <c r="C135" s="446"/>
      <c r="D135" s="446"/>
      <c r="E135" s="446"/>
      <c r="F135" s="446"/>
      <c r="G135" s="126"/>
      <c r="H135" s="24"/>
      <c r="I135" s="497"/>
      <c r="K135" s="497"/>
      <c r="L135" s="446"/>
      <c r="M135" s="497"/>
      <c r="N135" s="497"/>
      <c r="O135" s="497"/>
      <c r="P135" s="497"/>
    </row>
    <row r="136" hidden="1" spans="1:16">
      <c r="A136" s="27">
        <v>2019</v>
      </c>
      <c r="B136" s="24" t="s">
        <v>32</v>
      </c>
      <c r="C136" s="446">
        <v>117.740267388572</v>
      </c>
      <c r="D136" s="446">
        <v>109.375950701258</v>
      </c>
      <c r="E136" s="446">
        <v>120.550136569672</v>
      </c>
      <c r="F136" s="446">
        <v>120.53167184255</v>
      </c>
      <c r="G136" s="27">
        <v>2019</v>
      </c>
      <c r="H136" s="24" t="s">
        <v>32</v>
      </c>
      <c r="I136" s="497">
        <v>3.7846850634312</v>
      </c>
      <c r="J136" s="446">
        <v>1.52641081000581</v>
      </c>
      <c r="K136" s="497">
        <v>1.61882011532977</v>
      </c>
      <c r="L136" s="446">
        <v>0.944413250296819</v>
      </c>
      <c r="M136" s="497">
        <v>4.17369802791592</v>
      </c>
      <c r="N136" s="497">
        <v>1.57958763151527</v>
      </c>
      <c r="O136" s="497">
        <v>7.54467109118866</v>
      </c>
      <c r="P136" s="497">
        <v>3.01815515098671</v>
      </c>
    </row>
    <row r="137" hidden="1" spans="1:16">
      <c r="A137" s="27"/>
      <c r="B137" s="24" t="s">
        <v>33</v>
      </c>
      <c r="C137" s="446">
        <v>104.275262403582</v>
      </c>
      <c r="D137" s="446">
        <v>92.3968129146163</v>
      </c>
      <c r="E137" s="446">
        <v>108.307751338694</v>
      </c>
      <c r="F137" s="446">
        <v>107.804991391458</v>
      </c>
      <c r="G137" s="27"/>
      <c r="H137" s="24" t="s">
        <v>33</v>
      </c>
      <c r="I137" s="497">
        <v>2.41158484764597</v>
      </c>
      <c r="J137" s="446">
        <v>-11.4361936520427</v>
      </c>
      <c r="K137" s="497">
        <v>-2.14996095626547</v>
      </c>
      <c r="L137" s="446">
        <v>-15.5236481857126</v>
      </c>
      <c r="M137" s="497">
        <v>3.71464382146472</v>
      </c>
      <c r="N137" s="497">
        <v>-10.1554304120614</v>
      </c>
      <c r="O137" s="497">
        <v>4.67113753369905</v>
      </c>
      <c r="P137" s="497">
        <v>-10.5587853022704</v>
      </c>
    </row>
    <row r="138" hidden="1" spans="1:16">
      <c r="A138" s="27"/>
      <c r="B138" s="24" t="s">
        <v>34</v>
      </c>
      <c r="C138" s="446">
        <v>116.005625247041</v>
      </c>
      <c r="D138" s="446">
        <v>106.302139260052</v>
      </c>
      <c r="E138" s="446">
        <v>118.705495390699</v>
      </c>
      <c r="F138" s="446">
        <v>125.021604601672</v>
      </c>
      <c r="G138" s="27"/>
      <c r="H138" s="431" t="s">
        <v>34</v>
      </c>
      <c r="I138" s="497">
        <v>3.32707044246381</v>
      </c>
      <c r="J138" s="446">
        <v>11.2494205941754</v>
      </c>
      <c r="K138" s="497">
        <v>0.651896316171175</v>
      </c>
      <c r="L138" s="446">
        <v>15.0495735802983</v>
      </c>
      <c r="M138" s="497">
        <v>4.11958100252204</v>
      </c>
      <c r="N138" s="497">
        <v>9.60018458834931</v>
      </c>
      <c r="O138" s="497">
        <v>4.50864730804827</v>
      </c>
      <c r="P138" s="497">
        <v>15.9701447845746</v>
      </c>
    </row>
    <row r="139" hidden="1" spans="1:16">
      <c r="A139" s="126"/>
      <c r="B139" s="24" t="s">
        <v>35</v>
      </c>
      <c r="C139" s="446">
        <v>112.671331020302</v>
      </c>
      <c r="D139" s="446">
        <v>99.949762443555</v>
      </c>
      <c r="E139" s="446">
        <v>116.372043698811</v>
      </c>
      <c r="F139" s="446">
        <v>122.829074154937</v>
      </c>
      <c r="G139" s="126"/>
      <c r="H139" s="24" t="s">
        <v>35</v>
      </c>
      <c r="I139" s="497">
        <v>3.38144760172676</v>
      </c>
      <c r="J139" s="446">
        <v>-2.87425219220052</v>
      </c>
      <c r="K139" s="497">
        <v>-0.146132303163441</v>
      </c>
      <c r="L139" s="446">
        <v>-5.97577514499203</v>
      </c>
      <c r="M139" s="497">
        <v>4.31155049566354</v>
      </c>
      <c r="N139" s="497">
        <v>-1.96574866581184</v>
      </c>
      <c r="O139" s="497">
        <v>5.7148905274484</v>
      </c>
      <c r="P139" s="497">
        <v>-1.75372124979563</v>
      </c>
    </row>
    <row r="140" hidden="1" spans="1:16">
      <c r="A140" s="126"/>
      <c r="B140" s="24" t="s">
        <v>36</v>
      </c>
      <c r="C140" s="446">
        <v>116.224018299738</v>
      </c>
      <c r="D140" s="446">
        <v>103.711677180332</v>
      </c>
      <c r="E140" s="446">
        <v>119.925930240564</v>
      </c>
      <c r="F140" s="446">
        <v>125.574229392756</v>
      </c>
      <c r="G140" s="126"/>
      <c r="H140" s="24" t="s">
        <v>36</v>
      </c>
      <c r="I140" s="497">
        <v>4.11492814608845</v>
      </c>
      <c r="J140" s="446">
        <v>3.15314219443796</v>
      </c>
      <c r="K140" s="497">
        <v>3.57728537435744</v>
      </c>
      <c r="L140" s="446">
        <v>3.76380558073011</v>
      </c>
      <c r="M140" s="497">
        <v>4.15645342405999</v>
      </c>
      <c r="N140" s="497">
        <v>3.05390060086168</v>
      </c>
      <c r="O140" s="497">
        <v>5.41825838881462</v>
      </c>
      <c r="P140" s="497">
        <v>2.23493928998948</v>
      </c>
    </row>
    <row r="141" hidden="1" spans="1:16">
      <c r="A141" s="126"/>
      <c r="B141" s="24" t="s">
        <v>37</v>
      </c>
      <c r="C141" s="446">
        <v>115.31747540096</v>
      </c>
      <c r="D141" s="446">
        <v>98.834965290444</v>
      </c>
      <c r="E141" s="446">
        <v>121.353881589872</v>
      </c>
      <c r="F141" s="446">
        <v>115.665070941105</v>
      </c>
      <c r="G141" s="126"/>
      <c r="H141" s="24" t="s">
        <v>37</v>
      </c>
      <c r="I141" s="497">
        <v>3.14365790416058</v>
      </c>
      <c r="J141" s="446">
        <v>-0.779996176384174</v>
      </c>
      <c r="K141" s="497">
        <v>1.42756673642634</v>
      </c>
      <c r="L141" s="446">
        <v>-4.70218207098171</v>
      </c>
      <c r="M141" s="497">
        <v>3.83211123277312</v>
      </c>
      <c r="N141" s="497">
        <v>1.19069441149517</v>
      </c>
      <c r="O141" s="497">
        <v>1.43509067904908</v>
      </c>
      <c r="P141" s="497">
        <v>-7.89107645698411</v>
      </c>
    </row>
    <row r="142" hidden="1" spans="1:16">
      <c r="A142" s="126"/>
      <c r="B142" s="24" t="s">
        <v>38</v>
      </c>
      <c r="C142" s="446">
        <v>114.770507999496</v>
      </c>
      <c r="D142" s="446">
        <v>87.8973482643629</v>
      </c>
      <c r="E142" s="446">
        <v>123.776365783186</v>
      </c>
      <c r="F142" s="446">
        <v>123.963638943073</v>
      </c>
      <c r="G142" s="126"/>
      <c r="H142" s="24" t="s">
        <v>38</v>
      </c>
      <c r="I142" s="497">
        <v>1.3252771043045</v>
      </c>
      <c r="J142" s="446">
        <v>-0.474314408603021</v>
      </c>
      <c r="K142" s="497">
        <v>-7.91918727254784</v>
      </c>
      <c r="L142" s="446">
        <v>-11.0665461296404</v>
      </c>
      <c r="M142" s="497">
        <v>4.0147895381526</v>
      </c>
      <c r="N142" s="497">
        <v>1.99621484008318</v>
      </c>
      <c r="O142" s="497">
        <v>1.74316096561573</v>
      </c>
      <c r="P142" s="497">
        <v>7.17465344934902</v>
      </c>
    </row>
    <row r="143" hidden="1" spans="1:16">
      <c r="A143" s="126"/>
      <c r="B143" s="24" t="s">
        <v>39</v>
      </c>
      <c r="C143" s="446">
        <v>114.887041643037</v>
      </c>
      <c r="D143" s="446">
        <v>93.5633393585901</v>
      </c>
      <c r="E143" s="446">
        <v>121.981440619532</v>
      </c>
      <c r="F143" s="446">
        <v>122.715250860032</v>
      </c>
      <c r="G143" s="126"/>
      <c r="H143" s="24" t="s">
        <v>39</v>
      </c>
      <c r="I143" s="497">
        <v>2.2649911587088</v>
      </c>
      <c r="J143" s="446">
        <v>0.101536227008353</v>
      </c>
      <c r="K143" s="497">
        <v>-1.35663416220217</v>
      </c>
      <c r="L143" s="446">
        <v>6.44614565297918</v>
      </c>
      <c r="M143" s="497">
        <v>3.55849435807055</v>
      </c>
      <c r="N143" s="497">
        <v>-1.45013561538727</v>
      </c>
      <c r="O143" s="497">
        <v>0.0888144370587867</v>
      </c>
      <c r="P143" s="497">
        <v>-1.00705988762904</v>
      </c>
    </row>
    <row r="144" hidden="1" spans="1:16">
      <c r="A144" s="126"/>
      <c r="B144" s="24" t="s">
        <v>40</v>
      </c>
      <c r="C144" s="446">
        <v>114.269989523132</v>
      </c>
      <c r="D144" s="446">
        <v>91.7268629816742</v>
      </c>
      <c r="E144" s="446">
        <v>122.083236885456</v>
      </c>
      <c r="F144" s="446">
        <v>119.31433267413</v>
      </c>
      <c r="G144" s="126"/>
      <c r="H144" s="24" t="s">
        <v>40</v>
      </c>
      <c r="I144" s="497">
        <v>1.69604709577914</v>
      </c>
      <c r="J144" s="446">
        <v>-0.537094620141957</v>
      </c>
      <c r="K144" s="497">
        <v>-1.94559603426308</v>
      </c>
      <c r="L144" s="446">
        <v>-1.96281619436159</v>
      </c>
      <c r="M144" s="497">
        <v>2.48495098437355</v>
      </c>
      <c r="N144" s="497">
        <v>0.0834522574967025</v>
      </c>
      <c r="O144" s="497">
        <v>4.54258196511805</v>
      </c>
      <c r="P144" s="497">
        <v>-2.77138999600062</v>
      </c>
    </row>
    <row r="145" s="408" customFormat="1" hidden="1" spans="1:16">
      <c r="A145" s="126"/>
      <c r="B145" s="24" t="s">
        <v>41</v>
      </c>
      <c r="C145" s="446">
        <v>118.046411766833</v>
      </c>
      <c r="D145" s="446">
        <v>99.8678394776103</v>
      </c>
      <c r="E145" s="446">
        <v>124.50864761811</v>
      </c>
      <c r="F145" s="446">
        <v>120.445404662754</v>
      </c>
      <c r="G145" s="126"/>
      <c r="H145" s="24" t="s">
        <v>41</v>
      </c>
      <c r="I145" s="422">
        <v>0.246397614452334</v>
      </c>
      <c r="J145" s="503">
        <v>3.30482417952487</v>
      </c>
      <c r="K145" s="422">
        <v>-6.2208245010292</v>
      </c>
      <c r="L145" s="503">
        <v>8.87523701487814</v>
      </c>
      <c r="M145" s="422">
        <v>2.32996273792025</v>
      </c>
      <c r="N145" s="422">
        <v>1.98668612868582</v>
      </c>
      <c r="O145" s="422">
        <v>0.256677788900177</v>
      </c>
      <c r="P145" s="422">
        <v>0.947976628854107</v>
      </c>
    </row>
    <row r="146" hidden="1" spans="1:16">
      <c r="A146" s="126"/>
      <c r="B146" s="24" t="s">
        <v>42</v>
      </c>
      <c r="C146" s="446">
        <v>116.97631984774</v>
      </c>
      <c r="D146" s="446">
        <v>105.305661043702</v>
      </c>
      <c r="E146" s="446">
        <v>121.261563065316</v>
      </c>
      <c r="F146" s="446">
        <v>117.108035016523</v>
      </c>
      <c r="G146" s="126"/>
      <c r="H146" s="24" t="s">
        <v>42</v>
      </c>
      <c r="I146" s="497">
        <v>2.37945593574037</v>
      </c>
      <c r="J146" s="446">
        <v>-0.906501013522259</v>
      </c>
      <c r="K146" s="497">
        <v>1.69965345077669</v>
      </c>
      <c r="L146" s="446">
        <v>5.44501772996784</v>
      </c>
      <c r="M146" s="497">
        <v>2.69917593949746</v>
      </c>
      <c r="N146" s="497">
        <v>-2.60791889953971</v>
      </c>
      <c r="O146" s="497">
        <v>1.32340371538746</v>
      </c>
      <c r="P146" s="497">
        <v>-2.77085676749196</v>
      </c>
    </row>
    <row r="147" hidden="1" spans="1:16">
      <c r="A147" s="126"/>
      <c r="B147" s="24" t="s">
        <v>43</v>
      </c>
      <c r="C147" s="446">
        <v>117.452299922571</v>
      </c>
      <c r="D147" s="446">
        <v>103.081529430995</v>
      </c>
      <c r="E147" s="446">
        <v>122.715656961529</v>
      </c>
      <c r="F147" s="446">
        <v>117.751900675922</v>
      </c>
      <c r="G147" s="126"/>
      <c r="H147" s="24" t="s">
        <v>43</v>
      </c>
      <c r="I147" s="497">
        <v>1.27809896307713</v>
      </c>
      <c r="J147" s="446">
        <v>0.406902931679284</v>
      </c>
      <c r="K147" s="497">
        <v>-4.86478573543214</v>
      </c>
      <c r="L147" s="446">
        <v>-2.11207221972994</v>
      </c>
      <c r="M147" s="497">
        <v>3.40432773278707</v>
      </c>
      <c r="N147" s="497">
        <v>1.19913834149554</v>
      </c>
      <c r="O147" s="497">
        <v>0.642290841214248</v>
      </c>
      <c r="P147" s="497">
        <v>0.549804852679969</v>
      </c>
    </row>
    <row r="148" hidden="1" spans="1:16">
      <c r="A148" s="126"/>
      <c r="B148" s="548"/>
      <c r="C148" s="446"/>
      <c r="D148" s="446"/>
      <c r="E148" s="446"/>
      <c r="F148" s="446"/>
      <c r="G148" s="126"/>
      <c r="H148" s="24"/>
      <c r="I148" s="539"/>
      <c r="J148" s="539"/>
      <c r="K148" s="539"/>
      <c r="L148" s="539"/>
      <c r="M148" s="447"/>
      <c r="N148" s="539"/>
      <c r="O148" s="539"/>
      <c r="P148" s="539"/>
    </row>
    <row r="149" hidden="1" spans="1:16">
      <c r="A149" s="27">
        <v>2020</v>
      </c>
      <c r="B149" s="24" t="s">
        <v>32</v>
      </c>
      <c r="C149" s="446">
        <v>118.547311599753</v>
      </c>
      <c r="D149" s="446">
        <v>105.438601346122</v>
      </c>
      <c r="E149" s="446">
        <v>123.149551053693</v>
      </c>
      <c r="F149" s="446">
        <v>120.872985365815</v>
      </c>
      <c r="G149" s="27">
        <v>2020</v>
      </c>
      <c r="H149" s="434" t="s">
        <v>32</v>
      </c>
      <c r="I149" s="497">
        <v>0.685444520452421</v>
      </c>
      <c r="J149" s="446">
        <v>0.932303307729072</v>
      </c>
      <c r="K149" s="497">
        <v>-3.59983097736925</v>
      </c>
      <c r="L149" s="446">
        <v>2.28660937428646</v>
      </c>
      <c r="M149" s="497">
        <v>2.15629327181945</v>
      </c>
      <c r="N149" s="497">
        <v>0.353576799332146</v>
      </c>
      <c r="O149" s="545">
        <v>0.283173308763907</v>
      </c>
      <c r="P149" s="497">
        <v>2.65055992470377</v>
      </c>
    </row>
    <row r="150" hidden="1" spans="1:26">
      <c r="A150" s="27"/>
      <c r="B150" s="24" t="s">
        <v>33</v>
      </c>
      <c r="C150" s="446">
        <v>110.597384191963</v>
      </c>
      <c r="D150" s="446">
        <v>97.364500573341</v>
      </c>
      <c r="E150" s="446">
        <v>115.001076394226</v>
      </c>
      <c r="F150" s="446">
        <v>115.443895477283</v>
      </c>
      <c r="G150" s="27"/>
      <c r="H150" s="24" t="s">
        <v>33</v>
      </c>
      <c r="I150" s="497">
        <v>6.06291621104933</v>
      </c>
      <c r="J150" s="446">
        <v>-6.7061220541475</v>
      </c>
      <c r="K150" s="497">
        <v>5.37647079160115</v>
      </c>
      <c r="L150" s="446">
        <v>-7.65763265986074</v>
      </c>
      <c r="M150" s="497">
        <v>6.17991323132637</v>
      </c>
      <c r="N150" s="497">
        <v>-6.61673111249451</v>
      </c>
      <c r="O150" s="497">
        <v>7.0858538062369</v>
      </c>
      <c r="P150" s="497">
        <v>-4.49156597903261</v>
      </c>
      <c r="Q150" s="539"/>
      <c r="R150" s="539"/>
      <c r="S150" s="539"/>
      <c r="T150" s="539"/>
      <c r="U150" s="442"/>
      <c r="V150" s="539"/>
      <c r="W150" s="539"/>
      <c r="X150" s="447"/>
      <c r="Y150" s="539"/>
      <c r="Z150" s="539"/>
    </row>
    <row r="151" hidden="1" spans="1:16">
      <c r="A151" s="27"/>
      <c r="B151" s="24" t="s">
        <v>34</v>
      </c>
      <c r="C151" s="446">
        <v>110.081800714709</v>
      </c>
      <c r="D151" s="446">
        <v>98.6530860260743</v>
      </c>
      <c r="E151" s="446">
        <v>113.805229848925</v>
      </c>
      <c r="F151" s="446">
        <v>115.091707419121</v>
      </c>
      <c r="G151" s="27"/>
      <c r="H151" s="431" t="s">
        <v>34</v>
      </c>
      <c r="I151" s="497">
        <v>-5.10649765450326</v>
      </c>
      <c r="J151" s="446">
        <v>-0.466180534938417</v>
      </c>
      <c r="K151" s="497">
        <v>-7.19557789450074</v>
      </c>
      <c r="L151" s="446">
        <v>1.32346537510625</v>
      </c>
      <c r="M151" s="497">
        <v>-4.12808650993419</v>
      </c>
      <c r="N151" s="497">
        <v>-1.0398568281236</v>
      </c>
      <c r="O151" s="497">
        <v>-7.94254498187604</v>
      </c>
      <c r="P151" s="497">
        <v>-0.30507291590078</v>
      </c>
    </row>
    <row r="152" hidden="1" spans="1:16">
      <c r="A152" s="126"/>
      <c r="B152" s="24" t="s">
        <v>35</v>
      </c>
      <c r="C152" s="446">
        <v>77.0522100716394</v>
      </c>
      <c r="D152" s="446">
        <v>81.902276465147</v>
      </c>
      <c r="E152" s="446">
        <v>73.1103052552898</v>
      </c>
      <c r="F152" s="446">
        <v>99.2986312263759</v>
      </c>
      <c r="G152" s="126"/>
      <c r="H152" s="24" t="s">
        <v>35</v>
      </c>
      <c r="I152" s="497">
        <v>-31.6132956148752</v>
      </c>
      <c r="J152" s="446">
        <v>-30.0045878870296</v>
      </c>
      <c r="K152" s="497">
        <v>-18.056557151499</v>
      </c>
      <c r="L152" s="446">
        <v>-16.9795089395379</v>
      </c>
      <c r="M152" s="497">
        <v>-37.1753705344295</v>
      </c>
      <c r="N152" s="497">
        <v>-35.7583958554956</v>
      </c>
      <c r="O152" s="497">
        <v>-19.1570628456254</v>
      </c>
      <c r="P152" s="497">
        <v>-13.722166910977</v>
      </c>
    </row>
    <row r="153" hidden="1" spans="1:16">
      <c r="A153" s="126"/>
      <c r="B153" s="24" t="s">
        <v>36</v>
      </c>
      <c r="C153" s="446">
        <v>91.2790602342449</v>
      </c>
      <c r="D153" s="446">
        <v>81.4451523129921</v>
      </c>
      <c r="E153" s="446">
        <v>92.7951159192265</v>
      </c>
      <c r="F153" s="446">
        <v>113.007168132029</v>
      </c>
      <c r="G153" s="126"/>
      <c r="H153" s="24" t="s">
        <v>36</v>
      </c>
      <c r="I153" s="497">
        <v>-21.46282535264</v>
      </c>
      <c r="J153" s="446">
        <v>18.463909275773</v>
      </c>
      <c r="K153" s="497">
        <v>-21.469641098006</v>
      </c>
      <c r="L153" s="446">
        <v>-0.558133634233513</v>
      </c>
      <c r="M153" s="497">
        <v>-22.6229759209829</v>
      </c>
      <c r="N153" s="497">
        <v>26.9248098406927</v>
      </c>
      <c r="O153" s="497">
        <v>-10.0076753976497</v>
      </c>
      <c r="P153" s="497">
        <v>13.8053634137223</v>
      </c>
    </row>
    <row r="154" hidden="1" spans="1:16">
      <c r="A154" s="126"/>
      <c r="B154" s="24" t="s">
        <v>37</v>
      </c>
      <c r="C154" s="446">
        <v>115.478593102029</v>
      </c>
      <c r="D154" s="446">
        <v>84.5140261197368</v>
      </c>
      <c r="E154" s="446">
        <v>127.096714896247</v>
      </c>
      <c r="F154" s="446">
        <v>113.263399799393</v>
      </c>
      <c r="G154" s="126"/>
      <c r="H154" s="24" t="s">
        <v>37</v>
      </c>
      <c r="I154" s="497">
        <v>0.139716639224702</v>
      </c>
      <c r="J154" s="446">
        <v>26.5115929170196</v>
      </c>
      <c r="K154" s="497">
        <v>-14.4897497850306</v>
      </c>
      <c r="L154" s="446">
        <v>3.76802513052108</v>
      </c>
      <c r="M154" s="497">
        <v>4.73230294007693</v>
      </c>
      <c r="N154" s="497">
        <v>36.9648754002078</v>
      </c>
      <c r="O154" s="497">
        <v>-2.07640139081823</v>
      </c>
      <c r="P154" s="497">
        <v>0.226739304771044</v>
      </c>
    </row>
    <row r="155" hidden="1" spans="1:16">
      <c r="A155" s="126"/>
      <c r="B155" s="24" t="s">
        <v>38</v>
      </c>
      <c r="C155" s="446">
        <v>116.858670288454</v>
      </c>
      <c r="D155" s="446">
        <v>87.8854454716867</v>
      </c>
      <c r="E155" s="446">
        <v>127.397199038369</v>
      </c>
      <c r="F155" s="446">
        <v>118.216449586019</v>
      </c>
      <c r="G155" s="126"/>
      <c r="H155" s="24" t="s">
        <v>38</v>
      </c>
      <c r="I155" s="497">
        <v>1.81942410585754</v>
      </c>
      <c r="J155" s="446">
        <v>1.19509352283644</v>
      </c>
      <c r="K155" s="497">
        <v>-0.0135416971174322</v>
      </c>
      <c r="L155" s="446">
        <v>3.98918322406433</v>
      </c>
      <c r="M155" s="497">
        <v>2.92530260706269</v>
      </c>
      <c r="N155" s="497">
        <v>0.236421643444757</v>
      </c>
      <c r="O155" s="497">
        <v>-4.6361896166127</v>
      </c>
      <c r="P155" s="497">
        <v>4.37303647550631</v>
      </c>
    </row>
    <row r="156" hidden="1" spans="1:16">
      <c r="A156" s="126"/>
      <c r="B156" s="24" t="s">
        <v>39</v>
      </c>
      <c r="C156" s="446">
        <v>114.805298529977</v>
      </c>
      <c r="D156" s="446">
        <v>86.1808270144664</v>
      </c>
      <c r="E156" s="446">
        <v>124.683761015694</v>
      </c>
      <c r="F156" s="446">
        <v>121.649268819046</v>
      </c>
      <c r="G156" s="126"/>
      <c r="H156" s="24" t="s">
        <v>39</v>
      </c>
      <c r="I156" s="497">
        <v>-0.0711508555629621</v>
      </c>
      <c r="J156" s="446">
        <v>-1.75714112903087</v>
      </c>
      <c r="K156" s="497">
        <v>-7.89038996976106</v>
      </c>
      <c r="L156" s="446">
        <v>-1.93959130328292</v>
      </c>
      <c r="M156" s="497">
        <v>2.21535373122106</v>
      </c>
      <c r="N156" s="497">
        <v>-2.12990398780884</v>
      </c>
      <c r="O156" s="497">
        <v>-0.868663050040823</v>
      </c>
      <c r="P156" s="497">
        <v>2.9038422698773</v>
      </c>
    </row>
    <row r="157" hidden="1" spans="1:16">
      <c r="A157" s="126"/>
      <c r="B157" s="24" t="s">
        <v>40</v>
      </c>
      <c r="C157" s="446">
        <v>115.980290754357</v>
      </c>
      <c r="D157" s="446">
        <v>84.984127392643</v>
      </c>
      <c r="E157" s="446">
        <v>127.298044444435</v>
      </c>
      <c r="F157" s="446">
        <v>116.984850225966</v>
      </c>
      <c r="G157" s="126"/>
      <c r="H157" s="24" t="s">
        <v>40</v>
      </c>
      <c r="I157" s="497">
        <v>1.49671951346315</v>
      </c>
      <c r="J157" s="446">
        <v>1.02346515311156</v>
      </c>
      <c r="K157" s="497">
        <v>-7.3508843209631</v>
      </c>
      <c r="L157" s="446">
        <v>-1.38859148058827</v>
      </c>
      <c r="M157" s="497">
        <v>4.27151809864918</v>
      </c>
      <c r="N157" s="497">
        <v>2.0967312883768</v>
      </c>
      <c r="O157" s="497">
        <v>-1.9523911301807</v>
      </c>
      <c r="P157" s="497">
        <v>-3.8343169986647</v>
      </c>
    </row>
    <row r="158" s="408" customFormat="1" hidden="1" spans="1:16">
      <c r="A158" s="126"/>
      <c r="B158" s="24" t="s">
        <v>41</v>
      </c>
      <c r="C158" s="446">
        <v>117.862330018222</v>
      </c>
      <c r="D158" s="446">
        <v>90.8240492807239</v>
      </c>
      <c r="E158" s="446">
        <v>127.44178949406</v>
      </c>
      <c r="F158" s="446">
        <v>121.76366471111</v>
      </c>
      <c r="G158" s="126"/>
      <c r="H158" s="24" t="s">
        <v>41</v>
      </c>
      <c r="I158" s="497">
        <v>-0.155940147485893</v>
      </c>
      <c r="J158" s="446">
        <v>1.62272335379043</v>
      </c>
      <c r="K158" s="497">
        <v>-9.0557583344075</v>
      </c>
      <c r="L158" s="446">
        <v>6.87177955137355</v>
      </c>
      <c r="M158" s="497">
        <v>2.3557736205974</v>
      </c>
      <c r="N158" s="497">
        <v>0.112920076857705</v>
      </c>
      <c r="O158" s="497">
        <v>1.09448762453587</v>
      </c>
      <c r="P158" s="497">
        <v>4.08498577030558</v>
      </c>
    </row>
    <row r="159" hidden="1" spans="1:16">
      <c r="A159" s="126"/>
      <c r="B159" s="24" t="s">
        <v>42</v>
      </c>
      <c r="C159" s="446">
        <v>114.393057290011</v>
      </c>
      <c r="D159" s="446">
        <v>89.0157652846221</v>
      </c>
      <c r="E159" s="446">
        <v>123.726909198</v>
      </c>
      <c r="F159" s="446">
        <v>114.516472802531</v>
      </c>
      <c r="G159" s="126"/>
      <c r="H159" s="24" t="s">
        <v>42</v>
      </c>
      <c r="I159" s="497">
        <v>-2.20836367658981</v>
      </c>
      <c r="J159" s="446">
        <v>-2.94349579519991</v>
      </c>
      <c r="K159" s="497">
        <v>-15.469154837098</v>
      </c>
      <c r="L159" s="446">
        <v>-1.99097486890577</v>
      </c>
      <c r="M159" s="497">
        <v>2.03308127519028</v>
      </c>
      <c r="N159" s="497">
        <v>-2.91496243956395</v>
      </c>
      <c r="O159" s="497">
        <v>-2.21296703819371</v>
      </c>
      <c r="P159" s="497">
        <v>-5.95185101054021</v>
      </c>
    </row>
    <row r="160" hidden="1" spans="1:16">
      <c r="A160" s="126"/>
      <c r="B160" s="24" t="s">
        <v>43</v>
      </c>
      <c r="C160" s="446">
        <v>119.519203505754</v>
      </c>
      <c r="D160" s="446">
        <v>97.5234682610672</v>
      </c>
      <c r="E160" s="446">
        <v>127.771281207095</v>
      </c>
      <c r="F160" s="446">
        <v>117.954674734393</v>
      </c>
      <c r="G160" s="126"/>
      <c r="H160" s="24" t="s">
        <v>43</v>
      </c>
      <c r="I160" s="497">
        <v>1.75978127677838</v>
      </c>
      <c r="J160" s="446">
        <v>4.48116899502662</v>
      </c>
      <c r="K160" s="497">
        <v>-5.3919079398686</v>
      </c>
      <c r="L160" s="446">
        <v>9.55752382652923</v>
      </c>
      <c r="M160" s="497">
        <v>4.11978745886591</v>
      </c>
      <c r="N160" s="497">
        <v>3.26878933233739</v>
      </c>
      <c r="O160" s="497">
        <v>0.17220448868089</v>
      </c>
      <c r="P160" s="497">
        <v>3.00236450505311</v>
      </c>
    </row>
    <row r="161" s="518" customFormat="1" hidden="1" spans="1:16">
      <c r="A161" s="549"/>
      <c r="B161" s="550"/>
      <c r="C161" s="446"/>
      <c r="D161" s="446"/>
      <c r="E161" s="446"/>
      <c r="F161" s="446"/>
      <c r="G161" s="549"/>
      <c r="H161" s="551"/>
      <c r="J161" s="552"/>
      <c r="P161" s="553"/>
    </row>
    <row r="162" hidden="1" spans="1:16">
      <c r="A162" s="27">
        <v>2021</v>
      </c>
      <c r="B162" s="24" t="s">
        <v>32</v>
      </c>
      <c r="C162" s="446">
        <v>120.041323396938</v>
      </c>
      <c r="D162" s="446">
        <v>100.919929167467</v>
      </c>
      <c r="E162" s="446">
        <v>127.511613749171</v>
      </c>
      <c r="F162" s="446">
        <v>115.620754406864</v>
      </c>
      <c r="G162" s="27">
        <v>2021</v>
      </c>
      <c r="H162" s="24" t="s">
        <v>32</v>
      </c>
      <c r="I162" s="497">
        <v>1.26026628273881</v>
      </c>
      <c r="J162" s="446">
        <v>0.436850209731233</v>
      </c>
      <c r="K162" s="497">
        <v>-4.28559571254327</v>
      </c>
      <c r="L162" s="446">
        <v>3.48271135857021</v>
      </c>
      <c r="M162" s="497">
        <v>3.54208574708986</v>
      </c>
      <c r="N162" s="497">
        <v>-0.203228343232411</v>
      </c>
      <c r="O162" s="497">
        <v>-4.34524798329042</v>
      </c>
      <c r="P162" s="497">
        <v>-1.97865860999953</v>
      </c>
    </row>
    <row r="163" hidden="1" spans="1:16">
      <c r="A163" s="27"/>
      <c r="B163" s="24" t="s">
        <v>33</v>
      </c>
      <c r="C163" s="446">
        <v>112.383848526628</v>
      </c>
      <c r="D163" s="446">
        <v>92.2621844626669</v>
      </c>
      <c r="E163" s="446">
        <v>120.125657665218</v>
      </c>
      <c r="F163" s="446">
        <v>108.962784055556</v>
      </c>
      <c r="G163" s="27"/>
      <c r="H163" s="24" t="s">
        <v>33</v>
      </c>
      <c r="I163" s="497">
        <v>1.61528624543618</v>
      </c>
      <c r="J163" s="446">
        <v>-6.37903236453766</v>
      </c>
      <c r="K163" s="497">
        <v>-5.24042754867389</v>
      </c>
      <c r="L163" s="446">
        <v>-8.57882558600829</v>
      </c>
      <c r="M163" s="497">
        <v>4.45611591792832</v>
      </c>
      <c r="N163" s="497">
        <v>-5.79237911495809</v>
      </c>
      <c r="O163" s="497">
        <v>-5.6140789384592</v>
      </c>
      <c r="P163" s="497">
        <v>-5.75845607085292</v>
      </c>
    </row>
    <row r="164" hidden="1" spans="1:16">
      <c r="A164" s="27"/>
      <c r="B164" s="24" t="s">
        <v>34</v>
      </c>
      <c r="C164" s="446">
        <v>120.629304038914</v>
      </c>
      <c r="D164" s="446">
        <v>98.2673055164518</v>
      </c>
      <c r="E164" s="446">
        <v>128.285197932012</v>
      </c>
      <c r="F164" s="446">
        <v>126.609102935604</v>
      </c>
      <c r="G164" s="27"/>
      <c r="H164" s="24" t="s">
        <v>34</v>
      </c>
      <c r="I164" s="497">
        <v>9.58151416103756</v>
      </c>
      <c r="J164" s="446">
        <v>7.3368687942132</v>
      </c>
      <c r="K164" s="497">
        <v>-0.391047584178509</v>
      </c>
      <c r="L164" s="446">
        <v>6.50875663605692</v>
      </c>
      <c r="M164" s="497">
        <v>12.723464556338</v>
      </c>
      <c r="N164" s="497">
        <v>6.79250413723777</v>
      </c>
      <c r="O164" s="497">
        <v>10.0071462790459</v>
      </c>
      <c r="P164" s="497">
        <v>16.1948127821796</v>
      </c>
    </row>
    <row r="165" hidden="1" spans="1:16">
      <c r="A165" s="126"/>
      <c r="B165" s="24" t="s">
        <v>35</v>
      </c>
      <c r="C165" s="446">
        <v>115.270286268931</v>
      </c>
      <c r="D165" s="446">
        <v>92.8952188081762</v>
      </c>
      <c r="E165" s="446">
        <v>122.829961722654</v>
      </c>
      <c r="F165" s="446">
        <v>122.292686744654</v>
      </c>
      <c r="G165" s="126"/>
      <c r="H165" s="24" t="s">
        <v>35</v>
      </c>
      <c r="I165" s="497">
        <v>49.6002336101175</v>
      </c>
      <c r="J165" s="446">
        <v>-4.4425505167917</v>
      </c>
      <c r="K165" s="497">
        <v>13.4220229491511</v>
      </c>
      <c r="L165" s="446">
        <v>-5.4668098204608</v>
      </c>
      <c r="M165" s="497">
        <v>68.0063587393746</v>
      </c>
      <c r="N165" s="497">
        <v>-4.25242841520121</v>
      </c>
      <c r="O165" s="497">
        <v>23.1564677521661</v>
      </c>
      <c r="P165" s="497">
        <v>-3.40924632658159</v>
      </c>
    </row>
    <row r="166" hidden="1" spans="1:16">
      <c r="A166" s="126"/>
      <c r="B166" s="24" t="s">
        <v>36</v>
      </c>
      <c r="C166" s="446">
        <v>115.331191660009</v>
      </c>
      <c r="D166" s="446">
        <v>99.4232291462302</v>
      </c>
      <c r="E166" s="446">
        <v>120.42472838575</v>
      </c>
      <c r="F166" s="446">
        <v>123.225271001038</v>
      </c>
      <c r="G166" s="126"/>
      <c r="H166" s="24" t="s">
        <v>36</v>
      </c>
      <c r="I166" s="497">
        <v>26.3501085178137</v>
      </c>
      <c r="J166" s="446">
        <v>0.0528370259581976</v>
      </c>
      <c r="K166" s="497">
        <v>22.0738451862042</v>
      </c>
      <c r="L166" s="446">
        <v>7.02728345097503</v>
      </c>
      <c r="M166" s="497">
        <v>29.7748563518943</v>
      </c>
      <c r="N166" s="497">
        <v>-1.95818129646163</v>
      </c>
      <c r="O166" s="497">
        <v>9.04199533349154</v>
      </c>
      <c r="P166" s="497">
        <v>0.762583831632725</v>
      </c>
    </row>
    <row r="167" hidden="1" spans="1:16">
      <c r="A167" s="126"/>
      <c r="B167" s="24" t="s">
        <v>37</v>
      </c>
      <c r="C167" s="446">
        <v>116.945811419175</v>
      </c>
      <c r="D167" s="446">
        <v>92.3163726194705</v>
      </c>
      <c r="E167" s="446">
        <v>126.881346087965</v>
      </c>
      <c r="F167" s="446">
        <v>108.017943194635</v>
      </c>
      <c r="G167" s="126"/>
      <c r="H167" s="24" t="s">
        <v>37</v>
      </c>
      <c r="I167" s="497">
        <v>1.27055437525956</v>
      </c>
      <c r="J167" s="446">
        <v>1.39998532567481</v>
      </c>
      <c r="K167" s="497">
        <v>9.23201373542372</v>
      </c>
      <c r="L167" s="446">
        <v>-7.14808459530825</v>
      </c>
      <c r="M167" s="497">
        <v>-0.169452694711907</v>
      </c>
      <c r="N167" s="497">
        <v>5.36153810663609</v>
      </c>
      <c r="O167" s="497">
        <v>-4.63120179515053</v>
      </c>
      <c r="P167" s="497">
        <v>-12.3410788086438</v>
      </c>
    </row>
    <row r="168" hidden="1" spans="1:16">
      <c r="A168" s="126"/>
      <c r="B168" s="24" t="s">
        <v>38</v>
      </c>
      <c r="C168" s="446">
        <v>110.60706924646</v>
      </c>
      <c r="D168" s="446">
        <v>86.9263356699911</v>
      </c>
      <c r="E168" s="446">
        <v>119.111910199466</v>
      </c>
      <c r="F168" s="446">
        <v>112.837863019659</v>
      </c>
      <c r="G168" s="126"/>
      <c r="H168" s="24" t="s">
        <v>38</v>
      </c>
      <c r="I168" s="497">
        <v>-5.34971091709544</v>
      </c>
      <c r="J168" s="446">
        <v>-5.42023873774727</v>
      </c>
      <c r="K168" s="497">
        <v>-1.09131813185674</v>
      </c>
      <c r="L168" s="446">
        <v>-5.83865764710796</v>
      </c>
      <c r="M168" s="497">
        <v>-6.50350941892189</v>
      </c>
      <c r="N168" s="497">
        <v>-6.12338702894321</v>
      </c>
      <c r="O168" s="497">
        <v>-4.54977846585244</v>
      </c>
      <c r="P168" s="497">
        <v>4.46214738262429</v>
      </c>
    </row>
    <row r="169" hidden="1" spans="1:16">
      <c r="A169" s="126"/>
      <c r="B169" s="24" t="s">
        <v>39</v>
      </c>
      <c r="C169" s="446">
        <v>114.451911094885</v>
      </c>
      <c r="D169" s="446">
        <v>84.2559072262331</v>
      </c>
      <c r="E169" s="446">
        <v>125.420041036795</v>
      </c>
      <c r="F169" s="446">
        <v>116.0234835624</v>
      </c>
      <c r="G169" s="126"/>
      <c r="H169" s="24" t="s">
        <v>39</v>
      </c>
      <c r="I169" s="497">
        <v>-0.307814569202762</v>
      </c>
      <c r="J169" s="446">
        <v>3.47612668396245</v>
      </c>
      <c r="K169" s="497">
        <v>-2.23358240448329</v>
      </c>
      <c r="L169" s="446">
        <v>-3.07205914430359</v>
      </c>
      <c r="M169" s="497">
        <v>0.590517975318633</v>
      </c>
      <c r="N169" s="497">
        <v>5.29596983774783</v>
      </c>
      <c r="O169" s="497">
        <v>-4.62459438618936</v>
      </c>
      <c r="P169" s="497">
        <v>2.82318404256378</v>
      </c>
    </row>
    <row r="170" hidden="1" spans="1:16">
      <c r="A170" s="126"/>
      <c r="B170" s="24" t="s">
        <v>40</v>
      </c>
      <c r="C170" s="446">
        <v>118.271953293024</v>
      </c>
      <c r="D170" s="446">
        <v>80.2046962160596</v>
      </c>
      <c r="E170" s="446">
        <v>132.328545151932</v>
      </c>
      <c r="F170" s="446">
        <v>117.886112598638</v>
      </c>
      <c r="G170" s="126"/>
      <c r="H170" s="24" t="s">
        <v>40</v>
      </c>
      <c r="I170" s="497">
        <v>1.97590687500575</v>
      </c>
      <c r="J170" s="446">
        <v>3.33768319077873</v>
      </c>
      <c r="K170" s="497">
        <v>-5.62391039741046</v>
      </c>
      <c r="L170" s="446">
        <v>-4.80822193190052</v>
      </c>
      <c r="M170" s="497">
        <v>3.95175018552054</v>
      </c>
      <c r="N170" s="497">
        <v>5.50829361721404</v>
      </c>
      <c r="O170" s="497">
        <v>0.77040947689477</v>
      </c>
      <c r="P170" s="497">
        <v>1.60538968409463</v>
      </c>
    </row>
    <row r="171" hidden="1" spans="1:16">
      <c r="A171" s="126"/>
      <c r="B171" s="24" t="s">
        <v>41</v>
      </c>
      <c r="C171" s="446">
        <v>124.390356398065</v>
      </c>
      <c r="D171" s="446">
        <v>87.7890276227773</v>
      </c>
      <c r="E171" s="446">
        <v>137.619705305152</v>
      </c>
      <c r="F171" s="446">
        <v>126.970144610911</v>
      </c>
      <c r="G171" s="126"/>
      <c r="H171" s="24" t="s">
        <v>41</v>
      </c>
      <c r="I171" s="497">
        <v>5.53868770355528</v>
      </c>
      <c r="J171" s="446">
        <v>5.17316484144163</v>
      </c>
      <c r="K171" s="497">
        <v>-3.34164979648264</v>
      </c>
      <c r="L171" s="446">
        <v>9.45621860631032</v>
      </c>
      <c r="M171" s="497">
        <v>7.98632524817644</v>
      </c>
      <c r="N171" s="497">
        <v>3.99850247514246</v>
      </c>
      <c r="O171" s="497">
        <v>4.27588961957875</v>
      </c>
      <c r="P171" s="497">
        <v>7.70576941764214</v>
      </c>
    </row>
    <row r="172" hidden="1" spans="1:16">
      <c r="A172" s="126"/>
      <c r="B172" s="24" t="s">
        <v>42</v>
      </c>
      <c r="C172" s="446">
        <v>124.941956814006</v>
      </c>
      <c r="D172" s="446">
        <v>91.3824517850903</v>
      </c>
      <c r="E172" s="446">
        <v>137.719976434134</v>
      </c>
      <c r="F172" s="446">
        <v>120.619008535529</v>
      </c>
      <c r="G172" s="126"/>
      <c r="H172" s="24" t="s">
        <v>42</v>
      </c>
      <c r="I172" s="497">
        <v>9.221625659721</v>
      </c>
      <c r="J172" s="446">
        <v>0.443443070599315</v>
      </c>
      <c r="K172" s="497">
        <v>2.65872735340852</v>
      </c>
      <c r="L172" s="446">
        <v>4.09324975981471</v>
      </c>
      <c r="M172" s="497">
        <v>11.3096393717723</v>
      </c>
      <c r="N172" s="497">
        <v>0.0728610257954472</v>
      </c>
      <c r="O172" s="497">
        <v>5.3289588682329</v>
      </c>
      <c r="P172" s="497">
        <v>-5.00207044328768</v>
      </c>
    </row>
    <row r="173" hidden="1" spans="1:16">
      <c r="A173" s="126"/>
      <c r="B173" s="24" t="s">
        <v>43</v>
      </c>
      <c r="C173" s="446">
        <v>126.594700839676</v>
      </c>
      <c r="D173" s="446">
        <v>95.1188747903673</v>
      </c>
      <c r="E173" s="446">
        <v>138.45694673636</v>
      </c>
      <c r="F173" s="446">
        <v>123.803258165886</v>
      </c>
      <c r="G173" s="126"/>
      <c r="H173" s="24" t="s">
        <v>43</v>
      </c>
      <c r="I173" s="497">
        <v>5.91996693952311</v>
      </c>
      <c r="J173" s="446">
        <v>1.32280946114069</v>
      </c>
      <c r="K173" s="497">
        <v>-2.46565622980395</v>
      </c>
      <c r="L173" s="446">
        <v>4.08877517760651</v>
      </c>
      <c r="M173" s="497">
        <v>8.36311996585948</v>
      </c>
      <c r="N173" s="497">
        <v>0.535122297656272</v>
      </c>
      <c r="O173" s="497">
        <v>4.95833119345434</v>
      </c>
      <c r="P173" s="497">
        <v>2.63992356513117</v>
      </c>
    </row>
    <row r="174" hidden="1" spans="1:16">
      <c r="A174" s="126"/>
      <c r="B174" s="24"/>
      <c r="C174" s="446"/>
      <c r="D174" s="446"/>
      <c r="E174" s="446"/>
      <c r="F174" s="446"/>
      <c r="G174" s="126"/>
      <c r="H174" s="24"/>
      <c r="I174" s="497"/>
      <c r="K174" s="497"/>
      <c r="L174" s="446"/>
      <c r="M174" s="497"/>
      <c r="N174" s="497"/>
      <c r="O174" s="497"/>
      <c r="P174" s="497"/>
    </row>
    <row r="175" spans="1:16">
      <c r="A175" s="27">
        <v>2022</v>
      </c>
      <c r="B175" s="24" t="s">
        <v>32</v>
      </c>
      <c r="C175" s="446">
        <v>125.596407417018</v>
      </c>
      <c r="D175" s="446">
        <v>97.54414186774</v>
      </c>
      <c r="E175" s="446">
        <v>136.141679762629</v>
      </c>
      <c r="F175" s="446">
        <v>123.384546256251</v>
      </c>
      <c r="G175" s="27">
        <v>2022</v>
      </c>
      <c r="H175" s="24" t="s">
        <v>32</v>
      </c>
      <c r="I175" s="497">
        <v>4.62764310062722</v>
      </c>
      <c r="J175" s="446">
        <v>-0.788574415861419</v>
      </c>
      <c r="K175" s="497">
        <v>-3.34501552624479</v>
      </c>
      <c r="L175" s="446">
        <v>2.54972221098888</v>
      </c>
      <c r="M175" s="497">
        <v>6.76806273539464</v>
      </c>
      <c r="N175" s="497">
        <v>-1.67219271282906</v>
      </c>
      <c r="O175" s="497">
        <v>6.71487734984551</v>
      </c>
      <c r="P175" s="497">
        <v>-0.338207504259685</v>
      </c>
    </row>
    <row r="176" ht="15" customHeight="1" spans="1:16">
      <c r="A176" s="27"/>
      <c r="B176" s="24" t="s">
        <v>33</v>
      </c>
      <c r="C176" s="446">
        <v>116.59641661756</v>
      </c>
      <c r="D176" s="446">
        <v>91.6277623872619</v>
      </c>
      <c r="E176" s="446">
        <v>126.385875700782</v>
      </c>
      <c r="F176" s="446">
        <v>110.465154579986</v>
      </c>
      <c r="G176" s="27"/>
      <c r="H176" s="24" t="s">
        <v>33</v>
      </c>
      <c r="I176" s="497">
        <v>3.74837500776091</v>
      </c>
      <c r="J176" s="446">
        <v>-7.16580273635958</v>
      </c>
      <c r="K176" s="497">
        <v>-0.687629584211408</v>
      </c>
      <c r="L176" s="446">
        <v>-6.06533551599655</v>
      </c>
      <c r="M176" s="497">
        <v>5.21139126914152</v>
      </c>
      <c r="N176" s="497">
        <v>-7.16592014940377</v>
      </c>
      <c r="O176" s="497">
        <v>1.37879234405757</v>
      </c>
      <c r="P176" s="497">
        <v>-10.4708345317682</v>
      </c>
    </row>
    <row r="177" ht="15" customHeight="1" spans="1:16">
      <c r="A177" s="27"/>
      <c r="B177" s="24" t="s">
        <v>34</v>
      </c>
      <c r="C177" s="446">
        <v>126.600983528045</v>
      </c>
      <c r="D177" s="446">
        <v>97.8755515788487</v>
      </c>
      <c r="E177" s="446">
        <v>137.172190240794</v>
      </c>
      <c r="F177" s="446">
        <v>126.679818333675</v>
      </c>
      <c r="G177" s="27"/>
      <c r="H177" s="24" t="s">
        <v>34</v>
      </c>
      <c r="I177" s="497">
        <v>4.95043848317702</v>
      </c>
      <c r="J177" s="446">
        <v>8.58050976240574</v>
      </c>
      <c r="K177" s="497">
        <v>-0.398661523834605</v>
      </c>
      <c r="L177" s="446">
        <v>6.81866393853505</v>
      </c>
      <c r="M177" s="497">
        <v>6.92752745604514</v>
      </c>
      <c r="N177" s="497">
        <v>8.53443035481953</v>
      </c>
      <c r="O177" s="545">
        <v>0.055853328419019</v>
      </c>
      <c r="P177" s="497">
        <v>14.6785326244651</v>
      </c>
    </row>
    <row r="178" ht="15" customHeight="1" spans="1:16">
      <c r="A178" s="126"/>
      <c r="B178" s="24" t="s">
        <v>35</v>
      </c>
      <c r="C178" s="446">
        <v>120.268826835294</v>
      </c>
      <c r="D178" s="446">
        <v>91.5215079426483</v>
      </c>
      <c r="E178" s="446">
        <v>130.430833576179</v>
      </c>
      <c r="F178" s="446">
        <v>124.653613457946</v>
      </c>
      <c r="G178" s="126"/>
      <c r="H178" s="24" t="s">
        <v>35</v>
      </c>
      <c r="I178" s="497">
        <v>4.33636518842432</v>
      </c>
      <c r="J178" s="446">
        <v>-5.0016646919242</v>
      </c>
      <c r="K178" s="497">
        <v>-1.47877456251493</v>
      </c>
      <c r="L178" s="446">
        <v>-6.49196202085417</v>
      </c>
      <c r="M178" s="497">
        <v>6.18812523176348</v>
      </c>
      <c r="N178" s="497">
        <v>-4.91452141485904</v>
      </c>
      <c r="O178" s="497">
        <v>1.93055429244235</v>
      </c>
      <c r="P178" s="497">
        <v>-1.59946935698312</v>
      </c>
    </row>
    <row r="179" ht="15" customHeight="1" spans="1:16">
      <c r="A179" s="126"/>
      <c r="B179" s="24" t="s">
        <v>36</v>
      </c>
      <c r="C179" s="446">
        <v>119.527402703053</v>
      </c>
      <c r="D179" s="446">
        <v>92.2661188309276</v>
      </c>
      <c r="E179" s="446">
        <v>128.772368861153</v>
      </c>
      <c r="F179" s="446">
        <v>127.728077709796</v>
      </c>
      <c r="G179" s="126"/>
      <c r="H179" s="24" t="s">
        <v>36</v>
      </c>
      <c r="I179" s="497">
        <v>3.63840083731574</v>
      </c>
      <c r="J179" s="446">
        <v>-0.616472407481268</v>
      </c>
      <c r="K179" s="497">
        <v>-7.19862991452031</v>
      </c>
      <c r="L179" s="446">
        <v>0.813591149247571</v>
      </c>
      <c r="M179" s="497">
        <v>6.93183251255793</v>
      </c>
      <c r="N179" s="497">
        <v>-1.27152811153151</v>
      </c>
      <c r="O179" s="497">
        <v>3.65412603452103</v>
      </c>
      <c r="P179" s="497">
        <v>2.46640604035697</v>
      </c>
    </row>
    <row r="180" ht="15" customHeight="1" spans="1:16">
      <c r="A180" s="126"/>
      <c r="B180" s="24" t="s">
        <v>37</v>
      </c>
      <c r="C180" s="446">
        <v>130.989306574219</v>
      </c>
      <c r="D180" s="446">
        <v>94.0986930444796</v>
      </c>
      <c r="E180" s="446">
        <v>145.197311898511</v>
      </c>
      <c r="F180" s="446">
        <v>124.569180663216</v>
      </c>
      <c r="G180" s="126"/>
      <c r="H180" s="24" t="s">
        <v>37</v>
      </c>
      <c r="I180" s="497">
        <v>12.0085490746712</v>
      </c>
      <c r="J180" s="446">
        <v>9.58935240954017</v>
      </c>
      <c r="K180" s="497">
        <v>1.93066557365273</v>
      </c>
      <c r="L180" s="446">
        <v>1.98618326724038</v>
      </c>
      <c r="M180" s="497">
        <v>14.4355071689165</v>
      </c>
      <c r="N180" s="497">
        <v>12.755021269406</v>
      </c>
      <c r="O180" s="497">
        <v>15.3226741586421</v>
      </c>
      <c r="P180" s="497">
        <v>-2.47314224344404</v>
      </c>
    </row>
    <row r="181" ht="15" customHeight="1" spans="1:16">
      <c r="A181" s="126"/>
      <c r="B181" s="24" t="s">
        <v>38</v>
      </c>
      <c r="C181" s="446">
        <v>125.076959212172</v>
      </c>
      <c r="D181" s="446">
        <v>92.0064264341696</v>
      </c>
      <c r="E181" s="446">
        <v>136.878145675563</v>
      </c>
      <c r="F181" s="446">
        <v>128.976209655102</v>
      </c>
      <c r="G181" s="126"/>
      <c r="H181" s="24" t="s">
        <v>38</v>
      </c>
      <c r="I181" s="497">
        <v>13.0822469705526</v>
      </c>
      <c r="J181" s="446">
        <v>-4.51361070355544</v>
      </c>
      <c r="K181" s="497">
        <v>5.84413310997563</v>
      </c>
      <c r="L181" s="446">
        <v>-2.22348105230432</v>
      </c>
      <c r="M181" s="497">
        <v>14.9155827039844</v>
      </c>
      <c r="N181" s="497">
        <v>-5.72955939347065</v>
      </c>
      <c r="O181" s="497">
        <v>14.3022441258315</v>
      </c>
      <c r="P181" s="497">
        <v>3.53781647147603</v>
      </c>
    </row>
    <row r="182" ht="15" customHeight="1" spans="1:16">
      <c r="A182" s="126"/>
      <c r="B182" s="24" t="s">
        <v>39</v>
      </c>
      <c r="C182" s="446">
        <v>129.960234300855</v>
      </c>
      <c r="D182" s="446">
        <v>90.7890191674352</v>
      </c>
      <c r="E182" s="446">
        <v>144.496327554076</v>
      </c>
      <c r="F182" s="446">
        <v>128.821665721168</v>
      </c>
      <c r="G182" s="126"/>
      <c r="H182" s="24" t="s">
        <v>39</v>
      </c>
      <c r="I182" s="497">
        <v>13.5500779826324</v>
      </c>
      <c r="J182" s="446">
        <v>3.9042163476323</v>
      </c>
      <c r="K182" s="497">
        <v>7.75389187094054</v>
      </c>
      <c r="L182" s="446">
        <v>-1.32317634095423</v>
      </c>
      <c r="M182" s="497">
        <v>15.2099188930137</v>
      </c>
      <c r="N182" s="497">
        <v>5.56566706899295</v>
      </c>
      <c r="O182" s="497">
        <v>11.0306825530582</v>
      </c>
      <c r="P182" s="497">
        <v>-0.11982359719461</v>
      </c>
    </row>
    <row r="183" ht="15" customHeight="1" spans="1:16">
      <c r="A183" s="126"/>
      <c r="B183" s="24" t="s">
        <v>40</v>
      </c>
      <c r="C183" s="446">
        <v>131.337121898715</v>
      </c>
      <c r="D183" s="446">
        <v>93.3961685436342</v>
      </c>
      <c r="E183" s="446">
        <v>146.109927034326</v>
      </c>
      <c r="F183" s="446">
        <v>123.080251459367</v>
      </c>
      <c r="G183" s="126"/>
      <c r="H183" s="24" t="s">
        <v>40</v>
      </c>
      <c r="I183" s="497">
        <v>11.0467175369307</v>
      </c>
      <c r="J183" s="446">
        <v>1.05946838682402</v>
      </c>
      <c r="K183" s="497">
        <v>16.4472567691532</v>
      </c>
      <c r="L183" s="446">
        <v>2.8716571674718</v>
      </c>
      <c r="M183" s="497">
        <v>10.414519306149</v>
      </c>
      <c r="N183" s="497">
        <v>1.11670622192534</v>
      </c>
      <c r="O183" s="497">
        <v>4.40606509641495</v>
      </c>
      <c r="P183" s="497">
        <v>-4.45687006891229</v>
      </c>
    </row>
    <row r="184" ht="15" customHeight="1" spans="1:16">
      <c r="A184" s="126"/>
      <c r="B184" s="24" t="s">
        <v>41</v>
      </c>
      <c r="C184" s="446">
        <v>130.299099965772</v>
      </c>
      <c r="D184" s="446">
        <v>95.9374864774208</v>
      </c>
      <c r="E184" s="446">
        <v>143.414365519467</v>
      </c>
      <c r="F184" s="446">
        <v>125.544279466345</v>
      </c>
      <c r="G184" s="126"/>
      <c r="H184" s="24" t="s">
        <v>41</v>
      </c>
      <c r="I184" s="497">
        <v>4.75016210163292</v>
      </c>
      <c r="J184" s="446">
        <v>-0.790349230999226</v>
      </c>
      <c r="K184" s="497">
        <v>9.2818648016661</v>
      </c>
      <c r="L184" s="446">
        <v>2.72100876664905</v>
      </c>
      <c r="M184" s="497">
        <v>4.21063262812996</v>
      </c>
      <c r="N184" s="497">
        <v>-1.84488594962184</v>
      </c>
      <c r="O184" s="497">
        <v>-1.12299245538031</v>
      </c>
      <c r="P184" s="497">
        <v>2.00196861621743</v>
      </c>
    </row>
    <row r="185" ht="15" customHeight="1" spans="1:16">
      <c r="A185" s="126"/>
      <c r="B185" s="24" t="s">
        <v>42</v>
      </c>
      <c r="C185" s="446">
        <v>131.294055930612</v>
      </c>
      <c r="D185" s="446">
        <v>98.3809155066334</v>
      </c>
      <c r="E185" s="446">
        <v>144.381558334555</v>
      </c>
      <c r="F185" s="446">
        <v>121.320906161614</v>
      </c>
      <c r="G185" s="126"/>
      <c r="H185" s="24" t="s">
        <v>42</v>
      </c>
      <c r="I185" s="497">
        <v>5.08404004433996</v>
      </c>
      <c r="J185" s="446">
        <v>0.763593889060914</v>
      </c>
      <c r="K185" s="497">
        <v>7.65843286630327</v>
      </c>
      <c r="L185" s="446">
        <v>2.54689706696418</v>
      </c>
      <c r="M185" s="497">
        <v>4.83704838826119</v>
      </c>
      <c r="N185" s="497">
        <v>0.674404416590122</v>
      </c>
      <c r="O185" s="497">
        <v>0.58191294606624</v>
      </c>
      <c r="P185" s="497">
        <v>-3.36405077370584</v>
      </c>
    </row>
    <row r="186" ht="15" customHeight="1" spans="1:16">
      <c r="A186" s="126"/>
      <c r="B186" s="24" t="s">
        <v>43</v>
      </c>
      <c r="C186" s="446">
        <v>130.163626666738</v>
      </c>
      <c r="D186" s="446">
        <v>98.3469813865999</v>
      </c>
      <c r="E186" s="446">
        <v>142.636000271522</v>
      </c>
      <c r="F186" s="446">
        <v>122.371184974333</v>
      </c>
      <c r="G186" s="126"/>
      <c r="H186" s="24" t="s">
        <v>43</v>
      </c>
      <c r="I186" s="497">
        <v>2.81917473906101</v>
      </c>
      <c r="J186" s="446">
        <v>-0.860990435447746</v>
      </c>
      <c r="K186" s="497">
        <v>3.39376028506122</v>
      </c>
      <c r="L186" s="446">
        <v>-0.0344925841142611</v>
      </c>
      <c r="M186" s="497">
        <v>3.01830542538212</v>
      </c>
      <c r="N186" s="497">
        <v>-1.20898962663102</v>
      </c>
      <c r="O186" s="497">
        <v>-1.15673303979943</v>
      </c>
      <c r="P186" s="497">
        <v>0.865703072906413</v>
      </c>
    </row>
    <row r="187" ht="15" customHeight="1" spans="1:16">
      <c r="A187" s="27"/>
      <c r="B187" s="24"/>
      <c r="C187" s="499"/>
      <c r="D187" s="499"/>
      <c r="E187" s="499"/>
      <c r="F187" s="499"/>
      <c r="G187" s="126"/>
      <c r="H187" s="24"/>
      <c r="I187" s="497"/>
      <c r="K187" s="497"/>
      <c r="L187" s="446"/>
      <c r="M187" s="497"/>
      <c r="N187" s="497"/>
      <c r="O187" s="497"/>
      <c r="P187" s="497"/>
    </row>
    <row r="188" ht="15" customHeight="1" spans="1:16">
      <c r="A188" s="27">
        <v>2023</v>
      </c>
      <c r="B188" s="24" t="s">
        <v>32</v>
      </c>
      <c r="C188" s="446">
        <v>127.351730262736</v>
      </c>
      <c r="D188" s="446">
        <v>100.520030693243</v>
      </c>
      <c r="E188" s="446">
        <v>137.940280200375</v>
      </c>
      <c r="F188" s="446">
        <v>120.054576157035</v>
      </c>
      <c r="G188" s="27">
        <v>2023</v>
      </c>
      <c r="H188" s="24" t="s">
        <v>32</v>
      </c>
      <c r="I188" s="497">
        <v>1.39759001218054</v>
      </c>
      <c r="J188" s="446">
        <v>-2.16027816373123</v>
      </c>
      <c r="K188" s="497">
        <v>3.05081245118544</v>
      </c>
      <c r="L188" s="446">
        <v>2.20957397573891</v>
      </c>
      <c r="M188" s="497">
        <v>1.32112402379785</v>
      </c>
      <c r="N188" s="497">
        <v>-3.29210021467806</v>
      </c>
      <c r="O188" s="497">
        <v>-2.6988550837637</v>
      </c>
      <c r="P188" s="497">
        <v>-1.89309993017027</v>
      </c>
    </row>
    <row r="189" ht="15" customHeight="1" spans="1:20">
      <c r="A189" s="27"/>
      <c r="B189" s="24" t="s">
        <v>33</v>
      </c>
      <c r="C189" s="446">
        <v>120.636660102539</v>
      </c>
      <c r="D189" s="446">
        <v>90.9022824706996</v>
      </c>
      <c r="E189" s="446">
        <v>132.436040062524</v>
      </c>
      <c r="F189" s="446">
        <v>111.875699260427</v>
      </c>
      <c r="G189" s="27"/>
      <c r="H189" s="24" t="s">
        <v>33</v>
      </c>
      <c r="I189" s="497">
        <v>3.46515236247045</v>
      </c>
      <c r="J189" s="446">
        <v>-5.27285349507453</v>
      </c>
      <c r="K189" s="497">
        <v>-0.791768671045432</v>
      </c>
      <c r="L189" s="446">
        <v>-9.56799172882656</v>
      </c>
      <c r="M189" s="497">
        <v>4.78705735763208</v>
      </c>
      <c r="N189" s="497">
        <v>-3.99030662389219</v>
      </c>
      <c r="O189" s="497">
        <v>1.27691368903055</v>
      </c>
      <c r="P189" s="497">
        <v>-6.8126323530646</v>
      </c>
      <c r="Q189" s="446"/>
      <c r="R189" s="446"/>
      <c r="S189" s="446"/>
      <c r="T189" s="446"/>
    </row>
    <row r="190" ht="15" customHeight="1" spans="1:20">
      <c r="A190" s="27"/>
      <c r="B190" s="24" t="s">
        <v>34</v>
      </c>
      <c r="C190" s="446">
        <v>130.643657992113</v>
      </c>
      <c r="D190" s="446">
        <v>98.6206852689839</v>
      </c>
      <c r="E190" s="446">
        <v>142.773621007947</v>
      </c>
      <c r="F190" s="446">
        <v>127.168884580452</v>
      </c>
      <c r="G190" s="27"/>
      <c r="H190" s="24" t="s">
        <v>34</v>
      </c>
      <c r="I190" s="497">
        <v>3.19324096180713</v>
      </c>
      <c r="J190" s="446">
        <v>8.29515495626967</v>
      </c>
      <c r="K190" s="497">
        <v>0.761307270421781</v>
      </c>
      <c r="L190" s="446">
        <v>8.49087898400369</v>
      </c>
      <c r="M190" s="497">
        <v>4.08350319209758</v>
      </c>
      <c r="N190" s="497">
        <v>7.8057158312364</v>
      </c>
      <c r="O190" s="497">
        <v>0.386064846958163</v>
      </c>
      <c r="P190" s="497">
        <v>13.6698008782277</v>
      </c>
      <c r="Q190" s="446"/>
      <c r="R190" s="446"/>
      <c r="S190" s="446"/>
      <c r="T190" s="446"/>
    </row>
    <row r="191" ht="15" customHeight="1" spans="1:20">
      <c r="A191" s="126"/>
      <c r="B191" s="24" t="s">
        <v>35</v>
      </c>
      <c r="C191" s="446">
        <v>116.599064882778</v>
      </c>
      <c r="D191" s="446">
        <v>88.0738564269302</v>
      </c>
      <c r="E191" s="446">
        <v>126.48398844273</v>
      </c>
      <c r="F191" s="446">
        <v>122.999116410967</v>
      </c>
      <c r="G191" s="126"/>
      <c r="H191" s="24" t="s">
        <v>35</v>
      </c>
      <c r="I191" s="497">
        <v>-3.05129936749239</v>
      </c>
      <c r="J191" s="446">
        <v>-10.7503060808225</v>
      </c>
      <c r="K191" s="497">
        <v>-3.76703967539362</v>
      </c>
      <c r="L191" s="446">
        <v>-10.694337413381</v>
      </c>
      <c r="M191" s="497">
        <v>-3.02600621742084</v>
      </c>
      <c r="N191" s="497">
        <v>-11.4094133427563</v>
      </c>
      <c r="O191" s="497">
        <v>-1.32727564094024</v>
      </c>
      <c r="P191" s="497">
        <v>-3.27892171362637</v>
      </c>
      <c r="Q191" s="446"/>
      <c r="R191" s="446"/>
      <c r="S191" s="446"/>
      <c r="T191" s="446"/>
    </row>
    <row r="192" ht="15" customHeight="1" spans="1:20">
      <c r="A192" s="126"/>
      <c r="B192" s="24" t="s">
        <v>36</v>
      </c>
      <c r="C192" s="446">
        <v>125.105251416735</v>
      </c>
      <c r="D192" s="446">
        <v>94.8086416704366</v>
      </c>
      <c r="E192" s="446">
        <v>135.358809095407</v>
      </c>
      <c r="F192" s="446">
        <v>134.433255973847</v>
      </c>
      <c r="G192" s="126"/>
      <c r="H192" s="24" t="s">
        <v>36</v>
      </c>
      <c r="I192" s="497">
        <v>4.6665857264038</v>
      </c>
      <c r="J192" s="446">
        <v>7.29524421358636</v>
      </c>
      <c r="K192" s="497">
        <v>2.75564082647503</v>
      </c>
      <c r="L192" s="446">
        <v>7.64674730587487</v>
      </c>
      <c r="M192" s="497">
        <v>5.11479309769918</v>
      </c>
      <c r="N192" s="497">
        <v>7.01655661079614</v>
      </c>
      <c r="O192" s="497">
        <v>5.24957267366524</v>
      </c>
      <c r="P192" s="497">
        <v>9.29611520515034</v>
      </c>
      <c r="Q192" s="446"/>
      <c r="R192" s="446"/>
      <c r="S192" s="446"/>
      <c r="T192" s="446"/>
    </row>
    <row r="193" ht="15" customHeight="1" spans="1:16">
      <c r="A193" s="126"/>
      <c r="B193" s="24" t="s">
        <v>37</v>
      </c>
      <c r="C193" s="446">
        <v>127.895474977611</v>
      </c>
      <c r="D193" s="446">
        <v>87.5288229368173</v>
      </c>
      <c r="E193" s="446">
        <v>142.82281924874</v>
      </c>
      <c r="F193" s="446">
        <v>127.262545107255</v>
      </c>
      <c r="G193" s="126"/>
      <c r="H193" s="24" t="s">
        <v>37</v>
      </c>
      <c r="I193" s="497">
        <v>-2.36189630857739</v>
      </c>
      <c r="J193" s="446">
        <v>2.23030091005702</v>
      </c>
      <c r="K193" s="497">
        <v>-6.98189304771404</v>
      </c>
      <c r="L193" s="446">
        <v>-7.67843374333387</v>
      </c>
      <c r="M193" s="497">
        <v>-1.63535579186943</v>
      </c>
      <c r="N193" s="497">
        <v>5.51424041273296</v>
      </c>
      <c r="O193" s="497">
        <v>2.16214350106479</v>
      </c>
      <c r="P193" s="497">
        <v>-5.33403049315935</v>
      </c>
    </row>
    <row r="194" ht="15" customHeight="1" spans="1:16">
      <c r="A194" s="126"/>
      <c r="B194" s="24" t="s">
        <v>38</v>
      </c>
      <c r="C194" s="446">
        <v>125.595799887988</v>
      </c>
      <c r="D194" s="446">
        <v>94.561763800378</v>
      </c>
      <c r="E194" s="446">
        <v>136.618592039278</v>
      </c>
      <c r="F194" s="446">
        <v>129.788171521412</v>
      </c>
      <c r="G194" s="126"/>
      <c r="H194" s="24" t="s">
        <v>38</v>
      </c>
      <c r="I194" s="497">
        <v>0.414817148644843</v>
      </c>
      <c r="J194" s="446">
        <v>-1.79808948676751</v>
      </c>
      <c r="K194" s="497">
        <v>2.77734661071392</v>
      </c>
      <c r="L194" s="446">
        <v>8.03499993212226</v>
      </c>
      <c r="M194" s="497">
        <v>-0.189623869467212</v>
      </c>
      <c r="N194" s="497">
        <v>-4.34400275957073</v>
      </c>
      <c r="O194" s="497">
        <v>0.62954390463284</v>
      </c>
      <c r="P194" s="497">
        <v>1.98457952575772</v>
      </c>
    </row>
    <row r="195" ht="15" customHeight="1" spans="1:16">
      <c r="A195" s="126"/>
      <c r="B195" s="24" t="s">
        <v>39</v>
      </c>
      <c r="C195" s="446">
        <v>129.141582172552</v>
      </c>
      <c r="D195" s="446">
        <v>89.4316297516772</v>
      </c>
      <c r="E195" s="446">
        <v>143.610715816097</v>
      </c>
      <c r="F195" s="446">
        <v>130.741446758083</v>
      </c>
      <c r="G195" s="126"/>
      <c r="H195" s="24" t="s">
        <v>39</v>
      </c>
      <c r="I195" s="497">
        <v>-0.629925094169607</v>
      </c>
      <c r="J195" s="446">
        <v>2.82316947519502</v>
      </c>
      <c r="K195" s="497">
        <v>-1.49510307326337</v>
      </c>
      <c r="L195" s="446">
        <v>-5.42516746994126</v>
      </c>
      <c r="M195" s="497">
        <v>-0.612895672139175</v>
      </c>
      <c r="N195" s="497">
        <v>5.11798846148901</v>
      </c>
      <c r="O195" s="497">
        <v>1.49026254719458</v>
      </c>
      <c r="P195" s="497">
        <v>0.734485450789577</v>
      </c>
    </row>
    <row r="196" ht="15" customHeight="1" spans="1:16">
      <c r="A196" s="126"/>
      <c r="B196" s="24" t="s">
        <v>40</v>
      </c>
      <c r="C196" s="446">
        <v>130.550640812625</v>
      </c>
      <c r="D196" s="446">
        <v>87.9631194241197</v>
      </c>
      <c r="E196" s="446">
        <v>146.66398928447</v>
      </c>
      <c r="F196" s="446">
        <v>126.118923926791</v>
      </c>
      <c r="G196" s="126"/>
      <c r="H196" s="24" t="s">
        <v>40</v>
      </c>
      <c r="I196" s="497">
        <v>-0.598826192260034</v>
      </c>
      <c r="J196" s="446">
        <v>1.09109600205302</v>
      </c>
      <c r="K196" s="497">
        <v>-5.81720771230162</v>
      </c>
      <c r="L196" s="446">
        <v>-1.64204804456219</v>
      </c>
      <c r="M196" s="497">
        <v>0.379209175851429</v>
      </c>
      <c r="N196" s="497">
        <v>2.12607635232661</v>
      </c>
      <c r="O196" s="497">
        <v>2.46885461428148</v>
      </c>
      <c r="P196" s="497">
        <v>-3.53562159966397</v>
      </c>
    </row>
    <row r="197" ht="15" customHeight="1" spans="1:16">
      <c r="A197" s="126"/>
      <c r="B197" s="24" t="s">
        <v>41</v>
      </c>
      <c r="C197" s="446">
        <v>133.095290012483</v>
      </c>
      <c r="D197" s="446">
        <v>101.444190009724</v>
      </c>
      <c r="E197" s="446">
        <v>144.745588987195</v>
      </c>
      <c r="F197" s="446">
        <v>133.157168488785</v>
      </c>
      <c r="G197" s="126"/>
      <c r="H197" s="24" t="s">
        <v>41</v>
      </c>
      <c r="I197" s="497">
        <v>2.14597802091166</v>
      </c>
      <c r="J197" s="446">
        <v>1.94916638020214</v>
      </c>
      <c r="K197" s="497">
        <v>5.7398872270843</v>
      </c>
      <c r="L197" s="446">
        <v>15.3258214054512</v>
      </c>
      <c r="M197" s="497">
        <v>0.928235789285196</v>
      </c>
      <c r="N197" s="497">
        <v>-1.30802408050832</v>
      </c>
      <c r="O197" s="497">
        <v>6.06390753509454</v>
      </c>
      <c r="P197" s="497">
        <v>5.58064114635133</v>
      </c>
    </row>
    <row r="198" ht="15" customHeight="1" spans="1:16">
      <c r="A198" s="126"/>
      <c r="B198" s="24" t="s">
        <v>42</v>
      </c>
      <c r="C198" s="446">
        <v>131.83284138419</v>
      </c>
      <c r="D198" s="446">
        <v>99.6027440257045</v>
      </c>
      <c r="E198" s="446">
        <v>144.304436071174</v>
      </c>
      <c r="F198" s="446">
        <v>125.619737139244</v>
      </c>
      <c r="G198" s="126"/>
      <c r="H198" s="24" t="s">
        <v>42</v>
      </c>
      <c r="I198" s="497">
        <v>0.410365457719536</v>
      </c>
      <c r="J198" s="446">
        <v>-0.94852990528409</v>
      </c>
      <c r="K198" s="497">
        <v>1.24193652069513</v>
      </c>
      <c r="L198" s="446">
        <v>-1.81523060496909</v>
      </c>
      <c r="M198" s="497">
        <v>-0.0534155914859298</v>
      </c>
      <c r="N198" s="497">
        <v>-0.304778141501799</v>
      </c>
      <c r="O198" s="497">
        <v>3.54335548063212</v>
      </c>
      <c r="P198" s="497">
        <v>-5.66055243971005</v>
      </c>
    </row>
    <row r="199" ht="15" customHeight="1" spans="1:16">
      <c r="A199" s="126"/>
      <c r="B199" s="24" t="s">
        <v>43</v>
      </c>
      <c r="C199" s="446">
        <v>130.120330144939</v>
      </c>
      <c r="D199" s="446">
        <v>102.378398159803</v>
      </c>
      <c r="E199" s="446">
        <v>140.597504689695</v>
      </c>
      <c r="F199" s="446">
        <v>127.431805949815</v>
      </c>
      <c r="G199" s="126"/>
      <c r="H199" s="24" t="s">
        <v>43</v>
      </c>
      <c r="I199" s="545">
        <v>-0.0332631495507201</v>
      </c>
      <c r="J199" s="446">
        <v>-1.2990019947005</v>
      </c>
      <c r="K199" s="497">
        <v>4.09917693086652</v>
      </c>
      <c r="L199" s="446">
        <v>2.78672456391583</v>
      </c>
      <c r="M199" s="497">
        <v>-1.42915924307083</v>
      </c>
      <c r="N199" s="497">
        <v>-2.56882704537972</v>
      </c>
      <c r="O199" s="497">
        <v>4.13546781993087</v>
      </c>
      <c r="P199" s="497">
        <v>1.44250326567862</v>
      </c>
    </row>
    <row r="200" ht="15" customHeight="1" spans="1:16">
      <c r="A200" s="126"/>
      <c r="B200" s="24"/>
      <c r="C200" s="446"/>
      <c r="D200" s="446"/>
      <c r="E200" s="446"/>
      <c r="F200" s="446"/>
      <c r="G200" s="126"/>
      <c r="H200" s="24"/>
      <c r="I200" s="497"/>
      <c r="K200" s="497"/>
      <c r="L200" s="446"/>
      <c r="M200" s="497"/>
      <c r="N200" s="446"/>
      <c r="O200" s="497"/>
      <c r="P200" s="446"/>
    </row>
    <row r="201" ht="15" customHeight="1" spans="1:16">
      <c r="A201" s="27">
        <v>2024</v>
      </c>
      <c r="B201" s="24" t="s">
        <v>32</v>
      </c>
      <c r="C201" s="446">
        <v>132.768635638575</v>
      </c>
      <c r="D201" s="446">
        <v>105.550188699955</v>
      </c>
      <c r="E201" s="446">
        <v>143.064429434196</v>
      </c>
      <c r="F201" s="446">
        <v>129.962411675803</v>
      </c>
      <c r="G201" s="27">
        <v>2024</v>
      </c>
      <c r="H201" s="24" t="s">
        <v>32</v>
      </c>
      <c r="I201" s="497">
        <v>4.25349963024722</v>
      </c>
      <c r="J201" s="446">
        <v>2.03527418865723</v>
      </c>
      <c r="K201" s="497">
        <v>5.00413496894218</v>
      </c>
      <c r="L201" s="446">
        <v>3.09810526162084</v>
      </c>
      <c r="M201" s="497">
        <v>3.71475918881529</v>
      </c>
      <c r="N201" s="497">
        <v>1.75460065948228</v>
      </c>
      <c r="O201" s="497">
        <v>8.2527762255457</v>
      </c>
      <c r="P201" s="497">
        <v>1.98585094759221</v>
      </c>
    </row>
    <row r="202" ht="15" customHeight="1" spans="1:16">
      <c r="A202" s="27"/>
      <c r="B202" s="24" t="s">
        <v>33</v>
      </c>
      <c r="C202" s="446">
        <v>124.409364890474</v>
      </c>
      <c r="D202" s="446">
        <v>98.22805175217</v>
      </c>
      <c r="E202" s="446">
        <v>134.083784430635</v>
      </c>
      <c r="F202" s="446">
        <v>124.073898646338</v>
      </c>
      <c r="G202" s="27"/>
      <c r="H202" s="24" t="s">
        <v>33</v>
      </c>
      <c r="I202" s="497">
        <v>3.12732861198948</v>
      </c>
      <c r="J202" s="446">
        <v>-6.29611858847146</v>
      </c>
      <c r="K202" s="497">
        <v>8.05894976711031</v>
      </c>
      <c r="L202" s="446">
        <v>-6.93711402885263</v>
      </c>
      <c r="M202" s="497">
        <v>1.24418124200415</v>
      </c>
      <c r="N202" s="497">
        <v>-6.2773430398307</v>
      </c>
      <c r="O202" s="497">
        <v>10.9033502955066</v>
      </c>
      <c r="P202" s="497">
        <v>-4.53093548629559</v>
      </c>
    </row>
    <row r="203" ht="15" customHeight="1" spans="1:16">
      <c r="A203" s="27"/>
      <c r="B203" s="24" t="s">
        <v>34</v>
      </c>
      <c r="C203" s="446">
        <v>133.843461813427</v>
      </c>
      <c r="D203" s="446">
        <v>103.453930159049</v>
      </c>
      <c r="E203" s="446">
        <v>144.631956426354</v>
      </c>
      <c r="F203" s="446">
        <v>138.00428593716</v>
      </c>
      <c r="G203" s="27"/>
      <c r="H203" s="24" t="s">
        <v>34</v>
      </c>
      <c r="I203" s="497">
        <v>2.44926073756082</v>
      </c>
      <c r="J203" s="446">
        <v>7.58310833855498</v>
      </c>
      <c r="K203" s="497">
        <v>4.90084293866202</v>
      </c>
      <c r="L203" s="446">
        <v>5.32014868834405</v>
      </c>
      <c r="M203" s="497">
        <v>1.30159577468693</v>
      </c>
      <c r="N203" s="497">
        <v>7.86685134262142</v>
      </c>
      <c r="O203" s="497">
        <v>8.52048155683374</v>
      </c>
      <c r="P203" s="497">
        <v>11.2274921984432</v>
      </c>
    </row>
    <row r="204" ht="15" customHeight="1" spans="1:16">
      <c r="A204" s="126"/>
      <c r="B204" s="24" t="s">
        <v>35</v>
      </c>
      <c r="C204" s="446">
        <v>123.708567085663</v>
      </c>
      <c r="D204" s="446">
        <v>96.9189913962867</v>
      </c>
      <c r="E204" s="446">
        <v>132.718139040006</v>
      </c>
      <c r="F204" s="446">
        <v>132.545713293128</v>
      </c>
      <c r="G204" s="126"/>
      <c r="H204" s="24" t="s">
        <v>35</v>
      </c>
      <c r="I204" s="497">
        <v>6.09739212748576</v>
      </c>
      <c r="J204" s="446">
        <v>-7.57220008392511</v>
      </c>
      <c r="K204" s="497">
        <v>10.0428609898498</v>
      </c>
      <c r="L204" s="446">
        <v>-6.31676220779195</v>
      </c>
      <c r="M204" s="497">
        <v>4.92880614695255</v>
      </c>
      <c r="N204" s="497">
        <v>-8.23733404478592</v>
      </c>
      <c r="O204" s="497">
        <v>7.76151663582978</v>
      </c>
      <c r="P204" s="497">
        <v>-3.95536457941471</v>
      </c>
    </row>
    <row r="205" ht="15" customHeight="1" spans="1:16">
      <c r="A205" s="126"/>
      <c r="B205" s="24" t="s">
        <v>36</v>
      </c>
      <c r="C205" s="446">
        <v>128.08218379117</v>
      </c>
      <c r="D205" s="446">
        <v>88.2647218069749</v>
      </c>
      <c r="E205" s="446">
        <v>141.588105300631</v>
      </c>
      <c r="F205" s="446">
        <v>140.030576528455</v>
      </c>
      <c r="G205" s="126"/>
      <c r="H205" s="24" t="s">
        <v>36</v>
      </c>
      <c r="I205" s="497">
        <v>2.37954229796347</v>
      </c>
      <c r="J205" s="446">
        <v>3.53541942044997</v>
      </c>
      <c r="K205" s="497">
        <v>-6.90223986776327</v>
      </c>
      <c r="L205" s="446">
        <v>-8.92938470018309</v>
      </c>
      <c r="M205" s="497">
        <v>4.6020619173986</v>
      </c>
      <c r="N205" s="497">
        <v>6.68331120733336</v>
      </c>
      <c r="O205" s="497">
        <v>4.16364277876009</v>
      </c>
      <c r="P205" s="497">
        <v>5.64700513457863</v>
      </c>
    </row>
    <row r="206" ht="15" customHeight="1" spans="1:16">
      <c r="A206" s="126"/>
      <c r="B206" s="24" t="s">
        <v>37</v>
      </c>
      <c r="C206" s="446" t="e">
        <v>#DIV/0!</v>
      </c>
      <c r="D206" s="446">
        <v>0</v>
      </c>
      <c r="E206" s="446" t="e">
        <v>#DIV/0!</v>
      </c>
      <c r="F206" s="446">
        <v>0</v>
      </c>
      <c r="G206" s="126"/>
      <c r="H206" s="24" t="s">
        <v>37</v>
      </c>
      <c r="I206" s="497" t="e">
        <v>#DIV/0!</v>
      </c>
      <c r="J206" s="446" t="e">
        <v>#DIV/0!</v>
      </c>
      <c r="K206" s="497">
        <v>-100</v>
      </c>
      <c r="L206" s="446">
        <v>-100</v>
      </c>
      <c r="M206" s="497" t="e">
        <v>#DIV/0!</v>
      </c>
      <c r="N206" s="497" t="e">
        <v>#DIV/0!</v>
      </c>
      <c r="O206" s="497">
        <v>-100</v>
      </c>
      <c r="P206" s="497">
        <v>-100</v>
      </c>
    </row>
    <row r="207" ht="15" customHeight="1" spans="1:16">
      <c r="A207" s="126"/>
      <c r="B207" s="24" t="s">
        <v>38</v>
      </c>
      <c r="C207" s="446" t="e">
        <v>#DIV/0!</v>
      </c>
      <c r="D207" s="446">
        <v>0</v>
      </c>
      <c r="E207" s="446" t="e">
        <v>#DIV/0!</v>
      </c>
      <c r="F207" s="446">
        <v>0</v>
      </c>
      <c r="G207" s="126"/>
      <c r="H207" s="24" t="s">
        <v>38</v>
      </c>
      <c r="I207" s="497" t="e">
        <v>#DIV/0!</v>
      </c>
      <c r="J207" s="446" t="e">
        <v>#DIV/0!</v>
      </c>
      <c r="K207" s="497">
        <v>-100</v>
      </c>
      <c r="L207" s="446" t="e">
        <v>#DIV/0!</v>
      </c>
      <c r="M207" s="497" t="e">
        <v>#DIV/0!</v>
      </c>
      <c r="N207" s="497" t="e">
        <v>#DIV/0!</v>
      </c>
      <c r="O207" s="497">
        <v>-100</v>
      </c>
      <c r="P207" s="497" t="e">
        <v>#DIV/0!</v>
      </c>
    </row>
    <row r="208" ht="15" customHeight="1" spans="1:16">
      <c r="A208" s="126"/>
      <c r="B208" s="24" t="s">
        <v>39</v>
      </c>
      <c r="C208" s="446" t="e">
        <v>#DIV/0!</v>
      </c>
      <c r="D208" s="446">
        <v>0</v>
      </c>
      <c r="E208" s="446" t="e">
        <v>#DIV/0!</v>
      </c>
      <c r="F208" s="446">
        <v>0</v>
      </c>
      <c r="G208" s="126"/>
      <c r="H208" s="24" t="s">
        <v>39</v>
      </c>
      <c r="I208" s="497" t="e">
        <v>#DIV/0!</v>
      </c>
      <c r="J208" s="446" t="e">
        <v>#DIV/0!</v>
      </c>
      <c r="K208" s="497">
        <v>-100</v>
      </c>
      <c r="L208" s="446" t="e">
        <v>#DIV/0!</v>
      </c>
      <c r="M208" s="497" t="e">
        <v>#DIV/0!</v>
      </c>
      <c r="N208" s="497" t="e">
        <v>#DIV/0!</v>
      </c>
      <c r="O208" s="497">
        <v>-100</v>
      </c>
      <c r="P208" s="497" t="e">
        <v>#DIV/0!</v>
      </c>
    </row>
    <row r="209" ht="15" customHeight="1" spans="1:16">
      <c r="A209" s="126"/>
      <c r="B209" s="24" t="s">
        <v>40</v>
      </c>
      <c r="C209" s="446" t="e">
        <v>#DIV/0!</v>
      </c>
      <c r="D209" s="446">
        <v>0</v>
      </c>
      <c r="E209" s="446" t="e">
        <v>#DIV/0!</v>
      </c>
      <c r="F209" s="446">
        <v>0</v>
      </c>
      <c r="G209" s="126"/>
      <c r="H209" s="24" t="s">
        <v>40</v>
      </c>
      <c r="I209" s="497" t="e">
        <v>#DIV/0!</v>
      </c>
      <c r="J209" s="446" t="e">
        <v>#DIV/0!</v>
      </c>
      <c r="K209" s="497">
        <v>-100</v>
      </c>
      <c r="L209" s="446" t="e">
        <v>#DIV/0!</v>
      </c>
      <c r="M209" s="497" t="e">
        <v>#DIV/0!</v>
      </c>
      <c r="N209" s="497" t="e">
        <v>#DIV/0!</v>
      </c>
      <c r="O209" s="497">
        <v>-100</v>
      </c>
      <c r="P209" s="497" t="e">
        <v>#DIV/0!</v>
      </c>
    </row>
    <row r="210" ht="15" customHeight="1" spans="1:16">
      <c r="A210" s="126"/>
      <c r="B210" s="24" t="s">
        <v>41</v>
      </c>
      <c r="C210" s="446" t="e">
        <v>#DIV/0!</v>
      </c>
      <c r="D210" s="446">
        <v>0</v>
      </c>
      <c r="E210" s="446" t="e">
        <v>#DIV/0!</v>
      </c>
      <c r="F210" s="446">
        <v>0</v>
      </c>
      <c r="G210" s="126"/>
      <c r="H210" s="24" t="s">
        <v>41</v>
      </c>
      <c r="I210" s="497" t="e">
        <v>#DIV/0!</v>
      </c>
      <c r="J210" s="446" t="e">
        <v>#DIV/0!</v>
      </c>
      <c r="K210" s="497">
        <v>-100</v>
      </c>
      <c r="L210" s="446" t="e">
        <v>#DIV/0!</v>
      </c>
      <c r="M210" s="497" t="e">
        <v>#DIV/0!</v>
      </c>
      <c r="N210" s="497" t="e">
        <v>#DIV/0!</v>
      </c>
      <c r="O210" s="497">
        <v>-100</v>
      </c>
      <c r="P210" s="497" t="e">
        <v>#DIV/0!</v>
      </c>
    </row>
    <row r="211" ht="15" customHeight="1" spans="1:16">
      <c r="A211" s="126"/>
      <c r="B211" s="24" t="s">
        <v>42</v>
      </c>
      <c r="C211" s="446" t="e">
        <v>#DIV/0!</v>
      </c>
      <c r="D211" s="446">
        <v>0</v>
      </c>
      <c r="E211" s="446" t="e">
        <v>#DIV/0!</v>
      </c>
      <c r="F211" s="446">
        <v>0</v>
      </c>
      <c r="G211" s="126"/>
      <c r="H211" s="24" t="s">
        <v>42</v>
      </c>
      <c r="I211" s="497" t="e">
        <v>#DIV/0!</v>
      </c>
      <c r="J211" s="446" t="e">
        <v>#DIV/0!</v>
      </c>
      <c r="K211" s="497">
        <v>-100</v>
      </c>
      <c r="L211" s="446" t="e">
        <v>#DIV/0!</v>
      </c>
      <c r="M211" s="497" t="e">
        <v>#DIV/0!</v>
      </c>
      <c r="N211" s="497" t="e">
        <v>#DIV/0!</v>
      </c>
      <c r="O211" s="497">
        <v>-100</v>
      </c>
      <c r="P211" s="497" t="e">
        <v>#DIV/0!</v>
      </c>
    </row>
    <row r="212" ht="15" customHeight="1" spans="1:16">
      <c r="A212" s="126"/>
      <c r="B212" s="24" t="s">
        <v>43</v>
      </c>
      <c r="C212" s="446" t="e">
        <v>#DIV/0!</v>
      </c>
      <c r="D212" s="446">
        <v>0</v>
      </c>
      <c r="E212" s="446" t="e">
        <v>#DIV/0!</v>
      </c>
      <c r="F212" s="446">
        <v>0</v>
      </c>
      <c r="G212" s="126"/>
      <c r="H212" s="24" t="s">
        <v>43</v>
      </c>
      <c r="I212" s="497" t="e">
        <v>#DIV/0!</v>
      </c>
      <c r="J212" s="446" t="e">
        <v>#DIV/0!</v>
      </c>
      <c r="K212" s="497">
        <v>-100</v>
      </c>
      <c r="L212" s="446" t="e">
        <v>#DIV/0!</v>
      </c>
      <c r="M212" s="497" t="e">
        <v>#DIV/0!</v>
      </c>
      <c r="N212" s="497" t="e">
        <v>#DIV/0!</v>
      </c>
      <c r="O212" s="497">
        <v>-100</v>
      </c>
      <c r="P212" s="497" t="e">
        <v>#DIV/0!</v>
      </c>
    </row>
    <row r="213" ht="15" customHeight="1" spans="1:16">
      <c r="A213" s="27"/>
      <c r="B213" s="24"/>
      <c r="C213" s="499"/>
      <c r="D213" s="499"/>
      <c r="E213" s="499"/>
      <c r="F213" s="499"/>
      <c r="J213" s="555"/>
      <c r="K213" s="555"/>
      <c r="O213" s="539"/>
      <c r="P213" s="539"/>
    </row>
    <row r="214" ht="15" customHeight="1" spans="1:21">
      <c r="A214" s="27"/>
      <c r="B214" s="554"/>
      <c r="C214" s="554"/>
      <c r="D214" s="554"/>
      <c r="E214" s="554"/>
      <c r="F214" s="554"/>
      <c r="G214" s="554"/>
      <c r="H214" s="554"/>
      <c r="I214" s="554"/>
      <c r="J214" s="554"/>
      <c r="K214" s="554"/>
      <c r="L214" s="554"/>
      <c r="M214" s="554"/>
      <c r="N214" s="554"/>
      <c r="O214" s="554"/>
      <c r="P214" s="554"/>
      <c r="Q214" s="554"/>
      <c r="R214" s="554"/>
      <c r="S214" s="554"/>
      <c r="T214" s="554"/>
      <c r="U214" s="446"/>
    </row>
    <row r="215" ht="15" customHeight="1" spans="1:21">
      <c r="A215" s="27"/>
      <c r="B215" s="446"/>
      <c r="C215" s="446"/>
      <c r="D215" s="446"/>
      <c r="E215" s="446"/>
      <c r="F215" s="446"/>
      <c r="G215" s="446"/>
      <c r="H215" s="446"/>
      <c r="I215" s="446"/>
      <c r="K215" s="446"/>
      <c r="L215" s="446"/>
      <c r="M215" s="446"/>
      <c r="N215" s="446"/>
      <c r="O215" s="446"/>
      <c r="P215" s="446"/>
      <c r="Q215" s="446"/>
      <c r="R215" s="446"/>
      <c r="S215" s="446"/>
      <c r="T215" s="446"/>
      <c r="U215" s="446"/>
    </row>
    <row r="216" ht="15" customHeight="1" spans="1:21">
      <c r="A216" s="27"/>
      <c r="B216" s="446"/>
      <c r="C216" s="446"/>
      <c r="D216" s="446"/>
      <c r="E216" s="446"/>
      <c r="F216" s="446"/>
      <c r="G216" s="446"/>
      <c r="H216" s="446"/>
      <c r="I216" s="446"/>
      <c r="K216" s="446"/>
      <c r="L216" s="446"/>
      <c r="M216" s="446"/>
      <c r="N216" s="446"/>
      <c r="O216" s="446"/>
      <c r="P216" s="446"/>
      <c r="Q216" s="446"/>
      <c r="R216" s="446"/>
      <c r="S216" s="446"/>
      <c r="T216" s="446"/>
      <c r="U216" s="446"/>
    </row>
    <row r="217" spans="1:21">
      <c r="A217" s="27"/>
      <c r="B217" s="446"/>
      <c r="C217" s="446"/>
      <c r="D217" s="446"/>
      <c r="E217" s="446"/>
      <c r="F217" s="446"/>
      <c r="G217" s="446"/>
      <c r="H217" s="446"/>
      <c r="I217" s="446"/>
      <c r="K217" s="446"/>
      <c r="L217" s="446"/>
      <c r="M217" s="446"/>
      <c r="N217" s="446"/>
      <c r="O217" s="446"/>
      <c r="P217" s="446"/>
      <c r="Q217" s="446"/>
      <c r="R217" s="446"/>
      <c r="S217" s="446"/>
      <c r="T217" s="446"/>
      <c r="U217" s="446"/>
    </row>
    <row r="218" spans="1:20">
      <c r="A218" s="27"/>
      <c r="B218" s="446"/>
      <c r="C218" s="446"/>
      <c r="D218" s="446"/>
      <c r="E218" s="446"/>
      <c r="F218" s="446"/>
      <c r="G218" s="446"/>
      <c r="H218" s="446"/>
      <c r="I218" s="446"/>
      <c r="K218" s="446"/>
      <c r="L218" s="446"/>
      <c r="M218" s="446"/>
      <c r="N218" s="446"/>
      <c r="O218" s="446"/>
      <c r="P218" s="446"/>
      <c r="Q218" s="446"/>
      <c r="R218" s="446"/>
      <c r="S218" s="446"/>
      <c r="T218" s="446"/>
    </row>
    <row r="219" spans="3:6">
      <c r="C219" s="446"/>
      <c r="D219" s="446"/>
      <c r="E219" s="446"/>
      <c r="F219" s="446"/>
    </row>
    <row r="220" spans="1:12">
      <c r="A220" s="27"/>
      <c r="B220" s="24"/>
      <c r="C220" s="446"/>
      <c r="D220" s="446"/>
      <c r="E220" s="446"/>
      <c r="F220" s="446"/>
      <c r="I220" s="446"/>
      <c r="K220" s="446"/>
      <c r="L220" s="446"/>
    </row>
    <row r="221" spans="1:12">
      <c r="A221" s="27"/>
      <c r="B221" s="24"/>
      <c r="C221" s="446"/>
      <c r="D221" s="446"/>
      <c r="E221" s="446"/>
      <c r="F221" s="446"/>
      <c r="I221" s="446"/>
      <c r="K221" s="446"/>
      <c r="L221" s="446"/>
    </row>
    <row r="222" spans="1:12">
      <c r="A222" s="27"/>
      <c r="B222" s="24"/>
      <c r="C222" s="446"/>
      <c r="D222" s="446"/>
      <c r="E222" s="446"/>
      <c r="F222" s="446"/>
      <c r="I222" s="446"/>
      <c r="K222" s="446"/>
      <c r="L222" s="446"/>
    </row>
    <row r="223" spans="1:12">
      <c r="A223" s="27"/>
      <c r="B223" s="24"/>
      <c r="C223" s="446"/>
      <c r="D223" s="446"/>
      <c r="E223" s="446"/>
      <c r="F223" s="446"/>
      <c r="I223" s="446"/>
      <c r="K223" s="446"/>
      <c r="L223" s="446"/>
    </row>
    <row r="224" spans="3:12">
      <c r="C224" s="446"/>
      <c r="D224" s="446"/>
      <c r="E224" s="446"/>
      <c r="F224" s="446"/>
      <c r="I224" s="446"/>
      <c r="K224" s="446"/>
      <c r="L224" s="446"/>
    </row>
    <row r="225" spans="1:12">
      <c r="A225" s="27"/>
      <c r="B225" s="24"/>
      <c r="C225" s="446"/>
      <c r="D225" s="446"/>
      <c r="E225" s="446"/>
      <c r="F225" s="446"/>
      <c r="I225" s="446"/>
      <c r="K225" s="446"/>
      <c r="L225" s="446"/>
    </row>
    <row r="226" spans="1:12">
      <c r="A226" s="27"/>
      <c r="B226" s="24"/>
      <c r="C226" s="446"/>
      <c r="D226" s="446"/>
      <c r="E226" s="446"/>
      <c r="F226" s="446"/>
      <c r="I226" s="446"/>
      <c r="K226" s="446"/>
      <c r="L226" s="446"/>
    </row>
    <row r="227" spans="1:12">
      <c r="A227" s="27"/>
      <c r="B227" s="24"/>
      <c r="C227" s="446"/>
      <c r="D227" s="446"/>
      <c r="E227" s="446"/>
      <c r="F227" s="446"/>
      <c r="I227" s="446"/>
      <c r="K227" s="446"/>
      <c r="L227" s="446"/>
    </row>
    <row r="228" spans="1:12">
      <c r="A228" s="27"/>
      <c r="B228" s="24"/>
      <c r="C228" s="446"/>
      <c r="D228" s="446"/>
      <c r="E228" s="446"/>
      <c r="F228" s="446"/>
      <c r="I228" s="446"/>
      <c r="K228" s="446"/>
      <c r="L228" s="446"/>
    </row>
    <row r="229" spans="1:12">
      <c r="A229" s="542"/>
      <c r="B229" s="24"/>
      <c r="C229" s="446"/>
      <c r="D229" s="446"/>
      <c r="E229" s="446"/>
      <c r="F229" s="446"/>
      <c r="I229" s="446"/>
      <c r="K229" s="446"/>
      <c r="L229" s="446"/>
    </row>
    <row r="230" spans="1:12">
      <c r="A230" s="542"/>
      <c r="B230" s="24"/>
      <c r="C230" s="446"/>
      <c r="D230" s="446"/>
      <c r="E230" s="446"/>
      <c r="F230" s="446"/>
      <c r="I230" s="446"/>
      <c r="K230" s="446"/>
      <c r="L230" s="446"/>
    </row>
    <row r="231" spans="1:12">
      <c r="A231" s="27"/>
      <c r="B231" s="24"/>
      <c r="C231" s="446"/>
      <c r="D231" s="446"/>
      <c r="E231" s="446"/>
      <c r="F231" s="446"/>
      <c r="I231" s="446"/>
      <c r="K231" s="446"/>
      <c r="L231" s="446"/>
    </row>
    <row r="232" spans="1:6">
      <c r="A232" s="27"/>
      <c r="B232" s="24"/>
      <c r="C232" s="446"/>
      <c r="D232" s="446"/>
      <c r="E232" s="446"/>
      <c r="F232" s="446"/>
    </row>
    <row r="233" spans="1:6">
      <c r="A233" s="27"/>
      <c r="B233" s="24"/>
      <c r="C233" s="446"/>
      <c r="D233" s="446"/>
      <c r="E233" s="446"/>
      <c r="F233" s="446"/>
    </row>
    <row r="234" spans="1:6">
      <c r="A234" s="27"/>
      <c r="B234" s="24"/>
      <c r="C234" s="446"/>
      <c r="D234" s="446"/>
      <c r="E234" s="446"/>
      <c r="F234" s="446"/>
    </row>
    <row r="235" spans="1:6">
      <c r="A235" s="27"/>
      <c r="B235" s="24"/>
      <c r="C235" s="446"/>
      <c r="D235" s="446"/>
      <c r="E235" s="446"/>
      <c r="F235" s="446"/>
    </row>
    <row r="236" spans="1:6">
      <c r="A236" s="27"/>
      <c r="B236" s="24"/>
      <c r="C236" s="446"/>
      <c r="D236" s="446"/>
      <c r="E236" s="446"/>
      <c r="F236" s="446"/>
    </row>
    <row r="237" spans="3:6">
      <c r="C237" s="446"/>
      <c r="D237" s="446"/>
      <c r="E237" s="446"/>
      <c r="F237" s="446"/>
    </row>
    <row r="238" spans="1:6">
      <c r="A238" s="27"/>
      <c r="B238" s="24"/>
      <c r="C238" s="446"/>
      <c r="D238" s="446"/>
      <c r="E238" s="446"/>
      <c r="F238" s="446"/>
    </row>
    <row r="239" spans="1:6">
      <c r="A239" s="27"/>
      <c r="B239" s="24"/>
      <c r="C239" s="446"/>
      <c r="D239" s="446"/>
      <c r="E239" s="446"/>
      <c r="F239" s="446"/>
    </row>
    <row r="240" spans="1:6">
      <c r="A240" s="27"/>
      <c r="B240" s="24"/>
      <c r="C240" s="446"/>
      <c r="D240" s="446"/>
      <c r="E240" s="446"/>
      <c r="F240" s="446"/>
    </row>
    <row r="241" spans="1:6">
      <c r="A241" s="27"/>
      <c r="B241" s="24"/>
      <c r="C241" s="446"/>
      <c r="D241" s="446"/>
      <c r="E241" s="446"/>
      <c r="F241" s="446"/>
    </row>
    <row r="242" spans="3:6">
      <c r="C242" s="446"/>
      <c r="D242" s="446"/>
      <c r="E242" s="446"/>
      <c r="F242" s="446"/>
    </row>
    <row r="243" spans="1:6">
      <c r="A243" s="27"/>
      <c r="B243" s="24"/>
      <c r="C243" s="499"/>
      <c r="D243" s="499"/>
      <c r="E243" s="499"/>
      <c r="F243" s="499"/>
    </row>
    <row r="244" spans="1:6">
      <c r="A244" s="27"/>
      <c r="B244" s="24"/>
      <c r="C244" s="499"/>
      <c r="D244" s="499"/>
      <c r="E244" s="499"/>
      <c r="F244" s="499"/>
    </row>
    <row r="245" spans="1:6">
      <c r="A245" s="27"/>
      <c r="B245" s="24"/>
      <c r="C245" s="499"/>
      <c r="D245" s="499"/>
      <c r="E245" s="499"/>
      <c r="F245" s="499"/>
    </row>
    <row r="246" spans="1:6">
      <c r="A246" s="27"/>
      <c r="B246" s="24"/>
      <c r="C246" s="499"/>
      <c r="D246" s="499"/>
      <c r="E246" s="499"/>
      <c r="F246" s="499"/>
    </row>
    <row r="247" spans="1:6">
      <c r="A247" s="542"/>
      <c r="B247" s="24"/>
      <c r="C247" s="499"/>
      <c r="D247" s="499"/>
      <c r="E247" s="499"/>
      <c r="F247" s="499"/>
    </row>
    <row r="248" spans="1:6">
      <c r="A248" s="542"/>
      <c r="B248" s="24"/>
      <c r="C248" s="499"/>
      <c r="D248" s="499"/>
      <c r="E248" s="499"/>
      <c r="F248" s="499"/>
    </row>
    <row r="249" spans="1:6">
      <c r="A249" s="27"/>
      <c r="B249" s="24"/>
      <c r="C249" s="499"/>
      <c r="D249" s="499"/>
      <c r="E249" s="499"/>
      <c r="F249" s="499"/>
    </row>
    <row r="250" spans="1:6">
      <c r="A250" s="27"/>
      <c r="B250" s="24"/>
      <c r="C250" s="499"/>
      <c r="D250" s="499"/>
      <c r="E250" s="499"/>
      <c r="F250" s="499"/>
    </row>
    <row r="251" spans="1:6">
      <c r="A251" s="27"/>
      <c r="B251" s="24"/>
      <c r="C251" s="499"/>
      <c r="D251" s="499"/>
      <c r="E251" s="499"/>
      <c r="F251" s="499"/>
    </row>
    <row r="252" spans="1:6">
      <c r="A252" s="27"/>
      <c r="B252" s="24"/>
      <c r="C252" s="499"/>
      <c r="D252" s="499"/>
      <c r="E252" s="499"/>
      <c r="F252" s="499"/>
    </row>
    <row r="253" spans="1:6">
      <c r="A253" s="27"/>
      <c r="B253" s="24"/>
      <c r="C253" s="499"/>
      <c r="D253" s="499"/>
      <c r="E253" s="499"/>
      <c r="F253" s="499"/>
    </row>
    <row r="254" spans="1:6">
      <c r="A254" s="27"/>
      <c r="B254" s="24"/>
      <c r="C254" s="499"/>
      <c r="D254" s="499"/>
      <c r="E254" s="499"/>
      <c r="F254" s="499"/>
    </row>
    <row r="255" spans="3:6">
      <c r="C255" s="499"/>
      <c r="D255" s="499"/>
      <c r="E255" s="499"/>
      <c r="F255" s="499"/>
    </row>
    <row r="256" spans="1:6">
      <c r="A256" s="27"/>
      <c r="B256" s="24"/>
      <c r="C256" s="499"/>
      <c r="D256" s="499"/>
      <c r="E256" s="499"/>
      <c r="F256" s="499"/>
    </row>
    <row r="257" spans="1:6">
      <c r="A257" s="27"/>
      <c r="B257" s="24"/>
      <c r="C257" s="499"/>
      <c r="D257" s="499"/>
      <c r="E257" s="499"/>
      <c r="F257" s="499"/>
    </row>
    <row r="258" spans="1:6">
      <c r="A258" s="27"/>
      <c r="B258" s="24"/>
      <c r="C258" s="499"/>
      <c r="D258" s="499"/>
      <c r="E258" s="499"/>
      <c r="F258" s="499"/>
    </row>
    <row r="259" spans="1:6">
      <c r="A259" s="27"/>
      <c r="B259" s="24"/>
      <c r="C259" s="499"/>
      <c r="D259" s="499"/>
      <c r="E259" s="499"/>
      <c r="F259" s="499"/>
    </row>
  </sheetData>
  <mergeCells count="42"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10:B10"/>
    <mergeCell ref="G10:H10"/>
    <mergeCell ref="I10:J10"/>
    <mergeCell ref="K10:L10"/>
    <mergeCell ref="M10:N10"/>
    <mergeCell ref="O10:P10"/>
    <mergeCell ref="A11:B11"/>
    <mergeCell ref="G11:H11"/>
    <mergeCell ref="I11:J11"/>
    <mergeCell ref="K11:L11"/>
    <mergeCell ref="M11:N11"/>
    <mergeCell ref="O11:P11"/>
    <mergeCell ref="A5:A8"/>
    <mergeCell ref="B5:B8"/>
    <mergeCell ref="C5:C8"/>
    <mergeCell ref="D5:D8"/>
    <mergeCell ref="E5:E8"/>
    <mergeCell ref="F5:F8"/>
    <mergeCell ref="G5:G8"/>
    <mergeCell ref="H5:H8"/>
    <mergeCell ref="I7:I8"/>
    <mergeCell ref="J7:J8"/>
    <mergeCell ref="K7:K8"/>
    <mergeCell ref="L7:L8"/>
    <mergeCell ref="M7:M8"/>
    <mergeCell ref="N7:N8"/>
    <mergeCell ref="O7:O8"/>
    <mergeCell ref="P7:P8"/>
    <mergeCell ref="I5:J6"/>
    <mergeCell ref="K5:L6"/>
    <mergeCell ref="M5:N6"/>
    <mergeCell ref="O5:P6"/>
  </mergeCells>
  <conditionalFormatting sqref="O137:O141 O143:O148 O161">
    <cfRule type="duplicateValues" dxfId="0" priority="68"/>
  </conditionalFormatting>
  <printOptions horizontalCentered="1"/>
  <pageMargins left="0.433070866141732" right="0.393700787401575" top="0.78740157480315" bottom="0.196850393700787" header="0.236220472440945" footer="0.551181102362205"/>
  <pageSetup paperSize="9" scale="80" firstPageNumber="9" orientation="portrait" useFirstPageNumber="1"/>
  <headerFooter alignWithMargins="0">
    <oddFooter>&amp;C&amp;P</oddFooter>
  </headerFooter>
  <colBreaks count="1" manualBreakCount="1">
    <brk id="6" max="1048575" man="1"/>
  </col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F112"/>
  <sheetViews>
    <sheetView view="pageBreakPreview" zoomScale="90" zoomScaleNormal="100" workbookViewId="0">
      <pane xSplit="7" ySplit="4" topLeftCell="DP5" activePane="bottomRight" state="frozen"/>
      <selection/>
      <selection pane="topRight"/>
      <selection pane="bottomLeft"/>
      <selection pane="bottomRight" activeCell="C215" sqref="C215"/>
    </sheetView>
  </sheetViews>
  <sheetFormatPr defaultColWidth="9.13888888888889" defaultRowHeight="14.4"/>
  <cols>
    <col min="1" max="1" width="3.28703703703704" style="40" customWidth="1"/>
    <col min="2" max="2" width="5.13888888888889" style="41" customWidth="1"/>
    <col min="3" max="3" width="4.57407407407407" style="42" customWidth="1"/>
    <col min="4" max="4" width="9.28703703703704" style="43" customWidth="1"/>
    <col min="5" max="5" width="7.13888888888889" style="41" customWidth="1"/>
    <col min="6" max="6" width="2" style="41" customWidth="1"/>
    <col min="7" max="7" width="47.712962962963" style="41" customWidth="1"/>
    <col min="8" max="103" width="5.71296296296296" style="41" hidden="1" customWidth="1"/>
    <col min="104" max="105" width="5.42592592592593" style="41" hidden="1" customWidth="1"/>
    <col min="106" max="108" width="5.42592592592593" style="41" customWidth="1"/>
    <col min="109" max="114" width="5.42592592592593" style="41" hidden="1" customWidth="1"/>
    <col min="115" max="115" width="5.71296296296296" style="41" hidden="1" customWidth="1"/>
    <col min="116" max="117" width="5.42592592592593" style="41" hidden="1" customWidth="1"/>
    <col min="118" max="118" width="5.28703703703704" style="41" customWidth="1"/>
    <col min="119" max="119" width="5.42592592592593" style="41" customWidth="1"/>
    <col min="120" max="120" width="7" style="41" customWidth="1"/>
    <col min="121" max="127" width="7" style="41" hidden="1" customWidth="1"/>
    <col min="128" max="157" width="5.42592592592593" style="41" hidden="1" customWidth="1"/>
    <col min="158" max="160" width="5.71296296296296" style="41" customWidth="1"/>
    <col min="161" max="161" width="5.71296296296296" style="41" hidden="1" customWidth="1"/>
    <col min="162" max="162" width="5.71296296296296" style="41" customWidth="1"/>
    <col min="163" max="164" width="5.42592592592593" style="41" customWidth="1"/>
    <col min="165" max="166" width="5.42592592592593" style="114" hidden="1" customWidth="1"/>
    <col min="167" max="171" width="5.85185185185185" style="114" hidden="1" customWidth="1"/>
    <col min="172" max="173" width="5.85185185185185" style="114" customWidth="1"/>
    <col min="174" max="174" width="5.42592592592593" style="114" customWidth="1"/>
    <col min="175" max="183" width="5.42592592592593" style="114" hidden="1" customWidth="1"/>
    <col min="184" max="184" width="2" style="41" customWidth="1"/>
    <col min="185" max="185" width="47.712962962963" style="41" customWidth="1"/>
    <col min="186" max="16384" width="9.13888888888889" style="41"/>
  </cols>
  <sheetData>
    <row r="1" ht="15" customHeight="1" spans="1:185">
      <c r="A1" s="557" t="s">
        <v>842</v>
      </c>
      <c r="B1" s="45" t="s">
        <v>843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</row>
    <row r="2" ht="15" customHeight="1" spans="1:185">
      <c r="A2" s="44"/>
      <c r="B2" s="46" t="s">
        <v>844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</row>
    <row r="3" customFormat="1" ht="15" customHeight="1" spans="1:185">
      <c r="A3" s="44"/>
      <c r="B3" s="41"/>
      <c r="C3" s="47"/>
      <c r="D3" s="115"/>
      <c r="E3" s="46"/>
      <c r="F3" s="49"/>
      <c r="G3" s="49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46"/>
      <c r="DY3" s="46"/>
      <c r="DZ3" s="46"/>
      <c r="EA3" s="46"/>
      <c r="EB3" s="46"/>
      <c r="EC3" s="46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6"/>
      <c r="FJ3" s="46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6"/>
      <c r="GC3" s="46"/>
    </row>
    <row r="4" customFormat="1" ht="81" customHeight="1" spans="1:185">
      <c r="A4" s="44"/>
      <c r="B4" s="116" t="s">
        <v>476</v>
      </c>
      <c r="C4" s="116"/>
      <c r="D4" s="117" t="s">
        <v>478</v>
      </c>
      <c r="E4" s="116" t="s">
        <v>330</v>
      </c>
      <c r="F4" s="116" t="s">
        <v>479</v>
      </c>
      <c r="G4" s="116"/>
      <c r="H4" s="558" t="s">
        <v>480</v>
      </c>
      <c r="I4" s="558" t="s">
        <v>481</v>
      </c>
      <c r="J4" s="558" t="s">
        <v>482</v>
      </c>
      <c r="K4" s="116" t="s">
        <v>483</v>
      </c>
      <c r="L4" s="558" t="s">
        <v>484</v>
      </c>
      <c r="M4" s="558" t="s">
        <v>485</v>
      </c>
      <c r="N4" s="558" t="s">
        <v>486</v>
      </c>
      <c r="O4" s="558" t="s">
        <v>487</v>
      </c>
      <c r="P4" s="558" t="s">
        <v>488</v>
      </c>
      <c r="Q4" s="558" t="s">
        <v>489</v>
      </c>
      <c r="R4" s="558" t="s">
        <v>490</v>
      </c>
      <c r="S4" s="558" t="s">
        <v>491</v>
      </c>
      <c r="T4" s="558" t="s">
        <v>492</v>
      </c>
      <c r="U4" s="558" t="s">
        <v>493</v>
      </c>
      <c r="V4" s="558" t="s">
        <v>494</v>
      </c>
      <c r="W4" s="116" t="s">
        <v>495</v>
      </c>
      <c r="X4" s="558" t="s">
        <v>496</v>
      </c>
      <c r="Y4" s="558" t="s">
        <v>497</v>
      </c>
      <c r="Z4" s="558" t="s">
        <v>498</v>
      </c>
      <c r="AA4" s="558" t="s">
        <v>499</v>
      </c>
      <c r="AB4" s="558" t="s">
        <v>500</v>
      </c>
      <c r="AC4" s="558" t="s">
        <v>501</v>
      </c>
      <c r="AD4" s="558" t="s">
        <v>502</v>
      </c>
      <c r="AE4" s="558" t="s">
        <v>503</v>
      </c>
      <c r="AF4" s="558" t="s">
        <v>504</v>
      </c>
      <c r="AG4" s="558" t="s">
        <v>505</v>
      </c>
      <c r="AH4" s="558" t="s">
        <v>506</v>
      </c>
      <c r="AI4" s="116" t="s">
        <v>507</v>
      </c>
      <c r="AJ4" s="558" t="s">
        <v>508</v>
      </c>
      <c r="AK4" s="558" t="s">
        <v>509</v>
      </c>
      <c r="AL4" s="558" t="s">
        <v>510</v>
      </c>
      <c r="AM4" s="558" t="s">
        <v>511</v>
      </c>
      <c r="AN4" s="558" t="s">
        <v>512</v>
      </c>
      <c r="AO4" s="558" t="s">
        <v>513</v>
      </c>
      <c r="AP4" s="558" t="s">
        <v>514</v>
      </c>
      <c r="AQ4" s="558" t="s">
        <v>515</v>
      </c>
      <c r="AR4" s="558" t="s">
        <v>516</v>
      </c>
      <c r="AS4" s="558" t="s">
        <v>517</v>
      </c>
      <c r="AT4" s="558" t="s">
        <v>518</v>
      </c>
      <c r="AU4" s="558" t="s">
        <v>519</v>
      </c>
      <c r="AV4" s="558" t="s">
        <v>520</v>
      </c>
      <c r="AW4" s="558" t="s">
        <v>521</v>
      </c>
      <c r="AX4" s="558" t="s">
        <v>522</v>
      </c>
      <c r="AY4" s="558" t="s">
        <v>523</v>
      </c>
      <c r="AZ4" s="558" t="s">
        <v>524</v>
      </c>
      <c r="BA4" s="558" t="s">
        <v>525</v>
      </c>
      <c r="BB4" s="558" t="s">
        <v>526</v>
      </c>
      <c r="BC4" s="558" t="s">
        <v>527</v>
      </c>
      <c r="BD4" s="558" t="s">
        <v>528</v>
      </c>
      <c r="BE4" s="558" t="s">
        <v>529</v>
      </c>
      <c r="BF4" s="558" t="s">
        <v>530</v>
      </c>
      <c r="BG4" s="558" t="s">
        <v>531</v>
      </c>
      <c r="BH4" s="558" t="s">
        <v>532</v>
      </c>
      <c r="BI4" s="558" t="s">
        <v>533</v>
      </c>
      <c r="BJ4" s="558" t="s">
        <v>534</v>
      </c>
      <c r="BK4" s="558" t="s">
        <v>535</v>
      </c>
      <c r="BL4" s="558" t="s">
        <v>536</v>
      </c>
      <c r="BM4" s="558" t="s">
        <v>537</v>
      </c>
      <c r="BN4" s="558" t="s">
        <v>538</v>
      </c>
      <c r="BO4" s="558" t="s">
        <v>539</v>
      </c>
      <c r="BP4" s="558" t="s">
        <v>540</v>
      </c>
      <c r="BQ4" s="558" t="s">
        <v>541</v>
      </c>
      <c r="BR4" s="558" t="s">
        <v>542</v>
      </c>
      <c r="BS4" s="558" t="s">
        <v>543</v>
      </c>
      <c r="BT4" s="558" t="s">
        <v>544</v>
      </c>
      <c r="BU4" s="558" t="s">
        <v>545</v>
      </c>
      <c r="BV4" s="558" t="s">
        <v>546</v>
      </c>
      <c r="BW4" s="558" t="s">
        <v>547</v>
      </c>
      <c r="BX4" s="558" t="s">
        <v>548</v>
      </c>
      <c r="BY4" s="558" t="s">
        <v>549</v>
      </c>
      <c r="BZ4" s="558" t="s">
        <v>550</v>
      </c>
      <c r="CA4" s="558" t="s">
        <v>551</v>
      </c>
      <c r="CB4" s="558" t="s">
        <v>552</v>
      </c>
      <c r="CC4" s="558" t="s">
        <v>553</v>
      </c>
      <c r="CD4" s="558" t="s">
        <v>554</v>
      </c>
      <c r="CE4" s="558" t="s">
        <v>555</v>
      </c>
      <c r="CF4" s="558" t="s">
        <v>556</v>
      </c>
      <c r="CG4" s="558" t="s">
        <v>557</v>
      </c>
      <c r="CH4" s="558" t="s">
        <v>558</v>
      </c>
      <c r="CI4" s="558" t="s">
        <v>559</v>
      </c>
      <c r="CJ4" s="558" t="s">
        <v>560</v>
      </c>
      <c r="CK4" s="558" t="s">
        <v>561</v>
      </c>
      <c r="CL4" s="558" t="s">
        <v>562</v>
      </c>
      <c r="CM4" s="558" t="s">
        <v>563</v>
      </c>
      <c r="CN4" s="558" t="s">
        <v>564</v>
      </c>
      <c r="CO4" s="558" t="s">
        <v>565</v>
      </c>
      <c r="CP4" s="558" t="s">
        <v>566</v>
      </c>
      <c r="CQ4" s="558" t="s">
        <v>567</v>
      </c>
      <c r="CR4" s="558" t="s">
        <v>721</v>
      </c>
      <c r="CS4" s="558" t="s">
        <v>569</v>
      </c>
      <c r="CT4" s="558" t="s">
        <v>570</v>
      </c>
      <c r="CU4" s="558" t="s">
        <v>571</v>
      </c>
      <c r="CV4" s="558" t="s">
        <v>572</v>
      </c>
      <c r="CW4" s="558" t="s">
        <v>573</v>
      </c>
      <c r="CX4" s="558" t="s">
        <v>574</v>
      </c>
      <c r="CY4" s="558" t="s">
        <v>575</v>
      </c>
      <c r="CZ4" s="558" t="s">
        <v>576</v>
      </c>
      <c r="DA4" s="558" t="s">
        <v>577</v>
      </c>
      <c r="DB4" s="558" t="s">
        <v>578</v>
      </c>
      <c r="DC4" s="558" t="s">
        <v>579</v>
      </c>
      <c r="DD4" s="558" t="s">
        <v>722</v>
      </c>
      <c r="DE4" s="558" t="s">
        <v>581</v>
      </c>
      <c r="DF4" s="558" t="s">
        <v>582</v>
      </c>
      <c r="DG4" s="558" t="s">
        <v>583</v>
      </c>
      <c r="DH4" s="558" t="s">
        <v>584</v>
      </c>
      <c r="DI4" s="558" t="s">
        <v>585</v>
      </c>
      <c r="DJ4" s="558" t="s">
        <v>586</v>
      </c>
      <c r="DK4" s="558" t="s">
        <v>587</v>
      </c>
      <c r="DL4" s="558" t="s">
        <v>588</v>
      </c>
      <c r="DM4" s="558" t="s">
        <v>589</v>
      </c>
      <c r="DN4" s="558" t="s">
        <v>590</v>
      </c>
      <c r="DO4" s="558" t="s">
        <v>591</v>
      </c>
      <c r="DP4" s="558" t="s">
        <v>592</v>
      </c>
      <c r="DQ4" s="558" t="s">
        <v>593</v>
      </c>
      <c r="DR4" s="558" t="s">
        <v>594</v>
      </c>
      <c r="DS4" s="558" t="s">
        <v>595</v>
      </c>
      <c r="DT4" s="558" t="s">
        <v>596</v>
      </c>
      <c r="DU4" s="558" t="s">
        <v>597</v>
      </c>
      <c r="DV4" s="558" t="s">
        <v>598</v>
      </c>
      <c r="DW4" s="558" t="s">
        <v>599</v>
      </c>
      <c r="DX4" s="116" t="s">
        <v>600</v>
      </c>
      <c r="DY4" s="116" t="s">
        <v>601</v>
      </c>
      <c r="DZ4" s="116" t="s">
        <v>602</v>
      </c>
      <c r="EA4" s="116" t="s">
        <v>603</v>
      </c>
      <c r="EB4" s="116" t="s">
        <v>604</v>
      </c>
      <c r="EC4" s="116" t="s">
        <v>605</v>
      </c>
      <c r="ED4" s="116" t="s">
        <v>606</v>
      </c>
      <c r="EE4" s="116" t="s">
        <v>607</v>
      </c>
      <c r="EF4" s="116" t="s">
        <v>608</v>
      </c>
      <c r="EG4" s="116" t="s">
        <v>609</v>
      </c>
      <c r="EH4" s="116" t="s">
        <v>610</v>
      </c>
      <c r="EI4" s="116" t="s">
        <v>611</v>
      </c>
      <c r="EJ4" s="116" t="s">
        <v>612</v>
      </c>
      <c r="EK4" s="116" t="s">
        <v>613</v>
      </c>
      <c r="EL4" s="116" t="s">
        <v>614</v>
      </c>
      <c r="EM4" s="116" t="s">
        <v>615</v>
      </c>
      <c r="EN4" s="116" t="s">
        <v>616</v>
      </c>
      <c r="EO4" s="116" t="s">
        <v>617</v>
      </c>
      <c r="EP4" s="116" t="s">
        <v>618</v>
      </c>
      <c r="EQ4" s="116" t="s">
        <v>619</v>
      </c>
      <c r="ER4" s="116" t="s">
        <v>620</v>
      </c>
      <c r="ES4" s="116" t="s">
        <v>621</v>
      </c>
      <c r="ET4" s="116" t="s">
        <v>622</v>
      </c>
      <c r="EU4" s="116" t="s">
        <v>623</v>
      </c>
      <c r="EV4" s="116" t="s">
        <v>624</v>
      </c>
      <c r="EW4" s="116" t="s">
        <v>625</v>
      </c>
      <c r="EX4" s="116" t="s">
        <v>626</v>
      </c>
      <c r="EY4" s="116" t="s">
        <v>627</v>
      </c>
      <c r="EZ4" s="116" t="s">
        <v>628</v>
      </c>
      <c r="FA4" s="116" t="s">
        <v>629</v>
      </c>
      <c r="FB4" s="116" t="s">
        <v>630</v>
      </c>
      <c r="FC4" s="116" t="s">
        <v>631</v>
      </c>
      <c r="FD4" s="116" t="s">
        <v>632</v>
      </c>
      <c r="FE4" s="116" t="s">
        <v>633</v>
      </c>
      <c r="FF4" s="116" t="s">
        <v>634</v>
      </c>
      <c r="FG4" s="116" t="s">
        <v>635</v>
      </c>
      <c r="FH4" s="116" t="s">
        <v>636</v>
      </c>
      <c r="FI4" s="120" t="s">
        <v>637</v>
      </c>
      <c r="FJ4" s="120" t="s">
        <v>638</v>
      </c>
      <c r="FK4" s="120" t="s">
        <v>639</v>
      </c>
      <c r="FL4" s="120" t="s">
        <v>640</v>
      </c>
      <c r="FM4" s="120" t="s">
        <v>641</v>
      </c>
      <c r="FN4" s="120" t="s">
        <v>642</v>
      </c>
      <c r="FO4" s="120" t="s">
        <v>643</v>
      </c>
      <c r="FP4" s="120" t="s">
        <v>644</v>
      </c>
      <c r="FQ4" s="120" t="s">
        <v>645</v>
      </c>
      <c r="FR4" s="120" t="s">
        <v>646</v>
      </c>
      <c r="FS4" s="120">
        <v>2015</v>
      </c>
      <c r="FT4" s="120">
        <v>2016</v>
      </c>
      <c r="FU4" s="120">
        <v>2017</v>
      </c>
      <c r="FV4" s="120">
        <v>2018</v>
      </c>
      <c r="FW4" s="120">
        <v>2019</v>
      </c>
      <c r="FX4" s="120">
        <v>2020</v>
      </c>
      <c r="FY4" s="120">
        <v>2021</v>
      </c>
      <c r="FZ4" s="120">
        <v>2022</v>
      </c>
      <c r="GA4" s="120">
        <v>2023</v>
      </c>
      <c r="GB4" s="123" t="s">
        <v>647</v>
      </c>
      <c r="GC4" s="123"/>
    </row>
    <row r="5" s="39" customFormat="1" ht="20.1" customHeight="1" spans="1:187">
      <c r="A5" s="44"/>
      <c r="B5" s="56"/>
      <c r="C5" s="118"/>
      <c r="D5" s="58">
        <v>68.2511052716143</v>
      </c>
      <c r="E5" s="59" t="s">
        <v>22</v>
      </c>
      <c r="F5" s="60" t="s">
        <v>648</v>
      </c>
      <c r="G5" s="60"/>
      <c r="H5" s="61">
        <v>99.0353378633524</v>
      </c>
      <c r="I5" s="61">
        <v>89.0045215452528</v>
      </c>
      <c r="J5" s="61">
        <v>99.1820222348581</v>
      </c>
      <c r="K5" s="61">
        <v>97.0067310474302</v>
      </c>
      <c r="L5" s="61">
        <v>99.450913674731</v>
      </c>
      <c r="M5" s="61">
        <v>102.564631614871</v>
      </c>
      <c r="N5" s="61">
        <v>100.570495478425</v>
      </c>
      <c r="O5" s="61">
        <v>100.389140543963</v>
      </c>
      <c r="P5" s="61">
        <v>103.401118653913</v>
      </c>
      <c r="Q5" s="61">
        <v>106.314535489129</v>
      </c>
      <c r="R5" s="61">
        <v>100.026279055746</v>
      </c>
      <c r="S5" s="61">
        <v>103.05479954184</v>
      </c>
      <c r="T5" s="61">
        <v>103.204681841348</v>
      </c>
      <c r="U5" s="61">
        <v>92.880771302921</v>
      </c>
      <c r="V5" s="61">
        <v>103.694103537773</v>
      </c>
      <c r="W5" s="61">
        <v>99.4516961700359</v>
      </c>
      <c r="X5" s="61">
        <v>103.139987590783</v>
      </c>
      <c r="Y5" s="61">
        <v>107.148757909118</v>
      </c>
      <c r="Z5" s="61">
        <v>104.267927862347</v>
      </c>
      <c r="AA5" s="61">
        <v>105.157764722243</v>
      </c>
      <c r="AB5" s="61">
        <v>107.379794713525</v>
      </c>
      <c r="AC5" s="61">
        <v>110.767574713106</v>
      </c>
      <c r="AD5" s="61">
        <v>107.022596662438</v>
      </c>
      <c r="AE5" s="61">
        <v>107.883084878846</v>
      </c>
      <c r="AF5" s="61">
        <v>108.256456659677</v>
      </c>
      <c r="AG5" s="61">
        <v>99.7337214790526</v>
      </c>
      <c r="AH5" s="61">
        <v>109.504040341586</v>
      </c>
      <c r="AI5" s="61">
        <v>105.908142659335</v>
      </c>
      <c r="AJ5" s="61">
        <v>110.562709905486</v>
      </c>
      <c r="AK5" s="61">
        <v>111.821580162816</v>
      </c>
      <c r="AL5" s="61">
        <v>113.10438604251</v>
      </c>
      <c r="AM5" s="61">
        <v>112.954868894697</v>
      </c>
      <c r="AN5" s="61">
        <v>113.669722727253</v>
      </c>
      <c r="AO5" s="61">
        <v>115.470943123846</v>
      </c>
      <c r="AP5" s="61">
        <v>113.871453291861</v>
      </c>
      <c r="AQ5" s="61">
        <v>113.720163183025</v>
      </c>
      <c r="AR5" s="61">
        <v>115.720319861706</v>
      </c>
      <c r="AS5" s="61">
        <v>104.428600772265</v>
      </c>
      <c r="AT5" s="61">
        <v>114.008810108277</v>
      </c>
      <c r="AU5" s="61">
        <v>111.561992076466</v>
      </c>
      <c r="AV5" s="61">
        <v>115.14018219524</v>
      </c>
      <c r="AW5" s="61">
        <v>116.875097837333</v>
      </c>
      <c r="AX5" s="61">
        <v>118.998813854048</v>
      </c>
      <c r="AY5" s="61">
        <v>117.789893891042</v>
      </c>
      <c r="AZ5" s="61">
        <v>119.123086573043</v>
      </c>
      <c r="BA5" s="61">
        <v>121.673695843115</v>
      </c>
      <c r="BB5" s="61">
        <v>118.07452392486</v>
      </c>
      <c r="BC5" s="61">
        <v>118.675552225092</v>
      </c>
      <c r="BD5" s="61">
        <v>120.550136569672</v>
      </c>
      <c r="BE5" s="61">
        <v>108.307751338694</v>
      </c>
      <c r="BF5" s="61">
        <v>118.705495390699</v>
      </c>
      <c r="BG5" s="61">
        <v>116.37204369881</v>
      </c>
      <c r="BH5" s="61">
        <v>119.925930240564</v>
      </c>
      <c r="BI5" s="61">
        <v>121.353881589872</v>
      </c>
      <c r="BJ5" s="61">
        <v>123.776365783186</v>
      </c>
      <c r="BK5" s="61">
        <v>121.981440619532</v>
      </c>
      <c r="BL5" s="61">
        <v>122.083236885456</v>
      </c>
      <c r="BM5" s="61">
        <v>124.50864761811</v>
      </c>
      <c r="BN5" s="61">
        <v>121.261563065316</v>
      </c>
      <c r="BO5" s="61">
        <v>122.715656961529</v>
      </c>
      <c r="BP5" s="61">
        <v>123.149551053693</v>
      </c>
      <c r="BQ5" s="61">
        <v>115.001076394226</v>
      </c>
      <c r="BR5" s="61">
        <v>113.805229848925</v>
      </c>
      <c r="BS5" s="61">
        <v>73.1103052552898</v>
      </c>
      <c r="BT5" s="61">
        <v>92.7951159192266</v>
      </c>
      <c r="BU5" s="61">
        <v>127.096714896247</v>
      </c>
      <c r="BV5" s="61">
        <v>127.397199038369</v>
      </c>
      <c r="BW5" s="61">
        <v>124.683761015694</v>
      </c>
      <c r="BX5" s="61">
        <v>127.298044444435</v>
      </c>
      <c r="BY5" s="61">
        <v>127.44178949406</v>
      </c>
      <c r="BZ5" s="61">
        <v>123.726909198</v>
      </c>
      <c r="CA5" s="61">
        <v>127.771281207095</v>
      </c>
      <c r="CB5" s="61">
        <v>127.511613749171</v>
      </c>
      <c r="CC5" s="61">
        <v>120.125657665218</v>
      </c>
      <c r="CD5" s="61">
        <v>128.285197932012</v>
      </c>
      <c r="CE5" s="61">
        <v>122.829961722654</v>
      </c>
      <c r="CF5" s="61">
        <v>120.42472838575</v>
      </c>
      <c r="CG5" s="61">
        <v>126.881346087965</v>
      </c>
      <c r="CH5" s="61">
        <v>119.111910199466</v>
      </c>
      <c r="CI5" s="61">
        <v>125.420041036795</v>
      </c>
      <c r="CJ5" s="61">
        <v>132.328545151932</v>
      </c>
      <c r="CK5" s="61">
        <v>137.619705305152</v>
      </c>
      <c r="CL5" s="61">
        <v>137.719976434134</v>
      </c>
      <c r="CM5" s="61">
        <v>138.456946736361</v>
      </c>
      <c r="CN5" s="61">
        <v>136.141679762629</v>
      </c>
      <c r="CO5" s="61">
        <v>126.385875700782</v>
      </c>
      <c r="CP5" s="61">
        <v>137.172190240794</v>
      </c>
      <c r="CQ5" s="61">
        <v>130.430833576179</v>
      </c>
      <c r="CR5" s="61">
        <v>128.772368861153</v>
      </c>
      <c r="CS5" s="61">
        <v>145.197311898511</v>
      </c>
      <c r="CT5" s="61">
        <v>136.878145675562</v>
      </c>
      <c r="CU5" s="61">
        <v>144.496327554076</v>
      </c>
      <c r="CV5" s="61">
        <v>146.109927034327</v>
      </c>
      <c r="CW5" s="61">
        <v>143.414365519467</v>
      </c>
      <c r="CX5" s="61">
        <v>144.381558334555</v>
      </c>
      <c r="CY5" s="61">
        <v>142.636000271522</v>
      </c>
      <c r="CZ5" s="61">
        <v>137.940280200375</v>
      </c>
      <c r="DA5" s="61">
        <v>132.436040062524</v>
      </c>
      <c r="DB5" s="61">
        <v>142.773621007947</v>
      </c>
      <c r="DC5" s="61">
        <v>126.48398844273</v>
      </c>
      <c r="DD5" s="61">
        <v>135.358809095407</v>
      </c>
      <c r="DE5" s="61">
        <v>142.82281924874</v>
      </c>
      <c r="DF5" s="61">
        <v>136.618592039278</v>
      </c>
      <c r="DG5" s="61">
        <v>143.610715816097</v>
      </c>
      <c r="DH5" s="61">
        <v>146.66398928447</v>
      </c>
      <c r="DI5" s="61">
        <v>144.745588987195</v>
      </c>
      <c r="DJ5" s="61">
        <v>144.304436071174</v>
      </c>
      <c r="DK5" s="61">
        <v>140.597504689695</v>
      </c>
      <c r="DL5" s="61">
        <v>143.064429434196</v>
      </c>
      <c r="DM5" s="61">
        <v>134.083784430635</v>
      </c>
      <c r="DN5" s="61">
        <v>144.631956426354</v>
      </c>
      <c r="DO5" s="61">
        <v>132.718139040006</v>
      </c>
      <c r="DP5" s="61">
        <v>141.588105300631</v>
      </c>
      <c r="DQ5" s="61" t="e">
        <v>#DIV/0!</v>
      </c>
      <c r="DR5" s="61" t="e">
        <v>#DIV/0!</v>
      </c>
      <c r="DS5" s="61" t="e">
        <v>#DIV/0!</v>
      </c>
      <c r="DT5" s="61" t="e">
        <v>#DIV/0!</v>
      </c>
      <c r="DU5" s="61" t="e">
        <v>#DIV/0!</v>
      </c>
      <c r="DV5" s="61" t="e">
        <v>#DIV/0!</v>
      </c>
      <c r="DW5" s="61" t="e">
        <v>#DIV/0!</v>
      </c>
      <c r="DX5" s="61">
        <v>95.7406272144877</v>
      </c>
      <c r="DY5" s="61">
        <v>99.6740921123441</v>
      </c>
      <c r="DZ5" s="61">
        <v>101.4535848921</v>
      </c>
      <c r="EA5" s="61">
        <v>103.131871362238</v>
      </c>
      <c r="EB5" s="61">
        <v>99.9265188940143</v>
      </c>
      <c r="EC5" s="61">
        <v>103.246813889979</v>
      </c>
      <c r="ED5" s="61">
        <v>105.601829099371</v>
      </c>
      <c r="EE5" s="61">
        <v>108.557752084797</v>
      </c>
      <c r="EF5" s="61">
        <v>105.831406160105</v>
      </c>
      <c r="EG5" s="61">
        <v>109.430810909212</v>
      </c>
      <c r="EH5" s="61">
        <v>113.24299255482</v>
      </c>
      <c r="EI5" s="61">
        <v>114.354186532911</v>
      </c>
      <c r="EJ5" s="61">
        <v>111.385910247416</v>
      </c>
      <c r="EK5" s="61">
        <v>114.52575736968</v>
      </c>
      <c r="EL5" s="61">
        <v>118.637264772711</v>
      </c>
      <c r="EM5" s="61">
        <v>119.474590664355</v>
      </c>
      <c r="EN5" s="61">
        <v>115.854461099688</v>
      </c>
      <c r="EO5" s="61">
        <v>119.217285176416</v>
      </c>
      <c r="EP5" s="61">
        <v>122.613681096058</v>
      </c>
      <c r="EQ5" s="61">
        <v>122.828622548318</v>
      </c>
      <c r="ER5" s="61">
        <v>117.318619098948</v>
      </c>
      <c r="ES5" s="61">
        <v>97.6673786902545</v>
      </c>
      <c r="ET5" s="61">
        <v>126.459668166166</v>
      </c>
      <c r="EU5" s="61">
        <v>126.313326633052</v>
      </c>
      <c r="EV5" s="61">
        <v>125.307489782134</v>
      </c>
      <c r="EW5" s="61">
        <v>123.378678732123</v>
      </c>
      <c r="EX5" s="61">
        <v>125.620165462731</v>
      </c>
      <c r="EY5" s="61">
        <v>137.932209491882</v>
      </c>
      <c r="EZ5" s="61">
        <v>133.233248568068</v>
      </c>
      <c r="FA5" s="61">
        <v>134.800171445281</v>
      </c>
      <c r="FB5" s="61">
        <v>142.494800087988</v>
      </c>
      <c r="FC5" s="61">
        <v>143.477308041848</v>
      </c>
      <c r="FD5" s="61">
        <v>137.716647090282</v>
      </c>
      <c r="FE5" s="61">
        <v>134.888538928959</v>
      </c>
      <c r="FF5" s="61">
        <v>142.297765713281</v>
      </c>
      <c r="FG5" s="61">
        <v>143.215843249355</v>
      </c>
      <c r="FH5" s="61">
        <v>140.593390097061</v>
      </c>
      <c r="FI5" s="61">
        <v>96.7359052731249</v>
      </c>
      <c r="FJ5" s="61">
        <v>100.474248088572</v>
      </c>
      <c r="FK5" s="61">
        <v>106.793014209027</v>
      </c>
      <c r="FL5" s="61">
        <v>112.171981002791</v>
      </c>
      <c r="FM5" s="61">
        <v>116.772271447688</v>
      </c>
      <c r="FN5" s="61">
        <v>103.572255694272</v>
      </c>
      <c r="FO5" s="61">
        <v>123.835431890961</v>
      </c>
      <c r="FP5" s="61">
        <v>131.780589628307</v>
      </c>
      <c r="FQ5" s="61">
        <v>134.998547761796</v>
      </c>
      <c r="FR5" s="61">
        <v>139.217282926364</v>
      </c>
      <c r="FS5" s="61">
        <v>100.000043895292</v>
      </c>
      <c r="FT5" s="61">
        <v>104.33322849204</v>
      </c>
      <c r="FU5" s="61">
        <v>110.714849039262</v>
      </c>
      <c r="FV5" s="61">
        <v>116.005880763541</v>
      </c>
      <c r="FW5" s="61">
        <v>120.12851248012</v>
      </c>
      <c r="FX5" s="61">
        <v>116.939748147105</v>
      </c>
      <c r="FY5" s="61">
        <v>128.059635867217</v>
      </c>
      <c r="FZ5" s="61">
        <v>138.501382035796</v>
      </c>
      <c r="GA5" s="61">
        <v>139.529698745469</v>
      </c>
      <c r="GB5" s="101" t="s">
        <v>649</v>
      </c>
      <c r="GC5" s="101"/>
      <c r="GE5" s="124"/>
    </row>
    <row r="6" s="26" customFormat="1" ht="20.1" customHeight="1" spans="1:187">
      <c r="A6" s="44"/>
      <c r="B6" s="559" t="s">
        <v>650</v>
      </c>
      <c r="C6" s="62">
        <v>5.73348230521683</v>
      </c>
      <c r="D6" s="63">
        <v>45.8155850955899</v>
      </c>
      <c r="E6" s="64"/>
      <c r="F6" s="119" t="s">
        <v>845</v>
      </c>
      <c r="G6" s="119"/>
      <c r="H6" s="66">
        <v>98.0783111522141</v>
      </c>
      <c r="I6" s="66">
        <v>87.3712599522998</v>
      </c>
      <c r="J6" s="66">
        <v>98.7926886666714</v>
      </c>
      <c r="K6" s="66">
        <v>95.1937634147171</v>
      </c>
      <c r="L6" s="66">
        <v>99.7011105975452</v>
      </c>
      <c r="M6" s="66">
        <v>103.004588015237</v>
      </c>
      <c r="N6" s="66">
        <v>101.566476446065</v>
      </c>
      <c r="O6" s="66">
        <v>101.149553178189</v>
      </c>
      <c r="P6" s="66">
        <v>104.214965477789</v>
      </c>
      <c r="Q6" s="66">
        <v>108.248930467071</v>
      </c>
      <c r="R6" s="66">
        <v>99.9553017271454</v>
      </c>
      <c r="S6" s="66">
        <v>102.723835590589</v>
      </c>
      <c r="T6" s="66">
        <v>101.99117494582</v>
      </c>
      <c r="U6" s="66">
        <v>91.6294975757645</v>
      </c>
      <c r="V6" s="66">
        <v>104.191126738095</v>
      </c>
      <c r="W6" s="66">
        <v>98.6116809887504</v>
      </c>
      <c r="X6" s="66">
        <v>104.270156723474</v>
      </c>
      <c r="Y6" s="66">
        <v>107.947521456463</v>
      </c>
      <c r="Z6" s="66">
        <v>105.682262830387</v>
      </c>
      <c r="AA6" s="66">
        <v>106.227424791621</v>
      </c>
      <c r="AB6" s="66">
        <v>108.904398501049</v>
      </c>
      <c r="AC6" s="66">
        <v>114.032862896278</v>
      </c>
      <c r="AD6" s="66">
        <v>108.391380635073</v>
      </c>
      <c r="AE6" s="66">
        <v>108.979568806539</v>
      </c>
      <c r="AF6" s="66">
        <v>107.26983045023</v>
      </c>
      <c r="AG6" s="66">
        <v>98.5910945159729</v>
      </c>
      <c r="AH6" s="66">
        <v>109.687154860334</v>
      </c>
      <c r="AI6" s="66">
        <v>105.698344905956</v>
      </c>
      <c r="AJ6" s="66">
        <v>111.942751477057</v>
      </c>
      <c r="AK6" s="66">
        <v>113.634038578541</v>
      </c>
      <c r="AL6" s="66">
        <v>115.033141950592</v>
      </c>
      <c r="AM6" s="66">
        <v>114.176387099895</v>
      </c>
      <c r="AN6" s="66">
        <v>115.802712570053</v>
      </c>
      <c r="AO6" s="66">
        <v>119.094880835433</v>
      </c>
      <c r="AP6" s="66">
        <v>116.181581327687</v>
      </c>
      <c r="AQ6" s="66">
        <v>115.754826403186</v>
      </c>
      <c r="AR6" s="66">
        <v>115.68289025347</v>
      </c>
      <c r="AS6" s="66">
        <v>104.334621427242</v>
      </c>
      <c r="AT6" s="66">
        <v>114.089741718052</v>
      </c>
      <c r="AU6" s="66">
        <v>111.123799630917</v>
      </c>
      <c r="AV6" s="66">
        <v>116.135366207702</v>
      </c>
      <c r="AW6" s="66">
        <v>118.305746762814</v>
      </c>
      <c r="AX6" s="66">
        <v>118.891487999094</v>
      </c>
      <c r="AY6" s="66">
        <v>118.085439355669</v>
      </c>
      <c r="AZ6" s="66">
        <v>121.648864960314</v>
      </c>
      <c r="BA6" s="66">
        <v>125.112412726069</v>
      </c>
      <c r="BB6" s="66">
        <v>119.971010504576</v>
      </c>
      <c r="BC6" s="66">
        <v>120.243796537194</v>
      </c>
      <c r="BD6" s="66">
        <v>121.082667472929</v>
      </c>
      <c r="BE6" s="66">
        <v>108.016375523298</v>
      </c>
      <c r="BF6" s="66">
        <v>118.202620798552</v>
      </c>
      <c r="BG6" s="66">
        <v>115.25535524519</v>
      </c>
      <c r="BH6" s="66">
        <v>120.29425040388</v>
      </c>
      <c r="BI6" s="66">
        <v>122.112871032119</v>
      </c>
      <c r="BJ6" s="66">
        <v>123.42220769647</v>
      </c>
      <c r="BK6" s="66">
        <v>120.561623238055</v>
      </c>
      <c r="BL6" s="66">
        <v>122.440682073219</v>
      </c>
      <c r="BM6" s="66">
        <v>127.356529316776</v>
      </c>
      <c r="BN6" s="66">
        <v>121.9340937598</v>
      </c>
      <c r="BO6" s="66">
        <v>123.082689268015</v>
      </c>
      <c r="BP6" s="66">
        <v>122.207731885744</v>
      </c>
      <c r="BQ6" s="66">
        <v>114.452841586804</v>
      </c>
      <c r="BR6" s="66">
        <v>115.55931839931</v>
      </c>
      <c r="BS6" s="66">
        <v>80.4732185744257</v>
      </c>
      <c r="BT6" s="66">
        <v>99.0693469846096</v>
      </c>
      <c r="BU6" s="66">
        <v>132.299572274721</v>
      </c>
      <c r="BV6" s="66">
        <v>129.824255610751</v>
      </c>
      <c r="BW6" s="66">
        <v>125.095347965386</v>
      </c>
      <c r="BX6" s="66">
        <v>129.35631459967</v>
      </c>
      <c r="BY6" s="66">
        <v>130.972277205897</v>
      </c>
      <c r="BZ6" s="66">
        <v>125.07683206199</v>
      </c>
      <c r="CA6" s="66">
        <v>128.834062164574</v>
      </c>
      <c r="CB6" s="66">
        <v>127.809327786534</v>
      </c>
      <c r="CC6" s="66">
        <v>121.078064296011</v>
      </c>
      <c r="CD6" s="66">
        <v>129.903814670683</v>
      </c>
      <c r="CE6" s="66">
        <v>122.988166748452</v>
      </c>
      <c r="CF6" s="66">
        <v>124.147048127259</v>
      </c>
      <c r="CG6" s="66">
        <v>143.866933970436</v>
      </c>
      <c r="CH6" s="66">
        <v>132.310423200385</v>
      </c>
      <c r="CI6" s="66">
        <v>134.570430926871</v>
      </c>
      <c r="CJ6" s="66">
        <v>137.995788176641</v>
      </c>
      <c r="CK6" s="66">
        <v>142.260020095282</v>
      </c>
      <c r="CL6" s="66">
        <v>140.684441601114</v>
      </c>
      <c r="CM6" s="66">
        <v>141.216284849487</v>
      </c>
      <c r="CN6" s="66">
        <v>136.342138886911</v>
      </c>
      <c r="CO6" s="66">
        <v>126.882286431398</v>
      </c>
      <c r="CP6" s="66">
        <v>140.01156119146</v>
      </c>
      <c r="CQ6" s="66">
        <v>130.166229054681</v>
      </c>
      <c r="CR6" s="66">
        <v>131.720215578259</v>
      </c>
      <c r="CS6" s="66">
        <v>155.123263327605</v>
      </c>
      <c r="CT6" s="66">
        <v>144.824839634013</v>
      </c>
      <c r="CU6" s="66">
        <v>151.248811656767</v>
      </c>
      <c r="CV6" s="66">
        <v>151.916686310723</v>
      </c>
      <c r="CW6" s="66">
        <v>149.350720419657</v>
      </c>
      <c r="CX6" s="66">
        <v>147.850858356578</v>
      </c>
      <c r="CY6" s="66">
        <v>144.982835098357</v>
      </c>
      <c r="CZ6" s="66">
        <v>137.203052846304</v>
      </c>
      <c r="DA6" s="66">
        <v>131.580005412439</v>
      </c>
      <c r="DB6" s="66">
        <v>145.109885142808</v>
      </c>
      <c r="DC6" s="66">
        <v>125.610910808475</v>
      </c>
      <c r="DD6" s="66">
        <v>135.479292938271</v>
      </c>
      <c r="DE6" s="66">
        <v>149.052692569209</v>
      </c>
      <c r="DF6" s="66">
        <v>140.922359097161</v>
      </c>
      <c r="DG6" s="66">
        <v>147.244744453524</v>
      </c>
      <c r="DH6" s="66">
        <v>148.903554807738</v>
      </c>
      <c r="DI6" s="66">
        <v>147.032923074911</v>
      </c>
      <c r="DJ6" s="66">
        <v>143.863913249979</v>
      </c>
      <c r="DK6" s="66">
        <v>139.107172426929</v>
      </c>
      <c r="DL6" s="66">
        <v>139.3636158905</v>
      </c>
      <c r="DM6" s="66">
        <v>131.328995428003</v>
      </c>
      <c r="DN6" s="66">
        <v>145.76458832254</v>
      </c>
      <c r="DO6" s="66">
        <v>128.907932243661</v>
      </c>
      <c r="DP6" s="66">
        <v>140.505106201379</v>
      </c>
      <c r="DQ6" s="66" t="e">
        <v>#DIV/0!</v>
      </c>
      <c r="DR6" s="66" t="e">
        <v>#DIV/0!</v>
      </c>
      <c r="DS6" s="66" t="e">
        <v>#DIV/0!</v>
      </c>
      <c r="DT6" s="66" t="e">
        <v>#DIV/0!</v>
      </c>
      <c r="DU6" s="66" t="e">
        <v>#DIV/0!</v>
      </c>
      <c r="DV6" s="66" t="e">
        <v>#DIV/0!</v>
      </c>
      <c r="DW6" s="66" t="e">
        <v>#DIV/0!</v>
      </c>
      <c r="DX6" s="66">
        <v>94.7474199237284</v>
      </c>
      <c r="DY6" s="66">
        <v>99.2998206758331</v>
      </c>
      <c r="DZ6" s="66">
        <v>102.310331700681</v>
      </c>
      <c r="EA6" s="66">
        <v>103.642689261602</v>
      </c>
      <c r="EB6" s="66">
        <v>99.2705997532266</v>
      </c>
      <c r="EC6" s="66">
        <v>103.609786389562</v>
      </c>
      <c r="ED6" s="66">
        <v>106.938028707686</v>
      </c>
      <c r="EE6" s="66">
        <v>110.467937445963</v>
      </c>
      <c r="EF6" s="66">
        <v>105.182693275512</v>
      </c>
      <c r="EG6" s="66">
        <v>110.425044987185</v>
      </c>
      <c r="EH6" s="66">
        <v>115.00408054018</v>
      </c>
      <c r="EI6" s="66">
        <v>117.010429522102</v>
      </c>
      <c r="EJ6" s="66">
        <v>111.369084466255</v>
      </c>
      <c r="EK6" s="66">
        <v>115.188304200477</v>
      </c>
      <c r="EL6" s="66">
        <v>119.541930771693</v>
      </c>
      <c r="EM6" s="66">
        <v>121.775739922613</v>
      </c>
      <c r="EN6" s="66">
        <v>115.767221264927</v>
      </c>
      <c r="EO6" s="66">
        <v>119.220825560397</v>
      </c>
      <c r="EP6" s="66">
        <v>122.141504335914</v>
      </c>
      <c r="EQ6" s="66">
        <v>124.124437448197</v>
      </c>
      <c r="ER6" s="66">
        <v>117.406630623953</v>
      </c>
      <c r="ES6" s="66">
        <v>103.947379277919</v>
      </c>
      <c r="ET6" s="66">
        <v>128.091972725269</v>
      </c>
      <c r="EU6" s="66">
        <v>128.294390477487</v>
      </c>
      <c r="EV6" s="66">
        <v>126.263735584409</v>
      </c>
      <c r="EW6" s="66">
        <v>130.334049615382</v>
      </c>
      <c r="EX6" s="66">
        <v>134.958880767965</v>
      </c>
      <c r="EY6" s="66">
        <v>141.386915515294</v>
      </c>
      <c r="EZ6" s="66">
        <v>134.411995503256</v>
      </c>
      <c r="FA6" s="66">
        <v>139.003235986848</v>
      </c>
      <c r="FB6" s="66">
        <v>149.330112533834</v>
      </c>
      <c r="FC6" s="66">
        <v>147.394804624864</v>
      </c>
      <c r="FD6" s="66">
        <v>137.964314467183</v>
      </c>
      <c r="FE6" s="66">
        <v>136.714298771985</v>
      </c>
      <c r="FF6" s="66">
        <v>145.690219452807</v>
      </c>
      <c r="FG6" s="66">
        <v>143.33466958394</v>
      </c>
      <c r="FH6" s="66">
        <v>138.819066547014</v>
      </c>
      <c r="FI6" s="66">
        <v>95.8274267566895</v>
      </c>
      <c r="FJ6" s="66">
        <v>100.138727394381</v>
      </c>
      <c r="FK6" s="66">
        <v>106.63783524191</v>
      </c>
      <c r="FL6" s="66">
        <v>112.273283847477</v>
      </c>
      <c r="FM6" s="66">
        <v>116.57025388877</v>
      </c>
      <c r="FN6" s="66">
        <v>106.352491486179</v>
      </c>
      <c r="FO6" s="66">
        <v>125.185284325788</v>
      </c>
      <c r="FP6" s="66">
        <v>133.024486228542</v>
      </c>
      <c r="FQ6" s="66">
        <v>134.996629429659</v>
      </c>
      <c r="FR6" s="66">
        <v>137.174047617216</v>
      </c>
      <c r="FS6" s="66">
        <v>100.000065390461</v>
      </c>
      <c r="FT6" s="66">
        <v>105.071588074109</v>
      </c>
      <c r="FU6" s="66">
        <v>111.905562081245</v>
      </c>
      <c r="FV6" s="66">
        <v>116.968764840259</v>
      </c>
      <c r="FW6" s="66">
        <v>120.313497152359</v>
      </c>
      <c r="FX6" s="66">
        <v>119.435093276157</v>
      </c>
      <c r="FY6" s="66">
        <v>133.235895370763</v>
      </c>
      <c r="FZ6" s="66">
        <v>142.535037162201</v>
      </c>
      <c r="GA6" s="66">
        <v>140.925875568979</v>
      </c>
      <c r="GB6" s="106" t="s">
        <v>846</v>
      </c>
      <c r="GC6" s="106"/>
      <c r="GE6" s="125"/>
    </row>
    <row r="7" s="25" customFormat="1" ht="30" customHeight="1" spans="1:185">
      <c r="A7" s="44"/>
      <c r="B7" s="67"/>
      <c r="C7" s="68">
        <v>1.1</v>
      </c>
      <c r="D7" s="69">
        <v>3.71152496061777</v>
      </c>
      <c r="E7" s="70">
        <v>104</v>
      </c>
      <c r="F7" s="80"/>
      <c r="G7" s="80" t="s">
        <v>339</v>
      </c>
      <c r="H7" s="72">
        <v>74.7506887164821</v>
      </c>
      <c r="I7" s="72">
        <v>65.6976142579027</v>
      </c>
      <c r="J7" s="72">
        <v>88.8401567872844</v>
      </c>
      <c r="K7" s="72">
        <v>105.025017791997</v>
      </c>
      <c r="L7" s="72">
        <v>107.83476924492</v>
      </c>
      <c r="M7" s="72">
        <v>114.266492465576</v>
      </c>
      <c r="N7" s="72">
        <v>100.348831229248</v>
      </c>
      <c r="O7" s="72">
        <v>126.422691142763</v>
      </c>
      <c r="P7" s="72">
        <v>113.468583179554</v>
      </c>
      <c r="Q7" s="72">
        <v>117.261641471822</v>
      </c>
      <c r="R7" s="72">
        <v>100.494482147791</v>
      </c>
      <c r="S7" s="72">
        <v>85.5890315646603</v>
      </c>
      <c r="T7" s="72">
        <v>74.5724778571935</v>
      </c>
      <c r="U7" s="72">
        <v>68.0415180706504</v>
      </c>
      <c r="V7" s="72">
        <v>98.7848518078816</v>
      </c>
      <c r="W7" s="72">
        <v>81.5149604395342</v>
      </c>
      <c r="X7" s="72">
        <v>88.5615191703578</v>
      </c>
      <c r="Y7" s="72">
        <v>87.4221056555504</v>
      </c>
      <c r="Z7" s="72">
        <v>101.516592391211</v>
      </c>
      <c r="AA7" s="72">
        <v>113.547635731407</v>
      </c>
      <c r="AB7" s="72">
        <v>107.423403863481</v>
      </c>
      <c r="AC7" s="72">
        <v>121.037506536042</v>
      </c>
      <c r="AD7" s="72">
        <v>120.100169429373</v>
      </c>
      <c r="AE7" s="72">
        <v>101.890483696108</v>
      </c>
      <c r="AF7" s="72">
        <v>86.2744634020802</v>
      </c>
      <c r="AG7" s="72">
        <v>85.1799053738374</v>
      </c>
      <c r="AH7" s="72">
        <v>97.7421898203365</v>
      </c>
      <c r="AI7" s="72">
        <v>106.869692614935</v>
      </c>
      <c r="AJ7" s="72">
        <v>105.826126721023</v>
      </c>
      <c r="AK7" s="72">
        <v>96.691065659707</v>
      </c>
      <c r="AL7" s="72">
        <v>136.452063249714</v>
      </c>
      <c r="AM7" s="72">
        <v>127.170766267831</v>
      </c>
      <c r="AN7" s="72">
        <v>123.755195392193</v>
      </c>
      <c r="AO7" s="72">
        <v>132.979877543268</v>
      </c>
      <c r="AP7" s="72">
        <v>134.163695270574</v>
      </c>
      <c r="AQ7" s="72">
        <v>139.119236271999</v>
      </c>
      <c r="AR7" s="72">
        <v>115.39367359379</v>
      </c>
      <c r="AS7" s="72">
        <v>86.074347116808</v>
      </c>
      <c r="AT7" s="72">
        <v>109.414252441097</v>
      </c>
      <c r="AU7" s="72">
        <v>109.820164103761</v>
      </c>
      <c r="AV7" s="72">
        <v>106.401810582925</v>
      </c>
      <c r="AW7" s="72">
        <v>96.0357192928091</v>
      </c>
      <c r="AX7" s="72">
        <v>108.666821325706</v>
      </c>
      <c r="AY7" s="72">
        <v>122.623428416987</v>
      </c>
      <c r="AZ7" s="72">
        <v>132.783910819806</v>
      </c>
      <c r="BA7" s="72">
        <v>132.114867382576</v>
      </c>
      <c r="BB7" s="72">
        <v>125.481438539201</v>
      </c>
      <c r="BC7" s="72">
        <v>125.344717533909</v>
      </c>
      <c r="BD7" s="72">
        <v>126.912362962402</v>
      </c>
      <c r="BE7" s="72">
        <v>101.263177824813</v>
      </c>
      <c r="BF7" s="72">
        <v>116.199894652366</v>
      </c>
      <c r="BG7" s="72">
        <v>110.332642728889</v>
      </c>
      <c r="BH7" s="72">
        <v>107.542521348254</v>
      </c>
      <c r="BI7" s="72">
        <v>96.9354233630016</v>
      </c>
      <c r="BJ7" s="72">
        <v>106.119050089601</v>
      </c>
      <c r="BK7" s="72">
        <v>109.249538365671</v>
      </c>
      <c r="BL7" s="72">
        <v>117.423273197097</v>
      </c>
      <c r="BM7" s="72">
        <v>128.53509091474</v>
      </c>
      <c r="BN7" s="72">
        <v>119.135086201454</v>
      </c>
      <c r="BO7" s="72">
        <v>110.961448928298</v>
      </c>
      <c r="BP7" s="72">
        <v>94.1400431097717</v>
      </c>
      <c r="BQ7" s="72">
        <v>97.6162339117278</v>
      </c>
      <c r="BR7" s="72">
        <v>94.1488793224922</v>
      </c>
      <c r="BS7" s="72">
        <v>109.550175089961</v>
      </c>
      <c r="BT7" s="72">
        <v>120.059306393273</v>
      </c>
      <c r="BU7" s="72">
        <v>125.284711035765</v>
      </c>
      <c r="BV7" s="72">
        <v>120.272166541274</v>
      </c>
      <c r="BW7" s="72">
        <v>120.500821346764</v>
      </c>
      <c r="BX7" s="72">
        <v>123.121460568238</v>
      </c>
      <c r="BY7" s="72">
        <v>113.841818034786</v>
      </c>
      <c r="BZ7" s="72">
        <v>96.2591994181254</v>
      </c>
      <c r="CA7" s="72">
        <v>83.0052976471712</v>
      </c>
      <c r="CB7" s="72">
        <v>85.6026577197517</v>
      </c>
      <c r="CC7" s="72">
        <v>70.0373722907968</v>
      </c>
      <c r="CD7" s="72">
        <v>92.6112321094838</v>
      </c>
      <c r="CE7" s="72">
        <v>95.4035762406429</v>
      </c>
      <c r="CF7" s="72">
        <v>93.6025606834194</v>
      </c>
      <c r="CG7" s="72">
        <v>110.873917020262</v>
      </c>
      <c r="CH7" s="72">
        <v>100.904369825416</v>
      </c>
      <c r="CI7" s="72">
        <v>101.487373484117</v>
      </c>
      <c r="CJ7" s="72">
        <v>118.185993155828</v>
      </c>
      <c r="CK7" s="72">
        <v>119.511007669784</v>
      </c>
      <c r="CL7" s="72">
        <v>106.530649623999</v>
      </c>
      <c r="CM7" s="72">
        <v>93.9054977963528</v>
      </c>
      <c r="CN7" s="72">
        <v>85.8550195748455</v>
      </c>
      <c r="CO7" s="72">
        <v>75.3418406419809</v>
      </c>
      <c r="CP7" s="72">
        <v>88.092105250256</v>
      </c>
      <c r="CQ7" s="72">
        <v>87.9244533065216</v>
      </c>
      <c r="CR7" s="72">
        <v>87.3551051815108</v>
      </c>
      <c r="CS7" s="72">
        <v>96.9828105922616</v>
      </c>
      <c r="CT7" s="72">
        <v>98.5967653983491</v>
      </c>
      <c r="CU7" s="72">
        <v>106.601135853521</v>
      </c>
      <c r="CV7" s="72">
        <v>114.950189730708</v>
      </c>
      <c r="CW7" s="72">
        <v>117.871139323071</v>
      </c>
      <c r="CX7" s="72">
        <v>107.18704736208</v>
      </c>
      <c r="CY7" s="72">
        <v>100.540112850019</v>
      </c>
      <c r="CZ7" s="72">
        <v>92.9719311417553</v>
      </c>
      <c r="DA7" s="72">
        <v>89.1510560828663</v>
      </c>
      <c r="DB7" s="72">
        <v>101.448584836983</v>
      </c>
      <c r="DC7" s="72">
        <v>82.0657033580172</v>
      </c>
      <c r="DD7" s="72">
        <v>98.6998599077268</v>
      </c>
      <c r="DE7" s="72">
        <v>93.4293643931777</v>
      </c>
      <c r="DF7" s="72">
        <v>96.371253318181</v>
      </c>
      <c r="DG7" s="72">
        <v>107.53659651103</v>
      </c>
      <c r="DH7" s="72">
        <v>115.363283995972</v>
      </c>
      <c r="DI7" s="72">
        <v>121.058724179272</v>
      </c>
      <c r="DJ7" s="72">
        <v>115.510850363934</v>
      </c>
      <c r="DK7" s="72">
        <v>105.288335626136</v>
      </c>
      <c r="DL7" s="72">
        <v>90.5475955688728</v>
      </c>
      <c r="DM7" s="72">
        <v>77.0739728432548</v>
      </c>
      <c r="DN7" s="72">
        <v>87.9101159753698</v>
      </c>
      <c r="DO7" s="72">
        <v>84.2850742737822</v>
      </c>
      <c r="DP7" s="72">
        <v>103.422856544792</v>
      </c>
      <c r="DQ7" s="72">
        <v>0</v>
      </c>
      <c r="DR7" s="72">
        <v>0</v>
      </c>
      <c r="DS7" s="72">
        <v>0</v>
      </c>
      <c r="DT7" s="72">
        <v>0</v>
      </c>
      <c r="DU7" s="72">
        <v>0</v>
      </c>
      <c r="DV7" s="72">
        <v>0</v>
      </c>
      <c r="DW7" s="72">
        <v>0</v>
      </c>
      <c r="DX7" s="72">
        <v>76.4294865872231</v>
      </c>
      <c r="DY7" s="72">
        <v>109.042093167497</v>
      </c>
      <c r="DZ7" s="72">
        <v>113.413368517188</v>
      </c>
      <c r="EA7" s="72">
        <v>101.115051728091</v>
      </c>
      <c r="EB7" s="72">
        <v>80.4662825785752</v>
      </c>
      <c r="EC7" s="72">
        <v>85.8328617551475</v>
      </c>
      <c r="ED7" s="72">
        <v>107.4958773287</v>
      </c>
      <c r="EE7" s="72">
        <v>114.342719887174</v>
      </c>
      <c r="EF7" s="72">
        <v>89.7321861987514</v>
      </c>
      <c r="EG7" s="72">
        <v>103.128961665222</v>
      </c>
      <c r="EH7" s="72">
        <v>129.126008303246</v>
      </c>
      <c r="EI7" s="72">
        <v>135.420936361947</v>
      </c>
      <c r="EJ7" s="72">
        <v>103.627424383898</v>
      </c>
      <c r="EK7" s="72">
        <v>104.085897993165</v>
      </c>
      <c r="EL7" s="72">
        <v>121.358053520833</v>
      </c>
      <c r="EM7" s="72">
        <v>127.647007818562</v>
      </c>
      <c r="EN7" s="72">
        <v>114.791811813194</v>
      </c>
      <c r="EO7" s="72">
        <v>104.936862480048</v>
      </c>
      <c r="EP7" s="72">
        <v>110.930620550789</v>
      </c>
      <c r="EQ7" s="72">
        <v>119.543875348164</v>
      </c>
      <c r="ER7" s="72">
        <v>95.3017187813306</v>
      </c>
      <c r="ES7" s="72">
        <v>118.298064172999</v>
      </c>
      <c r="ET7" s="72">
        <v>121.298149485425</v>
      </c>
      <c r="EU7" s="72">
        <v>97.7021050333608</v>
      </c>
      <c r="EV7" s="72">
        <v>82.7504207066774</v>
      </c>
      <c r="EW7" s="72">
        <v>99.9600179814414</v>
      </c>
      <c r="EX7" s="72">
        <v>106.859245488454</v>
      </c>
      <c r="EY7" s="72">
        <v>106.649051696712</v>
      </c>
      <c r="EZ7" s="72">
        <v>83.0963218223608</v>
      </c>
      <c r="FA7" s="72">
        <v>90.7541230267647</v>
      </c>
      <c r="FB7" s="72">
        <v>106.716030327526</v>
      </c>
      <c r="FC7" s="72">
        <v>108.532766511723</v>
      </c>
      <c r="FD7" s="72">
        <v>94.5238573538683</v>
      </c>
      <c r="FE7" s="72">
        <v>91.3983092196406</v>
      </c>
      <c r="FF7" s="72">
        <v>106.423711275061</v>
      </c>
      <c r="FG7" s="72">
        <v>113.952636723114</v>
      </c>
      <c r="FH7" s="72">
        <v>85.1772281291658</v>
      </c>
      <c r="FI7" s="72">
        <v>88.4296493597172</v>
      </c>
      <c r="FJ7" s="72">
        <v>82.2950654691235</v>
      </c>
      <c r="FK7" s="72">
        <v>96.3784755864425</v>
      </c>
      <c r="FL7" s="72">
        <v>105.420849567676</v>
      </c>
      <c r="FM7" s="72">
        <v>112.450119903345</v>
      </c>
      <c r="FN7" s="72">
        <v>103.102927565445</v>
      </c>
      <c r="FO7" s="72">
        <v>87.4514798088189</v>
      </c>
      <c r="FP7" s="72">
        <v>84.913704791023</v>
      </c>
      <c r="FQ7" s="72">
        <v>92.8674270654697</v>
      </c>
      <c r="FR7" s="72">
        <v>88.6479230412143</v>
      </c>
      <c r="FS7" s="72">
        <v>100</v>
      </c>
      <c r="FT7" s="72">
        <v>97.0344353873992</v>
      </c>
      <c r="FU7" s="72">
        <v>114.352023132292</v>
      </c>
      <c r="FV7" s="72">
        <v>114.179595929115</v>
      </c>
      <c r="FW7" s="72">
        <v>112.550792548049</v>
      </c>
      <c r="FX7" s="72">
        <v>108.150009368279</v>
      </c>
      <c r="FY7" s="72">
        <v>99.0546839683211</v>
      </c>
      <c r="FZ7" s="72">
        <v>97.2748104220938</v>
      </c>
      <c r="GA7" s="72">
        <v>101.574628642921</v>
      </c>
      <c r="GB7" s="108"/>
      <c r="GC7" s="109" t="s">
        <v>376</v>
      </c>
    </row>
    <row r="8" s="26" customFormat="1" ht="18" customHeight="1" spans="1:188">
      <c r="A8" s="44"/>
      <c r="C8" s="68">
        <v>1.2</v>
      </c>
      <c r="D8" s="69">
        <v>0.5767601249153</v>
      </c>
      <c r="E8" s="73">
        <v>13</v>
      </c>
      <c r="F8" s="80"/>
      <c r="G8" s="80" t="s">
        <v>659</v>
      </c>
      <c r="H8" s="72">
        <v>91.549459491421</v>
      </c>
      <c r="I8" s="72">
        <v>94.9972111581112</v>
      </c>
      <c r="J8" s="72">
        <v>100.742086625506</v>
      </c>
      <c r="K8" s="72">
        <v>102.034212286378</v>
      </c>
      <c r="L8" s="72">
        <v>103.769143045938</v>
      </c>
      <c r="M8" s="72">
        <v>98.4009465609737</v>
      </c>
      <c r="N8" s="72">
        <v>101.021410496606</v>
      </c>
      <c r="O8" s="72">
        <v>97.5750681261742</v>
      </c>
      <c r="P8" s="72">
        <v>104.165612161074</v>
      </c>
      <c r="Q8" s="72">
        <v>100.627523699698</v>
      </c>
      <c r="R8" s="72">
        <v>110.012033994443</v>
      </c>
      <c r="S8" s="72">
        <v>95.1052923536766</v>
      </c>
      <c r="T8" s="72">
        <v>95.4884452484981</v>
      </c>
      <c r="U8" s="72">
        <v>99.1986708506032</v>
      </c>
      <c r="V8" s="72">
        <v>104.378202507247</v>
      </c>
      <c r="W8" s="72">
        <v>105.11106071371</v>
      </c>
      <c r="X8" s="72">
        <v>107.007149263003</v>
      </c>
      <c r="Y8" s="72">
        <v>105.708135457023</v>
      </c>
      <c r="Z8" s="72">
        <v>104.474309985102</v>
      </c>
      <c r="AA8" s="72">
        <v>103.049229963898</v>
      </c>
      <c r="AB8" s="72">
        <v>109.975356754168</v>
      </c>
      <c r="AC8" s="72">
        <v>106.696884959004</v>
      </c>
      <c r="AD8" s="72">
        <v>116.972895349187</v>
      </c>
      <c r="AE8" s="72">
        <v>99.3877363682344</v>
      </c>
      <c r="AF8" s="72">
        <v>99.7014463582362</v>
      </c>
      <c r="AG8" s="72">
        <v>104.988153732863</v>
      </c>
      <c r="AH8" s="72">
        <v>108.420056639286</v>
      </c>
      <c r="AI8" s="72">
        <v>108.710662902551</v>
      </c>
      <c r="AJ8" s="72">
        <v>112.911773474389</v>
      </c>
      <c r="AK8" s="72">
        <v>110.269796045667</v>
      </c>
      <c r="AL8" s="72">
        <v>109.429872646005</v>
      </c>
      <c r="AM8" s="72">
        <v>108.10285789313</v>
      </c>
      <c r="AN8" s="72">
        <v>114.840709126634</v>
      </c>
      <c r="AO8" s="72">
        <v>111.824886507778</v>
      </c>
      <c r="AP8" s="72">
        <v>120.941604844351</v>
      </c>
      <c r="AQ8" s="72">
        <v>102.200859604205</v>
      </c>
      <c r="AR8" s="72">
        <v>107.37831608196</v>
      </c>
      <c r="AS8" s="72">
        <v>109.980792053952</v>
      </c>
      <c r="AT8" s="72">
        <v>111.22084559667</v>
      </c>
      <c r="AU8" s="72">
        <v>111.085340439572</v>
      </c>
      <c r="AV8" s="72">
        <v>114.816509670931</v>
      </c>
      <c r="AW8" s="72">
        <v>114.415755236278</v>
      </c>
      <c r="AX8" s="72">
        <v>111.466639856866</v>
      </c>
      <c r="AY8" s="72">
        <v>110.370493805964</v>
      </c>
      <c r="AZ8" s="72">
        <v>117.528671852514</v>
      </c>
      <c r="BA8" s="72">
        <v>113.945222120652</v>
      </c>
      <c r="BB8" s="72">
        <v>123.753369927267</v>
      </c>
      <c r="BC8" s="72">
        <v>104.459948099203</v>
      </c>
      <c r="BD8" s="72">
        <v>111.560108850644</v>
      </c>
      <c r="BE8" s="72">
        <v>113.257808959038</v>
      </c>
      <c r="BF8" s="72">
        <v>115.402556520107</v>
      </c>
      <c r="BG8" s="72">
        <v>118.422064393332</v>
      </c>
      <c r="BH8" s="72">
        <v>121.586059525217</v>
      </c>
      <c r="BI8" s="72">
        <v>120.412407179453</v>
      </c>
      <c r="BJ8" s="72">
        <v>118.035419672264</v>
      </c>
      <c r="BK8" s="72">
        <v>115.783714066473</v>
      </c>
      <c r="BL8" s="72">
        <v>120.814845101203</v>
      </c>
      <c r="BM8" s="72">
        <v>116.596118591039</v>
      </c>
      <c r="BN8" s="72">
        <v>128.64526052315</v>
      </c>
      <c r="BO8" s="72">
        <v>109.197293492408</v>
      </c>
      <c r="BP8" s="72">
        <v>114.914429966681</v>
      </c>
      <c r="BQ8" s="72">
        <v>120.385198537111</v>
      </c>
      <c r="BR8" s="72">
        <v>112.646015897543</v>
      </c>
      <c r="BS8" s="72">
        <v>41.8483094642423</v>
      </c>
      <c r="BT8" s="72">
        <v>72.5926622093977</v>
      </c>
      <c r="BU8" s="72">
        <v>101.111057108433</v>
      </c>
      <c r="BV8" s="72">
        <v>97.7215284152239</v>
      </c>
      <c r="BW8" s="72">
        <v>102.8184776999</v>
      </c>
      <c r="BX8" s="72">
        <v>112.857449007091</v>
      </c>
      <c r="BY8" s="72">
        <v>111.857478370103</v>
      </c>
      <c r="BZ8" s="72">
        <v>123.764319992462</v>
      </c>
      <c r="CA8" s="72">
        <v>111.067281765835</v>
      </c>
      <c r="CB8" s="72">
        <v>115.154572473882</v>
      </c>
      <c r="CC8" s="72">
        <v>119.986091286834</v>
      </c>
      <c r="CD8" s="72">
        <v>129.129634345386</v>
      </c>
      <c r="CE8" s="72">
        <v>102.1236428038</v>
      </c>
      <c r="CF8" s="72">
        <v>102.452304878825</v>
      </c>
      <c r="CG8" s="72">
        <v>111.891810240321</v>
      </c>
      <c r="CH8" s="72">
        <v>100.207784611911</v>
      </c>
      <c r="CI8" s="72">
        <v>103.975466480088</v>
      </c>
      <c r="CJ8" s="72">
        <v>123.967179344668</v>
      </c>
      <c r="CK8" s="72">
        <v>120.465497214135</v>
      </c>
      <c r="CL8" s="72">
        <v>137.461198814042</v>
      </c>
      <c r="CM8" s="72">
        <v>119.846374672044</v>
      </c>
      <c r="CN8" s="72">
        <v>124.795990947981</v>
      </c>
      <c r="CO8" s="72">
        <v>127.691096704289</v>
      </c>
      <c r="CP8" s="72">
        <v>135.867870861156</v>
      </c>
      <c r="CQ8" s="72">
        <v>106.283089380988</v>
      </c>
      <c r="CR8" s="72">
        <v>106.084166729502</v>
      </c>
      <c r="CS8" s="72">
        <v>116.04403344935</v>
      </c>
      <c r="CT8" s="72">
        <v>110.907185326562</v>
      </c>
      <c r="CU8" s="72">
        <v>114.012479874294</v>
      </c>
      <c r="CV8" s="72">
        <v>130.809463259531</v>
      </c>
      <c r="CW8" s="72">
        <v>121.982688317598</v>
      </c>
      <c r="CX8" s="72">
        <v>132.585514650243</v>
      </c>
      <c r="CY8" s="72">
        <v>118.755397768057</v>
      </c>
      <c r="CZ8" s="72">
        <v>118.963298235029</v>
      </c>
      <c r="DA8" s="72">
        <v>123.45740533145</v>
      </c>
      <c r="DB8" s="72">
        <v>132.46048520276</v>
      </c>
      <c r="DC8" s="72">
        <v>102.944093419907</v>
      </c>
      <c r="DD8" s="72">
        <v>104.996513355117</v>
      </c>
      <c r="DE8" s="72">
        <v>109.111082793336</v>
      </c>
      <c r="DF8" s="72">
        <v>103.917679580019</v>
      </c>
      <c r="DG8" s="72">
        <v>108.21760960258</v>
      </c>
      <c r="DH8" s="72">
        <v>121.896693140876</v>
      </c>
      <c r="DI8" s="72">
        <v>114.773686744513</v>
      </c>
      <c r="DJ8" s="72">
        <v>126.238827950932</v>
      </c>
      <c r="DK8" s="72">
        <v>111.499454487418</v>
      </c>
      <c r="DL8" s="72">
        <v>119.634927244278</v>
      </c>
      <c r="DM8" s="72">
        <v>123.562353760667</v>
      </c>
      <c r="DN8" s="72">
        <v>134.289767070401</v>
      </c>
      <c r="DO8" s="72">
        <v>107.875416086639</v>
      </c>
      <c r="DP8" s="72">
        <v>113.350476902512</v>
      </c>
      <c r="DQ8" s="72">
        <v>0</v>
      </c>
      <c r="DR8" s="72">
        <v>0</v>
      </c>
      <c r="DS8" s="72">
        <v>0</v>
      </c>
      <c r="DT8" s="72">
        <v>0</v>
      </c>
      <c r="DU8" s="72">
        <v>0</v>
      </c>
      <c r="DV8" s="72">
        <v>0</v>
      </c>
      <c r="DW8" s="72">
        <v>0</v>
      </c>
      <c r="DX8" s="72">
        <v>95.7629190916794</v>
      </c>
      <c r="DY8" s="72">
        <v>101.40143396443</v>
      </c>
      <c r="DZ8" s="72">
        <v>100.920696927951</v>
      </c>
      <c r="EA8" s="72">
        <v>101.914950015939</v>
      </c>
      <c r="EB8" s="72">
        <v>99.6884395354494</v>
      </c>
      <c r="EC8" s="72">
        <v>105.942115144579</v>
      </c>
      <c r="ED8" s="72">
        <v>105.832965567723</v>
      </c>
      <c r="EE8" s="72">
        <v>107.685838892142</v>
      </c>
      <c r="EF8" s="72">
        <v>104.369885576795</v>
      </c>
      <c r="EG8" s="72">
        <v>110.630744140869</v>
      </c>
      <c r="EH8" s="72">
        <v>110.791146555256</v>
      </c>
      <c r="EI8" s="72">
        <v>111.655783652111</v>
      </c>
      <c r="EJ8" s="72">
        <v>109.526651244194</v>
      </c>
      <c r="EK8" s="72">
        <v>113.43920178226</v>
      </c>
      <c r="EL8" s="72">
        <v>113.121935171781</v>
      </c>
      <c r="EM8" s="72">
        <v>114.052846715707</v>
      </c>
      <c r="EN8" s="72">
        <v>113.406824776596</v>
      </c>
      <c r="EO8" s="72">
        <v>120.140177032667</v>
      </c>
      <c r="EP8" s="72">
        <v>118.21132627998</v>
      </c>
      <c r="EQ8" s="72">
        <v>118.146224202199</v>
      </c>
      <c r="ER8" s="72">
        <v>115.981881467112</v>
      </c>
      <c r="ES8" s="72">
        <v>71.850676260691</v>
      </c>
      <c r="ET8" s="72">
        <v>104.465818374072</v>
      </c>
      <c r="EU8" s="72">
        <v>115.563026709467</v>
      </c>
      <c r="EV8" s="72">
        <v>121.423432702034</v>
      </c>
      <c r="EW8" s="72">
        <v>105.489252640982</v>
      </c>
      <c r="EX8" s="72">
        <v>109.383476812222</v>
      </c>
      <c r="EY8" s="72">
        <v>125.924356900074</v>
      </c>
      <c r="EZ8" s="72">
        <v>129.451652837809</v>
      </c>
      <c r="FA8" s="72">
        <v>109.47042985328</v>
      </c>
      <c r="FB8" s="72">
        <v>118.576376153462</v>
      </c>
      <c r="FC8" s="72">
        <v>124.441200245299</v>
      </c>
      <c r="FD8" s="72">
        <v>124.960396256413</v>
      </c>
      <c r="FE8" s="72">
        <v>105.683896522787</v>
      </c>
      <c r="FF8" s="72">
        <v>111.343994107825</v>
      </c>
      <c r="FG8" s="72">
        <v>117.503989727621</v>
      </c>
      <c r="FH8" s="72">
        <v>125.829016025115</v>
      </c>
      <c r="FI8" s="72">
        <v>98.6184225214708</v>
      </c>
      <c r="FJ8" s="72">
        <v>102.236705716612</v>
      </c>
      <c r="FK8" s="72">
        <v>106.946418621465</v>
      </c>
      <c r="FL8" s="72">
        <v>110.896360768617</v>
      </c>
      <c r="FM8" s="72">
        <v>116.045719649668</v>
      </c>
      <c r="FN8" s="72">
        <v>92.477323214995</v>
      </c>
      <c r="FO8" s="72">
        <v>113.769249157745</v>
      </c>
      <c r="FP8" s="72">
        <v>120.144442924783</v>
      </c>
      <c r="FQ8" s="72">
        <v>116.564359108853</v>
      </c>
      <c r="FR8" s="72">
        <v>119.742588212899</v>
      </c>
      <c r="FS8" s="72">
        <v>100</v>
      </c>
      <c r="FT8" s="72">
        <v>104.787339784973</v>
      </c>
      <c r="FU8" s="72">
        <v>109.361889981258</v>
      </c>
      <c r="FV8" s="72">
        <v>112.535158728486</v>
      </c>
      <c r="FW8" s="72">
        <v>117.476138072861</v>
      </c>
      <c r="FX8" s="72">
        <v>101.965350702835</v>
      </c>
      <c r="FY8" s="72">
        <v>115.555129763828</v>
      </c>
      <c r="FZ8" s="72">
        <v>120.484914772463</v>
      </c>
      <c r="GA8" s="72">
        <v>114.873069153661</v>
      </c>
      <c r="GB8" s="111"/>
      <c r="GC8" s="109" t="s">
        <v>660</v>
      </c>
      <c r="GE8" s="27"/>
      <c r="GF8" s="24"/>
    </row>
    <row r="9" s="26" customFormat="1" ht="18" customHeight="1" spans="1:188">
      <c r="A9" s="44"/>
      <c r="C9" s="68">
        <v>1.3</v>
      </c>
      <c r="D9" s="69">
        <v>0.602985329942786</v>
      </c>
      <c r="E9" s="73">
        <v>14</v>
      </c>
      <c r="F9" s="80"/>
      <c r="G9" s="80" t="s">
        <v>661</v>
      </c>
      <c r="H9" s="72">
        <v>94.9441141666981</v>
      </c>
      <c r="I9" s="72">
        <v>89.2920625950606</v>
      </c>
      <c r="J9" s="72">
        <v>95.159844440084</v>
      </c>
      <c r="K9" s="72">
        <v>100.057579290586</v>
      </c>
      <c r="L9" s="72">
        <v>113.383494023656</v>
      </c>
      <c r="M9" s="72">
        <v>89.3397295286912</v>
      </c>
      <c r="N9" s="72">
        <v>89.0948471241211</v>
      </c>
      <c r="O9" s="72">
        <v>89.1178261998206</v>
      </c>
      <c r="P9" s="72">
        <v>101.697562778589</v>
      </c>
      <c r="Q9" s="72">
        <v>113.321841915649</v>
      </c>
      <c r="R9" s="72">
        <v>110.646428711668</v>
      </c>
      <c r="S9" s="72">
        <v>113.944669225377</v>
      </c>
      <c r="T9" s="72">
        <v>100.907823391034</v>
      </c>
      <c r="U9" s="72">
        <v>97.2276109572239</v>
      </c>
      <c r="V9" s="72">
        <v>107.194778623338</v>
      </c>
      <c r="W9" s="72">
        <v>106.519446740386</v>
      </c>
      <c r="X9" s="72">
        <v>121.398682022091</v>
      </c>
      <c r="Y9" s="72">
        <v>103.569549124437</v>
      </c>
      <c r="Z9" s="72">
        <v>95.2581786703792</v>
      </c>
      <c r="AA9" s="72">
        <v>98.4186925962613</v>
      </c>
      <c r="AB9" s="72">
        <v>108.94288704118</v>
      </c>
      <c r="AC9" s="72">
        <v>118.60699604417</v>
      </c>
      <c r="AD9" s="72">
        <v>118.810050767836</v>
      </c>
      <c r="AE9" s="72">
        <v>122.239641109151</v>
      </c>
      <c r="AF9" s="72">
        <v>109.108695910608</v>
      </c>
      <c r="AG9" s="72">
        <v>106.740144715221</v>
      </c>
      <c r="AH9" s="72">
        <v>118.032371818212</v>
      </c>
      <c r="AI9" s="72">
        <v>115.299943021854</v>
      </c>
      <c r="AJ9" s="72">
        <v>132.542030776072</v>
      </c>
      <c r="AK9" s="72">
        <v>117.875542932212</v>
      </c>
      <c r="AL9" s="72">
        <v>109.181450425254</v>
      </c>
      <c r="AM9" s="72">
        <v>111.792727513147</v>
      </c>
      <c r="AN9" s="72">
        <v>123.399366057159</v>
      </c>
      <c r="AO9" s="72">
        <v>135.150908596499</v>
      </c>
      <c r="AP9" s="72">
        <v>134.117717155874</v>
      </c>
      <c r="AQ9" s="72">
        <v>137.25880802976</v>
      </c>
      <c r="AR9" s="72">
        <v>122.886890838024</v>
      </c>
      <c r="AS9" s="72">
        <v>117.668282724576</v>
      </c>
      <c r="AT9" s="72">
        <v>122.57156579039</v>
      </c>
      <c r="AU9" s="72">
        <v>120.996021644727</v>
      </c>
      <c r="AV9" s="72">
        <v>135.36950933024</v>
      </c>
      <c r="AW9" s="72">
        <v>127.525247987278</v>
      </c>
      <c r="AX9" s="72">
        <v>114.947479315131</v>
      </c>
      <c r="AY9" s="72">
        <v>116.017117659303</v>
      </c>
      <c r="AZ9" s="72">
        <v>125.383265391519</v>
      </c>
      <c r="BA9" s="72">
        <v>138.037728185835</v>
      </c>
      <c r="BB9" s="72">
        <v>144.672109367361</v>
      </c>
      <c r="BC9" s="72">
        <v>145.6998576093</v>
      </c>
      <c r="BD9" s="72">
        <v>132.280019600357</v>
      </c>
      <c r="BE9" s="72">
        <v>123.045006948723</v>
      </c>
      <c r="BF9" s="72">
        <v>129.262435860895</v>
      </c>
      <c r="BG9" s="72">
        <v>127.130192776631</v>
      </c>
      <c r="BH9" s="72">
        <v>143.049774920873</v>
      </c>
      <c r="BI9" s="72">
        <v>134.337575331034</v>
      </c>
      <c r="BJ9" s="72">
        <v>121.645048858332</v>
      </c>
      <c r="BK9" s="72">
        <v>124.026472544959</v>
      </c>
      <c r="BL9" s="72">
        <v>131.202745981077</v>
      </c>
      <c r="BM9" s="72">
        <v>149.116858968572</v>
      </c>
      <c r="BN9" s="72">
        <v>156.682061321925</v>
      </c>
      <c r="BO9" s="72">
        <v>153.35550821536</v>
      </c>
      <c r="BP9" s="72">
        <v>137.27145600873</v>
      </c>
      <c r="BQ9" s="72">
        <v>131.798018554393</v>
      </c>
      <c r="BR9" s="72">
        <v>128.386533766878</v>
      </c>
      <c r="BS9" s="72">
        <v>24.9840516418999</v>
      </c>
      <c r="BT9" s="72">
        <v>70.2895340063821</v>
      </c>
      <c r="BU9" s="72">
        <v>130.972117782705</v>
      </c>
      <c r="BV9" s="72">
        <v>114.468664322806</v>
      </c>
      <c r="BW9" s="72">
        <v>115.194245462967</v>
      </c>
      <c r="BX9" s="72">
        <v>132.431458741884</v>
      </c>
      <c r="BY9" s="72">
        <v>148.74101944109</v>
      </c>
      <c r="BZ9" s="72">
        <v>151.676585747612</v>
      </c>
      <c r="CA9" s="72">
        <v>154.292579510988</v>
      </c>
      <c r="CB9" s="72">
        <v>133.402914601166</v>
      </c>
      <c r="CC9" s="72">
        <v>128.404373875435</v>
      </c>
      <c r="CD9" s="72">
        <v>134.193652186398</v>
      </c>
      <c r="CE9" s="72">
        <v>102.348785947874</v>
      </c>
      <c r="CF9" s="72">
        <v>90.7000055003134</v>
      </c>
      <c r="CG9" s="72">
        <v>90.3076421653003</v>
      </c>
      <c r="CH9" s="72">
        <v>91.4564647338354</v>
      </c>
      <c r="CI9" s="72">
        <v>108.257186929208</v>
      </c>
      <c r="CJ9" s="72">
        <v>123.008300852136</v>
      </c>
      <c r="CK9" s="72">
        <v>148.436331265775</v>
      </c>
      <c r="CL9" s="72">
        <v>155.378669233936</v>
      </c>
      <c r="CM9" s="72">
        <v>157.428764746303</v>
      </c>
      <c r="CN9" s="72">
        <v>137.305456465784</v>
      </c>
      <c r="CO9" s="72">
        <v>132.90138162671</v>
      </c>
      <c r="CP9" s="72">
        <v>143.020910896864</v>
      </c>
      <c r="CQ9" s="72">
        <v>109.381861803718</v>
      </c>
      <c r="CR9" s="72">
        <v>95.5363875202229</v>
      </c>
      <c r="CS9" s="72">
        <v>96.4588610461337</v>
      </c>
      <c r="CT9" s="72">
        <v>100.408362272457</v>
      </c>
      <c r="CU9" s="72">
        <v>110.968661321145</v>
      </c>
      <c r="CV9" s="72">
        <v>123.474097901423</v>
      </c>
      <c r="CW9" s="72">
        <v>136.437351336659</v>
      </c>
      <c r="CX9" s="72">
        <v>155.792925717349</v>
      </c>
      <c r="CY9" s="72">
        <v>152.95270939377</v>
      </c>
      <c r="CZ9" s="72">
        <v>135.241083497163</v>
      </c>
      <c r="DA9" s="72">
        <v>140.203931511428</v>
      </c>
      <c r="DB9" s="72">
        <v>148.776456451336</v>
      </c>
      <c r="DC9" s="72">
        <v>115.313823363271</v>
      </c>
      <c r="DD9" s="72">
        <v>105.314284573148</v>
      </c>
      <c r="DE9" s="72">
        <v>109.104258884176</v>
      </c>
      <c r="DF9" s="72">
        <v>108.607091474746</v>
      </c>
      <c r="DG9" s="72">
        <v>115.34967529021</v>
      </c>
      <c r="DH9" s="72">
        <v>129.33728839952</v>
      </c>
      <c r="DI9" s="72">
        <v>144.905837815665</v>
      </c>
      <c r="DJ9" s="72">
        <v>160.993808169766</v>
      </c>
      <c r="DK9" s="72">
        <v>149.581836976353</v>
      </c>
      <c r="DL9" s="72">
        <v>137.298791008878</v>
      </c>
      <c r="DM9" s="72">
        <v>130.825928075989</v>
      </c>
      <c r="DN9" s="72">
        <v>160.184746171742</v>
      </c>
      <c r="DO9" s="72">
        <v>120.252634335609</v>
      </c>
      <c r="DP9" s="72">
        <v>107.487578028982</v>
      </c>
      <c r="DQ9" s="72">
        <v>0</v>
      </c>
      <c r="DR9" s="72">
        <v>0</v>
      </c>
      <c r="DS9" s="72">
        <v>0</v>
      </c>
      <c r="DT9" s="72">
        <v>0</v>
      </c>
      <c r="DU9" s="72">
        <v>0</v>
      </c>
      <c r="DV9" s="72">
        <v>0</v>
      </c>
      <c r="DW9" s="72">
        <v>0</v>
      </c>
      <c r="DX9" s="72">
        <v>93.1320070672809</v>
      </c>
      <c r="DY9" s="72">
        <v>100.926934280978</v>
      </c>
      <c r="DZ9" s="72">
        <v>93.3034120341769</v>
      </c>
      <c r="EA9" s="72">
        <v>112.637646617565</v>
      </c>
      <c r="EB9" s="72">
        <v>101.776737657199</v>
      </c>
      <c r="EC9" s="72">
        <v>110.495892628971</v>
      </c>
      <c r="ED9" s="72">
        <v>100.873252769273</v>
      </c>
      <c r="EE9" s="72">
        <v>119.885562640386</v>
      </c>
      <c r="EF9" s="72">
        <v>111.293737481347</v>
      </c>
      <c r="EG9" s="72">
        <v>121.905838910046</v>
      </c>
      <c r="EH9" s="72">
        <v>114.791181331853</v>
      </c>
      <c r="EI9" s="72">
        <v>135.509144594044</v>
      </c>
      <c r="EJ9" s="72">
        <v>121.042246450997</v>
      </c>
      <c r="EK9" s="72">
        <v>127.963592987415</v>
      </c>
      <c r="EL9" s="72">
        <v>118.782620788651</v>
      </c>
      <c r="EM9" s="72">
        <v>142.803231720832</v>
      </c>
      <c r="EN9" s="72">
        <v>128.195820803325</v>
      </c>
      <c r="EO9" s="72">
        <v>134.839181009513</v>
      </c>
      <c r="EP9" s="72">
        <v>125.624755794789</v>
      </c>
      <c r="EQ9" s="72">
        <v>153.051476168619</v>
      </c>
      <c r="ER9" s="72">
        <v>132.48533611</v>
      </c>
      <c r="ES9" s="72">
        <v>75.4152344769957</v>
      </c>
      <c r="ET9" s="72">
        <v>120.698122842552</v>
      </c>
      <c r="EU9" s="72">
        <v>151.570061566563</v>
      </c>
      <c r="EV9" s="72">
        <v>132.000313554333</v>
      </c>
      <c r="EW9" s="72">
        <v>94.4521445378292</v>
      </c>
      <c r="EX9" s="72">
        <v>107.573984171726</v>
      </c>
      <c r="EY9" s="72">
        <v>153.747921748671</v>
      </c>
      <c r="EZ9" s="72">
        <v>137.742582996453</v>
      </c>
      <c r="FA9" s="72">
        <v>100.459036790025</v>
      </c>
      <c r="FB9" s="72">
        <v>111.617040498342</v>
      </c>
      <c r="FC9" s="72">
        <v>148.394328815926</v>
      </c>
      <c r="FD9" s="72">
        <v>141.407157153309</v>
      </c>
      <c r="FE9" s="72">
        <v>109.910788940198</v>
      </c>
      <c r="FF9" s="72">
        <v>117.764685054825</v>
      </c>
      <c r="FG9" s="72">
        <v>151.827160987261</v>
      </c>
      <c r="FH9" s="72">
        <v>142.769821752203</v>
      </c>
      <c r="FI9" s="72">
        <v>98.5674189032169</v>
      </c>
      <c r="FJ9" s="72">
        <v>106.649668346815</v>
      </c>
      <c r="FK9" s="72">
        <v>116.344637248393</v>
      </c>
      <c r="FL9" s="72">
        <v>123.898454065591</v>
      </c>
      <c r="FM9" s="72">
        <v>130.953486021496</v>
      </c>
      <c r="FN9" s="72">
        <v>98.5459187956566</v>
      </c>
      <c r="FO9" s="72">
        <v>117.809946422237</v>
      </c>
      <c r="FP9" s="72">
        <v>123.62919966266</v>
      </c>
      <c r="FQ9" s="72">
        <v>128.969915879269</v>
      </c>
      <c r="FR9" s="72">
        <v>131.20993552424</v>
      </c>
      <c r="FS9" s="72">
        <v>100</v>
      </c>
      <c r="FT9" s="72">
        <v>108.257861423957</v>
      </c>
      <c r="FU9" s="72">
        <v>120.874975579323</v>
      </c>
      <c r="FV9" s="72">
        <v>127.647922986974</v>
      </c>
      <c r="FW9" s="72">
        <v>135.427808444061</v>
      </c>
      <c r="FX9" s="72">
        <v>120.042188749028</v>
      </c>
      <c r="FY9" s="72">
        <v>121.94359100314</v>
      </c>
      <c r="FZ9" s="72">
        <v>124.553247275186</v>
      </c>
      <c r="GA9" s="72">
        <v>130.227448033898</v>
      </c>
      <c r="GB9" s="111"/>
      <c r="GC9" s="109" t="s">
        <v>662</v>
      </c>
      <c r="GE9" s="27"/>
      <c r="GF9" s="24"/>
    </row>
    <row r="10" s="25" customFormat="1" ht="45" customHeight="1" spans="1:188">
      <c r="A10" s="44"/>
      <c r="B10" s="67"/>
      <c r="C10" s="68">
        <v>1.4</v>
      </c>
      <c r="D10" s="69">
        <v>1.43951717839407</v>
      </c>
      <c r="E10" s="70">
        <v>16</v>
      </c>
      <c r="F10" s="80"/>
      <c r="G10" s="80" t="s">
        <v>668</v>
      </c>
      <c r="H10" s="72">
        <v>92.6355646970765</v>
      </c>
      <c r="I10" s="72">
        <v>91.6385306297384</v>
      </c>
      <c r="J10" s="72">
        <v>104.783883348902</v>
      </c>
      <c r="K10" s="72">
        <v>106.678989901953</v>
      </c>
      <c r="L10" s="72">
        <v>93.2130400338223</v>
      </c>
      <c r="M10" s="72">
        <v>97.6294192980552</v>
      </c>
      <c r="N10" s="72">
        <v>97.1217665441928</v>
      </c>
      <c r="O10" s="72">
        <v>96.8733927170205</v>
      </c>
      <c r="P10" s="72">
        <v>102.308583251731</v>
      </c>
      <c r="Q10" s="72">
        <v>106.212356295635</v>
      </c>
      <c r="R10" s="72">
        <v>105.437930709638</v>
      </c>
      <c r="S10" s="72">
        <v>105.466542572236</v>
      </c>
      <c r="T10" s="72">
        <v>100.327172494418</v>
      </c>
      <c r="U10" s="72">
        <v>96.7548770546847</v>
      </c>
      <c r="V10" s="72">
        <v>100.969659170423</v>
      </c>
      <c r="W10" s="72">
        <v>102.898114593344</v>
      </c>
      <c r="X10" s="72">
        <v>99.2407862424648</v>
      </c>
      <c r="Y10" s="72">
        <v>107.568764532406</v>
      </c>
      <c r="Z10" s="72">
        <v>101.73409608381</v>
      </c>
      <c r="AA10" s="72">
        <v>102.364116276817</v>
      </c>
      <c r="AB10" s="72">
        <v>100.773435104361</v>
      </c>
      <c r="AC10" s="72">
        <v>105.883597445246</v>
      </c>
      <c r="AD10" s="72">
        <v>109.38950211648</v>
      </c>
      <c r="AE10" s="72">
        <v>111.323455118257</v>
      </c>
      <c r="AF10" s="72">
        <v>103.975706010834</v>
      </c>
      <c r="AG10" s="72">
        <v>103.631267668201</v>
      </c>
      <c r="AH10" s="72">
        <v>108.935396012355</v>
      </c>
      <c r="AI10" s="72">
        <v>108.888401649364</v>
      </c>
      <c r="AJ10" s="72">
        <v>106.520073184444</v>
      </c>
      <c r="AK10" s="72">
        <v>106.419277435174</v>
      </c>
      <c r="AL10" s="72">
        <v>103.57990258446</v>
      </c>
      <c r="AM10" s="72">
        <v>103.135531442361</v>
      </c>
      <c r="AN10" s="72">
        <v>103.312291667139</v>
      </c>
      <c r="AO10" s="72">
        <v>107.350356395012</v>
      </c>
      <c r="AP10" s="72">
        <v>112.385238727042</v>
      </c>
      <c r="AQ10" s="72">
        <v>113.939845278119</v>
      </c>
      <c r="AR10" s="72">
        <v>111.751940301865</v>
      </c>
      <c r="AS10" s="72">
        <v>111.166712519769</v>
      </c>
      <c r="AT10" s="72">
        <v>112.496792901481</v>
      </c>
      <c r="AU10" s="72">
        <v>112.781387911586</v>
      </c>
      <c r="AV10" s="72">
        <v>109.957595438377</v>
      </c>
      <c r="AW10" s="72">
        <v>111.373873755348</v>
      </c>
      <c r="AX10" s="72">
        <v>108.746576273044</v>
      </c>
      <c r="AY10" s="72">
        <v>111.025703996974</v>
      </c>
      <c r="AZ10" s="72">
        <v>111.919215476829</v>
      </c>
      <c r="BA10" s="72">
        <v>116.523408022154</v>
      </c>
      <c r="BB10" s="72">
        <v>116.496913436829</v>
      </c>
      <c r="BC10" s="72">
        <v>120.158673913832</v>
      </c>
      <c r="BD10" s="72">
        <v>118.70128690409</v>
      </c>
      <c r="BE10" s="72">
        <v>117.210515762151</v>
      </c>
      <c r="BF10" s="72">
        <v>116.191530456246</v>
      </c>
      <c r="BG10" s="72">
        <v>116.991065306277</v>
      </c>
      <c r="BH10" s="72">
        <v>116.233593204915</v>
      </c>
      <c r="BI10" s="72">
        <v>116.070262518974</v>
      </c>
      <c r="BJ10" s="72">
        <v>114.807285282474</v>
      </c>
      <c r="BK10" s="72">
        <v>116.87372508071</v>
      </c>
      <c r="BL10" s="72">
        <v>119.182687446695</v>
      </c>
      <c r="BM10" s="72">
        <v>121.30071212723</v>
      </c>
      <c r="BN10" s="72">
        <v>121.561727331727</v>
      </c>
      <c r="BO10" s="72">
        <v>125.58328379777</v>
      </c>
      <c r="BP10" s="72">
        <v>121.707899899081</v>
      </c>
      <c r="BQ10" s="72">
        <v>125.14879417783</v>
      </c>
      <c r="BR10" s="72">
        <v>113.326963201559</v>
      </c>
      <c r="BS10" s="72">
        <v>24.2942258898144</v>
      </c>
      <c r="BT10" s="72">
        <v>56.8127163504293</v>
      </c>
      <c r="BU10" s="72">
        <v>122.375594198322</v>
      </c>
      <c r="BV10" s="72">
        <v>102.822998392702</v>
      </c>
      <c r="BW10" s="72">
        <v>102.269023783646</v>
      </c>
      <c r="BX10" s="72">
        <v>116.025914428703</v>
      </c>
      <c r="BY10" s="72">
        <v>115.789288781686</v>
      </c>
      <c r="BZ10" s="72">
        <v>121.488036423501</v>
      </c>
      <c r="CA10" s="72">
        <v>126.456081897652</v>
      </c>
      <c r="CB10" s="72">
        <v>118.297648760128</v>
      </c>
      <c r="CC10" s="72">
        <v>120.064383007154</v>
      </c>
      <c r="CD10" s="72">
        <v>119.170702825023</v>
      </c>
      <c r="CE10" s="72">
        <v>109.127750477067</v>
      </c>
      <c r="CF10" s="72">
        <v>107.669068623226</v>
      </c>
      <c r="CG10" s="72">
        <v>100.340964407925</v>
      </c>
      <c r="CH10" s="72">
        <v>79.2177378472838</v>
      </c>
      <c r="CI10" s="72">
        <v>99.999409320949</v>
      </c>
      <c r="CJ10" s="72">
        <v>113.806254387944</v>
      </c>
      <c r="CK10" s="72">
        <v>121.776547703645</v>
      </c>
      <c r="CL10" s="72">
        <v>136.642419983207</v>
      </c>
      <c r="CM10" s="72">
        <v>137.231583876012</v>
      </c>
      <c r="CN10" s="72">
        <v>131.647854160473</v>
      </c>
      <c r="CO10" s="72">
        <v>128.180116377457</v>
      </c>
      <c r="CP10" s="72">
        <v>131.051912558717</v>
      </c>
      <c r="CQ10" s="72">
        <v>117.667304900966</v>
      </c>
      <c r="CR10" s="72">
        <v>117.880430785334</v>
      </c>
      <c r="CS10" s="72">
        <v>118.138859260002</v>
      </c>
      <c r="CT10" s="72">
        <v>112.789361333587</v>
      </c>
      <c r="CU10" s="72">
        <v>113.115591807795</v>
      </c>
      <c r="CV10" s="72">
        <v>122.148966861497</v>
      </c>
      <c r="CW10" s="72">
        <v>121.911754659375</v>
      </c>
      <c r="CX10" s="72">
        <v>120.748155541651</v>
      </c>
      <c r="CY10" s="72">
        <v>119.630406900379</v>
      </c>
      <c r="CZ10" s="72">
        <v>112.526020752218</v>
      </c>
      <c r="DA10" s="72">
        <v>125.019250726646</v>
      </c>
      <c r="DB10" s="72">
        <v>119.549532359447</v>
      </c>
      <c r="DC10" s="72">
        <v>106.043961073138</v>
      </c>
      <c r="DD10" s="72">
        <v>116.21842502231</v>
      </c>
      <c r="DE10" s="72">
        <v>113.554719473819</v>
      </c>
      <c r="DF10" s="72">
        <v>109.034375937695</v>
      </c>
      <c r="DG10" s="72">
        <v>111.758313536294</v>
      </c>
      <c r="DH10" s="72">
        <v>117.485953822687</v>
      </c>
      <c r="DI10" s="72">
        <v>124.00054871788</v>
      </c>
      <c r="DJ10" s="72">
        <v>118.453627048324</v>
      </c>
      <c r="DK10" s="72">
        <v>116.043875452956</v>
      </c>
      <c r="DL10" s="72">
        <v>113.350070692145</v>
      </c>
      <c r="DM10" s="72">
        <v>119.487428016633</v>
      </c>
      <c r="DN10" s="72">
        <v>122.623249086596</v>
      </c>
      <c r="DO10" s="72">
        <v>110.980440374626</v>
      </c>
      <c r="DP10" s="72">
        <v>118.306291451871</v>
      </c>
      <c r="DQ10" s="72">
        <v>0</v>
      </c>
      <c r="DR10" s="72">
        <v>0</v>
      </c>
      <c r="DS10" s="72">
        <v>0</v>
      </c>
      <c r="DT10" s="72">
        <v>0</v>
      </c>
      <c r="DU10" s="72">
        <v>0</v>
      </c>
      <c r="DV10" s="72">
        <v>0</v>
      </c>
      <c r="DW10" s="72">
        <v>0</v>
      </c>
      <c r="DX10" s="72">
        <v>96.3526595585723</v>
      </c>
      <c r="DY10" s="72">
        <v>99.1738164112768</v>
      </c>
      <c r="DZ10" s="72">
        <v>98.7679141709814</v>
      </c>
      <c r="EA10" s="72">
        <v>105.70560985917</v>
      </c>
      <c r="EB10" s="72">
        <v>99.3505695731752</v>
      </c>
      <c r="EC10" s="72">
        <v>103.235888456072</v>
      </c>
      <c r="ED10" s="72">
        <v>101.623882488329</v>
      </c>
      <c r="EE10" s="72">
        <v>108.865518226661</v>
      </c>
      <c r="EF10" s="72">
        <v>105.514123230463</v>
      </c>
      <c r="EG10" s="72">
        <v>107.275917422994</v>
      </c>
      <c r="EH10" s="72">
        <v>103.34257523132</v>
      </c>
      <c r="EI10" s="72">
        <v>111.225146800058</v>
      </c>
      <c r="EJ10" s="72">
        <v>111.805148574372</v>
      </c>
      <c r="EK10" s="72">
        <v>111.370952368437</v>
      </c>
      <c r="EL10" s="72">
        <v>110.563831915616</v>
      </c>
      <c r="EM10" s="72">
        <v>117.726331790938</v>
      </c>
      <c r="EN10" s="72">
        <v>117.367777707496</v>
      </c>
      <c r="EO10" s="72">
        <v>116.431640343389</v>
      </c>
      <c r="EP10" s="72">
        <v>116.954565936626</v>
      </c>
      <c r="EQ10" s="72">
        <v>122.815241085576</v>
      </c>
      <c r="ER10" s="72">
        <v>120.061219092823</v>
      </c>
      <c r="ES10" s="72">
        <v>67.8275121461886</v>
      </c>
      <c r="ET10" s="72">
        <v>107.039312201684</v>
      </c>
      <c r="EU10" s="72">
        <v>121.24446903428</v>
      </c>
      <c r="EV10" s="72">
        <v>119.177578197435</v>
      </c>
      <c r="EW10" s="72">
        <v>105.712594502739</v>
      </c>
      <c r="EX10" s="72">
        <v>97.6744671853923</v>
      </c>
      <c r="EY10" s="72">
        <v>131.883517187621</v>
      </c>
      <c r="EZ10" s="72">
        <v>130.293294365549</v>
      </c>
      <c r="FA10" s="72">
        <v>117.895531648767</v>
      </c>
      <c r="FB10" s="72">
        <v>116.017973334293</v>
      </c>
      <c r="FC10" s="72">
        <v>120.763439033802</v>
      </c>
      <c r="FD10" s="72">
        <v>119.031601279437</v>
      </c>
      <c r="FE10" s="72">
        <v>111.939035189756</v>
      </c>
      <c r="FF10" s="72">
        <v>112.759547765559</v>
      </c>
      <c r="FG10" s="72">
        <v>119.499350406387</v>
      </c>
      <c r="FH10" s="72">
        <v>118.486915931791</v>
      </c>
      <c r="FI10" s="72">
        <v>97.7900017222984</v>
      </c>
      <c r="FJ10" s="72">
        <v>100.038121911067</v>
      </c>
      <c r="FK10" s="72">
        <v>106.39016890504</v>
      </c>
      <c r="FL10" s="72">
        <v>111.630885814616</v>
      </c>
      <c r="FM10" s="72">
        <v>117.065598326736</v>
      </c>
      <c r="FN10" s="72">
        <v>88.2581199037427</v>
      </c>
      <c r="FO10" s="72">
        <v>114.86591073852</v>
      </c>
      <c r="FP10" s="72">
        <v>125.285523756589</v>
      </c>
      <c r="FQ10" s="72">
        <v>115.871437986752</v>
      </c>
      <c r="FR10" s="72">
        <v>116.949495924374</v>
      </c>
      <c r="FS10" s="72">
        <v>100</v>
      </c>
      <c r="FT10" s="72">
        <v>103.268964686059</v>
      </c>
      <c r="FU10" s="72">
        <v>106.839440671209</v>
      </c>
      <c r="FV10" s="72">
        <v>112.866566162341</v>
      </c>
      <c r="FW10" s="72">
        <v>118.392306268272</v>
      </c>
      <c r="FX10" s="72">
        <v>104.043128118744</v>
      </c>
      <c r="FY10" s="72">
        <v>113.612039268297</v>
      </c>
      <c r="FZ10" s="72">
        <v>121.242559595603</v>
      </c>
      <c r="GA10" s="72">
        <v>115.807383660285</v>
      </c>
      <c r="GB10" s="108"/>
      <c r="GC10" s="109" t="s">
        <v>669</v>
      </c>
      <c r="GE10" s="126"/>
      <c r="GF10" s="24"/>
    </row>
    <row r="11" s="26" customFormat="1" ht="18" customHeight="1" spans="1:188">
      <c r="A11" s="44"/>
      <c r="C11" s="68">
        <v>1.5</v>
      </c>
      <c r="D11" s="69">
        <v>9.35728434160158</v>
      </c>
      <c r="E11" s="73">
        <v>19</v>
      </c>
      <c r="F11" s="80"/>
      <c r="G11" s="80" t="s">
        <v>675</v>
      </c>
      <c r="H11" s="72">
        <v>107.540978697773</v>
      </c>
      <c r="I11" s="72">
        <v>100.08148044498</v>
      </c>
      <c r="J11" s="72">
        <v>106.726951902609</v>
      </c>
      <c r="K11" s="72">
        <v>91.0847416446159</v>
      </c>
      <c r="L11" s="72">
        <v>100.437981648059</v>
      </c>
      <c r="M11" s="72">
        <v>102.683478952454</v>
      </c>
      <c r="N11" s="72">
        <v>98.8091551721773</v>
      </c>
      <c r="O11" s="72">
        <v>88.8451475606521</v>
      </c>
      <c r="P11" s="72">
        <v>94.8649889164075</v>
      </c>
      <c r="Q11" s="72">
        <v>106.568724651048</v>
      </c>
      <c r="R11" s="72">
        <v>95.998886847401</v>
      </c>
      <c r="S11" s="72">
        <v>106.357483561823</v>
      </c>
      <c r="T11" s="72">
        <v>106.906402936195</v>
      </c>
      <c r="U11" s="72">
        <v>102.044412496513</v>
      </c>
      <c r="V11" s="72">
        <v>109.204442030477</v>
      </c>
      <c r="W11" s="72">
        <v>95.76621801734</v>
      </c>
      <c r="X11" s="72">
        <v>105.197784054082</v>
      </c>
      <c r="Y11" s="72">
        <v>107.904249869525</v>
      </c>
      <c r="Z11" s="72">
        <v>102.375121425073</v>
      </c>
      <c r="AA11" s="72">
        <v>90.7250899086911</v>
      </c>
      <c r="AB11" s="72">
        <v>98.2955958579648</v>
      </c>
      <c r="AC11" s="72">
        <v>108.807834136416</v>
      </c>
      <c r="AD11" s="72">
        <v>101.05073732568</v>
      </c>
      <c r="AE11" s="72">
        <v>108.758504011358</v>
      </c>
      <c r="AF11" s="72">
        <v>108.788413754735</v>
      </c>
      <c r="AG11" s="72">
        <v>104.29291753954</v>
      </c>
      <c r="AH11" s="72">
        <v>112.859391082356</v>
      </c>
      <c r="AI11" s="72">
        <v>97.2781260776864</v>
      </c>
      <c r="AJ11" s="72">
        <v>107.600627459308</v>
      </c>
      <c r="AK11" s="72">
        <v>109.476250990198</v>
      </c>
      <c r="AL11" s="72">
        <v>105.619187330329</v>
      </c>
      <c r="AM11" s="72">
        <v>100.024280368115</v>
      </c>
      <c r="AN11" s="72">
        <v>103.28380340086</v>
      </c>
      <c r="AO11" s="72">
        <v>109.543607061594</v>
      </c>
      <c r="AP11" s="72">
        <v>110.555315387332</v>
      </c>
      <c r="AQ11" s="72">
        <v>110.554847976921</v>
      </c>
      <c r="AR11" s="72">
        <v>116.119351158415</v>
      </c>
      <c r="AS11" s="72">
        <v>112.347358909569</v>
      </c>
      <c r="AT11" s="72">
        <v>111.799952856878</v>
      </c>
      <c r="AU11" s="72">
        <v>100.09063847053</v>
      </c>
      <c r="AV11" s="72">
        <v>110.829499134118</v>
      </c>
      <c r="AW11" s="72">
        <v>111.055396068998</v>
      </c>
      <c r="AX11" s="72">
        <v>106.385916608719</v>
      </c>
      <c r="AY11" s="72">
        <v>103.0048479293</v>
      </c>
      <c r="AZ11" s="72">
        <v>106.544255342499</v>
      </c>
      <c r="BA11" s="72">
        <v>115.175493027229</v>
      </c>
      <c r="BB11" s="72">
        <v>116.436747913824</v>
      </c>
      <c r="BC11" s="72">
        <v>112.406858494143</v>
      </c>
      <c r="BD11" s="72">
        <v>120.59348212556</v>
      </c>
      <c r="BE11" s="72">
        <v>112.601828988791</v>
      </c>
      <c r="BF11" s="72">
        <v>116.592552287939</v>
      </c>
      <c r="BG11" s="72">
        <v>104.09460925353</v>
      </c>
      <c r="BH11" s="72">
        <v>113.087663705871</v>
      </c>
      <c r="BI11" s="72">
        <v>114.109106623883</v>
      </c>
      <c r="BJ11" s="72">
        <v>110.46905674261</v>
      </c>
      <c r="BK11" s="72">
        <v>105.818669309793</v>
      </c>
      <c r="BL11" s="72">
        <v>109.089603901867</v>
      </c>
      <c r="BM11" s="72">
        <v>117.588440397677</v>
      </c>
      <c r="BN11" s="72">
        <v>117.786533720309</v>
      </c>
      <c r="BO11" s="72">
        <v>116.424241708431</v>
      </c>
      <c r="BP11" s="72">
        <v>125.084515674297</v>
      </c>
      <c r="BQ11" s="72">
        <v>119.877895731265</v>
      </c>
      <c r="BR11" s="72">
        <v>117.532082225862</v>
      </c>
      <c r="BS11" s="72">
        <v>66.2804066309226</v>
      </c>
      <c r="BT11" s="72">
        <v>69.7403381195529</v>
      </c>
      <c r="BU11" s="72">
        <v>100.317539273753</v>
      </c>
      <c r="BV11" s="72">
        <v>98.3714629185652</v>
      </c>
      <c r="BW11" s="72">
        <v>96.8590435363182</v>
      </c>
      <c r="BX11" s="72">
        <v>98.6691534223457</v>
      </c>
      <c r="BY11" s="72">
        <v>104.496749936032</v>
      </c>
      <c r="BZ11" s="72">
        <v>104.867311779234</v>
      </c>
      <c r="CA11" s="72">
        <v>112.030055122765</v>
      </c>
      <c r="CB11" s="72">
        <v>109.667272017591</v>
      </c>
      <c r="CC11" s="72">
        <v>115.773485088227</v>
      </c>
      <c r="CD11" s="72">
        <v>115.6783041002</v>
      </c>
      <c r="CE11" s="72">
        <v>93.261234263494</v>
      </c>
      <c r="CF11" s="72">
        <v>106.957150428306</v>
      </c>
      <c r="CG11" s="72">
        <v>117.585220951939</v>
      </c>
      <c r="CH11" s="72">
        <v>122.614605765652</v>
      </c>
      <c r="CI11" s="72">
        <v>116.252296780586</v>
      </c>
      <c r="CJ11" s="72">
        <v>107.88924521496</v>
      </c>
      <c r="CK11" s="72">
        <v>114.940323085897</v>
      </c>
      <c r="CL11" s="72">
        <v>121.25067227336</v>
      </c>
      <c r="CM11" s="72">
        <v>112.841902071952</v>
      </c>
      <c r="CN11" s="72">
        <v>111.838339223244</v>
      </c>
      <c r="CO11" s="72">
        <v>114.145410984633</v>
      </c>
      <c r="CP11" s="72">
        <v>129.87712984674</v>
      </c>
      <c r="CQ11" s="72">
        <v>92.3651822218856</v>
      </c>
      <c r="CR11" s="72">
        <v>109.10615787855</v>
      </c>
      <c r="CS11" s="72">
        <v>130.479916060108</v>
      </c>
      <c r="CT11" s="72">
        <v>129.579473969905</v>
      </c>
      <c r="CU11" s="72">
        <v>131.152062555841</v>
      </c>
      <c r="CV11" s="72">
        <v>124.476786141647</v>
      </c>
      <c r="CW11" s="72">
        <v>127.141838330641</v>
      </c>
      <c r="CX11" s="72">
        <v>123.206406274455</v>
      </c>
      <c r="CY11" s="72">
        <v>116.656839886501</v>
      </c>
      <c r="CZ11" s="72">
        <v>124.172000017852</v>
      </c>
      <c r="DA11" s="72">
        <v>121.52522753595</v>
      </c>
      <c r="DB11" s="72">
        <v>138.225776016593</v>
      </c>
      <c r="DC11" s="72">
        <v>93.8206735969108</v>
      </c>
      <c r="DD11" s="72">
        <v>115.745790925406</v>
      </c>
      <c r="DE11" s="72">
        <v>116.429164428592</v>
      </c>
      <c r="DF11" s="72">
        <v>116.481968254911</v>
      </c>
      <c r="DG11" s="72">
        <v>121.278196992299</v>
      </c>
      <c r="DH11" s="72">
        <v>114.877425048307</v>
      </c>
      <c r="DI11" s="72">
        <v>122.019034243737</v>
      </c>
      <c r="DJ11" s="72">
        <v>121.010976824196</v>
      </c>
      <c r="DK11" s="72">
        <v>111.258684175968</v>
      </c>
      <c r="DL11" s="72">
        <v>120.421553457375</v>
      </c>
      <c r="DM11" s="72">
        <v>124.156712407972</v>
      </c>
      <c r="DN11" s="72">
        <v>140.839985804284</v>
      </c>
      <c r="DO11" s="72">
        <v>99.3335924904686</v>
      </c>
      <c r="DP11" s="72">
        <v>109.351965163882</v>
      </c>
      <c r="DQ11" s="72">
        <v>0</v>
      </c>
      <c r="DR11" s="72">
        <v>0</v>
      </c>
      <c r="DS11" s="72">
        <v>0</v>
      </c>
      <c r="DT11" s="72">
        <v>0</v>
      </c>
      <c r="DU11" s="72">
        <v>0</v>
      </c>
      <c r="DV11" s="72">
        <v>0</v>
      </c>
      <c r="DW11" s="72">
        <v>0</v>
      </c>
      <c r="DX11" s="72">
        <v>104.783137015121</v>
      </c>
      <c r="DY11" s="72">
        <v>98.0687340817096</v>
      </c>
      <c r="DZ11" s="72">
        <v>94.1730972164123</v>
      </c>
      <c r="EA11" s="72">
        <v>102.975031686757</v>
      </c>
      <c r="EB11" s="72">
        <v>106.051752487728</v>
      </c>
      <c r="EC11" s="72">
        <v>102.956083980316</v>
      </c>
      <c r="ED11" s="72">
        <v>97.1319357305763</v>
      </c>
      <c r="EE11" s="72">
        <v>106.205691824485</v>
      </c>
      <c r="EF11" s="72">
        <v>108.646907458877</v>
      </c>
      <c r="EG11" s="72">
        <v>104.785001509064</v>
      </c>
      <c r="EH11" s="72">
        <v>102.975757033101</v>
      </c>
      <c r="EI11" s="72">
        <v>110.217923475282</v>
      </c>
      <c r="EJ11" s="72">
        <v>113.422220974954</v>
      </c>
      <c r="EK11" s="72">
        <v>107.325177891215</v>
      </c>
      <c r="EL11" s="72">
        <v>105.311673293506</v>
      </c>
      <c r="EM11" s="72">
        <v>114.673033145065</v>
      </c>
      <c r="EN11" s="72">
        <v>116.59595446743</v>
      </c>
      <c r="EO11" s="72">
        <v>110.430459861095</v>
      </c>
      <c r="EP11" s="72">
        <v>108.459109984757</v>
      </c>
      <c r="EQ11" s="72">
        <v>117.266405275472</v>
      </c>
      <c r="ER11" s="72">
        <v>120.831497877141</v>
      </c>
      <c r="ES11" s="72">
        <v>78.7794280080762</v>
      </c>
      <c r="ET11" s="72">
        <v>97.9665532924097</v>
      </c>
      <c r="EU11" s="72">
        <v>107.131372279344</v>
      </c>
      <c r="EV11" s="72">
        <v>113.706353735339</v>
      </c>
      <c r="EW11" s="72">
        <v>105.93453521458</v>
      </c>
      <c r="EX11" s="72">
        <v>115.585382587066</v>
      </c>
      <c r="EY11" s="72">
        <v>116.344299143736</v>
      </c>
      <c r="EZ11" s="72">
        <v>118.620293351539</v>
      </c>
      <c r="FA11" s="72">
        <v>110.650418720181</v>
      </c>
      <c r="FB11" s="72">
        <v>128.402774222464</v>
      </c>
      <c r="FC11" s="72">
        <v>122.335028163866</v>
      </c>
      <c r="FD11" s="72">
        <v>127.974334523465</v>
      </c>
      <c r="FE11" s="72">
        <v>108.665209650303</v>
      </c>
      <c r="FF11" s="72">
        <v>117.545863431839</v>
      </c>
      <c r="FG11" s="72">
        <v>118.096231747967</v>
      </c>
      <c r="FH11" s="72">
        <v>128.472750556544</v>
      </c>
      <c r="FI11" s="72">
        <v>101.174426867607</v>
      </c>
      <c r="FJ11" s="72">
        <v>103.823851906921</v>
      </c>
      <c r="FK11" s="72">
        <v>106.163895182725</v>
      </c>
      <c r="FL11" s="72">
        <v>110.237360105902</v>
      </c>
      <c r="FM11" s="72">
        <v>113.394027272338</v>
      </c>
      <c r="FN11" s="72">
        <v>99.7030476763799</v>
      </c>
      <c r="FO11" s="72">
        <v>108.267489179564</v>
      </c>
      <c r="FP11" s="72">
        <v>111.466444031011</v>
      </c>
      <c r="FQ11" s="72">
        <v>118.697893618542</v>
      </c>
      <c r="FR11" s="72">
        <v>118.820761864796</v>
      </c>
      <c r="FS11" s="72">
        <v>100</v>
      </c>
      <c r="FT11" s="72">
        <v>103.086366005776</v>
      </c>
      <c r="FU11" s="72">
        <v>106.656397369081</v>
      </c>
      <c r="FV11" s="72">
        <v>110.183026326185</v>
      </c>
      <c r="FW11" s="72">
        <v>113.187982397188</v>
      </c>
      <c r="FX11" s="72">
        <v>101.177212864243</v>
      </c>
      <c r="FY11" s="72">
        <v>112.89264267018</v>
      </c>
      <c r="FZ11" s="72">
        <v>120.002128614513</v>
      </c>
      <c r="GA11" s="72">
        <v>118.070409838393</v>
      </c>
      <c r="GB11" s="111"/>
      <c r="GC11" s="109" t="s">
        <v>676</v>
      </c>
      <c r="GE11" s="126"/>
      <c r="GF11" s="24"/>
    </row>
    <row r="12" s="25" customFormat="1" ht="18" customHeight="1" spans="1:188">
      <c r="A12" s="44"/>
      <c r="B12" s="67"/>
      <c r="C12" s="68">
        <v>1.6</v>
      </c>
      <c r="D12" s="69">
        <v>6.37054018988187</v>
      </c>
      <c r="E12" s="70">
        <v>20</v>
      </c>
      <c r="F12" s="80"/>
      <c r="G12" s="80" t="s">
        <v>677</v>
      </c>
      <c r="H12" s="72">
        <v>96.921664813115</v>
      </c>
      <c r="I12" s="72">
        <v>93.2797965412513</v>
      </c>
      <c r="J12" s="72">
        <v>101.995158002103</v>
      </c>
      <c r="K12" s="72">
        <v>99.2613373873531</v>
      </c>
      <c r="L12" s="72">
        <v>100.735912878012</v>
      </c>
      <c r="M12" s="72">
        <v>102.614025330275</v>
      </c>
      <c r="N12" s="72">
        <v>101.770659097413</v>
      </c>
      <c r="O12" s="72">
        <v>101.551474615078</v>
      </c>
      <c r="P12" s="72">
        <v>101.07409580995</v>
      </c>
      <c r="Q12" s="72">
        <v>109.299239337242</v>
      </c>
      <c r="R12" s="72">
        <v>93.7331960171955</v>
      </c>
      <c r="S12" s="72">
        <v>97.7634401710127</v>
      </c>
      <c r="T12" s="72">
        <v>99.8037699493971</v>
      </c>
      <c r="U12" s="72">
        <v>96.6976858055603</v>
      </c>
      <c r="V12" s="72">
        <v>106.503081829685</v>
      </c>
      <c r="W12" s="72">
        <v>103.490865166296</v>
      </c>
      <c r="X12" s="72">
        <v>107.464591413457</v>
      </c>
      <c r="Y12" s="72">
        <v>108.338002960974</v>
      </c>
      <c r="Z12" s="72">
        <v>106.614868438168</v>
      </c>
      <c r="AA12" s="72">
        <v>110.892769526781</v>
      </c>
      <c r="AB12" s="72">
        <v>108.716961459472</v>
      </c>
      <c r="AC12" s="72">
        <v>117.299418259478</v>
      </c>
      <c r="AD12" s="72">
        <v>102.661666078263</v>
      </c>
      <c r="AE12" s="72">
        <v>103.69951225141</v>
      </c>
      <c r="AF12" s="72">
        <v>102.2721198139</v>
      </c>
      <c r="AG12" s="72">
        <v>101.299340547899</v>
      </c>
      <c r="AH12" s="72">
        <v>110.788061853573</v>
      </c>
      <c r="AI12" s="72">
        <v>107.98122302773</v>
      </c>
      <c r="AJ12" s="72">
        <v>111.297853593904</v>
      </c>
      <c r="AK12" s="72">
        <v>112.623714134583</v>
      </c>
      <c r="AL12" s="72">
        <v>110.010818587042</v>
      </c>
      <c r="AM12" s="72">
        <v>114.769333783856</v>
      </c>
      <c r="AN12" s="72">
        <v>114.570534321149</v>
      </c>
      <c r="AO12" s="72">
        <v>119.522982325389</v>
      </c>
      <c r="AP12" s="72">
        <v>110.436500952563</v>
      </c>
      <c r="AQ12" s="72">
        <v>111.489331701485</v>
      </c>
      <c r="AR12" s="72">
        <v>109.737820330428</v>
      </c>
      <c r="AS12" s="72">
        <v>110.147701075972</v>
      </c>
      <c r="AT12" s="72">
        <v>115.021923590334</v>
      </c>
      <c r="AU12" s="72">
        <v>114.513044808019</v>
      </c>
      <c r="AV12" s="72">
        <v>117.379008164355</v>
      </c>
      <c r="AW12" s="72">
        <v>118.103684992781</v>
      </c>
      <c r="AX12" s="72">
        <v>118.638544000765</v>
      </c>
      <c r="AY12" s="72">
        <v>117.674502189329</v>
      </c>
      <c r="AZ12" s="72">
        <v>117.932763850643</v>
      </c>
      <c r="BA12" s="72">
        <v>120.697132504751</v>
      </c>
      <c r="BB12" s="72">
        <v>110.825737919382</v>
      </c>
      <c r="BC12" s="72">
        <v>114.732981717784</v>
      </c>
      <c r="BD12" s="72">
        <v>112.626354826796</v>
      </c>
      <c r="BE12" s="72">
        <v>110.665731692737</v>
      </c>
      <c r="BF12" s="72">
        <v>116.990468451285</v>
      </c>
      <c r="BG12" s="72">
        <v>115.648419679351</v>
      </c>
      <c r="BH12" s="72">
        <v>120.400792490641</v>
      </c>
      <c r="BI12" s="72">
        <v>121.020151369556</v>
      </c>
      <c r="BJ12" s="72">
        <v>120.915181107289</v>
      </c>
      <c r="BK12" s="72">
        <v>120.319088356406</v>
      </c>
      <c r="BL12" s="72">
        <v>119.87922876703</v>
      </c>
      <c r="BM12" s="72">
        <v>121.21124928468</v>
      </c>
      <c r="BN12" s="72">
        <v>113.744557468079</v>
      </c>
      <c r="BO12" s="72">
        <v>117.01863950278</v>
      </c>
      <c r="BP12" s="72">
        <v>114.947837167167</v>
      </c>
      <c r="BQ12" s="72">
        <v>116.137703580414</v>
      </c>
      <c r="BR12" s="72">
        <v>115.451490172164</v>
      </c>
      <c r="BS12" s="72">
        <v>87.089317178805</v>
      </c>
      <c r="BT12" s="72">
        <v>91.6126259728021</v>
      </c>
      <c r="BU12" s="72">
        <v>111.663455430436</v>
      </c>
      <c r="BV12" s="72">
        <v>110.896497179679</v>
      </c>
      <c r="BW12" s="72">
        <v>110.099504992403</v>
      </c>
      <c r="BX12" s="72">
        <v>113.107255665881</v>
      </c>
      <c r="BY12" s="72">
        <v>112.234482172224</v>
      </c>
      <c r="BZ12" s="72">
        <v>108.152687956086</v>
      </c>
      <c r="CA12" s="72">
        <v>118.972199913077</v>
      </c>
      <c r="CB12" s="72">
        <v>115.217119879848</v>
      </c>
      <c r="CC12" s="72">
        <v>120.274264792771</v>
      </c>
      <c r="CD12" s="72">
        <v>126.532952894787</v>
      </c>
      <c r="CE12" s="72">
        <v>106.222489904449</v>
      </c>
      <c r="CF12" s="72">
        <v>103.604325699416</v>
      </c>
      <c r="CG12" s="72">
        <v>128.746249371012</v>
      </c>
      <c r="CH12" s="72">
        <v>115.059046780731</v>
      </c>
      <c r="CI12" s="72">
        <v>122.342887580764</v>
      </c>
      <c r="CJ12" s="72">
        <v>121.079432432917</v>
      </c>
      <c r="CK12" s="72">
        <v>124.888120187907</v>
      </c>
      <c r="CL12" s="72">
        <v>118.88056153468</v>
      </c>
      <c r="CM12" s="72">
        <v>131.266853448441</v>
      </c>
      <c r="CN12" s="72">
        <v>123.378200875604</v>
      </c>
      <c r="CO12" s="72">
        <v>125.772195240193</v>
      </c>
      <c r="CP12" s="72">
        <v>127.922144475335</v>
      </c>
      <c r="CQ12" s="72">
        <v>116.785533105464</v>
      </c>
      <c r="CR12" s="72">
        <v>112.059438859812</v>
      </c>
      <c r="CS12" s="72">
        <v>131.581347658893</v>
      </c>
      <c r="CT12" s="72">
        <v>119.631076194924</v>
      </c>
      <c r="CU12" s="72">
        <v>128.013838958889</v>
      </c>
      <c r="CV12" s="72">
        <v>126.199482260453</v>
      </c>
      <c r="CW12" s="72">
        <v>125.128838663882</v>
      </c>
      <c r="CX12" s="72">
        <v>124.656090857612</v>
      </c>
      <c r="CY12" s="72">
        <v>131.799265632787</v>
      </c>
      <c r="CZ12" s="72">
        <v>124.568257198095</v>
      </c>
      <c r="DA12" s="72">
        <v>129.247939034334</v>
      </c>
      <c r="DB12" s="72">
        <v>133.695254548519</v>
      </c>
      <c r="DC12" s="72">
        <v>118.178971053581</v>
      </c>
      <c r="DD12" s="72">
        <v>118.851900677338</v>
      </c>
      <c r="DE12" s="72">
        <v>140.75810318068</v>
      </c>
      <c r="DF12" s="72">
        <v>128.365196787169</v>
      </c>
      <c r="DG12" s="72">
        <v>137.873819492056</v>
      </c>
      <c r="DH12" s="72">
        <v>133.588372401275</v>
      </c>
      <c r="DI12" s="72">
        <v>132.936608576339</v>
      </c>
      <c r="DJ12" s="72">
        <v>127.835985975011</v>
      </c>
      <c r="DK12" s="72">
        <v>130.299158226898</v>
      </c>
      <c r="DL12" s="72">
        <v>132.129086274088</v>
      </c>
      <c r="DM12" s="72">
        <v>125.638213256646</v>
      </c>
      <c r="DN12" s="72">
        <v>128.409020671188</v>
      </c>
      <c r="DO12" s="72">
        <v>124.072250619172</v>
      </c>
      <c r="DP12" s="72">
        <v>122.014642083509</v>
      </c>
      <c r="DQ12" s="72">
        <v>0</v>
      </c>
      <c r="DR12" s="72">
        <v>0</v>
      </c>
      <c r="DS12" s="72">
        <v>0</v>
      </c>
      <c r="DT12" s="72">
        <v>0</v>
      </c>
      <c r="DU12" s="72">
        <v>0</v>
      </c>
      <c r="DV12" s="72">
        <v>0</v>
      </c>
      <c r="DW12" s="72">
        <v>0</v>
      </c>
      <c r="DX12" s="72">
        <v>97.3988731188231</v>
      </c>
      <c r="DY12" s="72">
        <v>100.870425198547</v>
      </c>
      <c r="DZ12" s="72">
        <v>101.465409840814</v>
      </c>
      <c r="EA12" s="72">
        <v>100.265291841817</v>
      </c>
      <c r="EB12" s="72">
        <v>101.001512528214</v>
      </c>
      <c r="EC12" s="72">
        <v>106.431153180242</v>
      </c>
      <c r="ED12" s="72">
        <v>108.741533141474</v>
      </c>
      <c r="EE12" s="72">
        <v>107.886865529717</v>
      </c>
      <c r="EF12" s="72">
        <v>104.786507405124</v>
      </c>
      <c r="EG12" s="72">
        <v>110.634263585406</v>
      </c>
      <c r="EH12" s="72">
        <v>113.116895564016</v>
      </c>
      <c r="EI12" s="72">
        <v>113.816271659812</v>
      </c>
      <c r="EJ12" s="72">
        <v>111.635814998911</v>
      </c>
      <c r="EK12" s="72">
        <v>116.665245988385</v>
      </c>
      <c r="EL12" s="72">
        <v>118.081936680246</v>
      </c>
      <c r="EM12" s="72">
        <v>115.418617380639</v>
      </c>
      <c r="EN12" s="72">
        <v>113.427518323606</v>
      </c>
      <c r="EO12" s="72">
        <v>119.023121179849</v>
      </c>
      <c r="EP12" s="72">
        <v>120.371166076908</v>
      </c>
      <c r="EQ12" s="72">
        <v>117.324815418513</v>
      </c>
      <c r="ER12" s="72">
        <v>115.512343639915</v>
      </c>
      <c r="ES12" s="72">
        <v>96.7884661940144</v>
      </c>
      <c r="ET12" s="72">
        <v>111.367752612654</v>
      </c>
      <c r="EU12" s="72">
        <v>113.119790013796</v>
      </c>
      <c r="EV12" s="72">
        <v>120.674779189135</v>
      </c>
      <c r="EW12" s="72">
        <v>112.857688324959</v>
      </c>
      <c r="EX12" s="72">
        <v>119.493788931471</v>
      </c>
      <c r="EY12" s="72">
        <v>125.011845057009</v>
      </c>
      <c r="EZ12" s="72">
        <v>125.690846863711</v>
      </c>
      <c r="FA12" s="72">
        <v>120.14210654139</v>
      </c>
      <c r="FB12" s="72">
        <v>124.614799138089</v>
      </c>
      <c r="FC12" s="72">
        <v>127.194731718094</v>
      </c>
      <c r="FD12" s="72">
        <v>129.170483593649</v>
      </c>
      <c r="FE12" s="72">
        <v>125.929658303866</v>
      </c>
      <c r="FF12" s="72">
        <v>133.275796226833</v>
      </c>
      <c r="FG12" s="72">
        <v>130.357250926083</v>
      </c>
      <c r="FH12" s="72">
        <v>128.725440067307</v>
      </c>
      <c r="FI12" s="72">
        <v>98.4387739243669</v>
      </c>
      <c r="FJ12" s="72">
        <v>102.791998832879</v>
      </c>
      <c r="FK12" s="72">
        <v>106.727719767401</v>
      </c>
      <c r="FL12" s="72">
        <v>113.359899593822</v>
      </c>
      <c r="FM12" s="72">
        <v>115.266353428162</v>
      </c>
      <c r="FN12" s="72">
        <v>105.04779481427</v>
      </c>
      <c r="FO12" s="72">
        <v>114.370230634254</v>
      </c>
      <c r="FP12" s="72">
        <v>121.183502511282</v>
      </c>
      <c r="FQ12" s="72">
        <v>124.908464502373</v>
      </c>
      <c r="FR12" s="72">
        <v>126.452642580921</v>
      </c>
      <c r="FS12" s="72">
        <v>100</v>
      </c>
      <c r="FT12" s="72">
        <v>106.015266094912</v>
      </c>
      <c r="FU12" s="72">
        <v>110.588484553589</v>
      </c>
      <c r="FV12" s="72">
        <v>115.450403762045</v>
      </c>
      <c r="FW12" s="72">
        <v>117.536655249719</v>
      </c>
      <c r="FX12" s="72">
        <v>109.197088115095</v>
      </c>
      <c r="FY12" s="72">
        <v>119.509525375644</v>
      </c>
      <c r="FZ12" s="72">
        <v>124.410621065321</v>
      </c>
      <c r="GA12" s="72">
        <v>129.683297262608</v>
      </c>
      <c r="GB12" s="108"/>
      <c r="GC12" s="109" t="s">
        <v>678</v>
      </c>
      <c r="GE12" s="126"/>
      <c r="GF12" s="24"/>
    </row>
    <row r="13" s="25" customFormat="1" ht="18" customHeight="1" spans="1:188">
      <c r="A13" s="44"/>
      <c r="B13" s="67"/>
      <c r="C13" s="68">
        <v>1.7</v>
      </c>
      <c r="D13" s="69">
        <v>2.22101546941082</v>
      </c>
      <c r="E13" s="70" t="s">
        <v>847</v>
      </c>
      <c r="F13" s="80"/>
      <c r="G13" s="80" t="s">
        <v>353</v>
      </c>
      <c r="H13" s="72">
        <v>96.6915912221987</v>
      </c>
      <c r="I13" s="72">
        <v>87.5568203388842</v>
      </c>
      <c r="J13" s="72">
        <v>100.686530377594</v>
      </c>
      <c r="K13" s="72">
        <v>98.6260503244096</v>
      </c>
      <c r="L13" s="72">
        <v>97.0807534894941</v>
      </c>
      <c r="M13" s="72">
        <v>94.0374383547685</v>
      </c>
      <c r="N13" s="72">
        <v>101.788433005287</v>
      </c>
      <c r="O13" s="72">
        <v>103.573945093483</v>
      </c>
      <c r="P13" s="72">
        <v>104.435674875783</v>
      </c>
      <c r="Q13" s="72">
        <v>106.445783835085</v>
      </c>
      <c r="R13" s="72">
        <v>104.551245958108</v>
      </c>
      <c r="S13" s="72">
        <v>104.525733124904</v>
      </c>
      <c r="T13" s="72">
        <v>102.630921218522</v>
      </c>
      <c r="U13" s="72">
        <v>91.9332797024002</v>
      </c>
      <c r="V13" s="72">
        <v>107.982024527579</v>
      </c>
      <c r="W13" s="72">
        <v>106.878343505676</v>
      </c>
      <c r="X13" s="72">
        <v>98.9006276179081</v>
      </c>
      <c r="Y13" s="72">
        <v>99.0135895653532</v>
      </c>
      <c r="Z13" s="72">
        <v>105.33743985249</v>
      </c>
      <c r="AA13" s="72">
        <v>105.243685891221</v>
      </c>
      <c r="AB13" s="72">
        <v>106.626078767785</v>
      </c>
      <c r="AC13" s="72">
        <v>104.235168676549</v>
      </c>
      <c r="AD13" s="72">
        <v>105.403254338076</v>
      </c>
      <c r="AE13" s="72">
        <v>109.693662432463</v>
      </c>
      <c r="AF13" s="72">
        <v>108.123747778282</v>
      </c>
      <c r="AG13" s="72">
        <v>102.229775662374</v>
      </c>
      <c r="AH13" s="72">
        <v>113.344169225846</v>
      </c>
      <c r="AI13" s="72">
        <v>114.556696220017</v>
      </c>
      <c r="AJ13" s="72">
        <v>108.921397220231</v>
      </c>
      <c r="AK13" s="72">
        <v>104.383718859644</v>
      </c>
      <c r="AL13" s="72">
        <v>111.533002747397</v>
      </c>
      <c r="AM13" s="72">
        <v>111.998715184424</v>
      </c>
      <c r="AN13" s="72">
        <v>111.146497042405</v>
      </c>
      <c r="AO13" s="72">
        <v>114.318783029059</v>
      </c>
      <c r="AP13" s="72">
        <v>109.304806411183</v>
      </c>
      <c r="AQ13" s="72">
        <v>113.236233154642</v>
      </c>
      <c r="AR13" s="72">
        <v>112.140651404546</v>
      </c>
      <c r="AS13" s="72">
        <v>104.165646530854</v>
      </c>
      <c r="AT13" s="72">
        <v>114.458930750512</v>
      </c>
      <c r="AU13" s="72">
        <v>114.333316281003</v>
      </c>
      <c r="AV13" s="72">
        <v>116.164784052911</v>
      </c>
      <c r="AW13" s="72">
        <v>111.698672171417</v>
      </c>
      <c r="AX13" s="72">
        <v>118.270726212128</v>
      </c>
      <c r="AY13" s="72">
        <v>119.793353228063</v>
      </c>
      <c r="AZ13" s="72">
        <v>118.167360098404</v>
      </c>
      <c r="BA13" s="72">
        <v>122.853620951772</v>
      </c>
      <c r="BB13" s="72">
        <v>114.036102754684</v>
      </c>
      <c r="BC13" s="72">
        <v>125.327404173525</v>
      </c>
      <c r="BD13" s="72">
        <v>118.011877502708</v>
      </c>
      <c r="BE13" s="72">
        <v>112.568148255017</v>
      </c>
      <c r="BF13" s="72">
        <v>121.952483595039</v>
      </c>
      <c r="BG13" s="72">
        <v>121.441833167062</v>
      </c>
      <c r="BH13" s="72">
        <v>126.386657542332</v>
      </c>
      <c r="BI13" s="72">
        <v>120.453042663929</v>
      </c>
      <c r="BJ13" s="72">
        <v>127.786287913406</v>
      </c>
      <c r="BK13" s="72">
        <v>128.886954834141</v>
      </c>
      <c r="BL13" s="72">
        <v>124.217635491189</v>
      </c>
      <c r="BM13" s="72">
        <v>128.694552395772</v>
      </c>
      <c r="BN13" s="72">
        <v>119.837155909933</v>
      </c>
      <c r="BO13" s="72">
        <v>135.984067597466</v>
      </c>
      <c r="BP13" s="72">
        <v>130.940816834553</v>
      </c>
      <c r="BQ13" s="72">
        <v>128.752791202188</v>
      </c>
      <c r="BR13" s="72">
        <v>165.022755496627</v>
      </c>
      <c r="BS13" s="72">
        <v>166.715168048741</v>
      </c>
      <c r="BT13" s="72">
        <v>170.993745654623</v>
      </c>
      <c r="BU13" s="72">
        <v>199.383694469467</v>
      </c>
      <c r="BV13" s="72">
        <v>206.992497462396</v>
      </c>
      <c r="BW13" s="72">
        <v>200.272537249386</v>
      </c>
      <c r="BX13" s="72">
        <v>206.25144699618</v>
      </c>
      <c r="BY13" s="72">
        <v>218.803594577682</v>
      </c>
      <c r="BZ13" s="72">
        <v>199.671447327003</v>
      </c>
      <c r="CA13" s="72">
        <v>219.592948550011</v>
      </c>
      <c r="CB13" s="72">
        <v>229.267677123882</v>
      </c>
      <c r="CC13" s="72">
        <v>213.873456950897</v>
      </c>
      <c r="CD13" s="72">
        <v>277.672833124439</v>
      </c>
      <c r="CE13" s="72">
        <v>269.369479072256</v>
      </c>
      <c r="CF13" s="72">
        <v>250.892066140728</v>
      </c>
      <c r="CG13" s="72">
        <v>267.030868875048</v>
      </c>
      <c r="CH13" s="72">
        <v>237.293712622203</v>
      </c>
      <c r="CI13" s="72">
        <v>217.492655901918</v>
      </c>
      <c r="CJ13" s="72">
        <v>197.371165729318</v>
      </c>
      <c r="CK13" s="72">
        <v>196.689988569057</v>
      </c>
      <c r="CL13" s="72">
        <v>177.826773155763</v>
      </c>
      <c r="CM13" s="72">
        <v>191.214622017294</v>
      </c>
      <c r="CN13" s="72">
        <v>184.014486379044</v>
      </c>
      <c r="CO13" s="72">
        <v>169.848233631156</v>
      </c>
      <c r="CP13" s="72">
        <v>209.117474499732</v>
      </c>
      <c r="CQ13" s="72">
        <v>217.585274905416</v>
      </c>
      <c r="CR13" s="72">
        <v>193.246527571173</v>
      </c>
      <c r="CS13" s="72">
        <v>203.201251193663</v>
      </c>
      <c r="CT13" s="72">
        <v>195.885060998127</v>
      </c>
      <c r="CU13" s="72">
        <v>194.524930970176</v>
      </c>
      <c r="CV13" s="72">
        <v>180.463398116141</v>
      </c>
      <c r="CW13" s="72">
        <v>180.202995244113</v>
      </c>
      <c r="CX13" s="72">
        <v>161.823790288505</v>
      </c>
      <c r="CY13" s="72">
        <v>175.733560601097</v>
      </c>
      <c r="CZ13" s="72">
        <v>167.803485661922</v>
      </c>
      <c r="DA13" s="72">
        <v>159.125041888521</v>
      </c>
      <c r="DB13" s="72">
        <v>196.402335455286</v>
      </c>
      <c r="DC13" s="72">
        <v>181.772476918437</v>
      </c>
      <c r="DD13" s="72">
        <v>174.559822118875</v>
      </c>
      <c r="DE13" s="72">
        <v>182.744459801795</v>
      </c>
      <c r="DF13" s="72">
        <v>178.316245029577</v>
      </c>
      <c r="DG13" s="72">
        <v>180.417487193597</v>
      </c>
      <c r="DH13" s="72">
        <v>175.552803827369</v>
      </c>
      <c r="DI13" s="72">
        <v>177.614647375757</v>
      </c>
      <c r="DJ13" s="72">
        <v>161.02905620853</v>
      </c>
      <c r="DK13" s="72">
        <v>168.789920636875</v>
      </c>
      <c r="DL13" s="72">
        <v>182.093819920416</v>
      </c>
      <c r="DM13" s="72">
        <v>169.229762869274</v>
      </c>
      <c r="DN13" s="72">
        <v>201.584653780184</v>
      </c>
      <c r="DO13" s="72">
        <v>195.787890020755</v>
      </c>
      <c r="DP13" s="72">
        <v>185.331723357195</v>
      </c>
      <c r="DQ13" s="72">
        <v>0</v>
      </c>
      <c r="DR13" s="72">
        <v>0</v>
      </c>
      <c r="DS13" s="72">
        <v>0</v>
      </c>
      <c r="DT13" s="72">
        <v>0</v>
      </c>
      <c r="DU13" s="72">
        <v>0</v>
      </c>
      <c r="DV13" s="72">
        <v>0</v>
      </c>
      <c r="DW13" s="72">
        <v>0</v>
      </c>
      <c r="DX13" s="72">
        <v>94.9783139795589</v>
      </c>
      <c r="DY13" s="72">
        <v>96.5814140562241</v>
      </c>
      <c r="DZ13" s="72">
        <v>103.266017658185</v>
      </c>
      <c r="EA13" s="72">
        <v>105.174254306032</v>
      </c>
      <c r="EB13" s="72">
        <v>100.848741816167</v>
      </c>
      <c r="EC13" s="72">
        <v>101.597520229646</v>
      </c>
      <c r="ED13" s="72">
        <v>105.735734837165</v>
      </c>
      <c r="EE13" s="72">
        <v>106.444028482363</v>
      </c>
      <c r="EF13" s="72">
        <v>107.899230888834</v>
      </c>
      <c r="EG13" s="72">
        <v>109.287270766631</v>
      </c>
      <c r="EH13" s="72">
        <v>111.559404991409</v>
      </c>
      <c r="EI13" s="72">
        <v>112.286607531628</v>
      </c>
      <c r="EJ13" s="72">
        <v>110.255076228637</v>
      </c>
      <c r="EK13" s="72">
        <v>114.065590835111</v>
      </c>
      <c r="EL13" s="72">
        <v>118.743813179532</v>
      </c>
      <c r="EM13" s="72">
        <v>120.73904262666</v>
      </c>
      <c r="EN13" s="72">
        <v>117.510836450921</v>
      </c>
      <c r="EO13" s="72">
        <v>122.760511124441</v>
      </c>
      <c r="EP13" s="72">
        <v>126.963626079579</v>
      </c>
      <c r="EQ13" s="72">
        <v>128.171925301057</v>
      </c>
      <c r="ER13" s="72">
        <v>141.572121177789</v>
      </c>
      <c r="ES13" s="72">
        <v>179.030869390944</v>
      </c>
      <c r="ET13" s="72">
        <v>204.505493902654</v>
      </c>
      <c r="EU13" s="72">
        <v>212.689330151565</v>
      </c>
      <c r="EV13" s="72">
        <v>240.271322399739</v>
      </c>
      <c r="EW13" s="72">
        <v>262.430804696011</v>
      </c>
      <c r="EX13" s="72">
        <v>217.385844751146</v>
      </c>
      <c r="EY13" s="72">
        <v>188.577127914038</v>
      </c>
      <c r="EZ13" s="72">
        <v>187.660064836644</v>
      </c>
      <c r="FA13" s="72">
        <v>204.67768455675</v>
      </c>
      <c r="FB13" s="72">
        <v>190.291130028148</v>
      </c>
      <c r="FC13" s="72">
        <v>172.586782044571</v>
      </c>
      <c r="FD13" s="72">
        <v>174.443621001909</v>
      </c>
      <c r="FE13" s="72">
        <v>179.692252946369</v>
      </c>
      <c r="FF13" s="72">
        <v>178.095512016847</v>
      </c>
      <c r="FG13" s="72">
        <v>169.144541407054</v>
      </c>
      <c r="FH13" s="72">
        <v>184.302745523291</v>
      </c>
      <c r="FI13" s="72">
        <v>96.1283491505161</v>
      </c>
      <c r="FJ13" s="72">
        <v>101.665039314417</v>
      </c>
      <c r="FK13" s="72">
        <v>109.43515722135</v>
      </c>
      <c r="FL13" s="72">
        <v>112.252665803965</v>
      </c>
      <c r="FM13" s="72">
        <v>120.072200012431</v>
      </c>
      <c r="FN13" s="72">
        <v>152.485055447347</v>
      </c>
      <c r="FO13" s="72">
        <v>248.21510248244</v>
      </c>
      <c r="FP13" s="72">
        <v>194.762399397304</v>
      </c>
      <c r="FQ13" s="72">
        <v>175.932632408608</v>
      </c>
      <c r="FR13" s="72">
        <v>186.805569989565</v>
      </c>
      <c r="FS13" s="72">
        <v>100</v>
      </c>
      <c r="FT13" s="72">
        <v>103.656506341335</v>
      </c>
      <c r="FU13" s="72">
        <v>110.258128544625</v>
      </c>
      <c r="FV13" s="72">
        <v>115.950880717485</v>
      </c>
      <c r="FW13" s="72">
        <v>123.851724738999</v>
      </c>
      <c r="FX13" s="72">
        <v>184.449453655738</v>
      </c>
      <c r="FY13" s="72">
        <v>227.166274940234</v>
      </c>
      <c r="FZ13" s="72">
        <v>188.803915366528</v>
      </c>
      <c r="GA13" s="72">
        <v>175.343981843045</v>
      </c>
      <c r="GB13" s="108"/>
      <c r="GC13" s="109" t="s">
        <v>391</v>
      </c>
      <c r="GF13" s="24"/>
    </row>
    <row r="14" s="25" customFormat="1" ht="18" customHeight="1" spans="1:188">
      <c r="A14" s="44"/>
      <c r="B14" s="67"/>
      <c r="C14" s="68">
        <v>1.8</v>
      </c>
      <c r="D14" s="69">
        <v>2.26443436867039</v>
      </c>
      <c r="E14" s="70" t="s">
        <v>848</v>
      </c>
      <c r="F14" s="80"/>
      <c r="G14" s="80" t="s">
        <v>849</v>
      </c>
      <c r="H14" s="72">
        <v>98.8643369959026</v>
      </c>
      <c r="I14" s="72">
        <v>94.3265721926632</v>
      </c>
      <c r="J14" s="72">
        <v>94.7986821205012</v>
      </c>
      <c r="K14" s="72">
        <v>90.4161555444255</v>
      </c>
      <c r="L14" s="72">
        <v>104.331798777351</v>
      </c>
      <c r="M14" s="72">
        <v>100.007452527406</v>
      </c>
      <c r="N14" s="72">
        <v>103.398410051995</v>
      </c>
      <c r="O14" s="72">
        <v>101.756796344018</v>
      </c>
      <c r="P14" s="72">
        <v>104.826639064092</v>
      </c>
      <c r="Q14" s="72">
        <v>103.084483896851</v>
      </c>
      <c r="R14" s="72">
        <v>102.484811873584</v>
      </c>
      <c r="S14" s="72">
        <v>101.703860611209</v>
      </c>
      <c r="T14" s="72">
        <v>99.4176625809157</v>
      </c>
      <c r="U14" s="72">
        <v>98.1506639247199</v>
      </c>
      <c r="V14" s="72">
        <v>96.5779956597633</v>
      </c>
      <c r="W14" s="72">
        <v>92.1053560318465</v>
      </c>
      <c r="X14" s="72">
        <v>110.183129338066</v>
      </c>
      <c r="Y14" s="72">
        <v>103.567608014746</v>
      </c>
      <c r="Z14" s="72">
        <v>104.091325271381</v>
      </c>
      <c r="AA14" s="72">
        <v>107.406759155149</v>
      </c>
      <c r="AB14" s="72">
        <v>107.163750255415</v>
      </c>
      <c r="AC14" s="72">
        <v>110.888152828732</v>
      </c>
      <c r="AD14" s="72">
        <v>108.858291339453</v>
      </c>
      <c r="AE14" s="72">
        <v>105.280523211542</v>
      </c>
      <c r="AF14" s="72">
        <v>100.865291331902</v>
      </c>
      <c r="AG14" s="72">
        <v>100.517995753375</v>
      </c>
      <c r="AH14" s="72">
        <v>98.3350331270685</v>
      </c>
      <c r="AI14" s="72">
        <v>93.3856240605622</v>
      </c>
      <c r="AJ14" s="72">
        <v>109.14095308021</v>
      </c>
      <c r="AK14" s="72">
        <v>108.142875560749</v>
      </c>
      <c r="AL14" s="72">
        <v>111.12145762123</v>
      </c>
      <c r="AM14" s="72">
        <v>110.375156554186</v>
      </c>
      <c r="AN14" s="72">
        <v>111.303672007161</v>
      </c>
      <c r="AO14" s="72">
        <v>113.891394738302</v>
      </c>
      <c r="AP14" s="72">
        <v>111.739322840815</v>
      </c>
      <c r="AQ14" s="72">
        <v>110.063407114151</v>
      </c>
      <c r="AR14" s="72">
        <v>103.804749091781</v>
      </c>
      <c r="AS14" s="72">
        <v>104.438922567038</v>
      </c>
      <c r="AT14" s="72">
        <v>103.015181752566</v>
      </c>
      <c r="AU14" s="72">
        <v>99.7381333498079</v>
      </c>
      <c r="AV14" s="72">
        <v>108.147903690276</v>
      </c>
      <c r="AW14" s="72">
        <v>111.871041498186</v>
      </c>
      <c r="AX14" s="72">
        <v>115.647615969084</v>
      </c>
      <c r="AY14" s="72">
        <v>115.084853874221</v>
      </c>
      <c r="AZ14" s="72">
        <v>117.503333707732</v>
      </c>
      <c r="BA14" s="72">
        <v>120.459110784437</v>
      </c>
      <c r="BB14" s="72">
        <v>115.096195979304</v>
      </c>
      <c r="BC14" s="72">
        <v>115.984450383321</v>
      </c>
      <c r="BD14" s="72">
        <v>111.618771949397</v>
      </c>
      <c r="BE14" s="72">
        <v>108.198662780007</v>
      </c>
      <c r="BF14" s="72">
        <v>106.856092091853</v>
      </c>
      <c r="BG14" s="72">
        <v>107.363847830217</v>
      </c>
      <c r="BH14" s="72">
        <v>113.007312345208</v>
      </c>
      <c r="BI14" s="72">
        <v>111.985821143266</v>
      </c>
      <c r="BJ14" s="72">
        <v>116.89388088888</v>
      </c>
      <c r="BK14" s="72">
        <v>116.240969479214</v>
      </c>
      <c r="BL14" s="72">
        <v>117.362226559003</v>
      </c>
      <c r="BM14" s="72">
        <v>117.443784971681</v>
      </c>
      <c r="BN14" s="72">
        <v>122.414855255555</v>
      </c>
      <c r="BO14" s="72">
        <v>119.898224839188</v>
      </c>
      <c r="BP14" s="72">
        <v>111.750907399126</v>
      </c>
      <c r="BQ14" s="72">
        <v>111.999419442843</v>
      </c>
      <c r="BR14" s="72">
        <v>102.479838181735</v>
      </c>
      <c r="BS14" s="72">
        <v>84.3189016380176</v>
      </c>
      <c r="BT14" s="72">
        <v>92.3240742525623</v>
      </c>
      <c r="BU14" s="72">
        <v>127.186022516327</v>
      </c>
      <c r="BV14" s="72">
        <v>128.776903767626</v>
      </c>
      <c r="BW14" s="72">
        <v>125.12479318584</v>
      </c>
      <c r="BX14" s="72">
        <v>127.107200052911</v>
      </c>
      <c r="BY14" s="72">
        <v>125.835003313829</v>
      </c>
      <c r="BZ14" s="72">
        <v>131.315375317109</v>
      </c>
      <c r="CA14" s="72">
        <v>130.321602544859</v>
      </c>
      <c r="CB14" s="72">
        <v>124.61152978434</v>
      </c>
      <c r="CC14" s="72">
        <v>125.580328617883</v>
      </c>
      <c r="CD14" s="72">
        <v>118.51354562315</v>
      </c>
      <c r="CE14" s="72">
        <v>111.170824725104</v>
      </c>
      <c r="CF14" s="72">
        <v>113.468149548797</v>
      </c>
      <c r="CG14" s="72">
        <v>142.743100153512</v>
      </c>
      <c r="CH14" s="72">
        <v>139.005804112891</v>
      </c>
      <c r="CI14" s="72">
        <v>138.230747520192</v>
      </c>
      <c r="CJ14" s="72">
        <v>136.807633152484</v>
      </c>
      <c r="CK14" s="72">
        <v>133.788266272824</v>
      </c>
      <c r="CL14" s="72">
        <v>143.386873573483</v>
      </c>
      <c r="CM14" s="72">
        <v>140.185597248962</v>
      </c>
      <c r="CN14" s="72">
        <v>133.427545848119</v>
      </c>
      <c r="CO14" s="72">
        <v>131.813242744663</v>
      </c>
      <c r="CP14" s="72">
        <v>123.383885858454</v>
      </c>
      <c r="CQ14" s="72">
        <v>120.709747007308</v>
      </c>
      <c r="CR14" s="72">
        <v>116.189437844223</v>
      </c>
      <c r="CS14" s="72">
        <v>147.100160481548</v>
      </c>
      <c r="CT14" s="72">
        <v>147.586835328565</v>
      </c>
      <c r="CU14" s="72">
        <v>145.914476935942</v>
      </c>
      <c r="CV14" s="72">
        <v>143.52087016051</v>
      </c>
      <c r="CW14" s="72">
        <v>135.657952326541</v>
      </c>
      <c r="CX14" s="72">
        <v>138.806958637272</v>
      </c>
      <c r="CY14" s="72">
        <v>126.554626605112</v>
      </c>
      <c r="CZ14" s="72">
        <v>117.545893325287</v>
      </c>
      <c r="DA14" s="72">
        <v>120.818934656338</v>
      </c>
      <c r="DB14" s="72">
        <v>115.434427253744</v>
      </c>
      <c r="DC14" s="72">
        <v>109.523639830887</v>
      </c>
      <c r="DD14" s="72">
        <v>120.207667566947</v>
      </c>
      <c r="DE14" s="72">
        <v>141.063524588743</v>
      </c>
      <c r="DF14" s="72">
        <v>145.219164282564</v>
      </c>
      <c r="DG14" s="72">
        <v>144.257419589633</v>
      </c>
      <c r="DH14" s="72">
        <v>142.546495105426</v>
      </c>
      <c r="DI14" s="72">
        <v>137.244057367088</v>
      </c>
      <c r="DJ14" s="72">
        <v>142.122477602405</v>
      </c>
      <c r="DK14" s="72">
        <v>128.170262656239</v>
      </c>
      <c r="DL14" s="72">
        <v>126.389684755166</v>
      </c>
      <c r="DM14" s="72">
        <v>123.500271056407</v>
      </c>
      <c r="DN14" s="72">
        <v>117.732573203604</v>
      </c>
      <c r="DO14" s="72">
        <v>116.174614998688</v>
      </c>
      <c r="DP14" s="72">
        <v>124.979439977668</v>
      </c>
      <c r="DQ14" s="72">
        <v>0</v>
      </c>
      <c r="DR14" s="72">
        <v>0</v>
      </c>
      <c r="DS14" s="72">
        <v>0</v>
      </c>
      <c r="DT14" s="72">
        <v>0</v>
      </c>
      <c r="DU14" s="72">
        <v>0</v>
      </c>
      <c r="DV14" s="72">
        <v>0</v>
      </c>
      <c r="DW14" s="72">
        <v>0</v>
      </c>
      <c r="DX14" s="72">
        <v>95.9965304363557</v>
      </c>
      <c r="DY14" s="72">
        <v>98.2518022830611</v>
      </c>
      <c r="DZ14" s="72">
        <v>103.327281820035</v>
      </c>
      <c r="EA14" s="72">
        <v>102.424385460548</v>
      </c>
      <c r="EB14" s="72">
        <v>98.0487740551329</v>
      </c>
      <c r="EC14" s="72">
        <v>101.952031128219</v>
      </c>
      <c r="ED14" s="72">
        <v>106.220611560648</v>
      </c>
      <c r="EE14" s="72">
        <v>108.342322459909</v>
      </c>
      <c r="EF14" s="72">
        <v>99.9061067374487</v>
      </c>
      <c r="EG14" s="72">
        <v>103.55648423384</v>
      </c>
      <c r="EH14" s="72">
        <v>110.933428727526</v>
      </c>
      <c r="EI14" s="72">
        <v>111.898041564422</v>
      </c>
      <c r="EJ14" s="72">
        <v>103.752951137129</v>
      </c>
      <c r="EK14" s="72">
        <v>106.58569284609</v>
      </c>
      <c r="EL14" s="72">
        <v>116.078601183679</v>
      </c>
      <c r="EM14" s="72">
        <v>117.179919049021</v>
      </c>
      <c r="EN14" s="72">
        <v>108.891175607086</v>
      </c>
      <c r="EO14" s="72">
        <v>110.785660439564</v>
      </c>
      <c r="EP14" s="72">
        <v>116.832358975699</v>
      </c>
      <c r="EQ14" s="72">
        <v>119.918955022142</v>
      </c>
      <c r="ER14" s="72">
        <v>108.743388341235</v>
      </c>
      <c r="ES14" s="72">
        <v>101.276332802302</v>
      </c>
      <c r="ET14" s="72">
        <v>127.002965668793</v>
      </c>
      <c r="EU14" s="72">
        <v>129.157327058599</v>
      </c>
      <c r="EV14" s="72">
        <v>122.901801341791</v>
      </c>
      <c r="EW14" s="72">
        <v>122.460691475804</v>
      </c>
      <c r="EX14" s="72">
        <v>138.014728261856</v>
      </c>
      <c r="EY14" s="72">
        <v>139.120245698423</v>
      </c>
      <c r="EZ14" s="72">
        <v>129.541558150412</v>
      </c>
      <c r="FA14" s="72">
        <v>127.999781777693</v>
      </c>
      <c r="FB14" s="72">
        <v>145.674060808339</v>
      </c>
      <c r="FC14" s="72">
        <v>133.673179189642</v>
      </c>
      <c r="FD14" s="72">
        <v>117.933085078456</v>
      </c>
      <c r="FE14" s="72">
        <v>123.598277328859</v>
      </c>
      <c r="FF14" s="72">
        <v>144.007692992541</v>
      </c>
      <c r="FG14" s="72">
        <v>135.845599208578</v>
      </c>
      <c r="FH14" s="72">
        <v>122.540843005059</v>
      </c>
      <c r="FI14" s="72">
        <v>96.5475091261688</v>
      </c>
      <c r="FJ14" s="72">
        <v>99.2869615070622</v>
      </c>
      <c r="FK14" s="72">
        <v>100.448979470624</v>
      </c>
      <c r="FL14" s="72">
        <v>103.828978090294</v>
      </c>
      <c r="FM14" s="72">
        <v>109.408937399336</v>
      </c>
      <c r="FN14" s="72">
        <v>100.574628182857</v>
      </c>
      <c r="FO14" s="72">
        <v>118.668875659855</v>
      </c>
      <c r="FP14" s="72">
        <v>125.104771860553</v>
      </c>
      <c r="FQ14" s="72">
        <v>116.706112526641</v>
      </c>
      <c r="FR14" s="72">
        <v>121.755316798307</v>
      </c>
      <c r="FS14" s="72">
        <v>100</v>
      </c>
      <c r="FT14" s="72">
        <v>103.640934800977</v>
      </c>
      <c r="FU14" s="72">
        <v>106.573515315809</v>
      </c>
      <c r="FV14" s="72">
        <v>110.89929105398</v>
      </c>
      <c r="FW14" s="72">
        <v>114.107037511122</v>
      </c>
      <c r="FX14" s="72">
        <v>116.545003467732</v>
      </c>
      <c r="FY14" s="72">
        <v>130.624366694468</v>
      </c>
      <c r="FZ14" s="72">
        <v>134.222144981521</v>
      </c>
      <c r="GA14" s="72">
        <v>130.346163652109</v>
      </c>
      <c r="GB14" s="108"/>
      <c r="GC14" s="109" t="s">
        <v>392</v>
      </c>
      <c r="GF14" s="24"/>
    </row>
    <row r="15" s="25" customFormat="1" ht="18" customHeight="1" spans="1:188">
      <c r="A15" s="44"/>
      <c r="B15" s="26"/>
      <c r="C15" s="68">
        <v>1.9</v>
      </c>
      <c r="D15" s="69">
        <v>13.8858572499303</v>
      </c>
      <c r="E15" s="70">
        <v>26</v>
      </c>
      <c r="F15" s="80"/>
      <c r="G15" s="80" t="s">
        <v>695</v>
      </c>
      <c r="H15" s="72">
        <v>99.8012690166808</v>
      </c>
      <c r="I15" s="72">
        <v>79.0140605876038</v>
      </c>
      <c r="J15" s="72">
        <v>92.5929394789194</v>
      </c>
      <c r="K15" s="72">
        <v>88.3316664778019</v>
      </c>
      <c r="L15" s="72">
        <v>93.5904796518245</v>
      </c>
      <c r="M15" s="72">
        <v>103.910599963609</v>
      </c>
      <c r="N15" s="72">
        <v>104.522719392376</v>
      </c>
      <c r="O15" s="72">
        <v>102.93545115759</v>
      </c>
      <c r="P15" s="72">
        <v>111.26965959171</v>
      </c>
      <c r="Q15" s="72">
        <v>111.447325013713</v>
      </c>
      <c r="R15" s="72">
        <v>104.781637498646</v>
      </c>
      <c r="S15" s="72">
        <v>107.802192169526</v>
      </c>
      <c r="T15" s="72">
        <v>108.311174135749</v>
      </c>
      <c r="U15" s="72">
        <v>84.6001337524696</v>
      </c>
      <c r="V15" s="72">
        <v>100.257296914866</v>
      </c>
      <c r="W15" s="72">
        <v>97.6113512579957</v>
      </c>
      <c r="X15" s="72">
        <v>103.051141120022</v>
      </c>
      <c r="Y15" s="72">
        <v>114.202099036141</v>
      </c>
      <c r="Z15" s="72">
        <v>109.526743532852</v>
      </c>
      <c r="AA15" s="72">
        <v>111.602050490477</v>
      </c>
      <c r="AB15" s="72">
        <v>118.824351773838</v>
      </c>
      <c r="AC15" s="72">
        <v>120.517474694345</v>
      </c>
      <c r="AD15" s="72">
        <v>114.199165854515</v>
      </c>
      <c r="AE15" s="72">
        <v>114.389422794057</v>
      </c>
      <c r="AF15" s="72">
        <v>114.864690367518</v>
      </c>
      <c r="AG15" s="72">
        <v>92.1135587742214</v>
      </c>
      <c r="AH15" s="72">
        <v>108.138114561535</v>
      </c>
      <c r="AI15" s="72">
        <v>105.599593154707</v>
      </c>
      <c r="AJ15" s="72">
        <v>114.205829842086</v>
      </c>
      <c r="AK15" s="72">
        <v>123.339931127058</v>
      </c>
      <c r="AL15" s="72">
        <v>120.322825465929</v>
      </c>
      <c r="AM15" s="72">
        <v>120.521721526889</v>
      </c>
      <c r="AN15" s="72">
        <v>126.240514682056</v>
      </c>
      <c r="AO15" s="72">
        <v>127.327494210387</v>
      </c>
      <c r="AP15" s="72">
        <v>122.629837171781</v>
      </c>
      <c r="AQ15" s="72">
        <v>119.281535805982</v>
      </c>
      <c r="AR15" s="72">
        <v>121.86706554139</v>
      </c>
      <c r="AS15" s="72">
        <v>97.6630983203109</v>
      </c>
      <c r="AT15" s="72">
        <v>115.009639033599</v>
      </c>
      <c r="AU15" s="72">
        <v>114.259152945299</v>
      </c>
      <c r="AV15" s="72">
        <v>120.327297841368</v>
      </c>
      <c r="AW15" s="72">
        <v>130.361632536219</v>
      </c>
      <c r="AX15" s="72">
        <v>131.361863773259</v>
      </c>
      <c r="AY15" s="72">
        <v>127.305407395917</v>
      </c>
      <c r="AZ15" s="72">
        <v>134.537727137019</v>
      </c>
      <c r="BA15" s="72">
        <v>137.479231837389</v>
      </c>
      <c r="BB15" s="72">
        <v>129.782195260858</v>
      </c>
      <c r="BC15" s="72">
        <v>128.786777153392</v>
      </c>
      <c r="BD15" s="72">
        <v>126.172447336034</v>
      </c>
      <c r="BE15" s="72">
        <v>100.571830998158</v>
      </c>
      <c r="BF15" s="72">
        <v>118.239023998751</v>
      </c>
      <c r="BG15" s="72">
        <v>119.083861285464</v>
      </c>
      <c r="BH15" s="72">
        <v>125.311826459941</v>
      </c>
      <c r="BI15" s="72">
        <v>135.47688275991</v>
      </c>
      <c r="BJ15" s="72">
        <v>138.469968232737</v>
      </c>
      <c r="BK15" s="72">
        <v>131.117561214398</v>
      </c>
      <c r="BL15" s="72">
        <v>134.725478818296</v>
      </c>
      <c r="BM15" s="72">
        <v>140.102229557263</v>
      </c>
      <c r="BN15" s="72">
        <v>129.992435580078</v>
      </c>
      <c r="BO15" s="72">
        <v>132.607690723471</v>
      </c>
      <c r="BP15" s="72">
        <v>130.430085115994</v>
      </c>
      <c r="BQ15" s="72">
        <v>108.463408731121</v>
      </c>
      <c r="BR15" s="72">
        <v>113.624244904336</v>
      </c>
      <c r="BS15" s="72">
        <v>75.935917096628</v>
      </c>
      <c r="BT15" s="72">
        <v>108.43795870524</v>
      </c>
      <c r="BU15" s="72">
        <v>152.120569736963</v>
      </c>
      <c r="BV15" s="72">
        <v>151.865858560752</v>
      </c>
      <c r="BW15" s="72">
        <v>141.802827474246</v>
      </c>
      <c r="BX15" s="72">
        <v>149.258789166887</v>
      </c>
      <c r="BY15" s="72">
        <v>151.722573993046</v>
      </c>
      <c r="BZ15" s="72">
        <v>142.455695746727</v>
      </c>
      <c r="CA15" s="72">
        <v>144.264261300426</v>
      </c>
      <c r="CB15" s="72">
        <v>142.175106598532</v>
      </c>
      <c r="CC15" s="72">
        <v>121.845248039437</v>
      </c>
      <c r="CD15" s="72">
        <v>130.60570148603</v>
      </c>
      <c r="CE15" s="72">
        <v>134.257250172382</v>
      </c>
      <c r="CF15" s="72">
        <v>134.903270555486</v>
      </c>
      <c r="CG15" s="72">
        <v>166.16920216252</v>
      </c>
      <c r="CH15" s="72">
        <v>149.418029824324</v>
      </c>
      <c r="CI15" s="72">
        <v>155.935032683838</v>
      </c>
      <c r="CJ15" s="72">
        <v>168.02768740026</v>
      </c>
      <c r="CK15" s="72">
        <v>172.001052268686</v>
      </c>
      <c r="CL15" s="72">
        <v>167.966896115977</v>
      </c>
      <c r="CM15" s="72">
        <v>171.700871805186</v>
      </c>
      <c r="CN15" s="72">
        <v>164.971423349265</v>
      </c>
      <c r="CO15" s="72">
        <v>138.62209342865</v>
      </c>
      <c r="CP15" s="72">
        <v>157.375330210304</v>
      </c>
      <c r="CQ15" s="72">
        <v>156.529708044439</v>
      </c>
      <c r="CR15" s="72">
        <v>160.337725651997</v>
      </c>
      <c r="CS15" s="72">
        <v>198.411171587704</v>
      </c>
      <c r="CT15" s="72">
        <v>176.859633826194</v>
      </c>
      <c r="CU15" s="72">
        <v>189.49673205927</v>
      </c>
      <c r="CV15" s="72">
        <v>196.103337113956</v>
      </c>
      <c r="CW15" s="72">
        <v>189.7367542341</v>
      </c>
      <c r="CX15" s="72">
        <v>191.652333753366</v>
      </c>
      <c r="CY15" s="72">
        <v>184.674294959077</v>
      </c>
      <c r="CZ15" s="72">
        <v>166.259202091012</v>
      </c>
      <c r="DA15" s="72">
        <v>147.561348230261</v>
      </c>
      <c r="DB15" s="72">
        <v>166.863440592011</v>
      </c>
      <c r="DC15" s="72">
        <v>153.699389391566</v>
      </c>
      <c r="DD15" s="72">
        <v>161.065410016123</v>
      </c>
      <c r="DE15" s="72">
        <v>190.377020915171</v>
      </c>
      <c r="DF15" s="72">
        <v>174.075852726273</v>
      </c>
      <c r="DG15" s="72">
        <v>182.313517755065</v>
      </c>
      <c r="DH15" s="72">
        <v>192.393921248312</v>
      </c>
      <c r="DI15" s="72">
        <v>181.538865701761</v>
      </c>
      <c r="DJ15" s="72">
        <v>175.114649559601</v>
      </c>
      <c r="DK15" s="72">
        <v>171.309559567086</v>
      </c>
      <c r="DL15" s="72">
        <v>166.962084176313</v>
      </c>
      <c r="DM15" s="72">
        <v>147.978568153065</v>
      </c>
      <c r="DN15" s="72">
        <v>170.281356854783</v>
      </c>
      <c r="DO15" s="72">
        <v>151.476732794693</v>
      </c>
      <c r="DP15" s="72">
        <v>174.66928751785</v>
      </c>
      <c r="DQ15" s="72">
        <v>0</v>
      </c>
      <c r="DR15" s="72">
        <v>0</v>
      </c>
      <c r="DS15" s="72">
        <v>0</v>
      </c>
      <c r="DT15" s="72">
        <v>0</v>
      </c>
      <c r="DU15" s="72">
        <v>0</v>
      </c>
      <c r="DV15" s="72">
        <v>0</v>
      </c>
      <c r="DW15" s="72">
        <v>0</v>
      </c>
      <c r="DX15" s="72">
        <v>90.4694230277347</v>
      </c>
      <c r="DY15" s="72">
        <v>95.2775820310785</v>
      </c>
      <c r="DZ15" s="72">
        <v>106.242610047225</v>
      </c>
      <c r="EA15" s="72">
        <v>108.010384893962</v>
      </c>
      <c r="EB15" s="72">
        <v>97.7228682676949</v>
      </c>
      <c r="EC15" s="72">
        <v>104.95486380472</v>
      </c>
      <c r="ED15" s="72">
        <v>113.317715265722</v>
      </c>
      <c r="EE15" s="72">
        <v>116.368687780972</v>
      </c>
      <c r="EF15" s="72">
        <v>105.038787901091</v>
      </c>
      <c r="EG15" s="72">
        <v>114.38178470795</v>
      </c>
      <c r="EH15" s="72">
        <v>122.361687224958</v>
      </c>
      <c r="EI15" s="72">
        <v>123.07962239605</v>
      </c>
      <c r="EJ15" s="72">
        <v>111.513267631767</v>
      </c>
      <c r="EK15" s="72">
        <v>121.649361107629</v>
      </c>
      <c r="EL15" s="72">
        <v>131.068332768732</v>
      </c>
      <c r="EM15" s="72">
        <v>132.01606808388</v>
      </c>
      <c r="EN15" s="72">
        <v>114.994434110981</v>
      </c>
      <c r="EO15" s="72">
        <v>126.624190168438</v>
      </c>
      <c r="EP15" s="72">
        <v>134.771002755144</v>
      </c>
      <c r="EQ15" s="72">
        <v>134.234118620271</v>
      </c>
      <c r="ER15" s="72">
        <v>117.50591291715</v>
      </c>
      <c r="ES15" s="72">
        <v>112.16481517961</v>
      </c>
      <c r="ET15" s="72">
        <v>147.642491733962</v>
      </c>
      <c r="EU15" s="72">
        <v>146.147510346733</v>
      </c>
      <c r="EV15" s="72">
        <v>131.542018708</v>
      </c>
      <c r="EW15" s="72">
        <v>145.109907630129</v>
      </c>
      <c r="EX15" s="72">
        <v>157.793583302807</v>
      </c>
      <c r="EY15" s="72">
        <v>170.556273396616</v>
      </c>
      <c r="EZ15" s="72">
        <v>153.656282329406</v>
      </c>
      <c r="FA15" s="72">
        <v>171.759535094713</v>
      </c>
      <c r="FB15" s="72">
        <v>187.486567666473</v>
      </c>
      <c r="FC15" s="72">
        <v>188.687794315514</v>
      </c>
      <c r="FD15" s="72">
        <v>160.227996971095</v>
      </c>
      <c r="FE15" s="72">
        <v>168.380606774287</v>
      </c>
      <c r="FF15" s="72">
        <v>182.927763909883</v>
      </c>
      <c r="FG15" s="72">
        <v>175.987691609483</v>
      </c>
      <c r="FH15" s="72">
        <v>161.740669728054</v>
      </c>
      <c r="FI15" s="72">
        <v>90.6660830425661</v>
      </c>
      <c r="FJ15" s="72">
        <v>98.7662194362205</v>
      </c>
      <c r="FK15" s="72">
        <v>106.984357340013</v>
      </c>
      <c r="FL15" s="72">
        <v>113.825250736393</v>
      </c>
      <c r="FM15" s="72">
        <v>117.87579801567</v>
      </c>
      <c r="FN15" s="72">
        <v>107.378322910664</v>
      </c>
      <c r="FO15" s="72">
        <v>132.757315370373</v>
      </c>
      <c r="FP15" s="72">
        <v>155.567256136931</v>
      </c>
      <c r="FQ15" s="72">
        <v>159.089758064195</v>
      </c>
      <c r="FR15" s="72">
        <v>162.273605899341</v>
      </c>
      <c r="FS15" s="72">
        <v>100</v>
      </c>
      <c r="FT15" s="72">
        <v>108.091033779777</v>
      </c>
      <c r="FU15" s="72">
        <v>116.215470557512</v>
      </c>
      <c r="FV15" s="72">
        <v>124.061757398002</v>
      </c>
      <c r="FW15" s="72">
        <v>127.655936413708</v>
      </c>
      <c r="FX15" s="72">
        <v>130.865182544364</v>
      </c>
      <c r="FY15" s="72">
        <v>151.250445759388</v>
      </c>
      <c r="FZ15" s="72">
        <v>175.397544851527</v>
      </c>
      <c r="GA15" s="72">
        <v>171.881014816187</v>
      </c>
      <c r="GB15" s="108"/>
      <c r="GC15" s="109" t="s">
        <v>696</v>
      </c>
      <c r="GE15" s="126"/>
      <c r="GF15" s="24"/>
    </row>
    <row r="16" s="25" customFormat="1" ht="18" customHeight="1" spans="1:188">
      <c r="A16" s="44"/>
      <c r="B16" s="26"/>
      <c r="C16" s="566" t="s">
        <v>850</v>
      </c>
      <c r="D16" s="69">
        <v>2.19802966573158</v>
      </c>
      <c r="E16" s="70">
        <v>27</v>
      </c>
      <c r="F16" s="80"/>
      <c r="G16" s="80" t="s">
        <v>697</v>
      </c>
      <c r="H16" s="72">
        <v>99.1353154360043</v>
      </c>
      <c r="I16" s="72">
        <v>84.6156536908939</v>
      </c>
      <c r="J16" s="72">
        <v>100.028408919462</v>
      </c>
      <c r="K16" s="72">
        <v>102.343146999196</v>
      </c>
      <c r="L16" s="72">
        <v>100.490352935862</v>
      </c>
      <c r="M16" s="72">
        <v>103.270074864179</v>
      </c>
      <c r="N16" s="72">
        <v>99.0001042627381</v>
      </c>
      <c r="O16" s="72">
        <v>98.3306652224001</v>
      </c>
      <c r="P16" s="72">
        <v>110.005059863064</v>
      </c>
      <c r="Q16" s="72">
        <v>107.344758299891</v>
      </c>
      <c r="R16" s="72">
        <v>93.266911950094</v>
      </c>
      <c r="S16" s="72">
        <v>102.169547556216</v>
      </c>
      <c r="T16" s="72">
        <v>102.319690464148</v>
      </c>
      <c r="U16" s="72">
        <v>89.5183056216152</v>
      </c>
      <c r="V16" s="72">
        <v>104.010202752317</v>
      </c>
      <c r="W16" s="72">
        <v>106.595578606626</v>
      </c>
      <c r="X16" s="72">
        <v>106.094502447798</v>
      </c>
      <c r="Y16" s="72">
        <v>113.365659859484</v>
      </c>
      <c r="Z16" s="72">
        <v>102.74283074543</v>
      </c>
      <c r="AA16" s="72">
        <v>106.176303698338</v>
      </c>
      <c r="AB16" s="72">
        <v>115.774529792587</v>
      </c>
      <c r="AC16" s="72">
        <v>113.120418460967</v>
      </c>
      <c r="AD16" s="72">
        <v>101.021515571215</v>
      </c>
      <c r="AE16" s="72">
        <v>108.876269260676</v>
      </c>
      <c r="AF16" s="72">
        <v>110.70471039446</v>
      </c>
      <c r="AG16" s="72">
        <v>99.1456416250992</v>
      </c>
      <c r="AH16" s="72">
        <v>111.729312328043</v>
      </c>
      <c r="AI16" s="72">
        <v>114.991220359159</v>
      </c>
      <c r="AJ16" s="72">
        <v>116.894858712096</v>
      </c>
      <c r="AK16" s="72">
        <v>119.654945601199</v>
      </c>
      <c r="AL16" s="72">
        <v>111.951526927101</v>
      </c>
      <c r="AM16" s="72">
        <v>114.000287947919</v>
      </c>
      <c r="AN16" s="72">
        <v>120.365854012007</v>
      </c>
      <c r="AO16" s="72">
        <v>117.27424743677</v>
      </c>
      <c r="AP16" s="72">
        <v>104.652621583697</v>
      </c>
      <c r="AQ16" s="72">
        <v>109.111672134268</v>
      </c>
      <c r="AR16" s="72">
        <v>113.327279081678</v>
      </c>
      <c r="AS16" s="72">
        <v>101.4483583746</v>
      </c>
      <c r="AT16" s="72">
        <v>114.573323922376</v>
      </c>
      <c r="AU16" s="72">
        <v>117.656334909747</v>
      </c>
      <c r="AV16" s="72">
        <v>119.373077037983</v>
      </c>
      <c r="AW16" s="72">
        <v>122.730895370999</v>
      </c>
      <c r="AX16" s="72">
        <v>117.685420152865</v>
      </c>
      <c r="AY16" s="72">
        <v>116.312230389839</v>
      </c>
      <c r="AZ16" s="72">
        <v>121.482891881423</v>
      </c>
      <c r="BA16" s="72">
        <v>120.652001023159</v>
      </c>
      <c r="BB16" s="72">
        <v>107.236611891824</v>
      </c>
      <c r="BC16" s="72">
        <v>113.996501733678</v>
      </c>
      <c r="BD16" s="72">
        <v>121.371850838873</v>
      </c>
      <c r="BE16" s="72">
        <v>106.442996985308</v>
      </c>
      <c r="BF16" s="72">
        <v>118.903468984404</v>
      </c>
      <c r="BG16" s="72">
        <v>122.539693497634</v>
      </c>
      <c r="BH16" s="72">
        <v>121.358461512813</v>
      </c>
      <c r="BI16" s="72">
        <v>124.613150137571</v>
      </c>
      <c r="BJ16" s="72">
        <v>119.389686050243</v>
      </c>
      <c r="BK16" s="72">
        <v>118.328162495428</v>
      </c>
      <c r="BL16" s="72">
        <v>125.017522974673</v>
      </c>
      <c r="BM16" s="72">
        <v>127.220401421235</v>
      </c>
      <c r="BN16" s="72">
        <v>110.551159217144</v>
      </c>
      <c r="BO16" s="72">
        <v>117.715831924632</v>
      </c>
      <c r="BP16" s="72">
        <v>123.194251252344</v>
      </c>
      <c r="BQ16" s="72">
        <v>109.640966622642</v>
      </c>
      <c r="BR16" s="72">
        <v>110.044304910031</v>
      </c>
      <c r="BS16" s="72">
        <v>84.5804336442273</v>
      </c>
      <c r="BT16" s="72">
        <v>111.831616109121</v>
      </c>
      <c r="BU16" s="72">
        <v>141.172073155643</v>
      </c>
      <c r="BV16" s="72">
        <v>132.573490519076</v>
      </c>
      <c r="BW16" s="72">
        <v>127.101153474246</v>
      </c>
      <c r="BX16" s="72">
        <v>135.042331786139</v>
      </c>
      <c r="BY16" s="72">
        <v>134.075335983985</v>
      </c>
      <c r="BZ16" s="72">
        <v>115.280034205719</v>
      </c>
      <c r="CA16" s="72">
        <v>122.401362649302</v>
      </c>
      <c r="CB16" s="72">
        <v>130.856801685114</v>
      </c>
      <c r="CC16" s="72">
        <v>115.985594270242</v>
      </c>
      <c r="CD16" s="72">
        <v>120.117933016232</v>
      </c>
      <c r="CE16" s="72">
        <v>135.189602648544</v>
      </c>
      <c r="CF16" s="72">
        <v>130.541237586827</v>
      </c>
      <c r="CG16" s="72">
        <v>150.207566841216</v>
      </c>
      <c r="CH16" s="72">
        <v>131.371864557834</v>
      </c>
      <c r="CI16" s="72">
        <v>133.10249241145</v>
      </c>
      <c r="CJ16" s="72">
        <v>147.468134518155</v>
      </c>
      <c r="CK16" s="72">
        <v>150.389512764309</v>
      </c>
      <c r="CL16" s="72">
        <v>134.234981861501</v>
      </c>
      <c r="CM16" s="72">
        <v>143.659689805157</v>
      </c>
      <c r="CN16" s="72">
        <v>145.062425389067</v>
      </c>
      <c r="CO16" s="72">
        <v>134.660435619445</v>
      </c>
      <c r="CP16" s="72">
        <v>146.98481609197</v>
      </c>
      <c r="CQ16" s="72">
        <v>149.829494401048</v>
      </c>
      <c r="CR16" s="72">
        <v>142.181440514043</v>
      </c>
      <c r="CS16" s="72">
        <v>164.781998269698</v>
      </c>
      <c r="CT16" s="72">
        <v>145.635096027258</v>
      </c>
      <c r="CU16" s="72">
        <v>147.169639602993</v>
      </c>
      <c r="CV16" s="72">
        <v>161.468494980874</v>
      </c>
      <c r="CW16" s="72">
        <v>157.212297732629</v>
      </c>
      <c r="CX16" s="72">
        <v>139.337904319231</v>
      </c>
      <c r="CY16" s="72">
        <v>146.379646335591</v>
      </c>
      <c r="CZ16" s="72">
        <v>141.055322907856</v>
      </c>
      <c r="DA16" s="72">
        <v>136.977623536291</v>
      </c>
      <c r="DB16" s="72">
        <v>147.299895106619</v>
      </c>
      <c r="DC16" s="72">
        <v>142.076261523334</v>
      </c>
      <c r="DD16" s="72">
        <v>152.96350176616</v>
      </c>
      <c r="DE16" s="72">
        <v>164.244880271648</v>
      </c>
      <c r="DF16" s="72">
        <v>146.591936808061</v>
      </c>
      <c r="DG16" s="72">
        <v>147.799840698777</v>
      </c>
      <c r="DH16" s="72">
        <v>160.955660281437</v>
      </c>
      <c r="DI16" s="72">
        <v>153.343505344107</v>
      </c>
      <c r="DJ16" s="72">
        <v>137.871191680511</v>
      </c>
      <c r="DK16" s="72">
        <v>135.294805361557</v>
      </c>
      <c r="DL16" s="72">
        <v>143.07931954092</v>
      </c>
      <c r="DM16" s="72">
        <v>133.966497505002</v>
      </c>
      <c r="DN16" s="72">
        <v>142.852164072362</v>
      </c>
      <c r="DO16" s="72">
        <v>139.657529736652</v>
      </c>
      <c r="DP16" s="72">
        <v>154.528069062903</v>
      </c>
      <c r="DQ16" s="72">
        <v>0</v>
      </c>
      <c r="DR16" s="72">
        <v>0</v>
      </c>
      <c r="DS16" s="72">
        <v>0</v>
      </c>
      <c r="DT16" s="72">
        <v>0</v>
      </c>
      <c r="DU16" s="72">
        <v>0</v>
      </c>
      <c r="DV16" s="72">
        <v>0</v>
      </c>
      <c r="DW16" s="72">
        <v>0</v>
      </c>
      <c r="DX16" s="72">
        <v>94.5931260154534</v>
      </c>
      <c r="DY16" s="72">
        <v>102.034524933079</v>
      </c>
      <c r="DZ16" s="72">
        <v>102.445276449401</v>
      </c>
      <c r="EA16" s="72">
        <v>100.927072602067</v>
      </c>
      <c r="EB16" s="72">
        <v>98.6160662793601</v>
      </c>
      <c r="EC16" s="72">
        <v>108.685246971303</v>
      </c>
      <c r="ED16" s="72">
        <v>108.231221412118</v>
      </c>
      <c r="EE16" s="72">
        <v>107.672734430953</v>
      </c>
      <c r="EF16" s="72">
        <v>107.193221449201</v>
      </c>
      <c r="EG16" s="72">
        <v>117.180341557485</v>
      </c>
      <c r="EH16" s="72">
        <v>115.439222962342</v>
      </c>
      <c r="EI16" s="72">
        <v>110.346180384912</v>
      </c>
      <c r="EJ16" s="72">
        <v>109.782987126218</v>
      </c>
      <c r="EK16" s="72">
        <v>119.920102439576</v>
      </c>
      <c r="EL16" s="72">
        <v>118.493514141376</v>
      </c>
      <c r="EM16" s="72">
        <v>113.961704882887</v>
      </c>
      <c r="EN16" s="72">
        <v>115.572772269528</v>
      </c>
      <c r="EO16" s="72">
        <v>122.837101716006</v>
      </c>
      <c r="EP16" s="72">
        <v>120.911790506781</v>
      </c>
      <c r="EQ16" s="72">
        <v>118.495797521004</v>
      </c>
      <c r="ER16" s="72">
        <v>114.293174261672</v>
      </c>
      <c r="ES16" s="72">
        <v>112.528040969664</v>
      </c>
      <c r="ET16" s="72">
        <v>131.57232525982</v>
      </c>
      <c r="EU16" s="72">
        <v>123.918910946335</v>
      </c>
      <c r="EV16" s="72">
        <v>122.320109657196</v>
      </c>
      <c r="EW16" s="72">
        <v>138.646135692196</v>
      </c>
      <c r="EX16" s="72">
        <v>137.314163829146</v>
      </c>
      <c r="EY16" s="72">
        <v>142.761394810322</v>
      </c>
      <c r="EZ16" s="72">
        <v>142.235892366827</v>
      </c>
      <c r="FA16" s="72">
        <v>152.264311061596</v>
      </c>
      <c r="FB16" s="72">
        <v>151.424410203708</v>
      </c>
      <c r="FC16" s="72">
        <v>147.643282795817</v>
      </c>
      <c r="FD16" s="72">
        <v>141.777613850255</v>
      </c>
      <c r="FE16" s="72">
        <v>153.094881187047</v>
      </c>
      <c r="FF16" s="72">
        <v>151.782479262758</v>
      </c>
      <c r="FG16" s="72">
        <v>142.169834128725</v>
      </c>
      <c r="FH16" s="72">
        <v>139.965993706095</v>
      </c>
      <c r="FI16" s="72">
        <v>97.3225755962836</v>
      </c>
      <c r="FJ16" s="72">
        <v>101.707655978501</v>
      </c>
      <c r="FK16" s="72">
        <v>110.693148683771</v>
      </c>
      <c r="FL16" s="72">
        <v>113.275674665277</v>
      </c>
      <c r="FM16" s="72">
        <v>118.123294363806</v>
      </c>
      <c r="FN16" s="72">
        <v>107.858314507673</v>
      </c>
      <c r="FO16" s="72">
        <v>126.538233841392</v>
      </c>
      <c r="FP16" s="72">
        <v>143.743722403115</v>
      </c>
      <c r="FQ16" s="72">
        <v>144.074520968052</v>
      </c>
      <c r="FR16" s="72">
        <v>142.816715983568</v>
      </c>
      <c r="FS16" s="72">
        <v>100</v>
      </c>
      <c r="FT16" s="72">
        <v>105.801317273433</v>
      </c>
      <c r="FU16" s="72">
        <v>112.539741588485</v>
      </c>
      <c r="FV16" s="72">
        <v>115.539577147514</v>
      </c>
      <c r="FW16" s="72">
        <v>119.45436550333</v>
      </c>
      <c r="FX16" s="72">
        <v>120.578112859373</v>
      </c>
      <c r="FY16" s="72">
        <v>135.260450997215</v>
      </c>
      <c r="FZ16" s="72">
        <v>148.391974106987</v>
      </c>
      <c r="GA16" s="72">
        <v>147.206202107197</v>
      </c>
      <c r="GB16" s="108"/>
      <c r="GC16" s="109" t="s">
        <v>698</v>
      </c>
      <c r="GE16" s="126"/>
      <c r="GF16" s="24"/>
    </row>
    <row r="17" s="25" customFormat="1" ht="18" customHeight="1" spans="1:188">
      <c r="A17" s="44"/>
      <c r="B17" s="26"/>
      <c r="C17" s="566" t="s">
        <v>851</v>
      </c>
      <c r="D17" s="69">
        <v>2.14480127570985</v>
      </c>
      <c r="E17" s="70">
        <v>28</v>
      </c>
      <c r="F17" s="80"/>
      <c r="G17" s="80" t="s">
        <v>699</v>
      </c>
      <c r="H17" s="72">
        <v>96.4452229038911</v>
      </c>
      <c r="I17" s="72">
        <v>90.204551194179</v>
      </c>
      <c r="J17" s="72">
        <v>109.132321792401</v>
      </c>
      <c r="K17" s="72">
        <v>116.499258566623</v>
      </c>
      <c r="L17" s="72">
        <v>114.148267807633</v>
      </c>
      <c r="M17" s="72">
        <v>104.420633005724</v>
      </c>
      <c r="N17" s="72">
        <v>106.145516180338</v>
      </c>
      <c r="O17" s="72">
        <v>106.662791474088</v>
      </c>
      <c r="P17" s="72">
        <v>89.9775394171982</v>
      </c>
      <c r="Q17" s="72">
        <v>84.4674515190472</v>
      </c>
      <c r="R17" s="72">
        <v>88.1660040818492</v>
      </c>
      <c r="S17" s="72">
        <v>93.7304420570276</v>
      </c>
      <c r="T17" s="72">
        <v>97.6051889256102</v>
      </c>
      <c r="U17" s="72">
        <v>97.2191089873024</v>
      </c>
      <c r="V17" s="72">
        <v>112.762179434089</v>
      </c>
      <c r="W17" s="72">
        <v>118.29306108959</v>
      </c>
      <c r="X17" s="72">
        <v>118.685771477253</v>
      </c>
      <c r="Y17" s="72">
        <v>112.255342827502</v>
      </c>
      <c r="Z17" s="72">
        <v>110.40978145398</v>
      </c>
      <c r="AA17" s="72">
        <v>115.635920614916</v>
      </c>
      <c r="AB17" s="72">
        <v>96.407361195464</v>
      </c>
      <c r="AC17" s="72">
        <v>91.5125888597467</v>
      </c>
      <c r="AD17" s="72">
        <v>95.8890691841142</v>
      </c>
      <c r="AE17" s="72">
        <v>99.4710808590692</v>
      </c>
      <c r="AF17" s="72">
        <v>103.429487135609</v>
      </c>
      <c r="AG17" s="72">
        <v>107.053206638238</v>
      </c>
      <c r="AH17" s="72">
        <v>120.098414484392</v>
      </c>
      <c r="AI17" s="72">
        <v>124.581381114518</v>
      </c>
      <c r="AJ17" s="72">
        <v>123.760936587386</v>
      </c>
      <c r="AK17" s="72">
        <v>114.355616547304</v>
      </c>
      <c r="AL17" s="72">
        <v>121.425869089463</v>
      </c>
      <c r="AM17" s="72">
        <v>123.665644034282</v>
      </c>
      <c r="AN17" s="72">
        <v>104.329595197215</v>
      </c>
      <c r="AO17" s="72">
        <v>100.070151146404</v>
      </c>
      <c r="AP17" s="72">
        <v>103.324156055691</v>
      </c>
      <c r="AQ17" s="72">
        <v>103.792745281963</v>
      </c>
      <c r="AR17" s="72">
        <v>109.983697497325</v>
      </c>
      <c r="AS17" s="72">
        <v>112.568868423987</v>
      </c>
      <c r="AT17" s="72">
        <v>126.629653053424</v>
      </c>
      <c r="AU17" s="72">
        <v>131.794382564376</v>
      </c>
      <c r="AV17" s="72">
        <v>128.862780314944</v>
      </c>
      <c r="AW17" s="72">
        <v>121.988149914858</v>
      </c>
      <c r="AX17" s="72">
        <v>124.841844522567</v>
      </c>
      <c r="AY17" s="72">
        <v>123.736687042226</v>
      </c>
      <c r="AZ17" s="72">
        <v>106.915208103825</v>
      </c>
      <c r="BA17" s="72">
        <v>104.61853341104</v>
      </c>
      <c r="BB17" s="72">
        <v>107.38266523843</v>
      </c>
      <c r="BC17" s="72">
        <v>108.812361696767</v>
      </c>
      <c r="BD17" s="72">
        <v>113.123197772725</v>
      </c>
      <c r="BE17" s="72">
        <v>115.039984036438</v>
      </c>
      <c r="BF17" s="72">
        <v>128.323737642606</v>
      </c>
      <c r="BG17" s="72">
        <v>135.757730210167</v>
      </c>
      <c r="BH17" s="72">
        <v>133.092784155051</v>
      </c>
      <c r="BI17" s="72">
        <v>125.084118788066</v>
      </c>
      <c r="BJ17" s="72">
        <v>130.830692172892</v>
      </c>
      <c r="BK17" s="72">
        <v>130.115042249398</v>
      </c>
      <c r="BL17" s="72">
        <v>110.795420852404</v>
      </c>
      <c r="BM17" s="72">
        <v>107.791615893596</v>
      </c>
      <c r="BN17" s="72">
        <v>113.806442519927</v>
      </c>
      <c r="BO17" s="72">
        <v>113.37747139883</v>
      </c>
      <c r="BP17" s="72">
        <v>117.463116109523</v>
      </c>
      <c r="BQ17" s="72">
        <v>121.623190606877</v>
      </c>
      <c r="BR17" s="72">
        <v>117.413933639362</v>
      </c>
      <c r="BS17" s="72">
        <v>101.62325249543</v>
      </c>
      <c r="BT17" s="72">
        <v>132.509925522417</v>
      </c>
      <c r="BU17" s="72">
        <v>149.669397505212</v>
      </c>
      <c r="BV17" s="72">
        <v>142.932560645895</v>
      </c>
      <c r="BW17" s="72">
        <v>130.297984045084</v>
      </c>
      <c r="BX17" s="72">
        <v>115.247019161735</v>
      </c>
      <c r="BY17" s="72">
        <v>111.984725036092</v>
      </c>
      <c r="BZ17" s="72">
        <v>116.540984413389</v>
      </c>
      <c r="CA17" s="72">
        <v>116.367633638714</v>
      </c>
      <c r="CB17" s="72">
        <v>119.684129713133</v>
      </c>
      <c r="CC17" s="72">
        <v>124.498401183508</v>
      </c>
      <c r="CD17" s="72">
        <v>130.150320544604</v>
      </c>
      <c r="CE17" s="72">
        <v>148.837667859622</v>
      </c>
      <c r="CF17" s="72">
        <v>147.427064138147</v>
      </c>
      <c r="CG17" s="72">
        <v>157.529750955203</v>
      </c>
      <c r="CH17" s="72">
        <v>138.01472395299</v>
      </c>
      <c r="CI17" s="72">
        <v>147.298212694658</v>
      </c>
      <c r="CJ17" s="72">
        <v>131.179948917994</v>
      </c>
      <c r="CK17" s="72">
        <v>131.619446600251</v>
      </c>
      <c r="CL17" s="72">
        <v>138.267622865675</v>
      </c>
      <c r="CM17" s="72">
        <v>130.45095178249</v>
      </c>
      <c r="CN17" s="72">
        <v>126.973419240665</v>
      </c>
      <c r="CO17" s="72">
        <v>129.859417590449</v>
      </c>
      <c r="CP17" s="72">
        <v>133.719760927921</v>
      </c>
      <c r="CQ17" s="72">
        <v>153.587500137747</v>
      </c>
      <c r="CR17" s="72">
        <v>151.180639106721</v>
      </c>
      <c r="CS17" s="72">
        <v>168.408704872145</v>
      </c>
      <c r="CT17" s="72">
        <v>159.83372445152</v>
      </c>
      <c r="CU17" s="72">
        <v>168.85575708283</v>
      </c>
      <c r="CV17" s="72">
        <v>148.100406034674</v>
      </c>
      <c r="CW17" s="72">
        <v>132.130983538076</v>
      </c>
      <c r="CX17" s="72">
        <v>144.150421811869</v>
      </c>
      <c r="CY17" s="72">
        <v>143.854121853057</v>
      </c>
      <c r="CZ17" s="72">
        <v>128.634625914307</v>
      </c>
      <c r="DA17" s="72">
        <v>133.117476027681</v>
      </c>
      <c r="DB17" s="72">
        <v>143.460982957815</v>
      </c>
      <c r="DC17" s="72">
        <v>148.882372004227</v>
      </c>
      <c r="DD17" s="72">
        <v>160.577000352867</v>
      </c>
      <c r="DE17" s="72">
        <v>163.288297697076</v>
      </c>
      <c r="DF17" s="72">
        <v>153.547202009172</v>
      </c>
      <c r="DG17" s="72">
        <v>160.823848346698</v>
      </c>
      <c r="DH17" s="72">
        <v>140.841392245209</v>
      </c>
      <c r="DI17" s="72">
        <v>129.794099737042</v>
      </c>
      <c r="DJ17" s="72">
        <v>149.163252072531</v>
      </c>
      <c r="DK17" s="72">
        <v>141.531270041016</v>
      </c>
      <c r="DL17" s="72">
        <v>133.868686123558</v>
      </c>
      <c r="DM17" s="72">
        <v>137.012404423871</v>
      </c>
      <c r="DN17" s="72">
        <v>145.668193094436</v>
      </c>
      <c r="DO17" s="72">
        <v>155.849644408679</v>
      </c>
      <c r="DP17" s="72">
        <v>164.530067746509</v>
      </c>
      <c r="DQ17" s="72">
        <v>0</v>
      </c>
      <c r="DR17" s="72">
        <v>0</v>
      </c>
      <c r="DS17" s="72">
        <v>0</v>
      </c>
      <c r="DT17" s="72">
        <v>0</v>
      </c>
      <c r="DU17" s="72">
        <v>0</v>
      </c>
      <c r="DV17" s="72">
        <v>0</v>
      </c>
      <c r="DW17" s="72">
        <v>0</v>
      </c>
      <c r="DX17" s="72">
        <v>98.5940319634904</v>
      </c>
      <c r="DY17" s="72">
        <v>111.689386459993</v>
      </c>
      <c r="DZ17" s="72">
        <v>100.928615690541</v>
      </c>
      <c r="EA17" s="72">
        <v>88.7879658859747</v>
      </c>
      <c r="EB17" s="72">
        <v>102.528825782334</v>
      </c>
      <c r="EC17" s="72">
        <v>116.411391798115</v>
      </c>
      <c r="ED17" s="72">
        <v>107.484354421453</v>
      </c>
      <c r="EE17" s="72">
        <v>95.6242463009767</v>
      </c>
      <c r="EF17" s="72">
        <v>110.193702752746</v>
      </c>
      <c r="EG17" s="72">
        <v>120.899311416403</v>
      </c>
      <c r="EH17" s="72">
        <v>116.473702773653</v>
      </c>
      <c r="EI17" s="72">
        <v>102.395684161353</v>
      </c>
      <c r="EJ17" s="72">
        <v>116.394072991579</v>
      </c>
      <c r="EK17" s="72">
        <v>127.548437598059</v>
      </c>
      <c r="EL17" s="72">
        <v>118.497913222873</v>
      </c>
      <c r="EM17" s="72">
        <v>106.937853448746</v>
      </c>
      <c r="EN17" s="72">
        <v>118.82897315059</v>
      </c>
      <c r="EO17" s="72">
        <v>131.311544384428</v>
      </c>
      <c r="EP17" s="72">
        <v>123.913718424898</v>
      </c>
      <c r="EQ17" s="72">
        <v>111.658509937451</v>
      </c>
      <c r="ER17" s="72">
        <v>118.833413451921</v>
      </c>
      <c r="ES17" s="72">
        <v>127.93419184102</v>
      </c>
      <c r="ET17" s="72">
        <v>129.492521284238</v>
      </c>
      <c r="EU17" s="72">
        <v>114.964447696065</v>
      </c>
      <c r="EV17" s="72">
        <v>124.777617147082</v>
      </c>
      <c r="EW17" s="72">
        <v>151.264827650991</v>
      </c>
      <c r="EX17" s="72">
        <v>138.830961855214</v>
      </c>
      <c r="EY17" s="72">
        <v>133.446007082805</v>
      </c>
      <c r="EZ17" s="72">
        <v>130.184199253012</v>
      </c>
      <c r="FA17" s="72">
        <v>157.725614705538</v>
      </c>
      <c r="FB17" s="72">
        <v>158.929962523008</v>
      </c>
      <c r="FC17" s="72">
        <v>140.045175734334</v>
      </c>
      <c r="FD17" s="72">
        <v>135.071028299934</v>
      </c>
      <c r="FE17" s="72">
        <v>157.582556684723</v>
      </c>
      <c r="FF17" s="72">
        <v>151.737480867026</v>
      </c>
      <c r="FG17" s="72">
        <v>140.162873950196</v>
      </c>
      <c r="FH17" s="72">
        <v>138.849761213955</v>
      </c>
      <c r="FI17" s="72">
        <v>105.285924452945</v>
      </c>
      <c r="FJ17" s="72">
        <v>108.913061982769</v>
      </c>
      <c r="FK17" s="72">
        <v>115.784685192029</v>
      </c>
      <c r="FL17" s="72">
        <v>121.967876370811</v>
      </c>
      <c r="FM17" s="72">
        <v>125.067486763397</v>
      </c>
      <c r="FN17" s="72">
        <v>118.126683674722</v>
      </c>
      <c r="FO17" s="72">
        <v>134.119516687803</v>
      </c>
      <c r="FP17" s="72">
        <v>139.064147400701</v>
      </c>
      <c r="FQ17" s="72">
        <v>142.934491451379</v>
      </c>
      <c r="FR17" s="72">
        <v>147.385799159411</v>
      </c>
      <c r="FS17" s="72">
        <v>99.9999999999999</v>
      </c>
      <c r="FT17" s="72">
        <v>105.51220457572</v>
      </c>
      <c r="FU17" s="72">
        <v>112.490600276039</v>
      </c>
      <c r="FV17" s="72">
        <v>117.344569315314</v>
      </c>
      <c r="FW17" s="72">
        <v>121.428186474342</v>
      </c>
      <c r="FX17" s="72">
        <v>122.806143568311</v>
      </c>
      <c r="FY17" s="72">
        <v>137.079853434023</v>
      </c>
      <c r="FZ17" s="72">
        <v>146.721238053973</v>
      </c>
      <c r="GA17" s="72">
        <v>146.13848495047</v>
      </c>
      <c r="GB17" s="108"/>
      <c r="GC17" s="109" t="s">
        <v>700</v>
      </c>
      <c r="GE17" s="126"/>
      <c r="GF17" s="24"/>
    </row>
    <row r="18" s="25" customFormat="1" ht="18" customHeight="1" spans="1:188">
      <c r="A18" s="44"/>
      <c r="B18" s="26"/>
      <c r="C18" s="566" t="s">
        <v>852</v>
      </c>
      <c r="D18" s="69">
        <v>1.0428349407836</v>
      </c>
      <c r="E18" s="70">
        <v>31</v>
      </c>
      <c r="F18" s="80"/>
      <c r="G18" s="80" t="s">
        <v>374</v>
      </c>
      <c r="H18" s="72">
        <v>95.6326947010362</v>
      </c>
      <c r="I18" s="72">
        <v>98.9110963535422</v>
      </c>
      <c r="J18" s="72">
        <v>99.5314258175576</v>
      </c>
      <c r="K18" s="72">
        <v>85.3238526975366</v>
      </c>
      <c r="L18" s="72">
        <v>102.128866835404</v>
      </c>
      <c r="M18" s="72">
        <v>96.1272555522784</v>
      </c>
      <c r="N18" s="72">
        <v>95.2193800478139</v>
      </c>
      <c r="O18" s="72">
        <v>98.3288430148642</v>
      </c>
      <c r="P18" s="72">
        <v>99.8220994313267</v>
      </c>
      <c r="Q18" s="72">
        <v>112.208908145684</v>
      </c>
      <c r="R18" s="72">
        <v>111.033407403996</v>
      </c>
      <c r="S18" s="72">
        <v>105.766644128441</v>
      </c>
      <c r="T18" s="72">
        <v>103.75473594394</v>
      </c>
      <c r="U18" s="72">
        <v>108.415327232006</v>
      </c>
      <c r="V18" s="72">
        <v>110.523165058108</v>
      </c>
      <c r="W18" s="72">
        <v>93.6369062328062</v>
      </c>
      <c r="X18" s="72">
        <v>109.199442255295</v>
      </c>
      <c r="Y18" s="72">
        <v>108.26990665809</v>
      </c>
      <c r="Z18" s="72">
        <v>106.101567038183</v>
      </c>
      <c r="AA18" s="72">
        <v>111.107248186233</v>
      </c>
      <c r="AB18" s="72">
        <v>108.886941521293</v>
      </c>
      <c r="AC18" s="72">
        <v>118.283716335087</v>
      </c>
      <c r="AD18" s="72">
        <v>124.703907612425</v>
      </c>
      <c r="AE18" s="72">
        <v>117.101499470675</v>
      </c>
      <c r="AF18" s="72">
        <v>118.185432293774</v>
      </c>
      <c r="AG18" s="72">
        <v>119.153715659142</v>
      </c>
      <c r="AH18" s="72">
        <v>125.694368228868</v>
      </c>
      <c r="AI18" s="72">
        <v>102.27716026297</v>
      </c>
      <c r="AJ18" s="72">
        <v>119.292493124325</v>
      </c>
      <c r="AK18" s="72">
        <v>114.993619179654</v>
      </c>
      <c r="AL18" s="72">
        <v>115.106634601998</v>
      </c>
      <c r="AM18" s="72">
        <v>120.525511578143</v>
      </c>
      <c r="AN18" s="72">
        <v>115.419392616254</v>
      </c>
      <c r="AO18" s="72">
        <v>118.529201399944</v>
      </c>
      <c r="AP18" s="72">
        <v>119.173173142633</v>
      </c>
      <c r="AQ18" s="72">
        <v>112.250459777069</v>
      </c>
      <c r="AR18" s="72">
        <v>122.645224788174</v>
      </c>
      <c r="AS18" s="72">
        <v>119.767879995902</v>
      </c>
      <c r="AT18" s="72">
        <v>128.665160609301</v>
      </c>
      <c r="AU18" s="72">
        <v>105.94030396068</v>
      </c>
      <c r="AV18" s="72">
        <v>117.388450195749</v>
      </c>
      <c r="AW18" s="72">
        <v>120.860282976176</v>
      </c>
      <c r="AX18" s="72">
        <v>122.050216921992</v>
      </c>
      <c r="AY18" s="72">
        <v>127.194065271317</v>
      </c>
      <c r="AZ18" s="72">
        <v>129.249980569315</v>
      </c>
      <c r="BA18" s="72">
        <v>128.68056288656</v>
      </c>
      <c r="BB18" s="72">
        <v>121.676013628586</v>
      </c>
      <c r="BC18" s="72">
        <v>121.548943103359</v>
      </c>
      <c r="BD18" s="72">
        <v>133.539700941384</v>
      </c>
      <c r="BE18" s="72">
        <v>128.350234526481</v>
      </c>
      <c r="BF18" s="72">
        <v>138.985744618248</v>
      </c>
      <c r="BG18" s="72">
        <v>114.966124436507</v>
      </c>
      <c r="BH18" s="72">
        <v>128.895250827574</v>
      </c>
      <c r="BI18" s="72">
        <v>128.622704744316</v>
      </c>
      <c r="BJ18" s="72">
        <v>130.222367336112</v>
      </c>
      <c r="BK18" s="72">
        <v>136.473392410666</v>
      </c>
      <c r="BL18" s="72">
        <v>138.258360750549</v>
      </c>
      <c r="BM18" s="72">
        <v>139.565390122521</v>
      </c>
      <c r="BN18" s="72">
        <v>132.680716639913</v>
      </c>
      <c r="BO18" s="72">
        <v>133.617135546085</v>
      </c>
      <c r="BP18" s="72">
        <v>138.953626832805</v>
      </c>
      <c r="BQ18" s="72">
        <v>137.348197051572</v>
      </c>
      <c r="BR18" s="72">
        <v>128.624531500078</v>
      </c>
      <c r="BS18" s="72">
        <v>11.1489309391638</v>
      </c>
      <c r="BT18" s="72">
        <v>63.7374693409442</v>
      </c>
      <c r="BU18" s="72">
        <v>151.894739664601</v>
      </c>
      <c r="BV18" s="72">
        <v>137.250904949758</v>
      </c>
      <c r="BW18" s="72">
        <v>138.400878921936</v>
      </c>
      <c r="BX18" s="72">
        <v>145.048085022335</v>
      </c>
      <c r="BY18" s="72">
        <v>145.53079609125</v>
      </c>
      <c r="BZ18" s="72">
        <v>137.04590729519</v>
      </c>
      <c r="CA18" s="72">
        <v>138.566639851492</v>
      </c>
      <c r="CB18" s="72">
        <v>144.491514129888</v>
      </c>
      <c r="CC18" s="72">
        <v>139.083430484082</v>
      </c>
      <c r="CD18" s="72">
        <v>144.420884487293</v>
      </c>
      <c r="CE18" s="72">
        <v>117.890948140593</v>
      </c>
      <c r="CF18" s="72">
        <v>115.344815560621</v>
      </c>
      <c r="CG18" s="72">
        <v>99.9188719765441</v>
      </c>
      <c r="CH18" s="72">
        <v>75.4586599378306</v>
      </c>
      <c r="CI18" s="72">
        <v>79.1184945520145</v>
      </c>
      <c r="CJ18" s="72">
        <v>102.086276373636</v>
      </c>
      <c r="CK18" s="72">
        <v>122.448289388455</v>
      </c>
      <c r="CL18" s="72">
        <v>138.99280573439</v>
      </c>
      <c r="CM18" s="72">
        <v>139.751146189875</v>
      </c>
      <c r="CN18" s="72">
        <v>151.876550312244</v>
      </c>
      <c r="CO18" s="72">
        <v>144.613597597028</v>
      </c>
      <c r="CP18" s="72">
        <v>158.464641006751</v>
      </c>
      <c r="CQ18" s="72">
        <v>137.606858614382</v>
      </c>
      <c r="CR18" s="72">
        <v>126.399123772941</v>
      </c>
      <c r="CS18" s="72">
        <v>124.517625814136</v>
      </c>
      <c r="CT18" s="72">
        <v>114.837054523332</v>
      </c>
      <c r="CU18" s="72">
        <v>111.452851429714</v>
      </c>
      <c r="CV18" s="72">
        <v>112.794945075707</v>
      </c>
      <c r="CW18" s="72">
        <v>114.2253142777</v>
      </c>
      <c r="CX18" s="72">
        <v>128.860319523482</v>
      </c>
      <c r="CY18" s="72">
        <v>128.144044891365</v>
      </c>
      <c r="CZ18" s="72">
        <v>134.139871288054</v>
      </c>
      <c r="DA18" s="72">
        <v>132.980514932307</v>
      </c>
      <c r="DB18" s="72">
        <v>136.475900578503</v>
      </c>
      <c r="DC18" s="72">
        <v>115.48507319776</v>
      </c>
      <c r="DD18" s="72">
        <v>126.675850756496</v>
      </c>
      <c r="DE18" s="72">
        <v>118.647945194907</v>
      </c>
      <c r="DF18" s="72">
        <v>110.322405059314</v>
      </c>
      <c r="DG18" s="72">
        <v>107.602549618825</v>
      </c>
      <c r="DH18" s="72">
        <v>105.896862500327</v>
      </c>
      <c r="DI18" s="72">
        <v>119.716239241974</v>
      </c>
      <c r="DJ18" s="72">
        <v>135.500365966361</v>
      </c>
      <c r="DK18" s="72">
        <v>138.999073957377</v>
      </c>
      <c r="DL18" s="72">
        <v>148.426234164907</v>
      </c>
      <c r="DM18" s="72">
        <v>141.812965958271</v>
      </c>
      <c r="DN18" s="72">
        <v>153.704887621842</v>
      </c>
      <c r="DO18" s="72">
        <v>130.643176395218</v>
      </c>
      <c r="DP18" s="72">
        <v>134.086781915803</v>
      </c>
      <c r="DQ18" s="72" t="e">
        <v>#DIV/0!</v>
      </c>
      <c r="DR18" s="72" t="e">
        <v>#DIV/0!</v>
      </c>
      <c r="DS18" s="72" t="e">
        <v>#DIV/0!</v>
      </c>
      <c r="DT18" s="72" t="e">
        <v>#DIV/0!</v>
      </c>
      <c r="DU18" s="72" t="e">
        <v>#DIV/0!</v>
      </c>
      <c r="DV18" s="72" t="e">
        <v>#DIV/0!</v>
      </c>
      <c r="DW18" s="72" t="e">
        <v>#DIV/0!</v>
      </c>
      <c r="DX18" s="72">
        <v>98.025072290712</v>
      </c>
      <c r="DY18" s="72">
        <v>94.5266583617396</v>
      </c>
      <c r="DZ18" s="72">
        <v>97.7901074980016</v>
      </c>
      <c r="EA18" s="72">
        <v>109.66965322604</v>
      </c>
      <c r="EB18" s="72">
        <v>107.564409411351</v>
      </c>
      <c r="EC18" s="72">
        <v>103.70208504873</v>
      </c>
      <c r="ED18" s="72">
        <v>108.698585581903</v>
      </c>
      <c r="EE18" s="72">
        <v>120.029707806062</v>
      </c>
      <c r="EF18" s="72">
        <v>121.011172060595</v>
      </c>
      <c r="EG18" s="72">
        <v>112.187757522316</v>
      </c>
      <c r="EH18" s="72">
        <v>117.017179598798</v>
      </c>
      <c r="EI18" s="72">
        <v>116.650944773215</v>
      </c>
      <c r="EJ18" s="72">
        <v>123.692755131126</v>
      </c>
      <c r="EK18" s="72">
        <v>114.729679044202</v>
      </c>
      <c r="EL18" s="72">
        <v>126.164754254208</v>
      </c>
      <c r="EM18" s="72">
        <v>123.968506539502</v>
      </c>
      <c r="EN18" s="72">
        <v>133.625226695371</v>
      </c>
      <c r="EO18" s="72">
        <v>124.161360002799</v>
      </c>
      <c r="EP18" s="72">
        <v>134.984706832442</v>
      </c>
      <c r="EQ18" s="72">
        <v>135.287747436173</v>
      </c>
      <c r="ER18" s="72">
        <v>134.975451794818</v>
      </c>
      <c r="ES18" s="72">
        <v>75.593713314903</v>
      </c>
      <c r="ET18" s="72">
        <v>140.233289631343</v>
      </c>
      <c r="EU18" s="72">
        <v>140.381114412644</v>
      </c>
      <c r="EV18" s="72">
        <v>142.665276367088</v>
      </c>
      <c r="EW18" s="72">
        <v>111.051545225919</v>
      </c>
      <c r="EX18" s="72">
        <v>85.5544769544937</v>
      </c>
      <c r="EY18" s="72">
        <v>133.73074710424</v>
      </c>
      <c r="EZ18" s="72">
        <v>151.651596305341</v>
      </c>
      <c r="FA18" s="72">
        <v>129.507869400486</v>
      </c>
      <c r="FB18" s="72">
        <v>113.028283676251</v>
      </c>
      <c r="FC18" s="72">
        <v>123.743226230849</v>
      </c>
      <c r="FD18" s="72">
        <v>134.532095599621</v>
      </c>
      <c r="FE18" s="72">
        <v>120.269623049721</v>
      </c>
      <c r="FF18" s="72">
        <v>107.940605726155</v>
      </c>
      <c r="FG18" s="72">
        <v>131.405226388571</v>
      </c>
      <c r="FH18" s="72">
        <v>147.981362581673</v>
      </c>
      <c r="FI18" s="72">
        <v>96.3055872810153</v>
      </c>
      <c r="FJ18" s="72">
        <v>105.105915344431</v>
      </c>
      <c r="FK18" s="72">
        <v>116.920633913816</v>
      </c>
      <c r="FL18" s="72">
        <v>118.881403909961</v>
      </c>
      <c r="FM18" s="72">
        <v>128.947411070039</v>
      </c>
      <c r="FN18" s="72">
        <v>95.9625511329126</v>
      </c>
      <c r="FO18" s="72">
        <v>132.246318560495</v>
      </c>
      <c r="FP18" s="72">
        <v>143.792154260669</v>
      </c>
      <c r="FQ18" s="72">
        <v>129.151442150624</v>
      </c>
      <c r="FR18" s="72">
        <v>141.734809211208</v>
      </c>
      <c r="FS18" s="72">
        <v>100.002872844123</v>
      </c>
      <c r="FT18" s="72">
        <v>109.998696962012</v>
      </c>
      <c r="FU18" s="72">
        <v>116.716763488731</v>
      </c>
      <c r="FV18" s="72">
        <v>122.138923742259</v>
      </c>
      <c r="FW18" s="72">
        <v>132.014760241696</v>
      </c>
      <c r="FX18" s="72">
        <v>122.795892288427</v>
      </c>
      <c r="FY18" s="72">
        <v>118.250511412935</v>
      </c>
      <c r="FZ18" s="72">
        <v>129.482743903232</v>
      </c>
      <c r="GA18" s="72">
        <v>123.536887691017</v>
      </c>
      <c r="GB18" s="108"/>
      <c r="GC18" s="109" t="s">
        <v>412</v>
      </c>
      <c r="GE18" s="126"/>
      <c r="GF18" s="24"/>
    </row>
    <row r="19" s="25" customFormat="1" ht="20.1" customHeight="1" spans="1:188">
      <c r="A19" s="44"/>
      <c r="B19" s="559" t="s">
        <v>656</v>
      </c>
      <c r="C19" s="74"/>
      <c r="D19" s="75">
        <v>22.4355201760244</v>
      </c>
      <c r="E19" s="76"/>
      <c r="F19" s="119" t="s">
        <v>853</v>
      </c>
      <c r="G19" s="119"/>
      <c r="H19" s="66">
        <v>100.989682508758</v>
      </c>
      <c r="I19" s="66">
        <v>92.3398057244562</v>
      </c>
      <c r="J19" s="66">
        <v>99.9770804766049</v>
      </c>
      <c r="K19" s="66">
        <v>100.708993005273</v>
      </c>
      <c r="L19" s="66">
        <v>98.9399864344481</v>
      </c>
      <c r="M19" s="66">
        <v>101.666196466447</v>
      </c>
      <c r="N19" s="66">
        <v>98.536602329592</v>
      </c>
      <c r="O19" s="66">
        <v>98.8363015869059</v>
      </c>
      <c r="P19" s="66">
        <v>101.739161715919</v>
      </c>
      <c r="Q19" s="66">
        <v>102.36430669902</v>
      </c>
      <c r="R19" s="66">
        <v>100.171221888042</v>
      </c>
      <c r="S19" s="66">
        <v>103.730661164532</v>
      </c>
      <c r="T19" s="66">
        <v>105.682784778118</v>
      </c>
      <c r="U19" s="66">
        <v>95.435997902288</v>
      </c>
      <c r="V19" s="66">
        <v>102.679132253392</v>
      </c>
      <c r="W19" s="66">
        <v>101.167091521596</v>
      </c>
      <c r="X19" s="66">
        <v>100.832068734212</v>
      </c>
      <c r="Y19" s="66">
        <v>105.517602536407</v>
      </c>
      <c r="Z19" s="66">
        <v>101.379713835058</v>
      </c>
      <c r="AA19" s="66">
        <v>102.973411449066</v>
      </c>
      <c r="AB19" s="66">
        <v>104.266400684041</v>
      </c>
      <c r="AC19" s="66">
        <v>104.099528354298</v>
      </c>
      <c r="AD19" s="66">
        <v>104.227402341839</v>
      </c>
      <c r="AE19" s="66">
        <v>105.643954593432</v>
      </c>
      <c r="AF19" s="66">
        <v>110.271246452908</v>
      </c>
      <c r="AG19" s="66">
        <v>102.067080476248</v>
      </c>
      <c r="AH19" s="66">
        <v>109.130102106586</v>
      </c>
      <c r="AI19" s="66">
        <v>106.336570738888</v>
      </c>
      <c r="AJ19" s="66">
        <v>107.744526437408</v>
      </c>
      <c r="AK19" s="66">
        <v>108.120358077196</v>
      </c>
      <c r="AL19" s="66">
        <v>109.165672799312</v>
      </c>
      <c r="AM19" s="66">
        <v>110.460406059112</v>
      </c>
      <c r="AN19" s="66">
        <v>109.313943280908</v>
      </c>
      <c r="AO19" s="66">
        <v>108.070498413685</v>
      </c>
      <c r="AP19" s="66">
        <v>109.153939867759</v>
      </c>
      <c r="AQ19" s="66">
        <v>109.565176573721</v>
      </c>
      <c r="AR19" s="66">
        <v>115.796754880275</v>
      </c>
      <c r="AS19" s="66">
        <v>104.620516031878</v>
      </c>
      <c r="AT19" s="66">
        <v>113.843539634248</v>
      </c>
      <c r="AU19" s="66">
        <v>112.456825052024</v>
      </c>
      <c r="AV19" s="66">
        <v>113.107916508911</v>
      </c>
      <c r="AW19" s="66">
        <v>113.953569070761</v>
      </c>
      <c r="AX19" s="66">
        <v>119.217984027149</v>
      </c>
      <c r="AY19" s="66">
        <v>117.186360374636</v>
      </c>
      <c r="AZ19" s="66">
        <v>113.96519347644</v>
      </c>
      <c r="BA19" s="66">
        <v>114.651490664248</v>
      </c>
      <c r="BB19" s="66">
        <v>114.201707890557</v>
      </c>
      <c r="BC19" s="66">
        <v>115.473039862192</v>
      </c>
      <c r="BD19" s="66">
        <v>119.462654990336</v>
      </c>
      <c r="BE19" s="66">
        <v>108.902770012669</v>
      </c>
      <c r="BF19" s="66">
        <v>119.732415804764</v>
      </c>
      <c r="BG19" s="66">
        <v>118.652433655036</v>
      </c>
      <c r="BH19" s="66">
        <v>119.173783481655</v>
      </c>
      <c r="BI19" s="66">
        <v>119.80394893375</v>
      </c>
      <c r="BJ19" s="66">
        <v>124.499592159571</v>
      </c>
      <c r="BK19" s="66">
        <v>124.880850285585</v>
      </c>
      <c r="BL19" s="66">
        <v>121.353297918655</v>
      </c>
      <c r="BM19" s="66">
        <v>118.692987215153</v>
      </c>
      <c r="BN19" s="66">
        <v>119.888187854009</v>
      </c>
      <c r="BO19" s="66">
        <v>121.966140135589</v>
      </c>
      <c r="BP19" s="66">
        <v>125.072840368819</v>
      </c>
      <c r="BQ19" s="66">
        <v>116.120626922796</v>
      </c>
      <c r="BR19" s="66">
        <v>110.223204889627</v>
      </c>
      <c r="BS19" s="66">
        <v>58.0744968997155</v>
      </c>
      <c r="BT19" s="66">
        <v>79.9825060474645</v>
      </c>
      <c r="BU19" s="66">
        <v>116.471957676738</v>
      </c>
      <c r="BV19" s="66">
        <v>122.440905801067</v>
      </c>
      <c r="BW19" s="66">
        <v>123.843259134308</v>
      </c>
      <c r="BX19" s="66">
        <v>123.094850103185</v>
      </c>
      <c r="BY19" s="66">
        <v>120.232179067311</v>
      </c>
      <c r="BZ19" s="66">
        <v>120.97023115522</v>
      </c>
      <c r="CA19" s="66">
        <v>125.60097577119</v>
      </c>
      <c r="CB19" s="66">
        <v>126.903651789478</v>
      </c>
      <c r="CC19" s="66">
        <v>118.180747687811</v>
      </c>
      <c r="CD19" s="66">
        <v>124.979820015836</v>
      </c>
      <c r="CE19" s="66">
        <v>122.506891173582</v>
      </c>
      <c r="CF19" s="66">
        <v>112.823377691314</v>
      </c>
      <c r="CG19" s="66">
        <v>92.1950699988747</v>
      </c>
      <c r="CH19" s="66">
        <v>92.1592213032641</v>
      </c>
      <c r="CI19" s="66">
        <v>106.734026031241</v>
      </c>
      <c r="CJ19" s="66">
        <v>120.755465810833</v>
      </c>
      <c r="CK19" s="66">
        <v>128.143716539589</v>
      </c>
      <c r="CL19" s="66">
        <v>131.666240881979</v>
      </c>
      <c r="CM19" s="66">
        <v>132.822101226313</v>
      </c>
      <c r="CN19" s="66">
        <v>135.732322101444</v>
      </c>
      <c r="CO19" s="66">
        <v>125.372155141043</v>
      </c>
      <c r="CP19" s="66">
        <v>131.373909639876</v>
      </c>
      <c r="CQ19" s="66">
        <v>130.971182579734</v>
      </c>
      <c r="CR19" s="66">
        <v>122.752569852407</v>
      </c>
      <c r="CS19" s="66">
        <v>124.927522351115</v>
      </c>
      <c r="CT19" s="66">
        <v>120.650198633307</v>
      </c>
      <c r="CU19" s="66">
        <v>130.707076955641</v>
      </c>
      <c r="CV19" s="66">
        <v>134.251941497551</v>
      </c>
      <c r="CW19" s="66">
        <v>131.291732705368</v>
      </c>
      <c r="CX19" s="66">
        <v>137.296899314658</v>
      </c>
      <c r="CY19" s="66">
        <v>137.843527894213</v>
      </c>
      <c r="CZ19" s="66">
        <v>139.445772487171</v>
      </c>
      <c r="DA19" s="66">
        <v>134.184148777991</v>
      </c>
      <c r="DB19" s="66">
        <v>138.002735045121</v>
      </c>
      <c r="DC19" s="66">
        <v>128.266900643269</v>
      </c>
      <c r="DD19" s="66">
        <v>135.112768989714</v>
      </c>
      <c r="DE19" s="66">
        <v>130.100792346342</v>
      </c>
      <c r="DF19" s="66">
        <v>127.829867537906</v>
      </c>
      <c r="DG19" s="66">
        <v>136.189664422077</v>
      </c>
      <c r="DH19" s="66">
        <v>142.090571596652</v>
      </c>
      <c r="DI19" s="66">
        <v>140.074623094023</v>
      </c>
      <c r="DJ19" s="66">
        <v>145.204027907808</v>
      </c>
      <c r="DK19" s="66">
        <v>143.640912824195</v>
      </c>
      <c r="DL19" s="66">
        <v>150.621862313123</v>
      </c>
      <c r="DM19" s="66">
        <v>139.709340200247</v>
      </c>
      <c r="DN19" s="66">
        <v>142.319008359424</v>
      </c>
      <c r="DO19" s="66">
        <v>140.498963925729</v>
      </c>
      <c r="DP19" s="66">
        <v>143.799698212271</v>
      </c>
      <c r="DQ19" s="66">
        <v>0</v>
      </c>
      <c r="DR19" s="66">
        <v>0</v>
      </c>
      <c r="DS19" s="66">
        <v>0</v>
      </c>
      <c r="DT19" s="66">
        <v>0</v>
      </c>
      <c r="DU19" s="66">
        <v>0</v>
      </c>
      <c r="DV19" s="66">
        <v>0</v>
      </c>
      <c r="DW19" s="66">
        <v>0</v>
      </c>
      <c r="DX19" s="66">
        <v>97.7688562366064</v>
      </c>
      <c r="DY19" s="66">
        <v>100.438391968723</v>
      </c>
      <c r="DZ19" s="66">
        <v>99.7040218774723</v>
      </c>
      <c r="EA19" s="66">
        <v>102.088729917198</v>
      </c>
      <c r="EB19" s="66">
        <v>101.265971644599</v>
      </c>
      <c r="EC19" s="66">
        <v>102.505587597405</v>
      </c>
      <c r="ED19" s="66">
        <v>102.873175322722</v>
      </c>
      <c r="EE19" s="66">
        <v>104.65696176319</v>
      </c>
      <c r="EF19" s="66">
        <v>107.156143011914</v>
      </c>
      <c r="EG19" s="66">
        <v>107.400485084497</v>
      </c>
      <c r="EH19" s="66">
        <v>109.646674046444</v>
      </c>
      <c r="EI19" s="66">
        <v>108.929871618388</v>
      </c>
      <c r="EJ19" s="66">
        <v>111.420270182134</v>
      </c>
      <c r="EK19" s="66">
        <v>113.172770210565</v>
      </c>
      <c r="EL19" s="66">
        <v>116.789845959408</v>
      </c>
      <c r="EM19" s="66">
        <v>114.775412805666</v>
      </c>
      <c r="EN19" s="66">
        <v>116.03261360259</v>
      </c>
      <c r="EO19" s="66">
        <v>119.210055356813</v>
      </c>
      <c r="EP19" s="66">
        <v>123.577913454604</v>
      </c>
      <c r="EQ19" s="66">
        <v>120.182438401583</v>
      </c>
      <c r="ER19" s="66">
        <v>117.138890727081</v>
      </c>
      <c r="ES19" s="66">
        <v>84.8429868746392</v>
      </c>
      <c r="ET19" s="66">
        <v>123.126338346186</v>
      </c>
      <c r="EU19" s="66">
        <v>122.267795331241</v>
      </c>
      <c r="EV19" s="66">
        <v>123.354739831042</v>
      </c>
      <c r="EW19" s="66">
        <v>109.17511295459</v>
      </c>
      <c r="EX19" s="66">
        <v>106.549571048446</v>
      </c>
      <c r="EY19" s="66">
        <v>130.877352882627</v>
      </c>
      <c r="EZ19" s="66">
        <v>130.826128960787</v>
      </c>
      <c r="FA19" s="66">
        <v>126.217091594419</v>
      </c>
      <c r="FB19" s="66">
        <v>128.5364056955</v>
      </c>
      <c r="FC19" s="66">
        <v>135.47738663808</v>
      </c>
      <c r="FD19" s="66">
        <v>137.210885436761</v>
      </c>
      <c r="FE19" s="66">
        <v>131.160153993108</v>
      </c>
      <c r="FF19" s="66">
        <v>135.370034518879</v>
      </c>
      <c r="FG19" s="66">
        <v>142.973187942009</v>
      </c>
      <c r="FH19" s="66">
        <v>144.216736957598</v>
      </c>
      <c r="FI19" s="66">
        <v>98.5911096299081</v>
      </c>
      <c r="FJ19" s="66">
        <v>101.159415037921</v>
      </c>
      <c r="FK19" s="66">
        <v>107.109905242408</v>
      </c>
      <c r="FL19" s="66">
        <v>111.965110421467</v>
      </c>
      <c r="FM19" s="66">
        <v>117.184811588892</v>
      </c>
      <c r="FN19" s="66">
        <v>97.8947350256843</v>
      </c>
      <c r="FO19" s="66">
        <v>121.078897671604</v>
      </c>
      <c r="FP19" s="66">
        <v>129.240427862901</v>
      </c>
      <c r="FQ19" s="66">
        <v>135.002465188653</v>
      </c>
      <c r="FR19" s="66">
        <v>143.389774602159</v>
      </c>
      <c r="FS19" s="66">
        <v>99.9999999999998</v>
      </c>
      <c r="FT19" s="66">
        <v>102.825424081979</v>
      </c>
      <c r="FU19" s="66">
        <v>108.283293440311</v>
      </c>
      <c r="FV19" s="66">
        <v>114.039574789443</v>
      </c>
      <c r="FW19" s="66">
        <v>119.750755203898</v>
      </c>
      <c r="FX19" s="66">
        <v>111.844002819787</v>
      </c>
      <c r="FY19" s="66">
        <v>117.489194179176</v>
      </c>
      <c r="FZ19" s="66">
        <v>130.264253222196</v>
      </c>
      <c r="GA19" s="66">
        <v>136.678565472689</v>
      </c>
      <c r="GB19" s="106" t="s">
        <v>854</v>
      </c>
      <c r="GC19" s="106"/>
      <c r="GE19" s="126"/>
      <c r="GF19" s="24"/>
    </row>
    <row r="20" s="25" customFormat="1" ht="45" customHeight="1" spans="1:188">
      <c r="A20" s="44"/>
      <c r="B20" s="67"/>
      <c r="C20" s="68">
        <v>2.1</v>
      </c>
      <c r="D20" s="69">
        <v>3.6762109771503</v>
      </c>
      <c r="E20" s="73" t="s">
        <v>855</v>
      </c>
      <c r="F20" s="80"/>
      <c r="G20" s="80" t="s">
        <v>856</v>
      </c>
      <c r="H20" s="72">
        <v>104.485576110403</v>
      </c>
      <c r="I20" s="72">
        <v>93.863132496482</v>
      </c>
      <c r="J20" s="72">
        <v>95.2953807732934</v>
      </c>
      <c r="K20" s="72">
        <v>99.6405836297742</v>
      </c>
      <c r="L20" s="72">
        <v>97.6487196363927</v>
      </c>
      <c r="M20" s="72">
        <v>96.4701797142238</v>
      </c>
      <c r="N20" s="72">
        <v>96.7342253884094</v>
      </c>
      <c r="O20" s="72">
        <v>98.2692629856474</v>
      </c>
      <c r="P20" s="72">
        <v>102.889083111329</v>
      </c>
      <c r="Q20" s="72">
        <v>102.566508102444</v>
      </c>
      <c r="R20" s="72">
        <v>103.407435343432</v>
      </c>
      <c r="S20" s="72">
        <v>108.729912708169</v>
      </c>
      <c r="T20" s="72">
        <v>108.414563866596</v>
      </c>
      <c r="U20" s="72">
        <v>99.9517884165626</v>
      </c>
      <c r="V20" s="72">
        <v>103.288489146664</v>
      </c>
      <c r="W20" s="72">
        <v>106.147582156883</v>
      </c>
      <c r="X20" s="72">
        <v>105.079339502075</v>
      </c>
      <c r="Y20" s="72">
        <v>104.467885852141</v>
      </c>
      <c r="Z20" s="72">
        <v>103.289234081855</v>
      </c>
      <c r="AA20" s="72">
        <v>106.36643482836</v>
      </c>
      <c r="AB20" s="72">
        <v>105.234193813419</v>
      </c>
      <c r="AC20" s="72">
        <v>105.603576354218</v>
      </c>
      <c r="AD20" s="72">
        <v>108.904926594613</v>
      </c>
      <c r="AE20" s="72">
        <v>112.053717321606</v>
      </c>
      <c r="AF20" s="72">
        <v>112.599738417539</v>
      </c>
      <c r="AG20" s="72">
        <v>110.423919283641</v>
      </c>
      <c r="AH20" s="72">
        <v>110.600381381596</v>
      </c>
      <c r="AI20" s="72">
        <v>112.370774174144</v>
      </c>
      <c r="AJ20" s="72">
        <v>113.607349313536</v>
      </c>
      <c r="AK20" s="72">
        <v>109.116068146392</v>
      </c>
      <c r="AL20" s="72">
        <v>115.315280696492</v>
      </c>
      <c r="AM20" s="72">
        <v>114.310436344389</v>
      </c>
      <c r="AN20" s="72">
        <v>109.27992149772</v>
      </c>
      <c r="AO20" s="72">
        <v>109.38805206286</v>
      </c>
      <c r="AP20" s="72">
        <v>111.235318916991</v>
      </c>
      <c r="AQ20" s="72">
        <v>114.055981188911</v>
      </c>
      <c r="AR20" s="72">
        <v>120.424453260455</v>
      </c>
      <c r="AS20" s="72">
        <v>114.018714742552</v>
      </c>
      <c r="AT20" s="72">
        <v>113.321273727873</v>
      </c>
      <c r="AU20" s="72">
        <v>119.407508662987</v>
      </c>
      <c r="AV20" s="72">
        <v>120.494692803913</v>
      </c>
      <c r="AW20" s="72">
        <v>117.081704079095</v>
      </c>
      <c r="AX20" s="72">
        <v>133.914419481377</v>
      </c>
      <c r="AY20" s="72">
        <v>123.705724020455</v>
      </c>
      <c r="AZ20" s="72">
        <v>117.418544851302</v>
      </c>
      <c r="BA20" s="72">
        <v>116.570211119893</v>
      </c>
      <c r="BB20" s="72">
        <v>115.13947920859</v>
      </c>
      <c r="BC20" s="72">
        <v>123.493628639915</v>
      </c>
      <c r="BD20" s="72">
        <v>114.495988889951</v>
      </c>
      <c r="BE20" s="72">
        <v>112.013373298707</v>
      </c>
      <c r="BF20" s="72">
        <v>122.165436649856</v>
      </c>
      <c r="BG20" s="72">
        <v>128.34079636306</v>
      </c>
      <c r="BH20" s="72">
        <v>129.657042306578</v>
      </c>
      <c r="BI20" s="72">
        <v>124.444409659072</v>
      </c>
      <c r="BJ20" s="72">
        <v>137.431069301038</v>
      </c>
      <c r="BK20" s="72">
        <v>141.941623598519</v>
      </c>
      <c r="BL20" s="72">
        <v>136.436197049211</v>
      </c>
      <c r="BM20" s="72">
        <v>122.063469942849</v>
      </c>
      <c r="BN20" s="72">
        <v>126.030713954634</v>
      </c>
      <c r="BO20" s="72">
        <v>137.697422251739</v>
      </c>
      <c r="BP20" s="72">
        <v>132.147718165828</v>
      </c>
      <c r="BQ20" s="72">
        <v>125.037822136596</v>
      </c>
      <c r="BR20" s="72">
        <v>120.913837935039</v>
      </c>
      <c r="BS20" s="72">
        <v>130.055577937499</v>
      </c>
      <c r="BT20" s="72">
        <v>132.798450981366</v>
      </c>
      <c r="BU20" s="72">
        <v>134.9540508447</v>
      </c>
      <c r="BV20" s="72">
        <v>143.279575146368</v>
      </c>
      <c r="BW20" s="72">
        <v>146.739864905532</v>
      </c>
      <c r="BX20" s="72">
        <v>145.038476228313</v>
      </c>
      <c r="BY20" s="72">
        <v>127.93848121686</v>
      </c>
      <c r="BZ20" s="72">
        <v>126.185836716958</v>
      </c>
      <c r="CA20" s="72">
        <v>142.96011528945</v>
      </c>
      <c r="CB20" s="72">
        <v>140.428082078471</v>
      </c>
      <c r="CC20" s="72">
        <v>133.267796139718</v>
      </c>
      <c r="CD20" s="72">
        <v>136.953256881275</v>
      </c>
      <c r="CE20" s="72">
        <v>149.691244705571</v>
      </c>
      <c r="CF20" s="72">
        <v>143.427555274883</v>
      </c>
      <c r="CG20" s="72">
        <v>145.042935969365</v>
      </c>
      <c r="CH20" s="72">
        <v>150.312308398887</v>
      </c>
      <c r="CI20" s="72">
        <v>161.795093016054</v>
      </c>
      <c r="CJ20" s="72">
        <v>163.156756803377</v>
      </c>
      <c r="CK20" s="72">
        <v>144.010982456803</v>
      </c>
      <c r="CL20" s="72">
        <v>145.941702134358</v>
      </c>
      <c r="CM20" s="72">
        <v>156.120820245515</v>
      </c>
      <c r="CN20" s="72">
        <v>156.006229819296</v>
      </c>
      <c r="CO20" s="72">
        <v>140.523867031729</v>
      </c>
      <c r="CP20" s="72">
        <v>150.773496666557</v>
      </c>
      <c r="CQ20" s="72">
        <v>165.088107318848</v>
      </c>
      <c r="CR20" s="72">
        <v>159.734517981826</v>
      </c>
      <c r="CS20" s="72">
        <v>159.305666254747</v>
      </c>
      <c r="CT20" s="72">
        <v>165.631784486713</v>
      </c>
      <c r="CU20" s="72">
        <v>176.651942390555</v>
      </c>
      <c r="CV20" s="72">
        <v>176.794330402168</v>
      </c>
      <c r="CW20" s="72">
        <v>155.268057121054</v>
      </c>
      <c r="CX20" s="72">
        <v>157.813322745889</v>
      </c>
      <c r="CY20" s="72">
        <v>161.424145685896</v>
      </c>
      <c r="CZ20" s="72">
        <v>158.380970436673</v>
      </c>
      <c r="DA20" s="72">
        <v>153.056037100497</v>
      </c>
      <c r="DB20" s="72">
        <v>154.53616553219</v>
      </c>
      <c r="DC20" s="72">
        <v>157.041578884932</v>
      </c>
      <c r="DD20" s="72">
        <v>173.698123576464</v>
      </c>
      <c r="DE20" s="72">
        <v>168.49771772065</v>
      </c>
      <c r="DF20" s="72">
        <v>177.275507204833</v>
      </c>
      <c r="DG20" s="72">
        <v>186.7015744581</v>
      </c>
      <c r="DH20" s="72">
        <v>191.359161846653</v>
      </c>
      <c r="DI20" s="72">
        <v>169.797225903863</v>
      </c>
      <c r="DJ20" s="72">
        <v>174.94648793544</v>
      </c>
      <c r="DK20" s="72">
        <v>171.453357069789</v>
      </c>
      <c r="DL20" s="72">
        <v>171.9005367739</v>
      </c>
      <c r="DM20" s="72">
        <v>156.294001544713</v>
      </c>
      <c r="DN20" s="72">
        <v>161.02066844435</v>
      </c>
      <c r="DO20" s="72">
        <v>165.632801203025</v>
      </c>
      <c r="DP20" s="72">
        <v>181.243263318557</v>
      </c>
      <c r="DQ20" s="72">
        <v>0</v>
      </c>
      <c r="DR20" s="72">
        <v>0</v>
      </c>
      <c r="DS20" s="72">
        <v>0</v>
      </c>
      <c r="DT20" s="72">
        <v>0</v>
      </c>
      <c r="DU20" s="72">
        <v>0</v>
      </c>
      <c r="DV20" s="72">
        <v>0</v>
      </c>
      <c r="DW20" s="72">
        <v>0</v>
      </c>
      <c r="DX20" s="72">
        <v>97.881363126726</v>
      </c>
      <c r="DY20" s="72">
        <v>97.9198276601302</v>
      </c>
      <c r="DZ20" s="72">
        <v>99.2975238284618</v>
      </c>
      <c r="EA20" s="72">
        <v>104.901285384682</v>
      </c>
      <c r="EB20" s="72">
        <v>103.884947143274</v>
      </c>
      <c r="EC20" s="72">
        <v>105.2316025037</v>
      </c>
      <c r="ED20" s="72">
        <v>104.963287574545</v>
      </c>
      <c r="EE20" s="72">
        <v>108.854073423479</v>
      </c>
      <c r="EF20" s="72">
        <v>111.208013027592</v>
      </c>
      <c r="EG20" s="72">
        <v>111.698063878024</v>
      </c>
      <c r="EH20" s="72">
        <v>112.968546179534</v>
      </c>
      <c r="EI20" s="72">
        <v>111.559784056254</v>
      </c>
      <c r="EJ20" s="72">
        <v>115.92148057696</v>
      </c>
      <c r="EK20" s="72">
        <v>118.994635181998</v>
      </c>
      <c r="EL20" s="72">
        <v>125.012896117711</v>
      </c>
      <c r="EM20" s="72">
        <v>118.401106322799</v>
      </c>
      <c r="EN20" s="72">
        <v>116.224932946171</v>
      </c>
      <c r="EO20" s="72">
        <v>127.480749442903</v>
      </c>
      <c r="EP20" s="72">
        <v>138.602963316256</v>
      </c>
      <c r="EQ20" s="72">
        <v>128.597202049741</v>
      </c>
      <c r="ER20" s="72">
        <v>126.033126079154</v>
      </c>
      <c r="ES20" s="72">
        <v>132.602693254522</v>
      </c>
      <c r="ET20" s="72">
        <v>145.019305426738</v>
      </c>
      <c r="EU20" s="72">
        <v>132.361477741089</v>
      </c>
      <c r="EV20" s="72">
        <v>136.883045033155</v>
      </c>
      <c r="EW20" s="72">
        <v>146.053911983273</v>
      </c>
      <c r="EX20" s="72">
        <v>158.421386072773</v>
      </c>
      <c r="EY20" s="72">
        <v>148.691168278892</v>
      </c>
      <c r="EZ20" s="72">
        <v>149.101197839194</v>
      </c>
      <c r="FA20" s="72">
        <v>161.37609718514</v>
      </c>
      <c r="FB20" s="72">
        <v>173.026019093145</v>
      </c>
      <c r="FC20" s="72">
        <v>158.168508517613</v>
      </c>
      <c r="FD20" s="72">
        <v>155.32439102312</v>
      </c>
      <c r="FE20" s="72">
        <v>166.412473394015</v>
      </c>
      <c r="FF20" s="72">
        <v>185.112081169862</v>
      </c>
      <c r="FG20" s="72">
        <v>172.065690303031</v>
      </c>
      <c r="FH20" s="72">
        <v>163.071735587654</v>
      </c>
      <c r="FI20" s="72">
        <v>98.186678529269</v>
      </c>
      <c r="FJ20" s="72">
        <v>104.576352617756</v>
      </c>
      <c r="FK20" s="72">
        <v>111.920432514091</v>
      </c>
      <c r="FL20" s="72">
        <v>117.533328639556</v>
      </c>
      <c r="FM20" s="72">
        <v>121.33452750163</v>
      </c>
      <c r="FN20" s="72">
        <v>128.190681431266</v>
      </c>
      <c r="FO20" s="72">
        <v>140.753587015984</v>
      </c>
      <c r="FP20" s="72">
        <v>154.425243763651</v>
      </c>
      <c r="FQ20" s="72">
        <v>159.342575106151</v>
      </c>
      <c r="FR20" s="72">
        <v>167.218254256909</v>
      </c>
      <c r="FS20" s="72">
        <v>100</v>
      </c>
      <c r="FT20" s="72">
        <v>105.733477661249</v>
      </c>
      <c r="FU20" s="72">
        <v>111.858601785351</v>
      </c>
      <c r="FV20" s="72">
        <v>119.582529549867</v>
      </c>
      <c r="FW20" s="72">
        <v>127.726461938768</v>
      </c>
      <c r="FX20" s="72">
        <v>134.004150625376</v>
      </c>
      <c r="FY20" s="72">
        <v>147.512377842023</v>
      </c>
      <c r="FZ20" s="72">
        <v>160.417955658773</v>
      </c>
      <c r="GA20" s="72">
        <v>169.728658972507</v>
      </c>
      <c r="GB20" s="108"/>
      <c r="GC20" s="109" t="s">
        <v>857</v>
      </c>
      <c r="GE20" s="126"/>
      <c r="GF20" s="24"/>
    </row>
    <row r="21" s="25" customFormat="1" ht="18" customHeight="1" spans="1:185">
      <c r="A21" s="44"/>
      <c r="B21" s="67"/>
      <c r="C21" s="68">
        <v>2.2</v>
      </c>
      <c r="D21" s="69">
        <v>0.647551845508261</v>
      </c>
      <c r="E21" s="70">
        <v>11</v>
      </c>
      <c r="F21" s="80"/>
      <c r="G21" s="80" t="s">
        <v>655</v>
      </c>
      <c r="H21" s="72">
        <v>96.5934310982968</v>
      </c>
      <c r="I21" s="72">
        <v>79.8905023891427</v>
      </c>
      <c r="J21" s="72">
        <v>92.5636024870218</v>
      </c>
      <c r="K21" s="72">
        <v>98.1724376976526</v>
      </c>
      <c r="L21" s="72">
        <v>100.54788662914</v>
      </c>
      <c r="M21" s="72">
        <v>104.822202929552</v>
      </c>
      <c r="N21" s="72">
        <v>102.202892008928</v>
      </c>
      <c r="O21" s="72">
        <v>97.6292763293531</v>
      </c>
      <c r="P21" s="72">
        <v>100.75784101478</v>
      </c>
      <c r="Q21" s="72">
        <v>106.207305855916</v>
      </c>
      <c r="R21" s="72">
        <v>107.998377316669</v>
      </c>
      <c r="S21" s="72">
        <v>112.614244243547</v>
      </c>
      <c r="T21" s="72">
        <v>109.776019531427</v>
      </c>
      <c r="U21" s="72">
        <v>87.4038183552923</v>
      </c>
      <c r="V21" s="72">
        <v>94.6554721160969</v>
      </c>
      <c r="W21" s="72">
        <v>102.084814074698</v>
      </c>
      <c r="X21" s="72">
        <v>110.06243315297</v>
      </c>
      <c r="Y21" s="72">
        <v>118.282799934301</v>
      </c>
      <c r="Z21" s="72">
        <v>111.124982698162</v>
      </c>
      <c r="AA21" s="72">
        <v>110.000014932905</v>
      </c>
      <c r="AB21" s="72">
        <v>114.450606827999</v>
      </c>
      <c r="AC21" s="72">
        <v>119.4996991756</v>
      </c>
      <c r="AD21" s="72">
        <v>118.692007955834</v>
      </c>
      <c r="AE21" s="72">
        <v>123.314042392787</v>
      </c>
      <c r="AF21" s="72">
        <v>115.579551514456</v>
      </c>
      <c r="AG21" s="72">
        <v>102.354580674908</v>
      </c>
      <c r="AH21" s="72">
        <v>112.348860804508</v>
      </c>
      <c r="AI21" s="72">
        <v>111.833947222009</v>
      </c>
      <c r="AJ21" s="72">
        <v>123.027840792526</v>
      </c>
      <c r="AK21" s="72">
        <v>127.426402755533</v>
      </c>
      <c r="AL21" s="72">
        <v>120.652795616919</v>
      </c>
      <c r="AM21" s="72">
        <v>122.276453338991</v>
      </c>
      <c r="AN21" s="72">
        <v>120.999080374374</v>
      </c>
      <c r="AO21" s="72">
        <v>127.44870891911</v>
      </c>
      <c r="AP21" s="72">
        <v>126.359400797127</v>
      </c>
      <c r="AQ21" s="72">
        <v>129.082370514349</v>
      </c>
      <c r="AR21" s="72">
        <v>119.057732905774</v>
      </c>
      <c r="AS21" s="72">
        <v>104.277097838892</v>
      </c>
      <c r="AT21" s="72">
        <v>114.985323989833</v>
      </c>
      <c r="AU21" s="72">
        <v>120.484803497015</v>
      </c>
      <c r="AV21" s="72">
        <v>127.966545971803</v>
      </c>
      <c r="AW21" s="72">
        <v>132.612038843096</v>
      </c>
      <c r="AX21" s="72">
        <v>125.198662209675</v>
      </c>
      <c r="AY21" s="72">
        <v>126.47222159894</v>
      </c>
      <c r="AZ21" s="72">
        <v>126.166136526508</v>
      </c>
      <c r="BA21" s="72">
        <v>128.794862466734</v>
      </c>
      <c r="BB21" s="72">
        <v>127.567987825043</v>
      </c>
      <c r="BC21" s="72">
        <v>130.768062137743</v>
      </c>
      <c r="BD21" s="72">
        <v>121.82144066385</v>
      </c>
      <c r="BE21" s="72">
        <v>107.152114560231</v>
      </c>
      <c r="BF21" s="72">
        <v>116.113376085472</v>
      </c>
      <c r="BG21" s="72">
        <v>124.074347003582</v>
      </c>
      <c r="BH21" s="72">
        <v>132.424186567935</v>
      </c>
      <c r="BI21" s="72">
        <v>136.656496441273</v>
      </c>
      <c r="BJ21" s="72">
        <v>128.615290064777</v>
      </c>
      <c r="BK21" s="72">
        <v>134.0665693907</v>
      </c>
      <c r="BL21" s="72">
        <v>126.623839764156</v>
      </c>
      <c r="BM21" s="72">
        <v>128.922001615807</v>
      </c>
      <c r="BN21" s="72">
        <v>133.964998247139</v>
      </c>
      <c r="BO21" s="72">
        <v>135.607910759604</v>
      </c>
      <c r="BP21" s="72">
        <v>123.080092391355</v>
      </c>
      <c r="BQ21" s="72">
        <v>112.59512355691</v>
      </c>
      <c r="BR21" s="72">
        <v>106.774047669474</v>
      </c>
      <c r="BS21" s="72">
        <v>66.7117255677741</v>
      </c>
      <c r="BT21" s="72">
        <v>78.854164801632</v>
      </c>
      <c r="BU21" s="72">
        <v>97.5077963611908</v>
      </c>
      <c r="BV21" s="72">
        <v>110.946641691257</v>
      </c>
      <c r="BW21" s="72">
        <v>120.126322740974</v>
      </c>
      <c r="BX21" s="72">
        <v>119.531641525602</v>
      </c>
      <c r="BY21" s="72">
        <v>119.581522020509</v>
      </c>
      <c r="BZ21" s="72">
        <v>118.236840542595</v>
      </c>
      <c r="CA21" s="72">
        <v>130.61946948765</v>
      </c>
      <c r="CB21" s="72">
        <v>120.127858286288</v>
      </c>
      <c r="CC21" s="72">
        <v>111.907737905128</v>
      </c>
      <c r="CD21" s="72">
        <v>116.73559344889</v>
      </c>
      <c r="CE21" s="72">
        <v>136.062890027148</v>
      </c>
      <c r="CF21" s="72">
        <v>117.920167419743</v>
      </c>
      <c r="CG21" s="72">
        <v>82.9919438173655</v>
      </c>
      <c r="CH21" s="72">
        <v>87.9945972089142</v>
      </c>
      <c r="CI21" s="72">
        <v>119.987455733433</v>
      </c>
      <c r="CJ21" s="72">
        <v>127.11229655892</v>
      </c>
      <c r="CK21" s="72">
        <v>137.12279522438</v>
      </c>
      <c r="CL21" s="72">
        <v>132.938046724412</v>
      </c>
      <c r="CM21" s="72">
        <v>142.392655801708</v>
      </c>
      <c r="CN21" s="72">
        <v>129.359088738066</v>
      </c>
      <c r="CO21" s="72">
        <v>120.97515170205</v>
      </c>
      <c r="CP21" s="72">
        <v>124.994960258922</v>
      </c>
      <c r="CQ21" s="72">
        <v>150.621257657548</v>
      </c>
      <c r="CR21" s="72">
        <v>129.583675047098</v>
      </c>
      <c r="CS21" s="72">
        <v>132.749220658377</v>
      </c>
      <c r="CT21" s="72">
        <v>132.765099570122</v>
      </c>
      <c r="CU21" s="72">
        <v>137.848733221121</v>
      </c>
      <c r="CV21" s="72">
        <v>142.121134302066</v>
      </c>
      <c r="CW21" s="72">
        <v>138.65734932659</v>
      </c>
      <c r="CX21" s="72">
        <v>140.115632515169</v>
      </c>
      <c r="CY21" s="72">
        <v>143.441964544645</v>
      </c>
      <c r="CZ21" s="72">
        <v>127.233399342049</v>
      </c>
      <c r="DA21" s="72">
        <v>118.171713303567</v>
      </c>
      <c r="DB21" s="72">
        <v>124.156731040008</v>
      </c>
      <c r="DC21" s="72">
        <v>142.379814719</v>
      </c>
      <c r="DD21" s="72">
        <v>143.937596818843</v>
      </c>
      <c r="DE21" s="72">
        <v>134.900285623351</v>
      </c>
      <c r="DF21" s="72">
        <v>135.296954619208</v>
      </c>
      <c r="DG21" s="72">
        <v>138.190002906242</v>
      </c>
      <c r="DH21" s="72">
        <v>142.968537075584</v>
      </c>
      <c r="DI21" s="72">
        <v>145.61923518411</v>
      </c>
      <c r="DJ21" s="72">
        <v>146.221640271155</v>
      </c>
      <c r="DK21" s="72">
        <v>152.996418981603</v>
      </c>
      <c r="DL21" s="72">
        <v>136.389433740066</v>
      </c>
      <c r="DM21" s="72">
        <v>122.638973629306</v>
      </c>
      <c r="DN21" s="72">
        <v>131.89778336263</v>
      </c>
      <c r="DO21" s="72">
        <v>150.313728785249</v>
      </c>
      <c r="DP21" s="72">
        <v>150.685451591841</v>
      </c>
      <c r="DQ21" s="72">
        <v>0</v>
      </c>
      <c r="DR21" s="72">
        <v>0</v>
      </c>
      <c r="DS21" s="72">
        <v>0</v>
      </c>
      <c r="DT21" s="72">
        <v>0</v>
      </c>
      <c r="DU21" s="72">
        <v>0</v>
      </c>
      <c r="DV21" s="72">
        <v>0</v>
      </c>
      <c r="DW21" s="72">
        <v>0</v>
      </c>
      <c r="DX21" s="72">
        <v>89.6825119914871</v>
      </c>
      <c r="DY21" s="72">
        <v>101.180842418782</v>
      </c>
      <c r="DZ21" s="72">
        <v>100.196669784354</v>
      </c>
      <c r="EA21" s="72">
        <v>108.939975805377</v>
      </c>
      <c r="EB21" s="72">
        <v>97.2784366676054</v>
      </c>
      <c r="EC21" s="72">
        <v>110.14334905399</v>
      </c>
      <c r="ED21" s="72">
        <v>111.858534819689</v>
      </c>
      <c r="EE21" s="72">
        <v>120.501916508074</v>
      </c>
      <c r="EF21" s="72">
        <v>110.094330997957</v>
      </c>
      <c r="EG21" s="72">
        <v>120.762730256689</v>
      </c>
      <c r="EH21" s="72">
        <v>121.309443110095</v>
      </c>
      <c r="EI21" s="72">
        <v>127.630160076862</v>
      </c>
      <c r="EJ21" s="72">
        <v>112.7733849115</v>
      </c>
      <c r="EK21" s="72">
        <v>127.021129437305</v>
      </c>
      <c r="EL21" s="72">
        <v>125.945673445041</v>
      </c>
      <c r="EM21" s="72">
        <v>129.043637476507</v>
      </c>
      <c r="EN21" s="72">
        <v>115.028977103184</v>
      </c>
      <c r="EO21" s="72">
        <v>131.05167667093</v>
      </c>
      <c r="EP21" s="72">
        <v>129.768566406544</v>
      </c>
      <c r="EQ21" s="72">
        <v>132.831636874183</v>
      </c>
      <c r="ER21" s="72">
        <v>114.149754539246</v>
      </c>
      <c r="ES21" s="72">
        <v>81.0245622435323</v>
      </c>
      <c r="ET21" s="72">
        <v>116.868201985944</v>
      </c>
      <c r="EU21" s="72">
        <v>122.812610683585</v>
      </c>
      <c r="EV21" s="72">
        <v>116.257063213435</v>
      </c>
      <c r="EW21" s="72">
        <v>112.325000421419</v>
      </c>
      <c r="EX21" s="72">
        <v>111.698116500422</v>
      </c>
      <c r="EY21" s="72">
        <v>137.484499250167</v>
      </c>
      <c r="EZ21" s="72">
        <v>125.109733566346</v>
      </c>
      <c r="FA21" s="72">
        <v>137.651384454341</v>
      </c>
      <c r="FB21" s="72">
        <v>137.578322364436</v>
      </c>
      <c r="FC21" s="72">
        <v>140.738315462135</v>
      </c>
      <c r="FD21" s="72">
        <v>123.187281228541</v>
      </c>
      <c r="FE21" s="72">
        <v>140.405899053731</v>
      </c>
      <c r="FF21" s="72">
        <v>138.818498200345</v>
      </c>
      <c r="FG21" s="72">
        <v>148.279098145623</v>
      </c>
      <c r="FH21" s="72">
        <v>130.308730244001</v>
      </c>
      <c r="FI21" s="72">
        <v>93.5535720602508</v>
      </c>
      <c r="FJ21" s="72">
        <v>100.796511446097</v>
      </c>
      <c r="FK21" s="72">
        <v>113.028956201681</v>
      </c>
      <c r="FL21" s="72">
        <v>117.354300840663</v>
      </c>
      <c r="FM21" s="72">
        <v>120.317092976214</v>
      </c>
      <c r="FN21" s="72">
        <v>97.603030797429</v>
      </c>
      <c r="FO21" s="72">
        <v>120.550849417439</v>
      </c>
      <c r="FP21" s="72">
        <v>131.106826680737</v>
      </c>
      <c r="FQ21" s="72">
        <v>131.175851044693</v>
      </c>
      <c r="FR21" s="72">
        <v>138.385074221818</v>
      </c>
      <c r="FS21" s="72">
        <v>99.9999999999999</v>
      </c>
      <c r="FT21" s="72">
        <v>109.945559262339</v>
      </c>
      <c r="FU21" s="72">
        <v>119.949166110401</v>
      </c>
      <c r="FV21" s="72">
        <v>123.695956317588</v>
      </c>
      <c r="FW21" s="72">
        <v>127.17021426371</v>
      </c>
      <c r="FX21" s="72">
        <v>108.713782363077</v>
      </c>
      <c r="FY21" s="72">
        <v>119.441169846361</v>
      </c>
      <c r="FZ21" s="72">
        <v>135.269438961815</v>
      </c>
      <c r="GA21" s="72">
        <v>137.67269415706</v>
      </c>
      <c r="GB21" s="112"/>
      <c r="GC21" s="109" t="s">
        <v>380</v>
      </c>
    </row>
    <row r="22" s="25" customFormat="1" ht="18" customHeight="1" spans="1:185">
      <c r="A22" s="44"/>
      <c r="B22" s="67"/>
      <c r="C22" s="68">
        <v>2.3</v>
      </c>
      <c r="D22" s="69">
        <v>0.516410023073151</v>
      </c>
      <c r="E22" s="70">
        <v>12</v>
      </c>
      <c r="F22" s="80"/>
      <c r="G22" s="25" t="s">
        <v>92</v>
      </c>
      <c r="H22" s="72">
        <v>98.092769272604</v>
      </c>
      <c r="I22" s="72">
        <v>99.1364748300029</v>
      </c>
      <c r="J22" s="72">
        <v>101.325624396664</v>
      </c>
      <c r="K22" s="72">
        <v>97.6398266266344</v>
      </c>
      <c r="L22" s="72">
        <v>101.392882006301</v>
      </c>
      <c r="M22" s="72">
        <v>103.541236904752</v>
      </c>
      <c r="N22" s="72">
        <v>99.8583371817939</v>
      </c>
      <c r="O22" s="72">
        <v>108.173581737589</v>
      </c>
      <c r="P22" s="72">
        <v>101.269150596665</v>
      </c>
      <c r="Q22" s="72">
        <v>103.316692978666</v>
      </c>
      <c r="R22" s="72">
        <v>90.0323509667034</v>
      </c>
      <c r="S22" s="72">
        <v>96.2210725016235</v>
      </c>
      <c r="T22" s="72">
        <v>106.866083403366</v>
      </c>
      <c r="U22" s="72">
        <v>106.774</v>
      </c>
      <c r="V22" s="72">
        <v>108.075</v>
      </c>
      <c r="W22" s="72">
        <v>103.088</v>
      </c>
      <c r="X22" s="72">
        <v>105.062</v>
      </c>
      <c r="Y22" s="72">
        <v>107.98</v>
      </c>
      <c r="Z22" s="72">
        <v>101.961</v>
      </c>
      <c r="AA22" s="72">
        <v>109.947</v>
      </c>
      <c r="AB22" s="72">
        <v>103.809</v>
      </c>
      <c r="AC22" s="72">
        <v>95.165</v>
      </c>
      <c r="AD22" s="72">
        <v>93.117</v>
      </c>
      <c r="AE22" s="72">
        <v>96.947</v>
      </c>
      <c r="AF22" s="72">
        <v>109.702</v>
      </c>
      <c r="AG22" s="72">
        <v>109.32</v>
      </c>
      <c r="AH22" s="72">
        <v>111.644</v>
      </c>
      <c r="AI22" s="72">
        <v>105.249</v>
      </c>
      <c r="AJ22" s="72">
        <v>107.728</v>
      </c>
      <c r="AK22" s="72">
        <v>110.183</v>
      </c>
      <c r="AL22" s="72">
        <v>104.583</v>
      </c>
      <c r="AM22" s="72">
        <v>107.456095054157</v>
      </c>
      <c r="AN22" s="72">
        <v>99.84</v>
      </c>
      <c r="AO22" s="72">
        <v>95.6164665188428</v>
      </c>
      <c r="AP22" s="72">
        <v>103.673887860871</v>
      </c>
      <c r="AQ22" s="72">
        <v>99.253</v>
      </c>
      <c r="AR22" s="72">
        <v>110.0744501913</v>
      </c>
      <c r="AS22" s="72">
        <v>109.527539816354</v>
      </c>
      <c r="AT22" s="72">
        <v>110.305605732346</v>
      </c>
      <c r="AU22" s="72">
        <v>106.850574744974</v>
      </c>
      <c r="AV22" s="72">
        <v>109.588038800558</v>
      </c>
      <c r="AW22" s="72">
        <v>112.269075848673</v>
      </c>
      <c r="AX22" s="72">
        <v>107.344571241614</v>
      </c>
      <c r="AY22" s="72">
        <v>109.901673898799</v>
      </c>
      <c r="AZ22" s="72">
        <v>103.183100295476</v>
      </c>
      <c r="BA22" s="72">
        <v>100.920154907001</v>
      </c>
      <c r="BB22" s="72">
        <v>102.067636033646</v>
      </c>
      <c r="BC22" s="72">
        <v>105.492773731555</v>
      </c>
      <c r="BD22" s="72">
        <v>117.288754814679</v>
      </c>
      <c r="BE22" s="72">
        <v>116.936952083815</v>
      </c>
      <c r="BF22" s="72">
        <v>122.327221463195</v>
      </c>
      <c r="BG22" s="72">
        <v>115.600619102793</v>
      </c>
      <c r="BH22" s="72">
        <v>114.734731105509</v>
      </c>
      <c r="BI22" s="72">
        <v>117.127118405908</v>
      </c>
      <c r="BJ22" s="72">
        <v>111.446160965294</v>
      </c>
      <c r="BK22" s="72">
        <v>114.64779908115</v>
      </c>
      <c r="BL22" s="72">
        <v>108.843007212055</v>
      </c>
      <c r="BM22" s="72">
        <v>104.495527599888</v>
      </c>
      <c r="BN22" s="72">
        <v>106.184501481473</v>
      </c>
      <c r="BO22" s="72">
        <v>113.191532644463</v>
      </c>
      <c r="BP22" s="72">
        <v>115.300914636074</v>
      </c>
      <c r="BQ22" s="72">
        <v>122.236293184435</v>
      </c>
      <c r="BR22" s="72">
        <v>107.222123795812</v>
      </c>
      <c r="BS22" s="72">
        <v>2.61217940978975</v>
      </c>
      <c r="BT22" s="72">
        <v>19.8312215342877</v>
      </c>
      <c r="BU22" s="72">
        <v>84.852291134538</v>
      </c>
      <c r="BV22" s="72">
        <v>117.805679998949</v>
      </c>
      <c r="BW22" s="72">
        <v>117.091612857476</v>
      </c>
      <c r="BX22" s="72">
        <v>117.151848620753</v>
      </c>
      <c r="BY22" s="72">
        <v>109.767133469254</v>
      </c>
      <c r="BZ22" s="72">
        <v>112.168974760883</v>
      </c>
      <c r="CA22" s="72">
        <v>119.297796421299</v>
      </c>
      <c r="CB22" s="72">
        <v>122.073857925974</v>
      </c>
      <c r="CC22" s="72">
        <v>125.480437094983</v>
      </c>
      <c r="CD22" s="72">
        <v>120.162318314797</v>
      </c>
      <c r="CE22" s="72">
        <v>106.057107586813</v>
      </c>
      <c r="CF22" s="72">
        <v>99.3941642760155</v>
      </c>
      <c r="CG22" s="72">
        <v>3.14297044551119</v>
      </c>
      <c r="CH22" s="72">
        <v>2.42100017279502</v>
      </c>
      <c r="CI22" s="72">
        <v>2.38397920528328</v>
      </c>
      <c r="CJ22" s="72">
        <v>59.2432320784187</v>
      </c>
      <c r="CK22" s="72">
        <v>118.392568666357</v>
      </c>
      <c r="CL22" s="72">
        <v>117.946538105882</v>
      </c>
      <c r="CM22" s="72">
        <v>126.893094109644</v>
      </c>
      <c r="CN22" s="72">
        <v>123.710036131933</v>
      </c>
      <c r="CO22" s="72">
        <v>137.073483322754</v>
      </c>
      <c r="CP22" s="72">
        <v>122.158366155926</v>
      </c>
      <c r="CQ22" s="72">
        <v>118.556367345437</v>
      </c>
      <c r="CR22" s="72">
        <v>103.969553747892</v>
      </c>
      <c r="CS22" s="72">
        <v>90.0469651654687</v>
      </c>
      <c r="CT22" s="72">
        <v>67.7681909039696</v>
      </c>
      <c r="CU22" s="72">
        <v>69.4590630280556</v>
      </c>
      <c r="CV22" s="72">
        <v>77.0120429061298</v>
      </c>
      <c r="CW22" s="72">
        <v>85.0983057403908</v>
      </c>
      <c r="CX22" s="72">
        <v>119.860110481469</v>
      </c>
      <c r="CY22" s="72">
        <v>111.124503388985</v>
      </c>
      <c r="CZ22" s="72">
        <v>147.861289254975</v>
      </c>
      <c r="DA22" s="72">
        <v>142.36810226516</v>
      </c>
      <c r="DB22" s="72">
        <v>151.915340148437</v>
      </c>
      <c r="DC22" s="72">
        <v>126.151131411039</v>
      </c>
      <c r="DD22" s="72">
        <v>141.624161795037</v>
      </c>
      <c r="DE22" s="72">
        <v>107.927793496117</v>
      </c>
      <c r="DF22" s="72">
        <v>79.4349838101896</v>
      </c>
      <c r="DG22" s="72">
        <v>77.8814277265041</v>
      </c>
      <c r="DH22" s="72">
        <v>86.6089572417058</v>
      </c>
      <c r="DI22" s="72">
        <v>93.5591477070908</v>
      </c>
      <c r="DJ22" s="72">
        <v>124.353340281139</v>
      </c>
      <c r="DK22" s="72">
        <v>116.517467108177</v>
      </c>
      <c r="DL22" s="72">
        <v>154.036523403536</v>
      </c>
      <c r="DM22" s="72">
        <v>157.525569266948</v>
      </c>
      <c r="DN22" s="72">
        <v>164.818455695342</v>
      </c>
      <c r="DO22" s="72">
        <v>137.763294643433</v>
      </c>
      <c r="DP22" s="72">
        <v>151.918028718347</v>
      </c>
      <c r="DQ22" s="72">
        <v>0</v>
      </c>
      <c r="DR22" s="72">
        <v>0</v>
      </c>
      <c r="DS22" s="72">
        <v>0</v>
      </c>
      <c r="DT22" s="72">
        <v>0</v>
      </c>
      <c r="DU22" s="72">
        <v>0</v>
      </c>
      <c r="DV22" s="72">
        <v>0</v>
      </c>
      <c r="DW22" s="72">
        <v>0</v>
      </c>
      <c r="DX22" s="72">
        <v>99.518289499757</v>
      </c>
      <c r="DY22" s="72">
        <v>100.857981845896</v>
      </c>
      <c r="DZ22" s="72">
        <v>103.100356505349</v>
      </c>
      <c r="EA22" s="72">
        <v>96.5233721489976</v>
      </c>
      <c r="EB22" s="72">
        <v>107.238361134455</v>
      </c>
      <c r="EC22" s="72">
        <v>105.376666666667</v>
      </c>
      <c r="ED22" s="72">
        <v>105.239</v>
      </c>
      <c r="EE22" s="72">
        <v>95.0763333333334</v>
      </c>
      <c r="EF22" s="72">
        <v>110.222</v>
      </c>
      <c r="EG22" s="72">
        <v>107.72</v>
      </c>
      <c r="EH22" s="72">
        <v>103.959698351386</v>
      </c>
      <c r="EI22" s="72">
        <v>99.5144514599046</v>
      </c>
      <c r="EJ22" s="72">
        <v>109.96919858</v>
      </c>
      <c r="EK22" s="72">
        <v>109.569229798068</v>
      </c>
      <c r="EL22" s="72">
        <v>106.809781811963</v>
      </c>
      <c r="EM22" s="72">
        <v>102.826854890734</v>
      </c>
      <c r="EN22" s="72">
        <v>118.850976120563</v>
      </c>
      <c r="EO22" s="72">
        <v>115.820822871403</v>
      </c>
      <c r="EP22" s="72">
        <v>111.645655752833</v>
      </c>
      <c r="EQ22" s="72">
        <v>107.957187241941</v>
      </c>
      <c r="ER22" s="72">
        <v>114.91977720544</v>
      </c>
      <c r="ES22" s="72">
        <v>35.7652306928718</v>
      </c>
      <c r="ET22" s="72">
        <v>117.349713825726</v>
      </c>
      <c r="EU22" s="72">
        <v>113.744634883812</v>
      </c>
      <c r="EV22" s="72">
        <v>122.572204445251</v>
      </c>
      <c r="EW22" s="72">
        <v>69.5314141027799</v>
      </c>
      <c r="EX22" s="72">
        <v>21.3494038188323</v>
      </c>
      <c r="EY22" s="72">
        <v>121.077400293961</v>
      </c>
      <c r="EZ22" s="72">
        <v>127.647295203538</v>
      </c>
      <c r="FA22" s="72">
        <v>104.190962086266</v>
      </c>
      <c r="FB22" s="72">
        <v>71.4130989460517</v>
      </c>
      <c r="FC22" s="72">
        <v>105.360973203615</v>
      </c>
      <c r="FD22" s="72">
        <v>147.381577222857</v>
      </c>
      <c r="FE22" s="72">
        <v>125.234362234064</v>
      </c>
      <c r="FF22" s="72">
        <v>81.3084562594665</v>
      </c>
      <c r="FG22" s="72">
        <v>111.476651698802</v>
      </c>
      <c r="FH22" s="72">
        <v>158.793516121942</v>
      </c>
      <c r="FI22" s="72">
        <v>99.5175154264413</v>
      </c>
      <c r="FJ22" s="72">
        <v>105.973016680673</v>
      </c>
      <c r="FK22" s="72">
        <v>108.7286</v>
      </c>
      <c r="FL22" s="72">
        <v>109.269241857106</v>
      </c>
      <c r="FM22" s="72">
        <v>117.377655713998</v>
      </c>
      <c r="FN22" s="72">
        <v>73.4405465120797</v>
      </c>
      <c r="FO22" s="72">
        <v>114.633577039717</v>
      </c>
      <c r="FP22" s="72">
        <v>121.093561340788</v>
      </c>
      <c r="FQ22" s="72">
        <v>141.98400497493</v>
      </c>
      <c r="FR22" s="72">
        <v>153.212374345521</v>
      </c>
      <c r="FS22" s="72">
        <v>99.9999999999999</v>
      </c>
      <c r="FT22" s="72">
        <v>103.232590283614</v>
      </c>
      <c r="FU22" s="72">
        <v>105.354037452823</v>
      </c>
      <c r="FV22" s="72">
        <v>107.293766270191</v>
      </c>
      <c r="FW22" s="72">
        <v>113.568660496685</v>
      </c>
      <c r="FX22" s="72">
        <v>95.4448391519625</v>
      </c>
      <c r="FY22" s="72">
        <v>83.6326056652062</v>
      </c>
      <c r="FZ22" s="72">
        <v>102.153082359868</v>
      </c>
      <c r="GA22" s="72">
        <v>116.350261853798</v>
      </c>
      <c r="GB22" s="108"/>
      <c r="GC22" s="109" t="s">
        <v>225</v>
      </c>
    </row>
    <row r="23" s="25" customFormat="1" ht="18" customHeight="1" spans="1:185">
      <c r="A23" s="44"/>
      <c r="B23" s="67"/>
      <c r="C23" s="68">
        <v>2.4</v>
      </c>
      <c r="D23" s="69">
        <v>0.148077459672668</v>
      </c>
      <c r="E23" s="70">
        <v>15</v>
      </c>
      <c r="F23" s="80"/>
      <c r="G23" s="80" t="s">
        <v>663</v>
      </c>
      <c r="H23" s="72">
        <v>97.3300023087572</v>
      </c>
      <c r="I23" s="72">
        <v>89.5736893069125</v>
      </c>
      <c r="J23" s="72">
        <v>95.2270664837201</v>
      </c>
      <c r="K23" s="72">
        <v>98.1295979130267</v>
      </c>
      <c r="L23" s="72">
        <v>106.663461872224</v>
      </c>
      <c r="M23" s="72">
        <v>104.000897034922</v>
      </c>
      <c r="N23" s="72">
        <v>98.7076433001158</v>
      </c>
      <c r="O23" s="72">
        <v>95.7521924002256</v>
      </c>
      <c r="P23" s="72">
        <v>96.2625774205704</v>
      </c>
      <c r="Q23" s="72">
        <v>93.6908769765654</v>
      </c>
      <c r="R23" s="72">
        <v>108.917206126283</v>
      </c>
      <c r="S23" s="72">
        <v>115.744788856678</v>
      </c>
      <c r="T23" s="72">
        <v>111.303367270898</v>
      </c>
      <c r="U23" s="72">
        <v>105.578431785722</v>
      </c>
      <c r="V23" s="72">
        <v>113.417873401189</v>
      </c>
      <c r="W23" s="72">
        <v>109.926796611564</v>
      </c>
      <c r="X23" s="72">
        <v>114.938753597783</v>
      </c>
      <c r="Y23" s="72">
        <v>108.645685421282</v>
      </c>
      <c r="Z23" s="72">
        <v>105.479517121269</v>
      </c>
      <c r="AA23" s="72">
        <v>105.275698559133</v>
      </c>
      <c r="AB23" s="72">
        <v>99.8384976636569</v>
      </c>
      <c r="AC23" s="72">
        <v>98.0162173359295</v>
      </c>
      <c r="AD23" s="72">
        <v>113.53938402015</v>
      </c>
      <c r="AE23" s="72">
        <v>115.79823463198</v>
      </c>
      <c r="AF23" s="72">
        <v>124.617907386041</v>
      </c>
      <c r="AG23" s="72">
        <v>114.532156703874</v>
      </c>
      <c r="AH23" s="72">
        <v>120.085499298282</v>
      </c>
      <c r="AI23" s="72">
        <v>120.132974091515</v>
      </c>
      <c r="AJ23" s="72">
        <v>125.437195534287</v>
      </c>
      <c r="AK23" s="72">
        <v>111.305637303842</v>
      </c>
      <c r="AL23" s="72">
        <v>111.078781053682</v>
      </c>
      <c r="AM23" s="72">
        <v>110.003934728982</v>
      </c>
      <c r="AN23" s="72">
        <v>106.418598597808</v>
      </c>
      <c r="AO23" s="72">
        <v>103.670026816681</v>
      </c>
      <c r="AP23" s="72">
        <v>117.822189709906</v>
      </c>
      <c r="AQ23" s="72">
        <v>120.471060365784</v>
      </c>
      <c r="AR23" s="72">
        <v>129.53412248728</v>
      </c>
      <c r="AS23" s="72">
        <v>118.650626002005</v>
      </c>
      <c r="AT23" s="72">
        <v>127.003340940279</v>
      </c>
      <c r="AU23" s="72">
        <v>127.487787816085</v>
      </c>
      <c r="AV23" s="72">
        <v>130.229033530435</v>
      </c>
      <c r="AW23" s="72">
        <v>117.836850842001</v>
      </c>
      <c r="AX23" s="72">
        <v>115.227954480102</v>
      </c>
      <c r="AY23" s="72">
        <v>112.489280061012</v>
      </c>
      <c r="AZ23" s="72">
        <v>111.336851566961</v>
      </c>
      <c r="BA23" s="72">
        <v>107.191752101569</v>
      </c>
      <c r="BB23" s="72">
        <v>118.735466730523</v>
      </c>
      <c r="BC23" s="72">
        <v>122.244441161703</v>
      </c>
      <c r="BD23" s="72">
        <v>132.081741670621</v>
      </c>
      <c r="BE23" s="72">
        <v>120.548162235786</v>
      </c>
      <c r="BF23" s="72">
        <v>135.057866844179</v>
      </c>
      <c r="BG23" s="72">
        <v>133.505613061025</v>
      </c>
      <c r="BH23" s="72">
        <v>138.150247735724</v>
      </c>
      <c r="BI23" s="72">
        <v>125.941001294899</v>
      </c>
      <c r="BJ23" s="72">
        <v>121.202434703119</v>
      </c>
      <c r="BK23" s="72">
        <v>119.997226713555</v>
      </c>
      <c r="BL23" s="72">
        <v>118.511440495168</v>
      </c>
      <c r="BM23" s="72">
        <v>111.723951628515</v>
      </c>
      <c r="BN23" s="72">
        <v>127.217352674273</v>
      </c>
      <c r="BO23" s="72">
        <v>127.077334964749</v>
      </c>
      <c r="BP23" s="72">
        <v>134.06833411728</v>
      </c>
      <c r="BQ23" s="72">
        <v>127.820094701691</v>
      </c>
      <c r="BR23" s="72">
        <v>136.493192110991</v>
      </c>
      <c r="BS23" s="72">
        <v>26.7235665741821</v>
      </c>
      <c r="BT23" s="72">
        <v>84.6946845842355</v>
      </c>
      <c r="BU23" s="72">
        <v>105.145725232033</v>
      </c>
      <c r="BV23" s="72">
        <v>90.3457772344049</v>
      </c>
      <c r="BW23" s="72">
        <v>88.3223303154789</v>
      </c>
      <c r="BX23" s="72">
        <v>98.6527800888978</v>
      </c>
      <c r="BY23" s="72">
        <v>101.282464968532</v>
      </c>
      <c r="BZ23" s="72">
        <v>116.013280310455</v>
      </c>
      <c r="CA23" s="72">
        <v>131.144701291609</v>
      </c>
      <c r="CB23" s="72">
        <v>139.211345716701</v>
      </c>
      <c r="CC23" s="72">
        <v>131.634220360226</v>
      </c>
      <c r="CD23" s="72">
        <v>148.241560614627</v>
      </c>
      <c r="CE23" s="72">
        <v>148.931136044832</v>
      </c>
      <c r="CF23" s="72">
        <v>146.154399452233</v>
      </c>
      <c r="CG23" s="72">
        <v>78.9665923992149</v>
      </c>
      <c r="CH23" s="72">
        <v>66.9828032489067</v>
      </c>
      <c r="CI23" s="72">
        <v>76.2180598243976</v>
      </c>
      <c r="CJ23" s="72">
        <v>86.820481593941</v>
      </c>
      <c r="CK23" s="72">
        <v>104.587720015477</v>
      </c>
      <c r="CL23" s="72">
        <v>121.078066694584</v>
      </c>
      <c r="CM23" s="72">
        <v>134.310292161308</v>
      </c>
      <c r="CN23" s="72">
        <v>141.755769483201</v>
      </c>
      <c r="CO23" s="72">
        <v>137.05343903843</v>
      </c>
      <c r="CP23" s="72">
        <v>150.479409818503</v>
      </c>
      <c r="CQ23" s="72">
        <v>149.46976184731</v>
      </c>
      <c r="CR23" s="72">
        <v>158.232208818932</v>
      </c>
      <c r="CS23" s="72">
        <v>146.9938962413</v>
      </c>
      <c r="CT23" s="72">
        <v>137.109202661735</v>
      </c>
      <c r="CU23" s="72">
        <v>145.354047350872</v>
      </c>
      <c r="CV23" s="72">
        <v>144.427322795859</v>
      </c>
      <c r="CW23" s="72">
        <v>126.898238293466</v>
      </c>
      <c r="CX23" s="72">
        <v>148.160807344933</v>
      </c>
      <c r="CY23" s="72">
        <v>151.0277497777</v>
      </c>
      <c r="CZ23" s="72">
        <v>152.072231108927</v>
      </c>
      <c r="DA23" s="72">
        <v>145.776001945948</v>
      </c>
      <c r="DB23" s="72">
        <v>163.893897501612</v>
      </c>
      <c r="DC23" s="72">
        <v>163.118693065816</v>
      </c>
      <c r="DD23" s="72">
        <v>181.042953720571</v>
      </c>
      <c r="DE23" s="72">
        <v>153.624643276361</v>
      </c>
      <c r="DF23" s="72">
        <v>147.995055912956</v>
      </c>
      <c r="DG23" s="72">
        <v>149.946951496389</v>
      </c>
      <c r="DH23" s="72">
        <v>150.935885592166</v>
      </c>
      <c r="DI23" s="72">
        <v>137.556748766795</v>
      </c>
      <c r="DJ23" s="72">
        <v>160.338719549126</v>
      </c>
      <c r="DK23" s="72">
        <v>164.548303598121</v>
      </c>
      <c r="DL23" s="72">
        <v>165.646704889585</v>
      </c>
      <c r="DM23" s="72">
        <v>155.556515063308</v>
      </c>
      <c r="DN23" s="72">
        <v>170.242605390958</v>
      </c>
      <c r="DO23" s="72">
        <v>167.064224547288</v>
      </c>
      <c r="DP23" s="72">
        <v>183.413398057158</v>
      </c>
      <c r="DQ23" s="72">
        <v>0</v>
      </c>
      <c r="DR23" s="72">
        <v>0</v>
      </c>
      <c r="DS23" s="72">
        <v>0</v>
      </c>
      <c r="DT23" s="72">
        <v>0</v>
      </c>
      <c r="DU23" s="72">
        <v>0</v>
      </c>
      <c r="DV23" s="72">
        <v>0</v>
      </c>
      <c r="DW23" s="72">
        <v>0</v>
      </c>
      <c r="DX23" s="72">
        <v>94.0435860331299</v>
      </c>
      <c r="DY23" s="72">
        <v>102.931318940058</v>
      </c>
      <c r="DZ23" s="72">
        <v>96.9074710403039</v>
      </c>
      <c r="EA23" s="72">
        <v>106.117623986509</v>
      </c>
      <c r="EB23" s="72">
        <v>110.09989081927</v>
      </c>
      <c r="EC23" s="72">
        <v>111.170411876876</v>
      </c>
      <c r="ED23" s="72">
        <v>103.531237781353</v>
      </c>
      <c r="EE23" s="72">
        <v>109.117945329353</v>
      </c>
      <c r="EF23" s="72">
        <v>119.745187796066</v>
      </c>
      <c r="EG23" s="72">
        <v>118.958602309881</v>
      </c>
      <c r="EH23" s="72">
        <v>109.167104793491</v>
      </c>
      <c r="EI23" s="72">
        <v>113.987758964124</v>
      </c>
      <c r="EJ23" s="72">
        <v>125.062696476521</v>
      </c>
      <c r="EK23" s="72">
        <v>125.184557396174</v>
      </c>
      <c r="EL23" s="72">
        <v>113.018028702692</v>
      </c>
      <c r="EM23" s="72">
        <v>116.057219997932</v>
      </c>
      <c r="EN23" s="72">
        <v>129.229256916862</v>
      </c>
      <c r="EO23" s="72">
        <v>132.532287363883</v>
      </c>
      <c r="EP23" s="72">
        <v>119.903700637281</v>
      </c>
      <c r="EQ23" s="72">
        <v>122.006213089179</v>
      </c>
      <c r="ER23" s="72">
        <v>132.793873643321</v>
      </c>
      <c r="ES23" s="72">
        <v>72.1879921301502</v>
      </c>
      <c r="ET23" s="72">
        <v>92.4402958795939</v>
      </c>
      <c r="EU23" s="72">
        <v>116.146815523532</v>
      </c>
      <c r="EV23" s="72">
        <v>139.695708897185</v>
      </c>
      <c r="EW23" s="72">
        <v>124.684042632093</v>
      </c>
      <c r="EX23" s="72">
        <v>76.6737815557484</v>
      </c>
      <c r="EY23" s="72">
        <v>119.992026290456</v>
      </c>
      <c r="EZ23" s="72">
        <v>143.096206113378</v>
      </c>
      <c r="FA23" s="72">
        <v>151.565288969181</v>
      </c>
      <c r="FB23" s="72">
        <v>142.296857602822</v>
      </c>
      <c r="FC23" s="72">
        <v>142.028931805366</v>
      </c>
      <c r="FD23" s="72">
        <v>153.914043518829</v>
      </c>
      <c r="FE23" s="72">
        <v>165.928763354249</v>
      </c>
      <c r="FF23" s="72">
        <v>149.625964333837</v>
      </c>
      <c r="FG23" s="72">
        <v>154.147923971347</v>
      </c>
      <c r="FH23" s="72">
        <v>163.815275114617</v>
      </c>
      <c r="FI23" s="72">
        <v>97.3847635769281</v>
      </c>
      <c r="FJ23" s="72">
        <v>111.033044533431</v>
      </c>
      <c r="FK23" s="72">
        <v>120.9611466028</v>
      </c>
      <c r="FL23" s="72">
        <v>126.580982155217</v>
      </c>
      <c r="FM23" s="72">
        <v>131.868726309467</v>
      </c>
      <c r="FN23" s="72">
        <v>101.959974417676</v>
      </c>
      <c r="FO23" s="72">
        <v>142.834532437724</v>
      </c>
      <c r="FP23" s="72">
        <v>147.398117801275</v>
      </c>
      <c r="FQ23" s="72">
        <v>161.180755468575</v>
      </c>
      <c r="FR23" s="72">
        <v>168.384689589659</v>
      </c>
      <c r="FS23" s="72">
        <v>100</v>
      </c>
      <c r="FT23" s="72">
        <v>108.479871451713</v>
      </c>
      <c r="FU23" s="72">
        <v>115.46466346589</v>
      </c>
      <c r="FV23" s="72">
        <v>119.83062564333</v>
      </c>
      <c r="FW23" s="72">
        <v>125.917864501801</v>
      </c>
      <c r="FX23" s="72">
        <v>103.392244294149</v>
      </c>
      <c r="FY23" s="72">
        <v>115.261389843871</v>
      </c>
      <c r="FZ23" s="72">
        <v>144.746821122687</v>
      </c>
      <c r="GA23" s="72">
        <v>155.904173794566</v>
      </c>
      <c r="GB23" s="108"/>
      <c r="GC23" s="109" t="s">
        <v>664</v>
      </c>
    </row>
    <row r="24" s="25" customFormat="1" ht="18" customHeight="1" spans="1:185">
      <c r="A24" s="44"/>
      <c r="B24" s="67"/>
      <c r="C24" s="68">
        <v>2.5</v>
      </c>
      <c r="D24" s="69">
        <v>1.15368662569003</v>
      </c>
      <c r="E24" s="78">
        <v>17</v>
      </c>
      <c r="F24" s="80"/>
      <c r="G24" s="80" t="s">
        <v>348</v>
      </c>
      <c r="H24" s="72">
        <v>94.9599319388905</v>
      </c>
      <c r="I24" s="72">
        <v>88.233164772573</v>
      </c>
      <c r="J24" s="72">
        <v>104.520735047215</v>
      </c>
      <c r="K24" s="72">
        <v>99.6239296723481</v>
      </c>
      <c r="L24" s="72">
        <v>93.3265587473258</v>
      </c>
      <c r="M24" s="72">
        <v>95.9273870030535</v>
      </c>
      <c r="N24" s="72">
        <v>96.6300345692208</v>
      </c>
      <c r="O24" s="72">
        <v>96.0250065846629</v>
      </c>
      <c r="P24" s="72">
        <v>115.921794777546</v>
      </c>
      <c r="Q24" s="72">
        <v>100.88700000635</v>
      </c>
      <c r="R24" s="72">
        <v>105.862834793655</v>
      </c>
      <c r="S24" s="72">
        <v>108.08162208716</v>
      </c>
      <c r="T24" s="72">
        <v>108.604824452496</v>
      </c>
      <c r="U24" s="72">
        <v>96.8540671632242</v>
      </c>
      <c r="V24" s="72">
        <v>107.379055630093</v>
      </c>
      <c r="W24" s="72">
        <v>105.136847533745</v>
      </c>
      <c r="X24" s="72">
        <v>98.4476176762038</v>
      </c>
      <c r="Y24" s="72">
        <v>101.09606551248</v>
      </c>
      <c r="Z24" s="72">
        <v>98.233250718862</v>
      </c>
      <c r="AA24" s="72">
        <v>98.980121987934</v>
      </c>
      <c r="AB24" s="72">
        <v>117.576127341716</v>
      </c>
      <c r="AC24" s="72">
        <v>101.571372378833</v>
      </c>
      <c r="AD24" s="72">
        <v>110.199782593652</v>
      </c>
      <c r="AE24" s="72">
        <v>110.245519959529</v>
      </c>
      <c r="AF24" s="72">
        <v>112.886967580687</v>
      </c>
      <c r="AG24" s="72">
        <v>109.085937306912</v>
      </c>
      <c r="AH24" s="72">
        <v>111.788969615408</v>
      </c>
      <c r="AI24" s="72">
        <v>113.73868951079</v>
      </c>
      <c r="AJ24" s="72">
        <v>109.238849236506</v>
      </c>
      <c r="AK24" s="72">
        <v>103.416601253512</v>
      </c>
      <c r="AL24" s="72">
        <v>103.243971339334</v>
      </c>
      <c r="AM24" s="72">
        <v>100.054669844433</v>
      </c>
      <c r="AN24" s="72">
        <v>117.785282399139</v>
      </c>
      <c r="AO24" s="72">
        <v>106.343354736208</v>
      </c>
      <c r="AP24" s="72">
        <v>115.338593033036</v>
      </c>
      <c r="AQ24" s="72">
        <v>121.028900818755</v>
      </c>
      <c r="AR24" s="72">
        <v>117.820396572189</v>
      </c>
      <c r="AS24" s="72">
        <v>111.778241269287</v>
      </c>
      <c r="AT24" s="72">
        <v>116.685664518074</v>
      </c>
      <c r="AU24" s="72">
        <v>118.03906155228</v>
      </c>
      <c r="AV24" s="72">
        <v>115.483617354301</v>
      </c>
      <c r="AW24" s="72">
        <v>111.547486949297</v>
      </c>
      <c r="AX24" s="72">
        <v>112.490221157793</v>
      </c>
      <c r="AY24" s="72">
        <v>106.491837597034</v>
      </c>
      <c r="AZ24" s="72">
        <v>118.428077274854</v>
      </c>
      <c r="BA24" s="72">
        <v>109.68681648022</v>
      </c>
      <c r="BB24" s="72">
        <v>115.737578367192</v>
      </c>
      <c r="BC24" s="72">
        <v>125.864049071737</v>
      </c>
      <c r="BD24" s="72">
        <v>119.487436738849</v>
      </c>
      <c r="BE24" s="72">
        <v>116.967808419197</v>
      </c>
      <c r="BF24" s="72">
        <v>122.123565885283</v>
      </c>
      <c r="BG24" s="72">
        <v>123.774439910459</v>
      </c>
      <c r="BH24" s="72">
        <v>121.510381564972</v>
      </c>
      <c r="BI24" s="72">
        <v>116.310666262007</v>
      </c>
      <c r="BJ24" s="72">
        <v>117.972221759653</v>
      </c>
      <c r="BK24" s="72">
        <v>111.455447424867</v>
      </c>
      <c r="BL24" s="72">
        <v>123.31456880302</v>
      </c>
      <c r="BM24" s="72">
        <v>113.052000240614</v>
      </c>
      <c r="BN24" s="72">
        <v>124.942419759064</v>
      </c>
      <c r="BO24" s="72">
        <v>128.682049387124</v>
      </c>
      <c r="BP24" s="72">
        <v>119.682040460294</v>
      </c>
      <c r="BQ24" s="72">
        <v>122.930601624377</v>
      </c>
      <c r="BR24" s="72">
        <v>111.879492423904</v>
      </c>
      <c r="BS24" s="72">
        <v>64.9160582274641</v>
      </c>
      <c r="BT24" s="72">
        <v>95.691338047845</v>
      </c>
      <c r="BU24" s="72">
        <v>128.751611280282</v>
      </c>
      <c r="BV24" s="72">
        <v>125.793810609591</v>
      </c>
      <c r="BW24" s="72">
        <v>114.151800808476</v>
      </c>
      <c r="BX24" s="72">
        <v>129.589165258274</v>
      </c>
      <c r="BY24" s="72">
        <v>119.543441156765</v>
      </c>
      <c r="BZ24" s="72">
        <v>129.377693111865</v>
      </c>
      <c r="CA24" s="72">
        <v>135.546764164258</v>
      </c>
      <c r="CB24" s="72">
        <v>130.111514929847</v>
      </c>
      <c r="CC24" s="72">
        <v>130.678493744679</v>
      </c>
      <c r="CD24" s="72">
        <v>131.681251803918</v>
      </c>
      <c r="CE24" s="72">
        <v>122.485373319339</v>
      </c>
      <c r="CF24" s="72">
        <v>114.161479841016</v>
      </c>
      <c r="CG24" s="72">
        <v>129.043039240046</v>
      </c>
      <c r="CH24" s="72">
        <v>122.75722360272</v>
      </c>
      <c r="CI24" s="72">
        <v>129.758479755164</v>
      </c>
      <c r="CJ24" s="72">
        <v>147.943505931816</v>
      </c>
      <c r="CK24" s="72">
        <v>139.918973910887</v>
      </c>
      <c r="CL24" s="72">
        <v>154.646371170828</v>
      </c>
      <c r="CM24" s="72">
        <v>152.366595834574</v>
      </c>
      <c r="CN24" s="72">
        <v>149.172649149309</v>
      </c>
      <c r="CO24" s="72">
        <v>138.834865958344</v>
      </c>
      <c r="CP24" s="72">
        <v>138.085823074629</v>
      </c>
      <c r="CQ24" s="72">
        <v>132.289237501642</v>
      </c>
      <c r="CR24" s="72">
        <v>122.626656038496</v>
      </c>
      <c r="CS24" s="72">
        <v>142.555791454191</v>
      </c>
      <c r="CT24" s="72">
        <v>139.933778719737</v>
      </c>
      <c r="CU24" s="72">
        <v>145.620228959853</v>
      </c>
      <c r="CV24" s="72">
        <v>162.569803329648</v>
      </c>
      <c r="CW24" s="72">
        <v>143.430102017994</v>
      </c>
      <c r="CX24" s="72">
        <v>155.156374668804</v>
      </c>
      <c r="CY24" s="72">
        <v>155.965398770464</v>
      </c>
      <c r="CZ24" s="72">
        <v>152.509159761822</v>
      </c>
      <c r="DA24" s="72">
        <v>146.574449996302</v>
      </c>
      <c r="DB24" s="72">
        <v>142.818694125089</v>
      </c>
      <c r="DC24" s="72">
        <v>134.108820231814</v>
      </c>
      <c r="DD24" s="72">
        <v>131.144140249728</v>
      </c>
      <c r="DE24" s="72">
        <v>145.509825178297</v>
      </c>
      <c r="DF24" s="72">
        <v>142.282147284429</v>
      </c>
      <c r="DG24" s="72">
        <v>150.367269802973</v>
      </c>
      <c r="DH24" s="72">
        <v>168.154836581588</v>
      </c>
      <c r="DI24" s="72">
        <v>150.059545509713</v>
      </c>
      <c r="DJ24" s="72">
        <v>167.737730154073</v>
      </c>
      <c r="DK24" s="72">
        <v>165.057053260115</v>
      </c>
      <c r="DL24" s="72">
        <v>163.021609047028</v>
      </c>
      <c r="DM24" s="72">
        <v>151.896797642503</v>
      </c>
      <c r="DN24" s="72">
        <v>143.852732959393</v>
      </c>
      <c r="DO24" s="72">
        <v>138.681553585459</v>
      </c>
      <c r="DP24" s="72">
        <v>132.706809805653</v>
      </c>
      <c r="DQ24" s="72">
        <v>0</v>
      </c>
      <c r="DR24" s="72">
        <v>0</v>
      </c>
      <c r="DS24" s="72">
        <v>0</v>
      </c>
      <c r="DT24" s="72">
        <v>0</v>
      </c>
      <c r="DU24" s="72">
        <v>0</v>
      </c>
      <c r="DV24" s="72">
        <v>0</v>
      </c>
      <c r="DW24" s="72">
        <v>0</v>
      </c>
      <c r="DX24" s="72">
        <v>95.9046105862262</v>
      </c>
      <c r="DY24" s="72">
        <v>96.2926251409091</v>
      </c>
      <c r="DZ24" s="72">
        <v>102.858945310477</v>
      </c>
      <c r="EA24" s="72">
        <v>104.943818962388</v>
      </c>
      <c r="EB24" s="72">
        <v>104.279315748604</v>
      </c>
      <c r="EC24" s="72">
        <v>101.560176907476</v>
      </c>
      <c r="ED24" s="72">
        <v>104.929833349504</v>
      </c>
      <c r="EE24" s="72">
        <v>107.338891644005</v>
      </c>
      <c r="EF24" s="72">
        <v>111.253958167669</v>
      </c>
      <c r="EG24" s="72">
        <v>108.798046666936</v>
      </c>
      <c r="EH24" s="72">
        <v>107.027974527635</v>
      </c>
      <c r="EI24" s="72">
        <v>114.236949529333</v>
      </c>
      <c r="EJ24" s="72">
        <v>115.428100786517</v>
      </c>
      <c r="EK24" s="72">
        <v>115.023388618626</v>
      </c>
      <c r="EL24" s="72">
        <v>112.470045343227</v>
      </c>
      <c r="EM24" s="72">
        <v>117.09614797305</v>
      </c>
      <c r="EN24" s="72">
        <v>119.526270347776</v>
      </c>
      <c r="EO24" s="72">
        <v>120.531829245813</v>
      </c>
      <c r="EP24" s="72">
        <v>117.580745995847</v>
      </c>
      <c r="EQ24" s="72">
        <v>122.225489795601</v>
      </c>
      <c r="ER24" s="72">
        <v>118.164044836192</v>
      </c>
      <c r="ES24" s="72">
        <v>96.4530025185304</v>
      </c>
      <c r="ET24" s="72">
        <v>123.178258892114</v>
      </c>
      <c r="EU24" s="72">
        <v>128.155966144296</v>
      </c>
      <c r="EV24" s="72">
        <v>130.823753492815</v>
      </c>
      <c r="EW24" s="72">
        <v>121.896630800134</v>
      </c>
      <c r="EX24" s="72">
        <v>133.486403096567</v>
      </c>
      <c r="EY24" s="72">
        <v>148.977313638763</v>
      </c>
      <c r="EZ24" s="72">
        <v>142.031112727427</v>
      </c>
      <c r="FA24" s="72">
        <v>132.490561664776</v>
      </c>
      <c r="FB24" s="72">
        <v>149.374603669746</v>
      </c>
      <c r="FC24" s="72">
        <v>151.517291819087</v>
      </c>
      <c r="FD24" s="72">
        <v>147.300767961071</v>
      </c>
      <c r="FE24" s="72">
        <v>136.92092855328</v>
      </c>
      <c r="FF24" s="72">
        <v>153.601417889663</v>
      </c>
      <c r="FG24" s="72">
        <v>160.951442974634</v>
      </c>
      <c r="FH24" s="72">
        <v>152.923713216308</v>
      </c>
      <c r="FI24" s="72">
        <v>96.1328640356705</v>
      </c>
      <c r="FJ24" s="72">
        <v>103.284482491152</v>
      </c>
      <c r="FK24" s="72">
        <v>111.347882650061</v>
      </c>
      <c r="FL24" s="72">
        <v>115.961396253226</v>
      </c>
      <c r="FM24" s="72">
        <v>120.772726503752</v>
      </c>
      <c r="FN24" s="72">
        <v>103.019906156777</v>
      </c>
      <c r="FO24" s="72">
        <v>125.82362272776</v>
      </c>
      <c r="FP24" s="72">
        <v>136.201846344484</v>
      </c>
      <c r="FQ24" s="72">
        <v>141.431052872951</v>
      </c>
      <c r="FR24" s="72">
        <v>146.031900608007</v>
      </c>
      <c r="FS24" s="72">
        <v>100</v>
      </c>
      <c r="FT24" s="72">
        <v>104.527054412397</v>
      </c>
      <c r="FU24" s="72">
        <v>110.329232222893</v>
      </c>
      <c r="FV24" s="72">
        <v>115.004420680355</v>
      </c>
      <c r="FW24" s="72">
        <v>119.966083846259</v>
      </c>
      <c r="FX24" s="72">
        <v>116.487818097783</v>
      </c>
      <c r="FY24" s="72">
        <v>133.796025257069</v>
      </c>
      <c r="FZ24" s="72">
        <v>143.853392470259</v>
      </c>
      <c r="GA24" s="72">
        <v>149.693639344662</v>
      </c>
      <c r="GB24" s="112"/>
      <c r="GC24" s="109" t="s">
        <v>386</v>
      </c>
    </row>
    <row r="25" s="25" customFormat="1" ht="18" customHeight="1" spans="1:185">
      <c r="A25" s="44"/>
      <c r="B25" s="67"/>
      <c r="C25" s="68">
        <v>2.6</v>
      </c>
      <c r="D25" s="69">
        <v>0.927106391217062</v>
      </c>
      <c r="E25" s="78">
        <v>18</v>
      </c>
      <c r="F25" s="80"/>
      <c r="G25" s="80" t="s">
        <v>670</v>
      </c>
      <c r="H25" s="72">
        <v>90.0579121984742</v>
      </c>
      <c r="I25" s="72">
        <v>79.2214177430708</v>
      </c>
      <c r="J25" s="72">
        <v>84.1166148432533</v>
      </c>
      <c r="K25" s="72">
        <v>101.683460659423</v>
      </c>
      <c r="L25" s="72">
        <v>101.610384580934</v>
      </c>
      <c r="M25" s="72">
        <v>108.176682183362</v>
      </c>
      <c r="N25" s="72">
        <v>105.646353423241</v>
      </c>
      <c r="O25" s="72">
        <v>101.019474752734</v>
      </c>
      <c r="P25" s="72">
        <v>103.59424070057</v>
      </c>
      <c r="Q25" s="72">
        <v>110.790965326054</v>
      </c>
      <c r="R25" s="72">
        <v>102.390916539173</v>
      </c>
      <c r="S25" s="72">
        <v>111.691577049711</v>
      </c>
      <c r="T25" s="72">
        <v>98.3995622903917</v>
      </c>
      <c r="U25" s="72">
        <v>86.400684518367</v>
      </c>
      <c r="V25" s="72">
        <v>85.4088680329471</v>
      </c>
      <c r="W25" s="72">
        <v>103.189949172125</v>
      </c>
      <c r="X25" s="72">
        <v>102.110491570662</v>
      </c>
      <c r="Y25" s="72">
        <v>115.800749792255</v>
      </c>
      <c r="Z25" s="72">
        <v>112.157516722893</v>
      </c>
      <c r="AA25" s="72">
        <v>107.947103154794</v>
      </c>
      <c r="AB25" s="72">
        <v>106.726273639497</v>
      </c>
      <c r="AC25" s="72">
        <v>112.803499194637</v>
      </c>
      <c r="AD25" s="72">
        <v>110.58586346096</v>
      </c>
      <c r="AE25" s="72">
        <v>122.469131569367</v>
      </c>
      <c r="AF25" s="72">
        <v>110.26233749872</v>
      </c>
      <c r="AG25" s="72">
        <v>102.358421788756</v>
      </c>
      <c r="AH25" s="72">
        <v>96.9092907020102</v>
      </c>
      <c r="AI25" s="72">
        <v>107.310227209338</v>
      </c>
      <c r="AJ25" s="72">
        <v>105.287275494935</v>
      </c>
      <c r="AK25" s="72">
        <v>116.431514316946</v>
      </c>
      <c r="AL25" s="72">
        <v>115.008553211605</v>
      </c>
      <c r="AM25" s="72">
        <v>109.466836649598</v>
      </c>
      <c r="AN25" s="72">
        <v>107.902220136579</v>
      </c>
      <c r="AO25" s="72">
        <v>108.990927555958</v>
      </c>
      <c r="AP25" s="72">
        <v>113.830354958546</v>
      </c>
      <c r="AQ25" s="72">
        <v>128.207742138966</v>
      </c>
      <c r="AR25" s="72">
        <v>110.460142790982</v>
      </c>
      <c r="AS25" s="72">
        <v>105.909026723802</v>
      </c>
      <c r="AT25" s="72">
        <v>104.818603790219</v>
      </c>
      <c r="AU25" s="72">
        <v>107.964428005661</v>
      </c>
      <c r="AV25" s="72">
        <v>108.685496823195</v>
      </c>
      <c r="AW25" s="72">
        <v>121.235609724104</v>
      </c>
      <c r="AX25" s="72">
        <v>119.791337347647</v>
      </c>
      <c r="AY25" s="72">
        <v>115.331274866485</v>
      </c>
      <c r="AZ25" s="72">
        <v>112.936700135802</v>
      </c>
      <c r="BA25" s="72">
        <v>114.571617324898</v>
      </c>
      <c r="BB25" s="72">
        <v>120.178551914315</v>
      </c>
      <c r="BC25" s="72">
        <v>131.249191452842</v>
      </c>
      <c r="BD25" s="72">
        <v>117.622126595961</v>
      </c>
      <c r="BE25" s="72">
        <v>110.865948630608</v>
      </c>
      <c r="BF25" s="72">
        <v>109.046100279814</v>
      </c>
      <c r="BG25" s="72">
        <v>112.453615797241</v>
      </c>
      <c r="BH25" s="72">
        <v>114.494360791883</v>
      </c>
      <c r="BI25" s="72">
        <v>126.135246044868</v>
      </c>
      <c r="BJ25" s="72">
        <v>125.811720269738</v>
      </c>
      <c r="BK25" s="72">
        <v>121.447237961392</v>
      </c>
      <c r="BL25" s="72">
        <v>119.038539258869</v>
      </c>
      <c r="BM25" s="72">
        <v>117.267012136585</v>
      </c>
      <c r="BN25" s="72">
        <v>120.259021971145</v>
      </c>
      <c r="BO25" s="72">
        <v>135.757370710993</v>
      </c>
      <c r="BP25" s="72">
        <v>124.663360107888</v>
      </c>
      <c r="BQ25" s="72">
        <v>117.702451024873</v>
      </c>
      <c r="BR25" s="72">
        <v>101.71495245076</v>
      </c>
      <c r="BS25" s="72">
        <v>51.6064295704217</v>
      </c>
      <c r="BT25" s="72">
        <v>80.2635454359417</v>
      </c>
      <c r="BU25" s="72">
        <v>118.129284321247</v>
      </c>
      <c r="BV25" s="72">
        <v>131.748818591211</v>
      </c>
      <c r="BW25" s="72">
        <v>123.824340853297</v>
      </c>
      <c r="BX25" s="72">
        <v>122.30619891458</v>
      </c>
      <c r="BY25" s="72">
        <v>120.178084953564</v>
      </c>
      <c r="BZ25" s="72">
        <v>123.670212920038</v>
      </c>
      <c r="CA25" s="72">
        <v>141.690567189478</v>
      </c>
      <c r="CB25" s="72">
        <v>125.905858125121</v>
      </c>
      <c r="CC25" s="72">
        <v>119.810832589081</v>
      </c>
      <c r="CD25" s="72">
        <v>112.784516412085</v>
      </c>
      <c r="CE25" s="72">
        <v>116.514896993035</v>
      </c>
      <c r="CF25" s="72">
        <v>110.789765423501</v>
      </c>
      <c r="CG25" s="72">
        <v>94.2363099997417</v>
      </c>
      <c r="CH25" s="72">
        <v>98.7985873147378</v>
      </c>
      <c r="CI25" s="72">
        <v>110.577111605046</v>
      </c>
      <c r="CJ25" s="72">
        <v>118.716772979269</v>
      </c>
      <c r="CK25" s="72">
        <v>119.92576006774</v>
      </c>
      <c r="CL25" s="72">
        <v>125.79069915913</v>
      </c>
      <c r="CM25" s="72">
        <v>145.889316254666</v>
      </c>
      <c r="CN25" s="72">
        <v>127.623859531189</v>
      </c>
      <c r="CO25" s="72">
        <v>120.780018674507</v>
      </c>
      <c r="CP25" s="72">
        <v>116.633760729823</v>
      </c>
      <c r="CQ25" s="72">
        <v>126.38218106147</v>
      </c>
      <c r="CR25" s="72">
        <v>120.291740628586</v>
      </c>
      <c r="CS25" s="72">
        <v>112.530927134224</v>
      </c>
      <c r="CT25" s="72">
        <v>108.875780379752</v>
      </c>
      <c r="CU25" s="72">
        <v>119.832929177836</v>
      </c>
      <c r="CV25" s="72">
        <v>127.281619454113</v>
      </c>
      <c r="CW25" s="72">
        <v>126.402306138951</v>
      </c>
      <c r="CX25" s="72">
        <v>136.799096895574</v>
      </c>
      <c r="CY25" s="72">
        <v>151.376504149667</v>
      </c>
      <c r="CZ25" s="72">
        <v>130.9299793793</v>
      </c>
      <c r="DA25" s="72">
        <v>126.682910672405</v>
      </c>
      <c r="DB25" s="72">
        <v>120.856921954018</v>
      </c>
      <c r="DC25" s="72">
        <v>130.347732649242</v>
      </c>
      <c r="DD25" s="72">
        <v>131.069284070696</v>
      </c>
      <c r="DE25" s="72">
        <v>121.329210067527</v>
      </c>
      <c r="DF25" s="72">
        <v>117.847443679734</v>
      </c>
      <c r="DG25" s="72">
        <v>131.688929142992</v>
      </c>
      <c r="DH25" s="72">
        <v>138.560671227005</v>
      </c>
      <c r="DI25" s="72">
        <v>138.11512138526</v>
      </c>
      <c r="DJ25" s="72">
        <v>140.873884102036</v>
      </c>
      <c r="DK25" s="72">
        <v>158.193794096762</v>
      </c>
      <c r="DL25" s="72">
        <v>139.783201026468</v>
      </c>
      <c r="DM25" s="72">
        <v>131.232901625149</v>
      </c>
      <c r="DN25" s="72">
        <v>127.186983282892</v>
      </c>
      <c r="DO25" s="72">
        <v>141.429534473011</v>
      </c>
      <c r="DP25" s="72">
        <v>141.365618834081</v>
      </c>
      <c r="DQ25" s="72">
        <v>0</v>
      </c>
      <c r="DR25" s="72">
        <v>0</v>
      </c>
      <c r="DS25" s="72">
        <v>0</v>
      </c>
      <c r="DT25" s="72">
        <v>0</v>
      </c>
      <c r="DU25" s="72">
        <v>0</v>
      </c>
      <c r="DV25" s="72">
        <v>0</v>
      </c>
      <c r="DW25" s="72">
        <v>0</v>
      </c>
      <c r="DX25" s="72">
        <v>84.4653149282661</v>
      </c>
      <c r="DY25" s="72">
        <v>103.82350914124</v>
      </c>
      <c r="DZ25" s="72">
        <v>103.420022958848</v>
      </c>
      <c r="EA25" s="72">
        <v>108.291152971646</v>
      </c>
      <c r="EB25" s="72">
        <v>90.0697049472353</v>
      </c>
      <c r="EC25" s="72">
        <v>107.033730178347</v>
      </c>
      <c r="ED25" s="72">
        <v>108.943631172395</v>
      </c>
      <c r="EE25" s="72">
        <v>115.286164741655</v>
      </c>
      <c r="EF25" s="72">
        <v>103.176683329829</v>
      </c>
      <c r="EG25" s="72">
        <v>109.676339007073</v>
      </c>
      <c r="EH25" s="72">
        <v>110.792536665927</v>
      </c>
      <c r="EI25" s="72">
        <v>117.00967488449</v>
      </c>
      <c r="EJ25" s="72">
        <v>107.062591101668</v>
      </c>
      <c r="EK25" s="72">
        <v>112.628511517653</v>
      </c>
      <c r="EL25" s="72">
        <v>116.019770783311</v>
      </c>
      <c r="EM25" s="72">
        <v>121.999786897352</v>
      </c>
      <c r="EN25" s="72">
        <v>112.511391835461</v>
      </c>
      <c r="EO25" s="72">
        <v>117.694407544664</v>
      </c>
      <c r="EP25" s="72">
        <v>122.09916583</v>
      </c>
      <c r="EQ25" s="72">
        <v>124.427801606241</v>
      </c>
      <c r="ER25" s="72">
        <v>114.693587861174</v>
      </c>
      <c r="ES25" s="72">
        <v>83.3330864425368</v>
      </c>
      <c r="ET25" s="72">
        <v>125.959786119696</v>
      </c>
      <c r="EU25" s="72">
        <v>128.512955021027</v>
      </c>
      <c r="EV25" s="72">
        <v>119.500402375429</v>
      </c>
      <c r="EW25" s="72">
        <v>107.180324138759</v>
      </c>
      <c r="EX25" s="72">
        <v>109.364157299684</v>
      </c>
      <c r="EY25" s="72">
        <v>130.535258493845</v>
      </c>
      <c r="EZ25" s="72">
        <v>121.679212978506</v>
      </c>
      <c r="FA25" s="72">
        <v>119.734949608093</v>
      </c>
      <c r="FB25" s="72">
        <v>118.6634430039</v>
      </c>
      <c r="FC25" s="72">
        <v>138.192635728064</v>
      </c>
      <c r="FD25" s="72">
        <v>126.156604001908</v>
      </c>
      <c r="FE25" s="72">
        <v>127.582075595822</v>
      </c>
      <c r="FF25" s="72">
        <v>129.36568134991</v>
      </c>
      <c r="FG25" s="72">
        <v>145.727599861353</v>
      </c>
      <c r="FH25" s="72">
        <v>132.73436197817</v>
      </c>
      <c r="FI25" s="72">
        <v>91.3379580050311</v>
      </c>
      <c r="FJ25" s="72">
        <v>95.1019111168986</v>
      </c>
      <c r="FK25" s="72">
        <v>104.425510538752</v>
      </c>
      <c r="FL25" s="72">
        <v>107.567539626772</v>
      </c>
      <c r="FM25" s="72">
        <v>112.896430419101</v>
      </c>
      <c r="FN25" s="72">
        <v>95.1901477179769</v>
      </c>
      <c r="FO25" s="72">
        <v>117.161173908565</v>
      </c>
      <c r="FP25" s="72">
        <v>122.342312125115</v>
      </c>
      <c r="FQ25" s="72">
        <v>127.977365745132</v>
      </c>
      <c r="FR25" s="72">
        <v>136.19964784832</v>
      </c>
      <c r="FS25" s="72">
        <v>100</v>
      </c>
      <c r="FT25" s="72">
        <v>105.333307759908</v>
      </c>
      <c r="FU25" s="72">
        <v>110.16380847183</v>
      </c>
      <c r="FV25" s="72">
        <v>114.427665074996</v>
      </c>
      <c r="FW25" s="72">
        <v>119.183191704091</v>
      </c>
      <c r="FX25" s="72">
        <v>113.124853861108</v>
      </c>
      <c r="FY25" s="72">
        <v>116.645035576929</v>
      </c>
      <c r="FZ25" s="72">
        <v>124.567560329641</v>
      </c>
      <c r="GA25" s="72">
        <v>132.207990202248</v>
      </c>
      <c r="GB25" s="112"/>
      <c r="GC25" s="109" t="s">
        <v>671</v>
      </c>
    </row>
    <row r="26" s="25" customFormat="1" ht="30" customHeight="1" spans="1:185">
      <c r="A26" s="44"/>
      <c r="B26" s="67"/>
      <c r="C26" s="68">
        <v>2.7</v>
      </c>
      <c r="D26" s="69">
        <v>0.382608645160277</v>
      </c>
      <c r="E26" s="70">
        <v>21</v>
      </c>
      <c r="F26" s="80"/>
      <c r="G26" s="80" t="s">
        <v>679</v>
      </c>
      <c r="H26" s="72">
        <v>83.8278259991294</v>
      </c>
      <c r="I26" s="72">
        <v>91.9904327705687</v>
      </c>
      <c r="J26" s="72">
        <v>93.4938749789851</v>
      </c>
      <c r="K26" s="72">
        <v>101.084661036541</v>
      </c>
      <c r="L26" s="72">
        <v>116.789814370406</v>
      </c>
      <c r="M26" s="72">
        <v>94.4554879760785</v>
      </c>
      <c r="N26" s="72">
        <v>105.646795194074</v>
      </c>
      <c r="O26" s="72">
        <v>100.660360356068</v>
      </c>
      <c r="P26" s="72">
        <v>114.12728558937</v>
      </c>
      <c r="Q26" s="72">
        <v>103.817075208917</v>
      </c>
      <c r="R26" s="72">
        <v>90.9931121241823</v>
      </c>
      <c r="S26" s="72">
        <v>103.11327439568</v>
      </c>
      <c r="T26" s="72">
        <v>87.1135712454692</v>
      </c>
      <c r="U26" s="72">
        <v>95.9705879950111</v>
      </c>
      <c r="V26" s="72">
        <v>97.0640204080539</v>
      </c>
      <c r="W26" s="72">
        <v>106.426127792191</v>
      </c>
      <c r="X26" s="72">
        <v>120.339536104935</v>
      </c>
      <c r="Y26" s="72">
        <v>97.5693999195819</v>
      </c>
      <c r="Z26" s="72">
        <v>107.91257381215</v>
      </c>
      <c r="AA26" s="72">
        <v>107.058476902013</v>
      </c>
      <c r="AB26" s="72">
        <v>117.870111910668</v>
      </c>
      <c r="AC26" s="72">
        <v>109.13466949931</v>
      </c>
      <c r="AD26" s="72">
        <v>99.6656798335686</v>
      </c>
      <c r="AE26" s="72">
        <v>107.149236245685</v>
      </c>
      <c r="AF26" s="72">
        <v>89.3926782841069</v>
      </c>
      <c r="AG26" s="72">
        <v>99.6835966593486</v>
      </c>
      <c r="AH26" s="72">
        <v>104.404739037969</v>
      </c>
      <c r="AI26" s="72">
        <v>113.321882720536</v>
      </c>
      <c r="AJ26" s="72">
        <v>127.454641971453</v>
      </c>
      <c r="AK26" s="72">
        <v>99.0856849336319</v>
      </c>
      <c r="AL26" s="72">
        <v>112.0117839133</v>
      </c>
      <c r="AM26" s="72">
        <v>110.931382441969</v>
      </c>
      <c r="AN26" s="72">
        <v>121.2407882923</v>
      </c>
      <c r="AO26" s="72">
        <v>119.237150846576</v>
      </c>
      <c r="AP26" s="72">
        <v>111.137546458439</v>
      </c>
      <c r="AQ26" s="72">
        <v>105.455576837188</v>
      </c>
      <c r="AR26" s="72">
        <v>97.2312214629149</v>
      </c>
      <c r="AS26" s="72">
        <v>108.323667751805</v>
      </c>
      <c r="AT26" s="72">
        <v>110.84397993105</v>
      </c>
      <c r="AU26" s="72">
        <v>121.862809533061</v>
      </c>
      <c r="AV26" s="72">
        <v>130.573387454992</v>
      </c>
      <c r="AW26" s="72">
        <v>104.518109221125</v>
      </c>
      <c r="AX26" s="72">
        <v>117.250619065925</v>
      </c>
      <c r="AY26" s="72">
        <v>118.078919634533</v>
      </c>
      <c r="AZ26" s="72">
        <v>128.279964653954</v>
      </c>
      <c r="BA26" s="72">
        <v>125.222641053512</v>
      </c>
      <c r="BB26" s="72">
        <v>114.376771382951</v>
      </c>
      <c r="BC26" s="72">
        <v>114.108317541626</v>
      </c>
      <c r="BD26" s="72">
        <v>101.627722787912</v>
      </c>
      <c r="BE26" s="72">
        <v>115.011806084051</v>
      </c>
      <c r="BF26" s="72">
        <v>119.713958084351</v>
      </c>
      <c r="BG26" s="72">
        <v>125.701971985143</v>
      </c>
      <c r="BH26" s="72">
        <v>135.151890982264</v>
      </c>
      <c r="BI26" s="72">
        <v>109.899598066018</v>
      </c>
      <c r="BJ26" s="72">
        <v>125.111813689316</v>
      </c>
      <c r="BK26" s="72">
        <v>122.497054057277</v>
      </c>
      <c r="BL26" s="72">
        <v>129.295988550941</v>
      </c>
      <c r="BM26" s="72">
        <v>127.176269193283</v>
      </c>
      <c r="BN26" s="72">
        <v>119.449161218471</v>
      </c>
      <c r="BO26" s="72">
        <v>117.788543106514</v>
      </c>
      <c r="BP26" s="72">
        <v>105.701912342445</v>
      </c>
      <c r="BQ26" s="72">
        <v>121.339167124061</v>
      </c>
      <c r="BR26" s="72">
        <v>123.938809701423</v>
      </c>
      <c r="BS26" s="72">
        <v>131.303888621663</v>
      </c>
      <c r="BT26" s="72">
        <v>139.264746228732</v>
      </c>
      <c r="BU26" s="72">
        <v>149.576330836707</v>
      </c>
      <c r="BV26" s="72">
        <v>151.619412178678</v>
      </c>
      <c r="BW26" s="72">
        <v>150.717631997874</v>
      </c>
      <c r="BX26" s="72">
        <v>161.061431873223</v>
      </c>
      <c r="BY26" s="72">
        <v>150.001220383707</v>
      </c>
      <c r="BZ26" s="72">
        <v>135.946280415209</v>
      </c>
      <c r="CA26" s="72">
        <v>138.446174127373</v>
      </c>
      <c r="CB26" s="72">
        <v>125.702292341461</v>
      </c>
      <c r="CC26" s="72">
        <v>147.268666433218</v>
      </c>
      <c r="CD26" s="72">
        <v>153.465953671737</v>
      </c>
      <c r="CE26" s="72">
        <v>149.851896542353</v>
      </c>
      <c r="CF26" s="72">
        <v>149.412319474458</v>
      </c>
      <c r="CG26" s="72">
        <v>166.058198914889</v>
      </c>
      <c r="CH26" s="72">
        <v>165.129645639783</v>
      </c>
      <c r="CI26" s="72">
        <v>170.264579798689</v>
      </c>
      <c r="CJ26" s="72">
        <v>184.760469025322</v>
      </c>
      <c r="CK26" s="72">
        <v>177.667299339936</v>
      </c>
      <c r="CL26" s="72">
        <v>162.004138924284</v>
      </c>
      <c r="CM26" s="72">
        <v>167.670022683549</v>
      </c>
      <c r="CN26" s="72">
        <v>150.826172926381</v>
      </c>
      <c r="CO26" s="72">
        <v>155.212161419806</v>
      </c>
      <c r="CP26" s="72">
        <v>162.675166227428</v>
      </c>
      <c r="CQ26" s="72">
        <v>159.877982486771</v>
      </c>
      <c r="CR26" s="72">
        <v>154.898815381957</v>
      </c>
      <c r="CS26" s="72">
        <v>173.359052148361</v>
      </c>
      <c r="CT26" s="72">
        <v>180.847458081481</v>
      </c>
      <c r="CU26" s="72">
        <v>184.895052046041</v>
      </c>
      <c r="CV26" s="72">
        <v>191.053910697048</v>
      </c>
      <c r="CW26" s="72">
        <v>181.867126186345</v>
      </c>
      <c r="CX26" s="72">
        <v>164.990737918856</v>
      </c>
      <c r="CY26" s="72">
        <v>175.909965951676</v>
      </c>
      <c r="CZ26" s="72">
        <v>155.928483284594</v>
      </c>
      <c r="DA26" s="72">
        <v>169.251061744012</v>
      </c>
      <c r="DB26" s="72">
        <v>170.789582810394</v>
      </c>
      <c r="DC26" s="72">
        <v>163.855387337922</v>
      </c>
      <c r="DD26" s="72">
        <v>160.058689557465</v>
      </c>
      <c r="DE26" s="72">
        <v>165.31130391991</v>
      </c>
      <c r="DF26" s="72">
        <v>173.964502629314</v>
      </c>
      <c r="DG26" s="72">
        <v>176.182237151474</v>
      </c>
      <c r="DH26" s="72">
        <v>178.290857033288</v>
      </c>
      <c r="DI26" s="72">
        <v>177.867021220866</v>
      </c>
      <c r="DJ26" s="72">
        <v>154.336661850571</v>
      </c>
      <c r="DK26" s="72">
        <v>175.491001836416</v>
      </c>
      <c r="DL26" s="72">
        <v>161.683784548825</v>
      </c>
      <c r="DM26" s="72">
        <v>180.084264518269</v>
      </c>
      <c r="DN26" s="72">
        <v>180.942771584831</v>
      </c>
      <c r="DO26" s="72">
        <v>176.254336526348</v>
      </c>
      <c r="DP26" s="72">
        <v>167.132746547044</v>
      </c>
      <c r="DQ26" s="72">
        <v>0</v>
      </c>
      <c r="DR26" s="72">
        <v>0</v>
      </c>
      <c r="DS26" s="72">
        <v>0</v>
      </c>
      <c r="DT26" s="72">
        <v>0</v>
      </c>
      <c r="DU26" s="72">
        <v>0</v>
      </c>
      <c r="DV26" s="72">
        <v>0</v>
      </c>
      <c r="DW26" s="72">
        <v>0</v>
      </c>
      <c r="DX26" s="72">
        <v>89.7707112495611</v>
      </c>
      <c r="DY26" s="72">
        <v>104.109987794342</v>
      </c>
      <c r="DZ26" s="72">
        <v>106.811480379837</v>
      </c>
      <c r="EA26" s="72">
        <v>99.3078205762598</v>
      </c>
      <c r="EB26" s="72">
        <v>93.3827265495114</v>
      </c>
      <c r="EC26" s="72">
        <v>108.111687938903</v>
      </c>
      <c r="ED26" s="72">
        <v>110.947054208277</v>
      </c>
      <c r="EE26" s="72">
        <v>105.316528526188</v>
      </c>
      <c r="EF26" s="72">
        <v>97.8270046604748</v>
      </c>
      <c r="EG26" s="72">
        <v>113.28740320854</v>
      </c>
      <c r="EH26" s="72">
        <v>114.727984882523</v>
      </c>
      <c r="EI26" s="72">
        <v>111.943424714068</v>
      </c>
      <c r="EJ26" s="72">
        <v>105.466289715257</v>
      </c>
      <c r="EK26" s="72">
        <v>118.984768736393</v>
      </c>
      <c r="EL26" s="72">
        <v>121.203167784804</v>
      </c>
      <c r="EM26" s="72">
        <v>117.902576659363</v>
      </c>
      <c r="EN26" s="72">
        <v>112.117828985438</v>
      </c>
      <c r="EO26" s="72">
        <v>123.584487011142</v>
      </c>
      <c r="EP26" s="72">
        <v>125.634952099178</v>
      </c>
      <c r="EQ26" s="72">
        <v>121.471324506089</v>
      </c>
      <c r="ER26" s="72">
        <v>116.99329638931</v>
      </c>
      <c r="ES26" s="72">
        <v>140.048321895701</v>
      </c>
      <c r="ET26" s="72">
        <v>154.466158683258</v>
      </c>
      <c r="EU26" s="72">
        <v>141.464558308763</v>
      </c>
      <c r="EV26" s="72">
        <v>142.145637482139</v>
      </c>
      <c r="EW26" s="72">
        <v>155.1074716439</v>
      </c>
      <c r="EX26" s="72">
        <v>173.384898154598</v>
      </c>
      <c r="EY26" s="72">
        <v>169.113820315923</v>
      </c>
      <c r="EZ26" s="72">
        <v>156.237833524538</v>
      </c>
      <c r="FA26" s="72">
        <v>162.711950005696</v>
      </c>
      <c r="FB26" s="72">
        <v>185.598806941523</v>
      </c>
      <c r="FC26" s="72">
        <v>174.255943352292</v>
      </c>
      <c r="FD26" s="72">
        <v>165.323042613</v>
      </c>
      <c r="FE26" s="72">
        <v>163.075126938432</v>
      </c>
      <c r="FF26" s="72">
        <v>176.145865604692</v>
      </c>
      <c r="FG26" s="72">
        <v>169.231561635951</v>
      </c>
      <c r="FH26" s="72">
        <v>174.236940217308</v>
      </c>
      <c r="FI26" s="72">
        <v>97.437321831126</v>
      </c>
      <c r="FJ26" s="72">
        <v>101.382768709132</v>
      </c>
      <c r="FK26" s="72">
        <v>106.851507734683</v>
      </c>
      <c r="FL26" s="72">
        <v>113.767013226765</v>
      </c>
      <c r="FM26" s="72">
        <v>119.441469984744</v>
      </c>
      <c r="FN26" s="72">
        <v>124.309704803665</v>
      </c>
      <c r="FO26" s="72">
        <v>145.140225692645</v>
      </c>
      <c r="FP26" s="72">
        <v>156.698059688469</v>
      </c>
      <c r="FQ26" s="72">
        <v>163.976640946877</v>
      </c>
      <c r="FR26" s="72">
        <v>173.219580745063</v>
      </c>
      <c r="FS26" s="72">
        <v>100</v>
      </c>
      <c r="FT26" s="72">
        <v>104.43949930572</v>
      </c>
      <c r="FU26" s="72">
        <v>109.446454366401</v>
      </c>
      <c r="FV26" s="72">
        <v>115.889200723954</v>
      </c>
      <c r="FW26" s="72">
        <v>120.702148150462</v>
      </c>
      <c r="FX26" s="72">
        <v>138.243083819258</v>
      </c>
      <c r="FY26" s="72">
        <v>159.93795689914</v>
      </c>
      <c r="FZ26" s="72">
        <v>169.701133456013</v>
      </c>
      <c r="GA26" s="72">
        <v>168.443899198019</v>
      </c>
      <c r="GB26" s="108"/>
      <c r="GC26" s="109" t="s">
        <v>680</v>
      </c>
    </row>
    <row r="27" s="25" customFormat="1" ht="18" customHeight="1" spans="1:185">
      <c r="A27" s="44"/>
      <c r="B27" s="67"/>
      <c r="C27" s="68">
        <v>2.8</v>
      </c>
      <c r="D27" s="69">
        <v>2.97297630699994</v>
      </c>
      <c r="E27" s="78">
        <v>23</v>
      </c>
      <c r="F27" s="80"/>
      <c r="G27" s="80" t="s">
        <v>686</v>
      </c>
      <c r="H27" s="72">
        <v>94.7726772308435</v>
      </c>
      <c r="I27" s="72">
        <v>88.4261230072215</v>
      </c>
      <c r="J27" s="72">
        <v>100.375162211076</v>
      </c>
      <c r="K27" s="72">
        <v>96.9234470419229</v>
      </c>
      <c r="L27" s="72">
        <v>98.4033084606812</v>
      </c>
      <c r="M27" s="72">
        <v>102.124332284907</v>
      </c>
      <c r="N27" s="72">
        <v>99.5089590698</v>
      </c>
      <c r="O27" s="72">
        <v>99.8586638231641</v>
      </c>
      <c r="P27" s="72">
        <v>100.857453311545</v>
      </c>
      <c r="Q27" s="72">
        <v>106.268818561486</v>
      </c>
      <c r="R27" s="72">
        <v>104.107118563009</v>
      </c>
      <c r="S27" s="72">
        <v>108.373936434344</v>
      </c>
      <c r="T27" s="72">
        <v>101.503224591864</v>
      </c>
      <c r="U27" s="72">
        <v>91.5418256703305</v>
      </c>
      <c r="V27" s="72">
        <v>104.205230689269</v>
      </c>
      <c r="W27" s="72">
        <v>101.172119738649</v>
      </c>
      <c r="X27" s="72">
        <v>102.305129806563</v>
      </c>
      <c r="Y27" s="72">
        <v>106.578279575581</v>
      </c>
      <c r="Z27" s="72">
        <v>103.318346676039</v>
      </c>
      <c r="AA27" s="72">
        <v>106.177060195087</v>
      </c>
      <c r="AB27" s="72">
        <v>105.116325876375</v>
      </c>
      <c r="AC27" s="72">
        <v>111.063772065429</v>
      </c>
      <c r="AD27" s="72">
        <v>109.181735229543</v>
      </c>
      <c r="AE27" s="72">
        <v>110.704633779613</v>
      </c>
      <c r="AF27" s="72">
        <v>103.752356969529</v>
      </c>
      <c r="AG27" s="72">
        <v>97.1161391243454</v>
      </c>
      <c r="AH27" s="72">
        <v>109.111778797852</v>
      </c>
      <c r="AI27" s="72">
        <v>105.875667663203</v>
      </c>
      <c r="AJ27" s="72">
        <v>107.424733814248</v>
      </c>
      <c r="AK27" s="72">
        <v>110.790251286028</v>
      </c>
      <c r="AL27" s="72">
        <v>109.789231232701</v>
      </c>
      <c r="AM27" s="72">
        <v>112.057252537366</v>
      </c>
      <c r="AN27" s="72">
        <v>109.102814243556</v>
      </c>
      <c r="AO27" s="72">
        <v>115.358355829624</v>
      </c>
      <c r="AP27" s="72">
        <v>113.70752957812</v>
      </c>
      <c r="AQ27" s="72">
        <v>115.309572780408</v>
      </c>
      <c r="AR27" s="72">
        <v>111.460136308403</v>
      </c>
      <c r="AS27" s="72">
        <v>102.563078464556</v>
      </c>
      <c r="AT27" s="72">
        <v>114.737758168216</v>
      </c>
      <c r="AU27" s="72">
        <v>111.626090386894</v>
      </c>
      <c r="AV27" s="72">
        <v>113.815788206594</v>
      </c>
      <c r="AW27" s="72">
        <v>117.263668978475</v>
      </c>
      <c r="AX27" s="72">
        <v>117.989387331702</v>
      </c>
      <c r="AY27" s="72">
        <v>118.004466571682</v>
      </c>
      <c r="AZ27" s="72">
        <v>115.017574677084</v>
      </c>
      <c r="BA27" s="72">
        <v>120.134651294441</v>
      </c>
      <c r="BB27" s="72">
        <v>118.445527694632</v>
      </c>
      <c r="BC27" s="72">
        <v>120.317550341975</v>
      </c>
      <c r="BD27" s="72">
        <v>117.905555544996</v>
      </c>
      <c r="BE27" s="72">
        <v>107.640896655029</v>
      </c>
      <c r="BF27" s="72">
        <v>119.555072398329</v>
      </c>
      <c r="BG27" s="72">
        <v>116.623526775743</v>
      </c>
      <c r="BH27" s="72">
        <v>118.420704137652</v>
      </c>
      <c r="BI27" s="72">
        <v>123.275700725904</v>
      </c>
      <c r="BJ27" s="72">
        <v>122.905567042</v>
      </c>
      <c r="BK27" s="72">
        <v>124.002850826397</v>
      </c>
      <c r="BL27" s="72">
        <v>119.760572428367</v>
      </c>
      <c r="BM27" s="72">
        <v>124.019940729999</v>
      </c>
      <c r="BN27" s="72">
        <v>123.403640302267</v>
      </c>
      <c r="BO27" s="72">
        <v>126.280742426542</v>
      </c>
      <c r="BP27" s="72">
        <v>122.944610780056</v>
      </c>
      <c r="BQ27" s="72">
        <v>114.022742459861</v>
      </c>
      <c r="BR27" s="72">
        <v>106.290257609106</v>
      </c>
      <c r="BS27" s="72">
        <v>32.744944099021</v>
      </c>
      <c r="BT27" s="72">
        <v>58.3306675479451</v>
      </c>
      <c r="BU27" s="72">
        <v>98.5630231670861</v>
      </c>
      <c r="BV27" s="72">
        <v>111.012253024936</v>
      </c>
      <c r="BW27" s="72">
        <v>113.743242947729</v>
      </c>
      <c r="BX27" s="72">
        <v>111.787407772009</v>
      </c>
      <c r="BY27" s="72">
        <v>120.945032238948</v>
      </c>
      <c r="BZ27" s="72">
        <v>120.825111302093</v>
      </c>
      <c r="CA27" s="72">
        <v>125.899769727967</v>
      </c>
      <c r="CB27" s="72">
        <v>123.288463744947</v>
      </c>
      <c r="CC27" s="72">
        <v>113.069021482214</v>
      </c>
      <c r="CD27" s="72">
        <v>115.581817556588</v>
      </c>
      <c r="CE27" s="72">
        <v>102.946085066523</v>
      </c>
      <c r="CF27" s="72">
        <v>86.3434835334498</v>
      </c>
      <c r="CG27" s="72">
        <v>70.798442414249</v>
      </c>
      <c r="CH27" s="72">
        <v>69.7800293911883</v>
      </c>
      <c r="CI27" s="72">
        <v>93.6811066610504</v>
      </c>
      <c r="CJ27" s="72">
        <v>100.535847278347</v>
      </c>
      <c r="CK27" s="72">
        <v>119.345929637318</v>
      </c>
      <c r="CL27" s="72">
        <v>125.216988878812</v>
      </c>
      <c r="CM27" s="72">
        <v>129.455420979207</v>
      </c>
      <c r="CN27" s="72">
        <v>130.041442755324</v>
      </c>
      <c r="CO27" s="72">
        <v>119.914659449467</v>
      </c>
      <c r="CP27" s="72">
        <v>123.178134129359</v>
      </c>
      <c r="CQ27" s="72">
        <v>110.735270823949</v>
      </c>
      <c r="CR27" s="72">
        <v>91.6370304229447</v>
      </c>
      <c r="CS27" s="72">
        <v>93.6021022485461</v>
      </c>
      <c r="CT27" s="72">
        <v>94.005900817816</v>
      </c>
      <c r="CU27" s="72">
        <v>109.285087073367</v>
      </c>
      <c r="CV27" s="72">
        <v>110.651396269059</v>
      </c>
      <c r="CW27" s="72">
        <v>123.503848250332</v>
      </c>
      <c r="CX27" s="72">
        <v>125.401012972862</v>
      </c>
      <c r="CY27" s="72">
        <v>132.31207525975</v>
      </c>
      <c r="CZ27" s="72">
        <v>131.469853851463</v>
      </c>
      <c r="DA27" s="72">
        <v>126.106212915663</v>
      </c>
      <c r="DB27" s="72">
        <v>128.710641169674</v>
      </c>
      <c r="DC27" s="72">
        <v>112.698059203694</v>
      </c>
      <c r="DD27" s="72">
        <v>94.994492975228</v>
      </c>
      <c r="DE27" s="72">
        <v>96.9175608514286</v>
      </c>
      <c r="DF27" s="72">
        <v>96.786493324998</v>
      </c>
      <c r="DG27" s="72">
        <v>112.979803859007</v>
      </c>
      <c r="DH27" s="72">
        <v>119.547054317238</v>
      </c>
      <c r="DI27" s="72">
        <v>131.585688472124</v>
      </c>
      <c r="DJ27" s="72">
        <v>134.059025249555</v>
      </c>
      <c r="DK27" s="72">
        <v>139.264654073525</v>
      </c>
      <c r="DL27" s="72">
        <v>140.185967408</v>
      </c>
      <c r="DM27" s="72">
        <v>132.475848777176</v>
      </c>
      <c r="DN27" s="72">
        <v>138.454188354222</v>
      </c>
      <c r="DO27" s="72">
        <v>125.36908180415</v>
      </c>
      <c r="DP27" s="72">
        <v>104.341474065275</v>
      </c>
      <c r="DQ27" s="72">
        <v>0</v>
      </c>
      <c r="DR27" s="72">
        <v>0</v>
      </c>
      <c r="DS27" s="72">
        <v>0</v>
      </c>
      <c r="DT27" s="72">
        <v>0</v>
      </c>
      <c r="DU27" s="72">
        <v>0</v>
      </c>
      <c r="DV27" s="72">
        <v>0</v>
      </c>
      <c r="DW27" s="72">
        <v>0</v>
      </c>
      <c r="DX27" s="72">
        <v>94.5246541497137</v>
      </c>
      <c r="DY27" s="72">
        <v>99.150362595837</v>
      </c>
      <c r="DZ27" s="72">
        <v>100.075025401503</v>
      </c>
      <c r="EA27" s="72">
        <v>106.249957852946</v>
      </c>
      <c r="EB27" s="72">
        <v>99.0834269838212</v>
      </c>
      <c r="EC27" s="72">
        <v>103.351843040264</v>
      </c>
      <c r="ED27" s="72">
        <v>104.8705775825</v>
      </c>
      <c r="EE27" s="72">
        <v>110.316713691528</v>
      </c>
      <c r="EF27" s="72">
        <v>103.326758297242</v>
      </c>
      <c r="EG27" s="72">
        <v>108.030217587826</v>
      </c>
      <c r="EH27" s="72">
        <v>110.316432671208</v>
      </c>
      <c r="EI27" s="72">
        <v>114.791819396051</v>
      </c>
      <c r="EJ27" s="72">
        <v>109.586990980392</v>
      </c>
      <c r="EK27" s="72">
        <v>114.235182523988</v>
      </c>
      <c r="EL27" s="72">
        <v>117.003809526823</v>
      </c>
      <c r="EM27" s="72">
        <v>119.632576443683</v>
      </c>
      <c r="EN27" s="72">
        <v>115.033841532785</v>
      </c>
      <c r="EO27" s="72">
        <v>119.4399772131</v>
      </c>
      <c r="EP27" s="72">
        <v>122.222996765588</v>
      </c>
      <c r="EQ27" s="72">
        <v>124.568107819603</v>
      </c>
      <c r="ER27" s="72">
        <v>114.419203616341</v>
      </c>
      <c r="ES27" s="72">
        <v>63.2128782713507</v>
      </c>
      <c r="ET27" s="72">
        <v>112.180967914891</v>
      </c>
      <c r="EU27" s="72">
        <v>122.556637756336</v>
      </c>
      <c r="EV27" s="72">
        <v>117.313100927916</v>
      </c>
      <c r="EW27" s="72">
        <v>86.6960036714073</v>
      </c>
      <c r="EX27" s="72">
        <v>87.9989944435286</v>
      </c>
      <c r="EY27" s="72">
        <v>124.672779831779</v>
      </c>
      <c r="EZ27" s="72">
        <v>124.37807877805</v>
      </c>
      <c r="FA27" s="72">
        <v>98.6581344984799</v>
      </c>
      <c r="FB27" s="72">
        <v>104.647461386747</v>
      </c>
      <c r="FC27" s="72">
        <v>127.072312160981</v>
      </c>
      <c r="FD27" s="72">
        <v>128.762235978933</v>
      </c>
      <c r="FE27" s="72">
        <v>101.53670434345</v>
      </c>
      <c r="FF27" s="72">
        <v>109.771117167081</v>
      </c>
      <c r="FG27" s="72">
        <v>134.969789265068</v>
      </c>
      <c r="FH27" s="72">
        <v>137.038668179799</v>
      </c>
      <c r="FI27" s="72">
        <v>95.780143590349</v>
      </c>
      <c r="FJ27" s="72">
        <v>100.145506099335</v>
      </c>
      <c r="FK27" s="72">
        <v>104.656135273835</v>
      </c>
      <c r="FL27" s="72">
        <v>110.840570306933</v>
      </c>
      <c r="FM27" s="72">
        <v>116.02915110235</v>
      </c>
      <c r="FN27" s="72">
        <v>86.8666444991978</v>
      </c>
      <c r="FO27" s="72">
        <v>108.245774276744</v>
      </c>
      <c r="FP27" s="72">
        <v>115.101307516209</v>
      </c>
      <c r="FQ27" s="72">
        <v>118.795852023144</v>
      </c>
      <c r="FR27" s="72">
        <v>128.165312081765</v>
      </c>
      <c r="FS27" s="72">
        <v>100</v>
      </c>
      <c r="FT27" s="72">
        <v>104.405640324529</v>
      </c>
      <c r="FU27" s="72">
        <v>109.116306988082</v>
      </c>
      <c r="FV27" s="72">
        <v>115.114639868721</v>
      </c>
      <c r="FW27" s="72">
        <v>120.316230832769</v>
      </c>
      <c r="FX27" s="72">
        <v>103.09242188973</v>
      </c>
      <c r="FY27" s="72">
        <v>104.170219718658</v>
      </c>
      <c r="FZ27" s="72">
        <v>113.688996706065</v>
      </c>
      <c r="GA27" s="72">
        <v>118.759961688633</v>
      </c>
      <c r="GB27" s="112"/>
      <c r="GC27" s="109" t="s">
        <v>687</v>
      </c>
    </row>
    <row r="28" s="25" customFormat="1" ht="18" customHeight="1" spans="1:185">
      <c r="A28" s="44"/>
      <c r="B28" s="67"/>
      <c r="C28" s="68">
        <v>2.9</v>
      </c>
      <c r="D28" s="69">
        <v>2.34941406729054</v>
      </c>
      <c r="E28" s="78">
        <v>24</v>
      </c>
      <c r="F28" s="80"/>
      <c r="G28" s="80" t="s">
        <v>688</v>
      </c>
      <c r="H28" s="72">
        <v>92.7770839759289</v>
      </c>
      <c r="I28" s="72">
        <v>96.418418865706</v>
      </c>
      <c r="J28" s="72">
        <v>102.015522931389</v>
      </c>
      <c r="K28" s="72">
        <v>102.7588351806</v>
      </c>
      <c r="L28" s="72">
        <v>98.2333136055566</v>
      </c>
      <c r="M28" s="72">
        <v>104.592799036349</v>
      </c>
      <c r="N28" s="72">
        <v>107.568207678756</v>
      </c>
      <c r="O28" s="72">
        <v>101.335463364229</v>
      </c>
      <c r="P28" s="72">
        <v>104.282195543145</v>
      </c>
      <c r="Q28" s="72">
        <v>100.522575571807</v>
      </c>
      <c r="R28" s="72">
        <v>94.2338220643565</v>
      </c>
      <c r="S28" s="72">
        <v>95.2617621821766</v>
      </c>
      <c r="T28" s="72">
        <v>93.9821618717055</v>
      </c>
      <c r="U28" s="72">
        <v>94.1227573296248</v>
      </c>
      <c r="V28" s="72">
        <v>102.410767180663</v>
      </c>
      <c r="W28" s="72">
        <v>102.664613337225</v>
      </c>
      <c r="X28" s="72">
        <v>101.994171614037</v>
      </c>
      <c r="Y28" s="72">
        <v>108.734867672319</v>
      </c>
      <c r="Z28" s="72">
        <v>108.895804951724</v>
      </c>
      <c r="AA28" s="72">
        <v>102.908771774669</v>
      </c>
      <c r="AB28" s="72">
        <v>105.07570524956</v>
      </c>
      <c r="AC28" s="72">
        <v>101.685908992717</v>
      </c>
      <c r="AD28" s="72">
        <v>102.151936396767</v>
      </c>
      <c r="AE28" s="72">
        <v>100.305400731844</v>
      </c>
      <c r="AF28" s="72">
        <v>98.3326382159493</v>
      </c>
      <c r="AG28" s="72">
        <v>97.58134281067</v>
      </c>
      <c r="AH28" s="72">
        <v>107.866008024126</v>
      </c>
      <c r="AI28" s="72">
        <v>107.718335391544</v>
      </c>
      <c r="AJ28" s="72">
        <v>107.374941790246</v>
      </c>
      <c r="AK28" s="72">
        <v>113.070555305321</v>
      </c>
      <c r="AL28" s="72">
        <v>118.060970174408</v>
      </c>
      <c r="AM28" s="72">
        <v>110.857023645</v>
      </c>
      <c r="AN28" s="72">
        <v>110.388103961925</v>
      </c>
      <c r="AO28" s="72">
        <v>107.3234706119</v>
      </c>
      <c r="AP28" s="72">
        <v>107.262348805065</v>
      </c>
      <c r="AQ28" s="72">
        <v>105.754085153257</v>
      </c>
      <c r="AR28" s="72">
        <v>105.328161594929</v>
      </c>
      <c r="AS28" s="72">
        <v>103.433059171342</v>
      </c>
      <c r="AT28" s="72">
        <v>112.323982893113</v>
      </c>
      <c r="AU28" s="72">
        <v>111.4734963619</v>
      </c>
      <c r="AV28" s="72">
        <v>110.733323636902</v>
      </c>
      <c r="AW28" s="72">
        <v>116.847744929202</v>
      </c>
      <c r="AX28" s="72">
        <v>122.182132462179</v>
      </c>
      <c r="AY28" s="72">
        <v>115.306197095527</v>
      </c>
      <c r="AZ28" s="72">
        <v>114.510923669259</v>
      </c>
      <c r="BA28" s="72">
        <v>112.393714355306</v>
      </c>
      <c r="BB28" s="72">
        <v>111.555427488289</v>
      </c>
      <c r="BC28" s="72">
        <v>109.365561401419</v>
      </c>
      <c r="BD28" s="72">
        <v>108.686547908517</v>
      </c>
      <c r="BE28" s="72">
        <v>107.168177091104</v>
      </c>
      <c r="BF28" s="72">
        <v>115.721323244289</v>
      </c>
      <c r="BG28" s="72">
        <v>115.890812240105</v>
      </c>
      <c r="BH28" s="72">
        <v>114.556669124259</v>
      </c>
      <c r="BI28" s="72">
        <v>121.870746924192</v>
      </c>
      <c r="BJ28" s="72">
        <v>127.980698497226</v>
      </c>
      <c r="BK28" s="72">
        <v>119.567724618898</v>
      </c>
      <c r="BL28" s="72">
        <v>118.273046872078</v>
      </c>
      <c r="BM28" s="72">
        <v>117.357597423412</v>
      </c>
      <c r="BN28" s="72">
        <v>117.088516821597</v>
      </c>
      <c r="BO28" s="72">
        <v>115.06475157</v>
      </c>
      <c r="BP28" s="72">
        <v>112.671692291774</v>
      </c>
      <c r="BQ28" s="72">
        <v>116.224573490841</v>
      </c>
      <c r="BR28" s="72">
        <v>105.751333867258</v>
      </c>
      <c r="BS28" s="72">
        <v>56.8320486443684</v>
      </c>
      <c r="BT28" s="72">
        <v>72.0726000872233</v>
      </c>
      <c r="BU28" s="72">
        <v>128.344066751204</v>
      </c>
      <c r="BV28" s="72">
        <v>131.955251540495</v>
      </c>
      <c r="BW28" s="72">
        <v>123.408458991013</v>
      </c>
      <c r="BX28" s="72">
        <v>123.158297664253</v>
      </c>
      <c r="BY28" s="72">
        <v>122.424364352735</v>
      </c>
      <c r="BZ28" s="72">
        <v>120.455787691548</v>
      </c>
      <c r="CA28" s="72">
        <v>119.262303727444</v>
      </c>
      <c r="CB28" s="72">
        <v>118.097377047792</v>
      </c>
      <c r="CC28" s="72">
        <v>114.612215616032</v>
      </c>
      <c r="CD28" s="72">
        <v>114.215294078699</v>
      </c>
      <c r="CE28" s="72">
        <v>113.686866552513</v>
      </c>
      <c r="CF28" s="72">
        <v>104.848742774525</v>
      </c>
      <c r="CG28" s="72">
        <v>93.6418704869414</v>
      </c>
      <c r="CH28" s="72">
        <v>91.4767083525938</v>
      </c>
      <c r="CI28" s="72">
        <v>111.786512546227</v>
      </c>
      <c r="CJ28" s="72">
        <v>124.44264186873</v>
      </c>
      <c r="CK28" s="72">
        <v>126.769377049584</v>
      </c>
      <c r="CL28" s="72">
        <v>127.997149150644</v>
      </c>
      <c r="CM28" s="72">
        <v>128.251939757243</v>
      </c>
      <c r="CN28" s="72">
        <v>125.694143987495</v>
      </c>
      <c r="CO28" s="72">
        <v>120.611252327099</v>
      </c>
      <c r="CP28" s="72">
        <v>125.441499909089</v>
      </c>
      <c r="CQ28" s="72">
        <v>121.425100226876</v>
      </c>
      <c r="CR28" s="72">
        <v>113.114399119899</v>
      </c>
      <c r="CS28" s="72">
        <v>111.302404143775</v>
      </c>
      <c r="CT28" s="72">
        <v>111.609190421023</v>
      </c>
      <c r="CU28" s="72">
        <v>124.481936098415</v>
      </c>
      <c r="CV28" s="72">
        <v>126.070026265998</v>
      </c>
      <c r="CW28" s="72">
        <v>129.07386351302</v>
      </c>
      <c r="CX28" s="72">
        <v>129.771062860116</v>
      </c>
      <c r="CY28" s="72">
        <v>124.437790717126</v>
      </c>
      <c r="CZ28" s="72">
        <v>119.811082380515</v>
      </c>
      <c r="DA28" s="72">
        <v>126.775008367407</v>
      </c>
      <c r="DB28" s="72">
        <v>131.558145682301</v>
      </c>
      <c r="DC28" s="72">
        <v>125.06626936267</v>
      </c>
      <c r="DD28" s="72">
        <v>121.224815183266</v>
      </c>
      <c r="DE28" s="72">
        <v>116.39642971524</v>
      </c>
      <c r="DF28" s="72">
        <v>114.199860009231</v>
      </c>
      <c r="DG28" s="72">
        <v>124.97434124587</v>
      </c>
      <c r="DH28" s="72">
        <v>133.179877035672</v>
      </c>
      <c r="DI28" s="72">
        <v>132.278132506547</v>
      </c>
      <c r="DJ28" s="72">
        <v>135.289405623706</v>
      </c>
      <c r="DK28" s="72">
        <v>125.775470644036</v>
      </c>
      <c r="DL28" s="72">
        <v>122.924243600943</v>
      </c>
      <c r="DM28" s="72">
        <v>128.546107047998</v>
      </c>
      <c r="DN28" s="72">
        <v>134.436760346428</v>
      </c>
      <c r="DO28" s="72">
        <v>133.784271062259</v>
      </c>
      <c r="DP28" s="72">
        <v>127.732906183752</v>
      </c>
      <c r="DQ28" s="72">
        <v>0</v>
      </c>
      <c r="DR28" s="72">
        <v>0</v>
      </c>
      <c r="DS28" s="72">
        <v>0</v>
      </c>
      <c r="DT28" s="72">
        <v>0</v>
      </c>
      <c r="DU28" s="72">
        <v>0</v>
      </c>
      <c r="DV28" s="72">
        <v>0</v>
      </c>
      <c r="DW28" s="72">
        <v>0</v>
      </c>
      <c r="DX28" s="72">
        <v>97.0703419243413</v>
      </c>
      <c r="DY28" s="72">
        <v>101.861649274169</v>
      </c>
      <c r="DZ28" s="72">
        <v>104.395288862043</v>
      </c>
      <c r="EA28" s="72">
        <v>96.6727199394467</v>
      </c>
      <c r="EB28" s="72">
        <v>96.8385621273311</v>
      </c>
      <c r="EC28" s="72">
        <v>104.464550874527</v>
      </c>
      <c r="ED28" s="72">
        <v>105.626760658651</v>
      </c>
      <c r="EE28" s="72">
        <v>101.381082040443</v>
      </c>
      <c r="EF28" s="72">
        <v>101.259996350248</v>
      </c>
      <c r="EG28" s="72">
        <v>109.38794416237</v>
      </c>
      <c r="EH28" s="72">
        <v>113.102032593778</v>
      </c>
      <c r="EI28" s="72">
        <v>106.779968190074</v>
      </c>
      <c r="EJ28" s="72">
        <v>107.028401219795</v>
      </c>
      <c r="EK28" s="72">
        <v>113.018188309335</v>
      </c>
      <c r="EL28" s="72">
        <v>117.333084408988</v>
      </c>
      <c r="EM28" s="72">
        <v>111.104901081671</v>
      </c>
      <c r="EN28" s="72">
        <v>110.525349414637</v>
      </c>
      <c r="EO28" s="72">
        <v>117.439409429519</v>
      </c>
      <c r="EP28" s="72">
        <v>121.940489996067</v>
      </c>
      <c r="EQ28" s="72">
        <v>116.503621938336</v>
      </c>
      <c r="ER28" s="72">
        <v>111.549199883291</v>
      </c>
      <c r="ES28" s="72">
        <v>85.7495718275986</v>
      </c>
      <c r="ET28" s="72">
        <v>126.17400273192</v>
      </c>
      <c r="EU28" s="72">
        <v>120.714151923909</v>
      </c>
      <c r="EV28" s="72">
        <v>115.641628914174</v>
      </c>
      <c r="EW28" s="72">
        <v>104.059159937993</v>
      </c>
      <c r="EX28" s="72">
        <v>109.235287589184</v>
      </c>
      <c r="EY28" s="72">
        <v>127.672821985824</v>
      </c>
      <c r="EZ28" s="72">
        <v>123.915632074561</v>
      </c>
      <c r="FA28" s="72">
        <v>115.28063449685</v>
      </c>
      <c r="FB28" s="72">
        <v>120.720384261812</v>
      </c>
      <c r="FC28" s="72">
        <v>127.760905696754</v>
      </c>
      <c r="FD28" s="72">
        <v>126.048078810074</v>
      </c>
      <c r="FE28" s="72">
        <v>120.895838087059</v>
      </c>
      <c r="FF28" s="72">
        <v>124.118026096924</v>
      </c>
      <c r="FG28" s="72">
        <v>131.114336258096</v>
      </c>
      <c r="FH28" s="72">
        <v>128.635703665123</v>
      </c>
      <c r="FI28" s="72">
        <v>98.4406349118361</v>
      </c>
      <c r="FJ28" s="72">
        <v>99.0348942666511</v>
      </c>
      <c r="FK28" s="72">
        <v>103.774653246507</v>
      </c>
      <c r="FL28" s="72">
        <v>108.658404731637</v>
      </c>
      <c r="FM28" s="72">
        <v>112.404705921655</v>
      </c>
      <c r="FN28" s="72">
        <v>92.7104496762929</v>
      </c>
      <c r="FO28" s="72">
        <v>113.092099213912</v>
      </c>
      <c r="FP28" s="72">
        <v>121.257279114092</v>
      </c>
      <c r="FQ28" s="72">
        <v>124.887064195232</v>
      </c>
      <c r="FR28" s="72">
        <v>129.484857648276</v>
      </c>
      <c r="FS28" s="72">
        <v>100</v>
      </c>
      <c r="FT28" s="72">
        <v>102.077738925238</v>
      </c>
      <c r="FU28" s="72">
        <v>107.632485324118</v>
      </c>
      <c r="FV28" s="72">
        <v>112.121143754947</v>
      </c>
      <c r="FW28" s="72">
        <v>116.60221769464</v>
      </c>
      <c r="FX28" s="72">
        <v>111.04673159168</v>
      </c>
      <c r="FY28" s="72">
        <v>114.152224606794</v>
      </c>
      <c r="FZ28" s="72">
        <v>121.919389132494</v>
      </c>
      <c r="GA28" s="72">
        <v>125.544069813038</v>
      </c>
      <c r="GB28" s="112"/>
      <c r="GC28" s="109" t="s">
        <v>689</v>
      </c>
    </row>
    <row r="29" s="25" customFormat="1" ht="30" customHeight="1" spans="1:185">
      <c r="A29" s="44"/>
      <c r="B29" s="67"/>
      <c r="C29" s="566" t="s">
        <v>858</v>
      </c>
      <c r="D29" s="69">
        <v>3.79205824085665</v>
      </c>
      <c r="E29" s="78">
        <v>25</v>
      </c>
      <c r="F29" s="80"/>
      <c r="G29" s="80" t="s">
        <v>690</v>
      </c>
      <c r="H29" s="72">
        <v>107.635902175776</v>
      </c>
      <c r="I29" s="72">
        <v>88.0312392843508</v>
      </c>
      <c r="J29" s="72">
        <v>100.734174231174</v>
      </c>
      <c r="K29" s="72">
        <v>101.553855384888</v>
      </c>
      <c r="L29" s="72">
        <v>100.925824992016</v>
      </c>
      <c r="M29" s="72">
        <v>102.316280294306</v>
      </c>
      <c r="N29" s="72">
        <v>100.272878410506</v>
      </c>
      <c r="O29" s="72">
        <v>95.7507260860109</v>
      </c>
      <c r="P29" s="72">
        <v>100.963728083778</v>
      </c>
      <c r="Q29" s="72">
        <v>100.415885124491</v>
      </c>
      <c r="R29" s="72">
        <v>98.4199441640503</v>
      </c>
      <c r="S29" s="72">
        <v>102.979561768652</v>
      </c>
      <c r="T29" s="72">
        <v>114.45337286376</v>
      </c>
      <c r="U29" s="72">
        <v>93.6399440949118</v>
      </c>
      <c r="V29" s="72">
        <v>105.341083430763</v>
      </c>
      <c r="W29" s="72">
        <v>104.985196383085</v>
      </c>
      <c r="X29" s="72">
        <v>107.993204875332</v>
      </c>
      <c r="Y29" s="72">
        <v>108.199294007037</v>
      </c>
      <c r="Z29" s="72">
        <v>105.061881390241</v>
      </c>
      <c r="AA29" s="72">
        <v>100.875078351382</v>
      </c>
      <c r="AB29" s="72">
        <v>104.911236493526</v>
      </c>
      <c r="AC29" s="72">
        <v>105.928925764503</v>
      </c>
      <c r="AD29" s="72">
        <v>104.799874677259</v>
      </c>
      <c r="AE29" s="72">
        <v>103.737564354211</v>
      </c>
      <c r="AF29" s="72">
        <v>118.235013167811</v>
      </c>
      <c r="AG29" s="72">
        <v>96.6754643325529</v>
      </c>
      <c r="AH29" s="72">
        <v>108.120274266742</v>
      </c>
      <c r="AI29" s="72">
        <v>108.834794942033</v>
      </c>
      <c r="AJ29" s="72">
        <v>111.778988242404</v>
      </c>
      <c r="AK29" s="72">
        <v>111.612193930743</v>
      </c>
      <c r="AL29" s="72">
        <v>115.082921321789</v>
      </c>
      <c r="AM29" s="72">
        <v>110.154471871601</v>
      </c>
      <c r="AN29" s="72">
        <v>110.598151866452</v>
      </c>
      <c r="AO29" s="72">
        <v>111.879140516597</v>
      </c>
      <c r="AP29" s="72">
        <v>110.020324059093</v>
      </c>
      <c r="AQ29" s="72">
        <v>108.553107448297</v>
      </c>
      <c r="AR29" s="72">
        <v>123.786316746127</v>
      </c>
      <c r="AS29" s="72">
        <v>100.536121718165</v>
      </c>
      <c r="AT29" s="72">
        <v>112.763695419757</v>
      </c>
      <c r="AU29" s="72">
        <v>115.309890202849</v>
      </c>
      <c r="AV29" s="72">
        <v>117.830887491962</v>
      </c>
      <c r="AW29" s="72">
        <v>118.083284288342</v>
      </c>
      <c r="AX29" s="72">
        <v>121.435589820315</v>
      </c>
      <c r="AY29" s="72">
        <v>115.758009776728</v>
      </c>
      <c r="AZ29" s="72">
        <v>115.646834403235</v>
      </c>
      <c r="BA29" s="72">
        <v>117.320359938503</v>
      </c>
      <c r="BB29" s="72">
        <v>114.544099276804</v>
      </c>
      <c r="BC29" s="72">
        <v>113.118367549662</v>
      </c>
      <c r="BD29" s="72">
        <v>128.54180584856</v>
      </c>
      <c r="BE29" s="72">
        <v>105.459944740592</v>
      </c>
      <c r="BF29" s="72">
        <v>116.520398078958</v>
      </c>
      <c r="BG29" s="72">
        <v>119.56634734716</v>
      </c>
      <c r="BH29" s="72">
        <v>122.330158081674</v>
      </c>
      <c r="BI29" s="72">
        <v>123.773797735377</v>
      </c>
      <c r="BJ29" s="72">
        <v>126.709085832371</v>
      </c>
      <c r="BK29" s="72">
        <v>120.007992707126</v>
      </c>
      <c r="BL29" s="72">
        <v>120.153465222235</v>
      </c>
      <c r="BM29" s="72">
        <v>119.838690470779</v>
      </c>
      <c r="BN29" s="72">
        <v>117.379725087359</v>
      </c>
      <c r="BO29" s="72">
        <v>117.453675727027</v>
      </c>
      <c r="BP29" s="72">
        <v>133.324263237833</v>
      </c>
      <c r="BQ29" s="72">
        <v>110.799049493369</v>
      </c>
      <c r="BR29" s="72">
        <v>105.403207369635</v>
      </c>
      <c r="BS29" s="72">
        <v>44.6400691977248</v>
      </c>
      <c r="BT29" s="72">
        <v>66.572027111192</v>
      </c>
      <c r="BU29" s="72">
        <v>97.018336535342</v>
      </c>
      <c r="BV29" s="72">
        <v>103.879068213742</v>
      </c>
      <c r="BW29" s="72">
        <v>107.207667776997</v>
      </c>
      <c r="BX29" s="72">
        <v>112.300934509788</v>
      </c>
      <c r="BY29" s="72">
        <v>112.673748935562</v>
      </c>
      <c r="BZ29" s="72">
        <v>110.488133276822</v>
      </c>
      <c r="CA29" s="72">
        <v>111.266452371378</v>
      </c>
      <c r="CB29" s="72">
        <v>126.732530010855</v>
      </c>
      <c r="CC29" s="72">
        <v>105.176435993388</v>
      </c>
      <c r="CD29" s="72">
        <v>113.179347876656</v>
      </c>
      <c r="CE29" s="72">
        <v>103.143499708772</v>
      </c>
      <c r="CF29" s="72">
        <v>101.812346675959</v>
      </c>
      <c r="CG29" s="72">
        <v>86.3450559118361</v>
      </c>
      <c r="CH29" s="72">
        <v>85.970914969062</v>
      </c>
      <c r="CI29" s="72">
        <v>94.6954150438512</v>
      </c>
      <c r="CJ29" s="72">
        <v>112.439926230046</v>
      </c>
      <c r="CK29" s="72">
        <v>121.228384781158</v>
      </c>
      <c r="CL29" s="72">
        <v>123.546244394953</v>
      </c>
      <c r="CM29" s="72">
        <v>118.086988416121</v>
      </c>
      <c r="CN29" s="72">
        <v>135.203068164931</v>
      </c>
      <c r="CO29" s="72">
        <v>110.209986253138</v>
      </c>
      <c r="CP29" s="72">
        <v>115.597329811878</v>
      </c>
      <c r="CQ29" s="72">
        <v>105.110342069062</v>
      </c>
      <c r="CR29" s="72">
        <v>104.821521243518</v>
      </c>
      <c r="CS29" s="72">
        <v>107.723409612541</v>
      </c>
      <c r="CT29" s="72">
        <v>101.599893424726</v>
      </c>
      <c r="CU29" s="72">
        <v>106.975246978629</v>
      </c>
      <c r="CV29" s="72">
        <v>120.657507823985</v>
      </c>
      <c r="CW29" s="72">
        <v>125.413478681916</v>
      </c>
      <c r="CX29" s="72">
        <v>125.482230817488</v>
      </c>
      <c r="CY29" s="72">
        <v>124.695435875439</v>
      </c>
      <c r="CZ29" s="72">
        <v>135.765136366896</v>
      </c>
      <c r="DA29" s="72">
        <v>119.629400206928</v>
      </c>
      <c r="DB29" s="72">
        <v>121.938614640254</v>
      </c>
      <c r="DC29" s="72">
        <v>110.198362736509</v>
      </c>
      <c r="DD29" s="72">
        <v>117.273611749022</v>
      </c>
      <c r="DE29" s="72">
        <v>114.899954922409</v>
      </c>
      <c r="DF29" s="72">
        <v>108.623260815492</v>
      </c>
      <c r="DG29" s="72">
        <v>114.651071830817</v>
      </c>
      <c r="DH29" s="72">
        <v>131.482055787939</v>
      </c>
      <c r="DI29" s="72">
        <v>133.920003667869</v>
      </c>
      <c r="DJ29" s="72">
        <v>136.697061169744</v>
      </c>
      <c r="DK29" s="72">
        <v>136.813918748601</v>
      </c>
      <c r="DL29" s="72">
        <v>151.875556161409</v>
      </c>
      <c r="DM29" s="72">
        <v>129.652562311092</v>
      </c>
      <c r="DN29" s="72">
        <v>135.427226558086</v>
      </c>
      <c r="DO29" s="72">
        <v>124.28691231463</v>
      </c>
      <c r="DP29" s="72">
        <v>124.921508102998</v>
      </c>
      <c r="DQ29" s="72">
        <v>0</v>
      </c>
      <c r="DR29" s="72">
        <v>0</v>
      </c>
      <c r="DS29" s="72">
        <v>0</v>
      </c>
      <c r="DT29" s="72">
        <v>0</v>
      </c>
      <c r="DU29" s="72">
        <v>0</v>
      </c>
      <c r="DV29" s="72">
        <v>0</v>
      </c>
      <c r="DW29" s="72">
        <v>0</v>
      </c>
      <c r="DX29" s="72">
        <v>98.8004385637669</v>
      </c>
      <c r="DY29" s="72">
        <v>101.59865355707</v>
      </c>
      <c r="DZ29" s="72">
        <v>98.995777526765</v>
      </c>
      <c r="EA29" s="72">
        <v>100.605130352398</v>
      </c>
      <c r="EB29" s="72">
        <v>104.478133463145</v>
      </c>
      <c r="EC29" s="72">
        <v>107.059231755151</v>
      </c>
      <c r="ED29" s="72">
        <v>103.616065411716</v>
      </c>
      <c r="EE29" s="72">
        <v>104.822121598658</v>
      </c>
      <c r="EF29" s="72">
        <v>107.676917255702</v>
      </c>
      <c r="EG29" s="72">
        <v>110.741992371727</v>
      </c>
      <c r="EH29" s="72">
        <v>111.945181686614</v>
      </c>
      <c r="EI29" s="72">
        <v>110.150857341329</v>
      </c>
      <c r="EJ29" s="72">
        <v>112.362044628016</v>
      </c>
      <c r="EK29" s="72">
        <v>117.074687327718</v>
      </c>
      <c r="EL29" s="72">
        <v>117.613478000093</v>
      </c>
      <c r="EM29" s="72">
        <v>114.994275588323</v>
      </c>
      <c r="EN29" s="72">
        <v>116.840716222703</v>
      </c>
      <c r="EO29" s="72">
        <v>121.890101054737</v>
      </c>
      <c r="EP29" s="72">
        <v>122.290181253911</v>
      </c>
      <c r="EQ29" s="72">
        <v>118.224030428388</v>
      </c>
      <c r="ER29" s="72">
        <v>116.508840033612</v>
      </c>
      <c r="ES29" s="72">
        <v>69.4101442814196</v>
      </c>
      <c r="ET29" s="72">
        <v>107.795890166842</v>
      </c>
      <c r="EU29" s="72">
        <v>111.476111527921</v>
      </c>
      <c r="EV29" s="72">
        <v>115.0294379603</v>
      </c>
      <c r="EW29" s="72">
        <v>97.1003007655224</v>
      </c>
      <c r="EX29" s="72">
        <v>97.7020854143197</v>
      </c>
      <c r="EY29" s="72">
        <v>120.953872530744</v>
      </c>
      <c r="EZ29" s="72">
        <v>120.336794743316</v>
      </c>
      <c r="FA29" s="72">
        <v>105.88509097504</v>
      </c>
      <c r="FB29" s="72">
        <v>109.74421607578</v>
      </c>
      <c r="FC29" s="72">
        <v>125.197048458281</v>
      </c>
      <c r="FD29" s="72">
        <v>125.777717071359</v>
      </c>
      <c r="FE29" s="72">
        <v>114.123976469313</v>
      </c>
      <c r="FF29" s="72">
        <v>118.252129478083</v>
      </c>
      <c r="FG29" s="72">
        <v>135.810327862071</v>
      </c>
      <c r="FH29" s="72">
        <v>138.985115010196</v>
      </c>
      <c r="FI29" s="72">
        <v>99.776199213641</v>
      </c>
      <c r="FJ29" s="72">
        <v>105.28256032957</v>
      </c>
      <c r="FK29" s="72">
        <v>108.728906990309</v>
      </c>
      <c r="FL29" s="72">
        <v>114.045382315772</v>
      </c>
      <c r="FM29" s="72">
        <v>118.483730819389</v>
      </c>
      <c r="FN29" s="72">
        <v>92.1477232819508</v>
      </c>
      <c r="FO29" s="72">
        <v>110.008832053126</v>
      </c>
      <c r="FP29" s="72">
        <v>114.188449508505</v>
      </c>
      <c r="FQ29" s="72">
        <v>120.961025139922</v>
      </c>
      <c r="FR29" s="72">
        <v>133.232753089643</v>
      </c>
      <c r="FS29" s="72">
        <v>99.9999999999999</v>
      </c>
      <c r="FT29" s="72">
        <v>104.993888057168</v>
      </c>
      <c r="FU29" s="72">
        <v>110.128737163843</v>
      </c>
      <c r="FV29" s="72">
        <v>115.511121386037</v>
      </c>
      <c r="FW29" s="72">
        <v>119.811257239935</v>
      </c>
      <c r="FX29" s="72">
        <v>101.297746502449</v>
      </c>
      <c r="FY29" s="72">
        <v>107.696424167721</v>
      </c>
      <c r="FZ29" s="72">
        <v>115.290787563104</v>
      </c>
      <c r="GA29" s="72">
        <v>123.491037720207</v>
      </c>
      <c r="GB29" s="112"/>
      <c r="GC29" s="109" t="s">
        <v>691</v>
      </c>
    </row>
    <row r="30" s="25" customFormat="1" ht="30" customHeight="1" spans="1:185">
      <c r="A30" s="44"/>
      <c r="B30" s="67"/>
      <c r="C30" s="566" t="s">
        <v>859</v>
      </c>
      <c r="D30" s="69">
        <v>3.17134356546097</v>
      </c>
      <c r="E30" s="78">
        <v>29</v>
      </c>
      <c r="F30" s="80"/>
      <c r="G30" s="80" t="s">
        <v>704</v>
      </c>
      <c r="H30" s="72">
        <v>106.799783856849</v>
      </c>
      <c r="I30" s="72">
        <v>98.1813670554249</v>
      </c>
      <c r="J30" s="72">
        <v>105.337903240996</v>
      </c>
      <c r="K30" s="72">
        <v>110.252565382923</v>
      </c>
      <c r="L30" s="72">
        <v>98.3421667698948</v>
      </c>
      <c r="M30" s="72">
        <v>103.786440678298</v>
      </c>
      <c r="N30" s="72">
        <v>91.6415618651553</v>
      </c>
      <c r="O30" s="72">
        <v>99.5111829451162</v>
      </c>
      <c r="P30" s="72">
        <v>92.3242773247969</v>
      </c>
      <c r="Q30" s="72">
        <v>102.384986186253</v>
      </c>
      <c r="R30" s="72">
        <v>94.1634225044967</v>
      </c>
      <c r="S30" s="72">
        <v>97.2743421897956</v>
      </c>
      <c r="T30" s="72">
        <v>104.618366135696</v>
      </c>
      <c r="U30" s="72">
        <v>95.8486826378073</v>
      </c>
      <c r="V30" s="72">
        <v>98.5077635798844</v>
      </c>
      <c r="W30" s="72">
        <v>94.9709851288848</v>
      </c>
      <c r="X30" s="72">
        <v>88.1053124337242</v>
      </c>
      <c r="Y30" s="72">
        <v>101.054558687588</v>
      </c>
      <c r="Z30" s="72">
        <v>85.4079430865017</v>
      </c>
      <c r="AA30" s="72">
        <v>93.8904055378414</v>
      </c>
      <c r="AB30" s="72">
        <v>89.3947151926499</v>
      </c>
      <c r="AC30" s="72">
        <v>99.5485156015594</v>
      </c>
      <c r="AD30" s="72">
        <v>93.6141022672942</v>
      </c>
      <c r="AE30" s="72">
        <v>98.879757200926</v>
      </c>
      <c r="AF30" s="72">
        <v>119.480798279871</v>
      </c>
      <c r="AG30" s="72">
        <v>111.01270625795</v>
      </c>
      <c r="AH30" s="72">
        <v>108.185040238029</v>
      </c>
      <c r="AI30" s="72">
        <v>97.5836065966299</v>
      </c>
      <c r="AJ30" s="72">
        <v>93.9204163872519</v>
      </c>
      <c r="AK30" s="72">
        <v>93.2958200937166</v>
      </c>
      <c r="AL30" s="72">
        <v>89.5506488153495</v>
      </c>
      <c r="AM30" s="72">
        <v>98.2720386294339</v>
      </c>
      <c r="AN30" s="72">
        <v>92.4210028058253</v>
      </c>
      <c r="AO30" s="72">
        <v>99.3913700155777</v>
      </c>
      <c r="AP30" s="72">
        <v>97.4798690869787</v>
      </c>
      <c r="AQ30" s="72">
        <v>98.3333328589062</v>
      </c>
      <c r="AR30" s="72">
        <v>121.652697743863</v>
      </c>
      <c r="AS30" s="72">
        <v>103.07829847929</v>
      </c>
      <c r="AT30" s="72">
        <v>115.665677907426</v>
      </c>
      <c r="AU30" s="72">
        <v>107.194146676672</v>
      </c>
      <c r="AV30" s="72">
        <v>99.0035741011933</v>
      </c>
      <c r="AW30" s="72">
        <v>99.2742300380615</v>
      </c>
      <c r="AX30" s="72">
        <v>107.630961085712</v>
      </c>
      <c r="AY30" s="72">
        <v>106.981962703402</v>
      </c>
      <c r="AZ30" s="72">
        <v>94.017382332186</v>
      </c>
      <c r="BA30" s="72">
        <v>110.020880217881</v>
      </c>
      <c r="BB30" s="72">
        <v>106.317773865342</v>
      </c>
      <c r="BC30" s="72">
        <v>107.166530729455</v>
      </c>
      <c r="BD30" s="72">
        <v>129.620854095955</v>
      </c>
      <c r="BE30" s="72">
        <v>110.612833540309</v>
      </c>
      <c r="BF30" s="72">
        <v>123.435120697001</v>
      </c>
      <c r="BG30" s="72">
        <v>117.400424552394</v>
      </c>
      <c r="BH30" s="72">
        <v>108.180269002155</v>
      </c>
      <c r="BI30" s="72">
        <v>107.170969067046</v>
      </c>
      <c r="BJ30" s="72">
        <v>115.662810639547</v>
      </c>
      <c r="BK30" s="72">
        <v>115.50651558347</v>
      </c>
      <c r="BL30" s="72">
        <v>101.867271163465</v>
      </c>
      <c r="BM30" s="72">
        <v>115.197885164192</v>
      </c>
      <c r="BN30" s="72">
        <v>110.325161361144</v>
      </c>
      <c r="BO30" s="72">
        <v>112.158562685651</v>
      </c>
      <c r="BP30" s="72">
        <v>129.141134840906</v>
      </c>
      <c r="BQ30" s="72">
        <v>116.315091299957</v>
      </c>
      <c r="BR30" s="72">
        <v>112.181272900101</v>
      </c>
      <c r="BS30" s="72">
        <v>35.176409175316</v>
      </c>
      <c r="BT30" s="72">
        <v>65.5147328168077</v>
      </c>
      <c r="BU30" s="72">
        <v>128.723399204888</v>
      </c>
      <c r="BV30" s="72">
        <v>129.286836236992</v>
      </c>
      <c r="BW30" s="72">
        <v>128.958297866856</v>
      </c>
      <c r="BX30" s="72">
        <v>115.645744578117</v>
      </c>
      <c r="BY30" s="72">
        <v>124.431176039143</v>
      </c>
      <c r="BZ30" s="72">
        <v>126.057443879468</v>
      </c>
      <c r="CA30" s="72">
        <v>132.135533825573</v>
      </c>
      <c r="CB30" s="72">
        <v>130.986410632481</v>
      </c>
      <c r="CC30" s="72">
        <v>124.791376805771</v>
      </c>
      <c r="CD30" s="72">
        <v>149.765344542849</v>
      </c>
      <c r="CE30" s="72">
        <v>151.969968735833</v>
      </c>
      <c r="CF30" s="72">
        <v>128.557733133909</v>
      </c>
      <c r="CG30" s="72">
        <v>55.1971665708267</v>
      </c>
      <c r="CH30" s="72">
        <v>57.0190763306616</v>
      </c>
      <c r="CI30" s="72">
        <v>69.5615179487015</v>
      </c>
      <c r="CJ30" s="72">
        <v>95.5105175798957</v>
      </c>
      <c r="CK30" s="72">
        <v>130.737219310088</v>
      </c>
      <c r="CL30" s="72">
        <v>130.531744993753</v>
      </c>
      <c r="CM30" s="72">
        <v>129.927153582489</v>
      </c>
      <c r="CN30" s="72">
        <v>137.552170844188</v>
      </c>
      <c r="CO30" s="72">
        <v>137.146841224127</v>
      </c>
      <c r="CP30" s="72">
        <v>148.974221800268</v>
      </c>
      <c r="CQ30" s="72">
        <v>159.733627927344</v>
      </c>
      <c r="CR30" s="72">
        <v>147.121563463485</v>
      </c>
      <c r="CS30" s="72">
        <v>154.138948309143</v>
      </c>
      <c r="CT30" s="72">
        <v>131.066606763415</v>
      </c>
      <c r="CU30" s="72">
        <v>144.08119132139</v>
      </c>
      <c r="CV30" s="72">
        <v>129.545620538745</v>
      </c>
      <c r="CW30" s="72">
        <v>123.336200243797</v>
      </c>
      <c r="CX30" s="72">
        <v>142.810236813567</v>
      </c>
      <c r="CY30" s="72">
        <v>145.195999381571</v>
      </c>
      <c r="CZ30" s="72">
        <v>154.287294037708</v>
      </c>
      <c r="DA30" s="72">
        <v>150.157080228714</v>
      </c>
      <c r="DB30" s="72">
        <v>163.572635827103</v>
      </c>
      <c r="DC30" s="72">
        <v>134.929699248264</v>
      </c>
      <c r="DD30" s="72">
        <v>170.809982491509</v>
      </c>
      <c r="DE30" s="72">
        <v>153.846004536169</v>
      </c>
      <c r="DF30" s="72">
        <v>146.605761040718</v>
      </c>
      <c r="DG30" s="72">
        <v>149.566930436244</v>
      </c>
      <c r="DH30" s="72">
        <v>132.931848885219</v>
      </c>
      <c r="DI30" s="72">
        <v>136.413392962129</v>
      </c>
      <c r="DJ30" s="72">
        <v>143.381081598731</v>
      </c>
      <c r="DK30" s="72">
        <v>141.545898204549</v>
      </c>
      <c r="DL30" s="72">
        <v>172.979857997007</v>
      </c>
      <c r="DM30" s="72">
        <v>154.499554537906</v>
      </c>
      <c r="DN30" s="72">
        <v>147.181910835462</v>
      </c>
      <c r="DO30" s="72">
        <v>162.162750604522</v>
      </c>
      <c r="DP30" s="72">
        <v>188.398582162234</v>
      </c>
      <c r="DQ30" s="72">
        <v>0</v>
      </c>
      <c r="DR30" s="72">
        <v>0</v>
      </c>
      <c r="DS30" s="72">
        <v>0</v>
      </c>
      <c r="DT30" s="72">
        <v>0</v>
      </c>
      <c r="DU30" s="72">
        <v>0</v>
      </c>
      <c r="DV30" s="72">
        <v>0</v>
      </c>
      <c r="DW30" s="72">
        <v>0</v>
      </c>
      <c r="DX30" s="72">
        <v>103.439684717757</v>
      </c>
      <c r="DY30" s="72">
        <v>104.127057610372</v>
      </c>
      <c r="DZ30" s="72">
        <v>94.4923407116895</v>
      </c>
      <c r="EA30" s="72">
        <v>97.9409169601818</v>
      </c>
      <c r="EB30" s="72">
        <v>99.6582707844626</v>
      </c>
      <c r="EC30" s="72">
        <v>94.7102854167323</v>
      </c>
      <c r="ED30" s="72">
        <v>89.5643546056643</v>
      </c>
      <c r="EE30" s="72">
        <v>97.3474583565932</v>
      </c>
      <c r="EF30" s="72">
        <v>112.892848258617</v>
      </c>
      <c r="EG30" s="72">
        <v>94.9332810258662</v>
      </c>
      <c r="EH30" s="72">
        <v>93.4145634168696</v>
      </c>
      <c r="EI30" s="72">
        <v>98.4015239871542</v>
      </c>
      <c r="EJ30" s="72">
        <v>113.465558043526</v>
      </c>
      <c r="EK30" s="72">
        <v>101.823983605309</v>
      </c>
      <c r="EL30" s="72">
        <v>102.8767687071</v>
      </c>
      <c r="EM30" s="72">
        <v>107.835061604226</v>
      </c>
      <c r="EN30" s="72">
        <v>121.222936111088</v>
      </c>
      <c r="EO30" s="72">
        <v>110.917220873865</v>
      </c>
      <c r="EP30" s="72">
        <v>111.012199128827</v>
      </c>
      <c r="EQ30" s="72">
        <v>112.560536403662</v>
      </c>
      <c r="ER30" s="72">
        <v>119.212499680321</v>
      </c>
      <c r="ES30" s="72">
        <v>76.4715137323372</v>
      </c>
      <c r="ET30" s="72">
        <v>124.630292893988</v>
      </c>
      <c r="EU30" s="72">
        <v>127.541384581395</v>
      </c>
      <c r="EV30" s="72">
        <v>135.1810439937</v>
      </c>
      <c r="EW30" s="72">
        <v>111.90828948019</v>
      </c>
      <c r="EX30" s="72">
        <v>74.0303706197529</v>
      </c>
      <c r="EY30" s="72">
        <v>130.39870596211</v>
      </c>
      <c r="EZ30" s="72">
        <v>141.224411289528</v>
      </c>
      <c r="FA30" s="72">
        <v>153.664713233324</v>
      </c>
      <c r="FB30" s="72">
        <v>134.89780620785</v>
      </c>
      <c r="FC30" s="72">
        <v>137.114145479645</v>
      </c>
      <c r="FD30" s="72">
        <v>156.005670031175</v>
      </c>
      <c r="FE30" s="72">
        <v>153.195228758647</v>
      </c>
      <c r="FF30" s="72">
        <v>143.034846787394</v>
      </c>
      <c r="FG30" s="72">
        <v>140.446790921803</v>
      </c>
      <c r="FH30" s="72">
        <v>158.220441123458</v>
      </c>
      <c r="FI30" s="72">
        <v>103.782757261218</v>
      </c>
      <c r="FJ30" s="72">
        <v>96.4102219831993</v>
      </c>
      <c r="FK30" s="72">
        <v>106.036513551946</v>
      </c>
      <c r="FL30" s="72">
        <v>109.318878981689</v>
      </c>
      <c r="FM30" s="72">
        <v>117.849900377563</v>
      </c>
      <c r="FN30" s="72">
        <v>91.6657282066175</v>
      </c>
      <c r="FO30" s="72">
        <v>137.214166770169</v>
      </c>
      <c r="FP30" s="72">
        <v>146.105685051882</v>
      </c>
      <c r="FQ30" s="72">
        <v>154.75133836666</v>
      </c>
      <c r="FR30" s="72">
        <v>165.044531227426</v>
      </c>
      <c r="FS30" s="72">
        <v>99.9999999999999</v>
      </c>
      <c r="FT30" s="72">
        <v>95.3200922908631</v>
      </c>
      <c r="FU30" s="72">
        <v>99.9105541721266</v>
      </c>
      <c r="FV30" s="72">
        <v>106.50034299004</v>
      </c>
      <c r="FW30" s="72">
        <v>113.928223129361</v>
      </c>
      <c r="FX30" s="72">
        <v>111.96392272201</v>
      </c>
      <c r="FY30" s="72">
        <v>112.879602513938</v>
      </c>
      <c r="FZ30" s="72">
        <v>141.725269052587</v>
      </c>
      <c r="GA30" s="72">
        <v>148.170634124755</v>
      </c>
      <c r="GB30" s="112"/>
      <c r="GC30" s="109" t="s">
        <v>705</v>
      </c>
    </row>
    <row r="31" s="25" customFormat="1" ht="18" customHeight="1" spans="1:185">
      <c r="A31" s="44"/>
      <c r="B31" s="67"/>
      <c r="C31" s="566" t="s">
        <v>860</v>
      </c>
      <c r="D31" s="69">
        <v>1.19028037077466</v>
      </c>
      <c r="E31" s="78">
        <v>30</v>
      </c>
      <c r="F31" s="80"/>
      <c r="G31" s="80" t="s">
        <v>706</v>
      </c>
      <c r="H31" s="72">
        <v>100.754890131866</v>
      </c>
      <c r="I31" s="72">
        <v>94.7462843086971</v>
      </c>
      <c r="J31" s="72">
        <v>107.861789900566</v>
      </c>
      <c r="K31" s="72">
        <v>88.0618593982111</v>
      </c>
      <c r="L31" s="72">
        <v>106.075034990266</v>
      </c>
      <c r="M31" s="72">
        <v>103.150558254358</v>
      </c>
      <c r="N31" s="72">
        <v>84.3068067519374</v>
      </c>
      <c r="O31" s="72">
        <v>108.028730512647</v>
      </c>
      <c r="P31" s="72">
        <v>106.335561207323</v>
      </c>
      <c r="Q31" s="72">
        <v>94.2565667803314</v>
      </c>
      <c r="R31" s="72">
        <v>101.896112613688</v>
      </c>
      <c r="S31" s="72">
        <v>104.525805150109</v>
      </c>
      <c r="T31" s="72">
        <v>105.283591076327</v>
      </c>
      <c r="U31" s="72">
        <v>96.2096447164614</v>
      </c>
      <c r="V31" s="72">
        <v>111.967123403664</v>
      </c>
      <c r="W31" s="72">
        <v>87.7571952323874</v>
      </c>
      <c r="X31" s="72">
        <v>92.9478486043236</v>
      </c>
      <c r="Y31" s="72">
        <v>97.7703055344937</v>
      </c>
      <c r="Z31" s="72">
        <v>76.9752533168382</v>
      </c>
      <c r="AA31" s="72">
        <v>111.02976480655</v>
      </c>
      <c r="AB31" s="72">
        <v>106.927072761644</v>
      </c>
      <c r="AC31" s="72">
        <v>86.057016024585</v>
      </c>
      <c r="AD31" s="72">
        <v>93.6288143746663</v>
      </c>
      <c r="AE31" s="72">
        <v>99.4466364388001</v>
      </c>
      <c r="AF31" s="72">
        <v>99.2753069691875</v>
      </c>
      <c r="AG31" s="72">
        <v>86.3719510631215</v>
      </c>
      <c r="AH31" s="72">
        <v>112.971076323648</v>
      </c>
      <c r="AI31" s="72">
        <v>92.6204960195411</v>
      </c>
      <c r="AJ31" s="72">
        <v>97.4363841668995</v>
      </c>
      <c r="AK31" s="72">
        <v>97.9096097662934</v>
      </c>
      <c r="AL31" s="72">
        <v>82.1372821069245</v>
      </c>
      <c r="AM31" s="72">
        <v>126.337785958247</v>
      </c>
      <c r="AN31" s="72">
        <v>118.33437651171</v>
      </c>
      <c r="AO31" s="72">
        <v>90.5059697806196</v>
      </c>
      <c r="AP31" s="72">
        <v>101.559969419935</v>
      </c>
      <c r="AQ31" s="72">
        <v>103.365603173267</v>
      </c>
      <c r="AR31" s="72">
        <v>102.821566261279</v>
      </c>
      <c r="AS31" s="72">
        <v>88.5909141221435</v>
      </c>
      <c r="AT31" s="72">
        <v>116.382708982125</v>
      </c>
      <c r="AU31" s="72">
        <v>94.7784325003486</v>
      </c>
      <c r="AV31" s="72">
        <v>100.344988645005</v>
      </c>
      <c r="AW31" s="72">
        <v>100.362320176781</v>
      </c>
      <c r="AX31" s="72">
        <v>90.2671841814171</v>
      </c>
      <c r="AY31" s="72">
        <v>132.207864079649</v>
      </c>
      <c r="AZ31" s="72">
        <v>116.612617945457</v>
      </c>
      <c r="BA31" s="72">
        <v>97.4765940115796</v>
      </c>
      <c r="BB31" s="72">
        <v>109.913237417092</v>
      </c>
      <c r="BC31" s="72">
        <v>106.707192282865</v>
      </c>
      <c r="BD31" s="72">
        <v>108.541052441349</v>
      </c>
      <c r="BE31" s="72">
        <v>96.2640747012056</v>
      </c>
      <c r="BF31" s="72">
        <v>120.992535964152</v>
      </c>
      <c r="BG31" s="72">
        <v>98.4807996215454</v>
      </c>
      <c r="BH31" s="72">
        <v>104.975586502298</v>
      </c>
      <c r="BI31" s="72">
        <v>106.263974182833</v>
      </c>
      <c r="BJ31" s="72">
        <v>94.063666103055</v>
      </c>
      <c r="BK31" s="72">
        <v>135.645906806012</v>
      </c>
      <c r="BL31" s="72">
        <v>126.232995686256</v>
      </c>
      <c r="BM31" s="72">
        <v>100.925488273585</v>
      </c>
      <c r="BN31" s="72">
        <v>114.189061348023</v>
      </c>
      <c r="BO31" s="72">
        <v>109.868714002261</v>
      </c>
      <c r="BP31" s="72">
        <v>112.062540396152</v>
      </c>
      <c r="BQ31" s="72">
        <v>100.053915760108</v>
      </c>
      <c r="BR31" s="72">
        <v>103.398259127545</v>
      </c>
      <c r="BS31" s="72">
        <v>29.0832190009472</v>
      </c>
      <c r="BT31" s="72">
        <v>63.6193966432909</v>
      </c>
      <c r="BU31" s="72">
        <v>103.186040180831</v>
      </c>
      <c r="BV31" s="72">
        <v>89.6456403291404</v>
      </c>
      <c r="BW31" s="72">
        <v>117.360179580013</v>
      </c>
      <c r="BX31" s="72">
        <v>112.473461722048</v>
      </c>
      <c r="BY31" s="72">
        <v>93.2974682601761</v>
      </c>
      <c r="BZ31" s="72">
        <v>111.960439666294</v>
      </c>
      <c r="CA31" s="72">
        <v>106.47531016121</v>
      </c>
      <c r="CB31" s="72">
        <v>108.784157841283</v>
      </c>
      <c r="CC31" s="72">
        <v>99.265549727583</v>
      </c>
      <c r="CD31" s="72">
        <v>105.779191759628</v>
      </c>
      <c r="CE31" s="72">
        <v>90.1957345147839</v>
      </c>
      <c r="CF31" s="72">
        <v>82.0005108514374</v>
      </c>
      <c r="CG31" s="72">
        <v>80.2349041888597</v>
      </c>
      <c r="CH31" s="72">
        <v>68.6702309991266</v>
      </c>
      <c r="CI31" s="72">
        <v>105.738867901417</v>
      </c>
      <c r="CJ31" s="72">
        <v>114.102303548195</v>
      </c>
      <c r="CK31" s="72">
        <v>95.5140729732612</v>
      </c>
      <c r="CL31" s="72">
        <v>115.597863762873</v>
      </c>
      <c r="CM31" s="72">
        <v>109.172878715702</v>
      </c>
      <c r="CN31" s="72">
        <v>110.655604255494</v>
      </c>
      <c r="CO31" s="72">
        <v>102.97767159316</v>
      </c>
      <c r="CP31" s="72">
        <v>108.411264024636</v>
      </c>
      <c r="CQ31" s="72">
        <v>96.2148428810057</v>
      </c>
      <c r="CR31" s="72">
        <v>89.8581951743421</v>
      </c>
      <c r="CS31" s="72">
        <v>92.341097219952</v>
      </c>
      <c r="CT31" s="72">
        <v>83.8280042641387</v>
      </c>
      <c r="CU31" s="72">
        <v>112.594511422401</v>
      </c>
      <c r="CV31" s="72">
        <v>122.813310605863</v>
      </c>
      <c r="CW31" s="72">
        <v>107.085901351778</v>
      </c>
      <c r="CX31" s="72">
        <v>118.970103255885</v>
      </c>
      <c r="CY31" s="72">
        <v>112.062452423074</v>
      </c>
      <c r="CZ31" s="72">
        <v>111.134180130061</v>
      </c>
      <c r="DA31" s="72">
        <v>108.62857556124</v>
      </c>
      <c r="DB31" s="72">
        <v>110.436560634553</v>
      </c>
      <c r="DC31" s="72">
        <v>96.8580510204575</v>
      </c>
      <c r="DD31" s="72">
        <v>96.3409252262919</v>
      </c>
      <c r="DE31" s="72">
        <v>98.6156797876074</v>
      </c>
      <c r="DF31" s="72">
        <v>87.1008776839539</v>
      </c>
      <c r="DG31" s="72">
        <v>115.106191599554</v>
      </c>
      <c r="DH31" s="72">
        <v>125.191059846415</v>
      </c>
      <c r="DI31" s="72">
        <v>108.892791715567</v>
      </c>
      <c r="DJ31" s="72">
        <v>121.31230624996</v>
      </c>
      <c r="DK31" s="72">
        <v>111.623942687719</v>
      </c>
      <c r="DL31" s="72">
        <v>116.920205388595</v>
      </c>
      <c r="DM31" s="72">
        <v>113.234438346158</v>
      </c>
      <c r="DN31" s="72">
        <v>113.484476767079</v>
      </c>
      <c r="DO31" s="72">
        <v>100.346802230005</v>
      </c>
      <c r="DP31" s="72">
        <v>102.698596434373</v>
      </c>
      <c r="DQ31" s="72">
        <v>0</v>
      </c>
      <c r="DR31" s="72">
        <v>0</v>
      </c>
      <c r="DS31" s="72">
        <v>0</v>
      </c>
      <c r="DT31" s="72">
        <v>0</v>
      </c>
      <c r="DU31" s="72">
        <v>0</v>
      </c>
      <c r="DV31" s="72">
        <v>0</v>
      </c>
      <c r="DW31" s="72">
        <v>0</v>
      </c>
      <c r="DX31" s="72">
        <v>101.12098811371</v>
      </c>
      <c r="DY31" s="72">
        <v>99.0958175476117</v>
      </c>
      <c r="DZ31" s="72">
        <v>99.5570328239691</v>
      </c>
      <c r="EA31" s="72">
        <v>100.226161514709</v>
      </c>
      <c r="EB31" s="72">
        <v>104.486786398817</v>
      </c>
      <c r="EC31" s="72">
        <v>92.8251164570682</v>
      </c>
      <c r="ED31" s="72">
        <v>98.3106969616774</v>
      </c>
      <c r="EE31" s="72">
        <v>93.0441556126838</v>
      </c>
      <c r="EF31" s="72">
        <v>99.539444785319</v>
      </c>
      <c r="EG31" s="72">
        <v>95.9888299842447</v>
      </c>
      <c r="EH31" s="72">
        <v>108.936481525627</v>
      </c>
      <c r="EI31" s="72">
        <v>98.4771807912739</v>
      </c>
      <c r="EJ31" s="72">
        <v>102.598396455183</v>
      </c>
      <c r="EK31" s="72">
        <v>98.4952471073782</v>
      </c>
      <c r="EL31" s="72">
        <v>113.029222068841</v>
      </c>
      <c r="EM31" s="72">
        <v>104.699007903846</v>
      </c>
      <c r="EN31" s="72">
        <v>108.599221035569</v>
      </c>
      <c r="EO31" s="72">
        <v>103.240120102225</v>
      </c>
      <c r="EP31" s="72">
        <v>118.647522865108</v>
      </c>
      <c r="EQ31" s="72">
        <v>108.32775454129</v>
      </c>
      <c r="ER31" s="72">
        <v>105.171571761268</v>
      </c>
      <c r="ES31" s="72">
        <v>65.2962186083564</v>
      </c>
      <c r="ET31" s="72">
        <v>106.493093877067</v>
      </c>
      <c r="EU31" s="72">
        <v>103.911072695893</v>
      </c>
      <c r="EV31" s="72">
        <v>104.609633109498</v>
      </c>
      <c r="EW31" s="72">
        <v>84.1437165183603</v>
      </c>
      <c r="EX31" s="72">
        <v>96.1704674829129</v>
      </c>
      <c r="EY31" s="72">
        <v>106.761605150612</v>
      </c>
      <c r="EZ31" s="72">
        <v>107.348179957763</v>
      </c>
      <c r="FA31" s="72">
        <v>92.8047117584333</v>
      </c>
      <c r="FB31" s="72">
        <v>106.411942097468</v>
      </c>
      <c r="FC31" s="72">
        <v>112.706152343579</v>
      </c>
      <c r="FD31" s="72">
        <v>110.066438775285</v>
      </c>
      <c r="FE31" s="72">
        <v>97.2715520114523</v>
      </c>
      <c r="FF31" s="72">
        <v>109.132709709974</v>
      </c>
      <c r="FG31" s="72">
        <v>113.943013551082</v>
      </c>
      <c r="FH31" s="72">
        <v>114.546373500611</v>
      </c>
      <c r="FI31" s="72">
        <v>99.4999717459212</v>
      </c>
      <c r="FJ31" s="72">
        <v>98.8330806066327</v>
      </c>
      <c r="FK31" s="72">
        <v>97.7350429084795</v>
      </c>
      <c r="FL31" s="72">
        <v>100.58372210218</v>
      </c>
      <c r="FM31" s="72">
        <v>105.85080984611</v>
      </c>
      <c r="FN31" s="72">
        <v>81.6434661856086</v>
      </c>
      <c r="FO31" s="72">
        <v>97.2050289389431</v>
      </c>
      <c r="FP31" s="72">
        <v>101.623515585728</v>
      </c>
      <c r="FQ31" s="72">
        <v>104.679658514521</v>
      </c>
      <c r="FR31" s="72">
        <v>109.336903833242</v>
      </c>
      <c r="FS31" s="72">
        <v>100</v>
      </c>
      <c r="FT31" s="72">
        <v>97.1666888575617</v>
      </c>
      <c r="FU31" s="72">
        <v>100.735484271616</v>
      </c>
      <c r="FV31" s="72">
        <v>104.705468383812</v>
      </c>
      <c r="FW31" s="72">
        <v>109.703654636048</v>
      </c>
      <c r="FX31" s="72">
        <v>95.2179892356463</v>
      </c>
      <c r="FY31" s="72">
        <v>97.9213555653458</v>
      </c>
      <c r="FZ31" s="72">
        <v>104.817746539311</v>
      </c>
      <c r="GA31" s="72">
        <v>107.603428511948</v>
      </c>
      <c r="GB31" s="112"/>
      <c r="GC31" s="109" t="s">
        <v>707</v>
      </c>
    </row>
    <row r="32" s="25" customFormat="1" ht="18" customHeight="1" spans="1:185">
      <c r="A32" s="44"/>
      <c r="B32" s="67"/>
      <c r="C32" s="566" t="s">
        <v>861</v>
      </c>
      <c r="D32" s="69">
        <v>0.743839785735192</v>
      </c>
      <c r="E32" s="78">
        <v>32</v>
      </c>
      <c r="F32" s="80"/>
      <c r="G32" s="80" t="s">
        <v>709</v>
      </c>
      <c r="H32" s="72">
        <v>106.083976038661</v>
      </c>
      <c r="I32" s="72">
        <v>97.8177404641727</v>
      </c>
      <c r="J32" s="72">
        <v>93.6539834145037</v>
      </c>
      <c r="K32" s="72">
        <v>98.7412950022669</v>
      </c>
      <c r="L32" s="72">
        <v>99.3761843820244</v>
      </c>
      <c r="M32" s="72">
        <v>105.430722783857</v>
      </c>
      <c r="N32" s="72">
        <v>101.359767366813</v>
      </c>
      <c r="O32" s="72">
        <v>95.4389939934708</v>
      </c>
      <c r="P32" s="72">
        <v>105.158828171256</v>
      </c>
      <c r="Q32" s="72">
        <v>100.466129576538</v>
      </c>
      <c r="R32" s="72">
        <v>99.2922405573577</v>
      </c>
      <c r="S32" s="72">
        <v>97.1801382490799</v>
      </c>
      <c r="T32" s="72">
        <v>107.169488532886</v>
      </c>
      <c r="U32" s="72">
        <v>99.0559130507749</v>
      </c>
      <c r="V32" s="72">
        <v>96.9826024645658</v>
      </c>
      <c r="W32" s="72">
        <v>91.3756181397376</v>
      </c>
      <c r="X32" s="72">
        <v>87.7448392664551</v>
      </c>
      <c r="Y32" s="72">
        <v>102.405413288744</v>
      </c>
      <c r="Z32" s="72">
        <v>96.0536834763368</v>
      </c>
      <c r="AA32" s="72">
        <v>94.976094313128</v>
      </c>
      <c r="AB32" s="72">
        <v>105.470895384499</v>
      </c>
      <c r="AC32" s="72">
        <v>95.0611993169941</v>
      </c>
      <c r="AD32" s="72">
        <v>93.2448658739746</v>
      </c>
      <c r="AE32" s="72">
        <v>96.3132916810679</v>
      </c>
      <c r="AF32" s="72">
        <v>110.639107481807</v>
      </c>
      <c r="AG32" s="72">
        <v>100.742368030986</v>
      </c>
      <c r="AH32" s="72">
        <v>102.966103659634</v>
      </c>
      <c r="AI32" s="72">
        <v>95.9896088003863</v>
      </c>
      <c r="AJ32" s="72">
        <v>93.7577373414341</v>
      </c>
      <c r="AK32" s="72">
        <v>101.340379760145</v>
      </c>
      <c r="AL32" s="72">
        <v>102.554836122933</v>
      </c>
      <c r="AM32" s="72">
        <v>104.353475034874</v>
      </c>
      <c r="AN32" s="72">
        <v>114.091751555609</v>
      </c>
      <c r="AO32" s="72">
        <v>99.6438307965931</v>
      </c>
      <c r="AP32" s="72">
        <v>99.6861786136246</v>
      </c>
      <c r="AQ32" s="72">
        <v>101.480004392093</v>
      </c>
      <c r="AR32" s="72">
        <v>113.999039727033</v>
      </c>
      <c r="AS32" s="72">
        <v>103.622472617909</v>
      </c>
      <c r="AT32" s="72">
        <v>106.024365622724</v>
      </c>
      <c r="AU32" s="72">
        <v>102.306958333497</v>
      </c>
      <c r="AV32" s="72">
        <v>98.7079633016377</v>
      </c>
      <c r="AW32" s="72">
        <v>104.989411117299</v>
      </c>
      <c r="AX32" s="72">
        <v>109.752958141098</v>
      </c>
      <c r="AY32" s="72">
        <v>110.841351155032</v>
      </c>
      <c r="AZ32" s="72">
        <v>121.783006791542</v>
      </c>
      <c r="BA32" s="72">
        <v>109.01111782911</v>
      </c>
      <c r="BB32" s="72">
        <v>103.775834847648</v>
      </c>
      <c r="BC32" s="72">
        <v>106.301003902424</v>
      </c>
      <c r="BD32" s="72">
        <v>119.764313692633</v>
      </c>
      <c r="BE32" s="72">
        <v>108.271355710226</v>
      </c>
      <c r="BF32" s="72">
        <v>111.648018713573</v>
      </c>
      <c r="BG32" s="72">
        <v>107.451895171734</v>
      </c>
      <c r="BH32" s="72">
        <v>104.253200554715</v>
      </c>
      <c r="BI32" s="72">
        <v>107.889118962283</v>
      </c>
      <c r="BJ32" s="72">
        <v>115.82847978237</v>
      </c>
      <c r="BK32" s="72">
        <v>117.293909759344</v>
      </c>
      <c r="BL32" s="72">
        <v>122.207220035335</v>
      </c>
      <c r="BM32" s="72">
        <v>116.221632489188</v>
      </c>
      <c r="BN32" s="72">
        <v>114.932476676214</v>
      </c>
      <c r="BO32" s="72">
        <v>114.272590442396</v>
      </c>
      <c r="BP32" s="72">
        <v>123.756753334112</v>
      </c>
      <c r="BQ32" s="72">
        <v>114.343090674678</v>
      </c>
      <c r="BR32" s="72">
        <v>102.993001814199</v>
      </c>
      <c r="BS32" s="72">
        <v>20.7164976095573</v>
      </c>
      <c r="BT32" s="72">
        <v>55.9906426081117</v>
      </c>
      <c r="BU32" s="72">
        <v>113.009689548922</v>
      </c>
      <c r="BV32" s="72">
        <v>120.785957811652</v>
      </c>
      <c r="BW32" s="72">
        <v>124.865099332528</v>
      </c>
      <c r="BX32" s="72">
        <v>130.817840131299</v>
      </c>
      <c r="BY32" s="72">
        <v>121.982095962574</v>
      </c>
      <c r="BZ32" s="72">
        <v>115.723594753817</v>
      </c>
      <c r="CA32" s="72">
        <v>111.591100245024</v>
      </c>
      <c r="CB32" s="72">
        <v>121.496986612695</v>
      </c>
      <c r="CC32" s="72">
        <v>109.515940931304</v>
      </c>
      <c r="CD32" s="72">
        <v>114.290475346754</v>
      </c>
      <c r="CE32" s="72">
        <v>110.408604376203</v>
      </c>
      <c r="CF32" s="72">
        <v>109.469740934863</v>
      </c>
      <c r="CG32" s="72">
        <v>78.9335980311953</v>
      </c>
      <c r="CH32" s="72">
        <v>76.3320250514467</v>
      </c>
      <c r="CI32" s="72">
        <v>82.5914340007359</v>
      </c>
      <c r="CJ32" s="72">
        <v>119.237154884026</v>
      </c>
      <c r="CK32" s="72">
        <v>127.97129100004</v>
      </c>
      <c r="CL32" s="72">
        <v>123.161622191105</v>
      </c>
      <c r="CM32" s="72">
        <v>116.432320719559</v>
      </c>
      <c r="CN32" s="72">
        <v>123.501439600584</v>
      </c>
      <c r="CO32" s="72">
        <v>117.071605906471</v>
      </c>
      <c r="CP32" s="72">
        <v>119.052081646663</v>
      </c>
      <c r="CQ32" s="72">
        <v>112.933511459738</v>
      </c>
      <c r="CR32" s="72">
        <v>121.246781373906</v>
      </c>
      <c r="CS32" s="72">
        <v>111.299514247875</v>
      </c>
      <c r="CT32" s="72">
        <v>111.950237560854</v>
      </c>
      <c r="CU32" s="72">
        <v>100.166664106319</v>
      </c>
      <c r="CV32" s="72">
        <v>122.877512269194</v>
      </c>
      <c r="CW32" s="72">
        <v>128.50598572383</v>
      </c>
      <c r="CX32" s="72">
        <v>129.810865734248</v>
      </c>
      <c r="CY32" s="72">
        <v>119.633802437196</v>
      </c>
      <c r="CZ32" s="72">
        <v>124.717602729329</v>
      </c>
      <c r="DA32" s="72">
        <v>122.894936566249</v>
      </c>
      <c r="DB32" s="72">
        <v>120.079656877697</v>
      </c>
      <c r="DC32" s="72">
        <v>113.481978495314</v>
      </c>
      <c r="DD32" s="72">
        <v>131.595717548451</v>
      </c>
      <c r="DE32" s="72">
        <v>112.336792709169</v>
      </c>
      <c r="DF32" s="72">
        <v>113.178252541907</v>
      </c>
      <c r="DG32" s="72">
        <v>100.684742409812</v>
      </c>
      <c r="DH32" s="72">
        <v>123.769471051316</v>
      </c>
      <c r="DI32" s="72">
        <v>133.170483754121</v>
      </c>
      <c r="DJ32" s="72">
        <v>133.410358287874</v>
      </c>
      <c r="DK32" s="72">
        <v>126.876652947424</v>
      </c>
      <c r="DL32" s="72">
        <v>127.071717945621</v>
      </c>
      <c r="DM32" s="72">
        <v>124.625515666892</v>
      </c>
      <c r="DN32" s="72">
        <v>124.690758068543</v>
      </c>
      <c r="DO32" s="72">
        <v>119.392365773029</v>
      </c>
      <c r="DP32" s="72">
        <v>134.870853414196</v>
      </c>
      <c r="DQ32" s="72">
        <v>0</v>
      </c>
      <c r="DR32" s="72">
        <v>0</v>
      </c>
      <c r="DS32" s="72">
        <v>0</v>
      </c>
      <c r="DT32" s="72">
        <v>0</v>
      </c>
      <c r="DU32" s="72">
        <v>0</v>
      </c>
      <c r="DV32" s="72">
        <v>0</v>
      </c>
      <c r="DW32" s="72">
        <v>0</v>
      </c>
      <c r="DX32" s="72">
        <v>99.1852333057791</v>
      </c>
      <c r="DY32" s="72">
        <v>101.182734056049</v>
      </c>
      <c r="DZ32" s="72">
        <v>100.652529843847</v>
      </c>
      <c r="EA32" s="72">
        <v>98.9795027943252</v>
      </c>
      <c r="EB32" s="72">
        <v>101.069334682742</v>
      </c>
      <c r="EC32" s="72">
        <v>93.8419568983122</v>
      </c>
      <c r="ED32" s="72">
        <v>98.8335577246546</v>
      </c>
      <c r="EE32" s="72">
        <v>94.8731189573455</v>
      </c>
      <c r="EF32" s="72">
        <v>104.782526390809</v>
      </c>
      <c r="EG32" s="72">
        <v>97.0292419673218</v>
      </c>
      <c r="EH32" s="72">
        <v>107.000020904472</v>
      </c>
      <c r="EI32" s="72">
        <v>100.27000460077</v>
      </c>
      <c r="EJ32" s="72">
        <v>107.881959322555</v>
      </c>
      <c r="EK32" s="72">
        <v>102.001444250811</v>
      </c>
      <c r="EL32" s="72">
        <v>114.125772029224</v>
      </c>
      <c r="EM32" s="72">
        <v>106.362652193061</v>
      </c>
      <c r="EN32" s="72">
        <v>113.227896038811</v>
      </c>
      <c r="EO32" s="72">
        <v>106.531404896244</v>
      </c>
      <c r="EP32" s="72">
        <v>118.44320319235</v>
      </c>
      <c r="EQ32" s="72">
        <v>115.142233202599</v>
      </c>
      <c r="ER32" s="72">
        <v>113.69761527433</v>
      </c>
      <c r="ES32" s="72">
        <v>63.2389432555303</v>
      </c>
      <c r="ET32" s="72">
        <v>125.48963242516</v>
      </c>
      <c r="EU32" s="72">
        <v>116.432263653805</v>
      </c>
      <c r="EV32" s="72">
        <v>115.101134296918</v>
      </c>
      <c r="EW32" s="72">
        <v>99.6039811140871</v>
      </c>
      <c r="EX32" s="72">
        <v>92.7202046454029</v>
      </c>
      <c r="EY32" s="72">
        <v>122.521744636901</v>
      </c>
      <c r="EZ32" s="72">
        <v>119.875042384573</v>
      </c>
      <c r="FA32" s="72">
        <v>115.15993569384</v>
      </c>
      <c r="FB32" s="72">
        <v>111.664804645456</v>
      </c>
      <c r="FC32" s="72">
        <v>125.983551298425</v>
      </c>
      <c r="FD32" s="72">
        <v>122.564065391092</v>
      </c>
      <c r="FE32" s="72">
        <v>119.138162917645</v>
      </c>
      <c r="FF32" s="72">
        <v>112.544155334345</v>
      </c>
      <c r="FG32" s="72">
        <v>131.152498329806</v>
      </c>
      <c r="FH32" s="72">
        <v>125.462663893685</v>
      </c>
      <c r="FI32" s="72">
        <v>99.1346358603257</v>
      </c>
      <c r="FJ32" s="72">
        <v>96.4656922908839</v>
      </c>
      <c r="FK32" s="72">
        <v>100.818985062849</v>
      </c>
      <c r="FL32" s="72">
        <v>104.93215992056</v>
      </c>
      <c r="FM32" s="72">
        <v>110.277756768576</v>
      </c>
      <c r="FN32" s="72">
        <v>83.5599972081316</v>
      </c>
      <c r="FO32" s="72">
        <v>113.036349640364</v>
      </c>
      <c r="FP32" s="72">
        <v>118.761083997472</v>
      </c>
      <c r="FQ32" s="72">
        <v>122.553978443408</v>
      </c>
      <c r="FR32" s="72">
        <v>126.130242173656</v>
      </c>
      <c r="FS32" s="72">
        <v>100</v>
      </c>
      <c r="FT32" s="72">
        <v>97.1544920657636</v>
      </c>
      <c r="FU32" s="72">
        <v>102.270448465843</v>
      </c>
      <c r="FV32" s="72">
        <v>107.592956948913</v>
      </c>
      <c r="FW32" s="72">
        <v>113.336184332501</v>
      </c>
      <c r="FX32" s="72">
        <v>104.714613652206</v>
      </c>
      <c r="FY32" s="72">
        <v>107.486766173327</v>
      </c>
      <c r="FZ32" s="72">
        <v>118.170833505573</v>
      </c>
      <c r="GA32" s="72">
        <v>121.349720493222</v>
      </c>
      <c r="GB32" s="112"/>
      <c r="GC32" s="109" t="s">
        <v>710</v>
      </c>
    </row>
    <row r="33" s="25" customFormat="1" ht="18" customHeight="1" spans="1:185">
      <c r="A33" s="44"/>
      <c r="B33" s="67"/>
      <c r="C33" s="566" t="s">
        <v>862</v>
      </c>
      <c r="D33" s="69">
        <v>0.763955871434662</v>
      </c>
      <c r="E33" s="78">
        <v>33</v>
      </c>
      <c r="F33" s="80"/>
      <c r="G33" s="80" t="s">
        <v>711</v>
      </c>
      <c r="H33" s="72">
        <v>109.275443445739</v>
      </c>
      <c r="I33" s="72">
        <v>104.541300011588</v>
      </c>
      <c r="J33" s="72">
        <v>104.473649877213</v>
      </c>
      <c r="K33" s="72">
        <v>97.0802298506541</v>
      </c>
      <c r="L33" s="72">
        <v>82.2772401860116</v>
      </c>
      <c r="M33" s="72">
        <v>97.8619271457256</v>
      </c>
      <c r="N33" s="72">
        <v>101.732804559537</v>
      </c>
      <c r="O33" s="72">
        <v>87.3922735762948</v>
      </c>
      <c r="P33" s="72">
        <v>96.5950161425243</v>
      </c>
      <c r="Q33" s="72">
        <v>104.983668657507</v>
      </c>
      <c r="R33" s="72">
        <v>111.173397012747</v>
      </c>
      <c r="S33" s="72">
        <v>102.613049534458</v>
      </c>
      <c r="T33" s="72">
        <v>113.21083699015</v>
      </c>
      <c r="U33" s="72">
        <v>101.104637371497</v>
      </c>
      <c r="V33" s="72">
        <v>107.557028004334</v>
      </c>
      <c r="W33" s="72">
        <v>94.9140763829938</v>
      </c>
      <c r="X33" s="72">
        <v>92.261881369538</v>
      </c>
      <c r="Y33" s="72">
        <v>101.951533203222</v>
      </c>
      <c r="Z33" s="72">
        <v>131.718664696238</v>
      </c>
      <c r="AA33" s="72">
        <v>104.565656338805</v>
      </c>
      <c r="AB33" s="72">
        <v>109.666482160981</v>
      </c>
      <c r="AC33" s="72">
        <v>108.804248865355</v>
      </c>
      <c r="AD33" s="72">
        <v>116.238221252175</v>
      </c>
      <c r="AE33" s="72">
        <v>88.6183697968626</v>
      </c>
      <c r="AF33" s="72">
        <v>99.7851879034596</v>
      </c>
      <c r="AG33" s="72">
        <v>92.9642763234898</v>
      </c>
      <c r="AH33" s="72">
        <v>121.5976101146</v>
      </c>
      <c r="AI33" s="72">
        <v>107.766526965987</v>
      </c>
      <c r="AJ33" s="72">
        <v>123.434529690216</v>
      </c>
      <c r="AK33" s="72">
        <v>127.5990669654</v>
      </c>
      <c r="AL33" s="72">
        <v>143.810330515622</v>
      </c>
      <c r="AM33" s="72">
        <v>126.61105888554</v>
      </c>
      <c r="AN33" s="72">
        <v>132.048942130574</v>
      </c>
      <c r="AO33" s="72">
        <v>117.106288994663</v>
      </c>
      <c r="AP33" s="72">
        <v>123.878234878345</v>
      </c>
      <c r="AQ33" s="72">
        <v>96.9375866844782</v>
      </c>
      <c r="AR33" s="72">
        <v>111.757338082252</v>
      </c>
      <c r="AS33" s="72">
        <v>103.703752344452</v>
      </c>
      <c r="AT33" s="72">
        <v>126.038529097219</v>
      </c>
      <c r="AU33" s="72">
        <v>116.760115376955</v>
      </c>
      <c r="AV33" s="72">
        <v>130.621019558029</v>
      </c>
      <c r="AW33" s="72">
        <v>131.553425333589</v>
      </c>
      <c r="AX33" s="72">
        <v>149.757753752285</v>
      </c>
      <c r="AY33" s="72">
        <v>136.555611684221</v>
      </c>
      <c r="AZ33" s="72">
        <v>139.092612908289</v>
      </c>
      <c r="BA33" s="72">
        <v>130.289719024961</v>
      </c>
      <c r="BB33" s="72">
        <v>135.50703467485</v>
      </c>
      <c r="BC33" s="72">
        <v>103.880888272277</v>
      </c>
      <c r="BD33" s="72">
        <v>120.202233032001</v>
      </c>
      <c r="BE33" s="72">
        <v>110.650691888938</v>
      </c>
      <c r="BF33" s="72">
        <v>135.240929289506</v>
      </c>
      <c r="BG33" s="72">
        <v>122.259995397616</v>
      </c>
      <c r="BH33" s="72">
        <v>134.714554118323</v>
      </c>
      <c r="BI33" s="72">
        <v>131.92865715726</v>
      </c>
      <c r="BJ33" s="72">
        <v>153.282133813535</v>
      </c>
      <c r="BK33" s="72">
        <v>141.969400522314</v>
      </c>
      <c r="BL33" s="72">
        <v>143.26559911002</v>
      </c>
      <c r="BM33" s="72">
        <v>133.039496092506</v>
      </c>
      <c r="BN33" s="72">
        <v>139.161350908478</v>
      </c>
      <c r="BO33" s="72">
        <v>108.742078557898</v>
      </c>
      <c r="BP33" s="72">
        <v>126.044100219855</v>
      </c>
      <c r="BQ33" s="72">
        <v>115.195102864775</v>
      </c>
      <c r="BR33" s="72">
        <v>122.122246619356</v>
      </c>
      <c r="BS33" s="72">
        <v>54.4610368108458</v>
      </c>
      <c r="BT33" s="72">
        <v>96.8420868093314</v>
      </c>
      <c r="BU33" s="72">
        <v>133.001810758612</v>
      </c>
      <c r="BV33" s="72">
        <v>141.928652227016</v>
      </c>
      <c r="BW33" s="72">
        <v>140.55039880494</v>
      </c>
      <c r="BX33" s="72">
        <v>138.748909625287</v>
      </c>
      <c r="BY33" s="72">
        <v>131.477025152783</v>
      </c>
      <c r="BZ33" s="72">
        <v>133.83097724836</v>
      </c>
      <c r="CA33" s="72">
        <v>105.817953629805</v>
      </c>
      <c r="CB33" s="72">
        <v>123.961100371943</v>
      </c>
      <c r="CC33" s="72">
        <v>113.818259726647</v>
      </c>
      <c r="CD33" s="72">
        <v>129.196324627014</v>
      </c>
      <c r="CE33" s="72">
        <v>118.985437740245</v>
      </c>
      <c r="CF33" s="72">
        <v>114.173717945686</v>
      </c>
      <c r="CG33" s="72">
        <v>106.320567114342</v>
      </c>
      <c r="CH33" s="72">
        <v>108.369759407237</v>
      </c>
      <c r="CI33" s="72">
        <v>110.125250203491</v>
      </c>
      <c r="CJ33" s="72">
        <v>114.111727787072</v>
      </c>
      <c r="CK33" s="72">
        <v>135.753209515626</v>
      </c>
      <c r="CL33" s="72">
        <v>145.165120325753</v>
      </c>
      <c r="CM33" s="72">
        <v>118.608028411826</v>
      </c>
      <c r="CN33" s="72">
        <v>131.587053519294</v>
      </c>
      <c r="CO33" s="72">
        <v>121.546238219642</v>
      </c>
      <c r="CP33" s="72">
        <v>141.190967804819</v>
      </c>
      <c r="CQ33" s="72">
        <v>132.837868438475</v>
      </c>
      <c r="CR33" s="72">
        <v>123.188311635026</v>
      </c>
      <c r="CS33" s="72">
        <v>128.315619422983</v>
      </c>
      <c r="CT33" s="72">
        <v>130.155474857262</v>
      </c>
      <c r="CU33" s="72">
        <v>128.407818573961</v>
      </c>
      <c r="CV33" s="72">
        <v>129.749216489698</v>
      </c>
      <c r="CW33" s="72">
        <v>143.779907862282</v>
      </c>
      <c r="CX33" s="72">
        <v>146.664436091433</v>
      </c>
      <c r="CY33" s="72">
        <v>127.670838122279</v>
      </c>
      <c r="CZ33" s="72">
        <v>139.427921574479</v>
      </c>
      <c r="DA33" s="72">
        <v>132.963138665114</v>
      </c>
      <c r="DB33" s="72">
        <v>142.842246304429</v>
      </c>
      <c r="DC33" s="72">
        <v>139.13287920085</v>
      </c>
      <c r="DD33" s="72">
        <v>130.086665681192</v>
      </c>
      <c r="DE33" s="72">
        <v>135.945548383099</v>
      </c>
      <c r="DF33" s="72">
        <v>137.393772963177</v>
      </c>
      <c r="DG33" s="72">
        <v>135.809285666259</v>
      </c>
      <c r="DH33" s="72">
        <v>136.823523140086</v>
      </c>
      <c r="DI33" s="72">
        <v>150.715797865818</v>
      </c>
      <c r="DJ33" s="72">
        <v>151.39452061327</v>
      </c>
      <c r="DK33" s="72">
        <v>130.967293302436</v>
      </c>
      <c r="DL33" s="72">
        <v>146.152688803603</v>
      </c>
      <c r="DM33" s="72">
        <v>137.855830116569</v>
      </c>
      <c r="DN33" s="72">
        <v>152.633178551525</v>
      </c>
      <c r="DO33" s="72">
        <v>144.821449583239</v>
      </c>
      <c r="DP33" s="72">
        <v>136.898149035327</v>
      </c>
      <c r="DQ33" s="72">
        <v>0</v>
      </c>
      <c r="DR33" s="72">
        <v>0</v>
      </c>
      <c r="DS33" s="72">
        <v>0</v>
      </c>
      <c r="DT33" s="72">
        <v>0</v>
      </c>
      <c r="DU33" s="72">
        <v>0</v>
      </c>
      <c r="DV33" s="72">
        <v>0</v>
      </c>
      <c r="DW33" s="72">
        <v>0</v>
      </c>
      <c r="DX33" s="72">
        <v>106.09679777818</v>
      </c>
      <c r="DY33" s="72">
        <v>92.4064657274638</v>
      </c>
      <c r="DZ33" s="72">
        <v>95.2400314261187</v>
      </c>
      <c r="EA33" s="72">
        <v>106.256705068237</v>
      </c>
      <c r="EB33" s="72">
        <v>107.290834121994</v>
      </c>
      <c r="EC33" s="72">
        <v>96.3758303185846</v>
      </c>
      <c r="ED33" s="72">
        <v>115.316934398675</v>
      </c>
      <c r="EE33" s="72">
        <v>104.553613304798</v>
      </c>
      <c r="EF33" s="72">
        <v>104.78235811385</v>
      </c>
      <c r="EG33" s="72">
        <v>119.600041207201</v>
      </c>
      <c r="EH33" s="72">
        <v>134.156777177245</v>
      </c>
      <c r="EI33" s="72">
        <v>112.640703519162</v>
      </c>
      <c r="EJ33" s="72">
        <v>113.833206507974</v>
      </c>
      <c r="EK33" s="72">
        <v>126.311520089524</v>
      </c>
      <c r="EL33" s="72">
        <v>141.801992781598</v>
      </c>
      <c r="EM33" s="72">
        <v>123.225880657363</v>
      </c>
      <c r="EN33" s="72">
        <v>122.031284736815</v>
      </c>
      <c r="EO33" s="72">
        <v>129.6344022244</v>
      </c>
      <c r="EP33" s="72">
        <v>146.17237781529</v>
      </c>
      <c r="EQ33" s="72">
        <v>126.980975186294</v>
      </c>
      <c r="ER33" s="72">
        <v>121.120483234662</v>
      </c>
      <c r="ES33" s="72">
        <v>94.7683114595964</v>
      </c>
      <c r="ET33" s="72">
        <v>140.409320219081</v>
      </c>
      <c r="EU33" s="72">
        <v>123.708652010316</v>
      </c>
      <c r="EV33" s="72">
        <v>122.325228241868</v>
      </c>
      <c r="EW33" s="72">
        <v>113.159907600091</v>
      </c>
      <c r="EX33" s="72">
        <v>110.868912465933</v>
      </c>
      <c r="EY33" s="72">
        <v>133.175452751068</v>
      </c>
      <c r="EZ33" s="72">
        <v>131.441419847918</v>
      </c>
      <c r="FA33" s="72">
        <v>128.113933165495</v>
      </c>
      <c r="FB33" s="72">
        <v>129.437503306974</v>
      </c>
      <c r="FC33" s="72">
        <v>139.371727358665</v>
      </c>
      <c r="FD33" s="72">
        <v>138.411102181341</v>
      </c>
      <c r="FE33" s="72">
        <v>135.05503108838</v>
      </c>
      <c r="FF33" s="72">
        <v>136.675527256507</v>
      </c>
      <c r="FG33" s="72">
        <v>144.359203927175</v>
      </c>
      <c r="FH33" s="72">
        <v>145.547232490566</v>
      </c>
      <c r="FI33" s="72">
        <v>99.5295726742412</v>
      </c>
      <c r="FJ33" s="72">
        <v>101.809692023703</v>
      </c>
      <c r="FK33" s="72">
        <v>109.10962619955</v>
      </c>
      <c r="FL33" s="72">
        <v>117.776150891781</v>
      </c>
      <c r="FM33" s="72">
        <v>124.613680745277</v>
      </c>
      <c r="FN33" s="72">
        <v>102.932914664833</v>
      </c>
      <c r="FO33" s="72">
        <v>120.026968082307</v>
      </c>
      <c r="FP33" s="72">
        <v>130.070087923451</v>
      </c>
      <c r="FQ33" s="72">
        <v>136.890570285213</v>
      </c>
      <c r="FR33" s="72">
        <v>143.672259218053</v>
      </c>
      <c r="FS33" s="72">
        <v>100</v>
      </c>
      <c r="FT33" s="72">
        <v>105.884303036013</v>
      </c>
      <c r="FU33" s="72">
        <v>117.794970004365</v>
      </c>
      <c r="FV33" s="72">
        <v>126.293150009115</v>
      </c>
      <c r="FW33" s="72">
        <v>131.2047599907</v>
      </c>
      <c r="FX33" s="72">
        <v>120.001691730914</v>
      </c>
      <c r="FY33" s="72">
        <v>119.88237526474</v>
      </c>
      <c r="FZ33" s="72">
        <v>132.091145919763</v>
      </c>
      <c r="GA33" s="72">
        <v>138.625216113351</v>
      </c>
      <c r="GB33" s="112"/>
      <c r="GC33" s="109" t="s">
        <v>712</v>
      </c>
    </row>
    <row r="34" spans="1:185">
      <c r="A34" s="79"/>
      <c r="B34" s="67"/>
      <c r="C34" s="68"/>
      <c r="D34" s="69"/>
      <c r="E34" s="70"/>
      <c r="F34" s="80"/>
      <c r="G34" s="80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122"/>
      <c r="FN34" s="81"/>
      <c r="FO34" s="81"/>
      <c r="FP34" s="81"/>
      <c r="FQ34" s="81"/>
      <c r="FR34" s="81"/>
      <c r="FS34" s="81"/>
      <c r="FT34" s="81"/>
      <c r="FU34" s="81"/>
      <c r="FV34" s="81"/>
      <c r="FW34" s="81"/>
      <c r="FX34" s="81"/>
      <c r="FY34" s="81"/>
      <c r="FZ34" s="81"/>
      <c r="GA34" s="81"/>
      <c r="GB34" s="108"/>
      <c r="GC34" s="109"/>
    </row>
    <row r="35" spans="1:185">
      <c r="A35" s="79"/>
      <c r="B35" s="67"/>
      <c r="C35" s="68"/>
      <c r="D35" s="69"/>
      <c r="E35" s="70"/>
      <c r="F35" s="80"/>
      <c r="G35" s="80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  <c r="EI35" s="81"/>
      <c r="EJ35" s="81"/>
      <c r="EK35" s="81"/>
      <c r="EL35" s="81"/>
      <c r="EM35" s="81"/>
      <c r="EN35" s="81"/>
      <c r="EO35" s="81"/>
      <c r="EP35" s="81"/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122"/>
      <c r="FN35" s="81"/>
      <c r="FO35" s="81"/>
      <c r="FP35" s="81"/>
      <c r="FQ35" s="81"/>
      <c r="FR35" s="81"/>
      <c r="FS35" s="81"/>
      <c r="FT35" s="81"/>
      <c r="FU35" s="81"/>
      <c r="FV35" s="81"/>
      <c r="FW35" s="81"/>
      <c r="FX35" s="81"/>
      <c r="FY35" s="81"/>
      <c r="FZ35" s="81"/>
      <c r="GA35" s="81"/>
      <c r="GB35" s="108"/>
      <c r="GC35" s="109"/>
    </row>
    <row r="36" spans="3:8">
      <c r="C36" s="68"/>
      <c r="G36" s="82"/>
      <c r="H36" s="81"/>
    </row>
    <row r="37" spans="3:184">
      <c r="C37" s="68"/>
      <c r="H37" s="81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6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6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6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</row>
    <row r="38" spans="8:183">
      <c r="H38" s="81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6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83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</row>
    <row r="39" spans="8:183">
      <c r="H39" s="81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9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86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9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  <c r="DL39" s="84"/>
      <c r="DM39" s="84"/>
      <c r="DN39" s="84"/>
      <c r="DO39" s="84"/>
      <c r="DP39" s="84"/>
      <c r="DQ39" s="84"/>
      <c r="DR39" s="84"/>
      <c r="DS39" s="84"/>
      <c r="DT39" s="84"/>
      <c r="DU39" s="84"/>
      <c r="DV39" s="84"/>
      <c r="DW39" s="84"/>
      <c r="DX39" s="84"/>
      <c r="DY39" s="84"/>
      <c r="DZ39" s="84"/>
      <c r="EA39" s="84"/>
      <c r="EB39" s="84"/>
      <c r="EC39" s="84"/>
      <c r="ED39" s="84"/>
      <c r="EE39" s="84"/>
      <c r="EF39" s="83"/>
      <c r="EG39" s="84"/>
      <c r="EH39" s="84"/>
      <c r="EI39" s="84"/>
      <c r="EJ39" s="84"/>
      <c r="EK39" s="84"/>
      <c r="EL39" s="84"/>
      <c r="EM39" s="84"/>
      <c r="EN39" s="84"/>
      <c r="EO39" s="84"/>
      <c r="EP39" s="84"/>
      <c r="EQ39" s="84"/>
      <c r="ER39" s="84"/>
      <c r="ES39" s="84"/>
      <c r="ET39" s="84"/>
      <c r="EU39" s="84"/>
      <c r="EV39" s="84"/>
      <c r="EW39" s="84"/>
      <c r="EX39" s="84"/>
      <c r="EY39" s="84"/>
      <c r="EZ39" s="84"/>
      <c r="FA39" s="84"/>
      <c r="FB39" s="84"/>
      <c r="FC39" s="84"/>
      <c r="FD39" s="84"/>
      <c r="FE39" s="84"/>
      <c r="FF39" s="84"/>
      <c r="FG39" s="84"/>
      <c r="FH39" s="84"/>
      <c r="FI39" s="84"/>
      <c r="FJ39" s="84"/>
      <c r="FK39" s="84"/>
      <c r="FL39" s="84"/>
      <c r="FM39" s="84"/>
      <c r="FN39" s="84"/>
      <c r="FO39" s="84"/>
      <c r="FP39" s="84"/>
      <c r="FQ39" s="84"/>
      <c r="FR39" s="84"/>
      <c r="FS39" s="84"/>
      <c r="FT39" s="84"/>
      <c r="FU39" s="84"/>
      <c r="FV39" s="84"/>
      <c r="FW39" s="84"/>
      <c r="FX39" s="84"/>
      <c r="FY39" s="84"/>
      <c r="FZ39" s="84"/>
      <c r="GA39" s="84"/>
    </row>
    <row r="40" spans="8:136">
      <c r="H40" s="81"/>
      <c r="AQ40" s="42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6"/>
      <c r="BO40" s="42"/>
      <c r="EF40" s="83"/>
    </row>
    <row r="41" spans="8:183">
      <c r="H41" s="81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91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86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91"/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5"/>
      <c r="CA41" s="85"/>
      <c r="CB41" s="85"/>
      <c r="CC41" s="85"/>
      <c r="CD41" s="85"/>
      <c r="CE41" s="85"/>
      <c r="CF41" s="85"/>
      <c r="CG41" s="85"/>
      <c r="CH41" s="85"/>
      <c r="CI41" s="85"/>
      <c r="CJ41" s="85"/>
      <c r="CK41" s="85"/>
      <c r="CL41" s="85"/>
      <c r="CM41" s="85"/>
      <c r="CN41" s="85"/>
      <c r="CO41" s="85"/>
      <c r="CP41" s="85"/>
      <c r="CQ41" s="85"/>
      <c r="CR41" s="85"/>
      <c r="CS41" s="85"/>
      <c r="CT41" s="85"/>
      <c r="CU41" s="85"/>
      <c r="CV41" s="85"/>
      <c r="CW41" s="85"/>
      <c r="CX41" s="85"/>
      <c r="CY41" s="85"/>
      <c r="CZ41" s="85"/>
      <c r="DA41" s="85"/>
      <c r="DB41" s="85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85"/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3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  <c r="FF41" s="85"/>
      <c r="FG41" s="85"/>
      <c r="FH41" s="85"/>
      <c r="FI41" s="121"/>
      <c r="FJ41" s="121"/>
      <c r="FK41" s="121"/>
      <c r="FL41" s="121"/>
      <c r="FM41" s="121"/>
      <c r="FN41" s="121"/>
      <c r="FO41" s="121"/>
      <c r="FP41" s="121"/>
      <c r="FQ41" s="121"/>
      <c r="FR41" s="121"/>
      <c r="FS41" s="121"/>
      <c r="FT41" s="121"/>
      <c r="FU41" s="121"/>
      <c r="FV41" s="121"/>
      <c r="FW41" s="121"/>
      <c r="FX41" s="121"/>
      <c r="FY41" s="121"/>
      <c r="FZ41" s="121"/>
      <c r="GA41" s="121"/>
    </row>
    <row r="42" spans="3:136">
      <c r="C42" s="68"/>
      <c r="H42" s="81"/>
      <c r="AQ42" s="42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6"/>
      <c r="BO42" s="42"/>
      <c r="EF42" s="83"/>
    </row>
    <row r="43" spans="3:136">
      <c r="C43" s="68"/>
      <c r="H43" s="81"/>
      <c r="AQ43" s="42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6"/>
      <c r="BO43" s="42"/>
      <c r="EF43" s="83"/>
    </row>
    <row r="44" spans="3:136">
      <c r="C44" s="68"/>
      <c r="H44" s="81"/>
      <c r="EF44" s="83"/>
    </row>
    <row r="45" spans="8:136">
      <c r="H45" s="81"/>
      <c r="BC45" s="42"/>
      <c r="BO45" s="42"/>
      <c r="EF45" s="83"/>
    </row>
    <row r="46" spans="8:67">
      <c r="H46" s="81"/>
      <c r="BC46" s="42"/>
      <c r="BO46" s="42"/>
    </row>
    <row r="47" spans="8:67">
      <c r="H47" s="81"/>
      <c r="BC47" s="42"/>
      <c r="BO47" s="42"/>
    </row>
    <row r="48" spans="8:67">
      <c r="H48" s="81"/>
      <c r="BC48" s="42"/>
      <c r="BO48" s="42"/>
    </row>
    <row r="49" spans="8:67">
      <c r="H49" s="81"/>
      <c r="BC49" s="42"/>
      <c r="BO49" s="42"/>
    </row>
    <row r="50" spans="8:67">
      <c r="H50" s="81"/>
      <c r="BC50" s="42"/>
      <c r="BO50" s="42"/>
    </row>
    <row r="51" spans="8:67">
      <c r="H51" s="81"/>
      <c r="BC51" s="42"/>
      <c r="BO51" s="42"/>
    </row>
    <row r="52" spans="8:8">
      <c r="H52" s="81"/>
    </row>
    <row r="53" spans="8:8">
      <c r="H53" s="81"/>
    </row>
    <row r="54" spans="8:8">
      <c r="H54" s="81"/>
    </row>
    <row r="55" spans="8:8">
      <c r="H55" s="81"/>
    </row>
    <row r="56" spans="8:8">
      <c r="H56" s="81"/>
    </row>
    <row r="57" ht="15" customHeight="1" spans="8:8">
      <c r="H57" s="81"/>
    </row>
    <row r="58" ht="15" customHeight="1" spans="8:8">
      <c r="H58" s="81"/>
    </row>
    <row r="59" ht="15" customHeight="1" spans="8:8">
      <c r="H59" s="81"/>
    </row>
    <row r="60" ht="15" customHeight="1" spans="8:8">
      <c r="H60" s="81"/>
    </row>
    <row r="61" ht="15" customHeight="1" spans="8:8">
      <c r="H61" s="81"/>
    </row>
    <row r="62" ht="15" customHeight="1" spans="8:8">
      <c r="H62" s="81"/>
    </row>
    <row r="63" ht="15" customHeight="1" spans="8:8">
      <c r="H63" s="81"/>
    </row>
    <row r="64" ht="15" customHeight="1" spans="8:8">
      <c r="H64" s="81"/>
    </row>
    <row r="65" ht="15" customHeight="1" spans="8:8">
      <c r="H65" s="81"/>
    </row>
    <row r="66" spans="8:8">
      <c r="H66" s="81"/>
    </row>
    <row r="67" spans="8:8">
      <c r="H67" s="81"/>
    </row>
    <row r="68" spans="8:8">
      <c r="H68" s="81"/>
    </row>
    <row r="69" spans="8:8">
      <c r="H69" s="81"/>
    </row>
    <row r="70" spans="8:8">
      <c r="H70" s="81"/>
    </row>
    <row r="71" spans="8:8">
      <c r="H71" s="81"/>
    </row>
    <row r="72" spans="8:8">
      <c r="H72" s="81"/>
    </row>
    <row r="73" spans="8:8">
      <c r="H73" s="81"/>
    </row>
    <row r="74" spans="8:8">
      <c r="H74" s="81"/>
    </row>
    <row r="75" spans="8:8">
      <c r="H75" s="81"/>
    </row>
    <row r="76" spans="8:8">
      <c r="H76" s="81"/>
    </row>
    <row r="77" spans="8:8">
      <c r="H77" s="81"/>
    </row>
    <row r="78" spans="8:8">
      <c r="H78" s="81"/>
    </row>
    <row r="79" spans="8:8">
      <c r="H79" s="81"/>
    </row>
    <row r="80" spans="8:8">
      <c r="H80" s="81"/>
    </row>
    <row r="81" spans="8:8">
      <c r="H81" s="81"/>
    </row>
    <row r="82" spans="8:8">
      <c r="H82" s="81"/>
    </row>
    <row r="83" spans="8:8">
      <c r="H83" s="81"/>
    </row>
    <row r="84" spans="8:8">
      <c r="H84" s="81"/>
    </row>
    <row r="85" spans="8:8">
      <c r="H85" s="81"/>
    </row>
    <row r="86" spans="8:8">
      <c r="H86" s="81"/>
    </row>
    <row r="87" spans="8:8">
      <c r="H87" s="81"/>
    </row>
    <row r="88" spans="8:8">
      <c r="H88" s="81"/>
    </row>
    <row r="89" spans="8:8">
      <c r="H89" s="81"/>
    </row>
    <row r="90" spans="8:8">
      <c r="H90" s="81"/>
    </row>
    <row r="91" spans="8:8">
      <c r="H91" s="81"/>
    </row>
    <row r="92" spans="8:8">
      <c r="H92" s="81"/>
    </row>
    <row r="93" spans="8:8">
      <c r="H93" s="81"/>
    </row>
    <row r="94" spans="8:8">
      <c r="H94" s="81"/>
    </row>
    <row r="95" spans="8:8">
      <c r="H95" s="81"/>
    </row>
    <row r="96" spans="8:8">
      <c r="H96" s="81"/>
    </row>
    <row r="97" spans="8:8">
      <c r="H97" s="81"/>
    </row>
    <row r="98" spans="8:8">
      <c r="H98" s="81"/>
    </row>
    <row r="99" spans="8:8">
      <c r="H99" s="81"/>
    </row>
    <row r="100" spans="8:8">
      <c r="H100" s="81"/>
    </row>
    <row r="101" spans="8:8">
      <c r="H101" s="81"/>
    </row>
    <row r="102" spans="8:8">
      <c r="H102" s="81"/>
    </row>
    <row r="103" spans="8:8">
      <c r="H103" s="81"/>
    </row>
    <row r="104" spans="8:8">
      <c r="H104" s="81"/>
    </row>
    <row r="105" spans="8:8">
      <c r="H105" s="81"/>
    </row>
    <row r="106" spans="8:8">
      <c r="H106" s="81"/>
    </row>
    <row r="107" spans="8:8">
      <c r="H107" s="81"/>
    </row>
    <row r="108" spans="8:8">
      <c r="H108" s="81"/>
    </row>
    <row r="109" spans="8:8">
      <c r="H109" s="81"/>
    </row>
    <row r="110" spans="8:8">
      <c r="H110" s="81"/>
    </row>
    <row r="111" spans="8:8">
      <c r="H111" s="81"/>
    </row>
    <row r="112" spans="8:8">
      <c r="H112" s="81"/>
    </row>
  </sheetData>
  <mergeCells count="12">
    <mergeCell ref="B1:GC1"/>
    <mergeCell ref="B2:GC2"/>
    <mergeCell ref="B4:C4"/>
    <mergeCell ref="F4:G4"/>
    <mergeCell ref="GB4:GC4"/>
    <mergeCell ref="F5:G5"/>
    <mergeCell ref="GB5:GC5"/>
    <mergeCell ref="F6:G6"/>
    <mergeCell ref="GB6:GC6"/>
    <mergeCell ref="F19:G19"/>
    <mergeCell ref="GB19:GC19"/>
    <mergeCell ref="A1:A33"/>
  </mergeCells>
  <printOptions horizontalCentered="1"/>
  <pageMargins left="0.433070866141732" right="0.196850393700787" top="0.78740157480315" bottom="0.196850393700787" header="0.236220472440945" footer="0.551181102362205"/>
  <pageSetup paperSize="9" scale="66" fitToHeight="0" orientation="landscape" useFirstPageNumber="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P66"/>
  <sheetViews>
    <sheetView tabSelected="1" view="pageBreakPreview" zoomScale="90" zoomScaleNormal="100" workbookViewId="0">
      <pane xSplit="7" ySplit="5" topLeftCell="H6" activePane="bottomRight" state="frozen"/>
      <selection/>
      <selection pane="topRight"/>
      <selection pane="bottomLeft"/>
      <selection pane="bottomRight" activeCell="C215" sqref="C215"/>
    </sheetView>
  </sheetViews>
  <sheetFormatPr defaultColWidth="9.13888888888889" defaultRowHeight="14.4"/>
  <cols>
    <col min="1" max="1" width="3.28703703703704" style="40" customWidth="1"/>
    <col min="2" max="2" width="3.28703703703704" style="41" customWidth="1"/>
    <col min="3" max="3" width="4.57407407407407" style="42" customWidth="1"/>
    <col min="4" max="4" width="8.42592592592593" style="43" customWidth="1"/>
    <col min="5" max="5" width="7.42592592592593" style="41" customWidth="1"/>
    <col min="6" max="6" width="2" style="41" customWidth="1"/>
    <col min="7" max="7" width="47.712962962963" style="41" customWidth="1"/>
    <col min="8" max="70" width="5.71296296296296" style="41" hidden="1" customWidth="1"/>
    <col min="71" max="71" width="6.71296296296296" style="41" hidden="1" customWidth="1"/>
    <col min="72" max="84" width="5.71296296296296" style="41" hidden="1" customWidth="1"/>
    <col min="85" max="87" width="6.71296296296296" style="41" hidden="1" customWidth="1"/>
    <col min="88" max="91" width="5.71296296296296" style="41" hidden="1" customWidth="1"/>
    <col min="92" max="94" width="5" style="41" hidden="1" customWidth="1"/>
    <col min="95" max="95" width="5" style="41" customWidth="1"/>
    <col min="96" max="105" width="5" style="41" hidden="1" customWidth="1"/>
    <col min="106" max="106" width="5.13888888888889" style="41" customWidth="1"/>
    <col min="107" max="108" width="5.42592592592593" style="41" customWidth="1"/>
    <col min="109" max="115" width="5.42592592592593" style="41" hidden="1" customWidth="1"/>
    <col min="116" max="141" width="5" style="41" hidden="1" customWidth="1"/>
    <col min="142" max="142" width="5.42592592592593" style="41" hidden="1" customWidth="1"/>
    <col min="143" max="144" width="5.71296296296296" style="41" customWidth="1"/>
    <col min="145" max="146" width="5.71296296296296" style="41" hidden="1" customWidth="1"/>
    <col min="147" max="148" width="5" style="41" customWidth="1"/>
    <col min="149" max="155" width="5" style="41" hidden="1" customWidth="1"/>
    <col min="156" max="157" width="5" style="41" customWidth="1"/>
    <col min="158" max="228" width="5" style="41" hidden="1" customWidth="1"/>
    <col min="229" max="230" width="5.42592592592593" style="41" hidden="1" customWidth="1"/>
    <col min="231" max="244" width="5" style="41" hidden="1" customWidth="1"/>
    <col min="245" max="245" width="6.42592592592593" style="41" hidden="1" customWidth="1"/>
    <col min="246" max="263" width="5" style="41" hidden="1" customWidth="1"/>
    <col min="264" max="265" width="5" style="41" customWidth="1"/>
    <col min="266" max="275" width="5" style="41" hidden="1" customWidth="1"/>
    <col min="276" max="276" width="5.42592592592593" style="41" customWidth="1"/>
    <col min="277" max="277" width="5" style="41" customWidth="1"/>
    <col min="278" max="284" width="7.42592592592593" style="41" hidden="1" customWidth="1"/>
    <col min="285" max="305" width="5" style="41" hidden="1" customWidth="1"/>
    <col min="306" max="306" width="5.42592592592593" style="41" hidden="1" customWidth="1"/>
    <col min="307" max="310" width="5" style="41" hidden="1" customWidth="1"/>
    <col min="311" max="311" width="5.42592592592593" style="41" hidden="1" customWidth="1"/>
    <col min="312" max="314" width="5" style="41" hidden="1" customWidth="1"/>
    <col min="315" max="316" width="5.71296296296296" style="41" customWidth="1"/>
    <col min="317" max="318" width="5.71296296296296" style="41" hidden="1" customWidth="1"/>
    <col min="319" max="320" width="5.71296296296296" style="41" customWidth="1"/>
    <col min="321" max="321" width="2" style="41" customWidth="1"/>
    <col min="322" max="322" width="45.712962962963" style="41" customWidth="1"/>
    <col min="323" max="16384" width="9.13888888888889" style="41"/>
  </cols>
  <sheetData>
    <row r="1" ht="15" customHeight="1" spans="1:322">
      <c r="A1" s="557" t="s">
        <v>863</v>
      </c>
      <c r="B1" s="45" t="s">
        <v>864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  <c r="GS1" s="45"/>
      <c r="GT1" s="45"/>
      <c r="GU1" s="45"/>
      <c r="GV1" s="45"/>
      <c r="GW1" s="45"/>
      <c r="GX1" s="45"/>
      <c r="GY1" s="45"/>
      <c r="GZ1" s="45"/>
      <c r="HA1" s="45"/>
      <c r="HB1" s="45"/>
      <c r="HC1" s="45"/>
      <c r="HD1" s="45"/>
      <c r="HE1" s="45"/>
      <c r="HF1" s="45"/>
      <c r="HG1" s="45"/>
      <c r="HH1" s="45"/>
      <c r="HI1" s="45"/>
      <c r="HJ1" s="45"/>
      <c r="HK1" s="45"/>
      <c r="HL1" s="45"/>
      <c r="HM1" s="45"/>
      <c r="HN1" s="45"/>
      <c r="HO1" s="45"/>
      <c r="HP1" s="45"/>
      <c r="HQ1" s="45"/>
      <c r="HR1" s="45"/>
      <c r="HS1" s="45"/>
      <c r="HT1" s="45"/>
      <c r="HU1" s="45"/>
      <c r="HV1" s="45"/>
      <c r="HW1" s="45"/>
      <c r="HX1" s="45"/>
      <c r="HY1" s="45"/>
      <c r="HZ1" s="45"/>
      <c r="IA1" s="45"/>
      <c r="IB1" s="45"/>
      <c r="IC1" s="45"/>
      <c r="ID1" s="45"/>
      <c r="IE1" s="45"/>
      <c r="IF1" s="45"/>
      <c r="IG1" s="45"/>
      <c r="IH1" s="45"/>
      <c r="II1" s="45"/>
      <c r="IJ1" s="45"/>
      <c r="IK1" s="45"/>
      <c r="IL1" s="45"/>
      <c r="IM1" s="45"/>
      <c r="IN1" s="45"/>
      <c r="IO1" s="45"/>
      <c r="IP1" s="45"/>
      <c r="IQ1" s="45"/>
      <c r="IR1" s="45"/>
      <c r="IS1" s="45"/>
      <c r="IT1" s="45"/>
      <c r="IU1" s="45"/>
      <c r="IV1" s="45"/>
      <c r="IW1" s="45"/>
      <c r="IX1" s="45"/>
      <c r="IY1" s="45"/>
      <c r="IZ1" s="45"/>
      <c r="JA1" s="45"/>
      <c r="JB1" s="45"/>
      <c r="JC1" s="45"/>
      <c r="JD1" s="45"/>
      <c r="JE1" s="45"/>
      <c r="JF1" s="45"/>
      <c r="JG1" s="45"/>
      <c r="JH1" s="45"/>
      <c r="JI1" s="45"/>
      <c r="JJ1" s="45"/>
      <c r="JK1" s="45"/>
      <c r="JL1" s="45"/>
      <c r="JM1" s="45"/>
      <c r="JN1" s="45"/>
      <c r="JO1" s="45"/>
      <c r="JP1" s="45"/>
      <c r="JQ1" s="45"/>
      <c r="JR1" s="45"/>
      <c r="JS1" s="45"/>
      <c r="JT1" s="45"/>
      <c r="JU1" s="45"/>
      <c r="JV1" s="45"/>
      <c r="JW1" s="45"/>
      <c r="JX1" s="45"/>
      <c r="JY1" s="45"/>
      <c r="JZ1" s="45"/>
      <c r="KA1" s="45"/>
      <c r="KB1" s="45"/>
      <c r="KC1" s="45"/>
      <c r="KD1" s="45"/>
      <c r="KE1" s="45"/>
      <c r="KF1" s="45"/>
      <c r="KG1" s="45"/>
      <c r="KH1" s="45"/>
      <c r="KI1" s="45"/>
      <c r="KJ1" s="45"/>
      <c r="KK1" s="45"/>
      <c r="KL1" s="45"/>
      <c r="KM1" s="45"/>
      <c r="KN1" s="45"/>
      <c r="KO1" s="45"/>
      <c r="KP1" s="45"/>
      <c r="KQ1" s="45"/>
      <c r="KR1" s="45"/>
      <c r="KS1" s="45"/>
      <c r="KT1" s="45"/>
      <c r="KU1" s="45"/>
      <c r="KV1" s="45"/>
      <c r="KW1" s="45"/>
      <c r="KX1" s="45"/>
      <c r="KY1" s="45"/>
      <c r="KZ1" s="45"/>
      <c r="LA1" s="45"/>
      <c r="LB1" s="45"/>
      <c r="LC1" s="45"/>
      <c r="LD1" s="45"/>
      <c r="LE1" s="45"/>
      <c r="LF1" s="45"/>
      <c r="LG1" s="45"/>
      <c r="LH1" s="45"/>
      <c r="LI1" s="45"/>
      <c r="LJ1" s="45"/>
    </row>
    <row r="2" ht="15" customHeight="1" spans="1:322">
      <c r="A2" s="44"/>
      <c r="B2" s="46" t="s">
        <v>865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</row>
    <row r="3" customFormat="1" ht="15" customHeight="1" spans="1:322">
      <c r="A3" s="44"/>
      <c r="B3" s="41"/>
      <c r="C3" s="42"/>
      <c r="D3" s="47"/>
      <c r="E3" s="48"/>
      <c r="F3" s="49"/>
      <c r="G3" s="49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  <c r="HH3" s="50"/>
      <c r="HI3" s="50"/>
      <c r="HJ3" s="50"/>
      <c r="HK3" s="50"/>
      <c r="HL3" s="50"/>
      <c r="HM3" s="50"/>
      <c r="HN3" s="50"/>
      <c r="HO3" s="50"/>
      <c r="HP3" s="50"/>
      <c r="HQ3" s="50"/>
      <c r="HR3" s="50"/>
      <c r="HS3" s="50"/>
      <c r="HT3" s="50"/>
      <c r="HU3" s="50"/>
      <c r="HV3" s="50"/>
      <c r="HW3" s="50"/>
      <c r="HX3" s="50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  <c r="IM3" s="50"/>
      <c r="IN3" s="50"/>
      <c r="IO3" s="50"/>
      <c r="IP3" s="50"/>
      <c r="IQ3" s="50"/>
      <c r="IR3" s="50"/>
      <c r="IS3" s="50"/>
      <c r="IT3" s="50"/>
      <c r="IU3" s="50"/>
      <c r="IV3" s="50"/>
      <c r="IW3" s="50"/>
      <c r="IX3" s="50"/>
      <c r="IY3" s="50"/>
      <c r="IZ3" s="50"/>
      <c r="JA3" s="50"/>
      <c r="JB3" s="50"/>
      <c r="JC3" s="50"/>
      <c r="JD3" s="50"/>
      <c r="JE3" s="50"/>
      <c r="JF3" s="50"/>
      <c r="JG3" s="50"/>
      <c r="JH3" s="50"/>
      <c r="JI3" s="50"/>
      <c r="JJ3" s="50"/>
      <c r="JK3" s="50"/>
      <c r="JL3" s="50"/>
      <c r="JM3" s="50"/>
      <c r="JN3" s="50"/>
      <c r="JO3" s="50"/>
      <c r="JP3" s="50"/>
      <c r="JQ3" s="50"/>
      <c r="JR3" s="50"/>
      <c r="JS3" s="50"/>
      <c r="JT3" s="50"/>
      <c r="JU3" s="50"/>
      <c r="JV3" s="50"/>
      <c r="JW3" s="50"/>
      <c r="JX3" s="50"/>
      <c r="JY3" s="46"/>
      <c r="JZ3" s="46"/>
      <c r="KA3" s="46"/>
      <c r="KB3" s="46"/>
      <c r="KC3" s="46"/>
      <c r="KD3" s="47"/>
      <c r="KE3" s="47"/>
      <c r="KF3" s="47"/>
      <c r="KG3" s="47"/>
      <c r="KH3" s="47"/>
      <c r="KI3" s="47"/>
      <c r="KJ3" s="47"/>
      <c r="KK3" s="47"/>
      <c r="KL3" s="47"/>
      <c r="KM3" s="47"/>
      <c r="KN3" s="47"/>
      <c r="KO3" s="47"/>
      <c r="KP3" s="47"/>
      <c r="KQ3" s="47"/>
      <c r="KR3" s="47"/>
      <c r="KS3" s="47"/>
      <c r="KT3" s="47"/>
      <c r="KU3" s="47"/>
      <c r="KV3" s="47"/>
      <c r="KW3" s="47"/>
      <c r="KX3" s="47"/>
      <c r="KY3" s="47"/>
      <c r="KZ3" s="47"/>
      <c r="LA3" s="47"/>
      <c r="LB3" s="96"/>
      <c r="LC3" s="47"/>
      <c r="LD3" s="47"/>
      <c r="LE3" s="47"/>
      <c r="LF3" s="47"/>
      <c r="LG3" s="47"/>
      <c r="LH3" s="47"/>
      <c r="LI3" s="46"/>
      <c r="LJ3" s="46"/>
    </row>
    <row r="4" customFormat="1" ht="69.95" customHeight="1" spans="1:322">
      <c r="A4" s="44"/>
      <c r="B4" s="51" t="s">
        <v>476</v>
      </c>
      <c r="C4" s="51"/>
      <c r="D4" s="52" t="s">
        <v>478</v>
      </c>
      <c r="E4" s="51" t="s">
        <v>330</v>
      </c>
      <c r="F4" s="51" t="s">
        <v>479</v>
      </c>
      <c r="G4" s="51"/>
      <c r="H4" s="53" t="s">
        <v>718</v>
      </c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 t="s">
        <v>719</v>
      </c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53"/>
      <c r="JS4" s="53"/>
      <c r="JT4" s="53"/>
      <c r="JU4" s="53"/>
      <c r="JV4" s="53"/>
      <c r="JW4" s="53"/>
      <c r="JX4" s="53"/>
      <c r="JY4" s="53" t="s">
        <v>720</v>
      </c>
      <c r="JZ4" s="53"/>
      <c r="KA4" s="53"/>
      <c r="KB4" s="53"/>
      <c r="KC4" s="53"/>
      <c r="KD4" s="53"/>
      <c r="KE4" s="53"/>
      <c r="KF4" s="53"/>
      <c r="KG4" s="53"/>
      <c r="KH4" s="53"/>
      <c r="KI4" s="53"/>
      <c r="KJ4" s="53"/>
      <c r="KK4" s="53"/>
      <c r="KL4" s="53"/>
      <c r="KM4" s="53"/>
      <c r="KN4" s="53"/>
      <c r="KO4" s="53"/>
      <c r="KP4" s="53"/>
      <c r="KQ4" s="53"/>
      <c r="KR4" s="53"/>
      <c r="KS4" s="53"/>
      <c r="KT4" s="53"/>
      <c r="KU4" s="53"/>
      <c r="KV4" s="53"/>
      <c r="KW4" s="53"/>
      <c r="KX4" s="53"/>
      <c r="KY4" s="53"/>
      <c r="KZ4" s="53"/>
      <c r="LA4" s="53"/>
      <c r="LB4" s="53"/>
      <c r="LC4" s="53"/>
      <c r="LD4" s="53"/>
      <c r="LE4" s="53"/>
      <c r="LF4" s="53"/>
      <c r="LG4" s="53"/>
      <c r="LH4" s="53"/>
      <c r="LI4" s="98" t="s">
        <v>647</v>
      </c>
      <c r="LJ4" s="98"/>
    </row>
    <row r="5" customFormat="1" ht="54.95" customHeight="1" spans="1:325">
      <c r="A5" s="44"/>
      <c r="B5" s="54"/>
      <c r="C5" s="54"/>
      <c r="D5" s="55"/>
      <c r="E5" s="54"/>
      <c r="F5" s="54"/>
      <c r="G5" s="54"/>
      <c r="H5" s="561" t="s">
        <v>492</v>
      </c>
      <c r="I5" s="561" t="s">
        <v>493</v>
      </c>
      <c r="J5" s="561" t="s">
        <v>494</v>
      </c>
      <c r="K5" s="54" t="s">
        <v>495</v>
      </c>
      <c r="L5" s="561" t="s">
        <v>496</v>
      </c>
      <c r="M5" s="561" t="s">
        <v>497</v>
      </c>
      <c r="N5" s="561" t="s">
        <v>498</v>
      </c>
      <c r="O5" s="561" t="s">
        <v>499</v>
      </c>
      <c r="P5" s="561" t="s">
        <v>500</v>
      </c>
      <c r="Q5" s="561" t="s">
        <v>501</v>
      </c>
      <c r="R5" s="561" t="s">
        <v>502</v>
      </c>
      <c r="S5" s="561" t="s">
        <v>503</v>
      </c>
      <c r="T5" s="561" t="s">
        <v>504</v>
      </c>
      <c r="U5" s="561" t="s">
        <v>505</v>
      </c>
      <c r="V5" s="561" t="s">
        <v>506</v>
      </c>
      <c r="W5" s="54" t="s">
        <v>507</v>
      </c>
      <c r="X5" s="561" t="s">
        <v>508</v>
      </c>
      <c r="Y5" s="561" t="s">
        <v>509</v>
      </c>
      <c r="Z5" s="561" t="s">
        <v>510</v>
      </c>
      <c r="AA5" s="561" t="s">
        <v>511</v>
      </c>
      <c r="AB5" s="561" t="s">
        <v>512</v>
      </c>
      <c r="AC5" s="561" t="s">
        <v>513</v>
      </c>
      <c r="AD5" s="561" t="s">
        <v>514</v>
      </c>
      <c r="AE5" s="561" t="s">
        <v>515</v>
      </c>
      <c r="AF5" s="561" t="s">
        <v>516</v>
      </c>
      <c r="AG5" s="561" t="s">
        <v>517</v>
      </c>
      <c r="AH5" s="561" t="s">
        <v>518</v>
      </c>
      <c r="AI5" s="561" t="s">
        <v>519</v>
      </c>
      <c r="AJ5" s="561" t="s">
        <v>520</v>
      </c>
      <c r="AK5" s="561" t="s">
        <v>521</v>
      </c>
      <c r="AL5" s="561" t="s">
        <v>522</v>
      </c>
      <c r="AM5" s="561" t="s">
        <v>523</v>
      </c>
      <c r="AN5" s="561" t="s">
        <v>524</v>
      </c>
      <c r="AO5" s="561" t="s">
        <v>525</v>
      </c>
      <c r="AP5" s="561" t="s">
        <v>526</v>
      </c>
      <c r="AQ5" s="561" t="s">
        <v>527</v>
      </c>
      <c r="AR5" s="561" t="s">
        <v>528</v>
      </c>
      <c r="AS5" s="561" t="s">
        <v>529</v>
      </c>
      <c r="AT5" s="561" t="s">
        <v>530</v>
      </c>
      <c r="AU5" s="561" t="s">
        <v>531</v>
      </c>
      <c r="AV5" s="561" t="s">
        <v>532</v>
      </c>
      <c r="AW5" s="561" t="s">
        <v>533</v>
      </c>
      <c r="AX5" s="561" t="s">
        <v>534</v>
      </c>
      <c r="AY5" s="561" t="s">
        <v>535</v>
      </c>
      <c r="AZ5" s="561" t="s">
        <v>536</v>
      </c>
      <c r="BA5" s="561" t="s">
        <v>537</v>
      </c>
      <c r="BB5" s="561" t="s">
        <v>538</v>
      </c>
      <c r="BC5" s="561" t="s">
        <v>539</v>
      </c>
      <c r="BD5" s="561" t="s">
        <v>540</v>
      </c>
      <c r="BE5" s="561" t="s">
        <v>541</v>
      </c>
      <c r="BF5" s="561" t="s">
        <v>542</v>
      </c>
      <c r="BG5" s="561" t="s">
        <v>543</v>
      </c>
      <c r="BH5" s="561" t="s">
        <v>544</v>
      </c>
      <c r="BI5" s="561" t="s">
        <v>545</v>
      </c>
      <c r="BJ5" s="561" t="s">
        <v>546</v>
      </c>
      <c r="BK5" s="561" t="s">
        <v>547</v>
      </c>
      <c r="BL5" s="561" t="s">
        <v>548</v>
      </c>
      <c r="BM5" s="561" t="s">
        <v>549</v>
      </c>
      <c r="BN5" s="561" t="s">
        <v>550</v>
      </c>
      <c r="BO5" s="561" t="s">
        <v>551</v>
      </c>
      <c r="BP5" s="561" t="s">
        <v>552</v>
      </c>
      <c r="BQ5" s="561" t="s">
        <v>553</v>
      </c>
      <c r="BR5" s="561" t="s">
        <v>554</v>
      </c>
      <c r="BS5" s="561" t="s">
        <v>555</v>
      </c>
      <c r="BT5" s="561" t="s">
        <v>556</v>
      </c>
      <c r="BU5" s="561" t="s">
        <v>557</v>
      </c>
      <c r="BV5" s="561" t="s">
        <v>558</v>
      </c>
      <c r="BW5" s="561" t="s">
        <v>559</v>
      </c>
      <c r="BX5" s="561" t="s">
        <v>560</v>
      </c>
      <c r="BY5" s="561" t="s">
        <v>561</v>
      </c>
      <c r="BZ5" s="561" t="s">
        <v>562</v>
      </c>
      <c r="CA5" s="561" t="s">
        <v>563</v>
      </c>
      <c r="CB5" s="561" t="s">
        <v>564</v>
      </c>
      <c r="CC5" s="561" t="s">
        <v>565</v>
      </c>
      <c r="CD5" s="561" t="s">
        <v>566</v>
      </c>
      <c r="CE5" s="561" t="s">
        <v>567</v>
      </c>
      <c r="CF5" s="561" t="s">
        <v>721</v>
      </c>
      <c r="CG5" s="561" t="s">
        <v>569</v>
      </c>
      <c r="CH5" s="561" t="s">
        <v>570</v>
      </c>
      <c r="CI5" s="561" t="s">
        <v>571</v>
      </c>
      <c r="CJ5" s="561" t="s">
        <v>572</v>
      </c>
      <c r="CK5" s="561" t="s">
        <v>573</v>
      </c>
      <c r="CL5" s="561" t="s">
        <v>574</v>
      </c>
      <c r="CM5" s="561" t="s">
        <v>575</v>
      </c>
      <c r="CN5" s="561" t="s">
        <v>576</v>
      </c>
      <c r="CO5" s="561" t="s">
        <v>577</v>
      </c>
      <c r="CP5" s="561" t="s">
        <v>578</v>
      </c>
      <c r="CQ5" s="561" t="s">
        <v>579</v>
      </c>
      <c r="CR5" s="561" t="s">
        <v>722</v>
      </c>
      <c r="CS5" s="561" t="s">
        <v>581</v>
      </c>
      <c r="CT5" s="561" t="s">
        <v>582</v>
      </c>
      <c r="CU5" s="561" t="s">
        <v>583</v>
      </c>
      <c r="CV5" s="561" t="s">
        <v>584</v>
      </c>
      <c r="CW5" s="561" t="s">
        <v>585</v>
      </c>
      <c r="CX5" s="561" t="s">
        <v>586</v>
      </c>
      <c r="CY5" s="561" t="s">
        <v>587</v>
      </c>
      <c r="CZ5" s="561" t="s">
        <v>588</v>
      </c>
      <c r="DA5" s="561" t="s">
        <v>589</v>
      </c>
      <c r="DB5" s="561" t="s">
        <v>590</v>
      </c>
      <c r="DC5" s="561" t="s">
        <v>591</v>
      </c>
      <c r="DD5" s="561" t="s">
        <v>592</v>
      </c>
      <c r="DE5" s="561" t="s">
        <v>593</v>
      </c>
      <c r="DF5" s="561" t="s">
        <v>594</v>
      </c>
      <c r="DG5" s="561" t="s">
        <v>595</v>
      </c>
      <c r="DH5" s="561" t="s">
        <v>596</v>
      </c>
      <c r="DI5" s="561" t="s">
        <v>597</v>
      </c>
      <c r="DJ5" s="561" t="s">
        <v>598</v>
      </c>
      <c r="DK5" s="561" t="s">
        <v>599</v>
      </c>
      <c r="DL5" s="54" t="s">
        <v>604</v>
      </c>
      <c r="DM5" s="54" t="s">
        <v>605</v>
      </c>
      <c r="DN5" s="54" t="s">
        <v>606</v>
      </c>
      <c r="DO5" s="54" t="s">
        <v>607</v>
      </c>
      <c r="DP5" s="54" t="s">
        <v>608</v>
      </c>
      <c r="DQ5" s="54" t="s">
        <v>609</v>
      </c>
      <c r="DR5" s="54" t="s">
        <v>610</v>
      </c>
      <c r="DS5" s="54" t="s">
        <v>611</v>
      </c>
      <c r="DT5" s="54" t="s">
        <v>612</v>
      </c>
      <c r="DU5" s="54" t="s">
        <v>613</v>
      </c>
      <c r="DV5" s="54" t="s">
        <v>614</v>
      </c>
      <c r="DW5" s="54" t="s">
        <v>615</v>
      </c>
      <c r="DX5" s="54" t="s">
        <v>616</v>
      </c>
      <c r="DY5" s="54" t="s">
        <v>617</v>
      </c>
      <c r="DZ5" s="54" t="s">
        <v>618</v>
      </c>
      <c r="EA5" s="54" t="s">
        <v>619</v>
      </c>
      <c r="EB5" s="54" t="s">
        <v>620</v>
      </c>
      <c r="EC5" s="54" t="s">
        <v>621</v>
      </c>
      <c r="ED5" s="54" t="s">
        <v>622</v>
      </c>
      <c r="EE5" s="54" t="s">
        <v>866</v>
      </c>
      <c r="EF5" s="54" t="s">
        <v>624</v>
      </c>
      <c r="EG5" s="54" t="s">
        <v>625</v>
      </c>
      <c r="EH5" s="54" t="s">
        <v>626</v>
      </c>
      <c r="EI5" s="54" t="s">
        <v>627</v>
      </c>
      <c r="EJ5" s="54" t="s">
        <v>628</v>
      </c>
      <c r="EK5" s="54" t="s">
        <v>629</v>
      </c>
      <c r="EL5" s="54" t="s">
        <v>630</v>
      </c>
      <c r="EM5" s="54" t="s">
        <v>631</v>
      </c>
      <c r="EN5" s="54" t="s">
        <v>632</v>
      </c>
      <c r="EO5" s="54" t="s">
        <v>633</v>
      </c>
      <c r="EP5" s="54" t="s">
        <v>634</v>
      </c>
      <c r="EQ5" s="54" t="s">
        <v>635</v>
      </c>
      <c r="ER5" s="54" t="s">
        <v>636</v>
      </c>
      <c r="ES5" s="93" t="s">
        <v>638</v>
      </c>
      <c r="ET5" s="93" t="s">
        <v>639</v>
      </c>
      <c r="EU5" s="93" t="s">
        <v>640</v>
      </c>
      <c r="EV5" s="93" t="s">
        <v>641</v>
      </c>
      <c r="EW5" s="93" t="s">
        <v>642</v>
      </c>
      <c r="EX5" s="93" t="s">
        <v>643</v>
      </c>
      <c r="EY5" s="93" t="s">
        <v>644</v>
      </c>
      <c r="EZ5" s="93" t="s">
        <v>645</v>
      </c>
      <c r="FA5" s="93" t="s">
        <v>646</v>
      </c>
      <c r="FB5" s="94">
        <v>2016</v>
      </c>
      <c r="FC5" s="94">
        <v>2017</v>
      </c>
      <c r="FD5" s="94">
        <v>2018</v>
      </c>
      <c r="FE5" s="94">
        <v>2019</v>
      </c>
      <c r="FF5" s="94">
        <v>2020</v>
      </c>
      <c r="FG5" s="94">
        <v>2021</v>
      </c>
      <c r="FH5" s="94">
        <v>2022</v>
      </c>
      <c r="FI5" s="94">
        <v>2023</v>
      </c>
      <c r="FJ5" s="561" t="s">
        <v>481</v>
      </c>
      <c r="FK5" s="561" t="s">
        <v>482</v>
      </c>
      <c r="FL5" s="54" t="s">
        <v>483</v>
      </c>
      <c r="FM5" s="561" t="s">
        <v>484</v>
      </c>
      <c r="FN5" s="561" t="s">
        <v>485</v>
      </c>
      <c r="FO5" s="561" t="s">
        <v>486</v>
      </c>
      <c r="FP5" s="561" t="s">
        <v>487</v>
      </c>
      <c r="FQ5" s="561" t="s">
        <v>488</v>
      </c>
      <c r="FR5" s="561" t="s">
        <v>489</v>
      </c>
      <c r="FS5" s="561" t="s">
        <v>490</v>
      </c>
      <c r="FT5" s="561" t="s">
        <v>491</v>
      </c>
      <c r="FU5" s="561" t="s">
        <v>492</v>
      </c>
      <c r="FV5" s="561" t="s">
        <v>493</v>
      </c>
      <c r="FW5" s="561" t="s">
        <v>494</v>
      </c>
      <c r="FX5" s="54" t="s">
        <v>495</v>
      </c>
      <c r="FY5" s="561" t="s">
        <v>496</v>
      </c>
      <c r="FZ5" s="561" t="s">
        <v>497</v>
      </c>
      <c r="GA5" s="561" t="s">
        <v>498</v>
      </c>
      <c r="GB5" s="561" t="s">
        <v>499</v>
      </c>
      <c r="GC5" s="561" t="s">
        <v>500</v>
      </c>
      <c r="GD5" s="561" t="s">
        <v>501</v>
      </c>
      <c r="GE5" s="561" t="s">
        <v>502</v>
      </c>
      <c r="GF5" s="561" t="s">
        <v>503</v>
      </c>
      <c r="GG5" s="561" t="s">
        <v>504</v>
      </c>
      <c r="GH5" s="561" t="s">
        <v>505</v>
      </c>
      <c r="GI5" s="561" t="s">
        <v>506</v>
      </c>
      <c r="GJ5" s="54" t="s">
        <v>507</v>
      </c>
      <c r="GK5" s="561" t="s">
        <v>508</v>
      </c>
      <c r="GL5" s="561" t="s">
        <v>509</v>
      </c>
      <c r="GM5" s="561" t="s">
        <v>510</v>
      </c>
      <c r="GN5" s="561" t="s">
        <v>511</v>
      </c>
      <c r="GO5" s="561" t="s">
        <v>512</v>
      </c>
      <c r="GP5" s="561" t="s">
        <v>513</v>
      </c>
      <c r="GQ5" s="561" t="s">
        <v>514</v>
      </c>
      <c r="GR5" s="561" t="s">
        <v>515</v>
      </c>
      <c r="GS5" s="561" t="s">
        <v>516</v>
      </c>
      <c r="GT5" s="561" t="s">
        <v>517</v>
      </c>
      <c r="GU5" s="561" t="s">
        <v>518</v>
      </c>
      <c r="GV5" s="561" t="s">
        <v>519</v>
      </c>
      <c r="GW5" s="561" t="s">
        <v>520</v>
      </c>
      <c r="GX5" s="561" t="s">
        <v>521</v>
      </c>
      <c r="GY5" s="561" t="s">
        <v>522</v>
      </c>
      <c r="GZ5" s="561" t="s">
        <v>523</v>
      </c>
      <c r="HA5" s="561" t="s">
        <v>524</v>
      </c>
      <c r="HB5" s="561" t="s">
        <v>525</v>
      </c>
      <c r="HC5" s="561" t="s">
        <v>526</v>
      </c>
      <c r="HD5" s="561" t="s">
        <v>527</v>
      </c>
      <c r="HE5" s="561" t="s">
        <v>528</v>
      </c>
      <c r="HF5" s="561" t="s">
        <v>529</v>
      </c>
      <c r="HG5" s="561" t="s">
        <v>530</v>
      </c>
      <c r="HH5" s="561" t="s">
        <v>531</v>
      </c>
      <c r="HI5" s="561" t="s">
        <v>532</v>
      </c>
      <c r="HJ5" s="561" t="s">
        <v>533</v>
      </c>
      <c r="HK5" s="561" t="s">
        <v>534</v>
      </c>
      <c r="HL5" s="561" t="s">
        <v>535</v>
      </c>
      <c r="HM5" s="561" t="s">
        <v>536</v>
      </c>
      <c r="HN5" s="561" t="s">
        <v>537</v>
      </c>
      <c r="HO5" s="561" t="s">
        <v>538</v>
      </c>
      <c r="HP5" s="561" t="s">
        <v>539</v>
      </c>
      <c r="HQ5" s="561" t="s">
        <v>540</v>
      </c>
      <c r="HR5" s="561" t="s">
        <v>541</v>
      </c>
      <c r="HS5" s="561" t="s">
        <v>542</v>
      </c>
      <c r="HT5" s="561" t="s">
        <v>543</v>
      </c>
      <c r="HU5" s="561" t="s">
        <v>544</v>
      </c>
      <c r="HV5" s="561" t="s">
        <v>545</v>
      </c>
      <c r="HW5" s="561" t="s">
        <v>546</v>
      </c>
      <c r="HX5" s="561" t="s">
        <v>547</v>
      </c>
      <c r="HY5" s="561" t="s">
        <v>548</v>
      </c>
      <c r="HZ5" s="561" t="s">
        <v>549</v>
      </c>
      <c r="IA5" s="561" t="s">
        <v>550</v>
      </c>
      <c r="IB5" s="561" t="s">
        <v>551</v>
      </c>
      <c r="IC5" s="561" t="s">
        <v>552</v>
      </c>
      <c r="ID5" s="561" t="s">
        <v>553</v>
      </c>
      <c r="IE5" s="561" t="s">
        <v>554</v>
      </c>
      <c r="IF5" s="561" t="s">
        <v>555</v>
      </c>
      <c r="IG5" s="561" t="s">
        <v>556</v>
      </c>
      <c r="IH5" s="561" t="s">
        <v>557</v>
      </c>
      <c r="II5" s="561" t="s">
        <v>558</v>
      </c>
      <c r="IJ5" s="561" t="s">
        <v>559</v>
      </c>
      <c r="IK5" s="561" t="s">
        <v>560</v>
      </c>
      <c r="IL5" s="561" t="s">
        <v>561</v>
      </c>
      <c r="IM5" s="561" t="s">
        <v>562</v>
      </c>
      <c r="IN5" s="561" t="s">
        <v>563</v>
      </c>
      <c r="IO5" s="561" t="s">
        <v>564</v>
      </c>
      <c r="IP5" s="561" t="s">
        <v>565</v>
      </c>
      <c r="IQ5" s="561" t="s">
        <v>566</v>
      </c>
      <c r="IR5" s="561" t="s">
        <v>567</v>
      </c>
      <c r="IS5" s="561" t="s">
        <v>721</v>
      </c>
      <c r="IT5" s="561" t="s">
        <v>569</v>
      </c>
      <c r="IU5" s="561" t="s">
        <v>570</v>
      </c>
      <c r="IV5" s="561" t="s">
        <v>571</v>
      </c>
      <c r="IW5" s="561" t="s">
        <v>572</v>
      </c>
      <c r="IX5" s="561" t="s">
        <v>573</v>
      </c>
      <c r="IY5" s="561" t="s">
        <v>574</v>
      </c>
      <c r="IZ5" s="561" t="s">
        <v>575</v>
      </c>
      <c r="JA5" s="561" t="s">
        <v>576</v>
      </c>
      <c r="JB5" s="561" t="s">
        <v>577</v>
      </c>
      <c r="JC5" s="561" t="s">
        <v>578</v>
      </c>
      <c r="JD5" s="561" t="s">
        <v>579</v>
      </c>
      <c r="JE5" s="561" t="s">
        <v>722</v>
      </c>
      <c r="JF5" s="561" t="s">
        <v>581</v>
      </c>
      <c r="JG5" s="561" t="s">
        <v>582</v>
      </c>
      <c r="JH5" s="561" t="s">
        <v>583</v>
      </c>
      <c r="JI5" s="561" t="s">
        <v>584</v>
      </c>
      <c r="JJ5" s="561" t="s">
        <v>585</v>
      </c>
      <c r="JK5" s="561" t="s">
        <v>586</v>
      </c>
      <c r="JL5" s="561" t="s">
        <v>587</v>
      </c>
      <c r="JM5" s="561" t="s">
        <v>588</v>
      </c>
      <c r="JN5" s="561" t="s">
        <v>589</v>
      </c>
      <c r="JO5" s="561" t="s">
        <v>590</v>
      </c>
      <c r="JP5" s="561" t="s">
        <v>591</v>
      </c>
      <c r="JQ5" s="561" t="s">
        <v>592</v>
      </c>
      <c r="JR5" s="561" t="s">
        <v>593</v>
      </c>
      <c r="JS5" s="561" t="s">
        <v>594</v>
      </c>
      <c r="JT5" s="561" t="s">
        <v>595</v>
      </c>
      <c r="JU5" s="561" t="s">
        <v>596</v>
      </c>
      <c r="JV5" s="561" t="s">
        <v>597</v>
      </c>
      <c r="JW5" s="561" t="s">
        <v>598</v>
      </c>
      <c r="JX5" s="561" t="s">
        <v>599</v>
      </c>
      <c r="JY5" s="54" t="s">
        <v>601</v>
      </c>
      <c r="JZ5" s="54" t="s">
        <v>602</v>
      </c>
      <c r="KA5" s="54" t="s">
        <v>603</v>
      </c>
      <c r="KB5" s="54" t="s">
        <v>604</v>
      </c>
      <c r="KC5" s="54" t="s">
        <v>605</v>
      </c>
      <c r="KD5" s="54" t="s">
        <v>606</v>
      </c>
      <c r="KE5" s="54" t="s">
        <v>607</v>
      </c>
      <c r="KF5" s="54" t="s">
        <v>608</v>
      </c>
      <c r="KG5" s="54" t="s">
        <v>609</v>
      </c>
      <c r="KH5" s="54" t="s">
        <v>610</v>
      </c>
      <c r="KI5" s="54" t="s">
        <v>611</v>
      </c>
      <c r="KJ5" s="54" t="s">
        <v>612</v>
      </c>
      <c r="KK5" s="54" t="s">
        <v>613</v>
      </c>
      <c r="KL5" s="54" t="s">
        <v>614</v>
      </c>
      <c r="KM5" s="54" t="s">
        <v>615</v>
      </c>
      <c r="KN5" s="54" t="s">
        <v>616</v>
      </c>
      <c r="KO5" s="54" t="s">
        <v>617</v>
      </c>
      <c r="KP5" s="54" t="s">
        <v>618</v>
      </c>
      <c r="KQ5" s="54" t="s">
        <v>619</v>
      </c>
      <c r="KR5" s="54" t="s">
        <v>620</v>
      </c>
      <c r="KS5" s="54" t="s">
        <v>621</v>
      </c>
      <c r="KT5" s="54" t="s">
        <v>622</v>
      </c>
      <c r="KU5" s="54" t="s">
        <v>866</v>
      </c>
      <c r="KV5" s="54" t="s">
        <v>624</v>
      </c>
      <c r="KW5" s="54" t="s">
        <v>625</v>
      </c>
      <c r="KX5" s="54" t="s">
        <v>626</v>
      </c>
      <c r="KY5" s="54" t="s">
        <v>627</v>
      </c>
      <c r="KZ5" s="54" t="s">
        <v>628</v>
      </c>
      <c r="LA5" s="54" t="s">
        <v>629</v>
      </c>
      <c r="LB5" s="54" t="s">
        <v>630</v>
      </c>
      <c r="LC5" s="54" t="s">
        <v>631</v>
      </c>
      <c r="LD5" s="54" t="s">
        <v>632</v>
      </c>
      <c r="LE5" s="54" t="s">
        <v>633</v>
      </c>
      <c r="LF5" s="54" t="s">
        <v>634</v>
      </c>
      <c r="LG5" s="54" t="s">
        <v>635</v>
      </c>
      <c r="LH5" s="97" t="s">
        <v>636</v>
      </c>
      <c r="LI5" s="99"/>
      <c r="LJ5" s="99"/>
      <c r="LL5" s="100"/>
      <c r="LM5" s="100"/>
    </row>
    <row r="6" s="39" customFormat="1" ht="20.1" customHeight="1" spans="1:327">
      <c r="A6" s="44"/>
      <c r="B6" s="56"/>
      <c r="C6" s="57"/>
      <c r="D6" s="58">
        <v>68.2511052716143</v>
      </c>
      <c r="E6" s="59" t="s">
        <v>22</v>
      </c>
      <c r="F6" s="60" t="s">
        <v>648</v>
      </c>
      <c r="G6" s="60"/>
      <c r="H6" s="61">
        <v>4.20995582783684</v>
      </c>
      <c r="I6" s="61">
        <v>4.35511554960435</v>
      </c>
      <c r="J6" s="61">
        <v>4.54929351231704</v>
      </c>
      <c r="K6" s="61">
        <v>2.5204077038843</v>
      </c>
      <c r="L6" s="61">
        <v>3.70944195456786</v>
      </c>
      <c r="M6" s="61">
        <v>4.46950008211391</v>
      </c>
      <c r="N6" s="61">
        <v>3.67645835523895</v>
      </c>
      <c r="O6" s="61">
        <v>4.75013945974763</v>
      </c>
      <c r="P6" s="61">
        <v>3.84780755895724</v>
      </c>
      <c r="Q6" s="61">
        <v>4.18855164394057</v>
      </c>
      <c r="R6" s="61">
        <v>6.9944795235193</v>
      </c>
      <c r="S6" s="61">
        <v>4.68516299917354</v>
      </c>
      <c r="T6" s="61">
        <v>4.89490857216597</v>
      </c>
      <c r="U6" s="61">
        <v>7.37822272575815</v>
      </c>
      <c r="V6" s="61">
        <v>5.60295774358694</v>
      </c>
      <c r="W6" s="61">
        <v>6.49204260755893</v>
      </c>
      <c r="X6" s="61">
        <v>7.19674540213585</v>
      </c>
      <c r="Y6" s="61">
        <v>4.36106058985955</v>
      </c>
      <c r="Z6" s="61">
        <v>8.47476147394921</v>
      </c>
      <c r="AA6" s="61">
        <v>7.41467279477503</v>
      </c>
      <c r="AB6" s="61">
        <v>5.85764578011111</v>
      </c>
      <c r="AC6" s="61">
        <v>4.24615996416043</v>
      </c>
      <c r="AD6" s="61">
        <v>6.39944912850929</v>
      </c>
      <c r="AE6" s="61">
        <v>5.41055932052181</v>
      </c>
      <c r="AF6" s="61">
        <v>6.89461250841863</v>
      </c>
      <c r="AG6" s="61">
        <v>4.70741412592213</v>
      </c>
      <c r="AH6" s="61">
        <v>4.11379320127266</v>
      </c>
      <c r="AI6" s="61">
        <v>5.33844638869503</v>
      </c>
      <c r="AJ6" s="61">
        <v>4.14015927582436</v>
      </c>
      <c r="AK6" s="61">
        <v>4.51926870212276</v>
      </c>
      <c r="AL6" s="61">
        <v>5.21149357490225</v>
      </c>
      <c r="AM6" s="61">
        <v>4.28049276995159</v>
      </c>
      <c r="AN6" s="61">
        <v>4.797551814985</v>
      </c>
      <c r="AO6" s="61">
        <v>5.37170005844357</v>
      </c>
      <c r="AP6" s="61">
        <v>3.69106612016812</v>
      </c>
      <c r="AQ6" s="61">
        <v>4.35752895824733</v>
      </c>
      <c r="AR6" s="61">
        <v>4.17369802791552</v>
      </c>
      <c r="AS6" s="61">
        <v>3.71464382146462</v>
      </c>
      <c r="AT6" s="61">
        <v>4.11958100252228</v>
      </c>
      <c r="AU6" s="61">
        <v>4.31155049566311</v>
      </c>
      <c r="AV6" s="61">
        <v>4.1564534240605</v>
      </c>
      <c r="AW6" s="61">
        <v>3.83211123277307</v>
      </c>
      <c r="AX6" s="61">
        <v>4.01478953815236</v>
      </c>
      <c r="AY6" s="61">
        <v>3.55849435807052</v>
      </c>
      <c r="AZ6" s="61">
        <v>2.48495098437364</v>
      </c>
      <c r="BA6" s="61">
        <v>2.32996273792013</v>
      </c>
      <c r="BB6" s="61">
        <v>2.69917593949765</v>
      </c>
      <c r="BC6" s="61">
        <v>3.40432773278711</v>
      </c>
      <c r="BD6" s="61">
        <v>2.15629327181955</v>
      </c>
      <c r="BE6" s="61">
        <v>6.17991323132641</v>
      </c>
      <c r="BF6" s="61">
        <v>-4.12808650993453</v>
      </c>
      <c r="BG6" s="61">
        <v>-37.1753705344292</v>
      </c>
      <c r="BH6" s="61">
        <v>-22.6229759209828</v>
      </c>
      <c r="BI6" s="61">
        <v>4.73230294007692</v>
      </c>
      <c r="BJ6" s="61">
        <v>2.92530260706295</v>
      </c>
      <c r="BK6" s="61">
        <v>2.21535373122106</v>
      </c>
      <c r="BL6" s="61">
        <v>4.27151809864903</v>
      </c>
      <c r="BM6" s="61">
        <v>2.35577362059793</v>
      </c>
      <c r="BN6" s="61">
        <v>2.03308127519062</v>
      </c>
      <c r="BO6" s="61">
        <v>4.11978745886594</v>
      </c>
      <c r="BP6" s="61">
        <v>3.5420857470901</v>
      </c>
      <c r="BQ6" s="61">
        <v>4.45611591792827</v>
      </c>
      <c r="BR6" s="61">
        <v>12.723464556338</v>
      </c>
      <c r="BS6" s="61">
        <v>68.0063587393751</v>
      </c>
      <c r="BT6" s="61">
        <v>29.7748563518946</v>
      </c>
      <c r="BU6" s="61">
        <v>-0.169452694711893</v>
      </c>
      <c r="BV6" s="61">
        <v>-6.50350941892184</v>
      </c>
      <c r="BW6" s="61">
        <v>0.590517975318065</v>
      </c>
      <c r="BX6" s="61">
        <v>3.95175018552034</v>
      </c>
      <c r="BY6" s="61">
        <v>7.98632524817594</v>
      </c>
      <c r="BZ6" s="61">
        <v>11.3096393717718</v>
      </c>
      <c r="CA6" s="61">
        <v>8.36311996586025</v>
      </c>
      <c r="CB6" s="61">
        <v>6.76806273539445</v>
      </c>
      <c r="CC6" s="61">
        <v>5.2113912691415</v>
      </c>
      <c r="CD6" s="61">
        <v>6.92752745604548</v>
      </c>
      <c r="CE6" s="61">
        <v>6.188125231763</v>
      </c>
      <c r="CF6" s="61">
        <v>6.93183251255765</v>
      </c>
      <c r="CG6" s="61">
        <v>14.4355071689162</v>
      </c>
      <c r="CH6" s="61">
        <v>14.915582703984</v>
      </c>
      <c r="CI6" s="61">
        <v>15.2099188930141</v>
      </c>
      <c r="CJ6" s="61">
        <v>10.4145193061494</v>
      </c>
      <c r="CK6" s="61">
        <v>4.21063262813044</v>
      </c>
      <c r="CL6" s="61">
        <v>4.83704838826127</v>
      </c>
      <c r="CM6" s="61">
        <v>3.01830542538191</v>
      </c>
      <c r="CN6" s="61">
        <v>1.32112402379806</v>
      </c>
      <c r="CO6" s="61">
        <v>4.78705735763188</v>
      </c>
      <c r="CP6" s="61">
        <v>4.08350319209731</v>
      </c>
      <c r="CQ6" s="61">
        <v>-3.0260062174208</v>
      </c>
      <c r="CR6" s="61">
        <v>5.11479309769885</v>
      </c>
      <c r="CS6" s="61">
        <v>-1.6353557918692</v>
      </c>
      <c r="CT6" s="61">
        <v>-0.18962386946707</v>
      </c>
      <c r="CU6" s="61">
        <v>-0.612895672139516</v>
      </c>
      <c r="CV6" s="61">
        <v>0.379209175851102</v>
      </c>
      <c r="CW6" s="61">
        <v>0.928235789284869</v>
      </c>
      <c r="CX6" s="61">
        <v>-0.053415591485745</v>
      </c>
      <c r="CY6" s="61">
        <v>-1.42915924307108</v>
      </c>
      <c r="CZ6" s="61">
        <v>3.71475918881505</v>
      </c>
      <c r="DA6" s="61">
        <v>1.24418124200385</v>
      </c>
      <c r="DB6" s="61">
        <v>1.30159577468676</v>
      </c>
      <c r="DC6" s="61">
        <v>4.92880614695295</v>
      </c>
      <c r="DD6" s="61">
        <v>4.60206191739887</v>
      </c>
      <c r="DE6" s="61" t="e">
        <v>#DIV/0!</v>
      </c>
      <c r="DF6" s="61" t="e">
        <v>#DIV/0!</v>
      </c>
      <c r="DG6" s="61" t="e">
        <v>#DIV/0!</v>
      </c>
      <c r="DH6" s="61" t="e">
        <v>#DIV/0!</v>
      </c>
      <c r="DI6" s="61" t="e">
        <v>#DIV/0!</v>
      </c>
      <c r="DJ6" s="61" t="e">
        <v>#DIV/0!</v>
      </c>
      <c r="DK6" s="61" t="e">
        <v>#DIV/0!</v>
      </c>
      <c r="DL6" s="61">
        <v>4.3721164163139</v>
      </c>
      <c r="DM6" s="61">
        <v>3.58440363179606</v>
      </c>
      <c r="DN6" s="61">
        <v>4.08880988452307</v>
      </c>
      <c r="DO6" s="61">
        <v>5.2611095395537</v>
      </c>
      <c r="DP6" s="61">
        <v>5.90922943323378</v>
      </c>
      <c r="DQ6" s="61">
        <v>5.98952818614163</v>
      </c>
      <c r="DR6" s="61">
        <v>7.2358249100574</v>
      </c>
      <c r="DS6" s="61">
        <v>5.33949380564351</v>
      </c>
      <c r="DT6" s="61">
        <v>5.24844589035118</v>
      </c>
      <c r="DU6" s="61">
        <v>4.65586101221045</v>
      </c>
      <c r="DV6" s="61">
        <v>4.76344901895796</v>
      </c>
      <c r="DW6" s="61">
        <v>4.47767089836377</v>
      </c>
      <c r="DX6" s="61">
        <v>4.01177387907184</v>
      </c>
      <c r="DY6" s="61">
        <v>4.0964826729692</v>
      </c>
      <c r="DZ6" s="61">
        <v>3.35174308929413</v>
      </c>
      <c r="EA6" s="61">
        <v>2.80731816306057</v>
      </c>
      <c r="EB6" s="61">
        <v>1.26379078143543</v>
      </c>
      <c r="EC6" s="61">
        <v>-18.076159387686</v>
      </c>
      <c r="ED6" s="61">
        <v>3.13667042350276</v>
      </c>
      <c r="EE6" s="61">
        <v>2.83704564330101</v>
      </c>
      <c r="EF6" s="61">
        <v>6.80955055944517</v>
      </c>
      <c r="EG6" s="61">
        <v>26.3253712617909</v>
      </c>
      <c r="EH6" s="61">
        <v>-0.663850155238592</v>
      </c>
      <c r="EI6" s="61">
        <v>9.19846161013862</v>
      </c>
      <c r="EJ6" s="61">
        <v>6.32504792787314</v>
      </c>
      <c r="EK6" s="61">
        <v>9.25726619098882</v>
      </c>
      <c r="EL6" s="61">
        <v>13.4330619316561</v>
      </c>
      <c r="EM6" s="61">
        <v>4.0201622017028</v>
      </c>
      <c r="EN6" s="61">
        <v>3.36507483709893</v>
      </c>
      <c r="EO6" s="61">
        <v>0.0655544297388815</v>
      </c>
      <c r="EP6" s="61">
        <v>-0.13827478236766</v>
      </c>
      <c r="EQ6" s="61">
        <v>-0.182234247395613</v>
      </c>
      <c r="ER6" s="61">
        <v>2.08888545252881</v>
      </c>
      <c r="ES6" s="61">
        <v>3.86448320806272</v>
      </c>
      <c r="ET6" s="61">
        <v>6.28894093826385</v>
      </c>
      <c r="EU6" s="61">
        <v>5.0368152201748</v>
      </c>
      <c r="EV6" s="61">
        <v>4.10110475340764</v>
      </c>
      <c r="EW6" s="61">
        <v>-11.3040669585067</v>
      </c>
      <c r="EX6" s="61">
        <v>19.564289742325</v>
      </c>
      <c r="EY6" s="61">
        <v>6.41590021209927</v>
      </c>
      <c r="EZ6" s="61">
        <v>2.44190600646532</v>
      </c>
      <c r="FA6" s="61">
        <v>3.12502262765946</v>
      </c>
      <c r="FB6" s="61">
        <v>4.3331826946846</v>
      </c>
      <c r="FC6" s="61">
        <v>6.11657536094413</v>
      </c>
      <c r="FD6" s="61">
        <v>4.77897208025126</v>
      </c>
      <c r="FE6" s="61">
        <v>3.55381269418808</v>
      </c>
      <c r="FF6" s="61">
        <v>-2.65446084961938</v>
      </c>
      <c r="FG6" s="61">
        <v>9.50907445612424</v>
      </c>
      <c r="FH6" s="61">
        <v>8.15381528915624</v>
      </c>
      <c r="FI6" s="61">
        <v>0.742459529686855</v>
      </c>
      <c r="FJ6" s="61">
        <v>-10.1285223380971</v>
      </c>
      <c r="FK6" s="61">
        <v>11.4348131004005</v>
      </c>
      <c r="FL6" s="61">
        <v>-2.1932313320623</v>
      </c>
      <c r="FM6" s="61">
        <v>2.51960106366825</v>
      </c>
      <c r="FN6" s="61">
        <v>3.13090933515593</v>
      </c>
      <c r="FO6" s="61">
        <v>-1.9442727040001</v>
      </c>
      <c r="FP6" s="61">
        <v>-0.18032618174891</v>
      </c>
      <c r="FQ6" s="61">
        <v>3.00030271564225</v>
      </c>
      <c r="FR6" s="61">
        <v>2.81758734638736</v>
      </c>
      <c r="FS6" s="61">
        <v>-5.91476640936443</v>
      </c>
      <c r="FT6" s="61">
        <v>3.0277248285981</v>
      </c>
      <c r="FU6" s="61">
        <v>0.145439416868783</v>
      </c>
      <c r="FV6" s="61">
        <v>-10.0033354633057</v>
      </c>
      <c r="FW6" s="61">
        <v>11.6421645547987</v>
      </c>
      <c r="FX6" s="61">
        <v>-4.09127156028883</v>
      </c>
      <c r="FY6" s="61">
        <v>3.70862595891839</v>
      </c>
      <c r="FZ6" s="61">
        <v>3.88672755540766</v>
      </c>
      <c r="GA6" s="61">
        <v>-2.68862663738426</v>
      </c>
      <c r="GB6" s="61">
        <v>0.853413775586915</v>
      </c>
      <c r="GC6" s="61">
        <v>2.11304414576603</v>
      </c>
      <c r="GD6" s="61">
        <v>3.15495108611434</v>
      </c>
      <c r="GE6" s="61">
        <v>-3.38093350907768</v>
      </c>
      <c r="GF6" s="61">
        <v>0.804024797792962</v>
      </c>
      <c r="GG6" s="61">
        <v>0.346089269926139</v>
      </c>
      <c r="GH6" s="61">
        <v>-7.87272689648188</v>
      </c>
      <c r="GI6" s="61">
        <v>9.79640458376514</v>
      </c>
      <c r="GJ6" s="61">
        <v>-3.28380365786897</v>
      </c>
      <c r="GK6" s="61">
        <v>4.39490971069417</v>
      </c>
      <c r="GL6" s="61">
        <v>1.13860293258598</v>
      </c>
      <c r="GM6" s="61">
        <v>1.14718990540649</v>
      </c>
      <c r="GN6" s="61">
        <v>-0.132193943174869</v>
      </c>
      <c r="GO6" s="61">
        <v>0.632866771970029</v>
      </c>
      <c r="GP6" s="61">
        <v>1.58460877125064</v>
      </c>
      <c r="GQ6" s="61">
        <v>-1.3851881596477</v>
      </c>
      <c r="GR6" s="61">
        <v>-0.132860435571899</v>
      </c>
      <c r="GS6" s="61">
        <v>1.75884084466351</v>
      </c>
      <c r="GT6" s="61">
        <v>-9.75776691849383</v>
      </c>
      <c r="GU6" s="61">
        <v>9.17393249087381</v>
      </c>
      <c r="GV6" s="61">
        <v>-2.14616574761838</v>
      </c>
      <c r="GW6" s="61">
        <v>3.20735588543624</v>
      </c>
      <c r="GX6" s="61">
        <v>1.50678556262056</v>
      </c>
      <c r="GY6" s="61">
        <v>1.81708170175862</v>
      </c>
      <c r="GZ6" s="61">
        <v>-1.01590925476647</v>
      </c>
      <c r="HA6" s="61">
        <v>1.13183961540373</v>
      </c>
      <c r="HB6" s="61">
        <v>2.14115445078529</v>
      </c>
      <c r="HC6" s="61">
        <v>-2.95805259576876</v>
      </c>
      <c r="HD6" s="61">
        <v>0.509024538277501</v>
      </c>
      <c r="HE6" s="61">
        <v>1.57958763151539</v>
      </c>
      <c r="HF6" s="61">
        <v>-10.155430412061</v>
      </c>
      <c r="HG6" s="61">
        <v>9.60018458834941</v>
      </c>
      <c r="HH6" s="61">
        <v>-1.96574866581257</v>
      </c>
      <c r="HI6" s="61">
        <v>3.05390060086211</v>
      </c>
      <c r="HJ6" s="61">
        <v>1.19069441149541</v>
      </c>
      <c r="HK6" s="61">
        <v>1.9962148400827</v>
      </c>
      <c r="HL6" s="61">
        <v>-1.4501356153867</v>
      </c>
      <c r="HM6" s="61">
        <v>0.0834522574966599</v>
      </c>
      <c r="HN6" s="61">
        <v>1.98668612868519</v>
      </c>
      <c r="HO6" s="61">
        <v>-2.60791889953948</v>
      </c>
      <c r="HP6" s="61">
        <v>1.19913834149531</v>
      </c>
      <c r="HQ6" s="61">
        <v>0.353576799332316</v>
      </c>
      <c r="HR6" s="61">
        <v>-6.61673111249411</v>
      </c>
      <c r="HS6" s="61">
        <v>-1.0398568281239</v>
      </c>
      <c r="HT6" s="61">
        <v>-35.7583958554956</v>
      </c>
      <c r="HU6" s="61">
        <v>26.9248098406928</v>
      </c>
      <c r="HV6" s="61">
        <v>36.964875400208</v>
      </c>
      <c r="HW6" s="61">
        <v>0.236421643444544</v>
      </c>
      <c r="HX6" s="61">
        <v>-2.12990398780852</v>
      </c>
      <c r="HY6" s="61">
        <v>2.0967312883766</v>
      </c>
      <c r="HZ6" s="61">
        <v>0.112920076857748</v>
      </c>
      <c r="IA6" s="61">
        <v>-2.91496243956389</v>
      </c>
      <c r="IB6" s="61">
        <v>3.26878933233685</v>
      </c>
      <c r="IC6" s="61">
        <v>-0.203228343232027</v>
      </c>
      <c r="ID6" s="61">
        <v>-5.79237911495794</v>
      </c>
      <c r="IE6" s="61">
        <v>6.79250413723742</v>
      </c>
      <c r="IF6" s="61">
        <v>-4.25242841520085</v>
      </c>
      <c r="IG6" s="61">
        <v>-1.95818129646159</v>
      </c>
      <c r="IH6" s="61">
        <v>5.36153810663595</v>
      </c>
      <c r="II6" s="61">
        <v>-6.12338702894337</v>
      </c>
      <c r="IJ6" s="61">
        <v>5.29596983774752</v>
      </c>
      <c r="IK6" s="61">
        <v>5.50829361721424</v>
      </c>
      <c r="IL6" s="61">
        <v>3.99850247514222</v>
      </c>
      <c r="IM6" s="61">
        <v>0.0728610257955324</v>
      </c>
      <c r="IN6" s="61">
        <v>0.535122297656912</v>
      </c>
      <c r="IO6" s="61">
        <v>-1.67219271282956</v>
      </c>
      <c r="IP6" s="61">
        <v>-7.16592014940348</v>
      </c>
      <c r="IQ6" s="61">
        <v>8.53443035481949</v>
      </c>
      <c r="IR6" s="61">
        <v>-4.91452141485941</v>
      </c>
      <c r="IS6" s="61">
        <v>-1.27152811153127</v>
      </c>
      <c r="IT6" s="61">
        <v>12.7550212694058</v>
      </c>
      <c r="IU6" s="61">
        <v>-5.72955939347089</v>
      </c>
      <c r="IV6" s="61">
        <v>5.56566706899343</v>
      </c>
      <c r="IW6" s="61">
        <v>1.11670622192564</v>
      </c>
      <c r="IX6" s="61">
        <v>-1.84488594962201</v>
      </c>
      <c r="IY6" s="61">
        <v>0.674404416589766</v>
      </c>
      <c r="IZ6" s="61">
        <v>-1.20898962663067</v>
      </c>
      <c r="JA6" s="61">
        <v>-3.29210021467814</v>
      </c>
      <c r="JB6" s="61">
        <v>-3.99030662389229</v>
      </c>
      <c r="JC6" s="61">
        <v>7.80571583123628</v>
      </c>
      <c r="JD6" s="61">
        <v>-11.4094133427564</v>
      </c>
      <c r="JE6" s="61">
        <v>7.01655661079602</v>
      </c>
      <c r="JF6" s="61">
        <v>5.51424041273336</v>
      </c>
      <c r="JG6" s="61">
        <v>-4.34400275957104</v>
      </c>
      <c r="JH6" s="61">
        <v>5.11798846148899</v>
      </c>
      <c r="JI6" s="61">
        <v>2.12607635232689</v>
      </c>
      <c r="JJ6" s="61">
        <v>-1.3080240805085</v>
      </c>
      <c r="JK6" s="61">
        <v>-0.304778141501643</v>
      </c>
      <c r="JL6" s="61">
        <v>-2.56882704537978</v>
      </c>
      <c r="JM6" s="61">
        <v>1.75460065948224</v>
      </c>
      <c r="JN6" s="61">
        <v>-6.27734303983084</v>
      </c>
      <c r="JO6" s="61">
        <v>7.8668513426214</v>
      </c>
      <c r="JP6" s="61">
        <v>-8.23733404478546</v>
      </c>
      <c r="JQ6" s="61">
        <v>6.68331120733311</v>
      </c>
      <c r="JR6" s="61" t="e">
        <v>#DIV/0!</v>
      </c>
      <c r="JS6" s="61" t="e">
        <v>#DIV/0!</v>
      </c>
      <c r="JT6" s="61" t="e">
        <v>#DIV/0!</v>
      </c>
      <c r="JU6" s="61" t="e">
        <v>#DIV/0!</v>
      </c>
      <c r="JV6" s="61" t="e">
        <v>#DIV/0!</v>
      </c>
      <c r="JW6" s="61" t="e">
        <v>#DIV/0!</v>
      </c>
      <c r="JX6" s="61" t="e">
        <v>#DIV/0!</v>
      </c>
      <c r="JY6" s="61">
        <v>4.10845950386786</v>
      </c>
      <c r="JZ6" s="61">
        <v>1.78531124993889</v>
      </c>
      <c r="KA6" s="61">
        <v>1.6542406775697</v>
      </c>
      <c r="KB6" s="61">
        <v>-3.10801348398436</v>
      </c>
      <c r="KC6" s="61">
        <v>3.32273657955207</v>
      </c>
      <c r="KD6" s="61">
        <v>2.28095678758886</v>
      </c>
      <c r="KE6" s="61">
        <v>2.79912101015225</v>
      </c>
      <c r="KF6" s="61">
        <v>-2.5114244467425</v>
      </c>
      <c r="KG6" s="61">
        <v>3.40107429325995</v>
      </c>
      <c r="KH6" s="61">
        <v>3.48364561491788</v>
      </c>
      <c r="KI6" s="61">
        <v>0.981247451185681</v>
      </c>
      <c r="KJ6" s="61">
        <v>-2.59568659048621</v>
      </c>
      <c r="KK6" s="61">
        <v>2.81889075134305</v>
      </c>
      <c r="KL6" s="61">
        <v>3.59002856428157</v>
      </c>
      <c r="KM6" s="61">
        <v>0.705786578313578</v>
      </c>
      <c r="KN6" s="61">
        <v>-3.03004140423218</v>
      </c>
      <c r="KO6" s="61">
        <v>2.902628042811</v>
      </c>
      <c r="KP6" s="61">
        <v>2.84891231553934</v>
      </c>
      <c r="KQ6" s="61">
        <v>0.175299730289893</v>
      </c>
      <c r="KR6" s="61">
        <v>-4.48592790104969</v>
      </c>
      <c r="KS6" s="61">
        <v>-16.7503168377045</v>
      </c>
      <c r="KT6" s="61">
        <v>29.4799449540101</v>
      </c>
      <c r="KU6" s="61">
        <v>-0.115721901881145</v>
      </c>
      <c r="KV6" s="61">
        <v>-0.796303032885788</v>
      </c>
      <c r="KW6" s="61">
        <v>-1.53926238037644</v>
      </c>
      <c r="KX6" s="61">
        <v>1.81675371599188</v>
      </c>
      <c r="KY6" s="61">
        <v>9.80100924385729</v>
      </c>
      <c r="KZ6" s="61">
        <v>-3.40671764856346</v>
      </c>
      <c r="LA6" s="61">
        <v>1.17607496180796</v>
      </c>
      <c r="LB6" s="61">
        <v>5.70817422575087</v>
      </c>
      <c r="LC6" s="61">
        <v>0.689504426303998</v>
      </c>
      <c r="LD6" s="61">
        <v>-4.01503278127149</v>
      </c>
      <c r="LE6" s="61">
        <v>-2.05357029892627</v>
      </c>
      <c r="LF6" s="61">
        <v>5.49285124084915</v>
      </c>
      <c r="LG6" s="61">
        <v>0.645180570103207</v>
      </c>
      <c r="LH6" s="61">
        <v>-1.83111944376657</v>
      </c>
      <c r="LI6" s="101" t="s">
        <v>649</v>
      </c>
      <c r="LJ6" s="101"/>
      <c r="LK6" s="102"/>
      <c r="LL6" s="103"/>
      <c r="LM6" s="103"/>
      <c r="LN6" s="104"/>
      <c r="LO6" s="105"/>
    </row>
    <row r="7" s="26" customFormat="1" ht="20.1" customHeight="1" spans="1:327">
      <c r="A7" s="44"/>
      <c r="B7" s="559" t="s">
        <v>650</v>
      </c>
      <c r="C7" s="62">
        <v>5.73348230521683</v>
      </c>
      <c r="D7" s="63">
        <v>45.8155850955899</v>
      </c>
      <c r="E7" s="64"/>
      <c r="F7" s="65" t="s">
        <v>845</v>
      </c>
      <c r="G7" s="65"/>
      <c r="H7" s="66">
        <v>3.98953014956962</v>
      </c>
      <c r="I7" s="66">
        <v>4.87372807235414</v>
      </c>
      <c r="J7" s="66">
        <v>5.46441051891793</v>
      </c>
      <c r="K7" s="66">
        <v>3.59048476646828</v>
      </c>
      <c r="L7" s="66">
        <v>4.58274346047341</v>
      </c>
      <c r="M7" s="66">
        <v>4.79875075127214</v>
      </c>
      <c r="N7" s="66">
        <v>4.05230793499769</v>
      </c>
      <c r="O7" s="66">
        <v>5.02016217954638</v>
      </c>
      <c r="P7" s="66">
        <v>4.49976930065792</v>
      </c>
      <c r="Q7" s="66">
        <v>5.34317743764319</v>
      </c>
      <c r="R7" s="66">
        <v>8.43985137572385</v>
      </c>
      <c r="S7" s="66">
        <v>6.08985556271793</v>
      </c>
      <c r="T7" s="66">
        <v>5.17560024895663</v>
      </c>
      <c r="U7" s="66">
        <v>7.5975500514472</v>
      </c>
      <c r="V7" s="66">
        <v>5.27494835146017</v>
      </c>
      <c r="W7" s="66">
        <v>7.18643455435463</v>
      </c>
      <c r="X7" s="66">
        <v>7.35838037908729</v>
      </c>
      <c r="Y7" s="66">
        <v>5.26785334702807</v>
      </c>
      <c r="Z7" s="66">
        <v>8.84810645587027</v>
      </c>
      <c r="AA7" s="66">
        <v>7.48296621505003</v>
      </c>
      <c r="AB7" s="66">
        <v>6.33428416478203</v>
      </c>
      <c r="AC7" s="66">
        <v>4.43908695317074</v>
      </c>
      <c r="AD7" s="66">
        <v>7.18710348274085</v>
      </c>
      <c r="AE7" s="66">
        <v>6.21699798489213</v>
      </c>
      <c r="AF7" s="66">
        <v>7.84289465913079</v>
      </c>
      <c r="AG7" s="66">
        <v>5.82560416786812</v>
      </c>
      <c r="AH7" s="66">
        <v>4.01376702980798</v>
      </c>
      <c r="AI7" s="66">
        <v>5.13296090850636</v>
      </c>
      <c r="AJ7" s="66">
        <v>3.74532042077229</v>
      </c>
      <c r="AK7" s="66">
        <v>4.11118731914426</v>
      </c>
      <c r="AL7" s="66">
        <v>3.35411689455502</v>
      </c>
      <c r="AM7" s="66">
        <v>3.42369587535995</v>
      </c>
      <c r="AN7" s="66">
        <v>5.04837258170878</v>
      </c>
      <c r="AO7" s="66">
        <v>5.05272086291528</v>
      </c>
      <c r="AP7" s="66">
        <v>3.26164365606358</v>
      </c>
      <c r="AQ7" s="66">
        <v>3.8779982429175</v>
      </c>
      <c r="AR7" s="66">
        <v>4.66774058603505</v>
      </c>
      <c r="AS7" s="66">
        <v>3.5287942254372</v>
      </c>
      <c r="AT7" s="66">
        <v>3.60495082078822</v>
      </c>
      <c r="AU7" s="66">
        <v>3.71797547239747</v>
      </c>
      <c r="AV7" s="66">
        <v>3.58106607141575</v>
      </c>
      <c r="AW7" s="66">
        <v>3.21803832314087</v>
      </c>
      <c r="AX7" s="66">
        <v>3.81080241624194</v>
      </c>
      <c r="AY7" s="66">
        <v>2.09694260011777</v>
      </c>
      <c r="AZ7" s="66">
        <v>0.650903823198831</v>
      </c>
      <c r="BA7" s="66">
        <v>1.79368021270629</v>
      </c>
      <c r="BB7" s="66">
        <v>1.63629800813354</v>
      </c>
      <c r="BC7" s="66">
        <v>2.36094735244239</v>
      </c>
      <c r="BD7" s="66">
        <v>0.929170488472835</v>
      </c>
      <c r="BE7" s="66">
        <v>5.95878729713321</v>
      </c>
      <c r="BF7" s="66">
        <v>-2.23624686270507</v>
      </c>
      <c r="BG7" s="66">
        <v>-30.1783258545951</v>
      </c>
      <c r="BH7" s="66">
        <v>-17.6441545194466</v>
      </c>
      <c r="BI7" s="66">
        <v>8.34203729426875</v>
      </c>
      <c r="BJ7" s="66">
        <v>5.18711181218383</v>
      </c>
      <c r="BK7" s="66">
        <v>3.76050405225487</v>
      </c>
      <c r="BL7" s="66">
        <v>5.64814929919757</v>
      </c>
      <c r="BM7" s="66">
        <v>2.83907539606956</v>
      </c>
      <c r="BN7" s="66">
        <v>2.57740735612532</v>
      </c>
      <c r="BO7" s="66">
        <v>4.67277155769284</v>
      </c>
      <c r="BP7" s="66">
        <v>4.58366734604596</v>
      </c>
      <c r="BQ7" s="66">
        <v>5.7886048239191</v>
      </c>
      <c r="BR7" s="66">
        <v>12.4131021799619</v>
      </c>
      <c r="BS7" s="66">
        <v>52.8311765419279</v>
      </c>
      <c r="BT7" s="66">
        <v>25.3132799457587</v>
      </c>
      <c r="BU7" s="66">
        <v>8.74330997208006</v>
      </c>
      <c r="BV7" s="66">
        <v>1.91502549191409</v>
      </c>
      <c r="BW7" s="66">
        <v>7.57428882495803</v>
      </c>
      <c r="BX7" s="66">
        <v>6.67881858238479</v>
      </c>
      <c r="BY7" s="66">
        <v>8.61842149361112</v>
      </c>
      <c r="BZ7" s="66">
        <v>12.4784176908066</v>
      </c>
      <c r="CA7" s="66">
        <v>9.61098522927573</v>
      </c>
      <c r="CB7" s="66">
        <v>6.67620372327491</v>
      </c>
      <c r="CC7" s="66">
        <v>4.79378504201813</v>
      </c>
      <c r="CD7" s="66">
        <v>7.78094665379952</v>
      </c>
      <c r="CE7" s="66">
        <v>5.83638450429957</v>
      </c>
      <c r="CF7" s="66">
        <v>6.10015909781245</v>
      </c>
      <c r="CG7" s="66">
        <v>7.82412542376323</v>
      </c>
      <c r="CH7" s="66">
        <v>9.45837533500638</v>
      </c>
      <c r="CI7" s="66">
        <v>12.3937930606462</v>
      </c>
      <c r="CJ7" s="66">
        <v>10.0879152313421</v>
      </c>
      <c r="CK7" s="66">
        <v>4.98432400025366</v>
      </c>
      <c r="CL7" s="66">
        <v>5.09396538373707</v>
      </c>
      <c r="CM7" s="66">
        <v>2.66722088949219</v>
      </c>
      <c r="CN7" s="66">
        <v>0.631436448350684</v>
      </c>
      <c r="CO7" s="66">
        <v>3.70242301992305</v>
      </c>
      <c r="CP7" s="66">
        <v>3.64135926202273</v>
      </c>
      <c r="CQ7" s="66">
        <v>-3.49961605194274</v>
      </c>
      <c r="CR7" s="66">
        <v>2.85383480698759</v>
      </c>
      <c r="CS7" s="66">
        <v>-3.91338515460194</v>
      </c>
      <c r="CT7" s="66">
        <v>-2.6946209964491</v>
      </c>
      <c r="CU7" s="66">
        <v>-2.64733795881298</v>
      </c>
      <c r="CV7" s="66">
        <v>-1.98341049700244</v>
      </c>
      <c r="CW7" s="66">
        <v>-1.55191574451969</v>
      </c>
      <c r="CX7" s="66">
        <v>-2.69659922905777</v>
      </c>
      <c r="CY7" s="66">
        <v>-4.05266090116267</v>
      </c>
      <c r="CZ7" s="66">
        <v>1.57471936620561</v>
      </c>
      <c r="DA7" s="66">
        <v>-0.190766054196004</v>
      </c>
      <c r="DB7" s="66">
        <v>0.451177519083544</v>
      </c>
      <c r="DC7" s="66">
        <v>2.62478905213388</v>
      </c>
      <c r="DD7" s="66">
        <v>3.70965418707772</v>
      </c>
      <c r="DE7" s="66" t="e">
        <v>#DIV/0!</v>
      </c>
      <c r="DF7" s="66" t="e">
        <v>#DIV/0!</v>
      </c>
      <c r="DG7" s="66" t="e">
        <v>#DIV/0!</v>
      </c>
      <c r="DH7" s="66" t="e">
        <v>#DIV/0!</v>
      </c>
      <c r="DI7" s="66" t="e">
        <v>#DIV/0!</v>
      </c>
      <c r="DJ7" s="66" t="e">
        <v>#DIV/0!</v>
      </c>
      <c r="DK7" s="66" t="e">
        <v>#DIV/0!</v>
      </c>
      <c r="DL7" s="66">
        <v>4.77393456533098</v>
      </c>
      <c r="DM7" s="66">
        <v>4.34035598895915</v>
      </c>
      <c r="DN7" s="66">
        <v>4.52319617195982</v>
      </c>
      <c r="DO7" s="66">
        <v>6.58536384282171</v>
      </c>
      <c r="DP7" s="66">
        <v>5.95553319611477</v>
      </c>
      <c r="DQ7" s="66">
        <v>6.57781357834068</v>
      </c>
      <c r="DR7" s="66">
        <v>7.54273473147968</v>
      </c>
      <c r="DS7" s="66">
        <v>5.92252578205255</v>
      </c>
      <c r="DT7" s="66">
        <v>5.88156758311757</v>
      </c>
      <c r="DU7" s="66">
        <v>4.31356782679642</v>
      </c>
      <c r="DV7" s="66">
        <v>3.94581671380543</v>
      </c>
      <c r="DW7" s="66">
        <v>4.0725518400142</v>
      </c>
      <c r="DX7" s="66">
        <v>3.94915412993689</v>
      </c>
      <c r="DY7" s="66">
        <v>3.50080799253784</v>
      </c>
      <c r="DZ7" s="66">
        <v>2.1746123284445</v>
      </c>
      <c r="EA7" s="66">
        <v>1.9287072507846</v>
      </c>
      <c r="EB7" s="66">
        <v>1.4161256883536</v>
      </c>
      <c r="EC7" s="66">
        <v>-12.811055627811</v>
      </c>
      <c r="ED7" s="66">
        <v>4.87178246387872</v>
      </c>
      <c r="EE7" s="66">
        <v>3.35949400055107</v>
      </c>
      <c r="EF7" s="66">
        <v>7.5439563450429</v>
      </c>
      <c r="EG7" s="66">
        <v>25.3846422302912</v>
      </c>
      <c r="EH7" s="66">
        <v>5.36091988951131</v>
      </c>
      <c r="EI7" s="66">
        <v>10.2050642971056</v>
      </c>
      <c r="EJ7" s="66">
        <v>6.45336515756713</v>
      </c>
      <c r="EK7" s="66">
        <v>6.65151309043893</v>
      </c>
      <c r="EL7" s="66">
        <v>10.6486002877996</v>
      </c>
      <c r="EM7" s="66">
        <v>4.24925396220273</v>
      </c>
      <c r="EN7" s="66">
        <v>2.64285858611561</v>
      </c>
      <c r="EO7" s="66">
        <v>-1.64667908528428</v>
      </c>
      <c r="EP7" s="66">
        <v>-2.4374809737065</v>
      </c>
      <c r="EQ7" s="66">
        <v>-2.75459847533833</v>
      </c>
      <c r="ER7" s="66">
        <v>0.619545773942917</v>
      </c>
      <c r="ES7" s="66">
        <v>4.49902578375377</v>
      </c>
      <c r="ET7" s="66">
        <v>6.49010429494825</v>
      </c>
      <c r="EU7" s="66">
        <v>5.28466148321793</v>
      </c>
      <c r="EV7" s="66">
        <v>3.82724179256309</v>
      </c>
      <c r="EW7" s="66">
        <v>-8.76532568277774</v>
      </c>
      <c r="EX7" s="66">
        <v>17.7078999997444</v>
      </c>
      <c r="EY7" s="66">
        <v>6.26207940092461</v>
      </c>
      <c r="EZ7" s="66">
        <v>1.48254149069152</v>
      </c>
      <c r="FA7" s="66">
        <v>1.61294263179504</v>
      </c>
      <c r="FB7" s="66">
        <v>5.07151936735848</v>
      </c>
      <c r="FC7" s="66">
        <v>6.50411222709906</v>
      </c>
      <c r="FD7" s="66">
        <v>4.52453181490544</v>
      </c>
      <c r="FE7" s="66">
        <v>2.85950896093246</v>
      </c>
      <c r="FF7" s="66">
        <v>-0.73009587202796</v>
      </c>
      <c r="FG7" s="66">
        <v>11.5550645258809</v>
      </c>
      <c r="FH7" s="66">
        <v>6.97945682397427</v>
      </c>
      <c r="FI7" s="66">
        <v>-1.12895862326873</v>
      </c>
      <c r="FJ7" s="66">
        <v>-10.916838875108</v>
      </c>
      <c r="FK7" s="66">
        <v>13.0722948491382</v>
      </c>
      <c r="FL7" s="66">
        <v>-3.6429064746858</v>
      </c>
      <c r="FM7" s="66">
        <v>4.73491857149466</v>
      </c>
      <c r="FN7" s="66">
        <v>3.31338076165156</v>
      </c>
      <c r="FO7" s="66">
        <v>-1.39616263399766</v>
      </c>
      <c r="FP7" s="66">
        <v>-0.410492991846112</v>
      </c>
      <c r="FQ7" s="66">
        <v>3.03057423713919</v>
      </c>
      <c r="FR7" s="66">
        <v>3.87081161595944</v>
      </c>
      <c r="FS7" s="66">
        <v>-7.66162649750021</v>
      </c>
      <c r="FT7" s="66">
        <v>2.76977190364616</v>
      </c>
      <c r="FU7" s="66">
        <v>-0.713233341177286</v>
      </c>
      <c r="FV7" s="66">
        <v>-10.1593862170527</v>
      </c>
      <c r="FW7" s="66">
        <v>13.7091542512755</v>
      </c>
      <c r="FX7" s="66">
        <v>-5.35501047355937</v>
      </c>
      <c r="FY7" s="66">
        <v>5.73813941511526</v>
      </c>
      <c r="FZ7" s="66">
        <v>3.52676628533517</v>
      </c>
      <c r="GA7" s="66">
        <v>-2.09848136901421</v>
      </c>
      <c r="GB7" s="66">
        <v>0.515850007970542</v>
      </c>
      <c r="GC7" s="66">
        <v>2.52004010704397</v>
      </c>
      <c r="GD7" s="66">
        <v>4.70914349265587</v>
      </c>
      <c r="GE7" s="66">
        <v>-4.94724250353714</v>
      </c>
      <c r="GF7" s="66">
        <v>0.542652162948968</v>
      </c>
      <c r="GG7" s="66">
        <v>-1.56886137010171</v>
      </c>
      <c r="GH7" s="66">
        <v>-8.09056553723542</v>
      </c>
      <c r="GI7" s="66">
        <v>11.2546274071064</v>
      </c>
      <c r="GJ7" s="66">
        <v>-3.63653333834475</v>
      </c>
      <c r="GK7" s="66">
        <v>5.90776192064048</v>
      </c>
      <c r="GL7" s="66">
        <v>1.51085003644094</v>
      </c>
      <c r="GM7" s="66">
        <v>1.23123615912284</v>
      </c>
      <c r="GN7" s="66">
        <v>-0.744789576437512</v>
      </c>
      <c r="GO7" s="66">
        <v>1.42439738326483</v>
      </c>
      <c r="GP7" s="66">
        <v>2.84291118257643</v>
      </c>
      <c r="GQ7" s="66">
        <v>-2.44620044733246</v>
      </c>
      <c r="GR7" s="66">
        <v>-0.367317194020117</v>
      </c>
      <c r="GS7" s="66">
        <v>-0.0621452702676777</v>
      </c>
      <c r="GT7" s="66">
        <v>-9.80980748437621</v>
      </c>
      <c r="GU7" s="66">
        <v>9.34984011765721</v>
      </c>
      <c r="GV7" s="66">
        <v>-2.59965711419095</v>
      </c>
      <c r="GW7" s="66">
        <v>4.50989490408915</v>
      </c>
      <c r="GX7" s="66">
        <v>1.86883688060222</v>
      </c>
      <c r="GY7" s="66">
        <v>0.49510801656551</v>
      </c>
      <c r="GZ7" s="66">
        <v>-0.677970018703817</v>
      </c>
      <c r="HA7" s="66">
        <v>3.01766722814294</v>
      </c>
      <c r="HB7" s="66">
        <v>2.84716817282697</v>
      </c>
      <c r="HC7" s="66">
        <v>-4.10942616281456</v>
      </c>
      <c r="HD7" s="66">
        <v>0.227376623294731</v>
      </c>
      <c r="HE7" s="66">
        <v>0.697641757740271</v>
      </c>
      <c r="HF7" s="66">
        <v>-10.7912158051458</v>
      </c>
      <c r="HG7" s="66">
        <v>9.43027872015271</v>
      </c>
      <c r="HH7" s="66">
        <v>-2.49340118979663</v>
      </c>
      <c r="HI7" s="66">
        <v>4.37194015668099</v>
      </c>
      <c r="HJ7" s="66">
        <v>1.51181010075958</v>
      </c>
      <c r="HK7" s="66">
        <v>1.07223477204637</v>
      </c>
      <c r="HL7" s="66">
        <v>-2.31772264635704</v>
      </c>
      <c r="HM7" s="66">
        <v>1.55858786958581</v>
      </c>
      <c r="HN7" s="66">
        <v>4.01488064287159</v>
      </c>
      <c r="HO7" s="66">
        <v>-4.25768163286639</v>
      </c>
      <c r="HP7" s="66">
        <v>0.941980600173679</v>
      </c>
      <c r="HQ7" s="66">
        <v>-0.710869568640945</v>
      </c>
      <c r="HR7" s="66">
        <v>-6.34566256919766</v>
      </c>
      <c r="HS7" s="66">
        <v>0.966753465588567</v>
      </c>
      <c r="HT7" s="66">
        <v>-30.3619823229188</v>
      </c>
      <c r="HU7" s="66">
        <v>23.1084685558901</v>
      </c>
      <c r="HV7" s="66">
        <v>33.5423885404973</v>
      </c>
      <c r="HW7" s="66">
        <v>-1.87099370119617</v>
      </c>
      <c r="HX7" s="66">
        <v>-3.64254554984225</v>
      </c>
      <c r="HY7" s="66">
        <v>3.40617513247814</v>
      </c>
      <c r="HZ7" s="66">
        <v>1.24923364679037</v>
      </c>
      <c r="IA7" s="66">
        <v>-4.5012923877313</v>
      </c>
      <c r="IB7" s="66">
        <v>3.00393769225155</v>
      </c>
      <c r="IC7" s="66">
        <v>-0.795390877865216</v>
      </c>
      <c r="ID7" s="66">
        <v>-5.26664493671817</v>
      </c>
      <c r="IE7" s="66">
        <v>7.28930580942837</v>
      </c>
      <c r="IF7" s="66">
        <v>-5.32366808454626</v>
      </c>
      <c r="IG7" s="66">
        <v>0.942270634196078</v>
      </c>
      <c r="IH7" s="66">
        <v>15.8842970015386</v>
      </c>
      <c r="II7" s="66">
        <v>-8.03277754735892</v>
      </c>
      <c r="IJ7" s="66">
        <v>1.70811011847718</v>
      </c>
      <c r="IK7" s="66">
        <v>2.54540111536963</v>
      </c>
      <c r="IL7" s="66">
        <v>3.09011744125316</v>
      </c>
      <c r="IM7" s="66">
        <v>-1.10753428342919</v>
      </c>
      <c r="IN7" s="66">
        <v>0.378039847420723</v>
      </c>
      <c r="IO7" s="66">
        <v>-3.45154665963005</v>
      </c>
      <c r="IP7" s="66">
        <v>-6.93831894727678</v>
      </c>
      <c r="IQ7" s="66">
        <v>10.3476025923921</v>
      </c>
      <c r="IR7" s="66">
        <v>-7.03179941213274</v>
      </c>
      <c r="IS7" s="66">
        <v>1.19384769372535</v>
      </c>
      <c r="IT7" s="66">
        <v>17.7672406977206</v>
      </c>
      <c r="IU7" s="66">
        <v>-6.63886477932283</v>
      </c>
      <c r="IV7" s="66">
        <v>4.43568385022087</v>
      </c>
      <c r="IW7" s="66">
        <v>0.441573488505597</v>
      </c>
      <c r="IX7" s="66">
        <v>-1.68906125678497</v>
      </c>
      <c r="IY7" s="66">
        <v>-1.00425499044421</v>
      </c>
      <c r="IZ7" s="66">
        <v>-1.93980832448312</v>
      </c>
      <c r="JA7" s="66">
        <v>-5.36600229039233</v>
      </c>
      <c r="JB7" s="66">
        <v>-4.09833988181299</v>
      </c>
      <c r="JC7" s="66">
        <v>10.282625911102</v>
      </c>
      <c r="JD7" s="66">
        <v>-13.4373852719567</v>
      </c>
      <c r="JE7" s="66">
        <v>7.85630966791015</v>
      </c>
      <c r="JF7" s="66">
        <v>10.0188001697959</v>
      </c>
      <c r="JG7" s="66">
        <v>-5.45467064828283</v>
      </c>
      <c r="JH7" s="66">
        <v>4.48643167547584</v>
      </c>
      <c r="JI7" s="66">
        <v>1.12656676499424</v>
      </c>
      <c r="JJ7" s="66">
        <v>-1.2562707016917</v>
      </c>
      <c r="JK7" s="66">
        <v>-2.15530628015657</v>
      </c>
      <c r="JL7" s="66">
        <v>-3.30641695724265</v>
      </c>
      <c r="JM7" s="66">
        <v>0.184349562353049</v>
      </c>
      <c r="JN7" s="66">
        <v>-5.76522100919813</v>
      </c>
      <c r="JO7" s="66">
        <v>10.9919312543978</v>
      </c>
      <c r="JP7" s="66">
        <v>-11.5643012290333</v>
      </c>
      <c r="JQ7" s="66">
        <v>8.99647814984465</v>
      </c>
      <c r="JR7" s="66" t="e">
        <v>#DIV/0!</v>
      </c>
      <c r="JS7" s="66" t="e">
        <v>#DIV/0!</v>
      </c>
      <c r="JT7" s="66" t="e">
        <v>#DIV/0!</v>
      </c>
      <c r="JU7" s="66" t="e">
        <v>#DIV/0!</v>
      </c>
      <c r="JV7" s="66" t="e">
        <v>#DIV/0!</v>
      </c>
      <c r="JW7" s="66" t="e">
        <v>#DIV/0!</v>
      </c>
      <c r="JX7" s="66" t="e">
        <v>#DIV/0!</v>
      </c>
      <c r="JY7" s="66">
        <v>4.80477542899784</v>
      </c>
      <c r="JZ7" s="66">
        <v>3.03173863191127</v>
      </c>
      <c r="KA7" s="66">
        <v>1.30227078612022</v>
      </c>
      <c r="KB7" s="66">
        <v>-4.21842538004741</v>
      </c>
      <c r="KC7" s="66">
        <v>4.37106922605726</v>
      </c>
      <c r="KD7" s="66">
        <v>3.21228566731078</v>
      </c>
      <c r="KE7" s="66">
        <v>3.30089190995528</v>
      </c>
      <c r="KF7" s="66">
        <v>-4.78441463889588</v>
      </c>
      <c r="KG7" s="66">
        <v>4.98404399851304</v>
      </c>
      <c r="KH7" s="66">
        <v>4.14673641611516</v>
      </c>
      <c r="KI7" s="66">
        <v>1.74458938543593</v>
      </c>
      <c r="KJ7" s="66">
        <v>-4.82123267035932</v>
      </c>
      <c r="KK7" s="66">
        <v>3.42933566575196</v>
      </c>
      <c r="KL7" s="66">
        <v>3.77957345707421</v>
      </c>
      <c r="KM7" s="66">
        <v>1.86864068239507</v>
      </c>
      <c r="KN7" s="66">
        <v>-4.93408511539702</v>
      </c>
      <c r="KO7" s="66">
        <v>2.98323157257654</v>
      </c>
      <c r="KP7" s="66">
        <v>2.44980586385741</v>
      </c>
      <c r="KQ7" s="66">
        <v>1.62347199100246</v>
      </c>
      <c r="KR7" s="66">
        <v>-5.41215490064005</v>
      </c>
      <c r="KS7" s="66">
        <v>-11.4637915035166</v>
      </c>
      <c r="KT7" s="66">
        <v>23.2277077258449</v>
      </c>
      <c r="KU7" s="66">
        <v>0.158025321892708</v>
      </c>
      <c r="KV7" s="66">
        <v>-1.58280879274608</v>
      </c>
      <c r="KW7" s="66">
        <v>3.22366039000312</v>
      </c>
      <c r="KX7" s="66">
        <v>3.54844429850161</v>
      </c>
      <c r="KY7" s="66">
        <v>4.76295795486072</v>
      </c>
      <c r="KZ7" s="66">
        <v>-4.93321463773182</v>
      </c>
      <c r="LA7" s="66">
        <v>3.4157966827306</v>
      </c>
      <c r="LB7" s="66">
        <v>7.4292346316043</v>
      </c>
      <c r="LC7" s="66">
        <v>-1.29599306940284</v>
      </c>
      <c r="LD7" s="66">
        <v>-6.39811571492113</v>
      </c>
      <c r="LE7" s="66">
        <v>-0.906042769122024</v>
      </c>
      <c r="LF7" s="66">
        <v>6.56545859609967</v>
      </c>
      <c r="LG7" s="66">
        <v>-1.61682086670936</v>
      </c>
      <c r="LH7" s="66">
        <v>-3.15039135335023</v>
      </c>
      <c r="LI7" s="106" t="s">
        <v>846</v>
      </c>
      <c r="LJ7" s="106"/>
      <c r="LL7" s="107"/>
      <c r="LM7" s="107"/>
      <c r="LN7" s="104"/>
      <c r="LO7" s="105"/>
    </row>
    <row r="8" s="25" customFormat="1" ht="30" customHeight="1" spans="1:327">
      <c r="A8" s="44"/>
      <c r="B8" s="67"/>
      <c r="C8" s="68">
        <v>1.1</v>
      </c>
      <c r="D8" s="69">
        <v>3.71152496061777</v>
      </c>
      <c r="E8" s="70">
        <v>104</v>
      </c>
      <c r="F8" s="71"/>
      <c r="G8" s="71" t="s">
        <v>339</v>
      </c>
      <c r="H8" s="72">
        <v>-0.238406979719642</v>
      </c>
      <c r="I8" s="72">
        <v>3.56771526519435</v>
      </c>
      <c r="J8" s="72">
        <v>11.1939188090453</v>
      </c>
      <c r="K8" s="72">
        <v>-22.3851972098921</v>
      </c>
      <c r="L8" s="72">
        <v>-17.8729459983243</v>
      </c>
      <c r="M8" s="72">
        <v>-23.4927897328368</v>
      </c>
      <c r="N8" s="72">
        <v>1.16370180664609</v>
      </c>
      <c r="O8" s="72">
        <v>-10.1841333189283</v>
      </c>
      <c r="P8" s="72">
        <v>-5.32762386440223</v>
      </c>
      <c r="Q8" s="72">
        <v>3.22003428983837</v>
      </c>
      <c r="R8" s="72">
        <v>19.509217682966</v>
      </c>
      <c r="S8" s="72">
        <v>19.0461929916012</v>
      </c>
      <c r="T8" s="72">
        <v>15.692096978856</v>
      </c>
      <c r="U8" s="72">
        <v>25.1881318776449</v>
      </c>
      <c r="V8" s="72">
        <v>-1.05548772758488</v>
      </c>
      <c r="W8" s="72">
        <v>31.1043911923485</v>
      </c>
      <c r="X8" s="72">
        <v>19.4944798964603</v>
      </c>
      <c r="Y8" s="72">
        <v>10.6025357484261</v>
      </c>
      <c r="Z8" s="72">
        <v>34.4135574644521</v>
      </c>
      <c r="AA8" s="72">
        <v>11.9977227607355</v>
      </c>
      <c r="AB8" s="72">
        <v>15.203196828009</v>
      </c>
      <c r="AC8" s="72">
        <v>9.86666971999284</v>
      </c>
      <c r="AD8" s="72">
        <v>11.7098301426388</v>
      </c>
      <c r="AE8" s="72">
        <v>36.5380075011981</v>
      </c>
      <c r="AF8" s="72">
        <v>33.7518299661864</v>
      </c>
      <c r="AG8" s="72">
        <v>1.05006191195574</v>
      </c>
      <c r="AH8" s="72">
        <v>11.9416831587417</v>
      </c>
      <c r="AI8" s="72">
        <v>2.76081217848815</v>
      </c>
      <c r="AJ8" s="72">
        <v>0.543990297801983</v>
      </c>
      <c r="AK8" s="72">
        <v>-0.677773445174651</v>
      </c>
      <c r="AL8" s="72">
        <v>-20.3626396422894</v>
      </c>
      <c r="AM8" s="72">
        <v>-3.57577294239698</v>
      </c>
      <c r="AN8" s="72">
        <v>7.29562536667659</v>
      </c>
      <c r="AO8" s="72">
        <v>-0.650481995225604</v>
      </c>
      <c r="AP8" s="72">
        <v>-6.47139057541843</v>
      </c>
      <c r="AQ8" s="72">
        <v>-9.90123228620861</v>
      </c>
      <c r="AR8" s="72">
        <v>9.98208048143108</v>
      </c>
      <c r="AS8" s="72">
        <v>17.6461759127755</v>
      </c>
      <c r="AT8" s="72">
        <v>6.20179004094739</v>
      </c>
      <c r="AU8" s="72">
        <v>0.466652576337239</v>
      </c>
      <c r="AV8" s="72">
        <v>1.07207834065943</v>
      </c>
      <c r="AW8" s="72">
        <v>0.936843162958297</v>
      </c>
      <c r="AX8" s="72">
        <v>-2.34457142025769</v>
      </c>
      <c r="AY8" s="72">
        <v>-10.9064721350291</v>
      </c>
      <c r="AZ8" s="72">
        <v>-11.5681467188853</v>
      </c>
      <c r="BA8" s="72">
        <v>-2.70959396073852</v>
      </c>
      <c r="BB8" s="72">
        <v>-5.05760247222888</v>
      </c>
      <c r="BC8" s="72">
        <v>-11.4749698978898</v>
      </c>
      <c r="BD8" s="72">
        <v>-25.822795421703</v>
      </c>
      <c r="BE8" s="72">
        <v>-3.60145118040288</v>
      </c>
      <c r="BF8" s="72">
        <v>-18.9767945967968</v>
      </c>
      <c r="BG8" s="72">
        <v>-0.709189610232301</v>
      </c>
      <c r="BH8" s="72">
        <v>11.638917228364</v>
      </c>
      <c r="BI8" s="72">
        <v>29.2455396481858</v>
      </c>
      <c r="BJ8" s="72">
        <v>13.3370176605641</v>
      </c>
      <c r="BK8" s="72">
        <v>10.2987007079459</v>
      </c>
      <c r="BL8" s="72">
        <v>4.85268994467263</v>
      </c>
      <c r="BM8" s="72">
        <v>-11.4313319229691</v>
      </c>
      <c r="BN8" s="72">
        <v>-19.2016369926876</v>
      </c>
      <c r="BO8" s="72">
        <v>-25.1944720902047</v>
      </c>
      <c r="BP8" s="72">
        <v>-9.06881397968449</v>
      </c>
      <c r="BQ8" s="72">
        <v>-28.252331109055</v>
      </c>
      <c r="BR8" s="72">
        <v>-1.63320819543846</v>
      </c>
      <c r="BS8" s="72">
        <v>-12.9133511997595</v>
      </c>
      <c r="BT8" s="72">
        <v>-22.0363972645239</v>
      </c>
      <c r="BU8" s="72">
        <v>-11.5024362480983</v>
      </c>
      <c r="BV8" s="72">
        <v>-16.1033074175242</v>
      </c>
      <c r="BW8" s="72">
        <v>-15.7786873567709</v>
      </c>
      <c r="BX8" s="72">
        <v>-4.00861668602008</v>
      </c>
      <c r="BY8" s="72">
        <v>4.9798832563142</v>
      </c>
      <c r="BZ8" s="72">
        <v>10.6706166973787</v>
      </c>
      <c r="CA8" s="72">
        <v>13.1319330912044</v>
      </c>
      <c r="CB8" s="72">
        <v>0.294806098100352</v>
      </c>
      <c r="CC8" s="72">
        <v>7.57376837206259</v>
      </c>
      <c r="CD8" s="72">
        <v>-4.87967469635362</v>
      </c>
      <c r="CE8" s="72">
        <v>-7.83945762709797</v>
      </c>
      <c r="CF8" s="72">
        <v>-6.67444934870811</v>
      </c>
      <c r="CG8" s="72">
        <v>-12.5287414761957</v>
      </c>
      <c r="CH8" s="72">
        <v>-2.28692219282425</v>
      </c>
      <c r="CI8" s="72">
        <v>5.03881635108461</v>
      </c>
      <c r="CJ8" s="72">
        <v>-2.73789079290775</v>
      </c>
      <c r="CK8" s="72">
        <v>-1.37214837251146</v>
      </c>
      <c r="CL8" s="72">
        <v>0.616158580087273</v>
      </c>
      <c r="CM8" s="72">
        <v>7.06520407149567</v>
      </c>
      <c r="CN8" s="72">
        <v>8.28945308282823</v>
      </c>
      <c r="CO8" s="72">
        <v>18.3287471121204</v>
      </c>
      <c r="CP8" s="72">
        <v>15.1619484501855</v>
      </c>
      <c r="CQ8" s="72">
        <v>-6.66339081811481</v>
      </c>
      <c r="CR8" s="72">
        <v>12.9869395757046</v>
      </c>
      <c r="CS8" s="72">
        <v>-3.66399589513178</v>
      </c>
      <c r="CT8" s="72">
        <v>-2.25718569080499</v>
      </c>
      <c r="CU8" s="72">
        <v>0.877533480313389</v>
      </c>
      <c r="CV8" s="72">
        <v>0.359368058662412</v>
      </c>
      <c r="CW8" s="72">
        <v>2.70429629721673</v>
      </c>
      <c r="CX8" s="72">
        <v>7.76567990881961</v>
      </c>
      <c r="CY8" s="72">
        <v>4.72271478668438</v>
      </c>
      <c r="CZ8" s="72">
        <v>-2.60759945836352</v>
      </c>
      <c r="DA8" s="72">
        <v>-13.5467640769009</v>
      </c>
      <c r="DB8" s="72">
        <v>-13.3451529988004</v>
      </c>
      <c r="DC8" s="72">
        <v>2.70438298211234</v>
      </c>
      <c r="DD8" s="72">
        <v>4.78521108487962</v>
      </c>
      <c r="DE8" s="72">
        <v>-100</v>
      </c>
      <c r="DF8" s="72">
        <v>-100</v>
      </c>
      <c r="DG8" s="72">
        <v>-100</v>
      </c>
      <c r="DH8" s="72">
        <v>-100</v>
      </c>
      <c r="DI8" s="72">
        <v>-100</v>
      </c>
      <c r="DJ8" s="72">
        <v>-100</v>
      </c>
      <c r="DK8" s="72">
        <v>-100</v>
      </c>
      <c r="DL8" s="72">
        <v>5.28172590397453</v>
      </c>
      <c r="DM8" s="72">
        <v>-21.2846532363409</v>
      </c>
      <c r="DN8" s="72">
        <v>-5.21763110103831</v>
      </c>
      <c r="DO8" s="72">
        <v>13.081799329593</v>
      </c>
      <c r="DP8" s="72">
        <v>11.5152624468865</v>
      </c>
      <c r="DQ8" s="72">
        <v>20.1509067231318</v>
      </c>
      <c r="DR8" s="72">
        <v>20.1218237499524</v>
      </c>
      <c r="DS8" s="72">
        <v>18.4342444325023</v>
      </c>
      <c r="DT8" s="72">
        <v>15.4852330850042</v>
      </c>
      <c r="DU8" s="72">
        <v>0.927902610955613</v>
      </c>
      <c r="DV8" s="72">
        <v>-6.01579409484289</v>
      </c>
      <c r="DW8" s="72">
        <v>-5.74056623165505</v>
      </c>
      <c r="DX8" s="72">
        <v>10.773583822692</v>
      </c>
      <c r="DY8" s="72">
        <v>0.817559826345445</v>
      </c>
      <c r="DZ8" s="72">
        <v>-8.59228758827609</v>
      </c>
      <c r="EA8" s="72">
        <v>-6.34807866543635</v>
      </c>
      <c r="EB8" s="72">
        <v>-16.9786439677253</v>
      </c>
      <c r="EC8" s="72">
        <v>12.7326102355037</v>
      </c>
      <c r="ED8" s="72">
        <v>9.34595775554079</v>
      </c>
      <c r="EE8" s="72">
        <v>-18.2709237517944</v>
      </c>
      <c r="EF8" s="72">
        <v>-13.1700647534512</v>
      </c>
      <c r="EG8" s="72">
        <v>-15.501560671982</v>
      </c>
      <c r="EH8" s="72">
        <v>-11.9036473831004</v>
      </c>
      <c r="EI8" s="72">
        <v>9.1573734878038</v>
      </c>
      <c r="EJ8" s="72">
        <v>0.418005265386512</v>
      </c>
      <c r="EK8" s="72">
        <v>-9.20957712951378</v>
      </c>
      <c r="EL8" s="72">
        <v>-0.134022246061491</v>
      </c>
      <c r="EM8" s="72">
        <v>1.76627432222078</v>
      </c>
      <c r="EN8" s="72">
        <v>13.7521556681374</v>
      </c>
      <c r="EO8" s="72">
        <v>0.70981479561641</v>
      </c>
      <c r="EP8" s="72">
        <v>-0.27392234471975</v>
      </c>
      <c r="EQ8" s="72">
        <v>4.99376398997956</v>
      </c>
      <c r="ER8" s="72">
        <v>-9.88811659442926</v>
      </c>
      <c r="ES8" s="72">
        <v>-6.93724778398615</v>
      </c>
      <c r="ET8" s="72">
        <v>17.1133105454579</v>
      </c>
      <c r="EU8" s="72">
        <v>9.38215086533853</v>
      </c>
      <c r="EV8" s="72">
        <v>6.66781795488802</v>
      </c>
      <c r="EW8" s="72">
        <v>-8.31230090811307</v>
      </c>
      <c r="EX8" s="72">
        <v>-15.1804106112227</v>
      </c>
      <c r="EY8" s="72">
        <v>-2.90192347041335</v>
      </c>
      <c r="EZ8" s="72">
        <v>9.36682988219772</v>
      </c>
      <c r="FA8" s="72">
        <v>-4.54357804193361</v>
      </c>
      <c r="FB8" s="72">
        <v>-2.9655646126008</v>
      </c>
      <c r="FC8" s="72">
        <v>17.846847540004</v>
      </c>
      <c r="FD8" s="72">
        <v>-0.150786316196189</v>
      </c>
      <c r="FE8" s="72">
        <v>-1.42652754006696</v>
      </c>
      <c r="FF8" s="72">
        <v>-3.91004192875076</v>
      </c>
      <c r="FG8" s="72">
        <v>-8.40991642357231</v>
      </c>
      <c r="FH8" s="72">
        <v>-1.79685954759749</v>
      </c>
      <c r="FI8" s="72">
        <v>4.42027920914929</v>
      </c>
      <c r="FJ8" s="72">
        <v>-12.1110248133182</v>
      </c>
      <c r="FK8" s="72">
        <v>35.2258492044069</v>
      </c>
      <c r="FL8" s="72">
        <v>18.2179563724376</v>
      </c>
      <c r="FM8" s="72">
        <v>2.6753163312838</v>
      </c>
      <c r="FN8" s="72">
        <v>5.96442433705953</v>
      </c>
      <c r="FO8" s="72">
        <v>-12.1800021476294</v>
      </c>
      <c r="FP8" s="72">
        <v>25.9832223196989</v>
      </c>
      <c r="FQ8" s="72">
        <v>-10.2466636694045</v>
      </c>
      <c r="FR8" s="72">
        <v>3.34282687417169</v>
      </c>
      <c r="FS8" s="72">
        <v>-14.2989293971807</v>
      </c>
      <c r="FT8" s="72">
        <v>-14.8321084546813</v>
      </c>
      <c r="FU8" s="72">
        <v>-12.8714550288422</v>
      </c>
      <c r="FV8" s="72">
        <v>-8.75786881998198</v>
      </c>
      <c r="FW8" s="72">
        <v>45.1831978606196</v>
      </c>
      <c r="FX8" s="72">
        <v>-17.4823275555792</v>
      </c>
      <c r="FY8" s="72">
        <v>8.64449751656392</v>
      </c>
      <c r="FZ8" s="72">
        <v>-1.28657855633169</v>
      </c>
      <c r="GA8" s="72">
        <v>16.1223372852559</v>
      </c>
      <c r="GB8" s="72">
        <v>11.8513073151947</v>
      </c>
      <c r="GC8" s="72">
        <v>-5.39353534618076</v>
      </c>
      <c r="GD8" s="72">
        <v>12.6733115717153</v>
      </c>
      <c r="GE8" s="72">
        <v>-0.774418718209375</v>
      </c>
      <c r="GF8" s="72">
        <v>-15.162081635508</v>
      </c>
      <c r="GG8" s="72">
        <v>-15.3262794792526</v>
      </c>
      <c r="GH8" s="72">
        <v>-1.26869294236191</v>
      </c>
      <c r="GI8" s="72">
        <v>14.7479436509888</v>
      </c>
      <c r="GJ8" s="72">
        <v>9.33834489627876</v>
      </c>
      <c r="GK8" s="72">
        <v>-0.976484416093626</v>
      </c>
      <c r="GL8" s="72">
        <v>-8.6321415555515</v>
      </c>
      <c r="GM8" s="72">
        <v>41.1216872197285</v>
      </c>
      <c r="GN8" s="72">
        <v>-6.80187368431196</v>
      </c>
      <c r="GO8" s="72">
        <v>-2.68581449642645</v>
      </c>
      <c r="GP8" s="72">
        <v>7.45397566691324</v>
      </c>
      <c r="GQ8" s="72">
        <v>0.890223204575307</v>
      </c>
      <c r="GR8" s="72">
        <v>3.69365273625695</v>
      </c>
      <c r="GS8" s="72">
        <v>-17.0541208491268</v>
      </c>
      <c r="GT8" s="72">
        <v>-25.4080882979705</v>
      </c>
      <c r="GU8" s="72">
        <v>27.1159829915589</v>
      </c>
      <c r="GV8" s="72">
        <v>0.370986095145611</v>
      </c>
      <c r="GW8" s="72">
        <v>-3.1126829473741</v>
      </c>
      <c r="GX8" s="72">
        <v>-9.74240121791631</v>
      </c>
      <c r="GY8" s="72">
        <v>13.1525042202112</v>
      </c>
      <c r="GZ8" s="72">
        <v>12.8434851788376</v>
      </c>
      <c r="HA8" s="72">
        <v>8.28592262831521</v>
      </c>
      <c r="HB8" s="72">
        <v>-0.503858813239759</v>
      </c>
      <c r="HC8" s="72">
        <v>-5.02095560839949</v>
      </c>
      <c r="HD8" s="72">
        <v>-0.108957154845882</v>
      </c>
      <c r="HE8" s="72">
        <v>1.25066732714039</v>
      </c>
      <c r="HF8" s="72">
        <v>-20.2101548965624</v>
      </c>
      <c r="HG8" s="72">
        <v>14.7503931324314</v>
      </c>
      <c r="HH8" s="72">
        <v>-5.04927473560109</v>
      </c>
      <c r="HI8" s="72">
        <v>-2.52882674757544</v>
      </c>
      <c r="HJ8" s="72">
        <v>-9.86316654312346</v>
      </c>
      <c r="HK8" s="72">
        <v>9.47396360173593</v>
      </c>
      <c r="HL8" s="72">
        <v>2.94997766510987</v>
      </c>
      <c r="HM8" s="72">
        <v>7.48171109343048</v>
      </c>
      <c r="HN8" s="72">
        <v>9.46304545521537</v>
      </c>
      <c r="HO8" s="72">
        <v>-7.31318167388331</v>
      </c>
      <c r="HP8" s="72">
        <v>-6.86081450374294</v>
      </c>
      <c r="HQ8" s="72">
        <v>-15.1596847202276</v>
      </c>
      <c r="HR8" s="72">
        <v>3.69257404939012</v>
      </c>
      <c r="HS8" s="72">
        <v>-3.55202659464517</v>
      </c>
      <c r="HT8" s="72">
        <v>16.3584483196174</v>
      </c>
      <c r="HU8" s="72">
        <v>9.59298448832425</v>
      </c>
      <c r="HV8" s="72">
        <v>4.3523528491622</v>
      </c>
      <c r="HW8" s="72">
        <v>-4.00092274073256</v>
      </c>
      <c r="HX8" s="72">
        <v>0.190114481234957</v>
      </c>
      <c r="HY8" s="72">
        <v>2.17478950946951</v>
      </c>
      <c r="HZ8" s="72">
        <v>-7.53698217242064</v>
      </c>
      <c r="IA8" s="72">
        <v>-15.4447802399712</v>
      </c>
      <c r="IB8" s="72">
        <v>-13.7689715383801</v>
      </c>
      <c r="IC8" s="72">
        <v>3.12914976056231</v>
      </c>
      <c r="ID8" s="72">
        <v>-18.1831801062918</v>
      </c>
      <c r="IE8" s="72">
        <v>32.2311632780279</v>
      </c>
      <c r="IF8" s="72">
        <v>3.01512469660057</v>
      </c>
      <c r="IG8" s="72">
        <v>-1.8877862111591</v>
      </c>
      <c r="IH8" s="72">
        <v>18.4517989793649</v>
      </c>
      <c r="II8" s="72">
        <v>-8.99178766546517</v>
      </c>
      <c r="IJ8" s="72">
        <v>0.577778405147072</v>
      </c>
      <c r="IK8" s="72">
        <v>16.4538888912367</v>
      </c>
      <c r="IL8" s="72">
        <v>1.1211265214897</v>
      </c>
      <c r="IM8" s="72">
        <v>-10.8612238310721</v>
      </c>
      <c r="IN8" s="72">
        <v>-11.8511920017448</v>
      </c>
      <c r="IO8" s="72">
        <v>-8.57295729262401</v>
      </c>
      <c r="IP8" s="72">
        <v>-12.2452699736438</v>
      </c>
      <c r="IQ8" s="72">
        <v>16.9232188908995</v>
      </c>
      <c r="IR8" s="72">
        <v>-0.190314379771181</v>
      </c>
      <c r="IS8" s="72">
        <v>-0.647542411240181</v>
      </c>
      <c r="IT8" s="72">
        <v>11.021342588674</v>
      </c>
      <c r="IU8" s="72">
        <v>1.66416584158706</v>
      </c>
      <c r="IV8" s="72">
        <v>8.11828909684083</v>
      </c>
      <c r="IW8" s="72">
        <v>7.83204964031464</v>
      </c>
      <c r="IX8" s="72">
        <v>2.5410567822514</v>
      </c>
      <c r="IY8" s="72">
        <v>-9.06421370180122</v>
      </c>
      <c r="IZ8" s="72">
        <v>-6.20124788922259</v>
      </c>
      <c r="JA8" s="72">
        <v>-7.52752458071491</v>
      </c>
      <c r="JB8" s="72">
        <v>-4.10970817962604</v>
      </c>
      <c r="JC8" s="72">
        <v>13.7940359816782</v>
      </c>
      <c r="JD8" s="72">
        <v>-19.1061132199252</v>
      </c>
      <c r="JE8" s="72">
        <v>20.2693157665901</v>
      </c>
      <c r="JF8" s="72">
        <v>-5.33992198112178</v>
      </c>
      <c r="JG8" s="72">
        <v>3.14878405104308</v>
      </c>
      <c r="JH8" s="72">
        <v>11.5857611148682</v>
      </c>
      <c r="JI8" s="72">
        <v>7.27816179689043</v>
      </c>
      <c r="JJ8" s="72">
        <v>4.93696086486135</v>
      </c>
      <c r="JK8" s="72">
        <v>-4.58279554237028</v>
      </c>
      <c r="JL8" s="72">
        <v>-8.84983073502657</v>
      </c>
      <c r="JM8" s="72">
        <v>-14.000354331372</v>
      </c>
      <c r="JN8" s="72">
        <v>-14.8801551725022</v>
      </c>
      <c r="JO8" s="72">
        <v>14.0594064797366</v>
      </c>
      <c r="JP8" s="72">
        <v>-4.12357743061476</v>
      </c>
      <c r="JQ8" s="72">
        <v>22.7060157873798</v>
      </c>
      <c r="JR8" s="72">
        <v>-100</v>
      </c>
      <c r="JS8" s="72" t="e">
        <v>#DIV/0!</v>
      </c>
      <c r="JT8" s="72" t="e">
        <v>#DIV/0!</v>
      </c>
      <c r="JU8" s="72" t="e">
        <v>#DIV/0!</v>
      </c>
      <c r="JV8" s="72" t="e">
        <v>#DIV/0!</v>
      </c>
      <c r="JW8" s="72" t="e">
        <v>#DIV/0!</v>
      </c>
      <c r="JX8" s="72" t="e">
        <v>#DIV/0!</v>
      </c>
      <c r="JY8" s="72">
        <v>42.670189264003</v>
      </c>
      <c r="JZ8" s="72">
        <v>4.00879625721819</v>
      </c>
      <c r="KA8" s="72">
        <v>-10.8437981781955</v>
      </c>
      <c r="KB8" s="72">
        <v>-20.4210637255495</v>
      </c>
      <c r="KC8" s="72">
        <v>6.66935144087444</v>
      </c>
      <c r="KD8" s="72">
        <v>25.2386034096706</v>
      </c>
      <c r="KE8" s="72">
        <v>6.36940013758647</v>
      </c>
      <c r="KF8" s="72">
        <v>-21.5234810862525</v>
      </c>
      <c r="KG8" s="72">
        <v>14.9297326121059</v>
      </c>
      <c r="KH8" s="72">
        <v>25.2082889406138</v>
      </c>
      <c r="KI8" s="72">
        <v>4.8750272245059</v>
      </c>
      <c r="KJ8" s="72">
        <v>-23.4775455200463</v>
      </c>
      <c r="KK8" s="72">
        <v>0.442424977743869</v>
      </c>
      <c r="KL8" s="72">
        <v>16.5941360555896</v>
      </c>
      <c r="KM8" s="72">
        <v>5.18214829199563</v>
      </c>
      <c r="KN8" s="72">
        <v>-10.0708949038903</v>
      </c>
      <c r="KO8" s="72">
        <v>-8.5850629739893</v>
      </c>
      <c r="KP8" s="72">
        <v>5.71177556588431</v>
      </c>
      <c r="KQ8" s="72">
        <v>7.76454215671809</v>
      </c>
      <c r="KR8" s="72">
        <v>-20.2788779401953</v>
      </c>
      <c r="KS8" s="72">
        <v>24.1300426537253</v>
      </c>
      <c r="KT8" s="72">
        <v>2.53603922718352</v>
      </c>
      <c r="KU8" s="72">
        <v>-19.4529302814298</v>
      </c>
      <c r="KV8" s="72">
        <v>-15.3033389828992</v>
      </c>
      <c r="KW8" s="72">
        <v>20.7969906712212</v>
      </c>
      <c r="KX8" s="72">
        <v>6.90198706076015</v>
      </c>
      <c r="KY8" s="72">
        <v>-0.196701549576929</v>
      </c>
      <c r="KZ8" s="72">
        <v>-22.0843312712525</v>
      </c>
      <c r="LA8" s="72">
        <v>9.21557180445889</v>
      </c>
      <c r="LB8" s="72">
        <v>17.5880794926021</v>
      </c>
      <c r="LC8" s="72">
        <v>1.70240232758022</v>
      </c>
      <c r="LD8" s="72">
        <v>-12.9075389931589</v>
      </c>
      <c r="LE8" s="72">
        <v>-3.30662355697842</v>
      </c>
      <c r="LF8" s="72">
        <v>16.4394748477378</v>
      </c>
      <c r="LG8" s="72">
        <v>7.07448120146259</v>
      </c>
      <c r="LH8" s="72">
        <v>-25.2520778995818</v>
      </c>
      <c r="LI8" s="108"/>
      <c r="LJ8" s="109" t="s">
        <v>376</v>
      </c>
      <c r="LL8" s="110"/>
      <c r="LM8" s="110"/>
      <c r="LN8" s="104"/>
      <c r="LO8" s="105"/>
    </row>
    <row r="9" s="26" customFormat="1" ht="18" customHeight="1" spans="1:328">
      <c r="A9" s="44"/>
      <c r="C9" s="68">
        <v>1.2</v>
      </c>
      <c r="D9" s="69">
        <v>0.5767601249153</v>
      </c>
      <c r="E9" s="73">
        <v>13</v>
      </c>
      <c r="F9" s="71"/>
      <c r="G9" s="71" t="s">
        <v>659</v>
      </c>
      <c r="H9" s="72">
        <v>4.30257674808688</v>
      </c>
      <c r="I9" s="72">
        <v>4.42271898434912</v>
      </c>
      <c r="J9" s="72">
        <v>3.60933151529581</v>
      </c>
      <c r="K9" s="72">
        <v>3.01550662114806</v>
      </c>
      <c r="L9" s="72">
        <v>3.12039409984483</v>
      </c>
      <c r="M9" s="72">
        <v>7.42593354172811</v>
      </c>
      <c r="N9" s="72">
        <v>3.41798780231048</v>
      </c>
      <c r="O9" s="72">
        <v>5.61020549905757</v>
      </c>
      <c r="P9" s="72">
        <v>5.57741127091948</v>
      </c>
      <c r="Q9" s="72">
        <v>6.03151209148179</v>
      </c>
      <c r="R9" s="72">
        <v>6.32736356378575</v>
      </c>
      <c r="S9" s="72">
        <v>4.50284511889443</v>
      </c>
      <c r="T9" s="72">
        <v>4.41205331050709</v>
      </c>
      <c r="U9" s="72">
        <v>5.8362504584149</v>
      </c>
      <c r="V9" s="72">
        <v>3.87231628342937</v>
      </c>
      <c r="W9" s="72">
        <v>3.42457032057281</v>
      </c>
      <c r="X9" s="72">
        <v>5.51797169820267</v>
      </c>
      <c r="Y9" s="72">
        <v>4.31533539866342</v>
      </c>
      <c r="Z9" s="72">
        <v>4.74333131428162</v>
      </c>
      <c r="AA9" s="72">
        <v>4.90409091945905</v>
      </c>
      <c r="AB9" s="72">
        <v>4.42403872655007</v>
      </c>
      <c r="AC9" s="72">
        <v>4.80613988941133</v>
      </c>
      <c r="AD9" s="72">
        <v>3.39284539663367</v>
      </c>
      <c r="AE9" s="72">
        <v>2.83045307073691</v>
      </c>
      <c r="AF9" s="72">
        <v>7.6998579299844</v>
      </c>
      <c r="AG9" s="72">
        <v>4.755430154332</v>
      </c>
      <c r="AH9" s="72">
        <v>2.5832756818254</v>
      </c>
      <c r="AI9" s="72">
        <v>2.18440167102069</v>
      </c>
      <c r="AJ9" s="72">
        <v>1.6869243462676</v>
      </c>
      <c r="AK9" s="72">
        <v>3.759832102069</v>
      </c>
      <c r="AL9" s="72">
        <v>1.86125338686058</v>
      </c>
      <c r="AM9" s="72">
        <v>2.09766509140377</v>
      </c>
      <c r="AN9" s="72">
        <v>2.34060094745323</v>
      </c>
      <c r="AO9" s="72">
        <v>1.89612140829361</v>
      </c>
      <c r="AP9" s="72">
        <v>2.32489480070541</v>
      </c>
      <c r="AQ9" s="72">
        <v>2.21043981796907</v>
      </c>
      <c r="AR9" s="72">
        <v>3.89444807971482</v>
      </c>
      <c r="AS9" s="72">
        <v>2.97962657286412</v>
      </c>
      <c r="AT9" s="72">
        <v>3.75982658736609</v>
      </c>
      <c r="AU9" s="72">
        <v>6.60458339932892</v>
      </c>
      <c r="AV9" s="72">
        <v>5.89597251622421</v>
      </c>
      <c r="AW9" s="72">
        <v>5.24110681329806</v>
      </c>
      <c r="AX9" s="72">
        <v>5.89304551014811</v>
      </c>
      <c r="AY9" s="72">
        <v>4.90459005286836</v>
      </c>
      <c r="AZ9" s="72">
        <v>2.79606090742929</v>
      </c>
      <c r="BA9" s="72">
        <v>2.32646566573899</v>
      </c>
      <c r="BB9" s="72">
        <v>3.95293526047662</v>
      </c>
      <c r="BC9" s="72">
        <v>4.53508304322155</v>
      </c>
      <c r="BD9" s="72">
        <v>3.00673883397491</v>
      </c>
      <c r="BE9" s="72">
        <v>6.29306680358859</v>
      </c>
      <c r="BF9" s="72">
        <v>-2.38863046511774</v>
      </c>
      <c r="BG9" s="72">
        <v>-64.6617294854398</v>
      </c>
      <c r="BH9" s="72">
        <v>-40.2952423222977</v>
      </c>
      <c r="BI9" s="72">
        <v>-16.029369832508</v>
      </c>
      <c r="BJ9" s="72">
        <v>-17.209996214224</v>
      </c>
      <c r="BK9" s="72">
        <v>-11.1978065923239</v>
      </c>
      <c r="BL9" s="72">
        <v>-6.58643901537623</v>
      </c>
      <c r="BM9" s="72">
        <v>-4.06414919998906</v>
      </c>
      <c r="BN9" s="72">
        <v>-3.79410831836255</v>
      </c>
      <c r="BO9" s="72">
        <v>1.71248591757178</v>
      </c>
      <c r="BP9" s="72">
        <v>0.208975067161404</v>
      </c>
      <c r="BQ9" s="72">
        <v>-0.331525183433541</v>
      </c>
      <c r="BR9" s="72">
        <v>14.6331126906749</v>
      </c>
      <c r="BS9" s="72">
        <v>144.032899085351</v>
      </c>
      <c r="BT9" s="72">
        <v>41.1331417813214</v>
      </c>
      <c r="BU9" s="72">
        <v>10.6622890118996</v>
      </c>
      <c r="BV9" s="72">
        <v>2.54422565529559</v>
      </c>
      <c r="BW9" s="72">
        <v>1.12527320581903</v>
      </c>
      <c r="BX9" s="72">
        <v>9.84403815195127</v>
      </c>
      <c r="BY9" s="72">
        <v>7.69552377673904</v>
      </c>
      <c r="BZ9" s="72">
        <v>11.0669042761389</v>
      </c>
      <c r="CA9" s="72">
        <v>7.90430157885569</v>
      </c>
      <c r="CB9" s="72">
        <v>8.37258848430508</v>
      </c>
      <c r="CC9" s="72">
        <v>6.42158214741384</v>
      </c>
      <c r="CD9" s="72">
        <v>5.21819530422204</v>
      </c>
      <c r="CE9" s="72">
        <v>4.07295163293297</v>
      </c>
      <c r="CF9" s="72">
        <v>3.54492937467103</v>
      </c>
      <c r="CG9" s="72">
        <v>3.71092683200929</v>
      </c>
      <c r="CH9" s="72">
        <v>10.6772151046828</v>
      </c>
      <c r="CI9" s="72">
        <v>9.65325161212733</v>
      </c>
      <c r="CJ9" s="72">
        <v>5.51943179721729</v>
      </c>
      <c r="CK9" s="72">
        <v>1.25944036969034</v>
      </c>
      <c r="CL9" s="72">
        <v>-3.54695303537608</v>
      </c>
      <c r="CM9" s="72">
        <v>-0.910312812525575</v>
      </c>
      <c r="CN9" s="72">
        <v>-4.67378212124078</v>
      </c>
      <c r="CO9" s="72">
        <v>-3.31557288026393</v>
      </c>
      <c r="CP9" s="72">
        <v>-2.50786711884081</v>
      </c>
      <c r="CQ9" s="72">
        <v>-3.14160604525885</v>
      </c>
      <c r="CR9" s="72">
        <v>-1.02527399508952</v>
      </c>
      <c r="CS9" s="72">
        <v>-5.97441372032284</v>
      </c>
      <c r="CT9" s="72">
        <v>-6.30212165781926</v>
      </c>
      <c r="CU9" s="72">
        <v>-5.08266312433798</v>
      </c>
      <c r="CV9" s="72">
        <v>-6.81355147904836</v>
      </c>
      <c r="CW9" s="72">
        <v>-5.90985628576689</v>
      </c>
      <c r="CX9" s="72">
        <v>-4.78686281533346</v>
      </c>
      <c r="CY9" s="72">
        <v>-6.10999029687113</v>
      </c>
      <c r="CZ9" s="72">
        <v>0.564568248538393</v>
      </c>
      <c r="DA9" s="72">
        <v>0.0850078040561613</v>
      </c>
      <c r="DB9" s="72">
        <v>1.38100193792955</v>
      </c>
      <c r="DC9" s="72">
        <v>4.79029199530392</v>
      </c>
      <c r="DD9" s="72">
        <v>7.95641996143281</v>
      </c>
      <c r="DE9" s="72">
        <v>-100</v>
      </c>
      <c r="DF9" s="72">
        <v>-100</v>
      </c>
      <c r="DG9" s="72">
        <v>-100</v>
      </c>
      <c r="DH9" s="72">
        <v>-100</v>
      </c>
      <c r="DI9" s="72">
        <v>-100</v>
      </c>
      <c r="DJ9" s="72">
        <v>-100</v>
      </c>
      <c r="DK9" s="72">
        <v>-100</v>
      </c>
      <c r="DL9" s="72">
        <v>4.09920716808132</v>
      </c>
      <c r="DM9" s="72">
        <v>4.47792600422356</v>
      </c>
      <c r="DN9" s="72">
        <v>4.86745413904366</v>
      </c>
      <c r="DO9" s="72">
        <v>5.66245568025107</v>
      </c>
      <c r="DP9" s="72">
        <v>4.6960771611646</v>
      </c>
      <c r="DQ9" s="72">
        <v>4.42565167770323</v>
      </c>
      <c r="DR9" s="72">
        <v>4.68491170112861</v>
      </c>
      <c r="DS9" s="72">
        <v>3.68659872162563</v>
      </c>
      <c r="DT9" s="72">
        <v>4.94085591729869</v>
      </c>
      <c r="DU9" s="72">
        <v>2.53858695718006</v>
      </c>
      <c r="DV9" s="72">
        <v>2.10376793543023</v>
      </c>
      <c r="DW9" s="72">
        <v>2.1468328690116</v>
      </c>
      <c r="DX9" s="72">
        <v>3.54267521952383</v>
      </c>
      <c r="DY9" s="72">
        <v>5.90710719497932</v>
      </c>
      <c r="DZ9" s="72">
        <v>4.49903115648628</v>
      </c>
      <c r="EA9" s="72">
        <v>3.58901825282358</v>
      </c>
      <c r="EB9" s="72">
        <v>2.27063644149108</v>
      </c>
      <c r="EC9" s="72">
        <v>-40.1942979981176</v>
      </c>
      <c r="ED9" s="72">
        <v>-11.6279110796477</v>
      </c>
      <c r="EE9" s="72">
        <v>-2.18644100577549</v>
      </c>
      <c r="EF9" s="72">
        <v>4.69172526440292</v>
      </c>
      <c r="EG9" s="72">
        <v>46.8173413681486</v>
      </c>
      <c r="EH9" s="72">
        <v>4.70743302899473</v>
      </c>
      <c r="EI9" s="72">
        <v>8.96595605500718</v>
      </c>
      <c r="EJ9" s="72">
        <v>6.61175520830106</v>
      </c>
      <c r="EK9" s="72">
        <v>3.77401215064761</v>
      </c>
      <c r="EL9" s="72">
        <v>8.40428518927163</v>
      </c>
      <c r="EM9" s="72">
        <v>-1.17781554838616</v>
      </c>
      <c r="EN9" s="72">
        <v>-3.46944707382208</v>
      </c>
      <c r="EO9" s="72">
        <v>-3.45895538691894</v>
      </c>
      <c r="EP9" s="72">
        <v>-6.09934481070422</v>
      </c>
      <c r="EQ9" s="72">
        <v>-5.57468949512192</v>
      </c>
      <c r="ER9" s="72">
        <v>0.695116048543866</v>
      </c>
      <c r="ES9" s="72">
        <v>3.66897289839905</v>
      </c>
      <c r="ET9" s="72">
        <v>4.60667513868016</v>
      </c>
      <c r="EU9" s="72">
        <v>3.69338421806597</v>
      </c>
      <c r="EV9" s="72">
        <v>4.6433975338421</v>
      </c>
      <c r="EW9" s="72">
        <v>-20.3095784194571</v>
      </c>
      <c r="EX9" s="72">
        <v>23.0239427381025</v>
      </c>
      <c r="EY9" s="72">
        <v>5.6036176860044</v>
      </c>
      <c r="EZ9" s="72">
        <v>-2.97981640163911</v>
      </c>
      <c r="FA9" s="72">
        <v>2.72658737914809</v>
      </c>
      <c r="FB9" s="72">
        <v>4.78733978497317</v>
      </c>
      <c r="FC9" s="72">
        <v>4.36555618805853</v>
      </c>
      <c r="FD9" s="72">
        <v>2.90162208038981</v>
      </c>
      <c r="FE9" s="72">
        <v>4.39060947725329</v>
      </c>
      <c r="FF9" s="72">
        <v>-13.2033514418097</v>
      </c>
      <c r="FG9" s="72">
        <v>13.3278402587938</v>
      </c>
      <c r="FH9" s="72">
        <v>4.26617582335818</v>
      </c>
      <c r="FI9" s="72">
        <v>-4.6577163866524</v>
      </c>
      <c r="FJ9" s="72">
        <v>3.76599893199072</v>
      </c>
      <c r="FK9" s="72">
        <v>6.0474148634039</v>
      </c>
      <c r="FL9" s="72">
        <v>1.28260760140424</v>
      </c>
      <c r="FM9" s="72">
        <v>1.70034218982413</v>
      </c>
      <c r="FN9" s="72">
        <v>-5.1732107709397</v>
      </c>
      <c r="FO9" s="72">
        <v>2.66304748807325</v>
      </c>
      <c r="FP9" s="72">
        <v>-3.41149698216456</v>
      </c>
      <c r="FQ9" s="72">
        <v>6.75433198404491</v>
      </c>
      <c r="FR9" s="72">
        <v>-3.39659930755742</v>
      </c>
      <c r="FS9" s="72">
        <v>9.32598751287085</v>
      </c>
      <c r="FT9" s="72">
        <v>-13.5501009294305</v>
      </c>
      <c r="FU9" s="72">
        <v>0.402872316922839</v>
      </c>
      <c r="FV9" s="72">
        <v>3.88552310433963</v>
      </c>
      <c r="FW9" s="72">
        <v>5.2213720327406</v>
      </c>
      <c r="FX9" s="72">
        <v>0.702118056125883</v>
      </c>
      <c r="FY9" s="72">
        <v>1.80389060524976</v>
      </c>
      <c r="FZ9" s="72">
        <v>-1.2139504836142</v>
      </c>
      <c r="GA9" s="72">
        <v>-1.16720010866395</v>
      </c>
      <c r="GB9" s="72">
        <v>-1.36404827311826</v>
      </c>
      <c r="GC9" s="72">
        <v>6.72118248015681</v>
      </c>
      <c r="GD9" s="72">
        <v>-2.98109675833332</v>
      </c>
      <c r="GE9" s="72">
        <v>9.63103130342684</v>
      </c>
      <c r="GF9" s="72">
        <v>-15.0335331347125</v>
      </c>
      <c r="GG9" s="72">
        <v>0.315642554569791</v>
      </c>
      <c r="GH9" s="72">
        <v>5.30253829581488</v>
      </c>
      <c r="GI9" s="72">
        <v>3.26884775510511</v>
      </c>
      <c r="GJ9" s="72">
        <v>0.268037365292884</v>
      </c>
      <c r="GK9" s="72">
        <v>3.86448804530232</v>
      </c>
      <c r="GL9" s="72">
        <v>-2.339860005229</v>
      </c>
      <c r="GM9" s="72">
        <v>-0.761698515624488</v>
      </c>
      <c r="GN9" s="72">
        <v>-1.21266224732598</v>
      </c>
      <c r="GO9" s="72">
        <v>6.232815084468</v>
      </c>
      <c r="GP9" s="72">
        <v>-2.62609195100882</v>
      </c>
      <c r="GQ9" s="72">
        <v>8.15267390049073</v>
      </c>
      <c r="GR9" s="72">
        <v>-15.4956975015049</v>
      </c>
      <c r="GS9" s="72">
        <v>5.06596177156027</v>
      </c>
      <c r="GT9" s="72">
        <v>2.42365131709235</v>
      </c>
      <c r="GU9" s="72">
        <v>1.12751828711114</v>
      </c>
      <c r="GV9" s="72">
        <v>-0.121834316553759</v>
      </c>
      <c r="GW9" s="72">
        <v>3.35883134227659</v>
      </c>
      <c r="GX9" s="72">
        <v>-0.349039032628298</v>
      </c>
      <c r="GY9" s="72">
        <v>-2.57754307815549</v>
      </c>
      <c r="GZ9" s="72">
        <v>-0.983384851565944</v>
      </c>
      <c r="HA9" s="72">
        <v>6.48559030562494</v>
      </c>
      <c r="HB9" s="72">
        <v>-3.04900044846829</v>
      </c>
      <c r="HC9" s="72">
        <v>8.60777452891315</v>
      </c>
      <c r="HD9" s="72">
        <v>-15.5902193527362</v>
      </c>
      <c r="HE9" s="72">
        <v>6.79701730724406</v>
      </c>
      <c r="HF9" s="72">
        <v>1.52178061305665</v>
      </c>
      <c r="HG9" s="72">
        <v>1.89368625508612</v>
      </c>
      <c r="HH9" s="72">
        <v>2.61649998429532</v>
      </c>
      <c r="HI9" s="72">
        <v>2.67179528417607</v>
      </c>
      <c r="HJ9" s="72">
        <v>-0.965285288746927</v>
      </c>
      <c r="HK9" s="72">
        <v>-1.97403869158312</v>
      </c>
      <c r="HL9" s="72">
        <v>-1.90765247587807</v>
      </c>
      <c r="HM9" s="72">
        <v>4.34528385558748</v>
      </c>
      <c r="HN9" s="72">
        <v>-3.49189415144315</v>
      </c>
      <c r="HO9" s="72">
        <v>10.3340849401457</v>
      </c>
      <c r="HP9" s="72">
        <v>-15.1175153687394</v>
      </c>
      <c r="HQ9" s="72">
        <v>5.23560272551123</v>
      </c>
      <c r="HR9" s="72">
        <v>4.76073246155093</v>
      </c>
      <c r="HS9" s="72">
        <v>-6.42868287265586</v>
      </c>
      <c r="HT9" s="72">
        <v>-62.8497207550551</v>
      </c>
      <c r="HU9" s="72">
        <v>73.4661761460764</v>
      </c>
      <c r="HV9" s="72">
        <v>39.2855063184931</v>
      </c>
      <c r="HW9" s="72">
        <v>-3.35228291558074</v>
      </c>
      <c r="HX9" s="72">
        <v>5.21578956790248</v>
      </c>
      <c r="HY9" s="72">
        <v>9.7637813083482</v>
      </c>
      <c r="HZ9" s="72">
        <v>-0.886047527908573</v>
      </c>
      <c r="IA9" s="72">
        <v>10.6446540686022</v>
      </c>
      <c r="IB9" s="72">
        <v>-10.2590457632703</v>
      </c>
      <c r="IC9" s="72">
        <v>3.68001327039254</v>
      </c>
      <c r="ID9" s="72">
        <v>4.19568125620702</v>
      </c>
      <c r="IE9" s="72">
        <v>7.62050247698612</v>
      </c>
      <c r="IF9" s="72">
        <v>-20.9138604616137</v>
      </c>
      <c r="IG9" s="72">
        <v>0.321827606224772</v>
      </c>
      <c r="IH9" s="72">
        <v>9.21356076142995</v>
      </c>
      <c r="II9" s="72">
        <v>-10.4422527469304</v>
      </c>
      <c r="IJ9" s="72">
        <v>3.75986943805677</v>
      </c>
      <c r="IK9" s="72">
        <v>19.2273365452114</v>
      </c>
      <c r="IL9" s="72">
        <v>-2.82468484726688</v>
      </c>
      <c r="IM9" s="72">
        <v>14.1083563285312</v>
      </c>
      <c r="IN9" s="72">
        <v>-12.8143972946339</v>
      </c>
      <c r="IO9" s="72">
        <v>4.12996745999324</v>
      </c>
      <c r="IP9" s="72">
        <v>2.31987080219169</v>
      </c>
      <c r="IQ9" s="72">
        <v>6.40355856274226</v>
      </c>
      <c r="IR9" s="72">
        <v>-21.7746707096049</v>
      </c>
      <c r="IS9" s="72">
        <v>-0.187163030962466</v>
      </c>
      <c r="IT9" s="72">
        <v>9.38864585253715</v>
      </c>
      <c r="IU9" s="72">
        <v>-4.42663700157414</v>
      </c>
      <c r="IV9" s="72">
        <v>2.79990384625539</v>
      </c>
      <c r="IW9" s="72">
        <v>14.7325831380536</v>
      </c>
      <c r="IX9" s="72">
        <v>-6.74781068738149</v>
      </c>
      <c r="IY9" s="72">
        <v>8.69207465328124</v>
      </c>
      <c r="IZ9" s="72">
        <v>-10.4310919022108</v>
      </c>
      <c r="JA9" s="72">
        <v>0.175066119839087</v>
      </c>
      <c r="JB9" s="72">
        <v>3.77772570456332</v>
      </c>
      <c r="JC9" s="72">
        <v>7.29245835609387</v>
      </c>
      <c r="JD9" s="72">
        <v>-22.2831674953264</v>
      </c>
      <c r="JE9" s="72">
        <v>1.99372287134358</v>
      </c>
      <c r="JF9" s="72">
        <v>3.91876768736385</v>
      </c>
      <c r="JG9" s="72">
        <v>-4.75973941451362</v>
      </c>
      <c r="JH9" s="72">
        <v>4.13782336166383</v>
      </c>
      <c r="JI9" s="72">
        <v>12.6403490046872</v>
      </c>
      <c r="JJ9" s="72">
        <v>-5.84347795893933</v>
      </c>
      <c r="JK9" s="72">
        <v>9.98934645354774</v>
      </c>
      <c r="JL9" s="72">
        <v>-11.6757844656504</v>
      </c>
      <c r="JM9" s="72">
        <v>7.29642382042151</v>
      </c>
      <c r="JN9" s="72">
        <v>3.28284273402008</v>
      </c>
      <c r="JO9" s="72">
        <v>8.6817812895604</v>
      </c>
      <c r="JP9" s="72">
        <v>-19.6696677341873</v>
      </c>
      <c r="JQ9" s="72">
        <v>5.07535545584896</v>
      </c>
      <c r="JR9" s="72">
        <v>-100</v>
      </c>
      <c r="JS9" s="72" t="e">
        <v>#DIV/0!</v>
      </c>
      <c r="JT9" s="72" t="e">
        <v>#DIV/0!</v>
      </c>
      <c r="JU9" s="72" t="e">
        <v>#DIV/0!</v>
      </c>
      <c r="JV9" s="72" t="e">
        <v>#DIV/0!</v>
      </c>
      <c r="JW9" s="72" t="e">
        <v>#DIV/0!</v>
      </c>
      <c r="JX9" s="72" t="e">
        <v>#DIV/0!</v>
      </c>
      <c r="JY9" s="72">
        <v>5.88799393985934</v>
      </c>
      <c r="JZ9" s="72">
        <v>-0.474092937035905</v>
      </c>
      <c r="KA9" s="72">
        <v>0.98518254258353</v>
      </c>
      <c r="KB9" s="72">
        <v>-2.18467504536042</v>
      </c>
      <c r="KC9" s="72">
        <v>6.27322048401152</v>
      </c>
      <c r="KD9" s="72">
        <v>-0.103027560575924</v>
      </c>
      <c r="KE9" s="72">
        <v>1.75075253204871</v>
      </c>
      <c r="KF9" s="72">
        <v>-3.0792844718125</v>
      </c>
      <c r="KG9" s="72">
        <v>5.99872130689194</v>
      </c>
      <c r="KH9" s="72">
        <v>0.144989004307064</v>
      </c>
      <c r="KI9" s="72">
        <v>0.780420749977324</v>
      </c>
      <c r="KJ9" s="72">
        <v>-1.90687158181714</v>
      </c>
      <c r="KK9" s="72">
        <v>3.572236066401</v>
      </c>
      <c r="KL9" s="72">
        <v>-0.279679868594258</v>
      </c>
      <c r="KM9" s="72">
        <v>0.822927527284946</v>
      </c>
      <c r="KN9" s="72">
        <v>-0.566423335948201</v>
      </c>
      <c r="KO9" s="72">
        <v>5.93734307378347</v>
      </c>
      <c r="KP9" s="72">
        <v>-1.60550017515196</v>
      </c>
      <c r="KQ9" s="72">
        <v>-0.0550726227593401</v>
      </c>
      <c r="KR9" s="72">
        <v>-1.83191866663736</v>
      </c>
      <c r="KS9" s="72">
        <v>-38.050085623878</v>
      </c>
      <c r="KT9" s="72">
        <v>45.3929507845484</v>
      </c>
      <c r="KU9" s="72">
        <v>10.622812809122</v>
      </c>
      <c r="KV9" s="72">
        <v>5.0711773128795</v>
      </c>
      <c r="KW9" s="72">
        <v>-13.1228212763129</v>
      </c>
      <c r="KX9" s="72">
        <v>3.69158380948416</v>
      </c>
      <c r="KY9" s="72">
        <v>15.1219183828348</v>
      </c>
      <c r="KZ9" s="72">
        <v>2.80112285229619</v>
      </c>
      <c r="LA9" s="72">
        <v>-15.4352783811601</v>
      </c>
      <c r="LB9" s="72">
        <v>8.3181789935298</v>
      </c>
      <c r="LC9" s="72">
        <v>4.94603080486007</v>
      </c>
      <c r="LD9" s="72">
        <v>0.417221957109248</v>
      </c>
      <c r="LE9" s="72">
        <v>-15.4260872333278</v>
      </c>
      <c r="LF9" s="72">
        <v>5.35568593822421</v>
      </c>
      <c r="LG9" s="72">
        <v>5.53240043987526</v>
      </c>
      <c r="LH9" s="72">
        <v>7.08488819553455</v>
      </c>
      <c r="LI9" s="111"/>
      <c r="LJ9" s="109" t="s">
        <v>660</v>
      </c>
      <c r="LL9" s="110"/>
      <c r="LM9" s="110"/>
      <c r="LN9" s="104"/>
      <c r="LO9" s="105"/>
      <c r="LP9" s="24"/>
    </row>
    <row r="10" s="26" customFormat="1" ht="18" customHeight="1" spans="1:328">
      <c r="A10" s="44"/>
      <c r="C10" s="68">
        <v>1.3</v>
      </c>
      <c r="D10" s="69">
        <v>0.602985329942786</v>
      </c>
      <c r="E10" s="73">
        <v>14</v>
      </c>
      <c r="F10" s="71"/>
      <c r="G10" s="71" t="s">
        <v>661</v>
      </c>
      <c r="H10" s="72">
        <v>6.28128376011294</v>
      </c>
      <c r="I10" s="72">
        <v>8.88718227750098</v>
      </c>
      <c r="J10" s="72">
        <v>12.6470721490425</v>
      </c>
      <c r="K10" s="72">
        <v>6.45814889348215</v>
      </c>
      <c r="L10" s="72">
        <v>7.06909596273574</v>
      </c>
      <c r="M10" s="72">
        <v>15.9277621174977</v>
      </c>
      <c r="N10" s="72">
        <v>6.91771942508834</v>
      </c>
      <c r="O10" s="72">
        <v>10.4365947791256</v>
      </c>
      <c r="P10" s="72">
        <v>7.1243833820926</v>
      </c>
      <c r="Q10" s="72">
        <v>4.66384417970809</v>
      </c>
      <c r="R10" s="72">
        <v>7.37811617710815</v>
      </c>
      <c r="S10" s="72">
        <v>7.27982444476358</v>
      </c>
      <c r="T10" s="72">
        <v>8.12709286949369</v>
      </c>
      <c r="U10" s="72">
        <v>9.78377815143708</v>
      </c>
      <c r="V10" s="72">
        <v>10.1101875800828</v>
      </c>
      <c r="W10" s="72">
        <v>8.24309227109322</v>
      </c>
      <c r="X10" s="72">
        <v>9.17913487063498</v>
      </c>
      <c r="Y10" s="72">
        <v>13.8129343312933</v>
      </c>
      <c r="Z10" s="72">
        <v>14.6163531039716</v>
      </c>
      <c r="AA10" s="72">
        <v>13.5889174750059</v>
      </c>
      <c r="AB10" s="72">
        <v>13.2697777786213</v>
      </c>
      <c r="AC10" s="72">
        <v>13.9485132446723</v>
      </c>
      <c r="AD10" s="72">
        <v>12.8841510369778</v>
      </c>
      <c r="AE10" s="72">
        <v>12.286658226686</v>
      </c>
      <c r="AF10" s="72">
        <v>12.6279530814889</v>
      </c>
      <c r="AG10" s="72">
        <v>10.2380768159074</v>
      </c>
      <c r="AH10" s="72">
        <v>3.84571952783348</v>
      </c>
      <c r="AI10" s="72">
        <v>4.94022674563972</v>
      </c>
      <c r="AJ10" s="72">
        <v>2.13326937697596</v>
      </c>
      <c r="AK10" s="72">
        <v>8.18635046339966</v>
      </c>
      <c r="AL10" s="72">
        <v>5.28114333288185</v>
      </c>
      <c r="AM10" s="72">
        <v>3.77877008650603</v>
      </c>
      <c r="AN10" s="72">
        <v>1.60770626118214</v>
      </c>
      <c r="AO10" s="72">
        <v>2.1359971747987</v>
      </c>
      <c r="AP10" s="72">
        <v>7.86949885168453</v>
      </c>
      <c r="AQ10" s="72">
        <v>6.14973253862867</v>
      </c>
      <c r="AR10" s="72">
        <v>7.64371911298008</v>
      </c>
      <c r="AS10" s="72">
        <v>4.56939125790778</v>
      </c>
      <c r="AT10" s="72">
        <v>5.4587456946965</v>
      </c>
      <c r="AU10" s="72">
        <v>5.06972960641249</v>
      </c>
      <c r="AV10" s="72">
        <v>5.67355649631311</v>
      </c>
      <c r="AW10" s="72">
        <v>5.34194400816661</v>
      </c>
      <c r="AX10" s="72">
        <v>5.82663454919221</v>
      </c>
      <c r="AY10" s="72">
        <v>6.90359754426615</v>
      </c>
      <c r="AZ10" s="72">
        <v>4.64135351028401</v>
      </c>
      <c r="BA10" s="72">
        <v>8.02616134613689</v>
      </c>
      <c r="BB10" s="72">
        <v>8.30149778494453</v>
      </c>
      <c r="BC10" s="72">
        <v>5.25439813852731</v>
      </c>
      <c r="BD10" s="72">
        <v>3.7733865049711</v>
      </c>
      <c r="BE10" s="72">
        <v>7.11366663526434</v>
      </c>
      <c r="BF10" s="72">
        <v>-0.677615339818928</v>
      </c>
      <c r="BG10" s="72">
        <v>-80.3476647866041</v>
      </c>
      <c r="BH10" s="72">
        <v>-50.8635829414885</v>
      </c>
      <c r="BI10" s="72">
        <v>-2.50522427551329</v>
      </c>
      <c r="BJ10" s="72">
        <v>-5.89944646566227</v>
      </c>
      <c r="BK10" s="72">
        <v>-7.12124347388044</v>
      </c>
      <c r="BL10" s="72">
        <v>0.936499271885836</v>
      </c>
      <c r="BM10" s="72">
        <v>-0.252043618730724</v>
      </c>
      <c r="BN10" s="72">
        <v>-3.19467048881145</v>
      </c>
      <c r="BO10" s="72">
        <v>0.611045085066024</v>
      </c>
      <c r="BP10" s="72">
        <v>-2.81816884590921</v>
      </c>
      <c r="BQ10" s="72">
        <v>-2.57488292781689</v>
      </c>
      <c r="BR10" s="72">
        <v>4.52315227239055</v>
      </c>
      <c r="BS10" s="72">
        <v>309.656477719684</v>
      </c>
      <c r="BT10" s="72">
        <v>29.0377106385114</v>
      </c>
      <c r="BU10" s="72">
        <v>-31.0481927801388</v>
      </c>
      <c r="BV10" s="72">
        <v>-20.1034927113986</v>
      </c>
      <c r="BW10" s="72">
        <v>-6.02205301651908</v>
      </c>
      <c r="BX10" s="72">
        <v>-7.11549806916666</v>
      </c>
      <c r="BY10" s="72">
        <v>-0.20484475396222</v>
      </c>
      <c r="BZ10" s="72">
        <v>2.44077453884954</v>
      </c>
      <c r="CA10" s="72">
        <v>2.03262220727321</v>
      </c>
      <c r="CB10" s="72">
        <v>2.92537976121842</v>
      </c>
      <c r="CC10" s="72">
        <v>3.50222318410862</v>
      </c>
      <c r="CD10" s="72">
        <v>6.57800020093704</v>
      </c>
      <c r="CE10" s="72">
        <v>6.8716749209179</v>
      </c>
      <c r="CF10" s="72">
        <v>5.3322841528304</v>
      </c>
      <c r="CG10" s="72">
        <v>6.81140458697188</v>
      </c>
      <c r="CH10" s="72">
        <v>9.78815173391425</v>
      </c>
      <c r="CI10" s="72">
        <v>2.50465993884555</v>
      </c>
      <c r="CJ10" s="72">
        <v>0.378671232803157</v>
      </c>
      <c r="CK10" s="72">
        <v>-8.08358696741963</v>
      </c>
      <c r="CL10" s="72">
        <v>0.266610909628341</v>
      </c>
      <c r="CM10" s="72">
        <v>-2.84322586138954</v>
      </c>
      <c r="CN10" s="72">
        <v>-1.50348938910192</v>
      </c>
      <c r="CO10" s="72">
        <v>5.49471329442551</v>
      </c>
      <c r="CP10" s="72">
        <v>4.02426856211432</v>
      </c>
      <c r="CQ10" s="72">
        <v>5.4231674810927</v>
      </c>
      <c r="CR10" s="72">
        <v>10.2347360065874</v>
      </c>
      <c r="CS10" s="72">
        <v>13.1096279811912</v>
      </c>
      <c r="CT10" s="72">
        <v>8.16538485115596</v>
      </c>
      <c r="CU10" s="72">
        <v>3.94797406484545</v>
      </c>
      <c r="CV10" s="72">
        <v>4.74851859438401</v>
      </c>
      <c r="CW10" s="72">
        <v>6.20686813108094</v>
      </c>
      <c r="CX10" s="72">
        <v>3.33833030509538</v>
      </c>
      <c r="CY10" s="72">
        <v>-2.20386577706108</v>
      </c>
      <c r="CZ10" s="72">
        <v>1.521510667103</v>
      </c>
      <c r="DA10" s="72">
        <v>-6.68883057296765</v>
      </c>
      <c r="DB10" s="72">
        <v>7.6680746352751</v>
      </c>
      <c r="DC10" s="72">
        <v>4.2829305527225</v>
      </c>
      <c r="DD10" s="72">
        <v>2.06362647255558</v>
      </c>
      <c r="DE10" s="72">
        <v>-100</v>
      </c>
      <c r="DF10" s="72">
        <v>-100</v>
      </c>
      <c r="DG10" s="72">
        <v>-100</v>
      </c>
      <c r="DH10" s="72">
        <v>-100</v>
      </c>
      <c r="DI10" s="72">
        <v>-100</v>
      </c>
      <c r="DJ10" s="72">
        <v>-100</v>
      </c>
      <c r="DK10" s="72">
        <v>-100</v>
      </c>
      <c r="DL10" s="72">
        <v>9.28223374770884</v>
      </c>
      <c r="DM10" s="72">
        <v>9.48107501348836</v>
      </c>
      <c r="DN10" s="72">
        <v>8.11314460003216</v>
      </c>
      <c r="DO10" s="72">
        <v>6.43471897759871</v>
      </c>
      <c r="DP10" s="72">
        <v>9.3508595807062</v>
      </c>
      <c r="DQ10" s="72">
        <v>10.3261270709741</v>
      </c>
      <c r="DR10" s="72">
        <v>13.7974420180682</v>
      </c>
      <c r="DS10" s="72">
        <v>13.0320796012143</v>
      </c>
      <c r="DT10" s="72">
        <v>8.75926102426341</v>
      </c>
      <c r="DU10" s="72">
        <v>4.96920748959285</v>
      </c>
      <c r="DV10" s="72">
        <v>3.4771307433963</v>
      </c>
      <c r="DW10" s="72">
        <v>5.38272686219013</v>
      </c>
      <c r="DX10" s="72">
        <v>5.90998148338599</v>
      </c>
      <c r="DY10" s="72">
        <v>5.3730814066575</v>
      </c>
      <c r="DZ10" s="72">
        <v>5.7602155607532</v>
      </c>
      <c r="EA10" s="72">
        <v>7.17647935854944</v>
      </c>
      <c r="EB10" s="72">
        <v>3.34606485593332</v>
      </c>
      <c r="EC10" s="72">
        <v>-44.0702369204725</v>
      </c>
      <c r="ED10" s="72">
        <v>-3.92170549591735</v>
      </c>
      <c r="EE10" s="72">
        <v>-0.967919185845417</v>
      </c>
      <c r="EF10" s="72">
        <v>-0.36609527507602</v>
      </c>
      <c r="EG10" s="72">
        <v>25.2427910525697</v>
      </c>
      <c r="EH10" s="72">
        <v>-10.8735234332898</v>
      </c>
      <c r="EI10" s="72">
        <v>1.43686699048517</v>
      </c>
      <c r="EJ10" s="72">
        <v>4.35019378931705</v>
      </c>
      <c r="EK10" s="72">
        <v>6.35972034471892</v>
      </c>
      <c r="EL10" s="72">
        <v>3.75839600786844</v>
      </c>
      <c r="EM10" s="72">
        <v>-3.48205873084696</v>
      </c>
      <c r="EN10" s="72">
        <v>2.66045116705173</v>
      </c>
      <c r="EO10" s="72">
        <v>9.40856338283342</v>
      </c>
      <c r="EP10" s="72">
        <v>5.50780107502939</v>
      </c>
      <c r="EQ10" s="72">
        <v>2.31331763061753</v>
      </c>
      <c r="ER10" s="72">
        <v>0.963646131020553</v>
      </c>
      <c r="ES10" s="72">
        <v>8.19971703990095</v>
      </c>
      <c r="ET10" s="72">
        <v>9.09048199761085</v>
      </c>
      <c r="EU10" s="72">
        <v>6.49262140125182</v>
      </c>
      <c r="EV10" s="72">
        <v>5.69420499158892</v>
      </c>
      <c r="EW10" s="72">
        <v>-24.7473879546205</v>
      </c>
      <c r="EX10" s="72">
        <v>19.5482754253134</v>
      </c>
      <c r="EY10" s="72">
        <v>4.93952626000352</v>
      </c>
      <c r="EZ10" s="72">
        <v>4.31994725451781</v>
      </c>
      <c r="FA10" s="72">
        <v>1.7368543894126</v>
      </c>
      <c r="FB10" s="72">
        <v>8.25786142395721</v>
      </c>
      <c r="FC10" s="72">
        <v>11.6546863104514</v>
      </c>
      <c r="FD10" s="72">
        <v>5.60326682606555</v>
      </c>
      <c r="FE10" s="72">
        <v>6.09479988004328</v>
      </c>
      <c r="FF10" s="72">
        <v>-11.3607536530347</v>
      </c>
      <c r="FG10" s="72">
        <v>1.58394500627388</v>
      </c>
      <c r="FH10" s="72">
        <v>2.14005201140834</v>
      </c>
      <c r="FI10" s="72">
        <v>4.5556425728313</v>
      </c>
      <c r="FJ10" s="72">
        <v>-5.95302997057186</v>
      </c>
      <c r="FK10" s="72">
        <v>6.57144842944639</v>
      </c>
      <c r="FL10" s="72">
        <v>5.14685041712714</v>
      </c>
      <c r="FM10" s="72">
        <v>13.3182461814003</v>
      </c>
      <c r="FN10" s="72">
        <v>-21.2057007962273</v>
      </c>
      <c r="FO10" s="72">
        <v>-0.274102469150023</v>
      </c>
      <c r="FP10" s="72">
        <v>0.0257917000154606</v>
      </c>
      <c r="FQ10" s="72">
        <v>14.1158476538263</v>
      </c>
      <c r="FR10" s="72">
        <v>11.4302435766016</v>
      </c>
      <c r="FS10" s="72">
        <v>-2.36089809233108</v>
      </c>
      <c r="FT10" s="72">
        <v>2.98088293685812</v>
      </c>
      <c r="FU10" s="72">
        <v>-11.4413828421905</v>
      </c>
      <c r="FV10" s="72">
        <v>-3.64710317806448</v>
      </c>
      <c r="FW10" s="72">
        <v>10.251375682263</v>
      </c>
      <c r="FX10" s="72">
        <v>-0.630004456956783</v>
      </c>
      <c r="FY10" s="72">
        <v>13.9685623020267</v>
      </c>
      <c r="FZ10" s="72">
        <v>-14.6864303637247</v>
      </c>
      <c r="GA10" s="72">
        <v>-8.02491709611658</v>
      </c>
      <c r="GB10" s="72">
        <v>3.31783996922552</v>
      </c>
      <c r="GC10" s="72">
        <v>10.6932882029755</v>
      </c>
      <c r="GD10" s="72">
        <v>8.87080310193818</v>
      </c>
      <c r="GE10" s="72">
        <v>0.171199617592862</v>
      </c>
      <c r="GF10" s="72">
        <v>2.88661634192604</v>
      </c>
      <c r="GG10" s="72">
        <v>-10.7419696911725</v>
      </c>
      <c r="GH10" s="72">
        <v>-2.17081798624697</v>
      </c>
      <c r="GI10" s="72">
        <v>10.5791753731628</v>
      </c>
      <c r="GJ10" s="72">
        <v>-2.31498253764344</v>
      </c>
      <c r="GK10" s="72">
        <v>14.9541164568919</v>
      </c>
      <c r="GL10" s="72">
        <v>-11.0655372925731</v>
      </c>
      <c r="GM10" s="72">
        <v>-7.37565426269791</v>
      </c>
      <c r="GN10" s="72">
        <v>2.39168565513854</v>
      </c>
      <c r="GO10" s="72">
        <v>10.3822840735745</v>
      </c>
      <c r="GP10" s="72">
        <v>9.52317902013908</v>
      </c>
      <c r="GQ10" s="72">
        <v>-0.764472434077106</v>
      </c>
      <c r="GR10" s="72">
        <v>2.34204021697994</v>
      </c>
      <c r="GS10" s="72">
        <v>-10.4706702600972</v>
      </c>
      <c r="GT10" s="72">
        <v>-4.24667601064674</v>
      </c>
      <c r="GU10" s="72">
        <v>4.1670388589685</v>
      </c>
      <c r="GV10" s="72">
        <v>-1.28540753763181</v>
      </c>
      <c r="GW10" s="72">
        <v>11.8793060219095</v>
      </c>
      <c r="GX10" s="72">
        <v>-5.79470323987478</v>
      </c>
      <c r="GY10" s="72">
        <v>-9.86296350774535</v>
      </c>
      <c r="GZ10" s="72">
        <v>0.930545280805646</v>
      </c>
      <c r="HA10" s="72">
        <v>8.07307397492904</v>
      </c>
      <c r="HB10" s="72">
        <v>10.0926250044625</v>
      </c>
      <c r="HC10" s="72">
        <v>4.80620861319478</v>
      </c>
      <c r="HD10" s="72">
        <v>0.710398325173571</v>
      </c>
      <c r="HE10" s="72">
        <v>-9.21060475222208</v>
      </c>
      <c r="HF10" s="72">
        <v>-6.98141161419142</v>
      </c>
      <c r="HG10" s="72">
        <v>5.05297132029341</v>
      </c>
      <c r="HH10" s="72">
        <v>-1.64954580196725</v>
      </c>
      <c r="HI10" s="72">
        <v>12.5222669741506</v>
      </c>
      <c r="HJ10" s="72">
        <v>-6.09032736658138</v>
      </c>
      <c r="HK10" s="72">
        <v>-9.44823251530715</v>
      </c>
      <c r="HL10" s="72">
        <v>1.95768237916565</v>
      </c>
      <c r="HM10" s="72">
        <v>5.78608202657429</v>
      </c>
      <c r="HN10" s="72">
        <v>13.6537637635105</v>
      </c>
      <c r="HO10" s="72">
        <v>5.07333805558999</v>
      </c>
      <c r="HP10" s="72">
        <v>-2.12312314409124</v>
      </c>
      <c r="HQ10" s="72">
        <v>-10.488082491333</v>
      </c>
      <c r="HR10" s="72">
        <v>-3.98730924365582</v>
      </c>
      <c r="HS10" s="72">
        <v>-2.58841887376863</v>
      </c>
      <c r="HT10" s="72">
        <v>-80.5399749421808</v>
      </c>
      <c r="HU10" s="72">
        <v>181.337610944183</v>
      </c>
      <c r="HV10" s="72">
        <v>86.3323176545929</v>
      </c>
      <c r="HW10" s="72">
        <v>-12.6007380343958</v>
      </c>
      <c r="HX10" s="72">
        <v>0.633868792348991</v>
      </c>
      <c r="HY10" s="72">
        <v>14.9636062197729</v>
      </c>
      <c r="HZ10" s="72">
        <v>12.3154731165457</v>
      </c>
      <c r="IA10" s="72">
        <v>1.97360910766425</v>
      </c>
      <c r="IB10" s="72">
        <v>1.724718255281</v>
      </c>
      <c r="IC10" s="72">
        <v>-13.5389951843629</v>
      </c>
      <c r="ID10" s="72">
        <v>-3.74695016272703</v>
      </c>
      <c r="IE10" s="72">
        <v>4.50863014727145</v>
      </c>
      <c r="IF10" s="72">
        <v>-23.7305310047682</v>
      </c>
      <c r="IG10" s="72">
        <v>-11.3814544448952</v>
      </c>
      <c r="IH10" s="72">
        <v>-0.43259460994382</v>
      </c>
      <c r="II10" s="72">
        <v>1.2721210973843</v>
      </c>
      <c r="IJ10" s="72">
        <v>18.3701854694116</v>
      </c>
      <c r="IK10" s="72">
        <v>13.6259904227644</v>
      </c>
      <c r="IL10" s="72">
        <v>20.6718003886625</v>
      </c>
      <c r="IM10" s="72">
        <v>4.67698029785628</v>
      </c>
      <c r="IN10" s="72">
        <v>1.31941888965493</v>
      </c>
      <c r="IO10" s="72">
        <v>-12.7824850261309</v>
      </c>
      <c r="IP10" s="72">
        <v>-3.2075016918002</v>
      </c>
      <c r="IQ10" s="72">
        <v>7.61431457392783</v>
      </c>
      <c r="IR10" s="72">
        <v>-23.5203711696424</v>
      </c>
      <c r="IS10" s="72">
        <v>-12.6579252310957</v>
      </c>
      <c r="IT10" s="72">
        <v>0.965572961104002</v>
      </c>
      <c r="IU10" s="72">
        <v>4.09449290971241</v>
      </c>
      <c r="IV10" s="72">
        <v>10.5173501585782</v>
      </c>
      <c r="IW10" s="72">
        <v>11.2693407592681</v>
      </c>
      <c r="IX10" s="72">
        <v>10.4987634293837</v>
      </c>
      <c r="IY10" s="72">
        <v>14.1864190348654</v>
      </c>
      <c r="IZ10" s="72">
        <v>-1.82307143312266</v>
      </c>
      <c r="JA10" s="72">
        <v>-11.5798052658284</v>
      </c>
      <c r="JB10" s="72">
        <v>3.66963047465462</v>
      </c>
      <c r="JC10" s="72">
        <v>6.11432564514729</v>
      </c>
      <c r="JD10" s="72">
        <v>-22.4918874170191</v>
      </c>
      <c r="JE10" s="72">
        <v>-8.67158723774307</v>
      </c>
      <c r="JF10" s="72">
        <v>3.59872768104464</v>
      </c>
      <c r="JG10" s="72">
        <v>-0.455681028875134</v>
      </c>
      <c r="JH10" s="72">
        <v>6.20823532230565</v>
      </c>
      <c r="JI10" s="72">
        <v>12.1262700342401</v>
      </c>
      <c r="JJ10" s="72">
        <v>12.0371701067786</v>
      </c>
      <c r="JK10" s="72">
        <v>11.1023617796314</v>
      </c>
      <c r="JL10" s="72">
        <v>-7.08845347727859</v>
      </c>
      <c r="JM10" s="72">
        <v>-8.21158919810351</v>
      </c>
      <c r="JN10" s="72">
        <v>-4.71443549162093</v>
      </c>
      <c r="JO10" s="72">
        <v>22.4411311484832</v>
      </c>
      <c r="JP10" s="72">
        <v>-24.9287855369948</v>
      </c>
      <c r="JQ10" s="72">
        <v>-10.6151988911955</v>
      </c>
      <c r="JR10" s="72">
        <v>-100</v>
      </c>
      <c r="JS10" s="72" t="e">
        <v>#DIV/0!</v>
      </c>
      <c r="JT10" s="72" t="e">
        <v>#DIV/0!</v>
      </c>
      <c r="JU10" s="72" t="e">
        <v>#DIV/0!</v>
      </c>
      <c r="JV10" s="72" t="e">
        <v>#DIV/0!</v>
      </c>
      <c r="JW10" s="72" t="e">
        <v>#DIV/0!</v>
      </c>
      <c r="JX10" s="72" t="e">
        <v>#DIV/0!</v>
      </c>
      <c r="JY10" s="72">
        <v>8.36976186722313</v>
      </c>
      <c r="JZ10" s="72">
        <v>-7.55350620833994</v>
      </c>
      <c r="KA10" s="72">
        <v>20.7218944750977</v>
      </c>
      <c r="KB10" s="72">
        <v>-9.64234364487547</v>
      </c>
      <c r="KC10" s="72">
        <v>8.56694287170052</v>
      </c>
      <c r="KD10" s="72">
        <v>-8.70859507150119</v>
      </c>
      <c r="KE10" s="72">
        <v>18.8477216201195</v>
      </c>
      <c r="KF10" s="72">
        <v>-7.16668877370255</v>
      </c>
      <c r="KG10" s="72">
        <v>9.53521884416686</v>
      </c>
      <c r="KH10" s="72">
        <v>-5.83619098297872</v>
      </c>
      <c r="KI10" s="72">
        <v>18.0483927613714</v>
      </c>
      <c r="KJ10" s="72">
        <v>-10.6759570997126</v>
      </c>
      <c r="KK10" s="72">
        <v>5.71812465428788</v>
      </c>
      <c r="KL10" s="72">
        <v>-7.17467522162099</v>
      </c>
      <c r="KM10" s="72">
        <v>20.2223277889454</v>
      </c>
      <c r="KN10" s="72">
        <v>-10.2290478594092</v>
      </c>
      <c r="KO10" s="72">
        <v>5.18219717659889</v>
      </c>
      <c r="KP10" s="72">
        <v>-6.83364074576609</v>
      </c>
      <c r="KQ10" s="72">
        <v>21.8322576631566</v>
      </c>
      <c r="KR10" s="72">
        <v>-13.4374006533336</v>
      </c>
      <c r="KS10" s="72">
        <v>-43.0765421356672</v>
      </c>
      <c r="KT10" s="72">
        <v>60.0447491539254</v>
      </c>
      <c r="KU10" s="72">
        <v>25.5778118142588</v>
      </c>
      <c r="KV10" s="72">
        <v>-12.9113545313407</v>
      </c>
      <c r="KW10" s="72">
        <v>-28.4455150184537</v>
      </c>
      <c r="KX10" s="72">
        <v>13.8925798859355</v>
      </c>
      <c r="KY10" s="72">
        <v>42.9229594241251</v>
      </c>
      <c r="KZ10" s="72">
        <v>-10.4101171386123</v>
      </c>
      <c r="LA10" s="72">
        <v>-27.0675526735171</v>
      </c>
      <c r="LB10" s="72">
        <v>11.1070184075513</v>
      </c>
      <c r="LC10" s="72">
        <v>32.9495282739831</v>
      </c>
      <c r="LD10" s="72">
        <v>-4.70851663831718</v>
      </c>
      <c r="LE10" s="72">
        <v>-22.2735318686616</v>
      </c>
      <c r="LF10" s="72">
        <v>7.14570079093897</v>
      </c>
      <c r="LG10" s="72">
        <v>28.9241854776567</v>
      </c>
      <c r="LH10" s="72">
        <v>-5.96555924260367</v>
      </c>
      <c r="LI10" s="111"/>
      <c r="LJ10" s="109" t="s">
        <v>662</v>
      </c>
      <c r="LL10" s="110"/>
      <c r="LM10" s="110"/>
      <c r="LN10" s="104"/>
      <c r="LO10" s="105"/>
      <c r="LP10" s="24"/>
    </row>
    <row r="11" s="25" customFormat="1" ht="45" customHeight="1" spans="1:328">
      <c r="A11" s="44"/>
      <c r="B11" s="67"/>
      <c r="C11" s="68">
        <v>1.4</v>
      </c>
      <c r="D11" s="69">
        <v>1.43951717839407</v>
      </c>
      <c r="E11" s="70">
        <v>16</v>
      </c>
      <c r="F11" s="71"/>
      <c r="G11" s="71" t="s">
        <v>668</v>
      </c>
      <c r="H11" s="72">
        <v>8.30308297088</v>
      </c>
      <c r="I11" s="72">
        <v>5.58318252135521</v>
      </c>
      <c r="J11" s="72">
        <v>-3.64008667800434</v>
      </c>
      <c r="K11" s="72">
        <v>-3.54416114371156</v>
      </c>
      <c r="L11" s="72">
        <v>6.46663407443351</v>
      </c>
      <c r="M11" s="72">
        <v>10.1806866268524</v>
      </c>
      <c r="N11" s="72">
        <v>4.74901734568274</v>
      </c>
      <c r="O11" s="72">
        <v>5.66793771312997</v>
      </c>
      <c r="P11" s="72">
        <v>-1.50050767841516</v>
      </c>
      <c r="Q11" s="72">
        <v>-0.309529758923659</v>
      </c>
      <c r="R11" s="72">
        <v>3.74777025710426</v>
      </c>
      <c r="S11" s="72">
        <v>5.55333701397247</v>
      </c>
      <c r="T11" s="72">
        <v>3.63663544551602</v>
      </c>
      <c r="U11" s="72">
        <v>7.10702222238353</v>
      </c>
      <c r="V11" s="72">
        <v>7.88923812101507</v>
      </c>
      <c r="W11" s="72">
        <v>5.82157125006009</v>
      </c>
      <c r="X11" s="72">
        <v>7.33497508191287</v>
      </c>
      <c r="Y11" s="72">
        <v>-1.06860676724209</v>
      </c>
      <c r="Z11" s="72">
        <v>1.8143440318469</v>
      </c>
      <c r="AA11" s="72">
        <v>0.753599204097966</v>
      </c>
      <c r="AB11" s="72">
        <v>2.51937086410597</v>
      </c>
      <c r="AC11" s="72">
        <v>1.38525605963142</v>
      </c>
      <c r="AD11" s="72">
        <v>2.73859607421201</v>
      </c>
      <c r="AE11" s="72">
        <v>2.35025957205752</v>
      </c>
      <c r="AF11" s="72">
        <v>7.47889539718128</v>
      </c>
      <c r="AG11" s="72">
        <v>7.27140082440604</v>
      </c>
      <c r="AH11" s="72">
        <v>3.26927428502861</v>
      </c>
      <c r="AI11" s="72">
        <v>3.57520746310334</v>
      </c>
      <c r="AJ11" s="72">
        <v>3.22711217817206</v>
      </c>
      <c r="AK11" s="72">
        <v>4.65573196847924</v>
      </c>
      <c r="AL11" s="72">
        <v>4.98810440989847</v>
      </c>
      <c r="AM11" s="72">
        <v>7.65029514491091</v>
      </c>
      <c r="AN11" s="72">
        <v>8.33097753500675</v>
      </c>
      <c r="AO11" s="72">
        <v>8.54496616051125</v>
      </c>
      <c r="AP11" s="72">
        <v>3.65855405599424</v>
      </c>
      <c r="AQ11" s="72">
        <v>5.45799287381274</v>
      </c>
      <c r="AR11" s="72">
        <v>6.21854670572463</v>
      </c>
      <c r="AS11" s="72">
        <v>5.4367023233751</v>
      </c>
      <c r="AT11" s="72">
        <v>3.28430478724906</v>
      </c>
      <c r="AU11" s="72">
        <v>3.73259938775637</v>
      </c>
      <c r="AV11" s="72">
        <v>5.70765279243963</v>
      </c>
      <c r="AW11" s="72">
        <v>4.21677778214165</v>
      </c>
      <c r="AX11" s="72">
        <v>5.57324121562466</v>
      </c>
      <c r="AY11" s="72">
        <v>5.26726773459178</v>
      </c>
      <c r="AZ11" s="72">
        <v>6.48992394998496</v>
      </c>
      <c r="BA11" s="72">
        <v>4.09986644414633</v>
      </c>
      <c r="BB11" s="72">
        <v>4.34759492374397</v>
      </c>
      <c r="BC11" s="72">
        <v>4.51453874052245</v>
      </c>
      <c r="BD11" s="72">
        <v>2.53292367202415</v>
      </c>
      <c r="BE11" s="72">
        <v>6.77266742157138</v>
      </c>
      <c r="BF11" s="72">
        <v>-2.46538387388374</v>
      </c>
      <c r="BG11" s="72">
        <v>-79.2341185831471</v>
      </c>
      <c r="BH11" s="72">
        <v>-51.1219478087795</v>
      </c>
      <c r="BI11" s="72">
        <v>5.43234032775386</v>
      </c>
      <c r="BJ11" s="72">
        <v>-10.4386118531465</v>
      </c>
      <c r="BK11" s="72">
        <v>-12.4961374226571</v>
      </c>
      <c r="BL11" s="72">
        <v>-2.6486842054169</v>
      </c>
      <c r="BM11" s="72">
        <v>-4.54360345367402</v>
      </c>
      <c r="BN11" s="72">
        <v>-0.0606201555732326</v>
      </c>
      <c r="BO11" s="72">
        <v>0.694995443253021</v>
      </c>
      <c r="BP11" s="72">
        <v>-2.80199653578835</v>
      </c>
      <c r="BQ11" s="72">
        <v>-4.06269289614673</v>
      </c>
      <c r="BR11" s="72">
        <v>5.15653067758512</v>
      </c>
      <c r="BS11" s="72">
        <v>349.192128911668</v>
      </c>
      <c r="BT11" s="72">
        <v>89.5157907238709</v>
      </c>
      <c r="BU11" s="72">
        <v>-18.0057387543203</v>
      </c>
      <c r="BV11" s="72">
        <v>-22.9571797306133</v>
      </c>
      <c r="BW11" s="72">
        <v>-2.21925894931633</v>
      </c>
      <c r="BX11" s="72">
        <v>-1.91307265423275</v>
      </c>
      <c r="BY11" s="72">
        <v>5.17082278072165</v>
      </c>
      <c r="BZ11" s="72">
        <v>12.4739719282964</v>
      </c>
      <c r="CA11" s="72">
        <v>8.52114174079917</v>
      </c>
      <c r="CB11" s="72">
        <v>11.2852669011328</v>
      </c>
      <c r="CC11" s="72">
        <v>6.75948450908996</v>
      </c>
      <c r="CD11" s="72">
        <v>9.96990825097259</v>
      </c>
      <c r="CE11" s="72">
        <v>7.82528219134653</v>
      </c>
      <c r="CF11" s="72">
        <v>9.48402572129731</v>
      </c>
      <c r="CG11" s="72">
        <v>17.737416574672</v>
      </c>
      <c r="CH11" s="72">
        <v>42.3789221941968</v>
      </c>
      <c r="CI11" s="72">
        <v>13.1162599618459</v>
      </c>
      <c r="CJ11" s="72">
        <v>7.33062740569098</v>
      </c>
      <c r="CK11" s="72">
        <v>0.111028731130602</v>
      </c>
      <c r="CL11" s="72">
        <v>-11.6320132821926</v>
      </c>
      <c r="CM11" s="72">
        <v>-12.8258936306787</v>
      </c>
      <c r="CN11" s="72">
        <v>-14.5249867764243</v>
      </c>
      <c r="CO11" s="72">
        <v>-2.46595629660928</v>
      </c>
      <c r="CP11" s="72">
        <v>-8.77696477273189</v>
      </c>
      <c r="CQ11" s="72">
        <v>-9.87814230776401</v>
      </c>
      <c r="CR11" s="72">
        <v>-1.40990811787123</v>
      </c>
      <c r="CS11" s="72">
        <v>-3.8802979941546</v>
      </c>
      <c r="CT11" s="72">
        <v>-3.32920175404328</v>
      </c>
      <c r="CU11" s="72">
        <v>-1.19990378851332</v>
      </c>
      <c r="CV11" s="72">
        <v>-3.81748053923152</v>
      </c>
      <c r="CW11" s="72">
        <v>1.71336559328601</v>
      </c>
      <c r="CX11" s="72">
        <v>-1.90025966279505</v>
      </c>
      <c r="CY11" s="72">
        <v>-2.99800990429603</v>
      </c>
      <c r="CZ11" s="72">
        <v>0.732319453241431</v>
      </c>
      <c r="DA11" s="72">
        <v>-4.42477672667252</v>
      </c>
      <c r="DB11" s="72">
        <v>2.57108218366537</v>
      </c>
      <c r="DC11" s="72">
        <v>4.65512533814476</v>
      </c>
      <c r="DD11" s="72">
        <v>1.79650208575811</v>
      </c>
      <c r="DE11" s="72">
        <v>-100</v>
      </c>
      <c r="DF11" s="72">
        <v>-100</v>
      </c>
      <c r="DG11" s="72">
        <v>-100</v>
      </c>
      <c r="DH11" s="72">
        <v>-100</v>
      </c>
      <c r="DI11" s="72">
        <v>-100</v>
      </c>
      <c r="DJ11" s="72">
        <v>-100</v>
      </c>
      <c r="DK11" s="72">
        <v>-100</v>
      </c>
      <c r="DL11" s="72">
        <v>3.11139311393941</v>
      </c>
      <c r="DM11" s="72">
        <v>4.09591179586073</v>
      </c>
      <c r="DN11" s="72">
        <v>2.89159525268884</v>
      </c>
      <c r="DO11" s="72">
        <v>2.98934784227747</v>
      </c>
      <c r="DP11" s="72">
        <v>6.2038433033325</v>
      </c>
      <c r="DQ11" s="72">
        <v>3.91339584261097</v>
      </c>
      <c r="DR11" s="72">
        <v>1.69122916868292</v>
      </c>
      <c r="DS11" s="72">
        <v>2.16747103383447</v>
      </c>
      <c r="DT11" s="72">
        <v>5.96225903348267</v>
      </c>
      <c r="DU11" s="72">
        <v>3.81729193635896</v>
      </c>
      <c r="DV11" s="72">
        <v>6.98768795739002</v>
      </c>
      <c r="DW11" s="72">
        <v>5.8450675750219</v>
      </c>
      <c r="DX11" s="72">
        <v>4.97528888790286</v>
      </c>
      <c r="DY11" s="72">
        <v>4.54399272640671</v>
      </c>
      <c r="DZ11" s="72">
        <v>5.78013072655459</v>
      </c>
      <c r="EA11" s="72">
        <v>4.32266020457884</v>
      </c>
      <c r="EB11" s="72">
        <v>2.29487295230233</v>
      </c>
      <c r="EC11" s="72">
        <v>-41.7447766379081</v>
      </c>
      <c r="ED11" s="72">
        <v>-8.47786801270794</v>
      </c>
      <c r="EE11" s="72">
        <v>-1.2789715978341</v>
      </c>
      <c r="EF11" s="72">
        <v>-0.735991939832914</v>
      </c>
      <c r="EG11" s="72">
        <v>55.8550375176626</v>
      </c>
      <c r="EH11" s="72">
        <v>-8.74897719694438</v>
      </c>
      <c r="EI11" s="72">
        <v>8.77487298025417</v>
      </c>
      <c r="EJ11" s="72">
        <v>9.32701967621728</v>
      </c>
      <c r="EK11" s="72">
        <v>11.5245843726902</v>
      </c>
      <c r="EL11" s="72">
        <v>18.7802469544918</v>
      </c>
      <c r="EM11" s="72">
        <v>-8.43174218503736</v>
      </c>
      <c r="EN11" s="72">
        <v>-8.64334050416774</v>
      </c>
      <c r="EO11" s="72">
        <v>-5.05235132808693</v>
      </c>
      <c r="EP11" s="72">
        <v>-2.80855239502033</v>
      </c>
      <c r="EQ11" s="72">
        <v>-1.04674778851003</v>
      </c>
      <c r="ER11" s="72">
        <v>-0.457597261391925</v>
      </c>
      <c r="ES11" s="72">
        <v>2.29892642312515</v>
      </c>
      <c r="ET11" s="72">
        <v>6.34962639504531</v>
      </c>
      <c r="EU11" s="72">
        <v>4.92594096194516</v>
      </c>
      <c r="EV11" s="72">
        <v>4.8684667083495</v>
      </c>
      <c r="EW11" s="72">
        <v>-24.6079794873554</v>
      </c>
      <c r="EX11" s="72">
        <v>30.1476973039945</v>
      </c>
      <c r="EY11" s="72">
        <v>9.07110991509829</v>
      </c>
      <c r="EZ11" s="72">
        <v>-7.5141049720379</v>
      </c>
      <c r="FA11" s="72">
        <v>0.930391437573803</v>
      </c>
      <c r="FB11" s="72">
        <v>3.26896468605923</v>
      </c>
      <c r="FC11" s="72">
        <v>3.45745306540432</v>
      </c>
      <c r="FD11" s="72">
        <v>5.64129262870254</v>
      </c>
      <c r="FE11" s="72">
        <v>4.89581662117993</v>
      </c>
      <c r="FF11" s="72">
        <v>-12.1200258714559</v>
      </c>
      <c r="FG11" s="72">
        <v>9.19706214391422</v>
      </c>
      <c r="FH11" s="72">
        <v>6.71629554090316</v>
      </c>
      <c r="FI11" s="72">
        <v>-4.4828944171477</v>
      </c>
      <c r="FJ11" s="72">
        <v>-1.076297284524</v>
      </c>
      <c r="FK11" s="72">
        <v>14.3447877533926</v>
      </c>
      <c r="FL11" s="72">
        <v>1.80858591272172</v>
      </c>
      <c r="FM11" s="72">
        <v>-12.622869677063</v>
      </c>
      <c r="FN11" s="72">
        <v>4.73794145393222</v>
      </c>
      <c r="FO11" s="72">
        <v>-0.519979282384725</v>
      </c>
      <c r="FP11" s="72">
        <v>-0.255734462016079</v>
      </c>
      <c r="FQ11" s="72">
        <v>5.61061234903516</v>
      </c>
      <c r="FR11" s="72">
        <v>3.8156847840408</v>
      </c>
      <c r="FS11" s="72">
        <v>-0.729129465729443</v>
      </c>
      <c r="FT11" s="72">
        <v>0.0271362140791496</v>
      </c>
      <c r="FU11" s="72">
        <v>-4.87298621199984</v>
      </c>
      <c r="FV11" s="72">
        <v>-3.56064598544532</v>
      </c>
      <c r="FW11" s="72">
        <v>4.35614435575806</v>
      </c>
      <c r="FX11" s="72">
        <v>1.90993555763721</v>
      </c>
      <c r="FY11" s="72">
        <v>-3.55432008189175</v>
      </c>
      <c r="FZ11" s="72">
        <v>8.39168914844579</v>
      </c>
      <c r="GA11" s="72">
        <v>-5.42412890392382</v>
      </c>
      <c r="GB11" s="72">
        <v>0.619281260913723</v>
      </c>
      <c r="GC11" s="72">
        <v>-1.55394412643042</v>
      </c>
      <c r="GD11" s="72">
        <v>5.07094189613851</v>
      </c>
      <c r="GE11" s="72">
        <v>3.31109327206885</v>
      </c>
      <c r="GF11" s="72">
        <v>1.76795118759905</v>
      </c>
      <c r="GG11" s="72">
        <v>-6.60036027413776</v>
      </c>
      <c r="GH11" s="72">
        <v>-0.331268096989035</v>
      </c>
      <c r="GI11" s="72">
        <v>5.11827025134572</v>
      </c>
      <c r="GJ11" s="72">
        <v>-0.043139663241945</v>
      </c>
      <c r="GK11" s="72">
        <v>-2.17500526139263</v>
      </c>
      <c r="GL11" s="72">
        <v>-0.0946260608509704</v>
      </c>
      <c r="GM11" s="72">
        <v>-2.6681019822218</v>
      </c>
      <c r="GN11" s="72">
        <v>-0.429012898266308</v>
      </c>
      <c r="GO11" s="72">
        <v>0.171386351828488</v>
      </c>
      <c r="GP11" s="72">
        <v>3.90860047987631</v>
      </c>
      <c r="GQ11" s="72">
        <v>4.69014030424211</v>
      </c>
      <c r="GR11" s="72">
        <v>1.38328357770612</v>
      </c>
      <c r="GS11" s="72">
        <v>-1.92022814399428</v>
      </c>
      <c r="GT11" s="72">
        <v>-0.523684672064917</v>
      </c>
      <c r="GU11" s="72">
        <v>1.19647361297606</v>
      </c>
      <c r="GV11" s="72">
        <v>0.252980554169426</v>
      </c>
      <c r="GW11" s="72">
        <v>-2.50377524651735</v>
      </c>
      <c r="GX11" s="72">
        <v>1.28802227015296</v>
      </c>
      <c r="GY11" s="72">
        <v>-2.35898904627787</v>
      </c>
      <c r="GZ11" s="72">
        <v>2.09581561281296</v>
      </c>
      <c r="HA11" s="72">
        <v>0.80477893648785</v>
      </c>
      <c r="HB11" s="72">
        <v>4.11385348414832</v>
      </c>
      <c r="HC11" s="72">
        <v>-0.0227375647303063</v>
      </c>
      <c r="HD11" s="72">
        <v>3.14322531728585</v>
      </c>
      <c r="HE11" s="72">
        <v>-1.21288539750957</v>
      </c>
      <c r="HF11" s="72">
        <v>-1.25590141507355</v>
      </c>
      <c r="HG11" s="72">
        <v>-0.869363383719573</v>
      </c>
      <c r="HH11" s="72">
        <v>0.688118012467413</v>
      </c>
      <c r="HI11" s="72">
        <v>-0.647461495780874</v>
      </c>
      <c r="HJ11" s="72">
        <v>-0.140519346806258</v>
      </c>
      <c r="HK11" s="72">
        <v>-1.08811439647907</v>
      </c>
      <c r="HL11" s="72">
        <v>1.79992044333397</v>
      </c>
      <c r="HM11" s="72">
        <v>1.97560432371817</v>
      </c>
      <c r="HN11" s="72">
        <v>1.7771244514706</v>
      </c>
      <c r="HO11" s="72">
        <v>0.215180273816713</v>
      </c>
      <c r="HP11" s="72">
        <v>3.30824228506449</v>
      </c>
      <c r="HQ11" s="72">
        <v>-3.08590744045969</v>
      </c>
      <c r="HR11" s="72">
        <v>2.82717414531197</v>
      </c>
      <c r="HS11" s="72">
        <v>-9.44622044018482</v>
      </c>
      <c r="HT11" s="72">
        <v>-78.562713405983</v>
      </c>
      <c r="HU11" s="72">
        <v>133.852754181596</v>
      </c>
      <c r="HV11" s="72">
        <v>115.401765765768</v>
      </c>
      <c r="HW11" s="72">
        <v>-15.9775287987023</v>
      </c>
      <c r="HX11" s="72">
        <v>-0.5387652740297</v>
      </c>
      <c r="HY11" s="72">
        <v>13.4516690744601</v>
      </c>
      <c r="HZ11" s="72">
        <v>-0.203942066030777</v>
      </c>
      <c r="IA11" s="72">
        <v>4.92165354997532</v>
      </c>
      <c r="IB11" s="72">
        <v>4.08932897461001</v>
      </c>
      <c r="IC11" s="72">
        <v>-6.45159411480665</v>
      </c>
      <c r="ID11" s="72">
        <v>1.49346522567697</v>
      </c>
      <c r="IE11" s="72">
        <v>-0.74433413119506</v>
      </c>
      <c r="IF11" s="72">
        <v>-8.42736688622367</v>
      </c>
      <c r="IG11" s="72">
        <v>-1.33667362102139</v>
      </c>
      <c r="IH11" s="72">
        <v>-6.80613690543265</v>
      </c>
      <c r="II11" s="72">
        <v>-21.0514486135165</v>
      </c>
      <c r="IJ11" s="72">
        <v>26.2336088335774</v>
      </c>
      <c r="IK11" s="72">
        <v>13.8069266216181</v>
      </c>
      <c r="IL11" s="72">
        <v>7.00338778265363</v>
      </c>
      <c r="IM11" s="72">
        <v>12.2075001795416</v>
      </c>
      <c r="IN11" s="72">
        <v>0.431172027601264</v>
      </c>
      <c r="IO11" s="72">
        <v>-4.06883718589437</v>
      </c>
      <c r="IP11" s="72">
        <v>-2.63410125833799</v>
      </c>
      <c r="IQ11" s="72">
        <v>2.2404381135084</v>
      </c>
      <c r="IR11" s="72">
        <v>-10.213210472418</v>
      </c>
      <c r="IS11" s="72">
        <v>0.181125831468123</v>
      </c>
      <c r="IT11" s="72">
        <v>0.219229326654386</v>
      </c>
      <c r="IU11" s="72">
        <v>-4.528144219373</v>
      </c>
      <c r="IV11" s="72">
        <v>0.289238692684094</v>
      </c>
      <c r="IW11" s="72">
        <v>7.98596807861063</v>
      </c>
      <c r="IX11" s="72">
        <v>-0.194199106400106</v>
      </c>
      <c r="IY11" s="72">
        <v>-0.954460151094651</v>
      </c>
      <c r="IZ11" s="72">
        <v>-0.92568589247432</v>
      </c>
      <c r="JA11" s="72">
        <v>-5.93861237475946</v>
      </c>
      <c r="JB11" s="72">
        <v>11.1025253456159</v>
      </c>
      <c r="JC11" s="72">
        <v>-4.37510090278698</v>
      </c>
      <c r="JD11" s="72">
        <v>-11.2970507033872</v>
      </c>
      <c r="JE11" s="72">
        <v>9.59457176647214</v>
      </c>
      <c r="JF11" s="72">
        <v>-2.29198214308933</v>
      </c>
      <c r="JG11" s="72">
        <v>-3.98076236467318</v>
      </c>
      <c r="JH11" s="72">
        <v>2.49823743674705</v>
      </c>
      <c r="JI11" s="72">
        <v>5.12502390664022</v>
      </c>
      <c r="JJ11" s="72">
        <v>5.54499894091596</v>
      </c>
      <c r="JK11" s="72">
        <v>-4.47330413204548</v>
      </c>
      <c r="JL11" s="72">
        <v>-2.0343417550101</v>
      </c>
      <c r="JM11" s="72">
        <v>-2.32136745717621</v>
      </c>
      <c r="JN11" s="72">
        <v>5.41451565668349</v>
      </c>
      <c r="JO11" s="72">
        <v>2.62439414925433</v>
      </c>
      <c r="JP11" s="72">
        <v>-9.49478080110885</v>
      </c>
      <c r="JQ11" s="72">
        <v>6.60102902143463</v>
      </c>
      <c r="JR11" s="72">
        <v>-100</v>
      </c>
      <c r="JS11" s="72" t="e">
        <v>#DIV/0!</v>
      </c>
      <c r="JT11" s="72" t="e">
        <v>#DIV/0!</v>
      </c>
      <c r="JU11" s="72" t="e">
        <v>#DIV/0!</v>
      </c>
      <c r="JV11" s="72" t="e">
        <v>#DIV/0!</v>
      </c>
      <c r="JW11" s="72" t="e">
        <v>#DIV/0!</v>
      </c>
      <c r="JX11" s="72" t="e">
        <v>#DIV/0!</v>
      </c>
      <c r="JY11" s="72">
        <v>2.92794912525436</v>
      </c>
      <c r="JZ11" s="72">
        <v>-0.409283674848325</v>
      </c>
      <c r="KA11" s="72">
        <v>7.0242403582383</v>
      </c>
      <c r="KB11" s="72">
        <v>-6.01201799456167</v>
      </c>
      <c r="KC11" s="72">
        <v>3.91071626422301</v>
      </c>
      <c r="KD11" s="72">
        <v>-1.5614782725759</v>
      </c>
      <c r="KE11" s="72">
        <v>7.12591918456107</v>
      </c>
      <c r="KF11" s="72">
        <v>-3.07847245922254</v>
      </c>
      <c r="KG11" s="72">
        <v>1.66972357689268</v>
      </c>
      <c r="KH11" s="72">
        <v>-3.66656588557956</v>
      </c>
      <c r="KI11" s="72">
        <v>7.62761287019747</v>
      </c>
      <c r="KJ11" s="72">
        <v>0.521466404855957</v>
      </c>
      <c r="KK11" s="72">
        <v>-0.388350815209407</v>
      </c>
      <c r="KL11" s="72">
        <v>-0.72471361307143</v>
      </c>
      <c r="KM11" s="72">
        <v>6.47815813835868</v>
      </c>
      <c r="KN11" s="72">
        <v>-0.304565748365775</v>
      </c>
      <c r="KO11" s="72">
        <v>-0.797610197954029</v>
      </c>
      <c r="KP11" s="72">
        <v>0.449126707908107</v>
      </c>
      <c r="KQ11" s="72">
        <v>5.01106998432623</v>
      </c>
      <c r="KR11" s="72">
        <v>-2.24241060670425</v>
      </c>
      <c r="KS11" s="72">
        <v>-43.5058941940704</v>
      </c>
      <c r="KT11" s="72">
        <v>57.8110545629065</v>
      </c>
      <c r="KU11" s="72">
        <v>13.2709717022757</v>
      </c>
      <c r="KV11" s="72">
        <v>-1.70472999989822</v>
      </c>
      <c r="KW11" s="72">
        <v>-11.2982524887265</v>
      </c>
      <c r="KX11" s="72">
        <v>-7.60375559332125</v>
      </c>
      <c r="KY11" s="72">
        <v>35.0235337729543</v>
      </c>
      <c r="KZ11" s="72">
        <v>-1.20577829283248</v>
      </c>
      <c r="LA11" s="72">
        <v>-9.51527304390562</v>
      </c>
      <c r="LB11" s="72">
        <v>-1.59256104808782</v>
      </c>
      <c r="LC11" s="72">
        <v>4.09028494734616</v>
      </c>
      <c r="LD11" s="72">
        <v>-1.43407455784687</v>
      </c>
      <c r="LE11" s="72">
        <v>-5.95855723475559</v>
      </c>
      <c r="LF11" s="72">
        <v>0.732999506751227</v>
      </c>
      <c r="LG11" s="72">
        <v>5.97714585982634</v>
      </c>
      <c r="LH11" s="72">
        <v>-0.847230107236825</v>
      </c>
      <c r="LI11" s="108"/>
      <c r="LJ11" s="109" t="s">
        <v>669</v>
      </c>
      <c r="LL11" s="110"/>
      <c r="LM11" s="110"/>
      <c r="LN11" s="104"/>
      <c r="LO11" s="105"/>
      <c r="LP11" s="24"/>
    </row>
    <row r="12" s="26" customFormat="1" ht="18" customHeight="1" spans="1:328">
      <c r="A12" s="44"/>
      <c r="C12" s="68">
        <v>1.5</v>
      </c>
      <c r="D12" s="69">
        <v>9.35728434160158</v>
      </c>
      <c r="E12" s="73">
        <v>19</v>
      </c>
      <c r="F12" s="71"/>
      <c r="G12" s="71" t="s">
        <v>675</v>
      </c>
      <c r="H12" s="72">
        <v>-0.590078097914088</v>
      </c>
      <c r="I12" s="72">
        <v>1.96133394790469</v>
      </c>
      <c r="J12" s="72">
        <v>2.32133503646648</v>
      </c>
      <c r="K12" s="72">
        <v>5.13969330998351</v>
      </c>
      <c r="L12" s="72">
        <v>4.73904625314123</v>
      </c>
      <c r="M12" s="72">
        <v>5.08433388733197</v>
      </c>
      <c r="N12" s="72">
        <v>3.60894316592619</v>
      </c>
      <c r="O12" s="72">
        <v>2.11597639224543</v>
      </c>
      <c r="P12" s="72">
        <v>3.61630458269515</v>
      </c>
      <c r="Q12" s="72">
        <v>2.10109438083248</v>
      </c>
      <c r="R12" s="72">
        <v>5.26240526758335</v>
      </c>
      <c r="S12" s="72">
        <v>2.2575002426974</v>
      </c>
      <c r="T12" s="72">
        <v>1.76042853079927</v>
      </c>
      <c r="U12" s="72">
        <v>2.20345728689833</v>
      </c>
      <c r="V12" s="72">
        <v>3.34688679683832</v>
      </c>
      <c r="W12" s="72">
        <v>1.57874884447524</v>
      </c>
      <c r="X12" s="72">
        <v>2.28411979095557</v>
      </c>
      <c r="Y12" s="72">
        <v>1.45684819881868</v>
      </c>
      <c r="Z12" s="72">
        <v>3.16880298660283</v>
      </c>
      <c r="AA12" s="72">
        <v>10.2498553253383</v>
      </c>
      <c r="AB12" s="72">
        <v>5.07470095618837</v>
      </c>
      <c r="AC12" s="72">
        <v>0.676213189075654</v>
      </c>
      <c r="AD12" s="72">
        <v>9.40574835294805</v>
      </c>
      <c r="AE12" s="72">
        <v>1.65168138518659</v>
      </c>
      <c r="AF12" s="72">
        <v>6.73871155085293</v>
      </c>
      <c r="AG12" s="72">
        <v>7.72290349148143</v>
      </c>
      <c r="AH12" s="72">
        <v>-0.938724031130832</v>
      </c>
      <c r="AI12" s="72">
        <v>2.89120741347087</v>
      </c>
      <c r="AJ12" s="72">
        <v>3.00079260786011</v>
      </c>
      <c r="AK12" s="72">
        <v>1.4424544725608</v>
      </c>
      <c r="AL12" s="72">
        <v>0.725937490876547</v>
      </c>
      <c r="AM12" s="72">
        <v>2.97984404408184</v>
      </c>
      <c r="AN12" s="72">
        <v>3.15678919083247</v>
      </c>
      <c r="AO12" s="72">
        <v>5.1412274223071</v>
      </c>
      <c r="AP12" s="72">
        <v>5.31990027425304</v>
      </c>
      <c r="AQ12" s="72">
        <v>1.67519611406695</v>
      </c>
      <c r="AR12" s="72">
        <v>3.85304509757482</v>
      </c>
      <c r="AS12" s="72">
        <v>0.226502947369539</v>
      </c>
      <c r="AT12" s="72">
        <v>4.28676337385964</v>
      </c>
      <c r="AU12" s="72">
        <v>4.00034493153814</v>
      </c>
      <c r="AV12" s="72">
        <v>2.03751220513983</v>
      </c>
      <c r="AW12" s="72">
        <v>2.74971830543717</v>
      </c>
      <c r="AX12" s="72">
        <v>3.83804573391846</v>
      </c>
      <c r="AY12" s="72">
        <v>2.73173684254584</v>
      </c>
      <c r="AZ12" s="72">
        <v>2.38900591231848</v>
      </c>
      <c r="BA12" s="72">
        <v>2.09501805204128</v>
      </c>
      <c r="BB12" s="72">
        <v>1.1592438217907</v>
      </c>
      <c r="BC12" s="72">
        <v>3.57396627581879</v>
      </c>
      <c r="BD12" s="72">
        <v>3.72410968617774</v>
      </c>
      <c r="BE12" s="72">
        <v>6.46176603685389</v>
      </c>
      <c r="BF12" s="72">
        <v>0.80582328758247</v>
      </c>
      <c r="BG12" s="72">
        <v>-36.3267635987836</v>
      </c>
      <c r="BH12" s="72">
        <v>-38.3307287159631</v>
      </c>
      <c r="BI12" s="72">
        <v>-12.0862985945448</v>
      </c>
      <c r="BJ12" s="72">
        <v>-10.9511153446633</v>
      </c>
      <c r="BK12" s="72">
        <v>-8.4669612951234</v>
      </c>
      <c r="BL12" s="72">
        <v>-9.55219389090013</v>
      </c>
      <c r="BM12" s="72">
        <v>-11.133484224614</v>
      </c>
      <c r="BN12" s="72">
        <v>-10.9683352867421</v>
      </c>
      <c r="BO12" s="72">
        <v>-3.77428834509452</v>
      </c>
      <c r="BP12" s="72">
        <v>-12.3254613679365</v>
      </c>
      <c r="BQ12" s="72">
        <v>-3.42382606735025</v>
      </c>
      <c r="BR12" s="72">
        <v>-1.57725285773427</v>
      </c>
      <c r="BS12" s="72">
        <v>40.7070943043728</v>
      </c>
      <c r="BT12" s="72">
        <v>53.3648291824366</v>
      </c>
      <c r="BU12" s="72">
        <v>17.2130235681567</v>
      </c>
      <c r="BV12" s="72">
        <v>24.6444874639671</v>
      </c>
      <c r="BW12" s="72">
        <v>20.0221399429741</v>
      </c>
      <c r="BX12" s="72">
        <v>9.34445211377097</v>
      </c>
      <c r="BY12" s="72">
        <v>9.9941607334755</v>
      </c>
      <c r="BZ12" s="72">
        <v>15.6229431422979</v>
      </c>
      <c r="CA12" s="72">
        <v>0.724668883093344</v>
      </c>
      <c r="CB12" s="72">
        <v>1.97968561240837</v>
      </c>
      <c r="CC12" s="72">
        <v>-1.40625817936922</v>
      </c>
      <c r="CD12" s="72">
        <v>12.2744069054133</v>
      </c>
      <c r="CE12" s="72">
        <v>-0.960797965719337</v>
      </c>
      <c r="CF12" s="72">
        <v>2.00922279776377</v>
      </c>
      <c r="CG12" s="72">
        <v>10.9662549457976</v>
      </c>
      <c r="CH12" s="72">
        <v>5.68029245844059</v>
      </c>
      <c r="CI12" s="72">
        <v>12.8167495936676</v>
      </c>
      <c r="CJ12" s="72">
        <v>15.3746009564139</v>
      </c>
      <c r="CK12" s="72">
        <v>10.6155219657992</v>
      </c>
      <c r="CL12" s="72">
        <v>1.61296755261348</v>
      </c>
      <c r="CM12" s="72">
        <v>3.38078120317084</v>
      </c>
      <c r="CN12" s="72">
        <v>11.0281151171142</v>
      </c>
      <c r="CO12" s="72">
        <v>6.46527660433979</v>
      </c>
      <c r="CP12" s="72">
        <v>6.42811107675749</v>
      </c>
      <c r="CQ12" s="72">
        <v>1.57580090247504</v>
      </c>
      <c r="CR12" s="72">
        <v>6.08547966123673</v>
      </c>
      <c r="CS12" s="72">
        <v>-10.7685167616472</v>
      </c>
      <c r="CT12" s="72">
        <v>-10.1077009450092</v>
      </c>
      <c r="CU12" s="72">
        <v>-7.52856293002482</v>
      </c>
      <c r="CV12" s="72">
        <v>-7.71176810623669</v>
      </c>
      <c r="CW12" s="72">
        <v>-4.02920404027964</v>
      </c>
      <c r="CX12" s="72">
        <v>-1.7819117663155</v>
      </c>
      <c r="CY12" s="72">
        <v>-4.62738037116816</v>
      </c>
      <c r="CZ12" s="72">
        <v>-3.0203641400137</v>
      </c>
      <c r="DA12" s="72">
        <v>2.16538156346471</v>
      </c>
      <c r="DB12" s="72">
        <v>1.89126070623557</v>
      </c>
      <c r="DC12" s="72">
        <v>5.87601717425672</v>
      </c>
      <c r="DD12" s="72">
        <v>-5.5240244249094</v>
      </c>
      <c r="DE12" s="72">
        <v>-100</v>
      </c>
      <c r="DF12" s="72">
        <v>-100</v>
      </c>
      <c r="DG12" s="72">
        <v>-100</v>
      </c>
      <c r="DH12" s="72">
        <v>-100</v>
      </c>
      <c r="DI12" s="72">
        <v>-100</v>
      </c>
      <c r="DJ12" s="72">
        <v>-100</v>
      </c>
      <c r="DK12" s="72">
        <v>-100</v>
      </c>
      <c r="DL12" s="72">
        <v>1.21070575738212</v>
      </c>
      <c r="DM12" s="72">
        <v>4.98359639733287</v>
      </c>
      <c r="DN12" s="72">
        <v>3.14191483727512</v>
      </c>
      <c r="DO12" s="72">
        <v>3.13732376170057</v>
      </c>
      <c r="DP12" s="72">
        <v>2.44706467387135</v>
      </c>
      <c r="DQ12" s="72">
        <v>1.77640549061493</v>
      </c>
      <c r="DR12" s="72">
        <v>6.01637479843353</v>
      </c>
      <c r="DS12" s="72">
        <v>3.7777934326046</v>
      </c>
      <c r="DT12" s="72">
        <v>4.39525949496947</v>
      </c>
      <c r="DU12" s="72">
        <v>2.424179363047</v>
      </c>
      <c r="DV12" s="72">
        <v>2.26841377786985</v>
      </c>
      <c r="DW12" s="72">
        <v>4.0420918207392</v>
      </c>
      <c r="DX12" s="72">
        <v>2.79815847829046</v>
      </c>
      <c r="DY12" s="72">
        <v>2.89333969054944</v>
      </c>
      <c r="DZ12" s="72">
        <v>2.98868738176698</v>
      </c>
      <c r="EA12" s="72">
        <v>2.26153617749544</v>
      </c>
      <c r="EB12" s="72">
        <v>3.63266755614107</v>
      </c>
      <c r="EC12" s="72">
        <v>-28.661505071002</v>
      </c>
      <c r="ED12" s="72">
        <v>-9.67420504724927</v>
      </c>
      <c r="EE12" s="72">
        <v>-8.64274211554476</v>
      </c>
      <c r="EF12" s="72">
        <v>-5.89676058559388</v>
      </c>
      <c r="EG12" s="72">
        <v>34.4697948349151</v>
      </c>
      <c r="EH12" s="72">
        <v>17.9845352342526</v>
      </c>
      <c r="EI12" s="72">
        <v>8.59965355467497</v>
      </c>
      <c r="EJ12" s="72">
        <v>4.32160513003276</v>
      </c>
      <c r="EK12" s="72">
        <v>4.45169603665991</v>
      </c>
      <c r="EL12" s="72">
        <v>11.0891112254125</v>
      </c>
      <c r="EM12" s="72">
        <v>5.14913843155146</v>
      </c>
      <c r="EN12" s="72">
        <v>7.88570058936264</v>
      </c>
      <c r="EO12" s="72">
        <v>-1.79412702892574</v>
      </c>
      <c r="EP12" s="72">
        <v>-8.45535531172806</v>
      </c>
      <c r="EQ12" s="72">
        <v>-3.46490819474933</v>
      </c>
      <c r="ER12" s="72">
        <v>0.389465618191821</v>
      </c>
      <c r="ES12" s="72">
        <v>2.61867066742165</v>
      </c>
      <c r="ET12" s="72">
        <v>2.25385904377885</v>
      </c>
      <c r="EU12" s="72">
        <v>3.83695880427692</v>
      </c>
      <c r="EV12" s="72">
        <v>2.86351846905957</v>
      </c>
      <c r="EW12" s="72">
        <v>-12.0738101690988</v>
      </c>
      <c r="EX12" s="72">
        <v>8.58994955799398</v>
      </c>
      <c r="EY12" s="72">
        <v>2.95467723107663</v>
      </c>
      <c r="EZ12" s="72">
        <v>6.48755744421166</v>
      </c>
      <c r="FA12" s="72">
        <v>0.103513417558034</v>
      </c>
      <c r="FB12" s="72">
        <v>3.08636600577626</v>
      </c>
      <c r="FC12" s="72">
        <v>3.46314600235777</v>
      </c>
      <c r="FD12" s="72">
        <v>3.30653298263977</v>
      </c>
      <c r="FE12" s="72">
        <v>2.7272404572619</v>
      </c>
      <c r="FF12" s="72">
        <v>-10.6113469633187</v>
      </c>
      <c r="FG12" s="72">
        <v>11.5791189283472</v>
      </c>
      <c r="FH12" s="72">
        <v>6.29756357560234</v>
      </c>
      <c r="FI12" s="72">
        <v>-1.60973709251807</v>
      </c>
      <c r="FJ12" s="72">
        <v>-6.9364239968066</v>
      </c>
      <c r="FK12" s="72">
        <v>6.64006110629265</v>
      </c>
      <c r="FL12" s="72">
        <v>-14.6562887622491</v>
      </c>
      <c r="FM12" s="72">
        <v>10.2687232071607</v>
      </c>
      <c r="FN12" s="72">
        <v>2.23570532536523</v>
      </c>
      <c r="FO12" s="72">
        <v>-3.77307413013406</v>
      </c>
      <c r="FP12" s="72">
        <v>-10.0840935176125</v>
      </c>
      <c r="FQ12" s="72">
        <v>6.77565575727795</v>
      </c>
      <c r="FR12" s="72">
        <v>12.3372551542208</v>
      </c>
      <c r="FS12" s="72">
        <v>-9.91833001498068</v>
      </c>
      <c r="FT12" s="72">
        <v>10.7903300283971</v>
      </c>
      <c r="FU12" s="72">
        <v>0.516107899500014</v>
      </c>
      <c r="FV12" s="72">
        <v>-4.54789451908113</v>
      </c>
      <c r="FW12" s="72">
        <v>7.01658166164528</v>
      </c>
      <c r="FX12" s="72">
        <v>-12.3055653811103</v>
      </c>
      <c r="FY12" s="72">
        <v>9.84853138403594</v>
      </c>
      <c r="FZ12" s="72">
        <v>2.57274032887575</v>
      </c>
      <c r="GA12" s="72">
        <v>-5.12410628046409</v>
      </c>
      <c r="GB12" s="72">
        <v>-11.3797486676569</v>
      </c>
      <c r="GC12" s="72">
        <v>8.34444579431435</v>
      </c>
      <c r="GD12" s="72">
        <v>10.6945160530297</v>
      </c>
      <c r="GE12" s="72">
        <v>-7.12917123321347</v>
      </c>
      <c r="GF12" s="72">
        <v>7.62762043075089</v>
      </c>
      <c r="GG12" s="72">
        <v>0.0275010617779969</v>
      </c>
      <c r="GH12" s="72">
        <v>-4.1323299605509</v>
      </c>
      <c r="GI12" s="72">
        <v>8.21385933476091</v>
      </c>
      <c r="GJ12" s="72">
        <v>-13.8059091540726</v>
      </c>
      <c r="GK12" s="72">
        <v>10.6113283610933</v>
      </c>
      <c r="GL12" s="72">
        <v>1.74313438051215</v>
      </c>
      <c r="GM12" s="72">
        <v>-3.52319669789783</v>
      </c>
      <c r="GN12" s="72">
        <v>-5.29724485070659</v>
      </c>
      <c r="GO12" s="72">
        <v>3.25873180066792</v>
      </c>
      <c r="GP12" s="72">
        <v>6.06077957493372</v>
      </c>
      <c r="GQ12" s="72">
        <v>0.923566744674687</v>
      </c>
      <c r="GR12" s="72">
        <v>-0.000422784204772597</v>
      </c>
      <c r="GS12" s="72">
        <v>5.0332511719935</v>
      </c>
      <c r="GT12" s="72">
        <v>-3.24837523738837</v>
      </c>
      <c r="GU12" s="72">
        <v>-0.487244255676373</v>
      </c>
      <c r="GV12" s="72">
        <v>-10.4734519891416</v>
      </c>
      <c r="GW12" s="72">
        <v>10.7291359388719</v>
      </c>
      <c r="GX12" s="72">
        <v>0.203823834488887</v>
      </c>
      <c r="GY12" s="72">
        <v>-4.20463986943766</v>
      </c>
      <c r="GZ12" s="72">
        <v>-3.17811679139295</v>
      </c>
      <c r="HA12" s="72">
        <v>3.43615614638679</v>
      </c>
      <c r="HB12" s="72">
        <v>8.10108218128127</v>
      </c>
      <c r="HC12" s="72">
        <v>1.0950722705366</v>
      </c>
      <c r="HD12" s="72">
        <v>-3.46101165816101</v>
      </c>
      <c r="HE12" s="72">
        <v>7.28302858125296</v>
      </c>
      <c r="HF12" s="72">
        <v>-6.6269362123968</v>
      </c>
      <c r="HG12" s="72">
        <v>3.54410166778487</v>
      </c>
      <c r="HH12" s="72">
        <v>-10.7193322293382</v>
      </c>
      <c r="HI12" s="72">
        <v>8.63930852599462</v>
      </c>
      <c r="HJ12" s="72">
        <v>0.903231072726612</v>
      </c>
      <c r="HK12" s="72">
        <v>-3.18997316600772</v>
      </c>
      <c r="HL12" s="72">
        <v>-4.20967424719872</v>
      </c>
      <c r="HM12" s="72">
        <v>3.09107515092452</v>
      </c>
      <c r="HN12" s="72">
        <v>7.79069333082853</v>
      </c>
      <c r="HO12" s="72">
        <v>0.16846326217275</v>
      </c>
      <c r="HP12" s="72">
        <v>-1.15657704565179</v>
      </c>
      <c r="HQ12" s="72">
        <v>7.4385487410384</v>
      </c>
      <c r="HR12" s="72">
        <v>-4.16248159491566</v>
      </c>
      <c r="HS12" s="72">
        <v>-1.95683573780916</v>
      </c>
      <c r="HT12" s="72">
        <v>-43.6065409752963</v>
      </c>
      <c r="HU12" s="72">
        <v>5.22014221773965</v>
      </c>
      <c r="HV12" s="72">
        <v>43.8443546140871</v>
      </c>
      <c r="HW12" s="72">
        <v>-1.93991635887043</v>
      </c>
      <c r="HX12" s="72">
        <v>-1.53745744688074</v>
      </c>
      <c r="HY12" s="72">
        <v>1.86880834245362</v>
      </c>
      <c r="HZ12" s="72">
        <v>5.90619896042051</v>
      </c>
      <c r="IA12" s="72">
        <v>0.354615663576951</v>
      </c>
      <c r="IB12" s="72">
        <v>6.83029174869093</v>
      </c>
      <c r="IC12" s="72">
        <v>-2.10906180719523</v>
      </c>
      <c r="ID12" s="72">
        <v>5.56794470975493</v>
      </c>
      <c r="IE12" s="72">
        <v>-0.0822131146475158</v>
      </c>
      <c r="IF12" s="72">
        <v>-19.3788022836922</v>
      </c>
      <c r="IG12" s="72">
        <v>14.6855403244144</v>
      </c>
      <c r="IH12" s="72">
        <v>9.93675549607789</v>
      </c>
      <c r="II12" s="72">
        <v>4.27722529497876</v>
      </c>
      <c r="IJ12" s="72">
        <v>-5.18886713808469</v>
      </c>
      <c r="IK12" s="72">
        <v>-7.1938807208346</v>
      </c>
      <c r="IL12" s="72">
        <v>6.53547798660408</v>
      </c>
      <c r="IM12" s="72">
        <v>5.49010914363548</v>
      </c>
      <c r="IN12" s="72">
        <v>-6.93502975591788</v>
      </c>
      <c r="IO12" s="72">
        <v>-0.889353006534833</v>
      </c>
      <c r="IP12" s="72">
        <v>2.06286303732013</v>
      </c>
      <c r="IQ12" s="72">
        <v>13.7821737434761</v>
      </c>
      <c r="IR12" s="72">
        <v>-28.8826429018873</v>
      </c>
      <c r="IS12" s="72">
        <v>18.1247687212354</v>
      </c>
      <c r="IT12" s="72">
        <v>19.5898733830861</v>
      </c>
      <c r="IU12" s="72">
        <v>-0.690100145211773</v>
      </c>
      <c r="IV12" s="72">
        <v>1.2136093300558</v>
      </c>
      <c r="IW12" s="72">
        <v>-5.08972278751001</v>
      </c>
      <c r="IX12" s="72">
        <v>2.14100337227646</v>
      </c>
      <c r="IY12" s="72">
        <v>-3.09530844280513</v>
      </c>
      <c r="IZ12" s="72">
        <v>-5.31593006078285</v>
      </c>
      <c r="JA12" s="72">
        <v>6.44210844273059</v>
      </c>
      <c r="JB12" s="72">
        <v>-2.13153728821432</v>
      </c>
      <c r="JC12" s="72">
        <v>13.742453990224</v>
      </c>
      <c r="JD12" s="72">
        <v>-32.1250519977921</v>
      </c>
      <c r="JE12" s="72">
        <v>23.369174924808</v>
      </c>
      <c r="JF12" s="72">
        <v>0.590408945087617</v>
      </c>
      <c r="JG12" s="95">
        <v>0.0453527486675256</v>
      </c>
      <c r="JH12" s="72">
        <v>4.11757185188686</v>
      </c>
      <c r="JI12" s="72">
        <v>-5.27775981399067</v>
      </c>
      <c r="JJ12" s="72">
        <v>6.21672116382037</v>
      </c>
      <c r="JK12" s="72">
        <v>-0.826147679162375</v>
      </c>
      <c r="JL12" s="72">
        <v>-8.05901489614126</v>
      </c>
      <c r="JM12" s="72">
        <v>8.23564412007147</v>
      </c>
      <c r="JN12" s="72">
        <v>3.10173622857232</v>
      </c>
      <c r="JO12" s="72">
        <v>13.4372705854934</v>
      </c>
      <c r="JP12" s="72">
        <v>-29.4706031648527</v>
      </c>
      <c r="JQ12" s="72">
        <v>10.0855837609766</v>
      </c>
      <c r="JR12" s="72">
        <v>-100</v>
      </c>
      <c r="JS12" s="72" t="e">
        <v>#DIV/0!</v>
      </c>
      <c r="JT12" s="72" t="e">
        <v>#DIV/0!</v>
      </c>
      <c r="JU12" s="72" t="e">
        <v>#DIV/0!</v>
      </c>
      <c r="JV12" s="72" t="e">
        <v>#DIV/0!</v>
      </c>
      <c r="JW12" s="72" t="e">
        <v>#DIV/0!</v>
      </c>
      <c r="JX12" s="72" t="e">
        <v>#DIV/0!</v>
      </c>
      <c r="JY12" s="72">
        <v>-6.40790410048719</v>
      </c>
      <c r="JZ12" s="72">
        <v>-3.97235357606588</v>
      </c>
      <c r="KA12" s="72">
        <v>9.34654878146139</v>
      </c>
      <c r="KB12" s="72">
        <v>2.9878318564933</v>
      </c>
      <c r="KC12" s="72">
        <v>-2.91901683356987</v>
      </c>
      <c r="KD12" s="72">
        <v>-5.65692480189213</v>
      </c>
      <c r="KE12" s="72">
        <v>9.3416815238575</v>
      </c>
      <c r="KF12" s="72">
        <v>2.2985732614281</v>
      </c>
      <c r="KG12" s="72">
        <v>-3.55454751556056</v>
      </c>
      <c r="KH12" s="72">
        <v>-1.72662542339734</v>
      </c>
      <c r="KI12" s="72">
        <v>7.03288487585776</v>
      </c>
      <c r="KJ12" s="72">
        <v>2.90723813209041</v>
      </c>
      <c r="KK12" s="72">
        <v>-5.37552785629634</v>
      </c>
      <c r="KL12" s="72">
        <v>-1.87607850950894</v>
      </c>
      <c r="KM12" s="72">
        <v>8.88919486206341</v>
      </c>
      <c r="KN12" s="72">
        <v>1.67687316679948</v>
      </c>
      <c r="KO12" s="72">
        <v>-5.28791469180658</v>
      </c>
      <c r="KP12" s="72">
        <v>-1.78515047281127</v>
      </c>
      <c r="KQ12" s="72">
        <v>8.12038314896138</v>
      </c>
      <c r="KR12" s="72">
        <v>3.04016533404787</v>
      </c>
      <c r="KS12" s="72">
        <v>-34.8022416405222</v>
      </c>
      <c r="KT12" s="72">
        <v>24.3555021526261</v>
      </c>
      <c r="KU12" s="72">
        <v>9.3550489212159</v>
      </c>
      <c r="KV12" s="72">
        <v>6.13730722953076</v>
      </c>
      <c r="KW12" s="72">
        <v>-6.8349905396221</v>
      </c>
      <c r="KX12" s="72">
        <v>9.11019938204072</v>
      </c>
      <c r="KY12" s="72">
        <v>0.656585235679486</v>
      </c>
      <c r="KZ12" s="72">
        <v>1.95625761172089</v>
      </c>
      <c r="LA12" s="72">
        <v>-6.71881210724925</v>
      </c>
      <c r="LB12" s="72">
        <v>16.0436406003815</v>
      </c>
      <c r="LC12" s="72">
        <v>-4.72555682331752</v>
      </c>
      <c r="LD12" s="72">
        <v>4.60972335089961</v>
      </c>
      <c r="LE12" s="72">
        <v>-15.0882791811835</v>
      </c>
      <c r="LF12" s="72">
        <v>8.17249035833552</v>
      </c>
      <c r="LG12" s="72">
        <v>0.468215809607898</v>
      </c>
      <c r="LH12" s="72">
        <v>8.78649441645314</v>
      </c>
      <c r="LI12" s="111"/>
      <c r="LJ12" s="109" t="s">
        <v>676</v>
      </c>
      <c r="LL12" s="110"/>
      <c r="LM12" s="110"/>
      <c r="LN12" s="104"/>
      <c r="LO12" s="105"/>
      <c r="LP12" s="24"/>
    </row>
    <row r="13" s="25" customFormat="1" ht="18" customHeight="1" spans="1:328">
      <c r="A13" s="44"/>
      <c r="B13" s="67"/>
      <c r="C13" s="68">
        <v>1.6</v>
      </c>
      <c r="D13" s="69">
        <v>6.37054018988187</v>
      </c>
      <c r="E13" s="70">
        <v>20</v>
      </c>
      <c r="F13" s="71"/>
      <c r="G13" s="71" t="s">
        <v>677</v>
      </c>
      <c r="H13" s="72">
        <v>2.97364386160656</v>
      </c>
      <c r="I13" s="72">
        <v>3.66412598552088</v>
      </c>
      <c r="J13" s="72">
        <v>4.41974297200369</v>
      </c>
      <c r="K13" s="72">
        <v>4.26100220918624</v>
      </c>
      <c r="L13" s="72">
        <v>6.67952306501974</v>
      </c>
      <c r="M13" s="72">
        <v>5.57816303597458</v>
      </c>
      <c r="N13" s="72">
        <v>4.75992725577046</v>
      </c>
      <c r="O13" s="72">
        <v>9.19858125852957</v>
      </c>
      <c r="P13" s="72">
        <v>7.56164632320126</v>
      </c>
      <c r="Q13" s="72">
        <v>7.31951930383661</v>
      </c>
      <c r="R13" s="72">
        <v>9.52540875639146</v>
      </c>
      <c r="S13" s="72">
        <v>6.07187315627766</v>
      </c>
      <c r="T13" s="72">
        <v>2.47320303206425</v>
      </c>
      <c r="U13" s="72">
        <v>4.75880545020667</v>
      </c>
      <c r="V13" s="72">
        <v>4.02333899665021</v>
      </c>
      <c r="W13" s="72">
        <v>4.33889295854139</v>
      </c>
      <c r="X13" s="72">
        <v>3.56700019050831</v>
      </c>
      <c r="Y13" s="72">
        <v>3.95587056847708</v>
      </c>
      <c r="Z13" s="72">
        <v>3.18525004872421</v>
      </c>
      <c r="AA13" s="72">
        <v>3.49577729334175</v>
      </c>
      <c r="AB13" s="72">
        <v>5.38423147878275</v>
      </c>
      <c r="AC13" s="72">
        <v>1.89563094080505</v>
      </c>
      <c r="AD13" s="72">
        <v>7.57325998233161</v>
      </c>
      <c r="AE13" s="72">
        <v>7.51191522597455</v>
      </c>
      <c r="AF13" s="72">
        <v>7.29983941871252</v>
      </c>
      <c r="AG13" s="72">
        <v>8.73486488679467</v>
      </c>
      <c r="AH13" s="72">
        <v>3.82158660953635</v>
      </c>
      <c r="AI13" s="72">
        <v>6.0490348202591</v>
      </c>
      <c r="AJ13" s="72">
        <v>5.46385610691064</v>
      </c>
      <c r="AK13" s="72">
        <v>4.86573445060563</v>
      </c>
      <c r="AL13" s="72">
        <v>7.84261541231659</v>
      </c>
      <c r="AM13" s="72">
        <v>2.53131068177521</v>
      </c>
      <c r="AN13" s="72">
        <v>2.93463720791371</v>
      </c>
      <c r="AO13" s="72">
        <v>0.982363522494367</v>
      </c>
      <c r="AP13" s="72">
        <v>0.352453186638172</v>
      </c>
      <c r="AQ13" s="72">
        <v>2.90938152269487</v>
      </c>
      <c r="AR13" s="72">
        <v>2.63221420625126</v>
      </c>
      <c r="AS13" s="72">
        <v>0.470305427807062</v>
      </c>
      <c r="AT13" s="72">
        <v>1.71145186891695</v>
      </c>
      <c r="AU13" s="72">
        <v>0.991480816212203</v>
      </c>
      <c r="AV13" s="72">
        <v>2.57438222859649</v>
      </c>
      <c r="AW13" s="72">
        <v>2.46941183668679</v>
      </c>
      <c r="AX13" s="72">
        <v>1.91896918973427</v>
      </c>
      <c r="AY13" s="72">
        <v>2.24737400020784</v>
      </c>
      <c r="AZ13" s="72">
        <v>1.65048698328832</v>
      </c>
      <c r="BA13" s="72">
        <v>0.425956084672308</v>
      </c>
      <c r="BB13" s="72">
        <v>2.63370188504427</v>
      </c>
      <c r="BC13" s="72">
        <v>1.99215408749525</v>
      </c>
      <c r="BD13" s="72">
        <v>2.06122478521222</v>
      </c>
      <c r="BE13" s="72">
        <v>4.94459468525443</v>
      </c>
      <c r="BF13" s="72">
        <v>-1.31547321717224</v>
      </c>
      <c r="BG13" s="72">
        <v>-24.6947624357769</v>
      </c>
      <c r="BH13" s="72">
        <v>-23.9102799261696</v>
      </c>
      <c r="BI13" s="72">
        <v>-7.73151895220137</v>
      </c>
      <c r="BJ13" s="72">
        <v>-8.28571221236508</v>
      </c>
      <c r="BK13" s="72">
        <v>-8.49373403971515</v>
      </c>
      <c r="BL13" s="72">
        <v>-5.64899621961155</v>
      </c>
      <c r="BM13" s="72">
        <v>-7.40588614128785</v>
      </c>
      <c r="BN13" s="72">
        <v>-4.91616446225332</v>
      </c>
      <c r="BO13" s="72">
        <v>1.66944378997893</v>
      </c>
      <c r="BP13" s="72">
        <v>0.234265140882457</v>
      </c>
      <c r="BQ13" s="72">
        <v>3.56177286516851</v>
      </c>
      <c r="BR13" s="72">
        <v>9.59837132123462</v>
      </c>
      <c r="BS13" s="72">
        <v>21.9695978168726</v>
      </c>
      <c r="BT13" s="72">
        <v>13.0895710053917</v>
      </c>
      <c r="BU13" s="72">
        <v>15.2984643675282</v>
      </c>
      <c r="BV13" s="72">
        <v>3.75354470782577</v>
      </c>
      <c r="BW13" s="72">
        <v>11.1202884964885</v>
      </c>
      <c r="BX13" s="72">
        <v>7.04833365472666</v>
      </c>
      <c r="BY13" s="72">
        <v>11.2742873409136</v>
      </c>
      <c r="BZ13" s="72">
        <v>9.91919274623105</v>
      </c>
      <c r="CA13" s="72">
        <v>10.3340558082869</v>
      </c>
      <c r="CB13" s="72">
        <v>7.08321906003779</v>
      </c>
      <c r="CC13" s="72">
        <v>4.57116113484024</v>
      </c>
      <c r="CD13" s="72">
        <v>1.09788916544382</v>
      </c>
      <c r="CE13" s="72">
        <v>9.9442624725864</v>
      </c>
      <c r="CF13" s="72">
        <v>8.16096538760993</v>
      </c>
      <c r="CG13" s="72">
        <v>2.20208223675007</v>
      </c>
      <c r="CH13" s="72">
        <v>3.97363748624302</v>
      </c>
      <c r="CI13" s="72">
        <v>4.63529306056421</v>
      </c>
      <c r="CJ13" s="72">
        <v>4.22867015863551</v>
      </c>
      <c r="CK13" s="72">
        <v>0.192747297030976</v>
      </c>
      <c r="CL13" s="72">
        <v>4.8582621484734</v>
      </c>
      <c r="CM13" s="72">
        <v>0.405595297182273</v>
      </c>
      <c r="CN13" s="72">
        <v>0.964559633748337</v>
      </c>
      <c r="CO13" s="72">
        <v>2.7635231996255</v>
      </c>
      <c r="CP13" s="72">
        <v>4.51298725241205</v>
      </c>
      <c r="CQ13" s="72">
        <v>1.19315972712018</v>
      </c>
      <c r="CR13" s="72">
        <v>6.0614811984053</v>
      </c>
      <c r="CS13" s="72">
        <v>6.97420697162678</v>
      </c>
      <c r="CT13" s="72">
        <v>7.30087939526167</v>
      </c>
      <c r="CU13" s="72">
        <v>7.70227704547901</v>
      </c>
      <c r="CV13" s="72">
        <v>5.85492904445731</v>
      </c>
      <c r="CW13" s="72">
        <v>6.23978452595573</v>
      </c>
      <c r="CX13" s="72">
        <v>2.55093441124447</v>
      </c>
      <c r="CY13" s="72">
        <v>-1.13817584543192</v>
      </c>
      <c r="CZ13" s="72">
        <v>6.06962740433093</v>
      </c>
      <c r="DA13" s="72">
        <v>-2.79286912012508</v>
      </c>
      <c r="DB13" s="72">
        <v>-3.95394278965421</v>
      </c>
      <c r="DC13" s="72">
        <v>4.9867413068938</v>
      </c>
      <c r="DD13" s="72">
        <v>2.66107768419901</v>
      </c>
      <c r="DE13" s="72">
        <v>-100</v>
      </c>
      <c r="DF13" s="72">
        <v>-100</v>
      </c>
      <c r="DG13" s="72">
        <v>-100</v>
      </c>
      <c r="DH13" s="72">
        <v>-100</v>
      </c>
      <c r="DI13" s="72">
        <v>-100</v>
      </c>
      <c r="DJ13" s="72">
        <v>-100</v>
      </c>
      <c r="DK13" s="72">
        <v>-100</v>
      </c>
      <c r="DL13" s="72">
        <v>3.69885122284315</v>
      </c>
      <c r="DM13" s="72">
        <v>5.51274367164633</v>
      </c>
      <c r="DN13" s="72">
        <v>7.17103820117153</v>
      </c>
      <c r="DO13" s="72">
        <v>7.6014077732147</v>
      </c>
      <c r="DP13" s="72">
        <v>3.74746355986755</v>
      </c>
      <c r="DQ13" s="72">
        <v>3.94913545477169</v>
      </c>
      <c r="DR13" s="72">
        <v>4.02363503266928</v>
      </c>
      <c r="DS13" s="72">
        <v>5.49594809431375</v>
      </c>
      <c r="DT13" s="72">
        <v>6.53644039046614</v>
      </c>
      <c r="DU13" s="72">
        <v>5.45127902290743</v>
      </c>
      <c r="DV13" s="72">
        <v>4.38930107785723</v>
      </c>
      <c r="DW13" s="72">
        <v>1.40783536260609</v>
      </c>
      <c r="DX13" s="72">
        <v>1.60495386244295</v>
      </c>
      <c r="DY13" s="72">
        <v>2.02106048934152</v>
      </c>
      <c r="DZ13" s="72">
        <v>1.93867873531046</v>
      </c>
      <c r="EA13" s="72">
        <v>1.65155161371197</v>
      </c>
      <c r="EB13" s="72">
        <v>1.83802427058399</v>
      </c>
      <c r="EC13" s="72">
        <v>-18.680954393926</v>
      </c>
      <c r="ED13" s="72">
        <v>-7.47970943348798</v>
      </c>
      <c r="EE13" s="72">
        <v>-3.58408865994583</v>
      </c>
      <c r="EF13" s="72">
        <v>4.46916354265403</v>
      </c>
      <c r="EG13" s="72">
        <v>16.6024142780955</v>
      </c>
      <c r="EH13" s="72">
        <v>7.29657924146079</v>
      </c>
      <c r="EI13" s="72">
        <v>10.512798018599</v>
      </c>
      <c r="EJ13" s="72">
        <v>4.15668270394227</v>
      </c>
      <c r="EK13" s="72">
        <v>6.45451659035948</v>
      </c>
      <c r="EL13" s="72">
        <v>4.28558693502883</v>
      </c>
      <c r="EM13" s="72">
        <v>1.74614386347859</v>
      </c>
      <c r="EN13" s="72">
        <v>2.76840901049201</v>
      </c>
      <c r="EO13" s="72">
        <v>4.81725510654572</v>
      </c>
      <c r="EP13" s="72">
        <v>6.95021550301355</v>
      </c>
      <c r="EQ13" s="72">
        <v>2.48636021733842</v>
      </c>
      <c r="ER13" s="72">
        <v>-0.344539645560218</v>
      </c>
      <c r="ES13" s="72">
        <v>4.42226648602603</v>
      </c>
      <c r="ET13" s="72">
        <v>3.8288203159867</v>
      </c>
      <c r="EU13" s="72">
        <v>6.214111798579</v>
      </c>
      <c r="EV13" s="72">
        <v>1.68177092708393</v>
      </c>
      <c r="EW13" s="72">
        <v>-8.86517037277504</v>
      </c>
      <c r="EX13" s="72">
        <v>8.87447074587935</v>
      </c>
      <c r="EY13" s="72">
        <v>5.95720742997854</v>
      </c>
      <c r="EZ13" s="72">
        <v>3.0738193845693</v>
      </c>
      <c r="FA13" s="72">
        <v>1.23624774725965</v>
      </c>
      <c r="FB13" s="72">
        <v>6.01526609491174</v>
      </c>
      <c r="FC13" s="72">
        <v>4.31373577328324</v>
      </c>
      <c r="FD13" s="72">
        <v>4.39640639627341</v>
      </c>
      <c r="FE13" s="72">
        <v>1.80705430184021</v>
      </c>
      <c r="FF13" s="72">
        <v>-7.09529050057279</v>
      </c>
      <c r="FG13" s="72">
        <v>9.4438756917028</v>
      </c>
      <c r="FH13" s="72">
        <v>4.10100841273689</v>
      </c>
      <c r="FI13" s="72">
        <v>4.23812384516502</v>
      </c>
      <c r="FJ13" s="72">
        <v>-3.75753788266636</v>
      </c>
      <c r="FK13" s="72">
        <v>9.34324664505191</v>
      </c>
      <c r="FL13" s="72">
        <v>-2.6803435263991</v>
      </c>
      <c r="FM13" s="72">
        <v>1.48554868337567</v>
      </c>
      <c r="FN13" s="72">
        <v>1.86439215033205</v>
      </c>
      <c r="FO13" s="72">
        <v>-0.821882028453246</v>
      </c>
      <c r="FP13" s="72">
        <v>-0.215370996197635</v>
      </c>
      <c r="FQ13" s="72">
        <v>-0.470085547194145</v>
      </c>
      <c r="FR13" s="72">
        <v>8.13773644115281</v>
      </c>
      <c r="FS13" s="72">
        <v>-14.2416758016198</v>
      </c>
      <c r="FT13" s="72">
        <v>4.29969778591339</v>
      </c>
      <c r="FU13" s="72">
        <v>2.08700693716931</v>
      </c>
      <c r="FV13" s="72">
        <v>-3.11219119819988</v>
      </c>
      <c r="FW13" s="72">
        <v>10.1402592445091</v>
      </c>
      <c r="FX13" s="72">
        <v>-2.82829061060036</v>
      </c>
      <c r="FY13" s="72">
        <v>3.83968791909869</v>
      </c>
      <c r="FZ13" s="72">
        <v>0.81274356141796</v>
      </c>
      <c r="GA13" s="72">
        <v>-1.59051715530211</v>
      </c>
      <c r="GB13" s="72">
        <v>4.01248076490756</v>
      </c>
      <c r="GC13" s="72">
        <v>-1.96208289917723</v>
      </c>
      <c r="GD13" s="72">
        <v>7.89431261211749</v>
      </c>
      <c r="GE13" s="72">
        <v>-12.4789640037556</v>
      </c>
      <c r="GF13" s="72">
        <v>1.01093836949404</v>
      </c>
      <c r="GG13" s="72">
        <v>-1.37646976974145</v>
      </c>
      <c r="GH13" s="72">
        <v>-0.95116759853137</v>
      </c>
      <c r="GI13" s="72">
        <v>9.36701192164946</v>
      </c>
      <c r="GJ13" s="72">
        <v>-2.53352101199565</v>
      </c>
      <c r="GK13" s="72">
        <v>3.07148823950834</v>
      </c>
      <c r="GL13" s="72">
        <v>1.19127233622736</v>
      </c>
      <c r="GM13" s="72">
        <v>-2.32002253487987</v>
      </c>
      <c r="GN13" s="72">
        <v>4.32549749009368</v>
      </c>
      <c r="GO13" s="72">
        <v>-0.17321653455042</v>
      </c>
      <c r="GP13" s="72">
        <v>4.32261927866892</v>
      </c>
      <c r="GQ13" s="72">
        <v>-7.602288025318</v>
      </c>
      <c r="GR13" s="72">
        <v>0.953335844436282</v>
      </c>
      <c r="GS13" s="72">
        <v>-1.57101253037081</v>
      </c>
      <c r="GT13" s="72">
        <v>0.373509100426659</v>
      </c>
      <c r="GU13" s="72">
        <v>4.4251695375831</v>
      </c>
      <c r="GV13" s="72">
        <v>-0.442418946258826</v>
      </c>
      <c r="GW13" s="72">
        <v>2.5027396321011</v>
      </c>
      <c r="GX13" s="72">
        <v>0.617381966127468</v>
      </c>
      <c r="GY13" s="72">
        <v>0.452872412928258</v>
      </c>
      <c r="GZ13" s="72">
        <v>-0.812587358986619</v>
      </c>
      <c r="HA13" s="72">
        <v>0.219471216371474</v>
      </c>
      <c r="HB13" s="72">
        <v>2.34402091823181</v>
      </c>
      <c r="HC13" s="72">
        <v>-8.17864880508279</v>
      </c>
      <c r="HD13" s="72">
        <v>3.52557435822737</v>
      </c>
      <c r="HE13" s="72">
        <v>-1.83611273711146</v>
      </c>
      <c r="HF13" s="72">
        <v>-1.74082090916835</v>
      </c>
      <c r="HG13" s="72">
        <v>5.71517186197133</v>
      </c>
      <c r="HH13" s="72">
        <v>-1.14714368589168</v>
      </c>
      <c r="HI13" s="72">
        <v>4.10932793069418</v>
      </c>
      <c r="HJ13" s="72">
        <v>0.514414287566382</v>
      </c>
      <c r="HK13" s="72">
        <v>-0.0867378375246375</v>
      </c>
      <c r="HL13" s="72">
        <v>-0.492984210439289</v>
      </c>
      <c r="HM13" s="72">
        <v>-0.365577561619375</v>
      </c>
      <c r="HN13" s="72">
        <v>1.11113537461824</v>
      </c>
      <c r="HO13" s="72">
        <v>-6.1600650605164</v>
      </c>
      <c r="HP13" s="72">
        <v>2.87845160030611</v>
      </c>
      <c r="HQ13" s="72">
        <v>-1.76963460215568</v>
      </c>
      <c r="HR13" s="72">
        <v>1.03513597347342</v>
      </c>
      <c r="HS13" s="72">
        <v>-0.590861870946895</v>
      </c>
      <c r="HT13" s="72">
        <v>-24.5663117479598</v>
      </c>
      <c r="HU13" s="72">
        <v>5.19387330217573</v>
      </c>
      <c r="HV13" s="72">
        <v>21.8865350105635</v>
      </c>
      <c r="HW13" s="72">
        <v>-0.68684803618207</v>
      </c>
      <c r="HX13" s="72">
        <v>-0.718681119372675</v>
      </c>
      <c r="HY13" s="72">
        <v>2.73184758976485</v>
      </c>
      <c r="HZ13" s="72">
        <v>-0.771633515921536</v>
      </c>
      <c r="IA13" s="72">
        <v>-3.63684505611607</v>
      </c>
      <c r="IB13" s="72">
        <v>10.00392330645</v>
      </c>
      <c r="IC13" s="72">
        <v>-3.15626678835268</v>
      </c>
      <c r="ID13" s="72">
        <v>4.38923045307568</v>
      </c>
      <c r="IE13" s="72">
        <v>5.20368019941716</v>
      </c>
      <c r="IF13" s="72">
        <v>-16.0515205926051</v>
      </c>
      <c r="IG13" s="72">
        <v>-2.46479272646324</v>
      </c>
      <c r="IH13" s="72">
        <v>24.2672528409089</v>
      </c>
      <c r="II13" s="72">
        <v>-10.6311466603102</v>
      </c>
      <c r="IJ13" s="72">
        <v>6.33052419938249</v>
      </c>
      <c r="IK13" s="72">
        <v>-1.03271646830547</v>
      </c>
      <c r="IL13" s="72">
        <v>3.14561084278304</v>
      </c>
      <c r="IM13" s="72">
        <v>-4.81035237313847</v>
      </c>
      <c r="IN13" s="72">
        <v>10.4191061632457</v>
      </c>
      <c r="IO13" s="72">
        <v>-6.00963028030188</v>
      </c>
      <c r="IP13" s="72">
        <v>1.94037062268622</v>
      </c>
      <c r="IQ13" s="72">
        <v>1.7093994670572</v>
      </c>
      <c r="IR13" s="72">
        <v>-8.70577288674072</v>
      </c>
      <c r="IS13" s="72">
        <v>-4.04681480657716</v>
      </c>
      <c r="IT13" s="72">
        <v>17.4210303011629</v>
      </c>
      <c r="IU13" s="72">
        <v>-9.08204063614585</v>
      </c>
      <c r="IV13" s="72">
        <v>7.00717826052684</v>
      </c>
      <c r="IW13" s="72">
        <v>-1.41731293521998</v>
      </c>
      <c r="IX13" s="72">
        <v>-0.848374000743817</v>
      </c>
      <c r="IY13" s="72">
        <v>-0.377808833933059</v>
      </c>
      <c r="IZ13" s="72">
        <v>5.73030545561892</v>
      </c>
      <c r="JA13" s="72">
        <v>-5.48637991264587</v>
      </c>
      <c r="JB13" s="72">
        <v>3.75672096688093</v>
      </c>
      <c r="JC13" s="72">
        <v>3.44091793448527</v>
      </c>
      <c r="JD13" s="72">
        <v>-11.6057099762707</v>
      </c>
      <c r="JE13" s="72">
        <v>0.569415707175096</v>
      </c>
      <c r="JF13" s="72">
        <v>18.4315121411592</v>
      </c>
      <c r="JG13" s="72">
        <v>-8.80439996950173</v>
      </c>
      <c r="JH13" s="72">
        <v>7.40747721569142</v>
      </c>
      <c r="JI13" s="72">
        <v>-3.10823846511911</v>
      </c>
      <c r="JJ13" s="72">
        <v>-0.487889636815254</v>
      </c>
      <c r="JK13" s="72">
        <v>-3.83688335060765</v>
      </c>
      <c r="JL13" s="72">
        <v>1.92682227394756</v>
      </c>
      <c r="JM13" s="72">
        <v>1.40440511826134</v>
      </c>
      <c r="JN13" s="72">
        <v>-4.9125239570471</v>
      </c>
      <c r="JO13" s="72">
        <v>2.20538587959855</v>
      </c>
      <c r="JP13" s="72">
        <v>-3.37730949846662</v>
      </c>
      <c r="JQ13" s="72">
        <v>-1.65839543120615</v>
      </c>
      <c r="JR13" s="72">
        <v>-100</v>
      </c>
      <c r="JS13" s="72" t="e">
        <v>#DIV/0!</v>
      </c>
      <c r="JT13" s="72" t="e">
        <v>#DIV/0!</v>
      </c>
      <c r="JU13" s="72" t="e">
        <v>#DIV/0!</v>
      </c>
      <c r="JV13" s="72" t="e">
        <v>#DIV/0!</v>
      </c>
      <c r="JW13" s="72" t="e">
        <v>#DIV/0!</v>
      </c>
      <c r="JX13" s="72" t="e">
        <v>#DIV/0!</v>
      </c>
      <c r="JY13" s="72">
        <v>3.56426308494188</v>
      </c>
      <c r="JZ13" s="72">
        <v>0.589850435443125</v>
      </c>
      <c r="KA13" s="72">
        <v>-1.1827853461389</v>
      </c>
      <c r="KB13" s="72">
        <v>0.734272720772495</v>
      </c>
      <c r="KC13" s="72">
        <v>5.37580132823405</v>
      </c>
      <c r="KD13" s="72">
        <v>2.17077415042068</v>
      </c>
      <c r="KE13" s="72">
        <v>-0.785962444215997</v>
      </c>
      <c r="KF13" s="72">
        <v>-2.87371229979708</v>
      </c>
      <c r="KG13" s="72">
        <v>5.58063850498725</v>
      </c>
      <c r="KH13" s="72">
        <v>2.24399918990153</v>
      </c>
      <c r="KI13" s="72">
        <v>0.618277307125055</v>
      </c>
      <c r="KJ13" s="72">
        <v>-1.91576883437037</v>
      </c>
      <c r="KK13" s="72">
        <v>4.50521276664008</v>
      </c>
      <c r="KL13" s="72">
        <v>1.21432109439145</v>
      </c>
      <c r="KM13" s="72">
        <v>-2.2554840939124</v>
      </c>
      <c r="KN13" s="72">
        <v>-1.7251108202644</v>
      </c>
      <c r="KO13" s="72">
        <v>4.93319693399199</v>
      </c>
      <c r="KP13" s="72">
        <v>1.13259078042663</v>
      </c>
      <c r="KQ13" s="72">
        <v>-2.53079766332823</v>
      </c>
      <c r="KR13" s="72">
        <v>-1.54483241429585</v>
      </c>
      <c r="KS13" s="72">
        <v>-16.2094169816763</v>
      </c>
      <c r="KT13" s="72">
        <v>15.0630410749722</v>
      </c>
      <c r="KU13" s="72">
        <v>1.57319992550723</v>
      </c>
      <c r="KV13" s="72">
        <v>6.6787510606396</v>
      </c>
      <c r="KW13" s="72">
        <v>-6.4778165882736</v>
      </c>
      <c r="KX13" s="72">
        <v>5.88006072515317</v>
      </c>
      <c r="KY13" s="72">
        <v>4.61786020418455</v>
      </c>
      <c r="KZ13" s="72">
        <v>0.543149976221599</v>
      </c>
      <c r="LA13" s="72">
        <v>-4.41459379165265</v>
      </c>
      <c r="LB13" s="72">
        <v>3.7228351703307</v>
      </c>
      <c r="LC13" s="72">
        <v>2.07032599486527</v>
      </c>
      <c r="LD13" s="72">
        <v>1.55332838779405</v>
      </c>
      <c r="LE13" s="72">
        <v>-2.50895189026166</v>
      </c>
      <c r="LF13" s="72">
        <v>5.83352485976012</v>
      </c>
      <c r="LG13" s="72">
        <v>-2.18985395951665</v>
      </c>
      <c r="LH13" s="72">
        <v>-1.25179907307238</v>
      </c>
      <c r="LI13" s="108"/>
      <c r="LJ13" s="109" t="s">
        <v>678</v>
      </c>
      <c r="LL13" s="110"/>
      <c r="LM13" s="110"/>
      <c r="LN13" s="104"/>
      <c r="LO13" s="105"/>
      <c r="LP13" s="24"/>
    </row>
    <row r="14" s="25" customFormat="1" ht="18" customHeight="1" spans="1:328">
      <c r="A14" s="44"/>
      <c r="B14" s="67"/>
      <c r="C14" s="68">
        <v>1.7</v>
      </c>
      <c r="D14" s="69">
        <v>2.22101546941082</v>
      </c>
      <c r="E14" s="70" t="s">
        <v>847</v>
      </c>
      <c r="F14" s="71"/>
      <c r="G14" s="71" t="s">
        <v>353</v>
      </c>
      <c r="H14" s="72">
        <v>6.14255068227665</v>
      </c>
      <c r="I14" s="72">
        <v>4.99842199222988</v>
      </c>
      <c r="J14" s="72">
        <v>7.24574987600177</v>
      </c>
      <c r="K14" s="72">
        <v>8.36725505494971</v>
      </c>
      <c r="L14" s="72">
        <v>1.87459827308709</v>
      </c>
      <c r="M14" s="72">
        <v>5.29167031519033</v>
      </c>
      <c r="N14" s="72">
        <v>3.48665043995584</v>
      </c>
      <c r="O14" s="72">
        <v>1.61212435833254</v>
      </c>
      <c r="P14" s="72">
        <v>2.09737131933825</v>
      </c>
      <c r="Q14" s="72">
        <v>-2.0767522008771</v>
      </c>
      <c r="R14" s="72">
        <v>0.814919393987324</v>
      </c>
      <c r="S14" s="72">
        <v>4.94416939547655</v>
      </c>
      <c r="T14" s="72">
        <v>5.35201915226374</v>
      </c>
      <c r="U14" s="72">
        <v>11.1999658810225</v>
      </c>
      <c r="V14" s="72">
        <v>4.9657752961443</v>
      </c>
      <c r="W14" s="72">
        <v>7.18419883999533</v>
      </c>
      <c r="X14" s="72">
        <v>10.1321597685275</v>
      </c>
      <c r="Y14" s="72">
        <v>5.4236285320676</v>
      </c>
      <c r="Z14" s="72">
        <v>5.88163420677684</v>
      </c>
      <c r="AA14" s="72">
        <v>6.41846514211308</v>
      </c>
      <c r="AB14" s="72">
        <v>4.23950531320276</v>
      </c>
      <c r="AC14" s="72">
        <v>9.67390802983239</v>
      </c>
      <c r="AD14" s="72">
        <v>3.70154801918446</v>
      </c>
      <c r="AE14" s="72">
        <v>3.22951266611243</v>
      </c>
      <c r="AF14" s="72">
        <v>3.7150984023427</v>
      </c>
      <c r="AG14" s="72">
        <v>1.89364679315491</v>
      </c>
      <c r="AH14" s="72">
        <v>0.983519074937817</v>
      </c>
      <c r="AI14" s="72">
        <v>-0.194995095341255</v>
      </c>
      <c r="AJ14" s="72">
        <v>6.65010458692007</v>
      </c>
      <c r="AK14" s="72">
        <v>7.00775311675645</v>
      </c>
      <c r="AL14" s="72">
        <v>6.04101324160595</v>
      </c>
      <c r="AM14" s="72">
        <v>6.95957809051994</v>
      </c>
      <c r="AN14" s="72">
        <v>6.3167650288793</v>
      </c>
      <c r="AO14" s="72">
        <v>7.46582293527696</v>
      </c>
      <c r="AP14" s="72">
        <v>4.3285345803576</v>
      </c>
      <c r="AQ14" s="72">
        <v>10.6778287143927</v>
      </c>
      <c r="AR14" s="72">
        <v>5.23559121926411</v>
      </c>
      <c r="AS14" s="72">
        <v>8.06648065269211</v>
      </c>
      <c r="AT14" s="72">
        <v>6.5469359143856</v>
      </c>
      <c r="AU14" s="72">
        <v>6.21736263521653</v>
      </c>
      <c r="AV14" s="72">
        <v>8.79945981285096</v>
      </c>
      <c r="AW14" s="72">
        <v>7.83748841622504</v>
      </c>
      <c r="AX14" s="72">
        <v>8.0455764549979</v>
      </c>
      <c r="AY14" s="72">
        <v>7.59107359551541</v>
      </c>
      <c r="AZ14" s="72">
        <v>5.12009017358652</v>
      </c>
      <c r="BA14" s="72">
        <v>4.75438281651704</v>
      </c>
      <c r="BB14" s="72">
        <v>5.08703210221795</v>
      </c>
      <c r="BC14" s="72">
        <v>8.50305924248305</v>
      </c>
      <c r="BD14" s="72">
        <v>10.9556254890939</v>
      </c>
      <c r="BE14" s="72">
        <v>14.3776398546644</v>
      </c>
      <c r="BF14" s="72">
        <v>35.3172568790064</v>
      </c>
      <c r="BG14" s="72">
        <v>37.2798513502333</v>
      </c>
      <c r="BH14" s="72">
        <v>35.2941433690105</v>
      </c>
      <c r="BI14" s="72">
        <v>65.5281511034629</v>
      </c>
      <c r="BJ14" s="72">
        <v>61.9833401864399</v>
      </c>
      <c r="BK14" s="72">
        <v>55.3861967699586</v>
      </c>
      <c r="BL14" s="72">
        <v>66.0403904651766</v>
      </c>
      <c r="BM14" s="72">
        <v>70.0177594967651</v>
      </c>
      <c r="BN14" s="72">
        <v>66.6189804079393</v>
      </c>
      <c r="BO14" s="72">
        <v>61.484321236838</v>
      </c>
      <c r="BP14" s="72">
        <v>75.0925973018539</v>
      </c>
      <c r="BQ14" s="72">
        <v>66.111705194056</v>
      </c>
      <c r="BR14" s="72">
        <v>68.2633599765061</v>
      </c>
      <c r="BS14" s="72">
        <v>61.5746678751527</v>
      </c>
      <c r="BT14" s="72">
        <v>46.7258730313361</v>
      </c>
      <c r="BU14" s="72">
        <v>33.9281376973082</v>
      </c>
      <c r="BV14" s="72">
        <v>14.6387987638595</v>
      </c>
      <c r="BW14" s="72">
        <v>8.59834248321772</v>
      </c>
      <c r="BX14" s="72">
        <v>-4.30556071057599</v>
      </c>
      <c r="BY14" s="72">
        <v>-10.1066008770592</v>
      </c>
      <c r="BZ14" s="72">
        <v>-10.9403094251452</v>
      </c>
      <c r="CA14" s="72">
        <v>-12.9231501831462</v>
      </c>
      <c r="CB14" s="72">
        <v>-19.7381468301727</v>
      </c>
      <c r="CC14" s="72">
        <v>-20.5847064649302</v>
      </c>
      <c r="CD14" s="72">
        <v>-24.6892567246519</v>
      </c>
      <c r="CE14" s="72">
        <v>-19.2242285002709</v>
      </c>
      <c r="CF14" s="72">
        <v>-22.9762301599529</v>
      </c>
      <c r="CG14" s="72">
        <v>-23.9034602816848</v>
      </c>
      <c r="CH14" s="72">
        <v>-17.4503787590879</v>
      </c>
      <c r="CI14" s="72">
        <v>-10.5602301082293</v>
      </c>
      <c r="CJ14" s="72">
        <v>-8.56648312872859</v>
      </c>
      <c r="CK14" s="72">
        <v>-8.38222293106467</v>
      </c>
      <c r="CL14" s="72">
        <v>-8.99919769293714</v>
      </c>
      <c r="CM14" s="72">
        <v>-8.09617028910941</v>
      </c>
      <c r="CN14" s="72">
        <v>-8.80963289147226</v>
      </c>
      <c r="CO14" s="72">
        <v>-6.31339609096059</v>
      </c>
      <c r="CP14" s="72">
        <v>-6.08038093175341</v>
      </c>
      <c r="CQ14" s="72">
        <v>-16.4592011120912</v>
      </c>
      <c r="CR14" s="72">
        <v>-9.6698790333584</v>
      </c>
      <c r="CS14" s="72">
        <v>-10.0672566097398</v>
      </c>
      <c r="CT14" s="72">
        <v>-8.96894121431647</v>
      </c>
      <c r="CU14" s="72">
        <v>-7.25225486842194</v>
      </c>
      <c r="CV14" s="72">
        <v>-2.7211026391134</v>
      </c>
      <c r="CW14" s="72">
        <v>-1.43635119097199</v>
      </c>
      <c r="CX14" s="72">
        <v>-0.491110780780829</v>
      </c>
      <c r="CY14" s="72">
        <v>-3.95123159200284</v>
      </c>
      <c r="CZ14" s="72">
        <v>8.51611288175806</v>
      </c>
      <c r="DA14" s="72">
        <v>6.35017647808829</v>
      </c>
      <c r="DB14" s="72">
        <v>2.63862357485959</v>
      </c>
      <c r="DC14" s="72">
        <v>7.71041542697732</v>
      </c>
      <c r="DD14" s="72">
        <v>6.1708937987943</v>
      </c>
      <c r="DE14" s="72">
        <v>-100</v>
      </c>
      <c r="DF14" s="72">
        <v>-100</v>
      </c>
      <c r="DG14" s="72">
        <v>-100</v>
      </c>
      <c r="DH14" s="72">
        <v>-100</v>
      </c>
      <c r="DI14" s="72">
        <v>-100</v>
      </c>
      <c r="DJ14" s="72">
        <v>-100</v>
      </c>
      <c r="DK14" s="72">
        <v>-100</v>
      </c>
      <c r="DL14" s="72">
        <v>6.18080864003497</v>
      </c>
      <c r="DM14" s="72">
        <v>5.19365575917308</v>
      </c>
      <c r="DN14" s="72">
        <v>2.39160687609245</v>
      </c>
      <c r="DO14" s="72">
        <v>1.20730513822922</v>
      </c>
      <c r="DP14" s="72">
        <v>6.99115224017275</v>
      </c>
      <c r="DQ14" s="72">
        <v>7.5688368373593</v>
      </c>
      <c r="DR14" s="72">
        <v>5.5077596644243</v>
      </c>
      <c r="DS14" s="72">
        <v>5.48887441838323</v>
      </c>
      <c r="DT14" s="72">
        <v>2.18337547023867</v>
      </c>
      <c r="DU14" s="72">
        <v>4.37225674587802</v>
      </c>
      <c r="DV14" s="72">
        <v>6.4399843192748</v>
      </c>
      <c r="DW14" s="72">
        <v>7.52755406975065</v>
      </c>
      <c r="DX14" s="72">
        <v>6.58088540725115</v>
      </c>
      <c r="DY14" s="72">
        <v>7.62273725640807</v>
      </c>
      <c r="DZ14" s="72">
        <v>6.92230835438916</v>
      </c>
      <c r="EA14" s="72">
        <v>6.15615505365601</v>
      </c>
      <c r="EB14" s="72">
        <v>20.4758007461868</v>
      </c>
      <c r="EC14" s="72">
        <v>45.8375073149234</v>
      </c>
      <c r="ED14" s="72">
        <v>61.0740809926718</v>
      </c>
      <c r="EE14" s="72">
        <v>65.9406532686382</v>
      </c>
      <c r="EF14" s="72">
        <v>69.7165518188441</v>
      </c>
      <c r="EG14" s="72">
        <v>46.5841089800828</v>
      </c>
      <c r="EH14" s="72">
        <v>6.29829086871531</v>
      </c>
      <c r="EI14" s="72">
        <v>-11.3368179872231</v>
      </c>
      <c r="EJ14" s="72">
        <v>-21.8966029893346</v>
      </c>
      <c r="EK14" s="72">
        <v>-22.0069896924486</v>
      </c>
      <c r="EL14" s="72">
        <v>-12.4638817923103</v>
      </c>
      <c r="EM14" s="72">
        <v>-8.47947258840219</v>
      </c>
      <c r="EN14" s="72">
        <v>-7.04275778985783</v>
      </c>
      <c r="EO14" s="72">
        <v>-12.2072084528851</v>
      </c>
      <c r="EP14" s="72">
        <v>-6.40892615935225</v>
      </c>
      <c r="EQ14" s="72">
        <v>-1.99449841797737</v>
      </c>
      <c r="ER14" s="72">
        <v>5.65175411101681</v>
      </c>
      <c r="ES14" s="72">
        <v>5.759685059432</v>
      </c>
      <c r="ET14" s="72">
        <v>7.64286126217148</v>
      </c>
      <c r="EU14" s="72">
        <v>2.57459179860832</v>
      </c>
      <c r="EV14" s="72">
        <v>6.9660120340677</v>
      </c>
      <c r="EW14" s="72">
        <v>26.9944711861366</v>
      </c>
      <c r="EX14" s="72">
        <v>62.7799535857784</v>
      </c>
      <c r="EY14" s="72">
        <v>-21.5348311003427</v>
      </c>
      <c r="EZ14" s="72">
        <v>-9.66807096593854</v>
      </c>
      <c r="FA14" s="72">
        <v>6.18017103029773</v>
      </c>
      <c r="FB14" s="72">
        <v>3.656506341335</v>
      </c>
      <c r="FC14" s="72">
        <v>6.36874851015259</v>
      </c>
      <c r="FD14" s="72">
        <v>5.16311336678999</v>
      </c>
      <c r="FE14" s="72">
        <v>6.81395774885441</v>
      </c>
      <c r="FF14" s="72">
        <v>48.9276423436498</v>
      </c>
      <c r="FG14" s="72">
        <v>23.1590934198287</v>
      </c>
      <c r="FH14" s="72">
        <v>-16.8873480818396</v>
      </c>
      <c r="FI14" s="72">
        <v>-7.12905423457613</v>
      </c>
      <c r="FJ14" s="72">
        <v>-9.44732708175488</v>
      </c>
      <c r="FK14" s="72">
        <v>14.9956450998242</v>
      </c>
      <c r="FL14" s="72">
        <v>-2.04643068487631</v>
      </c>
      <c r="FM14" s="72">
        <v>-1.56682421108071</v>
      </c>
      <c r="FN14" s="72">
        <v>-3.13482850651231</v>
      </c>
      <c r="FO14" s="72">
        <v>8.24245618141668</v>
      </c>
      <c r="FP14" s="72">
        <v>1.7541404612283</v>
      </c>
      <c r="FQ14" s="72">
        <v>0.831994746866329</v>
      </c>
      <c r="FR14" s="72">
        <v>1.92473401612318</v>
      </c>
      <c r="FS14" s="72">
        <v>-1.77981485853135</v>
      </c>
      <c r="FT14" s="72">
        <v>-0.0244022277976654</v>
      </c>
      <c r="FU14" s="72">
        <v>-1.8127707405006</v>
      </c>
      <c r="FV14" s="72">
        <v>-10.4234098155899</v>
      </c>
      <c r="FW14" s="72">
        <v>17.4569479922076</v>
      </c>
      <c r="FX14" s="72">
        <v>-1.02209698950506</v>
      </c>
      <c r="FY14" s="72">
        <v>-7.46429597062779</v>
      </c>
      <c r="FZ14" s="72">
        <v>0.114217624463933</v>
      </c>
      <c r="GA14" s="72">
        <v>6.38685085037017</v>
      </c>
      <c r="GB14" s="72">
        <v>-0.0890034553718664</v>
      </c>
      <c r="GC14" s="72">
        <v>1.31351621226268</v>
      </c>
      <c r="GD14" s="72">
        <v>-2.24233144355148</v>
      </c>
      <c r="GE14" s="72">
        <v>1.12062529025275</v>
      </c>
      <c r="GF14" s="72">
        <v>4.07047023484277</v>
      </c>
      <c r="GG14" s="72">
        <v>-1.43118081698438</v>
      </c>
      <c r="GH14" s="72">
        <v>-5.4511356080573</v>
      </c>
      <c r="GI14" s="72">
        <v>10.8719729564688</v>
      </c>
      <c r="GJ14" s="72">
        <v>1.0697744775516</v>
      </c>
      <c r="GK14" s="72">
        <v>-4.91922269560121</v>
      </c>
      <c r="GL14" s="72">
        <v>-4.16601189150387</v>
      </c>
      <c r="GM14" s="72">
        <v>6.84904117793124</v>
      </c>
      <c r="GN14" s="72">
        <v>0.417555723915868</v>
      </c>
      <c r="GO14" s="72">
        <v>-0.760917784293937</v>
      </c>
      <c r="GP14" s="72">
        <v>2.8541484176903</v>
      </c>
      <c r="GQ14" s="72">
        <v>-4.3859604563858</v>
      </c>
      <c r="GR14" s="72">
        <v>3.59675559798328</v>
      </c>
      <c r="GS14" s="72">
        <v>-0.96751871691086</v>
      </c>
      <c r="GT14" s="72">
        <v>-7.11160919239026</v>
      </c>
      <c r="GU14" s="72">
        <v>9.8816496248685</v>
      </c>
      <c r="GV14" s="72">
        <v>-0.109746324454846</v>
      </c>
      <c r="GW14" s="72">
        <v>1.60186709480787</v>
      </c>
      <c r="GX14" s="72">
        <v>-3.84463494501033</v>
      </c>
      <c r="GY14" s="72">
        <v>5.88373515365095</v>
      </c>
      <c r="GZ14" s="72">
        <v>1.28740819026008</v>
      </c>
      <c r="HA14" s="72">
        <v>-1.35733167646073</v>
      </c>
      <c r="HB14" s="72">
        <v>3.96578280962316</v>
      </c>
      <c r="HC14" s="72">
        <v>-7.17725544332914</v>
      </c>
      <c r="HD14" s="72">
        <v>9.90151464850652</v>
      </c>
      <c r="HE14" s="72">
        <v>-5.83713252425471</v>
      </c>
      <c r="HF14" s="72">
        <v>-4.61286555462699</v>
      </c>
      <c r="HG14" s="72">
        <v>8.33658142689022</v>
      </c>
      <c r="HH14" s="72">
        <v>-0.418729010614243</v>
      </c>
      <c r="HI14" s="72">
        <v>4.07176361416386</v>
      </c>
      <c r="HJ14" s="72">
        <v>-4.69481114050001</v>
      </c>
      <c r="HK14" s="72">
        <v>6.08805314278126</v>
      </c>
      <c r="HL14" s="72">
        <v>0.861334137416108</v>
      </c>
      <c r="HM14" s="72">
        <v>-3.62280212839285</v>
      </c>
      <c r="HN14" s="72">
        <v>3.60409122817393</v>
      </c>
      <c r="HO14" s="72">
        <v>-6.88249527345961</v>
      </c>
      <c r="HP14" s="72">
        <v>13.4740444772143</v>
      </c>
      <c r="HQ14" s="72">
        <v>-3.70870709489424</v>
      </c>
      <c r="HR14" s="72">
        <v>-1.67100350010007</v>
      </c>
      <c r="HS14" s="72">
        <v>28.170235344632</v>
      </c>
      <c r="HT14" s="72">
        <v>1.02556313947173</v>
      </c>
      <c r="HU14" s="72">
        <v>2.56639971992898</v>
      </c>
      <c r="HV14" s="72">
        <v>16.6029165020963</v>
      </c>
      <c r="HW14" s="72">
        <v>3.81616110242867</v>
      </c>
      <c r="HX14" s="72">
        <v>-3.24647525653957</v>
      </c>
      <c r="HY14" s="72">
        <v>2.98538672796103</v>
      </c>
      <c r="HZ14" s="72">
        <v>6.08584703977107</v>
      </c>
      <c r="IA14" s="72">
        <v>-8.7439821487423</v>
      </c>
      <c r="IB14" s="72">
        <v>9.97714069272131</v>
      </c>
      <c r="IC14" s="72">
        <v>4.40575557537434</v>
      </c>
      <c r="ID14" s="72">
        <v>-6.71451831592769</v>
      </c>
      <c r="IE14" s="72">
        <v>29.8304320148478</v>
      </c>
      <c r="IF14" s="72">
        <v>-2.99033721043278</v>
      </c>
      <c r="IG14" s="72">
        <v>-6.85950501711132</v>
      </c>
      <c r="IH14" s="72">
        <v>6.43256798932316</v>
      </c>
      <c r="II14" s="72">
        <v>-11.1362242043859</v>
      </c>
      <c r="IJ14" s="72">
        <v>-8.34453492318627</v>
      </c>
      <c r="IK14" s="72">
        <v>-9.25157223776519</v>
      </c>
      <c r="IL14" s="72">
        <v>-0.345124961766302</v>
      </c>
      <c r="IM14" s="72">
        <v>-9.59032818626211</v>
      </c>
      <c r="IN14" s="72">
        <v>7.52859011269594</v>
      </c>
      <c r="IO14" s="72">
        <v>-3.76547335255502</v>
      </c>
      <c r="IP14" s="72">
        <v>-7.69844430547033</v>
      </c>
      <c r="IQ14" s="72">
        <v>23.1201938513258</v>
      </c>
      <c r="IR14" s="72">
        <v>4.0493031134492</v>
      </c>
      <c r="IS14" s="72">
        <v>-11.1858430423764</v>
      </c>
      <c r="IT14" s="72">
        <v>5.15130789029246</v>
      </c>
      <c r="IU14" s="72">
        <v>-3.60046513127187</v>
      </c>
      <c r="IV14" s="72">
        <v>-0.694351075585075</v>
      </c>
      <c r="IW14" s="72">
        <v>-7.22865330623912</v>
      </c>
      <c r="IX14" s="72">
        <v>-0.144296779705115</v>
      </c>
      <c r="IY14" s="72">
        <v>-10.1991672950333</v>
      </c>
      <c r="IZ14" s="72">
        <v>8.59562755747667</v>
      </c>
      <c r="JA14" s="72">
        <v>-4.51255577594296</v>
      </c>
      <c r="JB14" s="72">
        <v>-5.17178992985026</v>
      </c>
      <c r="JC14" s="72">
        <v>23.4264155561892</v>
      </c>
      <c r="JD14" s="72">
        <v>-7.44892289744675</v>
      </c>
      <c r="JE14" s="72">
        <v>-3.96795759283096</v>
      </c>
      <c r="JF14" s="72">
        <v>4.68872939005762</v>
      </c>
      <c r="JG14" s="72">
        <v>-2.42317319880495</v>
      </c>
      <c r="JH14" s="72">
        <v>1.1783795490262</v>
      </c>
      <c r="JI14" s="72">
        <v>-2.69634803249862</v>
      </c>
      <c r="JJ14" s="72">
        <v>1.17448625338706</v>
      </c>
      <c r="JK14" s="72">
        <v>-9.33796362646767</v>
      </c>
      <c r="JL14" s="72">
        <v>4.81954288938688</v>
      </c>
      <c r="JM14" s="72">
        <v>7.88192756613842</v>
      </c>
      <c r="JN14" s="72">
        <v>-7.06452149598719</v>
      </c>
      <c r="JO14" s="72">
        <v>19.1189128687153</v>
      </c>
      <c r="JP14" s="72">
        <v>-2.87559774552582</v>
      </c>
      <c r="JQ14" s="72">
        <v>-5.34055842904868</v>
      </c>
      <c r="JR14" s="72">
        <v>-100</v>
      </c>
      <c r="JS14" s="72" t="e">
        <v>#DIV/0!</v>
      </c>
      <c r="JT14" s="72" t="e">
        <v>#DIV/0!</v>
      </c>
      <c r="JU14" s="72" t="e">
        <v>#DIV/0!</v>
      </c>
      <c r="JV14" s="72" t="e">
        <v>#DIV/0!</v>
      </c>
      <c r="JW14" s="72" t="e">
        <v>#DIV/0!</v>
      </c>
      <c r="JX14" s="72" t="e">
        <v>#DIV/0!</v>
      </c>
      <c r="JY14" s="72">
        <v>1.68785905907976</v>
      </c>
      <c r="JZ14" s="72">
        <v>6.9212111535968</v>
      </c>
      <c r="KA14" s="72">
        <v>1.84788441650122</v>
      </c>
      <c r="KB14" s="72">
        <v>-4.11271039514935</v>
      </c>
      <c r="KC14" s="72">
        <v>0.742476703223431</v>
      </c>
      <c r="KD14" s="72">
        <v>4.07314528756724</v>
      </c>
      <c r="KE14" s="72">
        <v>0.66987158720633</v>
      </c>
      <c r="KF14" s="72">
        <v>1.36710572421836</v>
      </c>
      <c r="KG14" s="72">
        <v>1.28642240205315</v>
      </c>
      <c r="KH14" s="72">
        <v>2.0790474579879</v>
      </c>
      <c r="KI14" s="72">
        <v>0.651852293650194</v>
      </c>
      <c r="KJ14" s="72">
        <v>-1.80923740386294</v>
      </c>
      <c r="KK14" s="72">
        <v>3.45608994779714</v>
      </c>
      <c r="KL14" s="72">
        <v>4.10134406894333</v>
      </c>
      <c r="KM14" s="72">
        <v>1.68028076049012</v>
      </c>
      <c r="KN14" s="72">
        <v>-2.67370529491525</v>
      </c>
      <c r="KO14" s="72">
        <v>4.46739622665571</v>
      </c>
      <c r="KP14" s="72">
        <v>3.42383305237084</v>
      </c>
      <c r="KQ14" s="72">
        <v>0.95168928203158</v>
      </c>
      <c r="KR14" s="72">
        <v>10.454860411324</v>
      </c>
      <c r="KS14" s="72">
        <v>26.4591276174449</v>
      </c>
      <c r="KT14" s="72">
        <v>14.2291799164991</v>
      </c>
      <c r="KU14" s="72">
        <v>4.00176840863091</v>
      </c>
      <c r="KV14" s="72">
        <v>12.9682068341269</v>
      </c>
      <c r="KW14" s="72">
        <v>9.22269127873918</v>
      </c>
      <c r="KX14" s="72">
        <v>-17.1645093254366</v>
      </c>
      <c r="KY14" s="72">
        <v>-13.2523425663189</v>
      </c>
      <c r="KZ14" s="72">
        <v>-0.486306630893225</v>
      </c>
      <c r="LA14" s="72">
        <v>9.06832241314615</v>
      </c>
      <c r="LB14" s="72">
        <v>-7.02888278209592</v>
      </c>
      <c r="LC14" s="72">
        <v>-9.30382198106562</v>
      </c>
      <c r="LD14" s="72">
        <v>1.07588711912972</v>
      </c>
      <c r="LE14" s="72">
        <v>3.00878410704541</v>
      </c>
      <c r="LF14" s="72">
        <v>-0.888597534585173</v>
      </c>
      <c r="LG14" s="72">
        <v>-5.02593833411495</v>
      </c>
      <c r="LH14" s="72">
        <v>8.96168684495595</v>
      </c>
      <c r="LI14" s="108"/>
      <c r="LJ14" s="109" t="s">
        <v>391</v>
      </c>
      <c r="LL14" s="110"/>
      <c r="LM14" s="110"/>
      <c r="LN14" s="104"/>
      <c r="LO14" s="105"/>
      <c r="LP14" s="24"/>
    </row>
    <row r="15" s="25" customFormat="1" ht="18" customHeight="1" spans="1:328">
      <c r="A15" s="44"/>
      <c r="B15" s="67"/>
      <c r="C15" s="68">
        <v>1.8</v>
      </c>
      <c r="D15" s="69">
        <v>2.26443436867039</v>
      </c>
      <c r="E15" s="70" t="s">
        <v>848</v>
      </c>
      <c r="F15" s="71"/>
      <c r="G15" s="71" t="s">
        <v>849</v>
      </c>
      <c r="H15" s="72">
        <v>0.559681682825655</v>
      </c>
      <c r="I15" s="72">
        <v>4.054098058653</v>
      </c>
      <c r="J15" s="72">
        <v>1.87693910871079</v>
      </c>
      <c r="K15" s="72">
        <v>1.8682507315753</v>
      </c>
      <c r="L15" s="72">
        <v>5.60838654109857</v>
      </c>
      <c r="M15" s="72">
        <v>3.5598901855483</v>
      </c>
      <c r="N15" s="72">
        <v>0.670141077640892</v>
      </c>
      <c r="O15" s="72">
        <v>5.55241813237681</v>
      </c>
      <c r="P15" s="72">
        <v>2.22950121475711</v>
      </c>
      <c r="Q15" s="72">
        <v>7.57016830941267</v>
      </c>
      <c r="R15" s="72">
        <v>6.21895025160487</v>
      </c>
      <c r="S15" s="72">
        <v>3.51674221493496</v>
      </c>
      <c r="T15" s="72">
        <v>1.45610821397865</v>
      </c>
      <c r="U15" s="72">
        <v>2.41193664310903</v>
      </c>
      <c r="V15" s="72">
        <v>1.81929377939784</v>
      </c>
      <c r="W15" s="72">
        <v>1.39000388671538</v>
      </c>
      <c r="X15" s="72">
        <v>-0.945858285308248</v>
      </c>
      <c r="Y15" s="72">
        <v>4.41766265891897</v>
      </c>
      <c r="Z15" s="72">
        <v>6.75381193535623</v>
      </c>
      <c r="AA15" s="72">
        <v>2.7636970171953</v>
      </c>
      <c r="AB15" s="72">
        <v>3.8631736402271</v>
      </c>
      <c r="AC15" s="72">
        <v>2.70835236493528</v>
      </c>
      <c r="AD15" s="72">
        <v>2.64658894229571</v>
      </c>
      <c r="AE15" s="72">
        <v>4.542990248062</v>
      </c>
      <c r="AF15" s="72">
        <v>2.9142410843851</v>
      </c>
      <c r="AG15" s="72">
        <v>3.90072124327186</v>
      </c>
      <c r="AH15" s="72">
        <v>4.75939090746003</v>
      </c>
      <c r="AI15" s="72">
        <v>6.80244882780458</v>
      </c>
      <c r="AJ15" s="72">
        <v>-0.909877879849731</v>
      </c>
      <c r="AK15" s="72">
        <v>3.44744479754722</v>
      </c>
      <c r="AL15" s="72">
        <v>4.07316322584781</v>
      </c>
      <c r="AM15" s="72">
        <v>4.2669903872099</v>
      </c>
      <c r="AN15" s="72">
        <v>5.57004237934946</v>
      </c>
      <c r="AO15" s="72">
        <v>5.7666481837598</v>
      </c>
      <c r="AP15" s="72">
        <v>3.00420035950211</v>
      </c>
      <c r="AQ15" s="72">
        <v>5.37966561677403</v>
      </c>
      <c r="AR15" s="72">
        <v>7.52761595782778</v>
      </c>
      <c r="AS15" s="72">
        <v>3.59994159318875</v>
      </c>
      <c r="AT15" s="72">
        <v>3.72848960118573</v>
      </c>
      <c r="AU15" s="72">
        <v>7.64573611345192</v>
      </c>
      <c r="AV15" s="72">
        <v>4.49329898141053</v>
      </c>
      <c r="AW15" s="72">
        <v>0.1025999611185</v>
      </c>
      <c r="AX15" s="72">
        <v>1.07763995768764</v>
      </c>
      <c r="AY15" s="72">
        <v>1.00457668066083</v>
      </c>
      <c r="AZ15" s="72">
        <v>-0.120087783279388</v>
      </c>
      <c r="BA15" s="72">
        <v>-2.50319448078274</v>
      </c>
      <c r="BB15" s="72">
        <v>6.35873254887329</v>
      </c>
      <c r="BC15" s="72">
        <v>3.37439582886519</v>
      </c>
      <c r="BD15" s="72">
        <v>0.118381028048688</v>
      </c>
      <c r="BE15" s="72">
        <v>3.51275751953037</v>
      </c>
      <c r="BF15" s="72">
        <v>-4.09546505439876</v>
      </c>
      <c r="BG15" s="72">
        <v>-21.4643445237192</v>
      </c>
      <c r="BH15" s="72">
        <v>-18.3025661467497</v>
      </c>
      <c r="BI15" s="72">
        <v>13.5733267103655</v>
      </c>
      <c r="BJ15" s="72">
        <v>10.1656500651579</v>
      </c>
      <c r="BK15" s="72">
        <v>7.6425925785268</v>
      </c>
      <c r="BL15" s="72">
        <v>8.30333044934927</v>
      </c>
      <c r="BM15" s="72">
        <v>7.14488071392741</v>
      </c>
      <c r="BN15" s="72">
        <v>7.27078428755492</v>
      </c>
      <c r="BO15" s="72">
        <v>8.69352129245551</v>
      </c>
      <c r="BP15" s="72">
        <v>11.5082934756685</v>
      </c>
      <c r="BQ15" s="72">
        <v>12.125874618458</v>
      </c>
      <c r="BR15" s="72">
        <v>15.645718929592</v>
      </c>
      <c r="BS15" s="72">
        <v>31.8456746535458</v>
      </c>
      <c r="BT15" s="72">
        <v>22.9020171254497</v>
      </c>
      <c r="BU15" s="72">
        <v>12.2317510441746</v>
      </c>
      <c r="BV15" s="72">
        <v>7.94311716309217</v>
      </c>
      <c r="BW15" s="72">
        <v>10.4743064908699</v>
      </c>
      <c r="BX15" s="72">
        <v>7.63169442449758</v>
      </c>
      <c r="BY15" s="72">
        <v>6.32038999447535</v>
      </c>
      <c r="BZ15" s="72">
        <v>9.19275311609395</v>
      </c>
      <c r="CA15" s="72">
        <v>7.56896363418159</v>
      </c>
      <c r="CB15" s="72">
        <v>7.07479964256639</v>
      </c>
      <c r="CC15" s="72">
        <v>4.96328859414406</v>
      </c>
      <c r="CD15" s="72">
        <v>4.10952200416881</v>
      </c>
      <c r="CE15" s="72">
        <v>8.58041874366879</v>
      </c>
      <c r="CF15" s="72">
        <v>2.39828384110177</v>
      </c>
      <c r="CG15" s="72">
        <v>3.05237894045331</v>
      </c>
      <c r="CH15" s="72">
        <v>6.17314598511661</v>
      </c>
      <c r="CI15" s="72">
        <v>5.55862538081666</v>
      </c>
      <c r="CJ15" s="72">
        <v>4.90706319035831</v>
      </c>
      <c r="CK15" s="72">
        <v>1.39749628708417</v>
      </c>
      <c r="CL15" s="72">
        <v>-3.1940963786088</v>
      </c>
      <c r="CM15" s="72">
        <v>-9.723517188176</v>
      </c>
      <c r="CN15" s="72">
        <v>-11.9028289262774</v>
      </c>
      <c r="CO15" s="72">
        <v>-8.34082210512203</v>
      </c>
      <c r="CP15" s="72">
        <v>-6.44286614042096</v>
      </c>
      <c r="CQ15" s="72">
        <v>-9.26694608658551</v>
      </c>
      <c r="CR15" s="72">
        <v>3.45834337206389</v>
      </c>
      <c r="CS15" s="72">
        <v>-4.10375887629451</v>
      </c>
      <c r="CT15" s="72">
        <v>-1.60425626088531</v>
      </c>
      <c r="CU15" s="72">
        <v>-1.13563601165939</v>
      </c>
      <c r="CV15" s="72">
        <v>-0.678908268877038</v>
      </c>
      <c r="CW15" s="72">
        <v>1.16919429590763</v>
      </c>
      <c r="CX15" s="72">
        <v>2.38858267458843</v>
      </c>
      <c r="CY15" s="72">
        <v>1.27663136028069</v>
      </c>
      <c r="CZ15" s="72">
        <v>7.52369238915512</v>
      </c>
      <c r="DA15" s="72">
        <v>2.21930147596143</v>
      </c>
      <c r="DB15" s="72">
        <v>1.99086702687778</v>
      </c>
      <c r="DC15" s="72">
        <v>6.07263890980123</v>
      </c>
      <c r="DD15" s="72">
        <v>3.96960735309457</v>
      </c>
      <c r="DE15" s="72">
        <v>-100</v>
      </c>
      <c r="DF15" s="72">
        <v>-100</v>
      </c>
      <c r="DG15" s="72">
        <v>-100</v>
      </c>
      <c r="DH15" s="72">
        <v>-100</v>
      </c>
      <c r="DI15" s="72">
        <v>-100</v>
      </c>
      <c r="DJ15" s="72">
        <v>-100</v>
      </c>
      <c r="DK15" s="72">
        <v>-100</v>
      </c>
      <c r="DL15" s="72">
        <v>2.13783103352658</v>
      </c>
      <c r="DM15" s="72">
        <v>3.76606714500527</v>
      </c>
      <c r="DN15" s="72">
        <v>2.80016050906313</v>
      </c>
      <c r="DO15" s="72">
        <v>5.77785941575455</v>
      </c>
      <c r="DP15" s="72">
        <v>1.89429465101871</v>
      </c>
      <c r="DQ15" s="72">
        <v>1.57373334093084</v>
      </c>
      <c r="DR15" s="72">
        <v>4.43681983904524</v>
      </c>
      <c r="DS15" s="72">
        <v>3.28192992708713</v>
      </c>
      <c r="DT15" s="72">
        <v>3.85045972193645</v>
      </c>
      <c r="DU15" s="72">
        <v>2.92517521685052</v>
      </c>
      <c r="DV15" s="72">
        <v>4.63807214396171</v>
      </c>
      <c r="DW15" s="72">
        <v>4.72025909547141</v>
      </c>
      <c r="DX15" s="72">
        <v>4.95236464470862</v>
      </c>
      <c r="DY15" s="72">
        <v>3.94046093929208</v>
      </c>
      <c r="DZ15" s="72">
        <v>0.649351201973289</v>
      </c>
      <c r="EA15" s="72">
        <v>2.33746190930133</v>
      </c>
      <c r="EB15" s="72">
        <v>-0.135720149063559</v>
      </c>
      <c r="EC15" s="72">
        <v>-8.58353653309632</v>
      </c>
      <c r="ED15" s="72">
        <v>8.70529944123568</v>
      </c>
      <c r="EE15" s="72">
        <v>7.70384634751964</v>
      </c>
      <c r="EF15" s="72">
        <v>13.0200219218175</v>
      </c>
      <c r="EG15" s="72">
        <v>20.9173832497028</v>
      </c>
      <c r="EH15" s="72">
        <v>8.6704767365671</v>
      </c>
      <c r="EI15" s="72">
        <v>7.7137850919629</v>
      </c>
      <c r="EJ15" s="72">
        <v>5.40248941523302</v>
      </c>
      <c r="EK15" s="72">
        <v>4.52315778649954</v>
      </c>
      <c r="EL15" s="72">
        <v>5.54964868093708</v>
      </c>
      <c r="EM15" s="72">
        <v>-3.91536579125142</v>
      </c>
      <c r="EN15" s="72">
        <v>-8.96119611165807</v>
      </c>
      <c r="EO15" s="72">
        <v>-3.43868121312771</v>
      </c>
      <c r="EP15" s="72">
        <v>-1.14390153370573</v>
      </c>
      <c r="EQ15" s="72">
        <v>1.62517270263616</v>
      </c>
      <c r="ER15" s="72">
        <v>3.9070952172053</v>
      </c>
      <c r="ES15" s="72">
        <v>2.83741383458526</v>
      </c>
      <c r="ET15" s="72">
        <v>1.17036310299328</v>
      </c>
      <c r="EU15" s="72">
        <v>3.3648909500952</v>
      </c>
      <c r="EV15" s="72">
        <v>5.37418301872279</v>
      </c>
      <c r="EW15" s="72">
        <v>-8.07457729365775</v>
      </c>
      <c r="EX15" s="72">
        <v>17.9908668855334</v>
      </c>
      <c r="EY15" s="72">
        <v>5.42340707697058</v>
      </c>
      <c r="EZ15" s="72">
        <v>-6.71330054721933</v>
      </c>
      <c r="FA15" s="72">
        <v>4.32642657899638</v>
      </c>
      <c r="FB15" s="72">
        <v>3.64093480097701</v>
      </c>
      <c r="FC15" s="72">
        <v>2.82955814752488</v>
      </c>
      <c r="FD15" s="72">
        <v>4.05895941909435</v>
      </c>
      <c r="FE15" s="72">
        <v>2.89248599035736</v>
      </c>
      <c r="FF15" s="72">
        <v>2.13656055733844</v>
      </c>
      <c r="FG15" s="72">
        <v>12.0806236284803</v>
      </c>
      <c r="FH15" s="72">
        <v>2.75429338192947</v>
      </c>
      <c r="FI15" s="72">
        <v>-2.8877360959666</v>
      </c>
      <c r="FJ15" s="72">
        <v>-4.58989049147972</v>
      </c>
      <c r="FK15" s="72">
        <v>0.500505760851453</v>
      </c>
      <c r="FL15" s="72">
        <v>-4.62298259642994</v>
      </c>
      <c r="FM15" s="72">
        <v>15.3906601637006</v>
      </c>
      <c r="FN15" s="72">
        <v>-4.1448017772351</v>
      </c>
      <c r="FO15" s="72">
        <v>3.39070483138218</v>
      </c>
      <c r="FP15" s="72">
        <v>-1.58765855988646</v>
      </c>
      <c r="FQ15" s="72">
        <v>3.01684293370982</v>
      </c>
      <c r="FR15" s="72">
        <v>-1.66193935319804</v>
      </c>
      <c r="FS15" s="72">
        <v>-0.581728695335997</v>
      </c>
      <c r="FT15" s="72">
        <v>-0.76201658382152</v>
      </c>
      <c r="FU15" s="72">
        <v>-2.24789699875102</v>
      </c>
      <c r="FV15" s="72">
        <v>-1.27442008120498</v>
      </c>
      <c r="FW15" s="72">
        <v>-1.60230018022375</v>
      </c>
      <c r="FX15" s="72">
        <v>-4.63111664035104</v>
      </c>
      <c r="FY15" s="72">
        <v>19.6272769413853</v>
      </c>
      <c r="FZ15" s="72">
        <v>-6.00411457095407</v>
      </c>
      <c r="GA15" s="72">
        <v>0.505676694358371</v>
      </c>
      <c r="GB15" s="72">
        <v>3.18512025389649</v>
      </c>
      <c r="GC15" s="72">
        <v>-0.226251030796845</v>
      </c>
      <c r="GD15" s="72">
        <v>3.47543135103076</v>
      </c>
      <c r="GE15" s="72">
        <v>-1.83054856402391</v>
      </c>
      <c r="GF15" s="72">
        <v>-3.28662895943722</v>
      </c>
      <c r="GG15" s="72">
        <v>-4.19377843589209</v>
      </c>
      <c r="GH15" s="72">
        <v>-0.344316239948398</v>
      </c>
      <c r="GI15" s="72">
        <v>-2.17171324392747</v>
      </c>
      <c r="GJ15" s="72">
        <v>-5.0332103515038</v>
      </c>
      <c r="GK15" s="72">
        <v>16.8712574104877</v>
      </c>
      <c r="GL15" s="72">
        <v>-0.914484885180983</v>
      </c>
      <c r="GM15" s="72">
        <v>2.75430262514868</v>
      </c>
      <c r="GN15" s="72">
        <v>-0.671608421109653</v>
      </c>
      <c r="GO15" s="72">
        <v>0.841235910292141</v>
      </c>
      <c r="GP15" s="72">
        <v>2.32492125774118</v>
      </c>
      <c r="GQ15" s="72">
        <v>-1.88958252941936</v>
      </c>
      <c r="GR15" s="72">
        <v>-1.49984417665706</v>
      </c>
      <c r="GS15" s="72">
        <v>-5.68641130278559</v>
      </c>
      <c r="GT15" s="72">
        <v>0.61092915382541</v>
      </c>
      <c r="GU15" s="72">
        <v>-1.36322817152593</v>
      </c>
      <c r="GV15" s="72">
        <v>-3.18113150606219</v>
      </c>
      <c r="GW15" s="72">
        <v>8.43185054503961</v>
      </c>
      <c r="GX15" s="72">
        <v>3.44263520684846</v>
      </c>
      <c r="GY15" s="72">
        <v>3.37582847207088</v>
      </c>
      <c r="GZ15" s="72">
        <v>-0.486617981829767</v>
      </c>
      <c r="HA15" s="72">
        <v>2.10147534805425</v>
      </c>
      <c r="HB15" s="72">
        <v>2.51548358964601</v>
      </c>
      <c r="HC15" s="72">
        <v>-4.45206242201969</v>
      </c>
      <c r="HD15" s="72">
        <v>0.771749575613015</v>
      </c>
      <c r="HE15" s="72">
        <v>-3.76402045230695</v>
      </c>
      <c r="HF15" s="72">
        <v>-3.06409854691873</v>
      </c>
      <c r="HG15" s="72">
        <v>-1.24083852208392</v>
      </c>
      <c r="HH15" s="72">
        <v>0.47517715501661</v>
      </c>
      <c r="HI15" s="72">
        <v>5.25639182000582</v>
      </c>
      <c r="HJ15" s="72">
        <v>-0.903916021665594</v>
      </c>
      <c r="HK15" s="72">
        <v>4.38275104429071</v>
      </c>
      <c r="HL15" s="72">
        <v>-0.558550545760966</v>
      </c>
      <c r="HM15" s="72">
        <v>0.964597150912013</v>
      </c>
      <c r="HN15" s="72">
        <v>0.0694928982426717</v>
      </c>
      <c r="HO15" s="72">
        <v>4.23272315778367</v>
      </c>
      <c r="HP15" s="72">
        <v>-2.05582109386417</v>
      </c>
      <c r="HQ15" s="72">
        <v>-6.79519438339432</v>
      </c>
      <c r="HR15" s="72">
        <v>0.222380336321933</v>
      </c>
      <c r="HS15" s="72">
        <v>-8.49967018442105</v>
      </c>
      <c r="HT15" s="72">
        <v>-17.7214726974015</v>
      </c>
      <c r="HU15" s="72">
        <v>9.4939242080157</v>
      </c>
      <c r="HV15" s="72">
        <v>37.7604092388689</v>
      </c>
      <c r="HW15" s="72">
        <v>1.25083025620584</v>
      </c>
      <c r="HX15" s="72">
        <v>-2.83599812927335</v>
      </c>
      <c r="HY15" s="72">
        <v>1.58434377120341</v>
      </c>
      <c r="HZ15" s="72">
        <v>-1.00088487399015</v>
      </c>
      <c r="IA15" s="72">
        <v>4.35520471963757</v>
      </c>
      <c r="IB15" s="72">
        <v>-0.756783255464313</v>
      </c>
      <c r="IC15" s="72">
        <v>-4.38152435898222</v>
      </c>
      <c r="ID15" s="72">
        <v>0.77745521238657</v>
      </c>
      <c r="IE15" s="72">
        <v>-5.6273009256377</v>
      </c>
      <c r="IF15" s="72">
        <v>-6.19568072108349</v>
      </c>
      <c r="IG15" s="72">
        <v>2.06648176747241</v>
      </c>
      <c r="IH15" s="72">
        <v>25.8001480777875</v>
      </c>
      <c r="II15" s="72">
        <v>-2.61819733255179</v>
      </c>
      <c r="IJ15" s="72">
        <v>-0.557571388939664</v>
      </c>
      <c r="IK15" s="72">
        <v>-1.02952085063428</v>
      </c>
      <c r="IL15" s="72">
        <v>-2.20701638503947</v>
      </c>
      <c r="IM15" s="72">
        <v>7.17447618394675</v>
      </c>
      <c r="IN15" s="72">
        <v>-2.23261463531415</v>
      </c>
      <c r="IO15" s="72">
        <v>-4.82078867834124</v>
      </c>
      <c r="IP15" s="72">
        <v>-1.20987243915403</v>
      </c>
      <c r="IQ15" s="72">
        <v>-6.39492414471405</v>
      </c>
      <c r="IR15" s="72">
        <v>-2.167332332371</v>
      </c>
      <c r="IS15" s="72">
        <v>-3.7447756085607</v>
      </c>
      <c r="IT15" s="72">
        <v>26.6037285409432</v>
      </c>
      <c r="IU15" s="72">
        <v>0.330845898076419</v>
      </c>
      <c r="IV15" s="72">
        <v>-1.13313520741869</v>
      </c>
      <c r="IW15" s="72">
        <v>-1.64041761016135</v>
      </c>
      <c r="IX15" s="72">
        <v>-5.47858846255274</v>
      </c>
      <c r="IY15" s="72">
        <v>2.32128397688849</v>
      </c>
      <c r="IZ15" s="72">
        <v>-8.82688602390431</v>
      </c>
      <c r="JA15" s="72">
        <v>-7.11845431612306</v>
      </c>
      <c r="JB15" s="72">
        <v>2.78447952408976</v>
      </c>
      <c r="JC15" s="72">
        <v>-4.4566751212547</v>
      </c>
      <c r="JD15" s="72">
        <v>-5.12047191074471</v>
      </c>
      <c r="JE15" s="72">
        <v>9.75499696006904</v>
      </c>
      <c r="JF15" s="72">
        <v>17.3498558319342</v>
      </c>
      <c r="JG15" s="72">
        <v>2.94593496507079</v>
      </c>
      <c r="JH15" s="72">
        <v>-0.662271193807214</v>
      </c>
      <c r="JI15" s="72">
        <v>-1.1860218275594</v>
      </c>
      <c r="JJ15" s="72">
        <v>-3.71979523903157</v>
      </c>
      <c r="JK15" s="72">
        <v>3.55455844785224</v>
      </c>
      <c r="JL15" s="72">
        <v>-9.8170361096561</v>
      </c>
      <c r="JM15" s="72">
        <v>-1.38922856532535</v>
      </c>
      <c r="JN15" s="72">
        <v>-2.2861151243127</v>
      </c>
      <c r="JO15" s="72">
        <v>-4.67019044044744</v>
      </c>
      <c r="JP15" s="72">
        <v>-1.32330260226429</v>
      </c>
      <c r="JQ15" s="72">
        <v>7.5789577431175</v>
      </c>
      <c r="JR15" s="72">
        <v>-100</v>
      </c>
      <c r="JS15" s="72" t="e">
        <v>#DIV/0!</v>
      </c>
      <c r="JT15" s="72" t="e">
        <v>#DIV/0!</v>
      </c>
      <c r="JU15" s="72" t="e">
        <v>#DIV/0!</v>
      </c>
      <c r="JV15" s="72" t="e">
        <v>#DIV/0!</v>
      </c>
      <c r="JW15" s="72" t="e">
        <v>#DIV/0!</v>
      </c>
      <c r="JX15" s="72" t="e">
        <v>#DIV/0!</v>
      </c>
      <c r="JY15" s="72">
        <v>2.34932641466725</v>
      </c>
      <c r="JZ15" s="72">
        <v>5.16578771995609</v>
      </c>
      <c r="KA15" s="72">
        <v>-0.873821844127846</v>
      </c>
      <c r="KB15" s="72">
        <v>-4.27204067248273</v>
      </c>
      <c r="KC15" s="72">
        <v>3.98093409193603</v>
      </c>
      <c r="KD15" s="72">
        <v>4.18685178234522</v>
      </c>
      <c r="KE15" s="72">
        <v>1.99745686650428</v>
      </c>
      <c r="KF15" s="72">
        <v>-7.78662994378955</v>
      </c>
      <c r="KG15" s="72">
        <v>3.6538081760952</v>
      </c>
      <c r="KH15" s="72">
        <v>7.12359496198056</v>
      </c>
      <c r="KI15" s="72">
        <v>0.869542073981378</v>
      </c>
      <c r="KJ15" s="72">
        <v>-7.27902858121399</v>
      </c>
      <c r="KK15" s="72">
        <v>2.73027579255745</v>
      </c>
      <c r="KL15" s="72">
        <v>8.90636264971958</v>
      </c>
      <c r="KM15" s="72">
        <v>0.948769070364051</v>
      </c>
      <c r="KN15" s="72">
        <v>-7.07351866190272</v>
      </c>
      <c r="KO15" s="72">
        <v>1.7397964728693</v>
      </c>
      <c r="KP15" s="72">
        <v>5.45801551585605</v>
      </c>
      <c r="KQ15" s="72">
        <v>2.6419016730502</v>
      </c>
      <c r="KR15" s="72">
        <v>-9.31926623180091</v>
      </c>
      <c r="KS15" s="72">
        <v>-6.86667543915544</v>
      </c>
      <c r="KT15" s="72">
        <v>25.4024135300308</v>
      </c>
      <c r="KU15" s="72">
        <v>1.69630793931562</v>
      </c>
      <c r="KV15" s="72">
        <v>-4.8433378572242</v>
      </c>
      <c r="KW15" s="72">
        <v>-0.358912449753504</v>
      </c>
      <c r="KX15" s="72">
        <v>12.7012485382913</v>
      </c>
      <c r="KY15" s="72">
        <v>0.801014102255436</v>
      </c>
      <c r="KZ15" s="72">
        <v>-6.88518590513068</v>
      </c>
      <c r="LA15" s="72">
        <v>-1.19017896243676</v>
      </c>
      <c r="LB15" s="72">
        <v>13.8080540335157</v>
      </c>
      <c r="LC15" s="72">
        <v>-8.2381733248216</v>
      </c>
      <c r="LD15" s="72">
        <v>-11.7750577988839</v>
      </c>
      <c r="LE15" s="72">
        <v>4.8037344623302</v>
      </c>
      <c r="LF15" s="72">
        <v>16.5127023650811</v>
      </c>
      <c r="LG15" s="72">
        <v>-5.66781788830251</v>
      </c>
      <c r="LH15" s="72">
        <v>-9.79402813269704</v>
      </c>
      <c r="LI15" s="108"/>
      <c r="LJ15" s="109" t="s">
        <v>392</v>
      </c>
      <c r="LL15" s="110"/>
      <c r="LM15" s="110"/>
      <c r="LN15" s="104"/>
      <c r="LO15" s="105"/>
      <c r="LP15" s="24"/>
    </row>
    <row r="16" s="25" customFormat="1" ht="18" customHeight="1" spans="1:328">
      <c r="A16" s="44"/>
      <c r="B16" s="26"/>
      <c r="C16" s="68">
        <v>1.9</v>
      </c>
      <c r="D16" s="69">
        <v>13.8858572499303</v>
      </c>
      <c r="E16" s="70">
        <v>26</v>
      </c>
      <c r="F16" s="71"/>
      <c r="G16" s="71" t="s">
        <v>695</v>
      </c>
      <c r="H16" s="72">
        <v>8.52685061313785</v>
      </c>
      <c r="I16" s="72">
        <v>7.06972040586685</v>
      </c>
      <c r="J16" s="72">
        <v>8.27747502031895</v>
      </c>
      <c r="K16" s="72">
        <v>10.5055017642238</v>
      </c>
      <c r="L16" s="72">
        <v>10.1085724780908</v>
      </c>
      <c r="M16" s="72">
        <v>9.90418597923237</v>
      </c>
      <c r="N16" s="72">
        <v>4.7874989950185</v>
      </c>
      <c r="O16" s="72">
        <v>8.4194504764144</v>
      </c>
      <c r="P16" s="72">
        <v>6.78953473017623</v>
      </c>
      <c r="Q16" s="72">
        <v>8.13850819615094</v>
      </c>
      <c r="R16" s="72">
        <v>8.98776596805016</v>
      </c>
      <c r="S16" s="72">
        <v>6.11047928800201</v>
      </c>
      <c r="T16" s="72">
        <v>6.05063723485753</v>
      </c>
      <c r="U16" s="72">
        <v>8.88110300597778</v>
      </c>
      <c r="V16" s="72">
        <v>7.860592584459</v>
      </c>
      <c r="W16" s="72">
        <v>8.1837222759038</v>
      </c>
      <c r="X16" s="72">
        <v>10.8244203808207</v>
      </c>
      <c r="Y16" s="72">
        <v>8.00145721316836</v>
      </c>
      <c r="Z16" s="72">
        <v>9.85702814202523</v>
      </c>
      <c r="AA16" s="72">
        <v>7.99238992223815</v>
      </c>
      <c r="AB16" s="72">
        <v>6.24128202469257</v>
      </c>
      <c r="AC16" s="72">
        <v>5.65064903103347</v>
      </c>
      <c r="AD16" s="72">
        <v>7.38242810635441</v>
      </c>
      <c r="AE16" s="72">
        <v>4.27671798006412</v>
      </c>
      <c r="AF16" s="72">
        <v>6.09619470654333</v>
      </c>
      <c r="AG16" s="72">
        <v>6.02467174207426</v>
      </c>
      <c r="AH16" s="72">
        <v>6.35439641233417</v>
      </c>
      <c r="AI16" s="72">
        <v>8.20037230437569</v>
      </c>
      <c r="AJ16" s="72">
        <v>5.36003110151752</v>
      </c>
      <c r="AK16" s="72">
        <v>5.69296686401393</v>
      </c>
      <c r="AL16" s="72">
        <v>9.17451719121725</v>
      </c>
      <c r="AM16" s="72">
        <v>5.62860020839855</v>
      </c>
      <c r="AN16" s="72">
        <v>6.57254327254606</v>
      </c>
      <c r="AO16" s="72">
        <v>7.97293443176379</v>
      </c>
      <c r="AP16" s="72">
        <v>5.8324778488109</v>
      </c>
      <c r="AQ16" s="72">
        <v>7.96874493875632</v>
      </c>
      <c r="AR16" s="72">
        <v>3.53285095978761</v>
      </c>
      <c r="AS16" s="72">
        <v>2.97833340112474</v>
      </c>
      <c r="AT16" s="72">
        <v>2.80792548545305</v>
      </c>
      <c r="AU16" s="72">
        <v>4.22260117968388</v>
      </c>
      <c r="AV16" s="72">
        <v>4.14247532188772</v>
      </c>
      <c r="AW16" s="72">
        <v>3.92389242461337</v>
      </c>
      <c r="AX16" s="72">
        <v>5.41108679132869</v>
      </c>
      <c r="AY16" s="72">
        <v>2.9944948109119</v>
      </c>
      <c r="AZ16" s="72">
        <v>0.13955318353625</v>
      </c>
      <c r="BA16" s="72">
        <v>1.90792288029111</v>
      </c>
      <c r="BB16" s="72">
        <v>0.161994731863956</v>
      </c>
      <c r="BC16" s="72">
        <v>2.96685238541849</v>
      </c>
      <c r="BD16" s="72">
        <v>3.37445921820051</v>
      </c>
      <c r="BE16" s="72">
        <v>7.84670782528313</v>
      </c>
      <c r="BF16" s="72">
        <v>-3.90292387263257</v>
      </c>
      <c r="BG16" s="72">
        <v>-36.2332424587771</v>
      </c>
      <c r="BH16" s="72">
        <v>-13.4655030026995</v>
      </c>
      <c r="BI16" s="72">
        <v>12.2852597712546</v>
      </c>
      <c r="BJ16" s="72">
        <v>9.67422069852685</v>
      </c>
      <c r="BK16" s="72">
        <v>8.14937843633004</v>
      </c>
      <c r="BL16" s="72">
        <v>10.7873510460423</v>
      </c>
      <c r="BM16" s="72">
        <v>8.29418951611581</v>
      </c>
      <c r="BN16" s="72">
        <v>9.58768109162121</v>
      </c>
      <c r="BO16" s="72">
        <v>8.79026737692207</v>
      </c>
      <c r="BP16" s="72">
        <v>9.0048407712783</v>
      </c>
      <c r="BQ16" s="72">
        <v>12.3376532831357</v>
      </c>
      <c r="BR16" s="72">
        <v>14.9452756284464</v>
      </c>
      <c r="BS16" s="72">
        <v>76.8033564426968</v>
      </c>
      <c r="BT16" s="72">
        <v>24.4059480335525</v>
      </c>
      <c r="BU16" s="72">
        <v>9.23519577256972</v>
      </c>
      <c r="BV16" s="72">
        <v>-1.61183610300981</v>
      </c>
      <c r="BW16" s="72">
        <v>9.96609550127529</v>
      </c>
      <c r="BX16" s="72">
        <v>12.5747356910335</v>
      </c>
      <c r="BY16" s="72">
        <v>13.3654984501973</v>
      </c>
      <c r="BZ16" s="72">
        <v>17.9081645247843</v>
      </c>
      <c r="CA16" s="72">
        <v>19.0183003451035</v>
      </c>
      <c r="CB16" s="72">
        <v>16.0339719773197</v>
      </c>
      <c r="CC16" s="72">
        <v>13.7689779939411</v>
      </c>
      <c r="CD16" s="72">
        <v>20.4965238268234</v>
      </c>
      <c r="CE16" s="72">
        <v>16.5893892832304</v>
      </c>
      <c r="CF16" s="72">
        <v>18.8538461608681</v>
      </c>
      <c r="CG16" s="72">
        <v>19.4030957635881</v>
      </c>
      <c r="CH16" s="72">
        <v>18.3656577684327</v>
      </c>
      <c r="CI16" s="72">
        <v>21.5228732105884</v>
      </c>
      <c r="CJ16" s="72">
        <v>16.7089425249404</v>
      </c>
      <c r="CK16" s="72">
        <v>10.3113915475986</v>
      </c>
      <c r="CL16" s="72">
        <v>14.1012533928321</v>
      </c>
      <c r="CM16" s="72">
        <v>7.55582835281746</v>
      </c>
      <c r="CN16" s="72">
        <v>0.780607159471884</v>
      </c>
      <c r="CO16" s="72">
        <v>6.44865084670801</v>
      </c>
      <c r="CP16" s="72">
        <v>6.02896932386277</v>
      </c>
      <c r="CQ16" s="72">
        <v>-1.80816708101791</v>
      </c>
      <c r="CR16" s="72">
        <v>0.453844758722212</v>
      </c>
      <c r="CS16" s="72">
        <v>-4.04924309868392</v>
      </c>
      <c r="CT16" s="72">
        <v>-1.57400591627183</v>
      </c>
      <c r="CU16" s="72">
        <v>-3.79067977908889</v>
      </c>
      <c r="CV16" s="72">
        <v>-1.89156182665492</v>
      </c>
      <c r="CW16" s="72">
        <v>-4.32066447295936</v>
      </c>
      <c r="CX16" s="72">
        <v>-8.62900225104855</v>
      </c>
      <c r="CY16" s="72">
        <v>-7.2369223854097</v>
      </c>
      <c r="CZ16" s="72">
        <v>0.422762816410142</v>
      </c>
      <c r="DA16" s="72">
        <v>0.282743365934124</v>
      </c>
      <c r="DB16" s="72">
        <v>2.04833140839339</v>
      </c>
      <c r="DC16" s="72">
        <v>-1.44610632851023</v>
      </c>
      <c r="DD16" s="72">
        <v>8.44618189614097</v>
      </c>
      <c r="DE16" s="72">
        <v>-100</v>
      </c>
      <c r="DF16" s="72">
        <v>-100</v>
      </c>
      <c r="DG16" s="72">
        <v>-100</v>
      </c>
      <c r="DH16" s="72">
        <v>-100</v>
      </c>
      <c r="DI16" s="72">
        <v>-100</v>
      </c>
      <c r="DJ16" s="72">
        <v>-100</v>
      </c>
      <c r="DK16" s="72">
        <v>-100</v>
      </c>
      <c r="DL16" s="72">
        <v>8.0175654903166</v>
      </c>
      <c r="DM16" s="72">
        <v>10.1569346821632</v>
      </c>
      <c r="DN16" s="72">
        <v>6.65938573548981</v>
      </c>
      <c r="DO16" s="72">
        <v>7.738425240514</v>
      </c>
      <c r="DP16" s="72">
        <v>7.48639470277921</v>
      </c>
      <c r="DQ16" s="72">
        <v>8.98188093576169</v>
      </c>
      <c r="DR16" s="72">
        <v>7.98107510200694</v>
      </c>
      <c r="DS16" s="72">
        <v>5.76695908757597</v>
      </c>
      <c r="DT16" s="72">
        <v>6.16389417666525</v>
      </c>
      <c r="DU16" s="72">
        <v>6.35378825241671</v>
      </c>
      <c r="DV16" s="72">
        <v>7.11549974606575</v>
      </c>
      <c r="DW16" s="72">
        <v>7.26070287985907</v>
      </c>
      <c r="DX16" s="72">
        <v>3.12175093882973</v>
      </c>
      <c r="DY16" s="72">
        <v>4.08948227554458</v>
      </c>
      <c r="DZ16" s="72">
        <v>2.82499205429376</v>
      </c>
      <c r="EA16" s="72">
        <v>1.6801367959101</v>
      </c>
      <c r="EB16" s="72">
        <v>2.18400031756798</v>
      </c>
      <c r="EC16" s="72">
        <v>-11.4191253421592</v>
      </c>
      <c r="ED16" s="72">
        <v>9.55063679551556</v>
      </c>
      <c r="EE16" s="72">
        <v>8.87508470194798</v>
      </c>
      <c r="EF16" s="72">
        <v>11.9450208439687</v>
      </c>
      <c r="EG16" s="72">
        <v>29.3720382793515</v>
      </c>
      <c r="EH16" s="72">
        <v>6.87545397644533</v>
      </c>
      <c r="EI16" s="72">
        <v>16.7014566255517</v>
      </c>
      <c r="EJ16" s="72">
        <v>16.8115586476565</v>
      </c>
      <c r="EK16" s="72">
        <v>18.365132953231</v>
      </c>
      <c r="EL16" s="72">
        <v>18.8176120613757</v>
      </c>
      <c r="EM16" s="72">
        <v>10.6308144272914</v>
      </c>
      <c r="EN16" s="72">
        <v>4.27689290802959</v>
      </c>
      <c r="EO16" s="72">
        <v>-1.96724351784221</v>
      </c>
      <c r="EP16" s="72">
        <v>-2.43153619660892</v>
      </c>
      <c r="EQ16" s="72">
        <v>-6.73074946479855</v>
      </c>
      <c r="ER16" s="72">
        <v>0.944075183834386</v>
      </c>
      <c r="ES16" s="72">
        <v>8.93403147222264</v>
      </c>
      <c r="ET16" s="72">
        <v>8.32079829591939</v>
      </c>
      <c r="EU16" s="72">
        <v>6.39429311580425</v>
      </c>
      <c r="EV16" s="72">
        <v>3.5585665334108</v>
      </c>
      <c r="EW16" s="72">
        <v>-8.90553895008229</v>
      </c>
      <c r="EX16" s="72">
        <v>23.6351171929034</v>
      </c>
      <c r="EY16" s="72">
        <v>17.181682759192</v>
      </c>
      <c r="EZ16" s="72">
        <v>2.26429520886006</v>
      </c>
      <c r="FA16" s="72">
        <v>2.00129026147708</v>
      </c>
      <c r="FB16" s="72">
        <v>8.09103377977722</v>
      </c>
      <c r="FC16" s="72">
        <v>7.51629112391296</v>
      </c>
      <c r="FD16" s="72">
        <v>6.75149943707905</v>
      </c>
      <c r="FE16" s="72">
        <v>2.89708858804593</v>
      </c>
      <c r="FF16" s="72">
        <v>2.51398111268001</v>
      </c>
      <c r="FG16" s="72">
        <v>15.5773008669542</v>
      </c>
      <c r="FH16" s="72">
        <v>15.9649771416557</v>
      </c>
      <c r="FI16" s="72">
        <v>-2.00489125336203</v>
      </c>
      <c r="FJ16" s="72">
        <v>-20.8286013132785</v>
      </c>
      <c r="FK16" s="72">
        <v>17.1853955996358</v>
      </c>
      <c r="FL16" s="72">
        <v>-4.60215759981102</v>
      </c>
      <c r="FM16" s="72">
        <v>5.95348574720273</v>
      </c>
      <c r="FN16" s="72">
        <v>11.0268911433913</v>
      </c>
      <c r="FO16" s="72">
        <v>0.589082758622681</v>
      </c>
      <c r="FP16" s="72">
        <v>-1.51858681443929</v>
      </c>
      <c r="FQ16" s="72">
        <v>8.09653850096861</v>
      </c>
      <c r="FR16" s="72">
        <v>0.159671039396471</v>
      </c>
      <c r="FS16" s="72">
        <v>-5.98102064293316</v>
      </c>
      <c r="FT16" s="72">
        <v>2.88271374926643</v>
      </c>
      <c r="FU16" s="72">
        <v>0.472144356232192</v>
      </c>
      <c r="FV16" s="72">
        <v>-21.8915920471528</v>
      </c>
      <c r="FW16" s="72">
        <v>18.5072558019914</v>
      </c>
      <c r="FX16" s="72">
        <v>-2.63915519198281</v>
      </c>
      <c r="FY16" s="72">
        <v>5.57290703583074</v>
      </c>
      <c r="FZ16" s="72">
        <v>10.8208000366844</v>
      </c>
      <c r="GA16" s="72">
        <v>-4.09393132240891</v>
      </c>
      <c r="GB16" s="72">
        <v>1.89479472381331</v>
      </c>
      <c r="GC16" s="72">
        <v>6.47147722790029</v>
      </c>
      <c r="GD16" s="72">
        <v>1.42489556663399</v>
      </c>
      <c r="GE16" s="72">
        <v>-5.2426495459305</v>
      </c>
      <c r="GF16" s="72">
        <v>0.16660098882366</v>
      </c>
      <c r="GG16" s="72">
        <v>0.415482097778082</v>
      </c>
      <c r="GH16" s="72">
        <v>-19.8068975944676</v>
      </c>
      <c r="GI16" s="72">
        <v>17.3965222933045</v>
      </c>
      <c r="GJ16" s="72">
        <v>-2.34748073528088</v>
      </c>
      <c r="GK16" s="72">
        <v>8.14987674694028</v>
      </c>
      <c r="GL16" s="72">
        <v>7.9979290878599</v>
      </c>
      <c r="GM16" s="72">
        <v>-2.44617102795439</v>
      </c>
      <c r="GN16" s="72">
        <v>0.165302019953245</v>
      </c>
      <c r="GO16" s="72">
        <v>4.74503108876611</v>
      </c>
      <c r="GP16" s="72">
        <v>0.861038574714797</v>
      </c>
      <c r="GQ16" s="72">
        <v>-3.68942864048194</v>
      </c>
      <c r="GR16" s="72">
        <v>-2.73041328523389</v>
      </c>
      <c r="GS16" s="72">
        <v>2.16758588656462</v>
      </c>
      <c r="GT16" s="72">
        <v>-19.8609584251117</v>
      </c>
      <c r="GU16" s="72">
        <v>17.7616121253861</v>
      </c>
      <c r="GV16" s="72">
        <v>-0.652541903970999</v>
      </c>
      <c r="GW16" s="72">
        <v>5.31086109046694</v>
      </c>
      <c r="GX16" s="72">
        <v>8.33920055952693</v>
      </c>
      <c r="GY16" s="72">
        <v>0.767274249010413</v>
      </c>
      <c r="GZ16" s="72">
        <v>-3.08800154080011</v>
      </c>
      <c r="HA16" s="72">
        <v>5.6810781953744</v>
      </c>
      <c r="HB16" s="72">
        <v>2.18637906479142</v>
      </c>
      <c r="HC16" s="72">
        <v>-5.59869041575318</v>
      </c>
      <c r="HD16" s="72">
        <v>-0.766991269846571</v>
      </c>
      <c r="HE16" s="72">
        <v>-2.02996757519927</v>
      </c>
      <c r="HF16" s="72">
        <v>-20.2901797328969</v>
      </c>
      <c r="HG16" s="72">
        <v>17.5667409305858</v>
      </c>
      <c r="HH16" s="72">
        <v>0.714516458391884</v>
      </c>
      <c r="HI16" s="72">
        <v>5.22989858344241</v>
      </c>
      <c r="HJ16" s="72">
        <v>8.11180922593809</v>
      </c>
      <c r="HK16" s="72">
        <v>2.20929608937878</v>
      </c>
      <c r="HL16" s="72">
        <v>-5.30974846905521</v>
      </c>
      <c r="HM16" s="72">
        <v>2.75166619214227</v>
      </c>
      <c r="HN16" s="72">
        <v>3.99089376866762</v>
      </c>
      <c r="HO16" s="72">
        <v>-7.21601219990072</v>
      </c>
      <c r="HP16" s="72">
        <v>2.01185179100823</v>
      </c>
      <c r="HQ16" s="72">
        <v>-1.64214126314739</v>
      </c>
      <c r="HR16" s="72">
        <v>-16.8417251014884</v>
      </c>
      <c r="HS16" s="72">
        <v>4.75813570086905</v>
      </c>
      <c r="HT16" s="72">
        <v>-33.1692658018885</v>
      </c>
      <c r="HU16" s="72">
        <v>42.8019346460955</v>
      </c>
      <c r="HV16" s="72">
        <v>40.2835054747412</v>
      </c>
      <c r="HW16" s="72">
        <v>-0.167440324902429</v>
      </c>
      <c r="HX16" s="72">
        <v>-6.62626292826734</v>
      </c>
      <c r="HY16" s="72">
        <v>5.2579781556155</v>
      </c>
      <c r="HZ16" s="72">
        <v>1.65067989624667</v>
      </c>
      <c r="IA16" s="72">
        <v>-6.10777816539267</v>
      </c>
      <c r="IB16" s="72">
        <v>1.26956352585191</v>
      </c>
      <c r="IC16" s="72">
        <v>-1.44814431728409</v>
      </c>
      <c r="ID16" s="72">
        <v>-14.2991688527455</v>
      </c>
      <c r="IE16" s="72">
        <v>7.18981953547959</v>
      </c>
      <c r="IF16" s="72">
        <v>2.79585702982696</v>
      </c>
      <c r="IG16" s="72">
        <v>0.481181003092601</v>
      </c>
      <c r="IH16" s="72">
        <v>23.1765556745152</v>
      </c>
      <c r="II16" s="72">
        <v>-10.0807924213373</v>
      </c>
      <c r="IJ16" s="72">
        <v>4.36159067762856</v>
      </c>
      <c r="IK16" s="72">
        <v>7.75493133793748</v>
      </c>
      <c r="IL16" s="72">
        <v>2.3647084179413</v>
      </c>
      <c r="IM16" s="72">
        <v>-2.34542527472867</v>
      </c>
      <c r="IN16" s="72">
        <v>2.22304262063091</v>
      </c>
      <c r="IO16" s="72">
        <v>-3.91928613126457</v>
      </c>
      <c r="IP16" s="72">
        <v>-15.9720570906576</v>
      </c>
      <c r="IQ16" s="72">
        <v>13.5283173971878</v>
      </c>
      <c r="IR16" s="72">
        <v>-0.537328286927192</v>
      </c>
      <c r="IS16" s="72">
        <v>2.4327762794248</v>
      </c>
      <c r="IT16" s="72">
        <v>23.745781462775</v>
      </c>
      <c r="IU16" s="72">
        <v>-10.8620586174925</v>
      </c>
      <c r="IV16" s="72">
        <v>7.14526992942601</v>
      </c>
      <c r="IW16" s="72">
        <v>3.48639524433574</v>
      </c>
      <c r="IX16" s="72">
        <v>-3.24654489492771</v>
      </c>
      <c r="IY16" s="72">
        <v>1.00959854984266</v>
      </c>
      <c r="IZ16" s="72">
        <v>-3.64098816728678</v>
      </c>
      <c r="JA16" s="72">
        <v>-9.9716600364689</v>
      </c>
      <c r="JB16" s="72">
        <v>-11.2462069019889</v>
      </c>
      <c r="JC16" s="72">
        <v>13.0807237757344</v>
      </c>
      <c r="JD16" s="72">
        <v>-7.88911648575659</v>
      </c>
      <c r="JE16" s="72">
        <v>4.79248528814338</v>
      </c>
      <c r="JF16" s="72">
        <v>18.1985759053504</v>
      </c>
      <c r="JG16" s="72">
        <v>-8.56257131797514</v>
      </c>
      <c r="JH16" s="72">
        <v>4.73222730193679</v>
      </c>
      <c r="JI16" s="72">
        <v>5.52915857111039</v>
      </c>
      <c r="JJ16" s="72">
        <v>-5.64209902065512</v>
      </c>
      <c r="JK16" s="72">
        <v>-3.53875525074282</v>
      </c>
      <c r="JL16" s="72">
        <v>-2.17291357524026</v>
      </c>
      <c r="JM16" s="72">
        <v>-2.53778913550386</v>
      </c>
      <c r="JN16" s="72">
        <v>-11.3699563088835</v>
      </c>
      <c r="JO16" s="72">
        <v>15.0716343454875</v>
      </c>
      <c r="JP16" s="72">
        <v>-11.0432665133898</v>
      </c>
      <c r="JQ16" s="72">
        <v>15.3109684208673</v>
      </c>
      <c r="JR16" s="72">
        <v>-100</v>
      </c>
      <c r="JS16" s="72" t="e">
        <v>#DIV/0!</v>
      </c>
      <c r="JT16" s="72" t="e">
        <v>#DIV/0!</v>
      </c>
      <c r="JU16" s="72" t="e">
        <v>#DIV/0!</v>
      </c>
      <c r="JV16" s="72" t="e">
        <v>#DIV/0!</v>
      </c>
      <c r="JW16" s="72" t="e">
        <v>#DIV/0!</v>
      </c>
      <c r="JX16" s="72" t="e">
        <v>#DIV/0!</v>
      </c>
      <c r="JY16" s="72">
        <v>5.3146785316292</v>
      </c>
      <c r="JZ16" s="72">
        <v>11.5085078592467</v>
      </c>
      <c r="KA16" s="72">
        <v>1.66390381971088</v>
      </c>
      <c r="KB16" s="72">
        <v>-9.52456250976839</v>
      </c>
      <c r="KC16" s="72">
        <v>7.40051501273369</v>
      </c>
      <c r="KD16" s="72">
        <v>7.96804565109319</v>
      </c>
      <c r="KE16" s="72">
        <v>2.69240560321542</v>
      </c>
      <c r="KF16" s="72">
        <v>-9.73621005437978</v>
      </c>
      <c r="KG16" s="72">
        <v>8.89480637919829</v>
      </c>
      <c r="KH16" s="72">
        <v>6.97655010138429</v>
      </c>
      <c r="KI16" s="72">
        <v>0.586731997060568</v>
      </c>
      <c r="KJ16" s="72">
        <v>-9.39745714125183</v>
      </c>
      <c r="KK16" s="72">
        <v>9.08958520463494</v>
      </c>
      <c r="KL16" s="72">
        <v>7.74272184855096</v>
      </c>
      <c r="KM16" s="72">
        <v>0.723084894060761</v>
      </c>
      <c r="KN16" s="72">
        <v>-12.8936077402969</v>
      </c>
      <c r="KO16" s="72">
        <v>10.113320829279</v>
      </c>
      <c r="KP16" s="72">
        <v>6.43385168021074</v>
      </c>
      <c r="KQ16" s="72">
        <v>-0.398367693270359</v>
      </c>
      <c r="KR16" s="72">
        <v>-12.4619626329443</v>
      </c>
      <c r="KS16" s="72">
        <v>-4.54538635966843</v>
      </c>
      <c r="KT16" s="72">
        <v>31.6299514224142</v>
      </c>
      <c r="KU16" s="72">
        <v>-1.01256851579184</v>
      </c>
      <c r="KV16" s="72">
        <v>-9.99366434917843</v>
      </c>
      <c r="KW16" s="72">
        <v>10.3144904232069</v>
      </c>
      <c r="KX16" s="72">
        <v>8.74073719694412</v>
      </c>
      <c r="KY16" s="72">
        <v>8.08821868840973</v>
      </c>
      <c r="KZ16" s="72">
        <v>-9.90874784647193</v>
      </c>
      <c r="LA16" s="72">
        <v>11.7816548017851</v>
      </c>
      <c r="LB16" s="72">
        <v>9.15642474409799</v>
      </c>
      <c r="LC16" s="72">
        <v>0.640700112009057</v>
      </c>
      <c r="LD16" s="72">
        <v>-15.0830091833236</v>
      </c>
      <c r="LE16" s="72">
        <v>5.08813063715871</v>
      </c>
      <c r="LF16" s="72">
        <v>8.63944928948798</v>
      </c>
      <c r="LG16" s="72">
        <v>-3.79388680649897</v>
      </c>
      <c r="LH16" s="72">
        <v>-8.09546494481171</v>
      </c>
      <c r="LI16" s="108"/>
      <c r="LJ16" s="109" t="s">
        <v>696</v>
      </c>
      <c r="LL16" s="110"/>
      <c r="LM16" s="110"/>
      <c r="LN16" s="104"/>
      <c r="LO16" s="105"/>
      <c r="LP16" s="24"/>
    </row>
    <row r="17" s="25" customFormat="1" ht="18" customHeight="1" spans="1:328">
      <c r="A17" s="44"/>
      <c r="B17" s="26"/>
      <c r="C17" s="566" t="s">
        <v>850</v>
      </c>
      <c r="D17" s="69">
        <v>2.19802966573158</v>
      </c>
      <c r="E17" s="70">
        <v>27</v>
      </c>
      <c r="F17" s="71"/>
      <c r="G17" s="71" t="s">
        <v>697</v>
      </c>
      <c r="H17" s="72">
        <v>3.21214999330822</v>
      </c>
      <c r="I17" s="72">
        <v>5.7940247659505</v>
      </c>
      <c r="J17" s="72">
        <v>3.98066296951794</v>
      </c>
      <c r="K17" s="72">
        <v>4.15507215882604</v>
      </c>
      <c r="L17" s="72">
        <v>5.57680349228433</v>
      </c>
      <c r="M17" s="72">
        <v>9.77590556468826</v>
      </c>
      <c r="N17" s="72">
        <v>3.78052781920208</v>
      </c>
      <c r="O17" s="72">
        <v>7.97883189154977</v>
      </c>
      <c r="P17" s="72">
        <v>5.24473141208679</v>
      </c>
      <c r="Q17" s="72">
        <v>5.38047712114684</v>
      </c>
      <c r="R17" s="72">
        <v>8.31442090124138</v>
      </c>
      <c r="S17" s="72">
        <v>6.56430596481773</v>
      </c>
      <c r="T17" s="72">
        <v>8.19492308105647</v>
      </c>
      <c r="U17" s="72">
        <v>10.7546003430603</v>
      </c>
      <c r="V17" s="72">
        <v>7.42149267231771</v>
      </c>
      <c r="W17" s="72">
        <v>7.8761632164086</v>
      </c>
      <c r="X17" s="72">
        <v>10.1799395964104</v>
      </c>
      <c r="Y17" s="72">
        <v>5.54778735422219</v>
      </c>
      <c r="Z17" s="72">
        <v>8.96286009920027</v>
      </c>
      <c r="AA17" s="72">
        <v>7.3688610142335</v>
      </c>
      <c r="AB17" s="72">
        <v>3.96574637586131</v>
      </c>
      <c r="AC17" s="72">
        <v>3.67204173421291</v>
      </c>
      <c r="AD17" s="72">
        <v>3.59438877149121</v>
      </c>
      <c r="AE17" s="72">
        <v>0.216211370200782</v>
      </c>
      <c r="AF17" s="72">
        <v>2.36897660259743</v>
      </c>
      <c r="AG17" s="72">
        <v>2.32255973309255</v>
      </c>
      <c r="AH17" s="72">
        <v>2.54544804319823</v>
      </c>
      <c r="AI17" s="72">
        <v>2.31766785521876</v>
      </c>
      <c r="AJ17" s="72">
        <v>2.12004048184076</v>
      </c>
      <c r="AK17" s="72">
        <v>2.57068335482921</v>
      </c>
      <c r="AL17" s="72">
        <v>5.12176419844432</v>
      </c>
      <c r="AM17" s="72">
        <v>2.02801456341601</v>
      </c>
      <c r="AN17" s="72">
        <v>0.928035511885767</v>
      </c>
      <c r="AO17" s="72">
        <v>2.88021766092352</v>
      </c>
      <c r="AP17" s="72">
        <v>2.46911187605599</v>
      </c>
      <c r="AQ17" s="72">
        <v>4.47690838556569</v>
      </c>
      <c r="AR17" s="72">
        <v>7.09853075303879</v>
      </c>
      <c r="AS17" s="72">
        <v>4.92333113194911</v>
      </c>
      <c r="AT17" s="72">
        <v>3.77936583646792</v>
      </c>
      <c r="AU17" s="72">
        <v>4.15052754416749</v>
      </c>
      <c r="AV17" s="72">
        <v>1.66317608969591</v>
      </c>
      <c r="AW17" s="72">
        <v>1.53364379920981</v>
      </c>
      <c r="AX17" s="72">
        <v>1.44815381137636</v>
      </c>
      <c r="AY17" s="72">
        <v>1.73320733239512</v>
      </c>
      <c r="AZ17" s="72">
        <v>2.90957108322716</v>
      </c>
      <c r="BA17" s="72">
        <v>5.44408741038221</v>
      </c>
      <c r="BB17" s="72">
        <v>3.09087285288683</v>
      </c>
      <c r="BC17" s="72">
        <v>3.2626704630316</v>
      </c>
      <c r="BD17" s="72">
        <v>1.50150170807754</v>
      </c>
      <c r="BE17" s="72">
        <v>3.00439646374801</v>
      </c>
      <c r="BF17" s="72">
        <v>-7.45071960477033</v>
      </c>
      <c r="BG17" s="72">
        <v>-30.9771134315263</v>
      </c>
      <c r="BH17" s="72">
        <v>-7.85016988921382</v>
      </c>
      <c r="BI17" s="72">
        <v>13.2882629159051</v>
      </c>
      <c r="BJ17" s="72">
        <v>11.0426661673981</v>
      </c>
      <c r="BK17" s="72">
        <v>7.41411916977665</v>
      </c>
      <c r="BL17" s="72">
        <v>8.01872295413889</v>
      </c>
      <c r="BM17" s="72">
        <v>5.38823528787091</v>
      </c>
      <c r="BN17" s="72">
        <v>4.27754446182385</v>
      </c>
      <c r="BO17" s="72">
        <v>3.9803743031523</v>
      </c>
      <c r="BP17" s="72">
        <v>6.21989285609965</v>
      </c>
      <c r="BQ17" s="72">
        <v>5.78673085712269</v>
      </c>
      <c r="BR17" s="72">
        <v>9.15415669573896</v>
      </c>
      <c r="BS17" s="72">
        <v>59.8355515853646</v>
      </c>
      <c r="BT17" s="72">
        <v>16.7301717784798</v>
      </c>
      <c r="BU17" s="72">
        <v>6.40034072150468</v>
      </c>
      <c r="BV17" s="72">
        <v>-0.906384795736443</v>
      </c>
      <c r="BW17" s="72">
        <v>4.72170296898211</v>
      </c>
      <c r="BX17" s="72">
        <v>9.20141304409216</v>
      </c>
      <c r="BY17" s="72">
        <v>12.167917880342</v>
      </c>
      <c r="BZ17" s="72">
        <v>16.4425243160117</v>
      </c>
      <c r="CA17" s="72">
        <v>17.3677209924233</v>
      </c>
      <c r="CB17" s="72">
        <v>10.8558542781265</v>
      </c>
      <c r="CC17" s="72">
        <v>16.1010007033213</v>
      </c>
      <c r="CD17" s="72">
        <v>22.3670874124244</v>
      </c>
      <c r="CE17" s="72">
        <v>10.8291551019376</v>
      </c>
      <c r="CF17" s="72">
        <v>8.91687802444324</v>
      </c>
      <c r="CG17" s="72">
        <v>9.70286100425859</v>
      </c>
      <c r="CH17" s="72">
        <v>10.857143207513</v>
      </c>
      <c r="CI17" s="72">
        <v>10.5686579842985</v>
      </c>
      <c r="CJ17" s="72">
        <v>9.4938208233694</v>
      </c>
      <c r="CK17" s="72">
        <v>4.53674251808549</v>
      </c>
      <c r="CL17" s="72">
        <v>3.80148481935581</v>
      </c>
      <c r="CM17" s="72">
        <v>1.8933331501154</v>
      </c>
      <c r="CN17" s="72">
        <v>-2.76232971457885</v>
      </c>
      <c r="CO17" s="72">
        <v>1.72076371666763</v>
      </c>
      <c r="CP17" s="72">
        <v>0.21436160756349</v>
      </c>
      <c r="CQ17" s="72">
        <v>-5.17470402520411</v>
      </c>
      <c r="CR17" s="72">
        <v>7.58331130500261</v>
      </c>
      <c r="CS17" s="72">
        <v>-0.325956720812982</v>
      </c>
      <c r="CT17" s="72">
        <v>0.657012496921709</v>
      </c>
      <c r="CU17" s="72">
        <v>0.428214064724244</v>
      </c>
      <c r="CV17" s="72">
        <v>-0.31760666345329</v>
      </c>
      <c r="CW17" s="72">
        <v>-2.46087134678335</v>
      </c>
      <c r="CX17" s="72">
        <v>-1.05263004053778</v>
      </c>
      <c r="CY17" s="72">
        <v>-7.57266549792094</v>
      </c>
      <c r="CZ17" s="72">
        <v>1.43489560786456</v>
      </c>
      <c r="DA17" s="72">
        <v>-2.19826125870203</v>
      </c>
      <c r="DB17" s="72">
        <v>-3.01950726511897</v>
      </c>
      <c r="DC17" s="72">
        <v>-1.70241795550396</v>
      </c>
      <c r="DD17" s="72">
        <v>1.02283700273469</v>
      </c>
      <c r="DE17" s="72">
        <v>-100</v>
      </c>
      <c r="DF17" s="72">
        <v>-100</v>
      </c>
      <c r="DG17" s="72">
        <v>-100</v>
      </c>
      <c r="DH17" s="72">
        <v>-100</v>
      </c>
      <c r="DI17" s="72">
        <v>-100</v>
      </c>
      <c r="DJ17" s="72">
        <v>-100</v>
      </c>
      <c r="DK17" s="72">
        <v>-100</v>
      </c>
      <c r="DL17" s="72">
        <v>4.25288859070949</v>
      </c>
      <c r="DM17" s="72">
        <v>6.51810947577367</v>
      </c>
      <c r="DN17" s="72">
        <v>5.64783966938226</v>
      </c>
      <c r="DO17" s="72">
        <v>6.68369908585611</v>
      </c>
      <c r="DP17" s="72">
        <v>8.6975231252312</v>
      </c>
      <c r="DQ17" s="72">
        <v>7.81623525079263</v>
      </c>
      <c r="DR17" s="72">
        <v>6.65981724698244</v>
      </c>
      <c r="DS17" s="72">
        <v>2.48293680669308</v>
      </c>
      <c r="DT17" s="72">
        <v>2.41597896024103</v>
      </c>
      <c r="DU17" s="72">
        <v>2.33807210806572</v>
      </c>
      <c r="DV17" s="72">
        <v>2.64580018875358</v>
      </c>
      <c r="DW17" s="72">
        <v>3.27652890690334</v>
      </c>
      <c r="DX17" s="72">
        <v>5.2738455154748</v>
      </c>
      <c r="DY17" s="72">
        <v>2.43245228872233</v>
      </c>
      <c r="DZ17" s="72">
        <v>2.04085125074475</v>
      </c>
      <c r="EA17" s="72">
        <v>3.97861074715944</v>
      </c>
      <c r="EB17" s="72">
        <v>-1.10717947032701</v>
      </c>
      <c r="EC17" s="72">
        <v>-8.39246498193708</v>
      </c>
      <c r="ED17" s="72">
        <v>8.81678677352899</v>
      </c>
      <c r="EE17" s="72">
        <v>4.57662933098571</v>
      </c>
      <c r="EF17" s="72">
        <v>7.02311003905282</v>
      </c>
      <c r="EG17" s="72">
        <v>23.2102989596816</v>
      </c>
      <c r="EH17" s="72">
        <v>4.36401694504328</v>
      </c>
      <c r="EI17" s="72">
        <v>15.2054950451808</v>
      </c>
      <c r="EJ17" s="72">
        <v>16.2816913469467</v>
      </c>
      <c r="EK17" s="72">
        <v>9.82225382727866</v>
      </c>
      <c r="EL17" s="72">
        <v>10.275885590447</v>
      </c>
      <c r="EM17" s="72">
        <v>3.41961353906697</v>
      </c>
      <c r="EN17" s="72">
        <v>-0.322196113052868</v>
      </c>
      <c r="EO17" s="72">
        <v>0.545479186593496</v>
      </c>
      <c r="EP17" s="72">
        <v>0.236467197440817</v>
      </c>
      <c r="EQ17" s="72">
        <v>-3.70721143789622</v>
      </c>
      <c r="ER17" s="72">
        <v>-1.27778998035197</v>
      </c>
      <c r="ES17" s="72">
        <v>4.50571756383383</v>
      </c>
      <c r="ET17" s="72">
        <v>8.83462765789231</v>
      </c>
      <c r="EU17" s="72">
        <v>2.33304952674453</v>
      </c>
      <c r="EV17" s="72">
        <v>4.27948870121857</v>
      </c>
      <c r="EW17" s="72">
        <v>-8.69005551480676</v>
      </c>
      <c r="EX17" s="72">
        <v>17.3189423726716</v>
      </c>
      <c r="EY17" s="72">
        <v>13.5970670993313</v>
      </c>
      <c r="EZ17" s="72">
        <v>0.230130790692712</v>
      </c>
      <c r="FA17" s="72">
        <v>-0.873023887938601</v>
      </c>
      <c r="FB17" s="72">
        <v>5.8013172734334</v>
      </c>
      <c r="FC17" s="72">
        <v>6.36894179458712</v>
      </c>
      <c r="FD17" s="72">
        <v>2.66557885835445</v>
      </c>
      <c r="FE17" s="72">
        <v>3.38826612704098</v>
      </c>
      <c r="FF17" s="72">
        <v>0.940733602583805</v>
      </c>
      <c r="FG17" s="72">
        <v>12.1766196116917</v>
      </c>
      <c r="FH17" s="72">
        <v>9.70832420930083</v>
      </c>
      <c r="FI17" s="72">
        <v>-0.799080952272931</v>
      </c>
      <c r="FJ17" s="72">
        <v>-14.6463060930929</v>
      </c>
      <c r="FK17" s="72">
        <v>18.2150164375871</v>
      </c>
      <c r="FL17" s="72">
        <v>2.31408067441892</v>
      </c>
      <c r="FM17" s="72">
        <v>-1.81037433151097</v>
      </c>
      <c r="FN17" s="72">
        <v>2.76615799139559</v>
      </c>
      <c r="FO17" s="72">
        <v>-4.13476082694504</v>
      </c>
      <c r="FP17" s="72">
        <v>-0.676200338700014</v>
      </c>
      <c r="FQ17" s="72">
        <v>11.8725878791313</v>
      </c>
      <c r="FR17" s="72">
        <v>-2.41834472567407</v>
      </c>
      <c r="FS17" s="72">
        <v>-13.1146099472016</v>
      </c>
      <c r="FT17" s="72">
        <v>9.54533115761964</v>
      </c>
      <c r="FU17" s="72">
        <v>0.146954656767349</v>
      </c>
      <c r="FV17" s="72">
        <v>-12.5111645514783</v>
      </c>
      <c r="FW17" s="72">
        <v>16.1887527138389</v>
      </c>
      <c r="FX17" s="72">
        <v>2.48569446640312</v>
      </c>
      <c r="FY17" s="72">
        <v>-0.470072178769385</v>
      </c>
      <c r="FZ17" s="72">
        <v>6.85347237031782</v>
      </c>
      <c r="GA17" s="72">
        <v>-9.37041175186641</v>
      </c>
      <c r="GB17" s="72">
        <v>3.34181268707229</v>
      </c>
      <c r="GC17" s="72">
        <v>9.03989474103273</v>
      </c>
      <c r="GD17" s="72">
        <v>-2.29248292899562</v>
      </c>
      <c r="GE17" s="72">
        <v>-10.6955959448884</v>
      </c>
      <c r="GF17" s="72">
        <v>7.77532750825125</v>
      </c>
      <c r="GG17" s="72">
        <v>1.67937526349866</v>
      </c>
      <c r="GH17" s="72">
        <v>-10.4413522497587</v>
      </c>
      <c r="GI17" s="72">
        <v>12.6921067801715</v>
      </c>
      <c r="GJ17" s="72">
        <v>2.91947382754749</v>
      </c>
      <c r="GK17" s="72">
        <v>1.65546408411986</v>
      </c>
      <c r="GL17" s="72">
        <v>2.36117047363126</v>
      </c>
      <c r="GM17" s="72">
        <v>-6.43802781021098</v>
      </c>
      <c r="GN17" s="72">
        <v>1.83004294541877</v>
      </c>
      <c r="GO17" s="72">
        <v>5.58381577684797</v>
      </c>
      <c r="GP17" s="72">
        <v>-2.56850798809486</v>
      </c>
      <c r="GQ17" s="72">
        <v>-10.7624871861814</v>
      </c>
      <c r="GR17" s="72">
        <v>4.26081113219399</v>
      </c>
      <c r="GS17" s="72">
        <v>3.86357102310966</v>
      </c>
      <c r="GT17" s="72">
        <v>-10.4819605688376</v>
      </c>
      <c r="GU17" s="72">
        <v>12.937582981197</v>
      </c>
      <c r="GV17" s="72">
        <v>2.69086283074039</v>
      </c>
      <c r="GW17" s="72">
        <v>1.45911576248987</v>
      </c>
      <c r="GX17" s="72">
        <v>2.8128774228946</v>
      </c>
      <c r="GY17" s="72">
        <v>-4.11100660749048</v>
      </c>
      <c r="GZ17" s="72">
        <v>-1.16683082852772</v>
      </c>
      <c r="HA17" s="72">
        <v>4.445501108743</v>
      </c>
      <c r="HB17" s="72">
        <v>-0.683957095024553</v>
      </c>
      <c r="HC17" s="72">
        <v>-11.1190771952136</v>
      </c>
      <c r="HD17" s="72">
        <v>6.30371448948155</v>
      </c>
      <c r="HE17" s="72">
        <v>6.46980301415346</v>
      </c>
      <c r="HF17" s="72">
        <v>-12.3000957391544</v>
      </c>
      <c r="HG17" s="72">
        <v>11.7062393506413</v>
      </c>
      <c r="HH17" s="72">
        <v>3.05813156192016</v>
      </c>
      <c r="HI17" s="72">
        <v>-0.963958657888938</v>
      </c>
      <c r="HJ17" s="72">
        <v>2.6818802613235</v>
      </c>
      <c r="HK17" s="72">
        <v>-4.19174387419095</v>
      </c>
      <c r="HL17" s="72">
        <v>-0.889125007304457</v>
      </c>
      <c r="HM17" s="72">
        <v>5.65322771703099</v>
      </c>
      <c r="HN17" s="72">
        <v>1.76205574558396</v>
      </c>
      <c r="HO17" s="72">
        <v>-13.1026486458709</v>
      </c>
      <c r="HP17" s="72">
        <v>6.48086619645045</v>
      </c>
      <c r="HQ17" s="72">
        <v>4.65393587093669</v>
      </c>
      <c r="HR17" s="72">
        <v>-11.001556072564</v>
      </c>
      <c r="HS17" s="72">
        <v>0.367871882028538</v>
      </c>
      <c r="HT17" s="72">
        <v>-23.1396538754297</v>
      </c>
      <c r="HU17" s="72">
        <v>32.2192512981442</v>
      </c>
      <c r="HV17" s="72">
        <v>26.2362809975783</v>
      </c>
      <c r="HW17" s="72">
        <v>-6.09085242170173</v>
      </c>
      <c r="HX17" s="72">
        <v>-4.12777624199505</v>
      </c>
      <c r="HY17" s="72">
        <v>6.24791994000438</v>
      </c>
      <c r="HZ17" s="72">
        <v>-0.716068650003294</v>
      </c>
      <c r="IA17" s="72">
        <v>-14.0184633067122</v>
      </c>
      <c r="IB17" s="72">
        <v>6.1774170112362</v>
      </c>
      <c r="IC17" s="72">
        <v>6.9079615233027</v>
      </c>
      <c r="ID17" s="72">
        <v>-11.3644894444671</v>
      </c>
      <c r="IE17" s="72">
        <v>3.56280344295328</v>
      </c>
      <c r="IF17" s="72">
        <v>12.5473934273205</v>
      </c>
      <c r="IG17" s="72">
        <v>-3.43840426382602</v>
      </c>
      <c r="IH17" s="72">
        <v>15.0652235400391</v>
      </c>
      <c r="II17" s="72">
        <v>-12.5397825685394</v>
      </c>
      <c r="IJ17" s="72">
        <v>1.31735045357</v>
      </c>
      <c r="IK17" s="72">
        <v>10.7929174326034</v>
      </c>
      <c r="IL17" s="72">
        <v>1.98102339579967</v>
      </c>
      <c r="IM17" s="72">
        <v>-10.7417934973467</v>
      </c>
      <c r="IN17" s="72">
        <v>7.02105204839978</v>
      </c>
      <c r="IO17" s="72">
        <v>0.976429495157973</v>
      </c>
      <c r="IP17" s="72">
        <v>-7.17069891925712</v>
      </c>
      <c r="IQ17" s="72">
        <v>9.15219115089909</v>
      </c>
      <c r="IR17" s="72">
        <v>1.93535521879897</v>
      </c>
      <c r="IS17" s="72">
        <v>-5.10450490244163</v>
      </c>
      <c r="IT17" s="72">
        <v>15.8955751706727</v>
      </c>
      <c r="IU17" s="72">
        <v>-11.6195351697959</v>
      </c>
      <c r="IV17" s="72">
        <v>1.05369077756352</v>
      </c>
      <c r="IW17" s="72">
        <v>9.71590024712556</v>
      </c>
      <c r="IX17" s="72">
        <v>-2.63593046355523</v>
      </c>
      <c r="IY17" s="72">
        <v>-11.3695898292874</v>
      </c>
      <c r="IZ17" s="72">
        <v>5.05371603711433</v>
      </c>
      <c r="JA17" s="72">
        <v>-3.63733863349307</v>
      </c>
      <c r="JB17" s="72">
        <v>-2.89085111253033</v>
      </c>
      <c r="JC17" s="72">
        <v>7.53573562151428</v>
      </c>
      <c r="JD17" s="72">
        <v>-3.54625750378437</v>
      </c>
      <c r="JE17" s="72">
        <v>7.66295518061469</v>
      </c>
      <c r="JF17" s="72">
        <v>7.37520936382208</v>
      </c>
      <c r="JG17" s="72">
        <v>-10.7479413875126</v>
      </c>
      <c r="JH17" s="72">
        <v>0.823990675761067</v>
      </c>
      <c r="JI17" s="72">
        <v>8.9011053871649</v>
      </c>
      <c r="JJ17" s="72">
        <v>-4.72934901700248</v>
      </c>
      <c r="JK17" s="72">
        <v>-10.0899699852796</v>
      </c>
      <c r="JL17" s="72">
        <v>-1.8686908320371</v>
      </c>
      <c r="JM17" s="72">
        <v>5.75374210307629</v>
      </c>
      <c r="JN17" s="72">
        <v>-6.36907001316273</v>
      </c>
      <c r="JO17" s="72">
        <v>6.63275276494278</v>
      </c>
      <c r="JP17" s="72">
        <v>-2.23632197415766</v>
      </c>
      <c r="JQ17" s="72">
        <v>10.647860773631</v>
      </c>
      <c r="JR17" s="72">
        <v>-100</v>
      </c>
      <c r="JS17" s="72" t="e">
        <v>#DIV/0!</v>
      </c>
      <c r="JT17" s="72" t="e">
        <v>#DIV/0!</v>
      </c>
      <c r="JU17" s="72" t="e">
        <v>#DIV/0!</v>
      </c>
      <c r="JV17" s="72" t="e">
        <v>#DIV/0!</v>
      </c>
      <c r="JW17" s="72" t="e">
        <v>#DIV/0!</v>
      </c>
      <c r="JX17" s="72" t="e">
        <v>#DIV/0!</v>
      </c>
      <c r="JY17" s="72">
        <v>7.86674384395536</v>
      </c>
      <c r="JZ17" s="72">
        <v>0.402561306176636</v>
      </c>
      <c r="KA17" s="72">
        <v>-1.48196568934402</v>
      </c>
      <c r="KB17" s="72">
        <v>-2.28977841437917</v>
      </c>
      <c r="KC17" s="72">
        <v>10.2104870654834</v>
      </c>
      <c r="KD17" s="72">
        <v>-0.417743504142948</v>
      </c>
      <c r="KE17" s="72">
        <v>-0.516012823175188</v>
      </c>
      <c r="KF17" s="72">
        <v>-0.445342996336223</v>
      </c>
      <c r="KG17" s="72">
        <v>9.31693251985797</v>
      </c>
      <c r="KH17" s="72">
        <v>-1.48584529794034</v>
      </c>
      <c r="KI17" s="72">
        <v>-4.41188224135229</v>
      </c>
      <c r="KJ17" s="72">
        <v>-0.510387633472348</v>
      </c>
      <c r="KK17" s="72">
        <v>9.23377617854729</v>
      </c>
      <c r="KL17" s="72">
        <v>-1.18961564339847</v>
      </c>
      <c r="KM17" s="72">
        <v>-3.82452093798294</v>
      </c>
      <c r="KN17" s="72">
        <v>1.41369189614788</v>
      </c>
      <c r="KO17" s="72">
        <v>6.28550246206471</v>
      </c>
      <c r="KP17" s="72">
        <v>-1.56736945298162</v>
      </c>
      <c r="KQ17" s="72">
        <v>-1.99814507390177</v>
      </c>
      <c r="KR17" s="72">
        <v>-3.54664329643117</v>
      </c>
      <c r="KS17" s="72">
        <v>-1.54439082072156</v>
      </c>
      <c r="KT17" s="72">
        <v>16.9240343349536</v>
      </c>
      <c r="KU17" s="72">
        <v>-5.81688763071682</v>
      </c>
      <c r="KV17" s="72">
        <v>-1.2901995965989</v>
      </c>
      <c r="KW17" s="72">
        <v>13.346968115671</v>
      </c>
      <c r="KX17" s="72">
        <v>-0.960698872997384</v>
      </c>
      <c r="KY17" s="72">
        <v>3.96698405268209</v>
      </c>
      <c r="KZ17" s="72">
        <v>-0.368098423382051</v>
      </c>
      <c r="LA17" s="72">
        <v>7.05055420814998</v>
      </c>
      <c r="LB17" s="72">
        <v>-0.551607170473616</v>
      </c>
      <c r="LC17" s="72">
        <v>-2.49703954785406</v>
      </c>
      <c r="LD17" s="72">
        <v>-3.97286543247183</v>
      </c>
      <c r="LE17" s="72">
        <v>7.98240782126945</v>
      </c>
      <c r="LF17" s="72">
        <v>-0.857247423371092</v>
      </c>
      <c r="LG17" s="72">
        <v>-6.33317177366196</v>
      </c>
      <c r="LH17" s="72">
        <v>-1.55014629941461</v>
      </c>
      <c r="LI17" s="108"/>
      <c r="LJ17" s="109" t="s">
        <v>698</v>
      </c>
      <c r="LL17" s="110"/>
      <c r="LM17" s="110"/>
      <c r="LN17" s="104"/>
      <c r="LO17" s="105"/>
      <c r="LP17" s="24"/>
    </row>
    <row r="18" s="25" customFormat="1" ht="18" customHeight="1" spans="1:328">
      <c r="A18" s="44"/>
      <c r="B18" s="26"/>
      <c r="C18" s="566" t="s">
        <v>851</v>
      </c>
      <c r="D18" s="69">
        <v>2.14480127570985</v>
      </c>
      <c r="E18" s="70">
        <v>28</v>
      </c>
      <c r="F18" s="71"/>
      <c r="G18" s="71" t="s">
        <v>699</v>
      </c>
      <c r="H18" s="72">
        <v>1.20272003816612</v>
      </c>
      <c r="I18" s="72">
        <v>7.77627924562643</v>
      </c>
      <c r="J18" s="72">
        <v>3.32610686006751</v>
      </c>
      <c r="K18" s="72">
        <v>1.53975445426649</v>
      </c>
      <c r="L18" s="72">
        <v>3.97509638715393</v>
      </c>
      <c r="M18" s="72">
        <v>7.50302846885494</v>
      </c>
      <c r="N18" s="72">
        <v>4.01737673628826</v>
      </c>
      <c r="O18" s="72">
        <v>8.4126141992148</v>
      </c>
      <c r="P18" s="72">
        <v>7.14602979800625</v>
      </c>
      <c r="Q18" s="72">
        <v>8.34065336884331</v>
      </c>
      <c r="R18" s="72">
        <v>8.75968598406169</v>
      </c>
      <c r="S18" s="72">
        <v>6.12462576304597</v>
      </c>
      <c r="T18" s="72">
        <v>5.96720141020144</v>
      </c>
      <c r="U18" s="72">
        <v>10.1153957831685</v>
      </c>
      <c r="V18" s="72">
        <v>6.50593584402218</v>
      </c>
      <c r="W18" s="72">
        <v>5.31588240849182</v>
      </c>
      <c r="X18" s="72">
        <v>4.27613609193726</v>
      </c>
      <c r="Y18" s="72">
        <v>1.8709788477769</v>
      </c>
      <c r="Z18" s="72">
        <v>9.9774562456449</v>
      </c>
      <c r="AA18" s="72">
        <v>6.9439698120328</v>
      </c>
      <c r="AB18" s="72">
        <v>8.2174575712002</v>
      </c>
      <c r="AC18" s="72">
        <v>9.35124051596084</v>
      </c>
      <c r="AD18" s="72">
        <v>7.75384194970219</v>
      </c>
      <c r="AE18" s="72">
        <v>4.34464407702248</v>
      </c>
      <c r="AF18" s="72">
        <v>6.33688761612305</v>
      </c>
      <c r="AG18" s="72">
        <v>5.15226209373432</v>
      </c>
      <c r="AH18" s="72">
        <v>5.43823879530132</v>
      </c>
      <c r="AI18" s="72">
        <v>5.78979088635054</v>
      </c>
      <c r="AJ18" s="72">
        <v>4.12233768444024</v>
      </c>
      <c r="AK18" s="72">
        <v>6.67438434420644</v>
      </c>
      <c r="AL18" s="72">
        <v>2.81321884596701</v>
      </c>
      <c r="AM18" s="72">
        <v>0.0574476512848605</v>
      </c>
      <c r="AN18" s="72">
        <v>2.47831202807065</v>
      </c>
      <c r="AO18" s="72">
        <v>4.54519375910772</v>
      </c>
      <c r="AP18" s="72">
        <v>3.92793838117727</v>
      </c>
      <c r="AQ18" s="72">
        <v>4.83619197196079</v>
      </c>
      <c r="AR18" s="72">
        <v>2.85451421150518</v>
      </c>
      <c r="AS18" s="72">
        <v>2.1952033870889</v>
      </c>
      <c r="AT18" s="72">
        <v>1.33782613182024</v>
      </c>
      <c r="AU18" s="72">
        <v>3.00722046620999</v>
      </c>
      <c r="AV18" s="72">
        <v>3.28256446878514</v>
      </c>
      <c r="AW18" s="72">
        <v>2.5379259176968</v>
      </c>
      <c r="AX18" s="72">
        <v>4.79714768171533</v>
      </c>
      <c r="AY18" s="72">
        <v>5.15478097857536</v>
      </c>
      <c r="AZ18" s="72">
        <v>3.62924303978434</v>
      </c>
      <c r="BA18" s="72">
        <v>3.03300225982824</v>
      </c>
      <c r="BB18" s="72">
        <v>5.98213619231167</v>
      </c>
      <c r="BC18" s="72">
        <v>4.19539621314793</v>
      </c>
      <c r="BD18" s="72">
        <v>3.83645301958073</v>
      </c>
      <c r="BE18" s="72">
        <v>5.72253779899154</v>
      </c>
      <c r="BF18" s="72">
        <v>-8.50178166850849</v>
      </c>
      <c r="BG18" s="72">
        <v>-25.1436714961964</v>
      </c>
      <c r="BH18" s="72">
        <v>-0.437934059561769</v>
      </c>
      <c r="BI18" s="72">
        <v>19.6549961380802</v>
      </c>
      <c r="BJ18" s="72">
        <v>9.25002250772353</v>
      </c>
      <c r="BK18" s="72">
        <v>0.140600035571097</v>
      </c>
      <c r="BL18" s="72">
        <v>4.01785405487216</v>
      </c>
      <c r="BM18" s="72">
        <v>3.89001417942852</v>
      </c>
      <c r="BN18" s="72">
        <v>2.40280060857117</v>
      </c>
      <c r="BO18" s="72">
        <v>2.63735132120335</v>
      </c>
      <c r="BP18" s="72">
        <v>1.89081788153749</v>
      </c>
      <c r="BQ18" s="72">
        <v>2.36403153237819</v>
      </c>
      <c r="BR18" s="72">
        <v>10.8474237345305</v>
      </c>
      <c r="BS18" s="72">
        <v>46.4602482254888</v>
      </c>
      <c r="BT18" s="72">
        <v>11.2573745377333</v>
      </c>
      <c r="BU18" s="72">
        <v>5.25181071148315</v>
      </c>
      <c r="BV18" s="72">
        <v>-3.44066927135557</v>
      </c>
      <c r="BW18" s="72">
        <v>13.0471923830316</v>
      </c>
      <c r="BX18" s="72">
        <v>13.8250254732394</v>
      </c>
      <c r="BY18" s="72">
        <v>17.5333926638931</v>
      </c>
      <c r="BZ18" s="72">
        <v>18.6429165341681</v>
      </c>
      <c r="CA18" s="72">
        <v>12.1024357919835</v>
      </c>
      <c r="CB18" s="72">
        <v>6.09043951357917</v>
      </c>
      <c r="CC18" s="72">
        <v>4.30609257305963</v>
      </c>
      <c r="CD18" s="72">
        <v>2.74255212617298</v>
      </c>
      <c r="CE18" s="72">
        <v>3.19128372973761</v>
      </c>
      <c r="CF18" s="72">
        <v>2.54605556348643</v>
      </c>
      <c r="CG18" s="72">
        <v>6.90596782574464</v>
      </c>
      <c r="CH18" s="72">
        <v>15.8091831607488</v>
      </c>
      <c r="CI18" s="72">
        <v>14.6353061546373</v>
      </c>
      <c r="CJ18" s="72">
        <v>12.8986611568645</v>
      </c>
      <c r="CK18" s="72">
        <v>0.388648449023378</v>
      </c>
      <c r="CL18" s="72">
        <v>4.25464676709532</v>
      </c>
      <c r="CM18" s="72">
        <v>10.2744900573168</v>
      </c>
      <c r="CN18" s="72">
        <v>1.30831057679353</v>
      </c>
      <c r="CO18" s="72">
        <v>2.50891194315015</v>
      </c>
      <c r="CP18" s="72">
        <v>7.28480365377322</v>
      </c>
      <c r="CQ18" s="72">
        <v>-3.06348376612691</v>
      </c>
      <c r="CR18" s="72">
        <v>6.21532049451976</v>
      </c>
      <c r="CS18" s="72">
        <v>-3.0404646713223</v>
      </c>
      <c r="CT18" s="72">
        <v>-3.93316395768204</v>
      </c>
      <c r="CU18" s="72">
        <v>-4.75666857612208</v>
      </c>
      <c r="CV18" s="72">
        <v>-4.90141383391311</v>
      </c>
      <c r="CW18" s="72">
        <v>-1.76861152354974</v>
      </c>
      <c r="CX18" s="72">
        <v>3.47749954363941</v>
      </c>
      <c r="CY18" s="72">
        <v>-1.61472732384667</v>
      </c>
      <c r="CZ18" s="72">
        <v>4.0689356944512</v>
      </c>
      <c r="DA18" s="72">
        <v>2.92593317753416</v>
      </c>
      <c r="DB18" s="72">
        <v>1.53854385430361</v>
      </c>
      <c r="DC18" s="72">
        <v>4.6797161481644</v>
      </c>
      <c r="DD18" s="72">
        <v>2.4617892879772</v>
      </c>
      <c r="DE18" s="72">
        <v>-100</v>
      </c>
      <c r="DF18" s="72">
        <v>-100</v>
      </c>
      <c r="DG18" s="72">
        <v>-100</v>
      </c>
      <c r="DH18" s="72">
        <v>-100</v>
      </c>
      <c r="DI18" s="72">
        <v>-100</v>
      </c>
      <c r="DJ18" s="72">
        <v>-100</v>
      </c>
      <c r="DK18" s="72">
        <v>-100</v>
      </c>
      <c r="DL18" s="72">
        <v>3.99090466276961</v>
      </c>
      <c r="DM18" s="72">
        <v>4.22780130483847</v>
      </c>
      <c r="DN18" s="72">
        <v>6.49542123020153</v>
      </c>
      <c r="DO18" s="72">
        <v>7.69955741950604</v>
      </c>
      <c r="DP18" s="72">
        <v>7.47582634632411</v>
      </c>
      <c r="DQ18" s="72">
        <v>3.8552237448297</v>
      </c>
      <c r="DR18" s="72">
        <v>8.36340172538242</v>
      </c>
      <c r="DS18" s="72">
        <v>7.08129802044442</v>
      </c>
      <c r="DT18" s="72">
        <v>5.62679180746359</v>
      </c>
      <c r="DU18" s="72">
        <v>5.49972212724661</v>
      </c>
      <c r="DV18" s="72">
        <v>1.73791199302133</v>
      </c>
      <c r="DW18" s="72">
        <v>4.43589915394828</v>
      </c>
      <c r="DX18" s="72">
        <v>2.09194514499652</v>
      </c>
      <c r="DY18" s="72">
        <v>2.95033546253795</v>
      </c>
      <c r="DZ18" s="72">
        <v>4.57038023263682</v>
      </c>
      <c r="EA18" s="72">
        <v>4.41439241247525</v>
      </c>
      <c r="EB18" s="72">
        <v>0.00373671606617165</v>
      </c>
      <c r="EC18" s="72">
        <v>-2.57201494296709</v>
      </c>
      <c r="ED18" s="72">
        <v>4.50216725819685</v>
      </c>
      <c r="EE18" s="72">
        <v>2.96075754590126</v>
      </c>
      <c r="EF18" s="72">
        <v>5.00213157435387</v>
      </c>
      <c r="EG18" s="72">
        <v>18.2364350563635</v>
      </c>
      <c r="EH18" s="72">
        <v>7.21156749313576</v>
      </c>
      <c r="EI18" s="72">
        <v>16.0758910751266</v>
      </c>
      <c r="EJ18" s="72">
        <v>4.33297431826813</v>
      </c>
      <c r="EK18" s="72">
        <v>4.27117602609761</v>
      </c>
      <c r="EL18" s="72">
        <v>14.4773186032919</v>
      </c>
      <c r="EM18" s="72">
        <v>4.9451975340362</v>
      </c>
      <c r="EN18" s="72">
        <v>3.75378047025904</v>
      </c>
      <c r="EO18" s="72">
        <v>-0.0907005631782596</v>
      </c>
      <c r="EP18" s="72">
        <v>-4.52556682314727</v>
      </c>
      <c r="EQ18" s="72">
        <v>0.0840430348601444</v>
      </c>
      <c r="ER18" s="72">
        <v>2.79758950648525</v>
      </c>
      <c r="ES18" s="72">
        <v>3.44503555310905</v>
      </c>
      <c r="ET18" s="72">
        <v>6.30927373095696</v>
      </c>
      <c r="EU18" s="72">
        <v>5.34024959218723</v>
      </c>
      <c r="EV18" s="72">
        <v>2.54133341074387</v>
      </c>
      <c r="EW18" s="72">
        <v>-5.54964624963338</v>
      </c>
      <c r="EX18" s="72">
        <v>13.5387132826987</v>
      </c>
      <c r="EY18" s="72">
        <v>3.68673466398457</v>
      </c>
      <c r="EZ18" s="72">
        <v>2.78313578519041</v>
      </c>
      <c r="FA18" s="72">
        <v>3.11422922685205</v>
      </c>
      <c r="FB18" s="72">
        <v>5.51220457571979</v>
      </c>
      <c r="FC18" s="72">
        <v>6.61382797220489</v>
      </c>
      <c r="FD18" s="72">
        <v>4.31499967763023</v>
      </c>
      <c r="FE18" s="72">
        <v>3.48002228211735</v>
      </c>
      <c r="FF18" s="72">
        <v>1.13479179256322</v>
      </c>
      <c r="FG18" s="72">
        <v>11.6229607501455</v>
      </c>
      <c r="FH18" s="72">
        <v>7.03340744713472</v>
      </c>
      <c r="FI18" s="72">
        <v>-0.397183878238792</v>
      </c>
      <c r="FJ18" s="72">
        <v>-6.47069032743178</v>
      </c>
      <c r="FK18" s="72">
        <v>20.9831658687344</v>
      </c>
      <c r="FL18" s="72">
        <v>6.75046278978274</v>
      </c>
      <c r="FM18" s="72">
        <v>-2.01803066209689</v>
      </c>
      <c r="FN18" s="72">
        <v>-8.5219294070256</v>
      </c>
      <c r="FO18" s="72">
        <v>1.65186048481381</v>
      </c>
      <c r="FP18" s="72">
        <v>0.487326561087272</v>
      </c>
      <c r="FQ18" s="72">
        <v>-15.6429921121493</v>
      </c>
      <c r="FR18" s="72">
        <v>-6.12384816682129</v>
      </c>
      <c r="FS18" s="72">
        <v>4.37867189821392</v>
      </c>
      <c r="FT18" s="72">
        <v>6.31131923594114</v>
      </c>
      <c r="FU18" s="72">
        <v>4.13392573804903</v>
      </c>
      <c r="FV18" s="72">
        <v>-0.395552677636886</v>
      </c>
      <c r="FW18" s="72">
        <v>15.9876701285306</v>
      </c>
      <c r="FX18" s="72">
        <v>4.90490843938846</v>
      </c>
      <c r="FY18" s="72">
        <v>0.331980915909824</v>
      </c>
      <c r="FZ18" s="72">
        <v>-5.41802826885903</v>
      </c>
      <c r="GA18" s="72">
        <v>-1.64407441733798</v>
      </c>
      <c r="GB18" s="72">
        <v>4.7334023237011</v>
      </c>
      <c r="GC18" s="72">
        <v>-16.62853490265</v>
      </c>
      <c r="GD18" s="72">
        <v>-5.07717696555686</v>
      </c>
      <c r="GE18" s="72">
        <v>4.7823806307949</v>
      </c>
      <c r="GF18" s="72">
        <v>3.73557873220906</v>
      </c>
      <c r="GG18" s="72">
        <v>3.97945437242014</v>
      </c>
      <c r="GH18" s="72">
        <v>3.50356518531107</v>
      </c>
      <c r="GI18" s="72">
        <v>12.1857235815806</v>
      </c>
      <c r="GJ18" s="72">
        <v>3.73274422428666</v>
      </c>
      <c r="GK18" s="72">
        <v>-0.658561110650908</v>
      </c>
      <c r="GL18" s="72">
        <v>-7.59958699362382</v>
      </c>
      <c r="GM18" s="72">
        <v>6.1826893646578</v>
      </c>
      <c r="GN18" s="72">
        <v>1.84456159269388</v>
      </c>
      <c r="GO18" s="72">
        <v>-15.635748301854</v>
      </c>
      <c r="GP18" s="72">
        <v>-4.08268051146882</v>
      </c>
      <c r="GQ18" s="72">
        <v>3.25172378777199</v>
      </c>
      <c r="GR18" s="72">
        <v>0.453513722405276</v>
      </c>
      <c r="GS18" s="72">
        <v>5.96472537511528</v>
      </c>
      <c r="GT18" s="72">
        <v>2.35050374327056</v>
      </c>
      <c r="GU18" s="72">
        <v>12.490828793337</v>
      </c>
      <c r="GV18" s="72">
        <v>4.07860985670794</v>
      </c>
      <c r="GW18" s="72">
        <v>-2.22437572253889</v>
      </c>
      <c r="GX18" s="72">
        <v>-5.3348456267079</v>
      </c>
      <c r="GY18" s="72">
        <v>2.33932116332672</v>
      </c>
      <c r="GZ18" s="72">
        <v>-0.885246036349002</v>
      </c>
      <c r="HA18" s="72">
        <v>-13.5945767908434</v>
      </c>
      <c r="HB18" s="72">
        <v>-2.14812722485158</v>
      </c>
      <c r="HC18" s="72">
        <v>2.64210531085337</v>
      </c>
      <c r="HD18" s="72">
        <v>1.33140340218092</v>
      </c>
      <c r="HE18" s="72">
        <v>3.96171538668671</v>
      </c>
      <c r="HF18" s="72">
        <v>1.69442369156147</v>
      </c>
      <c r="HG18" s="72">
        <v>11.5470753211861</v>
      </c>
      <c r="HH18" s="72">
        <v>5.79315464475123</v>
      </c>
      <c r="HI18" s="72">
        <v>-1.96301606618673</v>
      </c>
      <c r="HJ18" s="72">
        <v>-6.01735504883197</v>
      </c>
      <c r="HK18" s="72">
        <v>4.59416706173754</v>
      </c>
      <c r="HL18" s="72">
        <v>-0.547004614596304</v>
      </c>
      <c r="HM18" s="72">
        <v>-14.8481075385297</v>
      </c>
      <c r="HN18" s="72">
        <v>-2.71112735138172</v>
      </c>
      <c r="HO18" s="72">
        <v>5.58005052291672</v>
      </c>
      <c r="HP18" s="72">
        <v>-0.376930436975826</v>
      </c>
      <c r="HQ18" s="72">
        <v>3.60357720125972</v>
      </c>
      <c r="HR18" s="72">
        <v>3.5416006616708</v>
      </c>
      <c r="HS18" s="72">
        <v>-3.46089997023725</v>
      </c>
      <c r="HT18" s="72">
        <v>-13.4487284894425</v>
      </c>
      <c r="HU18" s="72">
        <v>30.3933128182214</v>
      </c>
      <c r="HV18" s="72">
        <v>12.9495748451629</v>
      </c>
      <c r="HW18" s="72">
        <v>-4.50114517169912</v>
      </c>
      <c r="HX18" s="72">
        <v>-8.83953701222231</v>
      </c>
      <c r="HY18" s="72">
        <v>-11.5511878358312</v>
      </c>
      <c r="HZ18" s="72">
        <v>-2.83069718364234</v>
      </c>
      <c r="IA18" s="72">
        <v>4.06864362602002</v>
      </c>
      <c r="IB18" s="72">
        <v>-0.148746619524076</v>
      </c>
      <c r="IC18" s="72">
        <v>2.85001591139655</v>
      </c>
      <c r="ID18" s="72">
        <v>4.02248107741114</v>
      </c>
      <c r="IE18" s="72">
        <v>4.53975256498691</v>
      </c>
      <c r="IF18" s="72">
        <v>14.3582799003662</v>
      </c>
      <c r="IG18" s="72">
        <v>-0.947746455423797</v>
      </c>
      <c r="IH18" s="72">
        <v>6.85266770800594</v>
      </c>
      <c r="II18" s="72">
        <v>-12.3881532750995</v>
      </c>
      <c r="IJ18" s="72">
        <v>6.72644807435914</v>
      </c>
      <c r="IK18" s="72">
        <v>-10.9426064863912</v>
      </c>
      <c r="IL18" s="72">
        <v>0.335034192254284</v>
      </c>
      <c r="IM18" s="72">
        <v>5.05105927516591</v>
      </c>
      <c r="IN18" s="72">
        <v>-5.65329100275254</v>
      </c>
      <c r="IO18" s="72">
        <v>-2.66577782247487</v>
      </c>
      <c r="IP18" s="72">
        <v>2.27291536058732</v>
      </c>
      <c r="IQ18" s="72">
        <v>2.97270957247532</v>
      </c>
      <c r="IR18" s="72">
        <v>14.8577435914916</v>
      </c>
      <c r="IS18" s="72">
        <v>-1.56709434613323</v>
      </c>
      <c r="IT18" s="72">
        <v>11.3956825868836</v>
      </c>
      <c r="IU18" s="72">
        <v>-5.09176792680347</v>
      </c>
      <c r="IV18" s="72">
        <v>5.64463642592932</v>
      </c>
      <c r="IW18" s="72">
        <v>-12.2917639331508</v>
      </c>
      <c r="IX18" s="72">
        <v>-10.7828350537129</v>
      </c>
      <c r="IY18" s="72">
        <v>9.09660849556104</v>
      </c>
      <c r="IZ18" s="72">
        <v>-0.205549144489297</v>
      </c>
      <c r="JA18" s="72">
        <v>-10.5798122032932</v>
      </c>
      <c r="JB18" s="72">
        <v>3.48494822565142</v>
      </c>
      <c r="JC18" s="72">
        <v>7.77020962144981</v>
      </c>
      <c r="JD18" s="72">
        <v>3.77899895472358</v>
      </c>
      <c r="JE18" s="72">
        <v>7.85494494157307</v>
      </c>
      <c r="JF18" s="72">
        <v>1.68847178503206</v>
      </c>
      <c r="JG18" s="72">
        <v>-5.96558101547188</v>
      </c>
      <c r="JH18" s="72">
        <v>4.73902893853536</v>
      </c>
      <c r="JI18" s="72">
        <v>-12.4250577926798</v>
      </c>
      <c r="JJ18" s="72">
        <v>-7.84378252164204</v>
      </c>
      <c r="JK18" s="72">
        <v>14.9229836908844</v>
      </c>
      <c r="JL18" s="72">
        <v>-5.11652965825921</v>
      </c>
      <c r="JM18" s="72">
        <v>-5.41405720109582</v>
      </c>
      <c r="JN18" s="72">
        <v>2.34835971827752</v>
      </c>
      <c r="JO18" s="72">
        <v>6.31752191121824</v>
      </c>
      <c r="JP18" s="72">
        <v>6.98948143582892</v>
      </c>
      <c r="JQ18" s="72">
        <v>5.56974215165202</v>
      </c>
      <c r="JR18" s="72">
        <v>-100</v>
      </c>
      <c r="JS18" s="72" t="e">
        <v>#DIV/0!</v>
      </c>
      <c r="JT18" s="72" t="e">
        <v>#DIV/0!</v>
      </c>
      <c r="JU18" s="72" t="e">
        <v>#DIV/0!</v>
      </c>
      <c r="JV18" s="72" t="e">
        <v>#DIV/0!</v>
      </c>
      <c r="JW18" s="72" t="e">
        <v>#DIV/0!</v>
      </c>
      <c r="JX18" s="72" t="e">
        <v>#DIV/0!</v>
      </c>
      <c r="JY18" s="72">
        <v>13.2820965282688</v>
      </c>
      <c r="JZ18" s="72">
        <v>-9.63455088304777</v>
      </c>
      <c r="KA18" s="72">
        <v>-12.0289471142568</v>
      </c>
      <c r="KB18" s="72">
        <v>15.4760386266826</v>
      </c>
      <c r="KC18" s="72">
        <v>13.5401589844143</v>
      </c>
      <c r="KD18" s="72">
        <v>-7.66852559596853</v>
      </c>
      <c r="KE18" s="72">
        <v>-11.0342646465293</v>
      </c>
      <c r="KF18" s="72">
        <v>15.2361529793525</v>
      </c>
      <c r="KG18" s="72">
        <v>9.71526357334382</v>
      </c>
      <c r="KH18" s="72">
        <v>-3.66057390311067</v>
      </c>
      <c r="KI18" s="72">
        <v>-12.086864482757</v>
      </c>
      <c r="KJ18" s="72">
        <v>13.6708777766138</v>
      </c>
      <c r="KK18" s="72">
        <v>9.58327543644575</v>
      </c>
      <c r="KL18" s="72">
        <v>-7.09575479372582</v>
      </c>
      <c r="KM18" s="72">
        <v>-9.75549649754986</v>
      </c>
      <c r="KN18" s="72">
        <v>11.1196543771503</v>
      </c>
      <c r="KO18" s="72">
        <v>10.5046529502695</v>
      </c>
      <c r="KP18" s="72">
        <v>-5.63379708479562</v>
      </c>
      <c r="KQ18" s="72">
        <v>-9.89011438218978</v>
      </c>
      <c r="KR18" s="72">
        <v>6.42575610089094</v>
      </c>
      <c r="KS18" s="72">
        <v>7.65843387371947</v>
      </c>
      <c r="KT18" s="72">
        <v>1.21807111984171</v>
      </c>
      <c r="KU18" s="72">
        <v>-11.2192375622092</v>
      </c>
      <c r="KV18" s="72">
        <v>8.53582968272073</v>
      </c>
      <c r="KW18" s="72">
        <v>21.2275335188419</v>
      </c>
      <c r="KX18" s="72">
        <v>-8.21993188295231</v>
      </c>
      <c r="KY18" s="72">
        <v>-3.87878517907599</v>
      </c>
      <c r="KZ18" s="72">
        <v>-2.44429031718398</v>
      </c>
      <c r="LA18" s="72">
        <v>21.1557282762093</v>
      </c>
      <c r="LB18" s="72">
        <v>0.763571484390013</v>
      </c>
      <c r="LC18" s="72">
        <v>-11.8824584671629</v>
      </c>
      <c r="LD18" s="72">
        <v>-3.55181633949006</v>
      </c>
      <c r="LE18" s="72">
        <v>16.6664374056594</v>
      </c>
      <c r="LF18" s="72">
        <v>-3.70921499223503</v>
      </c>
      <c r="LG18" s="72">
        <v>-7.62804736884574</v>
      </c>
      <c r="LH18" s="72">
        <v>-0.936847753783837</v>
      </c>
      <c r="LI18" s="108"/>
      <c r="LJ18" s="109" t="s">
        <v>700</v>
      </c>
      <c r="LL18" s="110"/>
      <c r="LM18" s="110"/>
      <c r="LN18" s="104"/>
      <c r="LO18" s="105"/>
      <c r="LP18" s="24"/>
    </row>
    <row r="19" s="25" customFormat="1" ht="18" customHeight="1" spans="1:328">
      <c r="A19" s="44"/>
      <c r="B19" s="26"/>
      <c r="C19" s="566" t="s">
        <v>852</v>
      </c>
      <c r="D19" s="69">
        <v>1.0428349407836</v>
      </c>
      <c r="E19" s="70">
        <v>31</v>
      </c>
      <c r="F19" s="71"/>
      <c r="G19" s="71" t="s">
        <v>374</v>
      </c>
      <c r="H19" s="72">
        <v>8.49295449458438</v>
      </c>
      <c r="I19" s="72">
        <v>9.60886212856484</v>
      </c>
      <c r="J19" s="72">
        <v>11.0434861655638</v>
      </c>
      <c r="K19" s="72">
        <v>9.74294206420616</v>
      </c>
      <c r="L19" s="72">
        <v>6.9231899256126</v>
      </c>
      <c r="M19" s="72">
        <v>12.6318503904523</v>
      </c>
      <c r="N19" s="72">
        <v>11.4285421569692</v>
      </c>
      <c r="O19" s="72">
        <v>12.9955817434332</v>
      </c>
      <c r="P19" s="72">
        <v>9.08099723568978</v>
      </c>
      <c r="Q19" s="72">
        <v>5.41383771555452</v>
      </c>
      <c r="R19" s="72">
        <v>12.3120604222194</v>
      </c>
      <c r="S19" s="72">
        <v>10.7168525915119</v>
      </c>
      <c r="T19" s="72">
        <v>13.908470026497</v>
      </c>
      <c r="U19" s="72">
        <v>9.90486188743047</v>
      </c>
      <c r="V19" s="72">
        <v>13.7267179806004</v>
      </c>
      <c r="W19" s="72">
        <v>9.22740229016306</v>
      </c>
      <c r="X19" s="72">
        <v>9.24276778395414</v>
      </c>
      <c r="Y19" s="72">
        <v>6.21013976006934</v>
      </c>
      <c r="Z19" s="72">
        <v>8.4872144824914</v>
      </c>
      <c r="AA19" s="72">
        <v>8.47673175752092</v>
      </c>
      <c r="AB19" s="72">
        <v>5.99929707244425</v>
      </c>
      <c r="AC19" s="72">
        <v>0.207539188371086</v>
      </c>
      <c r="AD19" s="72">
        <v>-4.43509315440323</v>
      </c>
      <c r="AE19" s="72">
        <v>-4.14259400224061</v>
      </c>
      <c r="AF19" s="72">
        <v>3.77355517329265</v>
      </c>
      <c r="AG19" s="72">
        <v>0.51543867798209</v>
      </c>
      <c r="AH19" s="72">
        <v>2.36350476341447</v>
      </c>
      <c r="AI19" s="72">
        <v>3.58158526135406</v>
      </c>
      <c r="AJ19" s="72">
        <v>-1.59611294785468</v>
      </c>
      <c r="AK19" s="72">
        <v>5.1017298510768</v>
      </c>
      <c r="AL19" s="72">
        <v>6.03230417082621</v>
      </c>
      <c r="AM19" s="72">
        <v>5.53289806104695</v>
      </c>
      <c r="AN19" s="72">
        <v>11.9828978818532</v>
      </c>
      <c r="AO19" s="72">
        <v>8.56443928307849</v>
      </c>
      <c r="AP19" s="72">
        <v>2.10017105356208</v>
      </c>
      <c r="AQ19" s="72">
        <v>8.28369286393742</v>
      </c>
      <c r="AR19" s="72">
        <v>8.88291914505955</v>
      </c>
      <c r="AS19" s="72">
        <v>7.16582319973655</v>
      </c>
      <c r="AT19" s="72">
        <v>8.02127317144227</v>
      </c>
      <c r="AU19" s="72">
        <v>8.51972303116759</v>
      </c>
      <c r="AV19" s="72">
        <v>9.80232775254892</v>
      </c>
      <c r="AW19" s="72">
        <v>6.42264073605565</v>
      </c>
      <c r="AX19" s="72">
        <v>6.69572788989241</v>
      </c>
      <c r="AY19" s="72">
        <v>7.29540888527724</v>
      </c>
      <c r="AZ19" s="72">
        <v>6.96973426344381</v>
      </c>
      <c r="BA19" s="72">
        <v>8.45879672251407</v>
      </c>
      <c r="BB19" s="72">
        <v>9.04426655932258</v>
      </c>
      <c r="BC19" s="72">
        <v>9.92866917194321</v>
      </c>
      <c r="BD19" s="72">
        <v>4.05416954902226</v>
      </c>
      <c r="BE19" s="72">
        <v>7.0104761072599</v>
      </c>
      <c r="BF19" s="72">
        <v>-7.45487470432965</v>
      </c>
      <c r="BG19" s="72">
        <v>-90.3024208271706</v>
      </c>
      <c r="BH19" s="72">
        <v>-50.5509559648499</v>
      </c>
      <c r="BI19" s="72">
        <v>18.0932557487005</v>
      </c>
      <c r="BJ19" s="72">
        <v>5.39733515633678</v>
      </c>
      <c r="BK19" s="72">
        <v>1.41235333659029</v>
      </c>
      <c r="BL19" s="72">
        <v>4.91089597397749</v>
      </c>
      <c r="BM19" s="72">
        <v>4.27427312995874</v>
      </c>
      <c r="BN19" s="72">
        <v>3.28999629020987</v>
      </c>
      <c r="BO19" s="72">
        <v>3.70424368489766</v>
      </c>
      <c r="BP19" s="72">
        <v>3.98542119648766</v>
      </c>
      <c r="BQ19" s="72">
        <v>1.26338275256606</v>
      </c>
      <c r="BR19" s="72">
        <v>12.280979998909</v>
      </c>
      <c r="BS19" s="72">
        <v>957.419305796105</v>
      </c>
      <c r="BT19" s="72">
        <v>80.9686150914135</v>
      </c>
      <c r="BU19" s="72">
        <v>-34.2183460749364</v>
      </c>
      <c r="BV19" s="72">
        <v>-45.0213752940624</v>
      </c>
      <c r="BW19" s="72">
        <v>-42.8338207327132</v>
      </c>
      <c r="BX19" s="72">
        <v>-29.6190112693205</v>
      </c>
      <c r="BY19" s="72">
        <v>-15.8609087030088</v>
      </c>
      <c r="BZ19" s="72">
        <v>1.42061771681111</v>
      </c>
      <c r="CA19" s="72">
        <v>0.854827929473117</v>
      </c>
      <c r="CB19" s="72">
        <v>5.11105183361657</v>
      </c>
      <c r="CC19" s="72">
        <v>3.97615092876138</v>
      </c>
      <c r="CD19" s="72">
        <v>9.72418675409349</v>
      </c>
      <c r="CE19" s="72">
        <v>16.7238543626576</v>
      </c>
      <c r="CF19" s="72">
        <v>9.58370617577542</v>
      </c>
      <c r="CG19" s="72">
        <v>24.6187265238207</v>
      </c>
      <c r="CH19" s="72">
        <v>52.1853881555076</v>
      </c>
      <c r="CI19" s="72">
        <v>40.8682660871942</v>
      </c>
      <c r="CJ19" s="72">
        <v>10.4898220235571</v>
      </c>
      <c r="CK19" s="72">
        <v>-6.71546752659683</v>
      </c>
      <c r="CL19" s="72">
        <v>-7.2899357325521</v>
      </c>
      <c r="CM19" s="72">
        <v>-8.3055499829245</v>
      </c>
      <c r="CN19" s="72">
        <v>-11.6783525749861</v>
      </c>
      <c r="CO19" s="72">
        <v>-8.04425230961827</v>
      </c>
      <c r="CP19" s="72">
        <v>-13.8761179077869</v>
      </c>
      <c r="CQ19" s="72">
        <v>-16.0760776311406</v>
      </c>
      <c r="CR19" s="72">
        <v>0.218931093266207</v>
      </c>
      <c r="CS19" s="72">
        <v>-4.71393554193726</v>
      </c>
      <c r="CT19" s="72">
        <v>-3.93135254361712</v>
      </c>
      <c r="CU19" s="72">
        <v>-3.45464630244757</v>
      </c>
      <c r="CV19" s="72">
        <v>-6.11559549122531</v>
      </c>
      <c r="CW19" s="72">
        <v>4.80709989637209</v>
      </c>
      <c r="CX19" s="72">
        <v>5.15290235771066</v>
      </c>
      <c r="CY19" s="72">
        <v>8.47095865844909</v>
      </c>
      <c r="CZ19" s="72">
        <v>10.6503478344438</v>
      </c>
      <c r="DA19" s="72">
        <v>6.64191368973125</v>
      </c>
      <c r="DB19" s="72">
        <v>12.6241973640091</v>
      </c>
      <c r="DC19" s="72">
        <v>13.1255951767038</v>
      </c>
      <c r="DD19" s="72">
        <v>5.85031094328525</v>
      </c>
      <c r="DE19" s="72" t="e">
        <v>#DIV/0!</v>
      </c>
      <c r="DF19" s="72" t="e">
        <v>#DIV/0!</v>
      </c>
      <c r="DG19" s="72" t="e">
        <v>#DIV/0!</v>
      </c>
      <c r="DH19" s="72" t="e">
        <v>#DIV/0!</v>
      </c>
      <c r="DI19" s="72" t="e">
        <v>#DIV/0!</v>
      </c>
      <c r="DJ19" s="72" t="e">
        <v>#DIV/0!</v>
      </c>
      <c r="DK19" s="72" t="e">
        <v>#DIV/0!</v>
      </c>
      <c r="DL19" s="72">
        <v>9.73152775888664</v>
      </c>
      <c r="DM19" s="72">
        <v>9.70670797636551</v>
      </c>
      <c r="DN19" s="72">
        <v>11.1549914025039</v>
      </c>
      <c r="DO19" s="72">
        <v>9.44660101976329</v>
      </c>
      <c r="DP19" s="72">
        <v>12.5011262766477</v>
      </c>
      <c r="DQ19" s="72">
        <v>8.18274046235277</v>
      </c>
      <c r="DR19" s="72">
        <v>7.65289996402703</v>
      </c>
      <c r="DS19" s="72">
        <v>-2.81493898019499</v>
      </c>
      <c r="DT19" s="72">
        <v>2.21597975200855</v>
      </c>
      <c r="DU19" s="72">
        <v>2.26577442853306</v>
      </c>
      <c r="DV19" s="72">
        <v>7.81729203077084</v>
      </c>
      <c r="DW19" s="72">
        <v>6.27304114897022</v>
      </c>
      <c r="DX19" s="72">
        <v>8.02995418261642</v>
      </c>
      <c r="DY19" s="72">
        <v>8.22078562162072</v>
      </c>
      <c r="DZ19" s="72">
        <v>6.99082135131268</v>
      </c>
      <c r="EA19" s="72">
        <v>9.13073909869566</v>
      </c>
      <c r="EB19" s="72">
        <v>1.0104567324892</v>
      </c>
      <c r="EC19" s="72">
        <v>-39.1165550109963</v>
      </c>
      <c r="ED19" s="72">
        <v>3.88827958519462</v>
      </c>
      <c r="EE19" s="72">
        <v>3.76483981217441</v>
      </c>
      <c r="EF19" s="72">
        <v>5.69720232087754</v>
      </c>
      <c r="EG19" s="72">
        <v>46.9057946172172</v>
      </c>
      <c r="EH19" s="72">
        <v>-38.99132140492</v>
      </c>
      <c r="EI19" s="72">
        <v>-4.7373660881873</v>
      </c>
      <c r="EJ19" s="72">
        <v>6.29888376981857</v>
      </c>
      <c r="EK19" s="72">
        <v>16.6196014085352</v>
      </c>
      <c r="EL19" s="72">
        <v>32.1126464677828</v>
      </c>
      <c r="EM19" s="72">
        <v>-7.46838037598486</v>
      </c>
      <c r="EN19" s="72">
        <v>-11.2887045852459</v>
      </c>
      <c r="EO19" s="72">
        <v>-7.13334748963959</v>
      </c>
      <c r="EP19" s="72">
        <v>-4.50124321507739</v>
      </c>
      <c r="EQ19" s="72">
        <v>6.19185420576301</v>
      </c>
      <c r="ER19" s="72">
        <v>9.99706941463107</v>
      </c>
      <c r="ES19" s="72">
        <v>9.13792056294382</v>
      </c>
      <c r="ET19" s="72">
        <v>11.240774156876</v>
      </c>
      <c r="EU19" s="72">
        <v>1.67700937850775</v>
      </c>
      <c r="EV19" s="72">
        <v>8.46726807474565</v>
      </c>
      <c r="EW19" s="72">
        <v>-25.5800870009017</v>
      </c>
      <c r="EX19" s="72">
        <v>37.8103405956018</v>
      </c>
      <c r="EY19" s="72">
        <v>8.73055358050834</v>
      </c>
      <c r="EZ19" s="72">
        <v>-10.1818574075357</v>
      </c>
      <c r="FA19" s="72">
        <v>9.74310998858898</v>
      </c>
      <c r="FB19" s="72">
        <v>9.99553696169218</v>
      </c>
      <c r="FC19" s="72">
        <v>6.10740555321259</v>
      </c>
      <c r="FD19" s="72">
        <v>4.64557111716999</v>
      </c>
      <c r="FE19" s="72">
        <v>8.08574056234303</v>
      </c>
      <c r="FF19" s="72">
        <v>-6.98321001105563</v>
      </c>
      <c r="FG19" s="72">
        <v>-3.70157404354829</v>
      </c>
      <c r="FH19" s="72">
        <v>9.4986756133961</v>
      </c>
      <c r="FI19" s="72">
        <v>-4.59200665121703</v>
      </c>
      <c r="FJ19" s="72">
        <v>3.42811803301669</v>
      </c>
      <c r="FK19" s="72">
        <v>0.627158617065703</v>
      </c>
      <c r="FL19" s="72">
        <v>-14.2744595521656</v>
      </c>
      <c r="FM19" s="72">
        <v>19.695564143639</v>
      </c>
      <c r="FN19" s="72">
        <v>-5.8765082479551</v>
      </c>
      <c r="FO19" s="72">
        <v>-0.944451705448685</v>
      </c>
      <c r="FP19" s="72">
        <v>3.26557783246322</v>
      </c>
      <c r="FQ19" s="72">
        <v>1.51863519459572</v>
      </c>
      <c r="FR19" s="72">
        <v>12.4088841898971</v>
      </c>
      <c r="FS19" s="72">
        <v>-1.04760019602172</v>
      </c>
      <c r="FT19" s="72">
        <v>-4.74340416879384</v>
      </c>
      <c r="FU19" s="72">
        <v>-1.90221425769903</v>
      </c>
      <c r="FV19" s="72">
        <v>4.49193113515722</v>
      </c>
      <c r="FW19" s="72">
        <v>1.9442249356415</v>
      </c>
      <c r="FX19" s="72">
        <v>-15.2784792368403</v>
      </c>
      <c r="FY19" s="72">
        <v>16.6200877929437</v>
      </c>
      <c r="FZ19" s="72">
        <v>-0.851227422052077</v>
      </c>
      <c r="GA19" s="72">
        <v>-2.0027168091633</v>
      </c>
      <c r="GB19" s="72">
        <v>4.7178201866223</v>
      </c>
      <c r="GC19" s="72">
        <v>-1.998345473572</v>
      </c>
      <c r="GD19" s="72">
        <v>8.62984549157939</v>
      </c>
      <c r="GE19" s="72">
        <v>5.42778961995933</v>
      </c>
      <c r="GF19" s="72">
        <v>-6.09636721679804</v>
      </c>
      <c r="GG19" s="72">
        <v>0.925635306122146</v>
      </c>
      <c r="GH19" s="72">
        <v>0.819291639058477</v>
      </c>
      <c r="GI19" s="72">
        <v>5.48925607023165</v>
      </c>
      <c r="GJ19" s="72">
        <v>-18.6302761976251</v>
      </c>
      <c r="GK19" s="72">
        <v>16.6364932479607</v>
      </c>
      <c r="GL19" s="72">
        <v>-3.60364163081978</v>
      </c>
      <c r="GM19" s="72">
        <v>0.0982797333888783</v>
      </c>
      <c r="GN19" s="72">
        <v>4.70770168451344</v>
      </c>
      <c r="GO19" s="72">
        <v>-4.23654618431421</v>
      </c>
      <c r="GP19" s="72">
        <v>2.69435552657038</v>
      </c>
      <c r="GQ19" s="72">
        <v>0.543302186366802</v>
      </c>
      <c r="GR19" s="72">
        <v>-5.80895278946591</v>
      </c>
      <c r="GS19" s="72">
        <v>9.2603317899536</v>
      </c>
      <c r="GT19" s="72">
        <v>-2.34607160388151</v>
      </c>
      <c r="GU19" s="72">
        <v>7.42877022929973</v>
      </c>
      <c r="GV19" s="72">
        <v>-17.6620124212383</v>
      </c>
      <c r="GW19" s="72">
        <v>10.8062237005833</v>
      </c>
      <c r="GX19" s="72">
        <v>2.95755909089659</v>
      </c>
      <c r="GY19" s="72">
        <v>0.984553334241795</v>
      </c>
      <c r="GZ19" s="72">
        <v>4.21453437695459</v>
      </c>
      <c r="HA19" s="72">
        <v>1.61636102565991</v>
      </c>
      <c r="HB19" s="72">
        <v>-0.44055533335235</v>
      </c>
      <c r="HC19" s="72">
        <v>-5.44336230806587</v>
      </c>
      <c r="HD19" s="72">
        <v>-0.104433504548311</v>
      </c>
      <c r="HE19" s="72">
        <v>9.86496264951369</v>
      </c>
      <c r="HF19" s="72">
        <v>-3.88608509553342</v>
      </c>
      <c r="HG19" s="72">
        <v>8.28631917269516</v>
      </c>
      <c r="HH19" s="72">
        <v>-17.282074681627</v>
      </c>
      <c r="HI19" s="72">
        <v>12.115852786496</v>
      </c>
      <c r="HJ19" s="72">
        <v>-0.211447731012669</v>
      </c>
      <c r="HK19" s="72">
        <v>1.24368601560347</v>
      </c>
      <c r="HL19" s="72">
        <v>4.80026987869122</v>
      </c>
      <c r="HM19" s="72">
        <v>1.3079240636972</v>
      </c>
      <c r="HN19" s="72">
        <v>0.945352863202388</v>
      </c>
      <c r="HO19" s="72">
        <v>-4.93293751163102</v>
      </c>
      <c r="HP19" s="72">
        <v>0.705768652662158</v>
      </c>
      <c r="HQ19" s="72">
        <v>3.99386745188789</v>
      </c>
      <c r="HR19" s="72">
        <v>-1.15537090886065</v>
      </c>
      <c r="HS19" s="72">
        <v>-6.35149622547895</v>
      </c>
      <c r="HT19" s="72">
        <v>-91.3321892728083</v>
      </c>
      <c r="HU19" s="72">
        <v>471.691310034473</v>
      </c>
      <c r="HV19" s="72">
        <v>138.31310096748</v>
      </c>
      <c r="HW19" s="72">
        <v>-9.64077804615096</v>
      </c>
      <c r="HX19" s="72">
        <v>0.837862579193157</v>
      </c>
      <c r="HY19" s="72">
        <v>4.80286408018283</v>
      </c>
      <c r="HZ19" s="72">
        <v>0.332793824089933</v>
      </c>
      <c r="IA19" s="72">
        <v>-5.83030466674549</v>
      </c>
      <c r="IB19" s="72">
        <v>1.10965193074055</v>
      </c>
      <c r="IC19" s="72">
        <v>4.275830232115</v>
      </c>
      <c r="ID19" s="72">
        <v>-3.74283824096723</v>
      </c>
      <c r="IE19" s="72">
        <v>3.83759156977501</v>
      </c>
      <c r="IF19" s="72">
        <v>-18.3698752717681</v>
      </c>
      <c r="IG19" s="72">
        <v>-2.15973543357677</v>
      </c>
      <c r="IH19" s="72">
        <v>-13.3737641428449</v>
      </c>
      <c r="II19" s="72">
        <v>-24.4800722374603</v>
      </c>
      <c r="IJ19" s="72">
        <v>4.85011875005358</v>
      </c>
      <c r="IK19" s="72">
        <v>29.0295991495666</v>
      </c>
      <c r="IL19" s="72">
        <v>19.945886693226</v>
      </c>
      <c r="IM19" s="72">
        <v>13.5114311752034</v>
      </c>
      <c r="IN19" s="72">
        <v>0.545596911637375</v>
      </c>
      <c r="IO19" s="72">
        <v>8.67642552705409</v>
      </c>
      <c r="IP19" s="72">
        <v>-4.78214227297372</v>
      </c>
      <c r="IQ19" s="72">
        <v>9.57796752164313</v>
      </c>
      <c r="IR19" s="72">
        <v>-13.1624204995236</v>
      </c>
      <c r="IS19" s="72">
        <v>-8.14475016310678</v>
      </c>
      <c r="IT19" s="72">
        <v>-1.48853718494509</v>
      </c>
      <c r="IU19" s="72">
        <v>-7.77445861781361</v>
      </c>
      <c r="IV19" s="72">
        <v>-2.94696089834872</v>
      </c>
      <c r="IW19" s="72">
        <v>1.20418062775126</v>
      </c>
      <c r="IX19" s="72">
        <v>1.26811463140741</v>
      </c>
      <c r="IY19" s="72">
        <v>12.8124009448571</v>
      </c>
      <c r="IZ19" s="72">
        <v>-0.555853527886413</v>
      </c>
      <c r="JA19" s="72">
        <v>4.67897388581106</v>
      </c>
      <c r="JB19" s="72">
        <v>-0.864289151774557</v>
      </c>
      <c r="JC19" s="72">
        <v>2.62849459409547</v>
      </c>
      <c r="JD19" s="72">
        <v>-15.3806110029432</v>
      </c>
      <c r="JE19" s="72">
        <v>9.69023723054892</v>
      </c>
      <c r="JF19" s="72">
        <v>-6.33736068370342</v>
      </c>
      <c r="JG19" s="72">
        <v>-7.0170116489724</v>
      </c>
      <c r="JH19" s="72">
        <v>-2.46536996635153</v>
      </c>
      <c r="JI19" s="72">
        <v>-1.58517351544204</v>
      </c>
      <c r="JJ19" s="72">
        <v>13.0498453073662</v>
      </c>
      <c r="JK19" s="72">
        <v>13.184616242817</v>
      </c>
      <c r="JL19" s="72">
        <v>2.58206534429921</v>
      </c>
      <c r="JM19" s="72">
        <v>6.78217482975516</v>
      </c>
      <c r="JN19" s="72">
        <v>-4.45559253311541</v>
      </c>
      <c r="JO19" s="72">
        <v>8.38563778933319</v>
      </c>
      <c r="JP19" s="72">
        <v>-15.0038893254731</v>
      </c>
      <c r="JQ19" s="72">
        <v>2.63588624802529</v>
      </c>
      <c r="JR19" s="72" t="e">
        <v>#DIV/0!</v>
      </c>
      <c r="JS19" s="72" t="e">
        <v>#DIV/0!</v>
      </c>
      <c r="JT19" s="72" t="e">
        <v>#DIV/0!</v>
      </c>
      <c r="JU19" s="72" t="e">
        <v>#DIV/0!</v>
      </c>
      <c r="JV19" s="72" t="e">
        <v>#DIV/0!</v>
      </c>
      <c r="JW19" s="72" t="e">
        <v>#DIV/0!</v>
      </c>
      <c r="JX19" s="72" t="e">
        <v>#DIV/0!</v>
      </c>
      <c r="JY19" s="72">
        <v>-3.56889706604565</v>
      </c>
      <c r="JZ19" s="72">
        <v>3.45241140734419</v>
      </c>
      <c r="KA19" s="72">
        <v>12.1480035475792</v>
      </c>
      <c r="KB19" s="72">
        <v>-1.91962293374803</v>
      </c>
      <c r="KC19" s="72">
        <v>-3.5907084729583</v>
      </c>
      <c r="KD19" s="72">
        <v>4.81812928913119</v>
      </c>
      <c r="KE19" s="72">
        <v>10.4243511205778</v>
      </c>
      <c r="KF19" s="72">
        <v>0.817684448685085</v>
      </c>
      <c r="KG19" s="72">
        <v>-7.29140490752384</v>
      </c>
      <c r="KH19" s="72">
        <v>4.30476745693159</v>
      </c>
      <c r="KI19" s="72">
        <v>-0.312975262981624</v>
      </c>
      <c r="KJ19" s="72">
        <v>6.03665094320543</v>
      </c>
      <c r="KK19" s="72">
        <v>-7.2462417685032</v>
      </c>
      <c r="KL19" s="72">
        <v>9.96697219522488</v>
      </c>
      <c r="KM19" s="72">
        <v>-1.74077754733398</v>
      </c>
      <c r="KN19" s="72">
        <v>7.78965595813827</v>
      </c>
      <c r="KO19" s="72">
        <v>-7.08239523824872</v>
      </c>
      <c r="KP19" s="72">
        <v>8.7171619490954</v>
      </c>
      <c r="KQ19" s="72">
        <v>0.224499953247943</v>
      </c>
      <c r="KR19" s="72">
        <v>-0.230838081994108</v>
      </c>
      <c r="KS19" s="72">
        <v>-43.9944728395382</v>
      </c>
      <c r="KT19" s="72">
        <v>85.5091957808303</v>
      </c>
      <c r="KU19" s="72">
        <v>0.105413473284159</v>
      </c>
      <c r="KV19" s="72">
        <v>1.62711484660925</v>
      </c>
      <c r="KW19" s="72">
        <v>-22.1593732870387</v>
      </c>
      <c r="KX19" s="72">
        <v>-22.959669961868</v>
      </c>
      <c r="KY19" s="72">
        <v>56.3106360586731</v>
      </c>
      <c r="KZ19" s="72">
        <v>13.4006947460871</v>
      </c>
      <c r="LA19" s="72">
        <v>-14.601710396948</v>
      </c>
      <c r="LB19" s="72">
        <v>-12.7247755680964</v>
      </c>
      <c r="LC19" s="72">
        <v>9.4798772538111</v>
      </c>
      <c r="LD19" s="72">
        <v>8.71875552092456</v>
      </c>
      <c r="LE19" s="72">
        <v>-10.6015389757598</v>
      </c>
      <c r="LF19" s="72">
        <v>-10.2511482209175</v>
      </c>
      <c r="LG19" s="72">
        <v>21.7384556113618</v>
      </c>
      <c r="LH19" s="72">
        <v>12.6145181958641</v>
      </c>
      <c r="LI19" s="108"/>
      <c r="LJ19" s="109" t="s">
        <v>412</v>
      </c>
      <c r="LL19" s="110"/>
      <c r="LM19" s="110"/>
      <c r="LN19" s="104"/>
      <c r="LO19" s="105"/>
      <c r="LP19" s="24"/>
    </row>
    <row r="20" s="25" customFormat="1" ht="20.1" customHeight="1" spans="1:328">
      <c r="A20" s="44"/>
      <c r="B20" s="559" t="s">
        <v>656</v>
      </c>
      <c r="C20" s="74"/>
      <c r="D20" s="75">
        <v>22.4355201760244</v>
      </c>
      <c r="E20" s="76"/>
      <c r="F20" s="65" t="s">
        <v>853</v>
      </c>
      <c r="G20" s="65"/>
      <c r="H20" s="66">
        <v>4.64711062830851</v>
      </c>
      <c r="I20" s="66">
        <v>3.35304168504631</v>
      </c>
      <c r="J20" s="66">
        <v>2.70267121614911</v>
      </c>
      <c r="K20" s="66">
        <v>0.454873495059573</v>
      </c>
      <c r="L20" s="66">
        <v>1.91235350635262</v>
      </c>
      <c r="M20" s="66">
        <v>3.78828578605462</v>
      </c>
      <c r="N20" s="66">
        <v>2.88533543703511</v>
      </c>
      <c r="O20" s="66">
        <v>4.18582018523037</v>
      </c>
      <c r="P20" s="66">
        <v>2.48403753824749</v>
      </c>
      <c r="Q20" s="66">
        <v>1.69514326940185</v>
      </c>
      <c r="R20" s="66">
        <v>4.04924725619327</v>
      </c>
      <c r="S20" s="66">
        <v>1.84448205325261</v>
      </c>
      <c r="T20" s="66">
        <v>4.34173047618245</v>
      </c>
      <c r="U20" s="66">
        <v>6.94819849921787</v>
      </c>
      <c r="V20" s="66">
        <v>6.2826493676185</v>
      </c>
      <c r="W20" s="66">
        <v>5.10984267664625</v>
      </c>
      <c r="X20" s="66">
        <v>6.85541593063725</v>
      </c>
      <c r="Y20" s="66">
        <v>2.46665530510938</v>
      </c>
      <c r="Z20" s="66">
        <v>7.67999698334224</v>
      </c>
      <c r="AA20" s="66">
        <v>7.27080370038034</v>
      </c>
      <c r="AB20" s="66">
        <v>4.84100588852492</v>
      </c>
      <c r="AC20" s="66">
        <v>3.81458986622114</v>
      </c>
      <c r="AD20" s="66">
        <v>4.72672005175947</v>
      </c>
      <c r="AE20" s="66">
        <v>3.71173343082474</v>
      </c>
      <c r="AF20" s="66">
        <v>5.01083338141709</v>
      </c>
      <c r="AG20" s="66">
        <v>2.5017229293868</v>
      </c>
      <c r="AH20" s="66">
        <v>4.31909934717949</v>
      </c>
      <c r="AI20" s="66">
        <v>5.75554982693991</v>
      </c>
      <c r="AJ20" s="66">
        <v>4.97787706609665</v>
      </c>
      <c r="AK20" s="66">
        <v>5.39510883732039</v>
      </c>
      <c r="AL20" s="66">
        <v>9.20830785911753</v>
      </c>
      <c r="AM20" s="66">
        <v>6.08901827857167</v>
      </c>
      <c r="AN20" s="66">
        <v>4.25494685849878</v>
      </c>
      <c r="AO20" s="66">
        <v>6.0895363185715</v>
      </c>
      <c r="AP20" s="66">
        <v>4.6244487637493</v>
      </c>
      <c r="AQ20" s="66">
        <v>5.39209945460726</v>
      </c>
      <c r="AR20" s="66">
        <v>3.16580556497641</v>
      </c>
      <c r="AS20" s="66">
        <v>4.09313024176379</v>
      </c>
      <c r="AT20" s="66">
        <v>5.17278028198665</v>
      </c>
      <c r="AU20" s="66">
        <v>5.50932199992806</v>
      </c>
      <c r="AV20" s="66">
        <v>5.36290222644713</v>
      </c>
      <c r="AW20" s="66">
        <v>5.13400318278381</v>
      </c>
      <c r="AX20" s="66">
        <v>4.4302109077933</v>
      </c>
      <c r="AY20" s="66">
        <v>6.56602857734489</v>
      </c>
      <c r="AZ20" s="66">
        <v>6.48277269299938</v>
      </c>
      <c r="BA20" s="66">
        <v>3.52502747891907</v>
      </c>
      <c r="BB20" s="66">
        <v>4.97933005424184</v>
      </c>
      <c r="BC20" s="66">
        <v>5.62304437567862</v>
      </c>
      <c r="BD20" s="66">
        <v>4.69618340471003</v>
      </c>
      <c r="BE20" s="66">
        <v>6.62779919123039</v>
      </c>
      <c r="BF20" s="66">
        <v>-7.94205215957774</v>
      </c>
      <c r="BG20" s="66">
        <v>-51.0549466953552</v>
      </c>
      <c r="BH20" s="66">
        <v>-32.8858212680839</v>
      </c>
      <c r="BI20" s="66">
        <v>-2.78120319627762</v>
      </c>
      <c r="BJ20" s="66">
        <v>-1.65356875696902</v>
      </c>
      <c r="BK20" s="66">
        <v>-0.830864899545787</v>
      </c>
      <c r="BL20" s="66">
        <v>1.43510906946855</v>
      </c>
      <c r="BM20" s="66">
        <v>1.2967841557215</v>
      </c>
      <c r="BN20" s="66">
        <v>0.902543712253888</v>
      </c>
      <c r="BO20" s="66">
        <v>2.98020059629724</v>
      </c>
      <c r="BP20" s="66">
        <v>1.46379614891697</v>
      </c>
      <c r="BQ20" s="66">
        <v>1.77412129059968</v>
      </c>
      <c r="BR20" s="66">
        <v>13.3879387203316</v>
      </c>
      <c r="BS20" s="66">
        <v>110.947830310317</v>
      </c>
      <c r="BT20" s="66">
        <v>41.0600683408948</v>
      </c>
      <c r="BU20" s="66">
        <v>-20.8435473757917</v>
      </c>
      <c r="BV20" s="66">
        <v>-24.7316730464262</v>
      </c>
      <c r="BW20" s="66">
        <v>-13.8152316263837</v>
      </c>
      <c r="BX20" s="66">
        <v>-1.90047292018332</v>
      </c>
      <c r="BY20" s="66">
        <v>6.58021632282717</v>
      </c>
      <c r="BZ20" s="66">
        <v>8.84185276378821</v>
      </c>
      <c r="CA20" s="66">
        <v>5.74925904101073</v>
      </c>
      <c r="CB20" s="66">
        <v>6.95698680650349</v>
      </c>
      <c r="CC20" s="66">
        <v>6.08509219473621</v>
      </c>
      <c r="CD20" s="66">
        <v>5.11609764138672</v>
      </c>
      <c r="CE20" s="66">
        <v>6.90923696215495</v>
      </c>
      <c r="CF20" s="66">
        <v>8.80065139359638</v>
      </c>
      <c r="CG20" s="66">
        <v>35.503473615932</v>
      </c>
      <c r="CH20" s="66">
        <v>30.9149501559792</v>
      </c>
      <c r="CI20" s="66">
        <v>22.46055153713</v>
      </c>
      <c r="CJ20" s="66">
        <v>11.1766996185992</v>
      </c>
      <c r="CK20" s="66">
        <v>2.45662936177287</v>
      </c>
      <c r="CL20" s="66">
        <v>4.27646327180109</v>
      </c>
      <c r="CM20" s="66">
        <v>3.78056559980497</v>
      </c>
      <c r="CN20" s="66">
        <v>2.73586300465112</v>
      </c>
      <c r="CO20" s="66">
        <v>7.02866886752911</v>
      </c>
      <c r="CP20" s="66">
        <v>5.04577006455598</v>
      </c>
      <c r="CQ20" s="66">
        <v>-2.0647915695647</v>
      </c>
      <c r="CR20" s="66">
        <v>10.0691978605158</v>
      </c>
      <c r="CS20" s="66">
        <v>4.14101704561749</v>
      </c>
      <c r="CT20" s="66">
        <v>5.9508139944475</v>
      </c>
      <c r="CU20" s="66">
        <v>4.19456053500163</v>
      </c>
      <c r="CV20" s="66">
        <v>5.83874617503757</v>
      </c>
      <c r="CW20" s="66">
        <v>6.68959896230798</v>
      </c>
      <c r="CX20" s="66">
        <v>5.75914578742839</v>
      </c>
      <c r="CY20" s="66">
        <v>4.20577231194406</v>
      </c>
      <c r="CZ20" s="66">
        <v>8.01464944158144</v>
      </c>
      <c r="DA20" s="66">
        <v>4.11761856566004</v>
      </c>
      <c r="DB20" s="66">
        <v>3.12767229786503</v>
      </c>
      <c r="DC20" s="66">
        <v>9.53641447724665</v>
      </c>
      <c r="DD20" s="66">
        <v>6.42939174995247</v>
      </c>
      <c r="DE20" s="66">
        <v>-100</v>
      </c>
      <c r="DF20" s="66">
        <v>-100</v>
      </c>
      <c r="DG20" s="66">
        <v>-100</v>
      </c>
      <c r="DH20" s="66">
        <v>-100</v>
      </c>
      <c r="DI20" s="66">
        <v>-100</v>
      </c>
      <c r="DJ20" s="66">
        <v>-100</v>
      </c>
      <c r="DK20" s="66">
        <v>-100</v>
      </c>
      <c r="DL20" s="66">
        <v>3.57692167281746</v>
      </c>
      <c r="DM20" s="66">
        <v>2.05817276458002</v>
      </c>
      <c r="DN20" s="66">
        <v>3.17856129128256</v>
      </c>
      <c r="DO20" s="66">
        <v>2.51568596070769</v>
      </c>
      <c r="DP20" s="66">
        <v>5.81653567497158</v>
      </c>
      <c r="DQ20" s="66">
        <v>4.77524942963818</v>
      </c>
      <c r="DR20" s="66">
        <v>6.58431967563308</v>
      </c>
      <c r="DS20" s="66">
        <v>4.08277651406243</v>
      </c>
      <c r="DT20" s="66">
        <v>3.97935857932616</v>
      </c>
      <c r="DU20" s="66">
        <v>5.37454288174438</v>
      </c>
      <c r="DV20" s="66">
        <v>6.51471827584919</v>
      </c>
      <c r="DW20" s="66">
        <v>5.36633441353523</v>
      </c>
      <c r="DX20" s="66">
        <v>4.13959094957895</v>
      </c>
      <c r="DY20" s="66">
        <v>5.33457397483113</v>
      </c>
      <c r="DZ20" s="66">
        <v>5.81220690842802</v>
      </c>
      <c r="EA20" s="66">
        <v>4.71096157595422</v>
      </c>
      <c r="EB20" s="66">
        <v>0.953419120834241</v>
      </c>
      <c r="EC20" s="66">
        <v>-28.829001361763</v>
      </c>
      <c r="ED20" s="66">
        <v>-0.365417327250142</v>
      </c>
      <c r="EE20" s="66">
        <v>1.73515944375259</v>
      </c>
      <c r="EF20" s="66">
        <v>5.30639232229323</v>
      </c>
      <c r="EG20" s="66">
        <v>28.6790069235814</v>
      </c>
      <c r="EH20" s="66">
        <v>-13.4632179600213</v>
      </c>
      <c r="EI20" s="66">
        <v>7.04155785917469</v>
      </c>
      <c r="EJ20" s="66">
        <v>6.05683181690387</v>
      </c>
      <c r="EK20" s="66">
        <v>15.6097650633225</v>
      </c>
      <c r="EL20" s="66">
        <v>20.6353103355587</v>
      </c>
      <c r="EM20" s="66">
        <v>3.51476680581852</v>
      </c>
      <c r="EN20" s="66">
        <v>4.88033738114166</v>
      </c>
      <c r="EO20" s="66">
        <v>3.91631777934907</v>
      </c>
      <c r="EP20" s="66">
        <v>5.31649285383608</v>
      </c>
      <c r="EQ20" s="66">
        <v>5.53288005470117</v>
      </c>
      <c r="ER20" s="66">
        <v>5.10590067146349</v>
      </c>
      <c r="ES20" s="66">
        <v>2.60500710221636</v>
      </c>
      <c r="ET20" s="66">
        <v>5.88229004908331</v>
      </c>
      <c r="EU20" s="66">
        <v>4.53291893786225</v>
      </c>
      <c r="EV20" s="66">
        <v>4.66189971838229</v>
      </c>
      <c r="EW20" s="66">
        <v>-16.461242973092</v>
      </c>
      <c r="EX20" s="66">
        <v>23.6827472282725</v>
      </c>
      <c r="EY20" s="66">
        <v>6.74067104032649</v>
      </c>
      <c r="EZ20" s="66">
        <v>4.45838614203986</v>
      </c>
      <c r="FA20" s="66">
        <v>6.21270833964769</v>
      </c>
      <c r="FB20" s="66">
        <v>2.82542408197908</v>
      </c>
      <c r="FC20" s="66">
        <v>5.30789870993453</v>
      </c>
      <c r="FD20" s="66">
        <v>5.31594594719762</v>
      </c>
      <c r="FE20" s="66">
        <v>5.00806884364407</v>
      </c>
      <c r="FF20" s="66">
        <v>-6.60267433858614</v>
      </c>
      <c r="FG20" s="66">
        <v>5.0473795796505</v>
      </c>
      <c r="FH20" s="66">
        <v>10.8733906401107</v>
      </c>
      <c r="FI20" s="66">
        <v>4.924077090859</v>
      </c>
      <c r="FJ20" s="66">
        <v>-8.56510939476594</v>
      </c>
      <c r="FK20" s="66">
        <v>8.27083692913374</v>
      </c>
      <c r="FL20" s="66">
        <v>0.732080317988149</v>
      </c>
      <c r="FM20" s="66">
        <v>-1.75655273480156</v>
      </c>
      <c r="FN20" s="66">
        <v>2.75541783483544</v>
      </c>
      <c r="FO20" s="66">
        <v>-3.07830355184721</v>
      </c>
      <c r="FP20" s="66">
        <v>0.304150184021367</v>
      </c>
      <c r="FQ20" s="66">
        <v>2.93703839824546</v>
      </c>
      <c r="FR20" s="66">
        <v>0.614458555149454</v>
      </c>
      <c r="FS20" s="66">
        <v>-2.14243116736571</v>
      </c>
      <c r="FT20" s="66">
        <v>3.55335515470468</v>
      </c>
      <c r="FU20" s="66">
        <v>1.88191571486254</v>
      </c>
      <c r="FV20" s="66">
        <v>-9.69579567508838</v>
      </c>
      <c r="FW20" s="66">
        <v>7.58952021282386</v>
      </c>
      <c r="FX20" s="66">
        <v>-1.47258814777013</v>
      </c>
      <c r="FY20" s="66">
        <v>-0.331157871937165</v>
      </c>
      <c r="FZ20" s="66">
        <v>4.6468686609477</v>
      </c>
      <c r="GA20" s="66">
        <v>-3.92151508552476</v>
      </c>
      <c r="GB20" s="66">
        <v>1.57200839667051</v>
      </c>
      <c r="GC20" s="66">
        <v>1.25565349033283</v>
      </c>
      <c r="GD20" s="66">
        <v>-0.160044202780426</v>
      </c>
      <c r="GE20" s="66">
        <v>0.122838200674337</v>
      </c>
      <c r="GF20" s="66">
        <v>1.35909772263796</v>
      </c>
      <c r="GG20" s="66">
        <v>4.38008201915949</v>
      </c>
      <c r="GH20" s="66">
        <v>-7.43998661533479</v>
      </c>
      <c r="GI20" s="66">
        <v>6.91998007328276</v>
      </c>
      <c r="GJ20" s="66">
        <v>-2.55981742321649</v>
      </c>
      <c r="GK20" s="66">
        <v>1.32405595623131</v>
      </c>
      <c r="GL20" s="66">
        <v>0.34881738517447</v>
      </c>
      <c r="GM20" s="66">
        <v>0.966806566964308</v>
      </c>
      <c r="GN20" s="66">
        <v>1.18602599755052</v>
      </c>
      <c r="GO20" s="66">
        <v>-1.03789477072053</v>
      </c>
      <c r="GP20" s="66">
        <v>-1.1374988678504</v>
      </c>
      <c r="GQ20" s="66">
        <v>1.00253211558832</v>
      </c>
      <c r="GR20" s="66">
        <v>0.37674930145522</v>
      </c>
      <c r="GS20" s="66">
        <v>5.68755374784638</v>
      </c>
      <c r="GT20" s="66">
        <v>-9.65159935608867</v>
      </c>
      <c r="GU20" s="66">
        <v>8.81569308983283</v>
      </c>
      <c r="GV20" s="66">
        <v>-1.218088076565</v>
      </c>
      <c r="GW20" s="66">
        <v>0.578970157289675</v>
      </c>
      <c r="GX20" s="66">
        <v>0.74765108221581</v>
      </c>
      <c r="GY20" s="66">
        <v>4.61978944522474</v>
      </c>
      <c r="GZ20" s="66">
        <v>-1.7041251528379</v>
      </c>
      <c r="HA20" s="66">
        <v>-2.74875581756959</v>
      </c>
      <c r="HB20" s="66">
        <v>0.602198940634779</v>
      </c>
      <c r="HC20" s="66">
        <v>-0.392304339947927</v>
      </c>
      <c r="HD20" s="66">
        <v>1.11323376429175</v>
      </c>
      <c r="HE20" s="66">
        <v>3.45501870644887</v>
      </c>
      <c r="HF20" s="66">
        <v>-8.83948626331974</v>
      </c>
      <c r="HG20" s="66">
        <v>9.94432537467675</v>
      </c>
      <c r="HH20" s="66">
        <v>-0.901996458076653</v>
      </c>
      <c r="HI20" s="66">
        <v>0.43939244275002</v>
      </c>
      <c r="HJ20" s="66">
        <v>0.528778590126706</v>
      </c>
      <c r="HK20" s="66">
        <v>3.91943944052959</v>
      </c>
      <c r="HL20" s="66">
        <v>0.306232429681685</v>
      </c>
      <c r="HM20" s="66">
        <v>-2.82473442394351</v>
      </c>
      <c r="HN20" s="66">
        <v>-2.19220305432924</v>
      </c>
      <c r="HO20" s="66">
        <v>1.00696820165926</v>
      </c>
      <c r="HP20" s="66">
        <v>1.73324188043449</v>
      </c>
      <c r="HQ20" s="66">
        <v>2.54718254572643</v>
      </c>
      <c r="HR20" s="66">
        <v>-7.15759985910957</v>
      </c>
      <c r="HS20" s="66">
        <v>-5.07870323253536</v>
      </c>
      <c r="HT20" s="66">
        <v>-47.3119140766513</v>
      </c>
      <c r="HU20" s="66">
        <v>37.7239757850684</v>
      </c>
      <c r="HV20" s="66">
        <v>45.6217908546387</v>
      </c>
      <c r="HW20" s="66">
        <v>5.12479419371965</v>
      </c>
      <c r="HX20" s="66">
        <v>1.14533074062663</v>
      </c>
      <c r="HY20" s="66">
        <v>-0.604319553889937</v>
      </c>
      <c r="HZ20" s="66">
        <v>-2.32558147921993</v>
      </c>
      <c r="IA20" s="66">
        <v>0.613855702886127</v>
      </c>
      <c r="IB20" s="66">
        <v>3.8280034449367</v>
      </c>
      <c r="IC20" s="66">
        <v>1.0371543774161</v>
      </c>
      <c r="ID20" s="66">
        <v>-6.87364309747215</v>
      </c>
      <c r="IE20" s="66">
        <v>5.75311331248803</v>
      </c>
      <c r="IF20" s="66">
        <v>-1.9786625088278</v>
      </c>
      <c r="IG20" s="66">
        <v>-7.90446430360223</v>
      </c>
      <c r="IH20" s="66">
        <v>-18.2837175366956</v>
      </c>
      <c r="II20" s="63">
        <v>-0.038883527731997</v>
      </c>
      <c r="IJ20" s="66">
        <v>15.8148088947236</v>
      </c>
      <c r="IK20" s="66">
        <v>13.1368039799123</v>
      </c>
      <c r="IL20" s="66">
        <v>6.11835719331329</v>
      </c>
      <c r="IM20" s="66">
        <v>2.74888573354394</v>
      </c>
      <c r="IN20" s="66">
        <v>0.877871454817196</v>
      </c>
      <c r="IO20" s="66">
        <v>2.19106673382005</v>
      </c>
      <c r="IP20" s="66">
        <v>-7.63279283814056</v>
      </c>
      <c r="IQ20" s="66">
        <v>4.78715109593601</v>
      </c>
      <c r="IR20" s="66">
        <v>-0.306550258910036</v>
      </c>
      <c r="IS20" s="66">
        <v>-6.27513057868605</v>
      </c>
      <c r="IT20" s="66">
        <v>1.77181830190882</v>
      </c>
      <c r="IU20" s="66">
        <v>-3.42384419166396</v>
      </c>
      <c r="IV20" s="66">
        <v>8.33556714887844</v>
      </c>
      <c r="IW20" s="66">
        <v>2.71206779653737</v>
      </c>
      <c r="IX20" s="66">
        <v>-2.20496535034206</v>
      </c>
      <c r="IY20" s="66">
        <v>4.57391069913473</v>
      </c>
      <c r="IZ20" s="66">
        <v>0.398136143120126</v>
      </c>
      <c r="JA20" s="66">
        <v>1.16236476056196</v>
      </c>
      <c r="JB20" s="66">
        <v>-3.77324003111207</v>
      </c>
      <c r="JC20" s="66">
        <v>2.84578044568273</v>
      </c>
      <c r="JD20" s="66">
        <v>-7.05481264459668</v>
      </c>
      <c r="JE20" s="66">
        <v>5.33720571099174</v>
      </c>
      <c r="JF20" s="66">
        <v>-3.70947666963488</v>
      </c>
      <c r="JG20" s="66">
        <v>-1.74551189695345</v>
      </c>
      <c r="JH20" s="66">
        <v>6.53978373379091</v>
      </c>
      <c r="JI20" s="66">
        <v>4.33285976554552</v>
      </c>
      <c r="JJ20" s="66">
        <v>-1.41877710813391</v>
      </c>
      <c r="JK20" s="66">
        <v>3.66190870300802</v>
      </c>
      <c r="JL20" s="66">
        <v>-1.07649567724513</v>
      </c>
      <c r="JM20" s="66">
        <v>4.86000078367096</v>
      </c>
      <c r="JN20" s="66">
        <v>-7.24497887975267</v>
      </c>
      <c r="JO20" s="66">
        <v>1.86792676526591</v>
      </c>
      <c r="JP20" s="66">
        <v>-1.27884845086757</v>
      </c>
      <c r="JQ20" s="66">
        <v>2.34929439642431</v>
      </c>
      <c r="JR20" s="66">
        <v>-100</v>
      </c>
      <c r="JS20" s="66" t="e">
        <v>#DIV/0!</v>
      </c>
      <c r="JT20" s="66" t="e">
        <v>#DIV/0!</v>
      </c>
      <c r="JU20" s="66" t="e">
        <v>#DIV/0!</v>
      </c>
      <c r="JV20" s="66" t="e">
        <v>#DIV/0!</v>
      </c>
      <c r="JW20" s="66" t="e">
        <v>#DIV/0!</v>
      </c>
      <c r="JX20" s="66" t="e">
        <v>#DIV/0!</v>
      </c>
      <c r="JY20" s="66">
        <v>2.73045613385901</v>
      </c>
      <c r="JZ20" s="66">
        <v>-0.731164723822985</v>
      </c>
      <c r="KA20" s="66">
        <v>2.39178720659451</v>
      </c>
      <c r="KB20" s="66">
        <v>-0.805924682642086</v>
      </c>
      <c r="KC20" s="66">
        <v>1.22411895395247</v>
      </c>
      <c r="KD20" s="66">
        <v>0.358602622483573</v>
      </c>
      <c r="KE20" s="66">
        <v>1.73396654168805</v>
      </c>
      <c r="KF20" s="66">
        <v>2.38797420316811</v>
      </c>
      <c r="KG20" s="66">
        <v>0.228024325731965</v>
      </c>
      <c r="KH20" s="66">
        <v>2.09141416836192</v>
      </c>
      <c r="KI20" s="66">
        <v>-0.653738414128242</v>
      </c>
      <c r="KJ20" s="66">
        <v>2.28624024498059</v>
      </c>
      <c r="KK20" s="66">
        <v>1.57287361228502</v>
      </c>
      <c r="KL20" s="66">
        <v>3.19606539816381</v>
      </c>
      <c r="KM20" s="66">
        <v>-1.72483586838781</v>
      </c>
      <c r="KN20" s="66">
        <v>1.09535724262881</v>
      </c>
      <c r="KO20" s="66">
        <v>2.73840401898246</v>
      </c>
      <c r="KP20" s="66">
        <v>3.66400140048306</v>
      </c>
      <c r="KQ20" s="66">
        <v>-2.7476390870344</v>
      </c>
      <c r="KR20" s="66">
        <v>-2.53243961013095</v>
      </c>
      <c r="KS20" s="66">
        <v>-27.5706075514125</v>
      </c>
      <c r="KT20" s="66">
        <v>45.1225880674301</v>
      </c>
      <c r="KU20" s="66">
        <v>-0.697286239871602</v>
      </c>
      <c r="KV20" s="66">
        <v>0.888986749827652</v>
      </c>
      <c r="KW20" s="66">
        <v>-11.4949996213143</v>
      </c>
      <c r="KX20" s="66">
        <v>-2.40489048748336</v>
      </c>
      <c r="KY20" s="66">
        <v>22.8323601820225</v>
      </c>
      <c r="KZ20" s="63">
        <v>-0.0391388736948954</v>
      </c>
      <c r="LA20" s="66">
        <v>-3.52302510437346</v>
      </c>
      <c r="LB20" s="66">
        <v>1.8375594555241</v>
      </c>
      <c r="LC20" s="66">
        <v>5.4000116970933</v>
      </c>
      <c r="LD20" s="66">
        <v>1.2795484484155</v>
      </c>
      <c r="LE20" s="66">
        <v>-4.40980423994249</v>
      </c>
      <c r="LF20" s="66">
        <v>3.20972520815388</v>
      </c>
      <c r="LG20" s="66">
        <v>5.61657049889399</v>
      </c>
      <c r="LH20" s="66">
        <v>0.869777776861014</v>
      </c>
      <c r="LI20" s="106" t="s">
        <v>854</v>
      </c>
      <c r="LJ20" s="106"/>
      <c r="LL20" s="107"/>
      <c r="LM20" s="107"/>
      <c r="LN20" s="104"/>
      <c r="LO20" s="105"/>
      <c r="LP20" s="24"/>
    </row>
    <row r="21" s="25" customFormat="1" ht="45" customHeight="1" spans="1:328">
      <c r="A21" s="44"/>
      <c r="B21" s="67"/>
      <c r="C21" s="68">
        <v>2.1</v>
      </c>
      <c r="D21" s="69">
        <v>3.6762109771503</v>
      </c>
      <c r="E21" s="73" t="s">
        <v>855</v>
      </c>
      <c r="F21" s="73"/>
      <c r="G21" s="71" t="s">
        <v>856</v>
      </c>
      <c r="H21" s="72">
        <v>3.76031592345483</v>
      </c>
      <c r="I21" s="72">
        <v>6.48673846497591</v>
      </c>
      <c r="J21" s="72">
        <v>8.38771859507663</v>
      </c>
      <c r="K21" s="72">
        <v>6.53047010572148</v>
      </c>
      <c r="L21" s="72">
        <v>7.60954152123156</v>
      </c>
      <c r="M21" s="72">
        <v>8.29034024981503</v>
      </c>
      <c r="N21" s="72">
        <v>6.7763076275494</v>
      </c>
      <c r="O21" s="72">
        <v>8.23978077854845</v>
      </c>
      <c r="P21" s="72">
        <v>2.27926095866995</v>
      </c>
      <c r="Q21" s="72">
        <v>2.96107209649816</v>
      </c>
      <c r="R21" s="72">
        <v>5.31634038976307</v>
      </c>
      <c r="S21" s="72">
        <v>3.05693670734206</v>
      </c>
      <c r="T21" s="72">
        <v>3.86034348308854</v>
      </c>
      <c r="U21" s="72">
        <v>10.47718208246</v>
      </c>
      <c r="V21" s="72">
        <v>7.07909690163974</v>
      </c>
      <c r="W21" s="72">
        <v>5.8627732170699</v>
      </c>
      <c r="X21" s="72">
        <v>8.11578170539661</v>
      </c>
      <c r="Y21" s="72">
        <v>4.44938868661498</v>
      </c>
      <c r="Z21" s="72">
        <v>11.6430785081692</v>
      </c>
      <c r="AA21" s="72">
        <v>7.46852287457784</v>
      </c>
      <c r="AB21" s="72">
        <v>3.8444991477524</v>
      </c>
      <c r="AC21" s="72">
        <v>3.58366244713912</v>
      </c>
      <c r="AD21" s="72">
        <v>2.13984104782756</v>
      </c>
      <c r="AE21" s="72">
        <v>1.7868785749948</v>
      </c>
      <c r="AF21" s="72">
        <v>6.94914122615509</v>
      </c>
      <c r="AG21" s="72">
        <v>3.25544998061264</v>
      </c>
      <c r="AH21" s="72">
        <v>2.4601111789021</v>
      </c>
      <c r="AI21" s="72">
        <v>6.26206817614158</v>
      </c>
      <c r="AJ21" s="72">
        <v>6.0624101627168</v>
      </c>
      <c r="AK21" s="72">
        <v>7.30014934373935</v>
      </c>
      <c r="AL21" s="72">
        <v>16.1289455070899</v>
      </c>
      <c r="AM21" s="72">
        <v>8.21909877743823</v>
      </c>
      <c r="AN21" s="72">
        <v>7.44750109813339</v>
      </c>
      <c r="AO21" s="72">
        <v>6.56576191054738</v>
      </c>
      <c r="AP21" s="72">
        <v>3.50982073824272</v>
      </c>
      <c r="AQ21" s="72">
        <v>8.27457477690048</v>
      </c>
      <c r="AR21" s="72">
        <v>-4.92297387282454</v>
      </c>
      <c r="AS21" s="72">
        <v>-1.75878271244591</v>
      </c>
      <c r="AT21" s="72">
        <v>7.80450363029024</v>
      </c>
      <c r="AU21" s="72">
        <v>7.48134501766226</v>
      </c>
      <c r="AV21" s="72">
        <v>7.60394444722587</v>
      </c>
      <c r="AW21" s="72">
        <v>6.28851931895618</v>
      </c>
      <c r="AX21" s="72">
        <v>2.62604268702376</v>
      </c>
      <c r="AY21" s="72">
        <v>14.7413547129385</v>
      </c>
      <c r="AZ21" s="72">
        <v>16.1964638737372</v>
      </c>
      <c r="BA21" s="72">
        <v>4.71240359795364</v>
      </c>
      <c r="BB21" s="72">
        <v>9.45916623985516</v>
      </c>
      <c r="BC21" s="72">
        <v>11.5016408281594</v>
      </c>
      <c r="BD21" s="72">
        <v>15.4168975236706</v>
      </c>
      <c r="BE21" s="72">
        <v>11.6275837914073</v>
      </c>
      <c r="BF21" s="72">
        <v>-1.02451130953206</v>
      </c>
      <c r="BG21" s="72">
        <v>1.33611573485028</v>
      </c>
      <c r="BH21" s="72">
        <v>2.42286004593566</v>
      </c>
      <c r="BI21" s="72">
        <v>8.44524974196929</v>
      </c>
      <c r="BJ21" s="72">
        <v>4.25559218528602</v>
      </c>
      <c r="BK21" s="72">
        <v>3.38043287470404</v>
      </c>
      <c r="BL21" s="72">
        <v>6.30498310943044</v>
      </c>
      <c r="BM21" s="72">
        <v>4.81307902909995</v>
      </c>
      <c r="BN21" s="72">
        <v>0.123083300456301</v>
      </c>
      <c r="BO21" s="72">
        <v>3.821925604453</v>
      </c>
      <c r="BP21" s="72">
        <v>6.26599083780791</v>
      </c>
      <c r="BQ21" s="72">
        <v>6.5819876438117</v>
      </c>
      <c r="BR21" s="72">
        <v>13.2651640375961</v>
      </c>
      <c r="BS21" s="72">
        <v>15.0979043570959</v>
      </c>
      <c r="BT21" s="72">
        <v>8.00393695481316</v>
      </c>
      <c r="BU21" s="72">
        <v>7.47579273205731</v>
      </c>
      <c r="BV21" s="72">
        <v>4.90839901314246</v>
      </c>
      <c r="BW21" s="72">
        <v>10.2598078035674</v>
      </c>
      <c r="BX21" s="72">
        <v>12.4920511068684</v>
      </c>
      <c r="BY21" s="72">
        <v>12.562679412068</v>
      </c>
      <c r="BZ21" s="72">
        <v>15.6561670718351</v>
      </c>
      <c r="CA21" s="72">
        <v>9.20585782224551</v>
      </c>
      <c r="CB21" s="72">
        <v>11.0933279941258</v>
      </c>
      <c r="CC21" s="72">
        <v>5.44472941115026</v>
      </c>
      <c r="CD21" s="72">
        <v>10.0912092928632</v>
      </c>
      <c r="CE21" s="72">
        <v>10.2857469343389</v>
      </c>
      <c r="CF21" s="72">
        <v>11.3694768593735</v>
      </c>
      <c r="CG21" s="72">
        <v>9.83345392870045</v>
      </c>
      <c r="CH21" s="72">
        <v>10.1917642347507</v>
      </c>
      <c r="CI21" s="72">
        <v>9.18250924521354</v>
      </c>
      <c r="CJ21" s="72">
        <v>8.35857114714891</v>
      </c>
      <c r="CK21" s="72">
        <v>7.81681679564102</v>
      </c>
      <c r="CL21" s="72">
        <v>8.13449510175073</v>
      </c>
      <c r="CM21" s="72">
        <v>3.39693670071743</v>
      </c>
      <c r="CN21" s="72">
        <v>1.52220883751097</v>
      </c>
      <c r="CO21" s="72">
        <v>8.91817904921331</v>
      </c>
      <c r="CP21" s="72">
        <v>2.4955771066014</v>
      </c>
      <c r="CQ21" s="72">
        <v>-4.87408121917291</v>
      </c>
      <c r="CR21" s="72">
        <v>8.74175836948827</v>
      </c>
      <c r="CS21" s="72">
        <v>5.77007188884539</v>
      </c>
      <c r="CT21" s="72">
        <v>7.02988424244988</v>
      </c>
      <c r="CU21" s="72">
        <v>5.68894512652827</v>
      </c>
      <c r="CV21" s="72">
        <v>8.23829101948759</v>
      </c>
      <c r="CW21" s="72">
        <v>9.35747445559998</v>
      </c>
      <c r="CX21" s="72">
        <v>10.8566025297742</v>
      </c>
      <c r="CY21" s="72">
        <v>6.2129561480896</v>
      </c>
      <c r="CZ21" s="72">
        <v>8.5361052530188</v>
      </c>
      <c r="DA21" s="72">
        <v>2.11554180126194</v>
      </c>
      <c r="DB21" s="72">
        <v>4.19610703412287</v>
      </c>
      <c r="DC21" s="72">
        <v>5.47066730931685</v>
      </c>
      <c r="DD21" s="72">
        <v>4.34382340277357</v>
      </c>
      <c r="DE21" s="72">
        <v>-100</v>
      </c>
      <c r="DF21" s="72">
        <v>-100</v>
      </c>
      <c r="DG21" s="72">
        <v>-100</v>
      </c>
      <c r="DH21" s="72">
        <v>-100</v>
      </c>
      <c r="DI21" s="72">
        <v>-100</v>
      </c>
      <c r="DJ21" s="72">
        <v>-100</v>
      </c>
      <c r="DK21" s="72">
        <v>-100</v>
      </c>
      <c r="DL21" s="72">
        <v>6.13353127170413</v>
      </c>
      <c r="DM21" s="72">
        <v>7.46710346442627</v>
      </c>
      <c r="DN21" s="72">
        <v>5.70584595429682</v>
      </c>
      <c r="DO21" s="72">
        <v>3.76810257786812</v>
      </c>
      <c r="DP21" s="72">
        <v>7.04920788400489</v>
      </c>
      <c r="DQ21" s="72">
        <v>6.1449804245798</v>
      </c>
      <c r="DR21" s="72">
        <v>7.62672243788445</v>
      </c>
      <c r="DS21" s="72">
        <v>2.48563103582617</v>
      </c>
      <c r="DT21" s="72">
        <v>4.2384243914137</v>
      </c>
      <c r="DU21" s="72">
        <v>6.53240624827838</v>
      </c>
      <c r="DV21" s="72">
        <v>10.6616844648382</v>
      </c>
      <c r="DW21" s="72">
        <v>6.13242695333227</v>
      </c>
      <c r="DX21" s="72">
        <v>0.261774062667826</v>
      </c>
      <c r="DY21" s="72">
        <v>7.13150996086991</v>
      </c>
      <c r="DZ21" s="72">
        <v>10.8709322162641</v>
      </c>
      <c r="EA21" s="72">
        <v>8.61148687170558</v>
      </c>
      <c r="EB21" s="72">
        <v>8.43897508422364</v>
      </c>
      <c r="EC21" s="72">
        <v>4.01781746185375</v>
      </c>
      <c r="ED21" s="72">
        <v>4.62929648613756</v>
      </c>
      <c r="EE21" s="72">
        <v>2.92718319788325</v>
      </c>
      <c r="EF21" s="72">
        <v>8.608783493307</v>
      </c>
      <c r="EG21" s="72">
        <v>10.1440011500613</v>
      </c>
      <c r="EH21" s="72">
        <v>9.24158380609926</v>
      </c>
      <c r="EI21" s="72">
        <v>12.3371926760635</v>
      </c>
      <c r="EJ21" s="72">
        <v>8.92597969535203</v>
      </c>
      <c r="EK21" s="72">
        <v>10.4907735738169</v>
      </c>
      <c r="EL21" s="72">
        <v>9.21885193812354</v>
      </c>
      <c r="EM21" s="72">
        <v>6.37384207039442</v>
      </c>
      <c r="EN21" s="72">
        <v>4.17380495536845</v>
      </c>
      <c r="EO21" s="72">
        <v>3.12089355036078</v>
      </c>
      <c r="EP21" s="72">
        <v>6.9851124935208</v>
      </c>
      <c r="EQ21" s="72">
        <v>8.78631398605525</v>
      </c>
      <c r="ER21" s="72">
        <v>4.98784802148737</v>
      </c>
      <c r="ES21" s="72">
        <v>6.50767923327018</v>
      </c>
      <c r="ET21" s="72">
        <v>7.02269653941636</v>
      </c>
      <c r="EU21" s="72">
        <v>5.01507722886822</v>
      </c>
      <c r="EV21" s="72">
        <v>3.23414550244831</v>
      </c>
      <c r="EW21" s="72">
        <v>5.65062070196292</v>
      </c>
      <c r="EX21" s="72">
        <v>9.80017068670789</v>
      </c>
      <c r="EY21" s="72">
        <v>9.71318531734073</v>
      </c>
      <c r="EZ21" s="72">
        <v>3.18427947572226</v>
      </c>
      <c r="FA21" s="72">
        <v>4.94260817958501</v>
      </c>
      <c r="FB21" s="72">
        <v>5.73347766124898</v>
      </c>
      <c r="FC21" s="72">
        <v>5.79298464363936</v>
      </c>
      <c r="FD21" s="72">
        <v>6.9050816309484</v>
      </c>
      <c r="FE21" s="72">
        <v>6.81030282563549</v>
      </c>
      <c r="FF21" s="72">
        <v>4.91494760859933</v>
      </c>
      <c r="FG21" s="72">
        <v>10.0804543393665</v>
      </c>
      <c r="FH21" s="72">
        <v>8.74881010363151</v>
      </c>
      <c r="FI21" s="72">
        <v>5.80402815601198</v>
      </c>
      <c r="FJ21" s="72">
        <v>-10.1664210595891</v>
      </c>
      <c r="FK21" s="72">
        <v>1.52589013249167</v>
      </c>
      <c r="FL21" s="72">
        <v>4.55972033609686</v>
      </c>
      <c r="FM21" s="72">
        <v>-1.9990489023855</v>
      </c>
      <c r="FN21" s="72">
        <v>-1.20691794685823</v>
      </c>
      <c r="FO21" s="72">
        <v>0.273707040836641</v>
      </c>
      <c r="FP21" s="72">
        <v>1.58686089755149</v>
      </c>
      <c r="FQ21" s="72">
        <v>4.70118527942591</v>
      </c>
      <c r="FR21" s="72">
        <v>-0.313517235386342</v>
      </c>
      <c r="FS21" s="72">
        <v>0.819884830385448</v>
      </c>
      <c r="FT21" s="72">
        <v>5.14709348226287</v>
      </c>
      <c r="FU21" s="72">
        <v>-0.290029517837837</v>
      </c>
      <c r="FV21" s="72">
        <v>-7.80593967102689</v>
      </c>
      <c r="FW21" s="72">
        <v>3.33831018230035</v>
      </c>
      <c r="FX21" s="72">
        <v>2.76806547742143</v>
      </c>
      <c r="FY21" s="72">
        <v>-1.00637492922748</v>
      </c>
      <c r="FZ21" s="72">
        <v>-0.581897119673016</v>
      </c>
      <c r="GA21" s="72">
        <v>-1.12824315402936</v>
      </c>
      <c r="GB21" s="72">
        <v>2.97920763364976</v>
      </c>
      <c r="GC21" s="72">
        <v>-1.06447209288162</v>
      </c>
      <c r="GD21" s="72">
        <v>0.351009997239046</v>
      </c>
      <c r="GE21" s="72">
        <v>3.12617276267379</v>
      </c>
      <c r="GF21" s="72">
        <v>2.89132073768714</v>
      </c>
      <c r="GG21" s="72">
        <v>0.487285124478177</v>
      </c>
      <c r="GH21" s="72">
        <v>-1.93234830247091</v>
      </c>
      <c r="GI21" s="72">
        <v>0.1598042336296</v>
      </c>
      <c r="GJ21" s="72">
        <v>1.60071129089488</v>
      </c>
      <c r="GK21" s="72">
        <v>1.10044195074748</v>
      </c>
      <c r="GL21" s="72">
        <v>-3.95333681692446</v>
      </c>
      <c r="GM21" s="72">
        <v>5.68130125600111</v>
      </c>
      <c r="GN21" s="72">
        <v>-0.871388723189014</v>
      </c>
      <c r="GO21" s="72">
        <v>-4.40074852965596</v>
      </c>
      <c r="GP21" s="72">
        <v>0.0989482456228217</v>
      </c>
      <c r="GQ21" s="72">
        <v>1.6887281739595</v>
      </c>
      <c r="GR21" s="72">
        <v>2.53576139249883</v>
      </c>
      <c r="GS21" s="72">
        <v>5.5836370922064</v>
      </c>
      <c r="GT21" s="72">
        <v>-5.3193004779923</v>
      </c>
      <c r="GU21" s="72">
        <v>-0.611689946035426</v>
      </c>
      <c r="GV21" s="72">
        <v>5.37077879104089</v>
      </c>
      <c r="GW21" s="72">
        <v>0.910482224358631</v>
      </c>
      <c r="GX21" s="72">
        <v>-2.83248053951398</v>
      </c>
      <c r="GY21" s="72">
        <v>14.3768964883793</v>
      </c>
      <c r="GZ21" s="72">
        <v>-7.62329814851768</v>
      </c>
      <c r="HA21" s="72">
        <v>-5.08236722183801</v>
      </c>
      <c r="HB21" s="72">
        <v>-0.722487007894131</v>
      </c>
      <c r="HC21" s="72">
        <v>-1.22735636965733</v>
      </c>
      <c r="HD21" s="72">
        <v>7.25567762573461</v>
      </c>
      <c r="HE21" s="72">
        <v>-7.28591413910064</v>
      </c>
      <c r="HF21" s="72">
        <v>-2.16829918262917</v>
      </c>
      <c r="HG21" s="72">
        <v>9.06326008420122</v>
      </c>
      <c r="HH21" s="72">
        <v>5.05491559851212</v>
      </c>
      <c r="HI21" s="72">
        <v>1.02558654832912</v>
      </c>
      <c r="HJ21" s="72">
        <v>-4.02032358194674</v>
      </c>
      <c r="HK21" s="72">
        <v>10.4357115579111</v>
      </c>
      <c r="HL21" s="72">
        <v>3.28204846285578</v>
      </c>
      <c r="HM21" s="72">
        <v>-3.87865547098437</v>
      </c>
      <c r="HN21" s="72">
        <v>-10.5343944035452</v>
      </c>
      <c r="HO21" s="72">
        <v>3.25014847901875</v>
      </c>
      <c r="HP21" s="72">
        <v>9.25703578994606</v>
      </c>
      <c r="HQ21" s="72">
        <v>-4.03036164015113</v>
      </c>
      <c r="HR21" s="72">
        <v>-5.38026394092557</v>
      </c>
      <c r="HS21" s="72">
        <v>-3.29818940468414</v>
      </c>
      <c r="HT21" s="72">
        <v>7.5605407607452</v>
      </c>
      <c r="HU21" s="72">
        <v>2.10900069598333</v>
      </c>
      <c r="HV21" s="72">
        <v>1.62321160179533</v>
      </c>
      <c r="HW21" s="72">
        <v>6.16915479717515</v>
      </c>
      <c r="HX21" s="72">
        <v>2.41506143190968</v>
      </c>
      <c r="HY21" s="72">
        <v>-1.15945907290723</v>
      </c>
      <c r="HZ21" s="72">
        <v>-11.7899715000694</v>
      </c>
      <c r="IA21" s="72">
        <v>-1.36991191643992</v>
      </c>
      <c r="IB21" s="72">
        <v>13.2933132663039</v>
      </c>
      <c r="IC21" s="72">
        <v>-1.77114659277689</v>
      </c>
      <c r="ID21" s="72">
        <v>-5.09889890453096</v>
      </c>
      <c r="IE21" s="72">
        <v>2.76545485729586</v>
      </c>
      <c r="IF21" s="72">
        <v>9.30097473719707</v>
      </c>
      <c r="IG21" s="72">
        <v>-4.18440600384352</v>
      </c>
      <c r="IH21" s="72">
        <v>1.1262694196984</v>
      </c>
      <c r="II21" s="72">
        <v>3.63297419092163</v>
      </c>
      <c r="IJ21" s="72">
        <v>7.63928432706579</v>
      </c>
      <c r="IK21" s="72">
        <v>0.841597703576753</v>
      </c>
      <c r="IL21" s="72">
        <v>-11.7345886996558</v>
      </c>
      <c r="IM21" s="72">
        <v>1.34067530449225</v>
      </c>
      <c r="IN21" s="72">
        <v>6.9747837405554</v>
      </c>
      <c r="IO21" s="72">
        <v>-0.0733985550670297</v>
      </c>
      <c r="IP21" s="72">
        <v>-9.9241952103454</v>
      </c>
      <c r="IQ21" s="72">
        <v>7.29387103509877</v>
      </c>
      <c r="IR21" s="72">
        <v>9.49411598773784</v>
      </c>
      <c r="IS21" s="72">
        <v>-3.2428679593995</v>
      </c>
      <c r="IT21" s="72">
        <v>-0.268477804608153</v>
      </c>
      <c r="IU21" s="72">
        <v>3.97105663639728</v>
      </c>
      <c r="IV21" s="72">
        <v>6.65340770069771</v>
      </c>
      <c r="IW21" s="72">
        <v>0.0806037056180173</v>
      </c>
      <c r="IX21" s="72">
        <v>-12.1758843918504</v>
      </c>
      <c r="IY21" s="72">
        <v>1.63927189663396</v>
      </c>
      <c r="IZ21" s="72">
        <v>2.28803429088249</v>
      </c>
      <c r="JA21" s="72">
        <v>-1.88520449421767</v>
      </c>
      <c r="JB21" s="72">
        <v>-3.36210424869515</v>
      </c>
      <c r="JC21" s="72">
        <v>0.967050016276815</v>
      </c>
      <c r="JD21" s="72">
        <v>1.6212472621628</v>
      </c>
      <c r="JE21" s="72">
        <v>10.6064551883655</v>
      </c>
      <c r="JF21" s="72">
        <v>-2.99393323815886</v>
      </c>
      <c r="JG21" s="72">
        <v>5.20944117399593</v>
      </c>
      <c r="JH21" s="72">
        <v>5.31718532463464</v>
      </c>
      <c r="JI21" s="72">
        <v>2.49466958276683</v>
      </c>
      <c r="JJ21" s="72">
        <v>-11.267783436504</v>
      </c>
      <c r="JK21" s="72">
        <v>3.03259491088062</v>
      </c>
      <c r="JL21" s="72">
        <v>-1.99668533325462</v>
      </c>
      <c r="JM21" s="72">
        <v>0.260817117700981</v>
      </c>
      <c r="JN21" s="72">
        <v>-9.07881704273802</v>
      </c>
      <c r="JO21" s="72">
        <v>3.0242151668788</v>
      </c>
      <c r="JP21" s="72">
        <v>2.86431102493465</v>
      </c>
      <c r="JQ21" s="72">
        <v>9.42474075312983</v>
      </c>
      <c r="JR21" s="72">
        <v>-100</v>
      </c>
      <c r="JS21" s="72" t="e">
        <v>#DIV/0!</v>
      </c>
      <c r="JT21" s="72" t="e">
        <v>#DIV/0!</v>
      </c>
      <c r="JU21" s="72" t="e">
        <v>#DIV/0!</v>
      </c>
      <c r="JV21" s="72" t="e">
        <v>#DIV/0!</v>
      </c>
      <c r="JW21" s="72" t="e">
        <v>#DIV/0!</v>
      </c>
      <c r="JX21" s="72" t="e">
        <v>#DIV/0!</v>
      </c>
      <c r="JY21" s="72">
        <v>0.0392970961738541</v>
      </c>
      <c r="JZ21" s="72">
        <v>1.40696343248628</v>
      </c>
      <c r="KA21" s="72">
        <v>5.64340513253964</v>
      </c>
      <c r="KB21" s="72">
        <v>-0.968852038067027</v>
      </c>
      <c r="KC21" s="72">
        <v>1.29629498542145</v>
      </c>
      <c r="KD21" s="72">
        <v>-0.254975618322987</v>
      </c>
      <c r="KE21" s="72">
        <v>3.70680638806282</v>
      </c>
      <c r="KF21" s="72">
        <v>2.16247268483502</v>
      </c>
      <c r="KG21" s="72">
        <v>0.440661456931537</v>
      </c>
      <c r="KH21" s="72">
        <v>1.1374255357706</v>
      </c>
      <c r="KI21" s="72">
        <v>-1.24703926085863</v>
      </c>
      <c r="KJ21" s="72">
        <v>3.90973912113938</v>
      </c>
      <c r="KK21" s="72">
        <v>2.65106569528135</v>
      </c>
      <c r="KL21" s="72">
        <v>5.05759013968006</v>
      </c>
      <c r="KM21" s="72">
        <v>-5.28888618713896</v>
      </c>
      <c r="KN21" s="72">
        <v>-1.8379670969417</v>
      </c>
      <c r="KO21" s="72">
        <v>9.68451106953539</v>
      </c>
      <c r="KP21" s="72">
        <v>8.72462228372331</v>
      </c>
      <c r="KQ21" s="72">
        <v>-7.21900962801526</v>
      </c>
      <c r="KR21" s="72">
        <v>-1.99388161617641</v>
      </c>
      <c r="KS21" s="72">
        <v>5.21257178945322</v>
      </c>
      <c r="KT21" s="72">
        <v>9.36377072551848</v>
      </c>
      <c r="KU21" s="72">
        <v>-8.72837423155607</v>
      </c>
      <c r="KV21" s="72">
        <v>3.41607495566845</v>
      </c>
      <c r="KW21" s="72">
        <v>6.69978297742915</v>
      </c>
      <c r="KX21" s="72">
        <v>8.46774586285399</v>
      </c>
      <c r="KY21" s="72">
        <v>-6.14198501546457</v>
      </c>
      <c r="KZ21" s="72">
        <v>0.275759189364152</v>
      </c>
      <c r="LA21" s="72">
        <v>8.23259606484486</v>
      </c>
      <c r="LB21" s="72">
        <v>7.21911244057387</v>
      </c>
      <c r="LC21" s="72">
        <v>-8.58686494285797</v>
      </c>
      <c r="LD21" s="72">
        <v>-1.79815661230458</v>
      </c>
      <c r="LE21" s="72">
        <v>7.13866141554324</v>
      </c>
      <c r="LF21" s="72">
        <v>11.2369027359938</v>
      </c>
      <c r="LG21" s="72">
        <v>-7.04783328261509</v>
      </c>
      <c r="LH21" s="72">
        <v>-5.22704712341981</v>
      </c>
      <c r="LI21" s="108"/>
      <c r="LJ21" s="109" t="s">
        <v>857</v>
      </c>
      <c r="LL21" s="110"/>
      <c r="LM21" s="110"/>
      <c r="LN21" s="104"/>
      <c r="LO21" s="105"/>
      <c r="LP21" s="24"/>
    </row>
    <row r="22" s="25" customFormat="1" ht="18" customHeight="1" spans="1:327">
      <c r="A22" s="44"/>
      <c r="B22" s="67"/>
      <c r="C22" s="68">
        <v>2.2</v>
      </c>
      <c r="D22" s="69">
        <v>0.647551845508261</v>
      </c>
      <c r="E22" s="70">
        <v>11</v>
      </c>
      <c r="F22" s="71"/>
      <c r="G22" s="71" t="s">
        <v>655</v>
      </c>
      <c r="H22" s="72">
        <v>13.6474999213095</v>
      </c>
      <c r="I22" s="72">
        <v>9.40451710962162</v>
      </c>
      <c r="J22" s="72">
        <v>2.25992676696913</v>
      </c>
      <c r="K22" s="72">
        <v>3.98520854610393</v>
      </c>
      <c r="L22" s="72">
        <v>9.46270164675205</v>
      </c>
      <c r="M22" s="72">
        <v>12.8413605405674</v>
      </c>
      <c r="N22" s="72">
        <v>8.72978299719209</v>
      </c>
      <c r="O22" s="72">
        <v>12.6711362294842</v>
      </c>
      <c r="P22" s="72">
        <v>13.5897769099781</v>
      </c>
      <c r="Q22" s="72">
        <v>12.5155169058867</v>
      </c>
      <c r="R22" s="72">
        <v>9.90165862197125</v>
      </c>
      <c r="S22" s="72">
        <v>9.50128309354889</v>
      </c>
      <c r="T22" s="72">
        <v>5.28670287718671</v>
      </c>
      <c r="U22" s="72">
        <v>17.1053880722254</v>
      </c>
      <c r="V22" s="72">
        <v>18.6924097390902</v>
      </c>
      <c r="W22" s="72">
        <v>9.55003272100521</v>
      </c>
      <c r="X22" s="72">
        <v>11.7800481673307</v>
      </c>
      <c r="Y22" s="72">
        <v>7.73028946415771</v>
      </c>
      <c r="Z22" s="72">
        <v>8.57396121683678</v>
      </c>
      <c r="AA22" s="72">
        <v>11.1603970359223</v>
      </c>
      <c r="AB22" s="72">
        <v>5.72165908758903</v>
      </c>
      <c r="AC22" s="72">
        <v>6.65190774399294</v>
      </c>
      <c r="AD22" s="72">
        <v>6.45990658793647</v>
      </c>
      <c r="AE22" s="72">
        <v>4.67775446302245</v>
      </c>
      <c r="AF22" s="72">
        <v>3.00933975408529</v>
      </c>
      <c r="AG22" s="72">
        <v>1.87829128047545</v>
      </c>
      <c r="AH22" s="72">
        <v>2.3466754949234</v>
      </c>
      <c r="AI22" s="72">
        <v>7.73544750042005</v>
      </c>
      <c r="AJ22" s="72">
        <v>4.01429883468867</v>
      </c>
      <c r="AK22" s="72">
        <v>4.06951461818443</v>
      </c>
      <c r="AL22" s="72">
        <v>3.76772586951857</v>
      </c>
      <c r="AM22" s="72">
        <v>3.43137876948143</v>
      </c>
      <c r="AN22" s="72">
        <v>4.27032679599463</v>
      </c>
      <c r="AO22" s="72">
        <v>1.05623160802546</v>
      </c>
      <c r="AP22" s="72">
        <v>0.95646783721017</v>
      </c>
      <c r="AQ22" s="72">
        <v>1.30590383231815</v>
      </c>
      <c r="AR22" s="72">
        <v>2.32131730600254</v>
      </c>
      <c r="AS22" s="72">
        <v>2.75709314981214</v>
      </c>
      <c r="AT22" s="72">
        <v>0.981040063633458</v>
      </c>
      <c r="AU22" s="72">
        <v>2.97924999865724</v>
      </c>
      <c r="AV22" s="72">
        <v>3.48344214675782</v>
      </c>
      <c r="AW22" s="72">
        <v>3.04984195512017</v>
      </c>
      <c r="AX22" s="72">
        <v>2.72896514611318</v>
      </c>
      <c r="AY22" s="72">
        <v>6.00475558644229</v>
      </c>
      <c r="AZ22" s="72">
        <v>0.362778198848829</v>
      </c>
      <c r="BA22" s="72">
        <v>0.098714456957353</v>
      </c>
      <c r="BB22" s="72">
        <v>5.01458910747215</v>
      </c>
      <c r="BC22" s="72">
        <v>3.70109378600642</v>
      </c>
      <c r="BD22" s="72">
        <v>1.03319392764207</v>
      </c>
      <c r="BE22" s="72">
        <v>5.07970283089416</v>
      </c>
      <c r="BF22" s="72">
        <v>-8.04328384106516</v>
      </c>
      <c r="BG22" s="72">
        <v>-46.2324588612599</v>
      </c>
      <c r="BH22" s="72">
        <v>-40.4533515777505</v>
      </c>
      <c r="BI22" s="72">
        <v>-28.6475221446249</v>
      </c>
      <c r="BJ22" s="72">
        <v>-13.7375955569678</v>
      </c>
      <c r="BK22" s="72">
        <v>-10.3980035538174</v>
      </c>
      <c r="BL22" s="72">
        <v>-5.60099760974207</v>
      </c>
      <c r="BM22" s="72">
        <v>-7.24506250153719</v>
      </c>
      <c r="BN22" s="72">
        <v>-11.7404978243113</v>
      </c>
      <c r="BO22" s="72">
        <v>-3.67857689423235</v>
      </c>
      <c r="BP22" s="72">
        <v>-2.39862844405401</v>
      </c>
      <c r="BQ22" s="72">
        <v>-0.610493270105579</v>
      </c>
      <c r="BR22" s="72">
        <v>9.3295571319471</v>
      </c>
      <c r="BS22" s="72">
        <v>103.956484214935</v>
      </c>
      <c r="BT22" s="72">
        <v>49.5420916782096</v>
      </c>
      <c r="BU22" s="72">
        <v>-14.8868634976175</v>
      </c>
      <c r="BV22" s="72">
        <v>-20.6874621281588</v>
      </c>
      <c r="BW22" s="72">
        <v>-0.115600814519595</v>
      </c>
      <c r="BX22" s="72">
        <v>6.34196513706735</v>
      </c>
      <c r="BY22" s="72">
        <v>14.6688827065293</v>
      </c>
      <c r="BZ22" s="72">
        <v>12.4336933517103</v>
      </c>
      <c r="CA22" s="72">
        <v>9.01334721403929</v>
      </c>
      <c r="CB22" s="72">
        <v>7.68450431354412</v>
      </c>
      <c r="CC22" s="72">
        <v>8.10257982750851</v>
      </c>
      <c r="CD22" s="72">
        <v>7.07527718497288</v>
      </c>
      <c r="CE22" s="72">
        <v>10.6997342387004</v>
      </c>
      <c r="CF22" s="72">
        <v>9.89102024070077</v>
      </c>
      <c r="CG22" s="72">
        <v>59.9543456296298</v>
      </c>
      <c r="CH22" s="72">
        <v>50.8786945804354</v>
      </c>
      <c r="CI22" s="72">
        <v>14.8859540178675</v>
      </c>
      <c r="CJ22" s="72">
        <v>11.80754195263</v>
      </c>
      <c r="CK22" s="72">
        <v>1.11910940824896</v>
      </c>
      <c r="CL22" s="72">
        <v>5.39919606735049</v>
      </c>
      <c r="CM22" s="72">
        <v>0.736912123050956</v>
      </c>
      <c r="CN22" s="72">
        <v>-1.64324703950352</v>
      </c>
      <c r="CO22" s="72">
        <v>-2.31736712791036</v>
      </c>
      <c r="CP22" s="72">
        <v>-0.670610412753959</v>
      </c>
      <c r="CQ22" s="72">
        <v>-5.47163333165477</v>
      </c>
      <c r="CR22" s="72">
        <v>11.0769522214337</v>
      </c>
      <c r="CS22" s="72">
        <v>1.62039743382725</v>
      </c>
      <c r="CT22" s="72">
        <v>1.90701852917962</v>
      </c>
      <c r="CU22" s="72">
        <v>0.247568241757847</v>
      </c>
      <c r="CV22" s="72">
        <v>0.596253877144633</v>
      </c>
      <c r="CW22" s="72">
        <v>5.02092813062664</v>
      </c>
      <c r="CX22" s="72">
        <v>4.35783477287943</v>
      </c>
      <c r="CY22" s="72">
        <v>6.66085023813534</v>
      </c>
      <c r="CZ22" s="72">
        <v>7.19625070568325</v>
      </c>
      <c r="DA22" s="72">
        <v>3.78031273377853</v>
      </c>
      <c r="DB22" s="72">
        <v>6.23490346256584</v>
      </c>
      <c r="DC22" s="72">
        <v>5.57235875177062</v>
      </c>
      <c r="DD22" s="72">
        <v>4.6880418473922</v>
      </c>
      <c r="DE22" s="72">
        <v>-100</v>
      </c>
      <c r="DF22" s="72">
        <v>-100</v>
      </c>
      <c r="DG22" s="72">
        <v>-100</v>
      </c>
      <c r="DH22" s="72">
        <v>-100</v>
      </c>
      <c r="DI22" s="72">
        <v>-100</v>
      </c>
      <c r="DJ22" s="72">
        <v>-100</v>
      </c>
      <c r="DK22" s="72">
        <v>-100</v>
      </c>
      <c r="DL22" s="72">
        <v>8.46979473193092</v>
      </c>
      <c r="DM22" s="72">
        <v>8.85790869195657</v>
      </c>
      <c r="DN22" s="72">
        <v>11.6389746889133</v>
      </c>
      <c r="DO22" s="72">
        <v>10.6131294937607</v>
      </c>
      <c r="DP22" s="72">
        <v>13.1744452001661</v>
      </c>
      <c r="DQ22" s="72">
        <v>9.6414184732065</v>
      </c>
      <c r="DR22" s="72">
        <v>8.44898273130474</v>
      </c>
      <c r="DS22" s="72">
        <v>5.91546074564779</v>
      </c>
      <c r="DT22" s="72">
        <v>2.4334167701987</v>
      </c>
      <c r="DU22" s="72">
        <v>5.18239291817324</v>
      </c>
      <c r="DV22" s="72">
        <v>3.82182146425214</v>
      </c>
      <c r="DW22" s="72">
        <v>1.1074791403485</v>
      </c>
      <c r="DX22" s="72">
        <v>2.00011039258487</v>
      </c>
      <c r="DY22" s="72">
        <v>3.17313131404231</v>
      </c>
      <c r="DZ22" s="72">
        <v>3.03535076428929</v>
      </c>
      <c r="EA22" s="72">
        <v>2.93544065538785</v>
      </c>
      <c r="EB22" s="72">
        <v>-0.764348763311446</v>
      </c>
      <c r="EC22" s="72">
        <v>-38.1735783152287</v>
      </c>
      <c r="ED22" s="72">
        <v>-9.94105489320521</v>
      </c>
      <c r="EE22" s="72">
        <v>-7.54265055100434</v>
      </c>
      <c r="EF22" s="72">
        <v>1.84609128832116</v>
      </c>
      <c r="EG22" s="72">
        <v>38.63080195831</v>
      </c>
      <c r="EH22" s="72">
        <v>-4.42385986749736</v>
      </c>
      <c r="EI22" s="72">
        <v>11.94656516535</v>
      </c>
      <c r="EJ22" s="72">
        <v>7.61473764106539</v>
      </c>
      <c r="EK22" s="72">
        <v>22.547415034857</v>
      </c>
      <c r="EL22" s="72">
        <v>23.1697782154778</v>
      </c>
      <c r="EM22" s="72">
        <v>2.36667859265165</v>
      </c>
      <c r="EN22" s="72">
        <v>-1.53661292611193</v>
      </c>
      <c r="EO22" s="72">
        <v>2.00108020003533</v>
      </c>
      <c r="EP22" s="72">
        <v>0.901432590974039</v>
      </c>
      <c r="EQ22" s="72">
        <v>5.35801686891502</v>
      </c>
      <c r="ER22" s="72">
        <v>5.78099373931906</v>
      </c>
      <c r="ES22" s="72">
        <v>7.74202334164369</v>
      </c>
      <c r="ET22" s="72">
        <v>12.1357818639647</v>
      </c>
      <c r="EU22" s="72">
        <v>3.8267580134635</v>
      </c>
      <c r="EV22" s="72">
        <v>2.52465577684563</v>
      </c>
      <c r="EW22" s="72">
        <v>-18.8784998182057</v>
      </c>
      <c r="EX22" s="72">
        <v>23.5113791370245</v>
      </c>
      <c r="EY22" s="72">
        <v>8.75645199872837</v>
      </c>
      <c r="EZ22" s="72">
        <v>0.0526474217278405</v>
      </c>
      <c r="FA22" s="72">
        <v>5.49584631600275</v>
      </c>
      <c r="FB22" s="72">
        <v>9.94555926233944</v>
      </c>
      <c r="FC22" s="72">
        <v>9.09869112966355</v>
      </c>
      <c r="FD22" s="72">
        <v>3.12364839930497</v>
      </c>
      <c r="FE22" s="72">
        <v>2.80870777796677</v>
      </c>
      <c r="FF22" s="72">
        <v>-14.5131719778036</v>
      </c>
      <c r="FG22" s="72">
        <v>9.86755059947883</v>
      </c>
      <c r="FH22" s="72">
        <v>13.2519374482131</v>
      </c>
      <c r="FI22" s="72">
        <v>1.77664313069555</v>
      </c>
      <c r="FJ22" s="72">
        <v>-17.2919923427884</v>
      </c>
      <c r="FK22" s="72">
        <v>15.8630872492816</v>
      </c>
      <c r="FL22" s="72">
        <v>6.05943919632688</v>
      </c>
      <c r="FM22" s="72">
        <v>2.41966990654059</v>
      </c>
      <c r="FN22" s="72">
        <v>4.25102550009566</v>
      </c>
      <c r="FO22" s="72">
        <v>-2.49881308293469</v>
      </c>
      <c r="FP22" s="72">
        <v>-4.47503548057658</v>
      </c>
      <c r="FQ22" s="72">
        <v>3.2045353638315</v>
      </c>
      <c r="FR22" s="72">
        <v>5.40847718276996</v>
      </c>
      <c r="FS22" s="72">
        <v>1.6863919542247</v>
      </c>
      <c r="FT22" s="72">
        <v>4.27401507463721</v>
      </c>
      <c r="FU22" s="72">
        <v>-2.52030702792968</v>
      </c>
      <c r="FV22" s="72">
        <v>-20.3798618966412</v>
      </c>
      <c r="FW22" s="72">
        <v>8.29672421326832</v>
      </c>
      <c r="FX22" s="72">
        <v>7.8488245766593</v>
      </c>
      <c r="FY22" s="72">
        <v>7.81469717174052</v>
      </c>
      <c r="FZ22" s="72">
        <v>7.4688216004692</v>
      </c>
      <c r="GA22" s="72">
        <v>-6.05144386175735</v>
      </c>
      <c r="GB22" s="72">
        <v>-1.01234460329469</v>
      </c>
      <c r="GC22" s="72">
        <v>4.04599208264531</v>
      </c>
      <c r="GD22" s="72">
        <v>4.41159071807193</v>
      </c>
      <c r="GE22" s="72">
        <v>-0.675893935581485</v>
      </c>
      <c r="GF22" s="72">
        <v>3.89414124552758</v>
      </c>
      <c r="GG22" s="72">
        <v>-6.27218987250021</v>
      </c>
      <c r="GH22" s="72">
        <v>-11.4423102237889</v>
      </c>
      <c r="GI22" s="72">
        <v>9.76437015686011</v>
      </c>
      <c r="GJ22" s="72">
        <v>-0.458316692142503</v>
      </c>
      <c r="GK22" s="72">
        <v>10.0093878903293</v>
      </c>
      <c r="GL22" s="72">
        <v>3.5752573845661</v>
      </c>
      <c r="GM22" s="72">
        <v>-5.31570144972949</v>
      </c>
      <c r="GN22" s="72">
        <v>1.3457273938577</v>
      </c>
      <c r="GO22" s="72">
        <v>-1.04465980958386</v>
      </c>
      <c r="GP22" s="72">
        <v>5.33031203607557</v>
      </c>
      <c r="GQ22" s="72">
        <v>-0.854703143893261</v>
      </c>
      <c r="GR22" s="72">
        <v>2.1549403527117</v>
      </c>
      <c r="GS22" s="72">
        <v>-7.76607802338171</v>
      </c>
      <c r="GT22" s="72">
        <v>-12.4146787496616</v>
      </c>
      <c r="GU22" s="72">
        <v>10.2690105237539</v>
      </c>
      <c r="GV22" s="72">
        <v>4.78276645780313</v>
      </c>
      <c r="GW22" s="72">
        <v>6.20969803463503</v>
      </c>
      <c r="GX22" s="72">
        <v>3.63024010378199</v>
      </c>
      <c r="GY22" s="72">
        <v>-5.59027423007376</v>
      </c>
      <c r="GZ22" s="72">
        <v>1.01723082881837</v>
      </c>
      <c r="HA22" s="72">
        <v>-0.242017629296214</v>
      </c>
      <c r="HB22" s="72">
        <v>2.08354318567383</v>
      </c>
      <c r="HC22" s="72">
        <v>-0.952580419896705</v>
      </c>
      <c r="HD22" s="72">
        <v>2.50852456580944</v>
      </c>
      <c r="HE22" s="72">
        <v>-6.84159520882795</v>
      </c>
      <c r="HF22" s="72">
        <v>-12.0416619797635</v>
      </c>
      <c r="HG22" s="72">
        <v>8.36312149510015</v>
      </c>
      <c r="HH22" s="72">
        <v>6.85620484607206</v>
      </c>
      <c r="HI22" s="72">
        <v>6.72970663638628</v>
      </c>
      <c r="HJ22" s="72">
        <v>3.19602482222292</v>
      </c>
      <c r="HK22" s="72">
        <v>-5.88424742760154</v>
      </c>
      <c r="HL22" s="72">
        <v>4.23843799845062</v>
      </c>
      <c r="HM22" s="72">
        <v>-5.55151792155897</v>
      </c>
      <c r="HN22" s="72">
        <v>1.81495195212169</v>
      </c>
      <c r="HO22" s="72">
        <v>3.91166485791953</v>
      </c>
      <c r="HP22" s="72">
        <v>1.22637445150721</v>
      </c>
      <c r="HQ22" s="72">
        <v>-9.23826515582667</v>
      </c>
      <c r="HR22" s="72">
        <v>-8.51881781263714</v>
      </c>
      <c r="HS22" s="72">
        <v>-5.1699182909052</v>
      </c>
      <c r="HT22" s="72">
        <v>-37.5206550431762</v>
      </c>
      <c r="HU22" s="72">
        <v>18.2013568537095</v>
      </c>
      <c r="HV22" s="72">
        <v>23.6558609256524</v>
      </c>
      <c r="HW22" s="72">
        <v>13.7823290358093</v>
      </c>
      <c r="HX22" s="72">
        <v>8.27396026574854</v>
      </c>
      <c r="HY22" s="72">
        <v>-0.495046549168336</v>
      </c>
      <c r="HZ22" s="72">
        <v>0.0417299505556628</v>
      </c>
      <c r="IA22" s="72">
        <v>-1.12448934851605</v>
      </c>
      <c r="IB22" s="72">
        <v>10.4727332768962</v>
      </c>
      <c r="IC22" s="72">
        <v>-8.03219553908384</v>
      </c>
      <c r="ID22" s="72">
        <v>-6.84280940193727</v>
      </c>
      <c r="IE22" s="72">
        <v>4.31413915975578</v>
      </c>
      <c r="IF22" s="72">
        <v>16.556472629507</v>
      </c>
      <c r="IG22" s="72">
        <v>-13.3340711811906</v>
      </c>
      <c r="IH22" s="72">
        <v>-29.6202289791946</v>
      </c>
      <c r="II22" s="72">
        <v>6.02787832341618</v>
      </c>
      <c r="IJ22" s="72">
        <v>36.3577532476935</v>
      </c>
      <c r="IK22" s="72">
        <v>5.93798808545097</v>
      </c>
      <c r="IL22" s="72">
        <v>7.87531886092536</v>
      </c>
      <c r="IM22" s="72">
        <v>-3.05182555031811</v>
      </c>
      <c r="IN22" s="72">
        <v>7.11204151878049</v>
      </c>
      <c r="IO22" s="72">
        <v>-9.15325793332501</v>
      </c>
      <c r="IP22" s="72">
        <v>-6.48113489187628</v>
      </c>
      <c r="IQ22" s="72">
        <v>3.32283820298271</v>
      </c>
      <c r="IR22" s="72">
        <v>20.5018645116108</v>
      </c>
      <c r="IS22" s="72">
        <v>-13.9672068455842</v>
      </c>
      <c r="IT22" s="72">
        <v>2.44285833854339</v>
      </c>
      <c r="IU22" s="95">
        <v>0.0119615856622346</v>
      </c>
      <c r="IV22" s="72">
        <v>3.82904367748694</v>
      </c>
      <c r="IW22" s="72">
        <v>3.099340110795</v>
      </c>
      <c r="IX22" s="72">
        <v>-2.43720611468947</v>
      </c>
      <c r="IY22" s="72">
        <v>1.05171719758192</v>
      </c>
      <c r="IZ22" s="72">
        <v>2.37399066026119</v>
      </c>
      <c r="JA22" s="72">
        <v>-11.2997373216757</v>
      </c>
      <c r="JB22" s="72">
        <v>-7.12209693786529</v>
      </c>
      <c r="JC22" s="72">
        <v>5.06467882128973</v>
      </c>
      <c r="JD22" s="72">
        <v>14.6774834729821</v>
      </c>
      <c r="JE22" s="72">
        <v>1.09410319357237</v>
      </c>
      <c r="JF22" s="72">
        <v>-6.27863143141549</v>
      </c>
      <c r="JG22" s="72">
        <v>0.29404607560619</v>
      </c>
      <c r="JH22" s="72">
        <v>2.13829520049174</v>
      </c>
      <c r="JI22" s="72">
        <v>3.45794490834777</v>
      </c>
      <c r="JJ22" s="72">
        <v>1.85404296829634</v>
      </c>
      <c r="JK22" s="72">
        <v>0.413685105737144</v>
      </c>
      <c r="JL22" s="72">
        <v>4.63322576458913</v>
      </c>
      <c r="JM22" s="72">
        <v>-10.8544927731504</v>
      </c>
      <c r="JN22" s="72">
        <v>-10.08176347221</v>
      </c>
      <c r="JO22" s="72">
        <v>7.54964711406514</v>
      </c>
      <c r="JP22" s="72">
        <v>13.9622857588043</v>
      </c>
      <c r="JQ22" s="72">
        <v>0.247297974440556</v>
      </c>
      <c r="JR22" s="72">
        <v>-100</v>
      </c>
      <c r="JS22" s="72" t="e">
        <v>#DIV/0!</v>
      </c>
      <c r="JT22" s="72" t="e">
        <v>#DIV/0!</v>
      </c>
      <c r="JU22" s="72" t="e">
        <v>#DIV/0!</v>
      </c>
      <c r="JV22" s="72" t="e">
        <v>#DIV/0!</v>
      </c>
      <c r="JW22" s="72" t="e">
        <v>#DIV/0!</v>
      </c>
      <c r="JX22" s="72" t="e">
        <v>#DIV/0!</v>
      </c>
      <c r="JY22" s="72">
        <v>12.8211511608706</v>
      </c>
      <c r="JZ22" s="72">
        <v>-0.972686736837375</v>
      </c>
      <c r="KA22" s="72">
        <v>8.72614433178391</v>
      </c>
      <c r="KB22" s="72">
        <v>-10.7045545508523</v>
      </c>
      <c r="KC22" s="72">
        <v>13.2248346366245</v>
      </c>
      <c r="KD22" s="72">
        <v>1.55723044598747</v>
      </c>
      <c r="KE22" s="72">
        <v>7.72706499536918</v>
      </c>
      <c r="KF22" s="72">
        <v>-8.63686305721039</v>
      </c>
      <c r="KG22" s="72">
        <v>9.69023487588107</v>
      </c>
      <c r="KH22" s="72">
        <v>0.452716539484683</v>
      </c>
      <c r="KI22" s="72">
        <v>5.21040803149262</v>
      </c>
      <c r="KJ22" s="72">
        <v>-11.6404893298067</v>
      </c>
      <c r="KK22" s="72">
        <v>12.633960164436</v>
      </c>
      <c r="KL22" s="72">
        <v>-0.84667487765843</v>
      </c>
      <c r="KM22" s="72">
        <v>2.45976217104236</v>
      </c>
      <c r="KN22" s="72">
        <v>-10.8604040054852</v>
      </c>
      <c r="KO22" s="72">
        <v>13.92927240705</v>
      </c>
      <c r="KP22" s="72">
        <v>-0.979087255485879</v>
      </c>
      <c r="KQ22" s="72">
        <v>2.3604101921284</v>
      </c>
      <c r="KR22" s="72">
        <v>-14.0643319427226</v>
      </c>
      <c r="KS22" s="72">
        <v>-29.0190657259146</v>
      </c>
      <c r="KT22" s="72">
        <v>44.2379924678621</v>
      </c>
      <c r="KU22" s="72">
        <v>5.0864209396798</v>
      </c>
      <c r="KV22" s="72">
        <v>-5.33784554669154</v>
      </c>
      <c r="KW22" s="72">
        <v>-3.38221410667984</v>
      </c>
      <c r="KX22" s="72">
        <v>-0.558098302821747</v>
      </c>
      <c r="KY22" s="72">
        <v>23.0857811730843</v>
      </c>
      <c r="KZ22" s="72">
        <v>-9.00084427794552</v>
      </c>
      <c r="LA22" s="72">
        <v>10.0245204993136</v>
      </c>
      <c r="LB22" s="72">
        <v>-0.0530776280923817</v>
      </c>
      <c r="LC22" s="72">
        <v>2.29686846255306</v>
      </c>
      <c r="LD22" s="72">
        <v>-12.4706865901883</v>
      </c>
      <c r="LE22" s="72">
        <v>13.9775938339328</v>
      </c>
      <c r="LF22" s="72">
        <v>-1.13057988594851</v>
      </c>
      <c r="LG22" s="72">
        <v>6.81508593445832</v>
      </c>
      <c r="LH22" s="72">
        <v>-12.1192859454632</v>
      </c>
      <c r="LI22" s="112"/>
      <c r="LJ22" s="109" t="s">
        <v>380</v>
      </c>
      <c r="LL22" s="110"/>
      <c r="LM22" s="110"/>
      <c r="LN22" s="104"/>
      <c r="LO22" s="105"/>
    </row>
    <row r="23" s="25" customFormat="1" ht="18" customHeight="1" spans="1:327">
      <c r="A23" s="44"/>
      <c r="B23" s="67"/>
      <c r="C23" s="68">
        <v>2.3</v>
      </c>
      <c r="D23" s="69">
        <v>0.516410023073151</v>
      </c>
      <c r="E23" s="70">
        <v>12</v>
      </c>
      <c r="F23" s="71"/>
      <c r="G23" s="77" t="s">
        <v>92</v>
      </c>
      <c r="H23" s="72">
        <v>8.94389484140324</v>
      </c>
      <c r="I23" s="72">
        <v>7.70405159462626</v>
      </c>
      <c r="J23" s="72">
        <v>6.6610747710904</v>
      </c>
      <c r="K23" s="72">
        <v>5.57986793053095</v>
      </c>
      <c r="L23" s="72">
        <v>3.61871358333714</v>
      </c>
      <c r="M23" s="72">
        <v>4.28695196999746</v>
      </c>
      <c r="N23" s="72">
        <v>2.10564573529615</v>
      </c>
      <c r="O23" s="72">
        <v>1.63941900963675</v>
      </c>
      <c r="P23" s="72">
        <v>2.50801886692101</v>
      </c>
      <c r="Q23" s="72">
        <v>-7.89000571316123</v>
      </c>
      <c r="R23" s="72">
        <v>3.42615626513785</v>
      </c>
      <c r="S23" s="72">
        <v>0.754437130561243</v>
      </c>
      <c r="T23" s="72">
        <v>2.65371061268318</v>
      </c>
      <c r="U23" s="72">
        <v>2.38447562140595</v>
      </c>
      <c r="V23" s="72">
        <v>3.30233634050427</v>
      </c>
      <c r="W23" s="72">
        <v>2.09626726680119</v>
      </c>
      <c r="X23" s="72">
        <v>2.53754925662942</v>
      </c>
      <c r="Y23" s="72">
        <v>2.04019262826449</v>
      </c>
      <c r="Z23" s="72">
        <v>2.57157148321416</v>
      </c>
      <c r="AA23" s="72">
        <v>-2.26555062515848</v>
      </c>
      <c r="AB23" s="72">
        <v>-3.82336791607663</v>
      </c>
      <c r="AC23" s="72">
        <v>0.47440394981642</v>
      </c>
      <c r="AD23" s="72">
        <v>11.3372293575513</v>
      </c>
      <c r="AE23" s="72">
        <v>2.37861924556717</v>
      </c>
      <c r="AF23" s="72">
        <v>0.339510848753903</v>
      </c>
      <c r="AG23" s="72">
        <v>0.189846154732891</v>
      </c>
      <c r="AH23" s="72">
        <v>-1.19880537033249</v>
      </c>
      <c r="AI23" s="72">
        <v>1.52170067646628</v>
      </c>
      <c r="AJ23" s="72">
        <v>1.7266066394605</v>
      </c>
      <c r="AK23" s="72">
        <v>1.89328285549766</v>
      </c>
      <c r="AL23" s="72">
        <v>2.64055462323131</v>
      </c>
      <c r="AM23" s="72">
        <v>2.27588657805724</v>
      </c>
      <c r="AN23" s="72">
        <v>3.34845782800079</v>
      </c>
      <c r="AO23" s="72">
        <v>5.54683579225659</v>
      </c>
      <c r="AP23" s="72">
        <v>-1.54933113859931</v>
      </c>
      <c r="AQ23" s="72">
        <v>6.28673564683689</v>
      </c>
      <c r="AR23" s="72">
        <v>6.5540228552958</v>
      </c>
      <c r="AS23" s="72">
        <v>6.76488514202404</v>
      </c>
      <c r="AT23" s="72">
        <v>10.8984630935432</v>
      </c>
      <c r="AU23" s="72">
        <v>8.18904753549825</v>
      </c>
      <c r="AV23" s="72">
        <v>4.69639968128055</v>
      </c>
      <c r="AW23" s="72">
        <v>4.32714219878602</v>
      </c>
      <c r="AX23" s="72">
        <v>3.82095682738164</v>
      </c>
      <c r="AY23" s="72">
        <v>4.31851946742994</v>
      </c>
      <c r="AZ23" s="72">
        <v>5.48530418292457</v>
      </c>
      <c r="BA23" s="72">
        <v>3.54277368696248</v>
      </c>
      <c r="BB23" s="72">
        <v>4.03346800984976</v>
      </c>
      <c r="BC23" s="72">
        <v>7.29790168613714</v>
      </c>
      <c r="BD23" s="72">
        <v>-1.69482588654459</v>
      </c>
      <c r="BE23" s="72">
        <v>4.53179342045932</v>
      </c>
      <c r="BF23" s="72">
        <v>-12.3481082024966</v>
      </c>
      <c r="BG23" s="72">
        <v>-97.7403413320244</v>
      </c>
      <c r="BH23" s="72">
        <v>-82.7155898277644</v>
      </c>
      <c r="BI23" s="72">
        <v>-27.5553840226142</v>
      </c>
      <c r="BJ23" s="72">
        <v>5.70635989483338</v>
      </c>
      <c r="BK23" s="72">
        <v>2.13158368142436</v>
      </c>
      <c r="BL23" s="72">
        <v>7.63378523023547</v>
      </c>
      <c r="BM23" s="72">
        <v>5.04481482647843</v>
      </c>
      <c r="BN23" s="72">
        <v>5.63591973961866</v>
      </c>
      <c r="BO23" s="72">
        <v>5.39462946934017</v>
      </c>
      <c r="BP23" s="72">
        <v>5.8741453277084</v>
      </c>
      <c r="BQ23" s="72">
        <v>2.6539940193156</v>
      </c>
      <c r="BR23" s="72">
        <v>12.0685862776115</v>
      </c>
      <c r="BS23" s="72">
        <v>3960.1004352664</v>
      </c>
      <c r="BT23" s="72">
        <v>401.200413217942</v>
      </c>
      <c r="BU23" s="72">
        <v>-96.2959509949733</v>
      </c>
      <c r="BV23" s="72">
        <v>-97.9449206754576</v>
      </c>
      <c r="BW23" s="72">
        <v>-97.9640051519445</v>
      </c>
      <c r="BX23" s="72">
        <v>-49.4303907485042</v>
      </c>
      <c r="BY23" s="72">
        <v>7.85793973522956</v>
      </c>
      <c r="BZ23" s="72">
        <v>5.15076772103458</v>
      </c>
      <c r="CA23" s="72">
        <v>6.36667056407502</v>
      </c>
      <c r="CB23" s="72">
        <v>1.34031825794445</v>
      </c>
      <c r="CC23" s="72">
        <v>9.23892719547635</v>
      </c>
      <c r="CD23" s="72">
        <v>1.66112627412849</v>
      </c>
      <c r="CE23" s="72">
        <v>11.7854050926221</v>
      </c>
      <c r="CF23" s="72">
        <v>4.60327777310016</v>
      </c>
      <c r="CG23" s="72">
        <v>2765.02742315233</v>
      </c>
      <c r="CH23" s="72">
        <v>2699.18158063293</v>
      </c>
      <c r="CI23" s="72">
        <v>2813.57671552349</v>
      </c>
      <c r="CJ23" s="72">
        <v>29.9929801334792</v>
      </c>
      <c r="CK23" s="72">
        <v>-28.121919560503</v>
      </c>
      <c r="CL23" s="72">
        <v>1.62240656344585</v>
      </c>
      <c r="CM23" s="72">
        <v>-12.4266736746398</v>
      </c>
      <c r="CN23" s="72">
        <v>19.5224687326786</v>
      </c>
      <c r="CO23" s="72">
        <v>3.86261355154977</v>
      </c>
      <c r="CP23" s="72">
        <v>24.3593418354404</v>
      </c>
      <c r="CQ23" s="72">
        <v>6.40603641597181</v>
      </c>
      <c r="CR23" s="72">
        <v>36.2169564932931</v>
      </c>
      <c r="CS23" s="72">
        <v>19.8572248357186</v>
      </c>
      <c r="CT23" s="72">
        <v>17.2157361006617</v>
      </c>
      <c r="CU23" s="72">
        <v>12.1256526236851</v>
      </c>
      <c r="CV23" s="72">
        <v>12.4615761034592</v>
      </c>
      <c r="CW23" s="72">
        <v>9.9424329228263</v>
      </c>
      <c r="CX23" s="72">
        <v>3.74872823128649</v>
      </c>
      <c r="CY23" s="72">
        <v>4.85308240282005</v>
      </c>
      <c r="CZ23" s="72">
        <v>4.17636974469518</v>
      </c>
      <c r="DA23" s="72">
        <v>10.6466734897943</v>
      </c>
      <c r="DB23" s="72">
        <v>8.49362252310881</v>
      </c>
      <c r="DC23" s="72">
        <v>9.20496162222915</v>
      </c>
      <c r="DD23" s="72">
        <v>7.2684397865723</v>
      </c>
      <c r="DE23" s="72">
        <v>-100</v>
      </c>
      <c r="DF23" s="72">
        <v>-100</v>
      </c>
      <c r="DG23" s="72">
        <v>-100</v>
      </c>
      <c r="DH23" s="72">
        <v>-100</v>
      </c>
      <c r="DI23" s="72">
        <v>-100</v>
      </c>
      <c r="DJ23" s="72">
        <v>-100</v>
      </c>
      <c r="DK23" s="72">
        <v>-100</v>
      </c>
      <c r="DL23" s="72">
        <v>7.75744003791104</v>
      </c>
      <c r="DM23" s="72">
        <v>4.48024513089615</v>
      </c>
      <c r="DN23" s="72">
        <v>2.07433181333347</v>
      </c>
      <c r="DO23" s="72">
        <v>-1.4991589948086</v>
      </c>
      <c r="DP23" s="72">
        <v>2.78224959238587</v>
      </c>
      <c r="DQ23" s="72">
        <v>2.22376870274886</v>
      </c>
      <c r="DR23" s="72">
        <v>-1.21561554995232</v>
      </c>
      <c r="DS23" s="72">
        <v>4.6679525503065</v>
      </c>
      <c r="DT23" s="72">
        <v>-0.229356589428605</v>
      </c>
      <c r="DU23" s="72">
        <v>1.71670051807308</v>
      </c>
      <c r="DV23" s="72">
        <v>2.74152725120844</v>
      </c>
      <c r="DW23" s="72">
        <v>3.32856523071328</v>
      </c>
      <c r="DX23" s="72">
        <v>8.0766047722915</v>
      </c>
      <c r="DY23" s="72">
        <v>5.70561012873453</v>
      </c>
      <c r="DZ23" s="72">
        <v>4.52755717578704</v>
      </c>
      <c r="EA23" s="72">
        <v>4.98929229787191</v>
      </c>
      <c r="EB23" s="72">
        <v>-3.30767070110964</v>
      </c>
      <c r="EC23" s="72">
        <v>-69.1202067070597</v>
      </c>
      <c r="ED23" s="72">
        <v>5.10907301715433</v>
      </c>
      <c r="EE23" s="72">
        <v>5.36087294392036</v>
      </c>
      <c r="EF23" s="72">
        <v>6.65892975595565</v>
      </c>
      <c r="EG23" s="72">
        <v>94.4106406019571</v>
      </c>
      <c r="EH23" s="72">
        <v>-81.8070252386487</v>
      </c>
      <c r="EI23" s="72">
        <v>6.4466912374718</v>
      </c>
      <c r="EJ23" s="72">
        <v>4.14049072647069</v>
      </c>
      <c r="EK23" s="72">
        <v>49.8473221503204</v>
      </c>
      <c r="EL23" s="72">
        <v>234.496923436607</v>
      </c>
      <c r="EM23" s="72">
        <v>-12.9804794719646</v>
      </c>
      <c r="EN23" s="72">
        <v>15.4600079757685</v>
      </c>
      <c r="EO23" s="72">
        <v>20.196953484675</v>
      </c>
      <c r="EP23" s="72">
        <v>13.8565017615188</v>
      </c>
      <c r="EQ23" s="72">
        <v>5.80450076459383</v>
      </c>
      <c r="ER23" s="72">
        <v>7.74312442173732</v>
      </c>
      <c r="ES23" s="72">
        <v>6.48679905900941</v>
      </c>
      <c r="ET23" s="72">
        <v>2.6002688284605</v>
      </c>
      <c r="EU23" s="72">
        <v>0.497239785214191</v>
      </c>
      <c r="EV23" s="72">
        <v>7.42058215018584</v>
      </c>
      <c r="EW23" s="72">
        <v>-37.432259943047</v>
      </c>
      <c r="EX23" s="72">
        <v>56.0903104402434</v>
      </c>
      <c r="EY23" s="72">
        <v>5.63533344059719</v>
      </c>
      <c r="EZ23" s="72">
        <v>17.2514900072599</v>
      </c>
      <c r="FA23" s="72">
        <v>7.90819316061287</v>
      </c>
      <c r="FB23" s="72">
        <v>3.23259028361392</v>
      </c>
      <c r="FC23" s="72">
        <v>2.05501689280527</v>
      </c>
      <c r="FD23" s="72">
        <v>1.84115280654279</v>
      </c>
      <c r="FE23" s="72">
        <v>5.84833065761914</v>
      </c>
      <c r="FF23" s="72">
        <v>-15.9584706427454</v>
      </c>
      <c r="FG23" s="72">
        <v>-12.3759792480236</v>
      </c>
      <c r="FH23" s="72">
        <v>22.1450432488037</v>
      </c>
      <c r="FI23" s="72">
        <v>13.8979452856018</v>
      </c>
      <c r="FJ23" s="72">
        <v>1.06399846302472</v>
      </c>
      <c r="FK23" s="72">
        <v>2.20821808563902</v>
      </c>
      <c r="FL23" s="72">
        <v>-3.63757715975244</v>
      </c>
      <c r="FM23" s="72">
        <v>3.84377513698169</v>
      </c>
      <c r="FN23" s="72">
        <v>2.11884193045968</v>
      </c>
      <c r="FO23" s="72">
        <v>-3.55694004925401</v>
      </c>
      <c r="FP23" s="72">
        <v>8.32704087657403</v>
      </c>
      <c r="FQ23" s="72">
        <v>-6.38273322378564</v>
      </c>
      <c r="FR23" s="72">
        <v>2.02188165886368</v>
      </c>
      <c r="FS23" s="72">
        <v>-12.8578854287426</v>
      </c>
      <c r="FT23" s="72">
        <v>6.87388640690818</v>
      </c>
      <c r="FU23" s="72">
        <v>11.0630765434078</v>
      </c>
      <c r="FV23" s="72">
        <v>-0.0861670985156593</v>
      </c>
      <c r="FW23" s="72">
        <v>1.21846142319291</v>
      </c>
      <c r="FX23" s="72">
        <v>-4.6143881563729</v>
      </c>
      <c r="FY23" s="72">
        <v>1.91486884991463</v>
      </c>
      <c r="FZ23" s="72">
        <v>2.77740762597325</v>
      </c>
      <c r="GA23" s="72">
        <v>-5.57418040377848</v>
      </c>
      <c r="GB23" s="72">
        <v>7.83240650837085</v>
      </c>
      <c r="GC23" s="72">
        <v>-5.58268984146908</v>
      </c>
      <c r="GD23" s="72">
        <v>-8.32683100694544</v>
      </c>
      <c r="GE23" s="72">
        <v>-2.1520516996795</v>
      </c>
      <c r="GF23" s="72">
        <v>4.11310501841768</v>
      </c>
      <c r="GG23" s="72">
        <v>13.1566732338288</v>
      </c>
      <c r="GH23" s="72">
        <v>-0.348216076279385</v>
      </c>
      <c r="GI23" s="72">
        <v>2.12586900841568</v>
      </c>
      <c r="GJ23" s="72">
        <v>-5.72802837590915</v>
      </c>
      <c r="GK23" s="72">
        <v>2.35536679683418</v>
      </c>
      <c r="GL23" s="72">
        <v>2.27888756869152</v>
      </c>
      <c r="GM23" s="72">
        <v>-5.08245373605729</v>
      </c>
      <c r="GN23" s="72">
        <v>2.74719127789125</v>
      </c>
      <c r="GO23" s="72">
        <v>-7.08763430340414</v>
      </c>
      <c r="GP23" s="72">
        <v>-4.23030196430008</v>
      </c>
      <c r="GQ23" s="72">
        <v>8.42681353471721</v>
      </c>
      <c r="GR23" s="72">
        <v>-4.26422501566043</v>
      </c>
      <c r="GS23" s="72">
        <v>10.9028948155723</v>
      </c>
      <c r="GT23" s="72">
        <v>-0.496854968610364</v>
      </c>
      <c r="GU23" s="72">
        <v>0.710383815154245</v>
      </c>
      <c r="GV23" s="72">
        <v>-3.13223517919438</v>
      </c>
      <c r="GW23" s="72">
        <v>2.56195538687336</v>
      </c>
      <c r="GX23" s="72">
        <v>2.44646868167273</v>
      </c>
      <c r="GY23" s="72">
        <v>-4.38634109155464</v>
      </c>
      <c r="GZ23" s="72">
        <v>2.38214436706762</v>
      </c>
      <c r="HA23" s="72">
        <v>-6.11325866565934</v>
      </c>
      <c r="HB23" s="72">
        <v>-2.19313568015964</v>
      </c>
      <c r="HC23" s="72">
        <v>1.13701879243288</v>
      </c>
      <c r="HD23" s="72">
        <v>3.35575294090276</v>
      </c>
      <c r="HE23" s="72">
        <v>11.1817906249588</v>
      </c>
      <c r="HF23" s="72">
        <v>-0.299945831482191</v>
      </c>
      <c r="HG23" s="72">
        <v>4.6095517997737</v>
      </c>
      <c r="HH23" s="72">
        <v>-5.49885976313608</v>
      </c>
      <c r="HI23" s="72">
        <v>-0.749034048437096</v>
      </c>
      <c r="HJ23" s="72">
        <v>2.08514656141826</v>
      </c>
      <c r="HK23" s="72">
        <v>-4.85024947077281</v>
      </c>
      <c r="HL23" s="72">
        <v>2.87281148863714</v>
      </c>
      <c r="HM23" s="72">
        <v>-5.06315159612114</v>
      </c>
      <c r="HN23" s="72">
        <v>-3.99426635070542</v>
      </c>
      <c r="HO23" s="72">
        <v>1.61631212395238</v>
      </c>
      <c r="HP23" s="72">
        <v>6.59892080786626</v>
      </c>
      <c r="HQ23" s="72">
        <v>1.86355104691145</v>
      </c>
      <c r="HR23" s="72">
        <v>6.01502474655231</v>
      </c>
      <c r="HS23" s="72">
        <v>-12.2829063263306</v>
      </c>
      <c r="HT23" s="72">
        <v>-97.5637682622625</v>
      </c>
      <c r="HU23" s="72">
        <v>659.182981841354</v>
      </c>
      <c r="HV23" s="72">
        <v>327.872236653856</v>
      </c>
      <c r="HW23" s="72">
        <v>38.8361804069162</v>
      </c>
      <c r="HX23" s="72">
        <v>-0.606139824055489</v>
      </c>
      <c r="HY23" s="72">
        <v>0.0514432774534583</v>
      </c>
      <c r="HZ23" s="72">
        <v>-6.30354129144388</v>
      </c>
      <c r="IA23" s="72">
        <v>2.18812427337529</v>
      </c>
      <c r="IB23" s="72">
        <v>6.35543088060928</v>
      </c>
      <c r="IC23" s="72">
        <v>2.32700149370015</v>
      </c>
      <c r="ID23" s="72">
        <v>2.79058860503514</v>
      </c>
      <c r="IE23" s="72">
        <v>-4.2382054950609</v>
      </c>
      <c r="IF23" s="72">
        <v>-11.7384642089142</v>
      </c>
      <c r="IG23" s="72">
        <v>-6.28241092219449</v>
      </c>
      <c r="IH23" s="72">
        <v>-96.8378722549714</v>
      </c>
      <c r="II23" s="72">
        <v>-22.9709532823413</v>
      </c>
      <c r="IJ23" s="72">
        <v>-1.52916005243402</v>
      </c>
      <c r="IK23" s="72">
        <v>2385.05657881269</v>
      </c>
      <c r="IL23" s="72">
        <v>99.8415084944114</v>
      </c>
      <c r="IM23" s="72">
        <v>-0.37673864626754</v>
      </c>
      <c r="IN23" s="72">
        <v>7.58526375376154</v>
      </c>
      <c r="IO23" s="72">
        <v>-2.50845642944181</v>
      </c>
      <c r="IP23" s="72">
        <v>10.8022336818084</v>
      </c>
      <c r="IQ23" s="72">
        <v>-10.8811104856136</v>
      </c>
      <c r="IR23" s="72">
        <v>-2.94863047357012</v>
      </c>
      <c r="IS23" s="72">
        <v>-12.3036947944293</v>
      </c>
      <c r="IT23" s="72">
        <v>-13.3910246611072</v>
      </c>
      <c r="IU23" s="72">
        <v>-24.7412827523504</v>
      </c>
      <c r="IV23" s="72">
        <v>2.49508228201346</v>
      </c>
      <c r="IW23" s="72">
        <v>10.8740019643275</v>
      </c>
      <c r="IX23" s="72">
        <v>10.4999978303619</v>
      </c>
      <c r="IY23" s="72">
        <v>40.8489974490514</v>
      </c>
      <c r="IZ23" s="72">
        <v>-7.2881687305257</v>
      </c>
      <c r="JA23" s="72">
        <v>33.0591226467802</v>
      </c>
      <c r="JB23" s="72">
        <v>-3.71509474690326</v>
      </c>
      <c r="JC23" s="72">
        <v>6.70602314098092</v>
      </c>
      <c r="JD23" s="72">
        <v>-16.9595833522959</v>
      </c>
      <c r="JE23" s="72">
        <v>12.2654709560885</v>
      </c>
      <c r="JF23" s="72">
        <v>-23.7928104017212</v>
      </c>
      <c r="JG23" s="72">
        <v>-26.3998815902342</v>
      </c>
      <c r="JH23" s="72">
        <v>-1.95575804156735</v>
      </c>
      <c r="JI23" s="72">
        <v>11.2061755542671</v>
      </c>
      <c r="JJ23" s="72">
        <v>8.02479407065093</v>
      </c>
      <c r="JK23" s="72">
        <v>32.9141439706748</v>
      </c>
      <c r="JL23" s="72">
        <v>-6.30129689741071</v>
      </c>
      <c r="JM23" s="72">
        <v>32.2003706624738</v>
      </c>
      <c r="JN23" s="72">
        <v>2.26507700012912</v>
      </c>
      <c r="JO23" s="72">
        <v>4.62965248266156</v>
      </c>
      <c r="JP23" s="72">
        <v>-16.4151283530523</v>
      </c>
      <c r="JQ23" s="72">
        <v>10.2746773816277</v>
      </c>
      <c r="JR23" s="72">
        <v>-100</v>
      </c>
      <c r="JS23" s="72" t="e">
        <v>#DIV/0!</v>
      </c>
      <c r="JT23" s="72" t="e">
        <v>#DIV/0!</v>
      </c>
      <c r="JU23" s="72" t="e">
        <v>#DIV/0!</v>
      </c>
      <c r="JV23" s="72" t="e">
        <v>#DIV/0!</v>
      </c>
      <c r="JW23" s="72" t="e">
        <v>#DIV/0!</v>
      </c>
      <c r="JX23" s="72" t="e">
        <v>#DIV/0!</v>
      </c>
      <c r="JY23" s="72">
        <v>1.34617702220665</v>
      </c>
      <c r="JZ23" s="72">
        <v>2.22329915631238</v>
      </c>
      <c r="KA23" s="72">
        <v>-6.37920622128055</v>
      </c>
      <c r="KB23" s="72">
        <v>11.1009269018467</v>
      </c>
      <c r="KC23" s="72">
        <v>-1.73603405357386</v>
      </c>
      <c r="KD23" s="72">
        <v>-0.130642457216979</v>
      </c>
      <c r="KE23" s="72">
        <v>-9.65674955735672</v>
      </c>
      <c r="KF23" s="72">
        <v>15.9300071170883</v>
      </c>
      <c r="KG23" s="72">
        <v>-2.2699642539602</v>
      </c>
      <c r="KH23" s="72">
        <v>-3.4908110365896</v>
      </c>
      <c r="KI23" s="72">
        <v>-4.27593284895465</v>
      </c>
      <c r="KJ23" s="72">
        <v>10.5057576731031</v>
      </c>
      <c r="KK23" s="72">
        <v>-0.363709827020969</v>
      </c>
      <c r="KL23" s="72">
        <v>-2.51845156819198</v>
      </c>
      <c r="KM23" s="72">
        <v>-3.72899078498339</v>
      </c>
      <c r="KN23" s="72">
        <v>15.583595595583</v>
      </c>
      <c r="KO23" s="72">
        <v>-2.54954006106426</v>
      </c>
      <c r="KP23" s="72">
        <v>-3.60485015998034</v>
      </c>
      <c r="KQ23" s="72">
        <v>-3.30372775010377</v>
      </c>
      <c r="KR23" s="72">
        <v>6.44939919367779</v>
      </c>
      <c r="KS23" s="72">
        <v>-68.8780890786667</v>
      </c>
      <c r="KT23" s="72">
        <v>228.111161461386</v>
      </c>
      <c r="KU23" s="72">
        <v>-3.07208157939596</v>
      </c>
      <c r="KV23" s="72">
        <v>7.760866761282</v>
      </c>
      <c r="KW23" s="72">
        <v>-43.2730981567382</v>
      </c>
      <c r="KX23" s="72">
        <v>-69.2953119186184</v>
      </c>
      <c r="KY23" s="72">
        <v>467.123097775491</v>
      </c>
      <c r="KZ23" s="72">
        <v>5.42619423081912</v>
      </c>
      <c r="LA23" s="72">
        <v>-18.3758951412718</v>
      </c>
      <c r="LB23" s="72">
        <v>-31.4594111465018</v>
      </c>
      <c r="LC23" s="72">
        <v>47.5373212457968</v>
      </c>
      <c r="LD23" s="72">
        <v>39.8825131750023</v>
      </c>
      <c r="LE23" s="72">
        <v>-15.0271257820127</v>
      </c>
      <c r="LF23" s="72">
        <v>-35.0749628065338</v>
      </c>
      <c r="LG23" s="72">
        <v>37.1033922265907</v>
      </c>
      <c r="LH23" s="72">
        <v>42.4455378790751</v>
      </c>
      <c r="LI23" s="108"/>
      <c r="LJ23" s="109" t="s">
        <v>225</v>
      </c>
      <c r="LL23" s="110"/>
      <c r="LM23" s="110"/>
      <c r="LN23" s="104"/>
      <c r="LO23" s="105"/>
    </row>
    <row r="24" s="25" customFormat="1" ht="18" customHeight="1" spans="1:327">
      <c r="A24" s="44"/>
      <c r="B24" s="67"/>
      <c r="C24" s="68">
        <v>2.4</v>
      </c>
      <c r="D24" s="69">
        <v>0.148077459672668</v>
      </c>
      <c r="E24" s="70">
        <v>15</v>
      </c>
      <c r="F24" s="71"/>
      <c r="G24" s="71" t="s">
        <v>663</v>
      </c>
      <c r="H24" s="72">
        <v>14.3566882057739</v>
      </c>
      <c r="I24" s="72">
        <v>17.8676825780518</v>
      </c>
      <c r="J24" s="72">
        <v>19.102559376413</v>
      </c>
      <c r="K24" s="72">
        <v>12.0220595512816</v>
      </c>
      <c r="L24" s="72">
        <v>7.75831909100444</v>
      </c>
      <c r="M24" s="72">
        <v>4.46610415754427</v>
      </c>
      <c r="N24" s="72">
        <v>6.86053642326729</v>
      </c>
      <c r="O24" s="72">
        <v>9.94599279680301</v>
      </c>
      <c r="P24" s="72">
        <v>3.71475638706758</v>
      </c>
      <c r="Q24" s="72">
        <v>4.61660782665743</v>
      </c>
      <c r="R24" s="72">
        <v>4.24375363476351</v>
      </c>
      <c r="S24" s="72">
        <v>0.0461755348382837</v>
      </c>
      <c r="T24" s="72">
        <v>11.9623875194514</v>
      </c>
      <c r="U24" s="72">
        <v>8.48063829582554</v>
      </c>
      <c r="V24" s="72">
        <v>5.87881406796251</v>
      </c>
      <c r="W24" s="72">
        <v>9.28452187687722</v>
      </c>
      <c r="X24" s="72">
        <v>9.13394447728419</v>
      </c>
      <c r="Y24" s="72">
        <v>2.44828119243377</v>
      </c>
      <c r="Z24" s="72">
        <v>5.30838980422669</v>
      </c>
      <c r="AA24" s="72">
        <v>4.49128928571598</v>
      </c>
      <c r="AB24" s="72">
        <v>6.5907451415371</v>
      </c>
      <c r="AC24" s="72">
        <v>5.76823880213036</v>
      </c>
      <c r="AD24" s="72">
        <v>3.7720881848328</v>
      </c>
      <c r="AE24" s="72">
        <v>4.03531690155275</v>
      </c>
      <c r="AF24" s="72">
        <v>3.94503101870389</v>
      </c>
      <c r="AG24" s="72">
        <v>3.59590652674026</v>
      </c>
      <c r="AH24" s="72">
        <v>5.7607635246731</v>
      </c>
      <c r="AI24" s="72">
        <v>6.12222729037512</v>
      </c>
      <c r="AJ24" s="72">
        <v>3.82010931904023</v>
      </c>
      <c r="AK24" s="72">
        <v>5.8678191836143</v>
      </c>
      <c r="AL24" s="72">
        <v>3.73534295844928</v>
      </c>
      <c r="AM24" s="72">
        <v>2.25932403068414</v>
      </c>
      <c r="AN24" s="72">
        <v>4.6216103519092</v>
      </c>
      <c r="AO24" s="72">
        <v>3.3970525454917</v>
      </c>
      <c r="AP24" s="72">
        <v>0.775131596913624</v>
      </c>
      <c r="AQ24" s="72">
        <v>1.47203883699083</v>
      </c>
      <c r="AR24" s="72">
        <v>1.96675527221886</v>
      </c>
      <c r="AS24" s="72">
        <v>1.59926356709565</v>
      </c>
      <c r="AT24" s="72">
        <v>6.34197954500068</v>
      </c>
      <c r="AU24" s="72">
        <v>4.72031505764407</v>
      </c>
      <c r="AV24" s="72">
        <v>6.08252552487673</v>
      </c>
      <c r="AW24" s="72">
        <v>6.87743298890793</v>
      </c>
      <c r="AX24" s="72">
        <v>5.18492257367001</v>
      </c>
      <c r="AY24" s="72">
        <v>6.67436634714956</v>
      </c>
      <c r="AZ24" s="72">
        <v>6.44403791487854</v>
      </c>
      <c r="BA24" s="72">
        <v>4.22812337524957</v>
      </c>
      <c r="BB24" s="72">
        <v>7.1435150568786</v>
      </c>
      <c r="BC24" s="72">
        <v>3.95346713283521</v>
      </c>
      <c r="BD24" s="72">
        <v>1.50406287919269</v>
      </c>
      <c r="BE24" s="72">
        <v>6.03238766235314</v>
      </c>
      <c r="BF24" s="72">
        <v>1.06274836138793</v>
      </c>
      <c r="BG24" s="72">
        <v>-79.9831887502986</v>
      </c>
      <c r="BH24" s="72">
        <v>-38.6937874000392</v>
      </c>
      <c r="BI24" s="72">
        <v>-16.5119189533617</v>
      </c>
      <c r="BJ24" s="72">
        <v>-25.4587769167314</v>
      </c>
      <c r="BK24" s="72">
        <v>-26.3963570372232</v>
      </c>
      <c r="BL24" s="72">
        <v>-16.7567454444028</v>
      </c>
      <c r="BM24" s="72">
        <v>-9.34579068121508</v>
      </c>
      <c r="BN24" s="72">
        <v>-8.80703153170062</v>
      </c>
      <c r="BO24" s="72">
        <v>3.20070162628787</v>
      </c>
      <c r="BP24" s="72">
        <v>3.83611210901005</v>
      </c>
      <c r="BQ24" s="72">
        <v>2.98397968444357</v>
      </c>
      <c r="BR24" s="72">
        <v>8.60729265829072</v>
      </c>
      <c r="BS24" s="72">
        <v>457.30261764055</v>
      </c>
      <c r="BT24" s="72">
        <v>72.5662007830857</v>
      </c>
      <c r="BU24" s="72">
        <v>-24.8979526034431</v>
      </c>
      <c r="BV24" s="72">
        <v>-25.8595085466831</v>
      </c>
      <c r="BW24" s="72">
        <v>-13.7046548113552</v>
      </c>
      <c r="BX24" s="72">
        <v>-11.9938824676755</v>
      </c>
      <c r="BY24" s="72">
        <v>3.2634030460968</v>
      </c>
      <c r="BZ24" s="72">
        <v>4.36569535020084</v>
      </c>
      <c r="CA24" s="72">
        <v>2.413815303647</v>
      </c>
      <c r="CB24" s="72">
        <v>1.82774166387125</v>
      </c>
      <c r="CC24" s="72">
        <v>4.11687679949328</v>
      </c>
      <c r="CD24" s="72">
        <v>1.50959636056017</v>
      </c>
      <c r="CE24" s="72">
        <v>0.361660977537866</v>
      </c>
      <c r="CF24" s="72">
        <v>8.26373301930357</v>
      </c>
      <c r="CG24" s="72">
        <v>86.1469410990583</v>
      </c>
      <c r="CH24" s="72">
        <v>104.693139151313</v>
      </c>
      <c r="CI24" s="72">
        <v>90.7081440878449</v>
      </c>
      <c r="CJ24" s="72">
        <v>66.3516720298154</v>
      </c>
      <c r="CK24" s="72">
        <v>21.3318717290017</v>
      </c>
      <c r="CL24" s="72">
        <v>22.3679989197915</v>
      </c>
      <c r="CM24" s="72">
        <v>12.4468924513351</v>
      </c>
      <c r="CN24" s="72">
        <v>7.2776308599902</v>
      </c>
      <c r="CO24" s="72">
        <v>6.36435172201126</v>
      </c>
      <c r="CP24" s="72">
        <v>8.91450046174991</v>
      </c>
      <c r="CQ24" s="72">
        <v>9.13156684657663</v>
      </c>
      <c r="CR24" s="72">
        <v>14.4159934768665</v>
      </c>
      <c r="CS24" s="72">
        <v>4.51089957107894</v>
      </c>
      <c r="CT24" s="72">
        <v>7.93954967273621</v>
      </c>
      <c r="CU24" s="72">
        <v>3.15980478646745</v>
      </c>
      <c r="CV24" s="72">
        <v>4.50646226095772</v>
      </c>
      <c r="CW24" s="72">
        <v>8.39925803278692</v>
      </c>
      <c r="CX24" s="72">
        <v>8.21938839455809</v>
      </c>
      <c r="CY24" s="72">
        <v>8.95236394657412</v>
      </c>
      <c r="CZ24" s="72">
        <v>8.9263330206123</v>
      </c>
      <c r="DA24" s="72">
        <v>6.70927518027729</v>
      </c>
      <c r="DB24" s="72">
        <v>3.87366948136891</v>
      </c>
      <c r="DC24" s="72">
        <v>2.4188101359297</v>
      </c>
      <c r="DD24" s="72">
        <v>1.30932703420517</v>
      </c>
      <c r="DE24" s="72">
        <v>-100</v>
      </c>
      <c r="DF24" s="72">
        <v>-100</v>
      </c>
      <c r="DG24" s="72">
        <v>-100</v>
      </c>
      <c r="DH24" s="72">
        <v>-100</v>
      </c>
      <c r="DI24" s="72">
        <v>-100</v>
      </c>
      <c r="DJ24" s="72">
        <v>-100</v>
      </c>
      <c r="DK24" s="72">
        <v>-100</v>
      </c>
      <c r="DL24" s="72">
        <v>17.0732587552365</v>
      </c>
      <c r="DM24" s="72">
        <v>8.00445677920132</v>
      </c>
      <c r="DN24" s="72">
        <v>6.83514559810791</v>
      </c>
      <c r="DO24" s="72">
        <v>2.82735443004812</v>
      </c>
      <c r="DP24" s="72">
        <v>8.76049640469567</v>
      </c>
      <c r="DQ24" s="72">
        <v>7.00563243539169</v>
      </c>
      <c r="DR24" s="72">
        <v>5.4436391691173</v>
      </c>
      <c r="DS24" s="72">
        <v>4.46288978414306</v>
      </c>
      <c r="DT24" s="72">
        <v>4.44068674351388</v>
      </c>
      <c r="DU24" s="72">
        <v>5.23371573421318</v>
      </c>
      <c r="DV24" s="72">
        <v>3.52754972890938</v>
      </c>
      <c r="DW24" s="72">
        <v>1.81551164143802</v>
      </c>
      <c r="DX24" s="72">
        <v>3.33157732699524</v>
      </c>
      <c r="DY24" s="72">
        <v>5.86951787068715</v>
      </c>
      <c r="DZ24" s="72">
        <v>6.09254294525226</v>
      </c>
      <c r="EA24" s="72">
        <v>5.12591383056855</v>
      </c>
      <c r="EB24" s="72">
        <v>2.75836665125446</v>
      </c>
      <c r="EC24" s="72">
        <v>-45.5317692269585</v>
      </c>
      <c r="ED24" s="72">
        <v>-22.9045514122754</v>
      </c>
      <c r="EE24" s="72">
        <v>-4.80254031109396</v>
      </c>
      <c r="EF24" s="72">
        <v>5.19740486854241</v>
      </c>
      <c r="EG24" s="72">
        <v>72.7213057918223</v>
      </c>
      <c r="EH24" s="72">
        <v>-17.0558890728582</v>
      </c>
      <c r="EI24" s="72">
        <v>3.31064674446048</v>
      </c>
      <c r="EJ24" s="72">
        <v>2.43421737363178</v>
      </c>
      <c r="EK24" s="72">
        <v>21.5594921127206</v>
      </c>
      <c r="EL24" s="72">
        <v>85.5873738265537</v>
      </c>
      <c r="EM24" s="72">
        <v>18.3653082593728</v>
      </c>
      <c r="EN24" s="72">
        <v>7.55983523202552</v>
      </c>
      <c r="EO24" s="72">
        <v>9.47675716699838</v>
      </c>
      <c r="EP24" s="72">
        <v>5.15057525126237</v>
      </c>
      <c r="EQ24" s="72">
        <v>8.53276301661457</v>
      </c>
      <c r="ER24" s="72">
        <v>6.43296178140935</v>
      </c>
      <c r="ES24" s="72">
        <v>14.0148011405519</v>
      </c>
      <c r="ET24" s="72">
        <v>8.94157420530726</v>
      </c>
      <c r="EU24" s="72">
        <v>4.64598402896334</v>
      </c>
      <c r="EV24" s="72">
        <v>4.17736066209868</v>
      </c>
      <c r="EW24" s="72">
        <v>-22.6807012768151</v>
      </c>
      <c r="EX24" s="72">
        <v>40.0888272613786</v>
      </c>
      <c r="EY24" s="72">
        <v>3.19501543895986</v>
      </c>
      <c r="EZ24" s="72">
        <v>9.35061985383126</v>
      </c>
      <c r="FA24" s="72">
        <v>4.46947534160749</v>
      </c>
      <c r="FB24" s="72">
        <v>8.47987145171298</v>
      </c>
      <c r="FC24" s="72">
        <v>6.43879082884644</v>
      </c>
      <c r="FD24" s="72">
        <v>3.78121067206764</v>
      </c>
      <c r="FE24" s="72">
        <v>5.07986904498846</v>
      </c>
      <c r="FF24" s="72">
        <v>-17.8891377301985</v>
      </c>
      <c r="FG24" s="72">
        <v>11.4797252257665</v>
      </c>
      <c r="FH24" s="72">
        <v>25.5813601751255</v>
      </c>
      <c r="FI24" s="72">
        <v>7.70818494343442</v>
      </c>
      <c r="FJ24" s="72">
        <v>-7.96908745284888</v>
      </c>
      <c r="FK24" s="72">
        <v>6.31142606780104</v>
      </c>
      <c r="FL24" s="72">
        <v>3.04801096629687</v>
      </c>
      <c r="FM24" s="72">
        <v>8.69652392416909</v>
      </c>
      <c r="FN24" s="72">
        <v>-2.49622953405692</v>
      </c>
      <c r="FO24" s="72">
        <v>-5.08962315298955</v>
      </c>
      <c r="FP24" s="72">
        <v>-2.99414594562278</v>
      </c>
      <c r="FQ24" s="72">
        <v>0.533026980950453</v>
      </c>
      <c r="FR24" s="72">
        <v>-2.67154746207268</v>
      </c>
      <c r="FS24" s="72">
        <v>16.2516668015885</v>
      </c>
      <c r="FT24" s="72">
        <v>6.26859884973436</v>
      </c>
      <c r="FU24" s="72">
        <v>-3.83725403938456</v>
      </c>
      <c r="FV24" s="72">
        <v>-5.14354203789921</v>
      </c>
      <c r="FW24" s="72">
        <v>7.42523021309658</v>
      </c>
      <c r="FX24" s="72">
        <v>-3.07806581532007</v>
      </c>
      <c r="FY24" s="72">
        <v>4.55935871935684</v>
      </c>
      <c r="FZ24" s="72">
        <v>-5.47514913770772</v>
      </c>
      <c r="GA24" s="72">
        <v>-2.9142144832866</v>
      </c>
      <c r="GB24" s="72">
        <v>-0.193230465685261</v>
      </c>
      <c r="GC24" s="72">
        <v>-5.16472554434968</v>
      </c>
      <c r="GD24" s="72">
        <v>-1.82522811377474</v>
      </c>
      <c r="GE24" s="72">
        <v>15.8373451926003</v>
      </c>
      <c r="GF24" s="72">
        <v>1.98948640713878</v>
      </c>
      <c r="GG24" s="72">
        <v>7.61641382711137</v>
      </c>
      <c r="GH24" s="72">
        <v>-8.09333978857741</v>
      </c>
      <c r="GI24" s="72">
        <v>4.84871913201314</v>
      </c>
      <c r="GJ24" s="72">
        <v>0.0395341598364638</v>
      </c>
      <c r="GK24" s="72">
        <v>4.41529187376261</v>
      </c>
      <c r="GL24" s="72">
        <v>-11.2658435723575</v>
      </c>
      <c r="GM24" s="72">
        <v>-0.203813801039331</v>
      </c>
      <c r="GN24" s="72">
        <v>-0.96764324788596</v>
      </c>
      <c r="GO24" s="72">
        <v>-3.25927989758479</v>
      </c>
      <c r="GP24" s="72">
        <v>-2.58279268599917</v>
      </c>
      <c r="GQ24" s="72">
        <v>13.6511616016558</v>
      </c>
      <c r="GR24" s="72">
        <v>2.2481933686684</v>
      </c>
      <c r="GS24" s="72">
        <v>7.52302012946346</v>
      </c>
      <c r="GT24" s="72">
        <v>-8.40203050462148</v>
      </c>
      <c r="GU24" s="72">
        <v>7.03975631627334</v>
      </c>
      <c r="GV24" s="72">
        <v>0.381444198411913</v>
      </c>
      <c r="GW24" s="72">
        <v>2.15020258905467</v>
      </c>
      <c r="GX24" s="72">
        <v>-9.51568352500897</v>
      </c>
      <c r="GY24" s="72">
        <v>-2.21399022738403</v>
      </c>
      <c r="GZ24" s="72">
        <v>-2.37674480246278</v>
      </c>
      <c r="HA24" s="72">
        <v>-1.02447850446366</v>
      </c>
      <c r="HB24" s="72">
        <v>-3.72302558142577</v>
      </c>
      <c r="HC24" s="72">
        <v>10.7692190888118</v>
      </c>
      <c r="HD24" s="72">
        <v>2.95528752090884</v>
      </c>
      <c r="HE24" s="72">
        <v>8.04723749843592</v>
      </c>
      <c r="HF24" s="72">
        <v>-8.73215274795277</v>
      </c>
      <c r="HG24" s="72">
        <v>12.0364378347077</v>
      </c>
      <c r="HH24" s="72">
        <v>-1.14932496671584</v>
      </c>
      <c r="HI24" s="72">
        <v>3.4789808220093</v>
      </c>
      <c r="HJ24" s="72">
        <v>-8.83765801432425</v>
      </c>
      <c r="HK24" s="72">
        <v>-3.76252891676185</v>
      </c>
      <c r="HL24" s="72">
        <v>-0.994376055659373</v>
      </c>
      <c r="HM24" s="72">
        <v>-1.23818379730866</v>
      </c>
      <c r="HN24" s="72">
        <v>-5.72728576945258</v>
      </c>
      <c r="HO24" s="72">
        <v>13.8675734432255</v>
      </c>
      <c r="HP24" s="72">
        <v>-0.110061800989143</v>
      </c>
      <c r="HQ24" s="72">
        <v>5.50137375360467</v>
      </c>
      <c r="HR24" s="72">
        <v>-4.66048859093242</v>
      </c>
      <c r="HS24" s="72">
        <v>6.78539429151688</v>
      </c>
      <c r="HT24" s="72">
        <v>-80.4213190702936</v>
      </c>
      <c r="HU24" s="72">
        <v>216.928821417347</v>
      </c>
      <c r="HV24" s="72">
        <v>24.1467817587269</v>
      </c>
      <c r="HW24" s="72">
        <v>-14.0756535417564</v>
      </c>
      <c r="HX24" s="72">
        <v>-2.23966961253332</v>
      </c>
      <c r="HY24" s="72">
        <v>11.6963057207838</v>
      </c>
      <c r="HZ24" s="72">
        <v>2.66559632406155</v>
      </c>
      <c r="IA24" s="72">
        <v>14.5442899187928</v>
      </c>
      <c r="IB24" s="72">
        <v>13.0428352173664</v>
      </c>
      <c r="IC24" s="72">
        <v>6.1509495584997</v>
      </c>
      <c r="ID24" s="72">
        <v>-5.44289354970726</v>
      </c>
      <c r="IE24" s="72">
        <v>12.6162788133313</v>
      </c>
      <c r="IF24" s="72">
        <v>0.465170109749209</v>
      </c>
      <c r="IG24" s="72">
        <v>-1.86444330335539</v>
      </c>
      <c r="IH24" s="72">
        <v>-45.9704307943031</v>
      </c>
      <c r="II24" s="72">
        <v>-15.1757709003375</v>
      </c>
      <c r="IJ24" s="72">
        <v>13.7875038480741</v>
      </c>
      <c r="IK24" s="72">
        <v>13.9106424303778</v>
      </c>
      <c r="IL24" s="72">
        <v>20.4643398600728</v>
      </c>
      <c r="IM24" s="72">
        <v>15.7670008263559</v>
      </c>
      <c r="IN24" s="72">
        <v>10.9286725729623</v>
      </c>
      <c r="IO24" s="72">
        <v>5.54348978181871</v>
      </c>
      <c r="IP24" s="72">
        <v>-3.3172056854647</v>
      </c>
      <c r="IQ24" s="72">
        <v>9.7961575238607</v>
      </c>
      <c r="IR24" s="72">
        <v>-0.670954233812296</v>
      </c>
      <c r="IS24" s="72">
        <v>5.86235427375152</v>
      </c>
      <c r="IT24" s="72">
        <v>-7.10241780830614</v>
      </c>
      <c r="IU24" s="72">
        <v>-6.72456056497656</v>
      </c>
      <c r="IV24" s="72">
        <v>6.01334157669784</v>
      </c>
      <c r="IW24" s="72">
        <v>-0.637563639886807</v>
      </c>
      <c r="IX24" s="72">
        <v>-12.136958688329</v>
      </c>
      <c r="IY24" s="72">
        <v>16.7556061750007</v>
      </c>
      <c r="IZ24" s="72">
        <v>1.93502079540676</v>
      </c>
      <c r="JA24" s="72">
        <v>0.691582396456553</v>
      </c>
      <c r="JB24" s="72">
        <v>-4.14028854384935</v>
      </c>
      <c r="JC24" s="72">
        <v>12.4285858535083</v>
      </c>
      <c r="JD24" s="72">
        <v>-0.472991641307686</v>
      </c>
      <c r="JE24" s="72">
        <v>10.9884773583386</v>
      </c>
      <c r="JF24" s="72">
        <v>-15.1446437879756</v>
      </c>
      <c r="JG24" s="72">
        <v>-3.66450801339063</v>
      </c>
      <c r="JH24" s="72">
        <v>1.31889242609633</v>
      </c>
      <c r="JI24" s="72">
        <v>0.659522641779617</v>
      </c>
      <c r="JJ24" s="72">
        <v>-8.86411920722543</v>
      </c>
      <c r="JK24" s="72">
        <v>16.5618706363539</v>
      </c>
      <c r="JL24" s="72">
        <v>2.62543199847947</v>
      </c>
      <c r="JM24" s="72">
        <v>0.667525138482517</v>
      </c>
      <c r="JN24" s="72">
        <v>-6.09139181669977</v>
      </c>
      <c r="JO24" s="72">
        <v>9.44099983319444</v>
      </c>
      <c r="JP24" s="72">
        <v>-1.8669714531042</v>
      </c>
      <c r="JQ24" s="72">
        <v>9.78616071404461</v>
      </c>
      <c r="JR24" s="72">
        <v>-100</v>
      </c>
      <c r="JS24" s="72" t="e">
        <v>#DIV/0!</v>
      </c>
      <c r="JT24" s="72" t="e">
        <v>#DIV/0!</v>
      </c>
      <c r="JU24" s="72" t="e">
        <v>#DIV/0!</v>
      </c>
      <c r="JV24" s="72" t="e">
        <v>#DIV/0!</v>
      </c>
      <c r="JW24" s="72" t="e">
        <v>#DIV/0!</v>
      </c>
      <c r="JX24" s="72" t="e">
        <v>#DIV/0!</v>
      </c>
      <c r="JY24" s="72">
        <v>9.4506529172512</v>
      </c>
      <c r="JZ24" s="72">
        <v>-5.8522983692278</v>
      </c>
      <c r="KA24" s="72">
        <v>9.50406903341268</v>
      </c>
      <c r="KB24" s="72">
        <v>3.75269129024896</v>
      </c>
      <c r="KC24" s="72">
        <v>0.972318001081348</v>
      </c>
      <c r="KD24" s="72">
        <v>-6.87158927141867</v>
      </c>
      <c r="KE24" s="72">
        <v>5.39615643328706</v>
      </c>
      <c r="KF24" s="72">
        <v>9.73922523434257</v>
      </c>
      <c r="KG24" s="72">
        <v>-0.656882753003757</v>
      </c>
      <c r="KH24" s="72">
        <v>-8.23101257602565</v>
      </c>
      <c r="KI24" s="72">
        <v>4.41584869338814</v>
      </c>
      <c r="KJ24" s="72">
        <v>9.71590073622149</v>
      </c>
      <c r="KK24" s="72">
        <v>0.0974398626333937</v>
      </c>
      <c r="KL24" s="72">
        <v>-9.71887343498639</v>
      </c>
      <c r="KM24" s="72">
        <v>2.6891207802208</v>
      </c>
      <c r="KN24" s="72">
        <v>11.349605754097</v>
      </c>
      <c r="KO24" s="72">
        <v>2.55594632811797</v>
      </c>
      <c r="KP24" s="72">
        <v>-9.52868691681807</v>
      </c>
      <c r="KQ24" s="72">
        <v>1.75350088506327</v>
      </c>
      <c r="KR24" s="72">
        <v>8.84189442570154</v>
      </c>
      <c r="KS24" s="72">
        <v>-45.6390644013862</v>
      </c>
      <c r="KT24" s="72">
        <v>28.0549481317199</v>
      </c>
      <c r="KU24" s="72">
        <v>25.6452225929875</v>
      </c>
      <c r="KV24" s="72">
        <v>20.2751089364835</v>
      </c>
      <c r="KW24" s="72">
        <v>-10.7459752225746</v>
      </c>
      <c r="KX24" s="72">
        <v>-38.5055377278785</v>
      </c>
      <c r="KY24" s="72">
        <v>56.4968152812599</v>
      </c>
      <c r="KZ24" s="72">
        <v>19.2547626181385</v>
      </c>
      <c r="LA24" s="72">
        <v>5.91845380519204</v>
      </c>
      <c r="LB24" s="72">
        <v>-6.1151411575795</v>
      </c>
      <c r="LC24" s="72">
        <v>-0.188286517333708</v>
      </c>
      <c r="LD24" s="72">
        <v>8.36809202349687</v>
      </c>
      <c r="LE24" s="72">
        <v>7.80612318456211</v>
      </c>
      <c r="LF24" s="72">
        <v>-9.82517960771315</v>
      </c>
      <c r="LG24" s="72">
        <v>3.02217576851918</v>
      </c>
      <c r="LH24" s="72">
        <v>6.27147670510737</v>
      </c>
      <c r="LI24" s="108"/>
      <c r="LJ24" s="109" t="s">
        <v>664</v>
      </c>
      <c r="LL24" s="110"/>
      <c r="LM24" s="110"/>
      <c r="LN24" s="104"/>
      <c r="LO24" s="105"/>
    </row>
    <row r="25" s="25" customFormat="1" ht="18" customHeight="1" spans="1:327">
      <c r="A25" s="44"/>
      <c r="B25" s="67"/>
      <c r="C25" s="68">
        <v>2.5</v>
      </c>
      <c r="D25" s="69">
        <v>1.15368662569003</v>
      </c>
      <c r="E25" s="78">
        <v>17</v>
      </c>
      <c r="F25" s="71"/>
      <c r="G25" s="71" t="s">
        <v>348</v>
      </c>
      <c r="H25" s="72">
        <v>14.3691051952169</v>
      </c>
      <c r="I25" s="72">
        <v>9.77059183230268</v>
      </c>
      <c r="J25" s="72">
        <v>2.73469238576138</v>
      </c>
      <c r="K25" s="72">
        <v>5.53372857257114</v>
      </c>
      <c r="L25" s="72">
        <v>5.48724714338053</v>
      </c>
      <c r="M25" s="72">
        <v>5.38811560588215</v>
      </c>
      <c r="N25" s="72">
        <v>1.65912819630914</v>
      </c>
      <c r="O25" s="72">
        <v>3.07744358305837</v>
      </c>
      <c r="P25" s="72">
        <v>1.42711089605253</v>
      </c>
      <c r="Q25" s="72">
        <v>0.67835536039324</v>
      </c>
      <c r="R25" s="72">
        <v>4.0967614446094</v>
      </c>
      <c r="S25" s="72">
        <v>2.00209603684887</v>
      </c>
      <c r="T25" s="72">
        <v>3.94286639638557</v>
      </c>
      <c r="U25" s="72">
        <v>12.6291755234955</v>
      </c>
      <c r="V25" s="72">
        <v>4.10686605450003</v>
      </c>
      <c r="W25" s="72">
        <v>8.18156733706907</v>
      </c>
      <c r="X25" s="72">
        <v>10.9613943079809</v>
      </c>
      <c r="Y25" s="72">
        <v>2.29537690637976</v>
      </c>
      <c r="Z25" s="72">
        <v>5.10083966864987</v>
      </c>
      <c r="AA25" s="72">
        <v>1.08561985469163</v>
      </c>
      <c r="AB25" s="72">
        <v>0.177889051248584</v>
      </c>
      <c r="AC25" s="72">
        <v>4.69815681880996</v>
      </c>
      <c r="AD25" s="72">
        <v>4.66317656753709</v>
      </c>
      <c r="AE25" s="72">
        <v>9.78124178033227</v>
      </c>
      <c r="AF25" s="72">
        <v>4.37023785582315</v>
      </c>
      <c r="AG25" s="72">
        <v>2.46805777980367</v>
      </c>
      <c r="AH25" s="72">
        <v>4.38030238538944</v>
      </c>
      <c r="AI25" s="72">
        <v>3.78092279767479</v>
      </c>
      <c r="AJ25" s="72">
        <v>5.71661836557327</v>
      </c>
      <c r="AK25" s="72">
        <v>7.86226350240733</v>
      </c>
      <c r="AL25" s="72">
        <v>8.95572855103488</v>
      </c>
      <c r="AM25" s="72">
        <v>6.43365048588902</v>
      </c>
      <c r="AN25" s="72">
        <v>0.545734460725541</v>
      </c>
      <c r="AO25" s="72">
        <v>3.1440250801808</v>
      </c>
      <c r="AP25" s="72">
        <v>0.345925265484823</v>
      </c>
      <c r="AQ25" s="72">
        <v>3.99503607838494</v>
      </c>
      <c r="AR25" s="72">
        <v>1.41489947000697</v>
      </c>
      <c r="AS25" s="72">
        <v>4.64273466014529</v>
      </c>
      <c r="AT25" s="72">
        <v>4.66029943752575</v>
      </c>
      <c r="AU25" s="72">
        <v>4.85888169793587</v>
      </c>
      <c r="AV25" s="72">
        <v>5.21871790020312</v>
      </c>
      <c r="AW25" s="72">
        <v>4.2700911001922</v>
      </c>
      <c r="AX25" s="72">
        <v>4.87331302706771</v>
      </c>
      <c r="AY25" s="72">
        <v>4.6610237365002</v>
      </c>
      <c r="AZ25" s="72">
        <v>4.12612586525842</v>
      </c>
      <c r="BA25" s="72">
        <v>3.06799291690707</v>
      </c>
      <c r="BB25" s="72">
        <v>7.95320026713233</v>
      </c>
      <c r="BC25" s="72">
        <v>2.23892393115437</v>
      </c>
      <c r="BD25" s="72">
        <v>0.162865424814768</v>
      </c>
      <c r="BE25" s="72">
        <v>5.09780706825775</v>
      </c>
      <c r="BF25" s="72">
        <v>-8.38828557544889</v>
      </c>
      <c r="BG25" s="72">
        <v>-47.5529372021996</v>
      </c>
      <c r="BH25" s="72">
        <v>-21.2484260065643</v>
      </c>
      <c r="BI25" s="72">
        <v>10.6963062099996</v>
      </c>
      <c r="BJ25" s="72">
        <v>6.6300258936151</v>
      </c>
      <c r="BK25" s="72">
        <v>2.41922081504956</v>
      </c>
      <c r="BL25" s="72">
        <v>5.08828479567318</v>
      </c>
      <c r="BM25" s="72">
        <v>5.74199563239478</v>
      </c>
      <c r="BN25" s="72">
        <v>3.54985389378074</v>
      </c>
      <c r="BO25" s="72">
        <v>5.3346327711042</v>
      </c>
      <c r="BP25" s="72">
        <v>8.71431873106567</v>
      </c>
      <c r="BQ25" s="72">
        <v>6.30265533392264</v>
      </c>
      <c r="BR25" s="72">
        <v>17.6991859285404</v>
      </c>
      <c r="BS25" s="72">
        <v>88.6827029610356</v>
      </c>
      <c r="BT25" s="72">
        <v>19.3017907053782</v>
      </c>
      <c r="BU25" s="72">
        <v>0.226348980697082</v>
      </c>
      <c r="BV25" s="72">
        <v>-2.41393991656334</v>
      </c>
      <c r="BW25" s="72">
        <v>13.6718639882632</v>
      </c>
      <c r="BX25" s="72">
        <v>14.163483989546</v>
      </c>
      <c r="BY25" s="72">
        <v>17.0444589489458</v>
      </c>
      <c r="BZ25" s="72">
        <v>19.5309387972428</v>
      </c>
      <c r="CA25" s="72">
        <v>12.4088773155318</v>
      </c>
      <c r="CB25" s="72">
        <v>14.6498441969101</v>
      </c>
      <c r="CC25" s="72">
        <v>6.24155664787583</v>
      </c>
      <c r="CD25" s="72">
        <v>4.86369257808074</v>
      </c>
      <c r="CE25" s="72">
        <v>8.00411013708775</v>
      </c>
      <c r="CF25" s="72">
        <v>7.41508975642992</v>
      </c>
      <c r="CG25" s="72">
        <v>10.471508028425</v>
      </c>
      <c r="CH25" s="72">
        <v>13.992296838356</v>
      </c>
      <c r="CI25" s="72">
        <v>12.2240559804784</v>
      </c>
      <c r="CJ25" s="72">
        <v>9.88640718341026</v>
      </c>
      <c r="CK25" s="72">
        <v>2.50940098327422</v>
      </c>
      <c r="CL25" s="72">
        <v>0.329786915861519</v>
      </c>
      <c r="CM25" s="72">
        <v>2.36193695617983</v>
      </c>
      <c r="CN25" s="72">
        <v>2.23667718683029</v>
      </c>
      <c r="CO25" s="72">
        <v>5.57466885895951</v>
      </c>
      <c r="CP25" s="72">
        <v>3.42748512850744</v>
      </c>
      <c r="CQ25" s="72">
        <v>1.37545787135514</v>
      </c>
      <c r="CR25" s="72">
        <v>6.94586681753609</v>
      </c>
      <c r="CS25" s="72">
        <v>2.07219481858461</v>
      </c>
      <c r="CT25" s="72">
        <v>1.67819992154672</v>
      </c>
      <c r="CU25" s="72">
        <v>3.25987733780362</v>
      </c>
      <c r="CV25" s="72">
        <v>3.4354678037071</v>
      </c>
      <c r="CW25" s="72">
        <v>4.62207263220611</v>
      </c>
      <c r="CX25" s="72">
        <v>8.10882280030394</v>
      </c>
      <c r="CY25" s="72">
        <v>5.82927659681189</v>
      </c>
      <c r="CZ25" s="72">
        <v>6.89299534639336</v>
      </c>
      <c r="DA25" s="72">
        <v>3.63115648486844</v>
      </c>
      <c r="DB25" s="72">
        <v>0.724022048120901</v>
      </c>
      <c r="DC25" s="72">
        <v>3.40971857461783</v>
      </c>
      <c r="DD25" s="72">
        <v>1.19156643442042</v>
      </c>
      <c r="DE25" s="72">
        <v>-100</v>
      </c>
      <c r="DF25" s="72">
        <v>-100</v>
      </c>
      <c r="DG25" s="72">
        <v>-100</v>
      </c>
      <c r="DH25" s="72">
        <v>-100</v>
      </c>
      <c r="DI25" s="72">
        <v>-100</v>
      </c>
      <c r="DJ25" s="72">
        <v>-100</v>
      </c>
      <c r="DK25" s="72">
        <v>-100</v>
      </c>
      <c r="DL25" s="72">
        <v>8.73232799881782</v>
      </c>
      <c r="DM25" s="72">
        <v>5.47035846084671</v>
      </c>
      <c r="DN25" s="72">
        <v>2.01332809001352</v>
      </c>
      <c r="DO25" s="72">
        <v>2.28224273263274</v>
      </c>
      <c r="DP25" s="72">
        <v>6.68842365237512</v>
      </c>
      <c r="DQ25" s="72">
        <v>7.1266809293308</v>
      </c>
      <c r="DR25" s="72">
        <v>1.99956591100525</v>
      </c>
      <c r="DS25" s="72">
        <v>6.42642920909424</v>
      </c>
      <c r="DT25" s="72">
        <v>3.7519048199228</v>
      </c>
      <c r="DU25" s="72">
        <v>5.72192437493635</v>
      </c>
      <c r="DV25" s="72">
        <v>5.0847181212296</v>
      </c>
      <c r="DW25" s="72">
        <v>2.50286659044805</v>
      </c>
      <c r="DX25" s="72">
        <v>3.55040889812368</v>
      </c>
      <c r="DY25" s="72">
        <v>4.78897439324324</v>
      </c>
      <c r="DZ25" s="72">
        <v>4.54405494104961</v>
      </c>
      <c r="EA25" s="72">
        <v>4.38045308179697</v>
      </c>
      <c r="EB25" s="72">
        <v>-1.13968712285686</v>
      </c>
      <c r="EC25" s="72">
        <v>-19.9771519920899</v>
      </c>
      <c r="ED25" s="72">
        <v>4.76056929972594</v>
      </c>
      <c r="EE25" s="72">
        <v>4.85207820284701</v>
      </c>
      <c r="EF25" s="72">
        <v>10.7136723985481</v>
      </c>
      <c r="EG25" s="72">
        <v>26.379301439284</v>
      </c>
      <c r="EH25" s="72">
        <v>8.36847695134368</v>
      </c>
      <c r="EI25" s="72">
        <v>16.2468811409243</v>
      </c>
      <c r="EJ25" s="72">
        <v>8.5667617197883</v>
      </c>
      <c r="EK25" s="72">
        <v>8.69091360040366</v>
      </c>
      <c r="EL25" s="72">
        <v>11.9024860994161</v>
      </c>
      <c r="EM25" s="72">
        <v>1.70494293277645</v>
      </c>
      <c r="EN25" s="72">
        <v>3.71021189121899</v>
      </c>
      <c r="EO25" s="72">
        <v>3.34391131929299</v>
      </c>
      <c r="EP25" s="72">
        <v>2.82967393122759</v>
      </c>
      <c r="EQ25" s="72">
        <v>6.22645180776513</v>
      </c>
      <c r="ER25" s="72">
        <v>3.8173224302015</v>
      </c>
      <c r="ES25" s="72">
        <v>7.43930655475768</v>
      </c>
      <c r="ET25" s="72">
        <v>7.80698122740648</v>
      </c>
      <c r="EU25" s="72">
        <v>4.14333303280203</v>
      </c>
      <c r="EV25" s="72">
        <v>4.14907926774117</v>
      </c>
      <c r="EW25" s="72">
        <v>-14.6993620670008</v>
      </c>
      <c r="EX25" s="72">
        <v>22.1352527115294</v>
      </c>
      <c r="EY25" s="72">
        <v>8.24823144631527</v>
      </c>
      <c r="EZ25" s="72">
        <v>3.83930663850269</v>
      </c>
      <c r="FA25" s="72">
        <v>3.25306758423783</v>
      </c>
      <c r="FB25" s="72">
        <v>4.52705441239726</v>
      </c>
      <c r="FC25" s="72">
        <v>5.55088617307082</v>
      </c>
      <c r="FD25" s="72">
        <v>4.23748843644307</v>
      </c>
      <c r="FE25" s="72">
        <v>4.31432386385804</v>
      </c>
      <c r="FF25" s="72">
        <v>-2.89937425392137</v>
      </c>
      <c r="FG25" s="72">
        <v>14.8583838567202</v>
      </c>
      <c r="FH25" s="72">
        <v>7.51694020346719</v>
      </c>
      <c r="FI25" s="72">
        <v>4.05986037180881</v>
      </c>
      <c r="FJ25" s="72">
        <v>-7.08379526919455</v>
      </c>
      <c r="FK25" s="72">
        <v>18.4596917912038</v>
      </c>
      <c r="FL25" s="72">
        <v>-4.68500855132226</v>
      </c>
      <c r="FM25" s="72">
        <v>-6.32114286771626</v>
      </c>
      <c r="FN25" s="72">
        <v>2.78680398231464</v>
      </c>
      <c r="FO25" s="72">
        <v>0.732478584186751</v>
      </c>
      <c r="FP25" s="72">
        <v>-0.62612829153494</v>
      </c>
      <c r="FQ25" s="72">
        <v>20.7204236693705</v>
      </c>
      <c r="FR25" s="72">
        <v>-12.9697739756771</v>
      </c>
      <c r="FS25" s="72">
        <v>4.93208717376056</v>
      </c>
      <c r="FT25" s="72">
        <v>2.09590768831175</v>
      </c>
      <c r="FU25" s="72">
        <v>0.484080785643727</v>
      </c>
      <c r="FV25" s="72">
        <v>-10.8197378417674</v>
      </c>
      <c r="FW25" s="72">
        <v>10.8668523430528</v>
      </c>
      <c r="FX25" s="72">
        <v>-2.08812424656828</v>
      </c>
      <c r="FY25" s="72">
        <v>-6.36240292005542</v>
      </c>
      <c r="FZ25" s="72">
        <v>2.69021018363998</v>
      </c>
      <c r="GA25" s="72">
        <v>-2.83177666618944</v>
      </c>
      <c r="GB25" s="72">
        <v>0.760303933348922</v>
      </c>
      <c r="GC25" s="72">
        <v>18.7876161195769</v>
      </c>
      <c r="GD25" s="72">
        <v>-13.6122487827548</v>
      </c>
      <c r="GE25" s="72">
        <v>8.49492333591539</v>
      </c>
      <c r="GF25" s="72">
        <v>0.0415040436564595</v>
      </c>
      <c r="GG25" s="72">
        <v>2.39596821905114</v>
      </c>
      <c r="GH25" s="72">
        <v>-3.36711168280624</v>
      </c>
      <c r="GI25" s="72">
        <v>2.47789254529762</v>
      </c>
      <c r="GJ25" s="72">
        <v>1.74410758242935</v>
      </c>
      <c r="GK25" s="72">
        <v>-3.95629692379839</v>
      </c>
      <c r="GL25" s="72">
        <v>-5.32983276891596</v>
      </c>
      <c r="GM25" s="72">
        <v>-0.166926694636601</v>
      </c>
      <c r="GN25" s="72">
        <v>-3.08909222836718</v>
      </c>
      <c r="GO25" s="72">
        <v>17.7209245528209</v>
      </c>
      <c r="GP25" s="72">
        <v>-9.71422526641126</v>
      </c>
      <c r="GQ25" s="72">
        <v>8.4586745632967</v>
      </c>
      <c r="GR25" s="72">
        <v>4.93356788571988</v>
      </c>
      <c r="GS25" s="72">
        <v>-2.65102320591249</v>
      </c>
      <c r="GT25" s="72">
        <v>-5.12827615479969</v>
      </c>
      <c r="GU25" s="72">
        <v>4.39032068590564</v>
      </c>
      <c r="GV25" s="72">
        <v>1.15986572968984</v>
      </c>
      <c r="GW25" s="72">
        <v>-2.16491402453855</v>
      </c>
      <c r="GX25" s="72">
        <v>-3.4083885621006</v>
      </c>
      <c r="GY25" s="72">
        <v>0.845141593305925</v>
      </c>
      <c r="GZ25" s="72">
        <v>-5.33236000340412</v>
      </c>
      <c r="HA25" s="72">
        <v>11.2085958390415</v>
      </c>
      <c r="HB25" s="72">
        <v>-7.38107127615255</v>
      </c>
      <c r="HC25" s="72">
        <v>5.51639848902275</v>
      </c>
      <c r="HD25" s="72">
        <v>8.74950975077213</v>
      </c>
      <c r="HE25" s="72">
        <v>-5.06626982042633</v>
      </c>
      <c r="HF25" s="72">
        <v>-2.10869727263368</v>
      </c>
      <c r="HG25" s="72">
        <v>4.40784309440805</v>
      </c>
      <c r="HH25" s="72">
        <v>1.35180627359566</v>
      </c>
      <c r="HI25" s="72">
        <v>-1.82918084470822</v>
      </c>
      <c r="HJ25" s="72">
        <v>-4.27923543321661</v>
      </c>
      <c r="HK25" s="72">
        <v>1.42854954841638</v>
      </c>
      <c r="HL25" s="72">
        <v>-5.52399051029381</v>
      </c>
      <c r="HM25" s="72">
        <v>10.6402348670731</v>
      </c>
      <c r="HN25" s="72">
        <v>-8.32226772718087</v>
      </c>
      <c r="HO25" s="72">
        <v>10.5176551437772</v>
      </c>
      <c r="HP25" s="72">
        <v>2.9930824417131</v>
      </c>
      <c r="HQ25" s="72">
        <v>-6.99398942563822</v>
      </c>
      <c r="HR25" s="72">
        <v>2.71432635305106</v>
      </c>
      <c r="HS25" s="72">
        <v>-8.98971375267521</v>
      </c>
      <c r="HT25" s="72">
        <v>-41.9768030574348</v>
      </c>
      <c r="HU25" s="72">
        <v>47.4078073449025</v>
      </c>
      <c r="HV25" s="72">
        <v>34.5488671251593</v>
      </c>
      <c r="HW25" s="72">
        <v>-2.29729215912653</v>
      </c>
      <c r="HX25" s="72">
        <v>-9.25483515023383</v>
      </c>
      <c r="HY25" s="72">
        <v>13.5235400059074</v>
      </c>
      <c r="HZ25" s="72">
        <v>-7.75197840150267</v>
      </c>
      <c r="IA25" s="72">
        <v>8.22650900788753</v>
      </c>
      <c r="IB25" s="72">
        <v>4.76826484072413</v>
      </c>
      <c r="IC25" s="72">
        <v>-4.00987014918664</v>
      </c>
      <c r="ID25" s="72">
        <v>0.435763748610341</v>
      </c>
      <c r="IE25" s="72">
        <v>0.767347426882807</v>
      </c>
      <c r="IF25" s="72">
        <v>-6.98343792954844</v>
      </c>
      <c r="IG25" s="72">
        <v>-6.79582651605369</v>
      </c>
      <c r="IH25" s="72">
        <v>13.0355347703572</v>
      </c>
      <c r="II25" s="72">
        <v>-4.87110011849079</v>
      </c>
      <c r="IJ25" s="72">
        <v>5.70333536957645</v>
      </c>
      <c r="IK25" s="72">
        <v>14.0145185200725</v>
      </c>
      <c r="IL25" s="72">
        <v>-5.42405154615393</v>
      </c>
      <c r="IM25" s="72">
        <v>10.5256612797352</v>
      </c>
      <c r="IN25" s="72">
        <v>-1.47418611829931</v>
      </c>
      <c r="IO25" s="72">
        <v>-2.09622500769967</v>
      </c>
      <c r="IP25" s="72">
        <v>-6.93007950848802</v>
      </c>
      <c r="IQ25" s="72">
        <v>-0.539520731009858</v>
      </c>
      <c r="IR25" s="72">
        <v>-4.19781368131775</v>
      </c>
      <c r="IS25" s="72">
        <v>-7.30413270620451</v>
      </c>
      <c r="IT25" s="72">
        <v>16.2518787183096</v>
      </c>
      <c r="IU25" s="72">
        <v>-1.83928881998214</v>
      </c>
      <c r="IV25" s="72">
        <v>4.06367232568267</v>
      </c>
      <c r="IW25" s="72">
        <v>11.6395740419197</v>
      </c>
      <c r="IX25" s="72">
        <v>-11.7732204380194</v>
      </c>
      <c r="IY25" s="72">
        <v>8.17560085771876</v>
      </c>
      <c r="IZ25" s="72">
        <v>0.521424983915054</v>
      </c>
      <c r="JA25" s="72">
        <v>-2.21602934746352</v>
      </c>
      <c r="JB25" s="72">
        <v>-3.8913792291482</v>
      </c>
      <c r="JC25" s="72">
        <v>-2.56235371942911</v>
      </c>
      <c r="JD25" s="72">
        <v>-6.09855309673001</v>
      </c>
      <c r="JE25" s="72">
        <v>-2.21065249620526</v>
      </c>
      <c r="JF25" s="72">
        <v>10.9541188048612</v>
      </c>
      <c r="JG25" s="72">
        <v>-2.21818553483455</v>
      </c>
      <c r="JH25" s="72">
        <v>5.6824574782256</v>
      </c>
      <c r="JI25" s="72">
        <v>11.8294139422244</v>
      </c>
      <c r="JJ25" s="72">
        <v>-10.7610886726385</v>
      </c>
      <c r="JK25" s="72">
        <v>11.7807798126483</v>
      </c>
      <c r="JL25" s="72">
        <v>-1.59813590627208</v>
      </c>
      <c r="JM25" s="72">
        <v>-1.23317614902486</v>
      </c>
      <c r="JN25" s="72">
        <v>-6.82413299044039</v>
      </c>
      <c r="JO25" s="72">
        <v>-5.29574343103805</v>
      </c>
      <c r="JP25" s="72">
        <v>-3.59477311800099</v>
      </c>
      <c r="JQ25" s="72">
        <v>-4.30824693359396</v>
      </c>
      <c r="JR25" s="72">
        <v>-100</v>
      </c>
      <c r="JS25" s="72" t="e">
        <v>#DIV/0!</v>
      </c>
      <c r="JT25" s="72" t="e">
        <v>#DIV/0!</v>
      </c>
      <c r="JU25" s="72" t="e">
        <v>#DIV/0!</v>
      </c>
      <c r="JV25" s="72" t="e">
        <v>#DIV/0!</v>
      </c>
      <c r="JW25" s="72" t="e">
        <v>#DIV/0!</v>
      </c>
      <c r="JX25" s="72" t="e">
        <v>#DIV/0!</v>
      </c>
      <c r="JY25" s="72">
        <v>0.404583838369362</v>
      </c>
      <c r="JZ25" s="72">
        <v>6.8191309147078</v>
      </c>
      <c r="KA25" s="72">
        <v>2.02692497538122</v>
      </c>
      <c r="KB25" s="72">
        <v>-0.633199001479142</v>
      </c>
      <c r="KC25" s="72">
        <v>-2.60755339791777</v>
      </c>
      <c r="KD25" s="72">
        <v>3.31789146556684</v>
      </c>
      <c r="KE25" s="72">
        <v>2.29587546039123</v>
      </c>
      <c r="KF25" s="72">
        <v>3.64738862466444</v>
      </c>
      <c r="KG25" s="72">
        <v>-2.20748235944266</v>
      </c>
      <c r="KH25" s="72">
        <v>-1.62693374883779</v>
      </c>
      <c r="KI25" s="72">
        <v>6.73559883153378</v>
      </c>
      <c r="KJ25" s="72">
        <v>1.04270226235148</v>
      </c>
      <c r="KK25" s="72">
        <v>-0.350618406725033</v>
      </c>
      <c r="KL25" s="72">
        <v>-2.21984702942889</v>
      </c>
      <c r="KM25" s="72">
        <v>4.11318641839709</v>
      </c>
      <c r="KN25" s="72">
        <v>2.07532221750452</v>
      </c>
      <c r="KO25" s="72">
        <v>0.84128693642873</v>
      </c>
      <c r="KP25" s="72">
        <v>-2.4483850186556</v>
      </c>
      <c r="KQ25" s="72">
        <v>3.95025882887158</v>
      </c>
      <c r="KR25" s="72">
        <v>-3.3229115843193</v>
      </c>
      <c r="KS25" s="72">
        <v>-18.3736451707953</v>
      </c>
      <c r="KT25" s="72">
        <v>27.7080605846862</v>
      </c>
      <c r="KU25" s="72">
        <v>4.04105992157437</v>
      </c>
      <c r="KV25" s="72">
        <v>2.08167237841657</v>
      </c>
      <c r="KW25" s="72">
        <v>-6.82377813993185</v>
      </c>
      <c r="KX25" s="72">
        <v>9.50786926624411</v>
      </c>
      <c r="KY25" s="72">
        <v>11.6048602575574</v>
      </c>
      <c r="KZ25" s="72">
        <v>-4.66258972032391</v>
      </c>
      <c r="LA25" s="72">
        <v>-6.7172261622426</v>
      </c>
      <c r="LB25" s="72">
        <v>12.743580971216</v>
      </c>
      <c r="LC25" s="72">
        <v>1.43443938708525</v>
      </c>
      <c r="LD25" s="72">
        <v>-2.78286643550288</v>
      </c>
      <c r="LE25" s="72">
        <v>-7.04669741473076</v>
      </c>
      <c r="LF25" s="72">
        <v>12.182571001111</v>
      </c>
      <c r="LG25" s="72">
        <v>4.78512840958933</v>
      </c>
      <c r="LH25" s="72">
        <v>-4.98767181577293</v>
      </c>
      <c r="LI25" s="112"/>
      <c r="LJ25" s="109" t="s">
        <v>386</v>
      </c>
      <c r="LL25" s="110"/>
      <c r="LM25" s="110"/>
      <c r="LN25" s="104"/>
      <c r="LO25" s="105"/>
    </row>
    <row r="26" s="25" customFormat="1" ht="18" customHeight="1" spans="1:327">
      <c r="A26" s="44"/>
      <c r="B26" s="67"/>
      <c r="C26" s="68">
        <v>2.6</v>
      </c>
      <c r="D26" s="69">
        <v>0.927106391217062</v>
      </c>
      <c r="E26" s="78">
        <v>18</v>
      </c>
      <c r="F26" s="71"/>
      <c r="G26" s="71" t="s">
        <v>670</v>
      </c>
      <c r="H26" s="72">
        <v>9.26253994600023</v>
      </c>
      <c r="I26" s="72">
        <v>9.06228010028782</v>
      </c>
      <c r="J26" s="72">
        <v>1.53626390232398</v>
      </c>
      <c r="K26" s="72">
        <v>1.48154724763725</v>
      </c>
      <c r="L26" s="72">
        <v>0.492180983066419</v>
      </c>
      <c r="M26" s="72">
        <v>7.04779205186755</v>
      </c>
      <c r="N26" s="72">
        <v>6.16316899606271</v>
      </c>
      <c r="O26" s="72">
        <v>6.85771572166335</v>
      </c>
      <c r="P26" s="72">
        <v>3.02336589152661</v>
      </c>
      <c r="Q26" s="72">
        <v>1.8165144266594</v>
      </c>
      <c r="R26" s="72">
        <v>8.00358781694443</v>
      </c>
      <c r="S26" s="72">
        <v>9.64938879398147</v>
      </c>
      <c r="T26" s="72">
        <v>12.055719489198</v>
      </c>
      <c r="U26" s="72">
        <v>18.4694569948653</v>
      </c>
      <c r="V26" s="72">
        <v>13.4651388479083</v>
      </c>
      <c r="W26" s="72">
        <v>3.99290635402893</v>
      </c>
      <c r="X26" s="72">
        <v>3.11112391626733</v>
      </c>
      <c r="Y26" s="72">
        <v>0.544698135221552</v>
      </c>
      <c r="Z26" s="72">
        <v>2.54199323595586</v>
      </c>
      <c r="AA26" s="72">
        <v>1.40785018809142</v>
      </c>
      <c r="AB26" s="72">
        <v>1.10183411917308</v>
      </c>
      <c r="AC26" s="72">
        <v>-3.37983454937032</v>
      </c>
      <c r="AD26" s="72">
        <v>2.93391161948236</v>
      </c>
      <c r="AE26" s="72">
        <v>4.68576080850924</v>
      </c>
      <c r="AF26" s="72">
        <v>0.179395155906519</v>
      </c>
      <c r="AG26" s="72">
        <v>3.46879609220004</v>
      </c>
      <c r="AH26" s="72">
        <v>8.16156328347242</v>
      </c>
      <c r="AI26" s="72">
        <v>0.60963508636209</v>
      </c>
      <c r="AJ26" s="72">
        <v>3.22757076986333</v>
      </c>
      <c r="AK26" s="72">
        <v>4.12611262109024</v>
      </c>
      <c r="AL26" s="72">
        <v>4.1586334255002</v>
      </c>
      <c r="AM26" s="72">
        <v>5.35727385240791</v>
      </c>
      <c r="AN26" s="72">
        <v>4.66577980772827</v>
      </c>
      <c r="AO26" s="72">
        <v>5.12032505281211</v>
      </c>
      <c r="AP26" s="72">
        <v>5.57689287543806</v>
      </c>
      <c r="AQ26" s="72">
        <v>2.3722820971134</v>
      </c>
      <c r="AR26" s="72">
        <v>6.48377199595988</v>
      </c>
      <c r="AS26" s="72">
        <v>4.68035828497703</v>
      </c>
      <c r="AT26" s="72">
        <v>4.03315474231634</v>
      </c>
      <c r="AU26" s="72">
        <v>4.15802489255499</v>
      </c>
      <c r="AV26" s="72">
        <v>5.34465419810117</v>
      </c>
      <c r="AW26" s="72">
        <v>4.04141681797461</v>
      </c>
      <c r="AX26" s="72">
        <v>5.02572477725933</v>
      </c>
      <c r="AY26" s="72">
        <v>5.30295282176256</v>
      </c>
      <c r="AZ26" s="72">
        <v>5.40288419595205</v>
      </c>
      <c r="BA26" s="72">
        <v>2.35258511193352</v>
      </c>
      <c r="BB26" s="72">
        <v>0.0669587505825291</v>
      </c>
      <c r="BC26" s="72">
        <v>3.43482440405798</v>
      </c>
      <c r="BD26" s="72">
        <v>5.98631712901607</v>
      </c>
      <c r="BE26" s="72">
        <v>6.16645821256027</v>
      </c>
      <c r="BF26" s="72">
        <v>-6.72298029020952</v>
      </c>
      <c r="BG26" s="72">
        <v>-54.1086969907037</v>
      </c>
      <c r="BH26" s="72">
        <v>-29.8973810755299</v>
      </c>
      <c r="BI26" s="72">
        <v>-6.34712499056225</v>
      </c>
      <c r="BJ26" s="72">
        <v>4.71903437036229</v>
      </c>
      <c r="BK26" s="72">
        <v>1.95731325949188</v>
      </c>
      <c r="BL26" s="72">
        <v>2.74504347588216</v>
      </c>
      <c r="BM26" s="72">
        <v>2.48243113211444</v>
      </c>
      <c r="BN26" s="72">
        <v>2.83653641363513</v>
      </c>
      <c r="BO26" s="72">
        <v>4.37044150708832</v>
      </c>
      <c r="BP26" s="72">
        <v>0.996682598766554</v>
      </c>
      <c r="BQ26" s="72">
        <v>1.79128093412639</v>
      </c>
      <c r="BR26" s="72">
        <v>10.882926939069</v>
      </c>
      <c r="BS26" s="72">
        <v>125.775931338245</v>
      </c>
      <c r="BT26" s="72">
        <v>38.0324838901145</v>
      </c>
      <c r="BU26" s="72">
        <v>-20.2261229794041</v>
      </c>
      <c r="BV26" s="72">
        <v>-25.0098874728516</v>
      </c>
      <c r="BW26" s="72">
        <v>-10.6984048184402</v>
      </c>
      <c r="BX26" s="72">
        <v>-2.93478659885253</v>
      </c>
      <c r="BY26" s="72">
        <v>-0.209959150140804</v>
      </c>
      <c r="BZ26" s="72">
        <v>1.714629730979</v>
      </c>
      <c r="CA26" s="72">
        <v>2.96332292859915</v>
      </c>
      <c r="CB26" s="72">
        <v>1.36451268562953</v>
      </c>
      <c r="CC26" s="72">
        <v>0.808930264886868</v>
      </c>
      <c r="CD26" s="72">
        <v>3.41291911353672</v>
      </c>
      <c r="CE26" s="72">
        <v>8.46868883128727</v>
      </c>
      <c r="CF26" s="72">
        <v>8.57658211366645</v>
      </c>
      <c r="CG26" s="72">
        <v>19.4135542176179</v>
      </c>
      <c r="CH26" s="72">
        <v>10.1997339627051</v>
      </c>
      <c r="CI26" s="72">
        <v>8.37046422938725</v>
      </c>
      <c r="CJ26" s="72">
        <v>7.21452096439621</v>
      </c>
      <c r="CK26" s="72">
        <v>5.40046280928527</v>
      </c>
      <c r="CL26" s="72">
        <v>8.75136064115355</v>
      </c>
      <c r="CM26" s="72">
        <v>3.76119926795909</v>
      </c>
      <c r="CN26" s="72">
        <v>2.59051862265851</v>
      </c>
      <c r="CO26" s="72">
        <v>4.88730839974933</v>
      </c>
      <c r="CP26" s="72">
        <v>3.62087374853476</v>
      </c>
      <c r="CQ26" s="72">
        <v>3.13774580757016</v>
      </c>
      <c r="CR26" s="72">
        <v>8.95950410709148</v>
      </c>
      <c r="CS26" s="72">
        <v>7.81854656081225</v>
      </c>
      <c r="CT26" s="72">
        <v>8.24027462185748</v>
      </c>
      <c r="CU26" s="72">
        <v>9.8937746465008</v>
      </c>
      <c r="CV26" s="72">
        <v>8.86149298010643</v>
      </c>
      <c r="CW26" s="72">
        <v>9.26629869666571</v>
      </c>
      <c r="CX26" s="72">
        <v>2.97866528283626</v>
      </c>
      <c r="CY26" s="72">
        <v>4.50353242426229</v>
      </c>
      <c r="CZ26" s="72">
        <v>6.76179870274056</v>
      </c>
      <c r="DA26" s="72">
        <v>3.59163752126759</v>
      </c>
      <c r="DB26" s="72">
        <v>5.2376489708073</v>
      </c>
      <c r="DC26" s="72">
        <v>8.50172196979402</v>
      </c>
      <c r="DD26" s="72">
        <v>7.85564278952755</v>
      </c>
      <c r="DE26" s="72">
        <v>-100</v>
      </c>
      <c r="DF26" s="72">
        <v>-100</v>
      </c>
      <c r="DG26" s="72">
        <v>-100</v>
      </c>
      <c r="DH26" s="72">
        <v>-100</v>
      </c>
      <c r="DI26" s="72">
        <v>-100</v>
      </c>
      <c r="DJ26" s="72">
        <v>-100</v>
      </c>
      <c r="DK26" s="72">
        <v>-100</v>
      </c>
      <c r="DL26" s="72">
        <v>6.6351377766469</v>
      </c>
      <c r="DM26" s="72">
        <v>3.09199820316279</v>
      </c>
      <c r="DN26" s="72">
        <v>5.34094661315653</v>
      </c>
      <c r="DO26" s="72">
        <v>6.45944897441453</v>
      </c>
      <c r="DP26" s="72">
        <v>14.5520387684981</v>
      </c>
      <c r="DQ26" s="72">
        <v>2.46894957722425</v>
      </c>
      <c r="DR26" s="72">
        <v>1.69712123015886</v>
      </c>
      <c r="DS26" s="72">
        <v>1.49498436928452</v>
      </c>
      <c r="DT26" s="72">
        <v>3.76626544528158</v>
      </c>
      <c r="DU26" s="72">
        <v>2.69171321481652</v>
      </c>
      <c r="DV26" s="72">
        <v>4.71803812304223</v>
      </c>
      <c r="DW26" s="72">
        <v>4.26470034874281</v>
      </c>
      <c r="DX26" s="72">
        <v>5.08936004418115</v>
      </c>
      <c r="DY26" s="72">
        <v>4.49788065095456</v>
      </c>
      <c r="DZ26" s="72">
        <v>5.23996471087911</v>
      </c>
      <c r="EA26" s="72">
        <v>1.99017946722499</v>
      </c>
      <c r="EB26" s="72">
        <v>1.93953340200783</v>
      </c>
      <c r="EC26" s="72">
        <v>-29.1953728464858</v>
      </c>
      <c r="ED26" s="72">
        <v>3.16187278058192</v>
      </c>
      <c r="EE26" s="72">
        <v>3.28315164460864</v>
      </c>
      <c r="EF26" s="72">
        <v>4.19100544668073</v>
      </c>
      <c r="EG26" s="72">
        <v>28.6167700180726</v>
      </c>
      <c r="EH26" s="72">
        <v>-13.1753389960835</v>
      </c>
      <c r="EI26" s="72">
        <v>1.57361837371788</v>
      </c>
      <c r="EJ26" s="72">
        <v>1.82326633196786</v>
      </c>
      <c r="EK26" s="72">
        <v>11.7135543022621</v>
      </c>
      <c r="EL26" s="72">
        <v>8.50304700719613</v>
      </c>
      <c r="EM26" s="72">
        <v>5.86613710546236</v>
      </c>
      <c r="EN26" s="72">
        <v>3.67966796776722</v>
      </c>
      <c r="EO26" s="72">
        <v>6.55374726712034</v>
      </c>
      <c r="EP26" s="72">
        <v>9.01898518624495</v>
      </c>
      <c r="EQ26" s="72">
        <v>5.45250772126238</v>
      </c>
      <c r="ER26" s="72">
        <v>5.21396246221286</v>
      </c>
      <c r="ES26" s="72">
        <v>4.12090788329225</v>
      </c>
      <c r="ET26" s="72">
        <v>9.80379817014693</v>
      </c>
      <c r="EU26" s="72">
        <v>3.00887117698502</v>
      </c>
      <c r="EV26" s="72">
        <v>4.953995239474</v>
      </c>
      <c r="EW26" s="72">
        <v>-15.6836514984522</v>
      </c>
      <c r="EX26" s="72">
        <v>23.081197705126</v>
      </c>
      <c r="EY26" s="72">
        <v>4.4222313960373</v>
      </c>
      <c r="EZ26" s="72">
        <v>4.60597280052582</v>
      </c>
      <c r="FA26" s="72">
        <v>6.42479399018319</v>
      </c>
      <c r="FB26" s="72">
        <v>5.33330775990797</v>
      </c>
      <c r="FC26" s="72">
        <v>4.58591951078971</v>
      </c>
      <c r="FD26" s="72">
        <v>3.87046949657388</v>
      </c>
      <c r="FE26" s="72">
        <v>4.15592385458415</v>
      </c>
      <c r="FF26" s="72">
        <v>-5.08321497046731</v>
      </c>
      <c r="FG26" s="72">
        <v>3.11176686260575</v>
      </c>
      <c r="FH26" s="72">
        <v>6.7919948016017</v>
      </c>
      <c r="FI26" s="72">
        <v>6.13356306600883</v>
      </c>
      <c r="FJ26" s="72">
        <v>-12.032806658366</v>
      </c>
      <c r="FK26" s="72">
        <v>6.17913342078592</v>
      </c>
      <c r="FL26" s="72">
        <v>20.8839191269223</v>
      </c>
      <c r="FM26" s="72">
        <v>-0.0718662386342004</v>
      </c>
      <c r="FN26" s="72">
        <v>6.46223083350095</v>
      </c>
      <c r="FO26" s="72">
        <v>-2.33907040690345</v>
      </c>
      <c r="FP26" s="72">
        <v>-4.37959145827853</v>
      </c>
      <c r="FQ26" s="72">
        <v>2.54878176127748</v>
      </c>
      <c r="FR26" s="72">
        <v>6.94703158864354</v>
      </c>
      <c r="FS26" s="72">
        <v>-7.58188969846047</v>
      </c>
      <c r="FT26" s="72">
        <v>9.08348203620164</v>
      </c>
      <c r="FU26" s="72">
        <v>-11.9006420272886</v>
      </c>
      <c r="FV26" s="72">
        <v>-12.1940357179783</v>
      </c>
      <c r="FW26" s="72">
        <v>-1.14792665237398</v>
      </c>
      <c r="FX26" s="72">
        <v>20.8187762567216</v>
      </c>
      <c r="FY26" s="72">
        <v>-1.04608792825589</v>
      </c>
      <c r="FZ26" s="72">
        <v>13.4072983206815</v>
      </c>
      <c r="GA26" s="72">
        <v>-3.1461221761499</v>
      </c>
      <c r="GB26" s="72">
        <v>-3.75401818007585</v>
      </c>
      <c r="GC26" s="72">
        <v>-1.13095162317265</v>
      </c>
      <c r="GD26" s="72">
        <v>5.69421694199484</v>
      </c>
      <c r="GE26" s="72">
        <v>-1.96592814009304</v>
      </c>
      <c r="GF26" s="72">
        <v>10.7457388643551</v>
      </c>
      <c r="GG26" s="72">
        <v>-9.96724147074809</v>
      </c>
      <c r="GH26" s="72">
        <v>-7.16828237933534</v>
      </c>
      <c r="GI26" s="72">
        <v>-5.32357864797051</v>
      </c>
      <c r="GJ26" s="72">
        <v>10.7326515672372</v>
      </c>
      <c r="GK26" s="72">
        <v>-1.8851434453276</v>
      </c>
      <c r="GL26" s="72">
        <v>10.5846017665706</v>
      </c>
      <c r="GM26" s="72">
        <v>-1.22214429116455</v>
      </c>
      <c r="GN26" s="72">
        <v>-4.81852558549343</v>
      </c>
      <c r="GO26" s="72">
        <v>-1.42930640996533</v>
      </c>
      <c r="GP26" s="72">
        <v>1.00897592097822</v>
      </c>
      <c r="GQ26" s="72">
        <v>4.44021122776788</v>
      </c>
      <c r="GR26" s="72">
        <v>12.630538827412</v>
      </c>
      <c r="GS26" s="72">
        <v>-13.8428452540309</v>
      </c>
      <c r="GT26" s="72">
        <v>-4.1201432047683</v>
      </c>
      <c r="GU26" s="72">
        <v>-1.02958450975731</v>
      </c>
      <c r="GV26" s="72">
        <v>3.00120789792047</v>
      </c>
      <c r="GW26" s="72">
        <v>0.667876291157853</v>
      </c>
      <c r="GX26" s="72">
        <v>11.5471827131866</v>
      </c>
      <c r="GY26" s="72">
        <v>-1.19129386138587</v>
      </c>
      <c r="GZ26" s="72">
        <v>-3.7231928283916</v>
      </c>
      <c r="HA26" s="72">
        <v>-2.0762579217607</v>
      </c>
      <c r="HB26" s="72">
        <v>1.44764030393138</v>
      </c>
      <c r="HC26" s="72">
        <v>4.89382512033242</v>
      </c>
      <c r="HD26" s="72">
        <v>9.21182637183063</v>
      </c>
      <c r="HE26" s="72">
        <v>-10.3825895657249</v>
      </c>
      <c r="HF26" s="72">
        <v>-5.74396855496489</v>
      </c>
      <c r="HG26" s="72">
        <v>-1.64148539138696</v>
      </c>
      <c r="HH26" s="72">
        <v>3.12483941074761</v>
      </c>
      <c r="HI26" s="72">
        <v>1.81474377695561</v>
      </c>
      <c r="HJ26" s="72">
        <v>10.1672127539493</v>
      </c>
      <c r="HK26" s="72">
        <v>-0.256491175364985</v>
      </c>
      <c r="HL26" s="72">
        <v>-3.46905860518291</v>
      </c>
      <c r="HM26" s="72">
        <v>-1.98332933951839</v>
      </c>
      <c r="HN26" s="72">
        <v>-1.48819628778502</v>
      </c>
      <c r="HO26" s="72">
        <v>2.55145055719088</v>
      </c>
      <c r="HP26" s="72">
        <v>12.8874727948201</v>
      </c>
      <c r="HQ26" s="72">
        <v>-8.17193979597799</v>
      </c>
      <c r="HR26" s="72">
        <v>-5.58376501081857</v>
      </c>
      <c r="HS26" s="72">
        <v>-13.5829784638338</v>
      </c>
      <c r="HT26" s="72">
        <v>-49.2636742907546</v>
      </c>
      <c r="HU26" s="72">
        <v>55.5301269707386</v>
      </c>
      <c r="HV26" s="72">
        <v>47.1767583647622</v>
      </c>
      <c r="HW26" s="72">
        <v>11.5293462990314</v>
      </c>
      <c r="HX26" s="72">
        <v>-6.01483779714337</v>
      </c>
      <c r="HY26" s="72">
        <v>-1.22604483759429</v>
      </c>
      <c r="HZ26" s="72">
        <v>-1.73998863500148</v>
      </c>
      <c r="IA26" s="72">
        <v>2.90579432000713</v>
      </c>
      <c r="IB26" s="72">
        <v>14.5712971975649</v>
      </c>
      <c r="IC26" s="72">
        <v>-11.1402681049675</v>
      </c>
      <c r="ID26" s="72">
        <v>-4.84093879887858</v>
      </c>
      <c r="IE26" s="72">
        <v>-5.86450826286666</v>
      </c>
      <c r="IF26" s="72">
        <v>3.30752899389147</v>
      </c>
      <c r="IG26" s="72">
        <v>-4.91364771139628</v>
      </c>
      <c r="IH26" s="72">
        <v>-14.9413218454635</v>
      </c>
      <c r="II26" s="72">
        <v>4.84131574656159</v>
      </c>
      <c r="IJ26" s="72">
        <v>11.9217537521928</v>
      </c>
      <c r="IK26" s="72">
        <v>7.36107251860207</v>
      </c>
      <c r="IL26" s="72">
        <v>1.0183793394402</v>
      </c>
      <c r="IM26" s="72">
        <v>4.89047481381581</v>
      </c>
      <c r="IN26" s="72">
        <v>15.9778244575225</v>
      </c>
      <c r="IO26" s="72">
        <v>-12.5200783665287</v>
      </c>
      <c r="IP26" s="72">
        <v>-5.36250892413224</v>
      </c>
      <c r="IQ26" s="72">
        <v>-3.43290056599334</v>
      </c>
      <c r="IR26" s="72">
        <v>8.35814627827082</v>
      </c>
      <c r="IS26" s="72">
        <v>-4.81906577472479</v>
      </c>
      <c r="IT26" s="72">
        <v>-6.45165948535433</v>
      </c>
      <c r="IU26" s="72">
        <v>-3.24812640183106</v>
      </c>
      <c r="IV26" s="72">
        <v>10.0638992068449</v>
      </c>
      <c r="IW26" s="72">
        <v>6.21589602071973</v>
      </c>
      <c r="IX26" s="72">
        <v>-0.690840766273411</v>
      </c>
      <c r="IY26" s="72">
        <v>8.22515907676087</v>
      </c>
      <c r="IZ26" s="72">
        <v>10.6560698022888</v>
      </c>
      <c r="JA26" s="72">
        <v>-13.5070662948798</v>
      </c>
      <c r="JB26" s="72">
        <v>-3.24377100418795</v>
      </c>
      <c r="JC26" s="72">
        <v>-4.59887500805273</v>
      </c>
      <c r="JD26" s="72">
        <v>7.8529310045104</v>
      </c>
      <c r="JE26" s="72">
        <v>0.553558858899095</v>
      </c>
      <c r="JF26" s="72">
        <v>-7.43124071534214</v>
      </c>
      <c r="JG26" s="72">
        <v>-2.86968520264426</v>
      </c>
      <c r="JH26" s="72">
        <v>11.7452572843872</v>
      </c>
      <c r="JI26" s="72">
        <v>5.21816232293257</v>
      </c>
      <c r="JJ26" s="72">
        <v>-0.321555776108397</v>
      </c>
      <c r="JK26" s="72">
        <v>1.99743713005954</v>
      </c>
      <c r="JL26" s="72">
        <v>12.2946208980659</v>
      </c>
      <c r="JM26" s="72">
        <v>-11.6379995659203</v>
      </c>
      <c r="JN26" s="72">
        <v>-6.11682901702902</v>
      </c>
      <c r="JO26" s="72">
        <v>-3.08300608471926</v>
      </c>
      <c r="JP26" s="72">
        <v>11.1981201397319</v>
      </c>
      <c r="JQ26" s="72">
        <v>-0.0451925682766046</v>
      </c>
      <c r="JR26" s="72">
        <v>-100</v>
      </c>
      <c r="JS26" s="72" t="e">
        <v>#DIV/0!</v>
      </c>
      <c r="JT26" s="72" t="e">
        <v>#DIV/0!</v>
      </c>
      <c r="JU26" s="72" t="e">
        <v>#DIV/0!</v>
      </c>
      <c r="JV26" s="72" t="e">
        <v>#DIV/0!</v>
      </c>
      <c r="JW26" s="72" t="e">
        <v>#DIV/0!</v>
      </c>
      <c r="JX26" s="72" t="e">
        <v>#DIV/0!</v>
      </c>
      <c r="JY26" s="72">
        <v>22.9185130362847</v>
      </c>
      <c r="JZ26" s="72">
        <v>-0.388626993759601</v>
      </c>
      <c r="KA26" s="72">
        <v>4.71004537944835</v>
      </c>
      <c r="KB26" s="72">
        <v>-16.8263496365042</v>
      </c>
      <c r="KC26" s="72">
        <v>18.8343297461116</v>
      </c>
      <c r="KD26" s="72">
        <v>1.78439169677158</v>
      </c>
      <c r="KE26" s="72">
        <v>5.82184887818127</v>
      </c>
      <c r="KF26" s="72">
        <v>-10.5038461804694</v>
      </c>
      <c r="KG26" s="72">
        <v>6.29953926360143</v>
      </c>
      <c r="KH26" s="72">
        <v>1.01771965490418</v>
      </c>
      <c r="KI26" s="72">
        <v>5.61151356007778</v>
      </c>
      <c r="KJ26" s="72">
        <v>-8.5010780455906</v>
      </c>
      <c r="KK26" s="72">
        <v>5.19875369978689</v>
      </c>
      <c r="KL26" s="72">
        <v>3.01101312621579</v>
      </c>
      <c r="KM26" s="72">
        <v>5.1543078163886</v>
      </c>
      <c r="KN26" s="72">
        <v>-7.77738658664546</v>
      </c>
      <c r="KO26" s="72">
        <v>4.60665860109771</v>
      </c>
      <c r="KP26" s="72">
        <v>3.74253830511371</v>
      </c>
      <c r="KQ26" s="72">
        <v>1.90716763739691</v>
      </c>
      <c r="KR26" s="72">
        <v>-7.82318229479921</v>
      </c>
      <c r="KS26" s="72">
        <v>-27.3428549960404</v>
      </c>
      <c r="KT26" s="72">
        <v>51.1521911606537</v>
      </c>
      <c r="KU26" s="72">
        <v>2.02697144857365</v>
      </c>
      <c r="KV26" s="72">
        <v>-7.01295261954181</v>
      </c>
      <c r="KW26" s="72">
        <v>-10.3096541867402</v>
      </c>
      <c r="KX26" s="72">
        <v>2.0375317750465</v>
      </c>
      <c r="KY26" s="72">
        <v>19.3583544343026</v>
      </c>
      <c r="KZ26" s="72">
        <v>-6.78440876244679</v>
      </c>
      <c r="LA26" s="72">
        <v>-1.59785991610286</v>
      </c>
      <c r="LB26" s="72">
        <v>-0.894898780765502</v>
      </c>
      <c r="LC26" s="72">
        <v>16.4576319629642</v>
      </c>
      <c r="LD26" s="72">
        <v>-8.70960428733764</v>
      </c>
      <c r="LE26" s="72">
        <v>1.12992229395495</v>
      </c>
      <c r="LF26" s="72">
        <v>1.39800653482007</v>
      </c>
      <c r="LG26" s="72">
        <v>12.6478045341765</v>
      </c>
      <c r="LH26" s="72">
        <v>-8.91611327953315</v>
      </c>
      <c r="LI26" s="112"/>
      <c r="LJ26" s="109" t="s">
        <v>671</v>
      </c>
      <c r="LL26" s="110"/>
      <c r="LM26" s="110"/>
      <c r="LN26" s="104"/>
      <c r="LO26" s="105"/>
    </row>
    <row r="27" s="25" customFormat="1" ht="30" customHeight="1" spans="1:327">
      <c r="A27" s="44"/>
      <c r="B27" s="67"/>
      <c r="C27" s="68">
        <v>2.7</v>
      </c>
      <c r="D27" s="69">
        <v>0.382608645160277</v>
      </c>
      <c r="E27" s="70">
        <v>21</v>
      </c>
      <c r="F27" s="71"/>
      <c r="G27" s="71" t="s">
        <v>679</v>
      </c>
      <c r="H27" s="72">
        <v>3.9196355233809</v>
      </c>
      <c r="I27" s="72">
        <v>4.32670561988682</v>
      </c>
      <c r="J27" s="72">
        <v>3.81858750626314</v>
      </c>
      <c r="K27" s="72">
        <v>5.28415162189555</v>
      </c>
      <c r="L27" s="72">
        <v>3.03941037466745</v>
      </c>
      <c r="M27" s="72">
        <v>3.29669774644752</v>
      </c>
      <c r="N27" s="72">
        <v>2.14467330874896</v>
      </c>
      <c r="O27" s="72">
        <v>6.35614309675904</v>
      </c>
      <c r="P27" s="72">
        <v>3.27951926830599</v>
      </c>
      <c r="Q27" s="72">
        <v>5.12208062083437</v>
      </c>
      <c r="R27" s="72">
        <v>9.53101559769762</v>
      </c>
      <c r="S27" s="72">
        <v>3.9141050205793</v>
      </c>
      <c r="T27" s="72">
        <v>2.61624796923503</v>
      </c>
      <c r="U27" s="72">
        <v>3.86890269394881</v>
      </c>
      <c r="V27" s="72">
        <v>7.56275971163667</v>
      </c>
      <c r="W27" s="72">
        <v>6.4793815873953</v>
      </c>
      <c r="X27" s="72">
        <v>5.91252558952337</v>
      </c>
      <c r="Y27" s="72">
        <v>1.55405794777846</v>
      </c>
      <c r="Z27" s="72">
        <v>3.79863991408985</v>
      </c>
      <c r="AA27" s="72">
        <v>3.6175608434078</v>
      </c>
      <c r="AB27" s="72">
        <v>2.85965316142789</v>
      </c>
      <c r="AC27" s="72">
        <v>9.25689461801127</v>
      </c>
      <c r="AD27" s="72">
        <v>11.5103480395932</v>
      </c>
      <c r="AE27" s="72">
        <v>-1.58065467178278</v>
      </c>
      <c r="AF27" s="72">
        <v>8.7686635295741</v>
      </c>
      <c r="AG27" s="72">
        <v>8.66749533725428</v>
      </c>
      <c r="AH27" s="72">
        <v>6.16757529630839</v>
      </c>
      <c r="AI27" s="72">
        <v>7.53687338004067</v>
      </c>
      <c r="AJ27" s="72">
        <v>2.44694538802088</v>
      </c>
      <c r="AK27" s="72">
        <v>5.48255208724831</v>
      </c>
      <c r="AL27" s="72">
        <v>4.67703929854379</v>
      </c>
      <c r="AM27" s="72">
        <v>6.44320573242926</v>
      </c>
      <c r="AN27" s="72">
        <v>5.80594737200424</v>
      </c>
      <c r="AO27" s="72">
        <v>5.0198198836851</v>
      </c>
      <c r="AP27" s="72">
        <v>2.91460899375113</v>
      </c>
      <c r="AQ27" s="72">
        <v>8.20510490194073</v>
      </c>
      <c r="AR27" s="72">
        <v>4.52169710392252</v>
      </c>
      <c r="AS27" s="72">
        <v>6.17421702113161</v>
      </c>
      <c r="AT27" s="72">
        <v>8.00221911809602</v>
      </c>
      <c r="AU27" s="72">
        <v>3.1503971283712</v>
      </c>
      <c r="AV27" s="72">
        <v>3.50645994295751</v>
      </c>
      <c r="AW27" s="72">
        <v>5.14885782473119</v>
      </c>
      <c r="AX27" s="72">
        <v>6.70460820251276</v>
      </c>
      <c r="AY27" s="72">
        <v>3.74167923996815</v>
      </c>
      <c r="AZ27" s="72">
        <v>0.792036308809244</v>
      </c>
      <c r="BA27" s="72">
        <v>1.560123731088</v>
      </c>
      <c r="BB27" s="72">
        <v>4.43480767483535</v>
      </c>
      <c r="BC27" s="72">
        <v>3.22520359968107</v>
      </c>
      <c r="BD27" s="72">
        <v>4.00893520268623</v>
      </c>
      <c r="BE27" s="72">
        <v>5.50148828667724</v>
      </c>
      <c r="BF27" s="72">
        <v>3.52912198767595</v>
      </c>
      <c r="BG27" s="72">
        <v>4.45650656712218</v>
      </c>
      <c r="BH27" s="72">
        <v>3.04313555406171</v>
      </c>
      <c r="BI27" s="72">
        <v>36.1027096267038</v>
      </c>
      <c r="BJ27" s="72">
        <v>21.1871267050664</v>
      </c>
      <c r="BK27" s="72">
        <v>23.0377605059806</v>
      </c>
      <c r="BL27" s="72">
        <v>24.5680037550174</v>
      </c>
      <c r="BM27" s="72">
        <v>17.9474923546739</v>
      </c>
      <c r="BN27" s="72">
        <v>13.8109962669097</v>
      </c>
      <c r="BO27" s="72">
        <v>17.5378950074785</v>
      </c>
      <c r="BP27" s="72">
        <v>18.9214930513464</v>
      </c>
      <c r="BQ27" s="72">
        <v>21.3694390061585</v>
      </c>
      <c r="BR27" s="72">
        <v>23.8239692969836</v>
      </c>
      <c r="BS27" s="72">
        <v>14.1260156994542</v>
      </c>
      <c r="BT27" s="72">
        <v>7.2865341161498</v>
      </c>
      <c r="BU27" s="72">
        <v>11.0190348873949</v>
      </c>
      <c r="BV27" s="72">
        <v>8.9106225033927</v>
      </c>
      <c r="BW27" s="72">
        <v>12.9692508711195</v>
      </c>
      <c r="BX27" s="72">
        <v>14.7142844046943</v>
      </c>
      <c r="BY27" s="72">
        <v>18.443902579898</v>
      </c>
      <c r="BZ27" s="72">
        <v>19.1677612873914</v>
      </c>
      <c r="CA27" s="72">
        <v>21.1084551381604</v>
      </c>
      <c r="CB27" s="72">
        <v>19.9868117891381</v>
      </c>
      <c r="CC27" s="72">
        <v>5.39387989242786</v>
      </c>
      <c r="CD27" s="72">
        <v>6.00081798949978</v>
      </c>
      <c r="CE27" s="72">
        <v>6.69066336546787</v>
      </c>
      <c r="CF27" s="72">
        <v>3.67205055566848</v>
      </c>
      <c r="CG27" s="72">
        <v>4.39656294069162</v>
      </c>
      <c r="CH27" s="72">
        <v>9.51846797757025</v>
      </c>
      <c r="CI27" s="72">
        <v>8.59278674675039</v>
      </c>
      <c r="CJ27" s="72">
        <v>3.40627067301038</v>
      </c>
      <c r="CK27" s="72">
        <v>2.3638716083444</v>
      </c>
      <c r="CL27" s="72">
        <v>1.84353252602259</v>
      </c>
      <c r="CM27" s="72">
        <v>4.91438072008769</v>
      </c>
      <c r="CN27" s="72">
        <v>3.38290779326707</v>
      </c>
      <c r="CO27" s="72">
        <v>9.04497443743126</v>
      </c>
      <c r="CP27" s="72">
        <v>4.98811021445131</v>
      </c>
      <c r="CQ27" s="72">
        <v>2.48777523289057</v>
      </c>
      <c r="CR27" s="72">
        <v>3.33112565308167</v>
      </c>
      <c r="CS27" s="72">
        <v>-4.64224286457436</v>
      </c>
      <c r="CT27" s="72">
        <v>-3.8059453669876</v>
      </c>
      <c r="CU27" s="72">
        <v>-4.71230289732006</v>
      </c>
      <c r="CV27" s="72">
        <v>-6.68034148957999</v>
      </c>
      <c r="CW27" s="72">
        <v>-2.19946564800303</v>
      </c>
      <c r="CX27" s="72">
        <v>-6.45737827630347</v>
      </c>
      <c r="CY27" s="72">
        <v>-0.238169630124943</v>
      </c>
      <c r="CZ27" s="72">
        <v>3.69098778042154</v>
      </c>
      <c r="DA27" s="72">
        <v>6.40067049661523</v>
      </c>
      <c r="DB27" s="72">
        <v>5.94485249472669</v>
      </c>
      <c r="DC27" s="72">
        <v>7.56700734096427</v>
      </c>
      <c r="DD27" s="72">
        <v>4.41966444254767</v>
      </c>
      <c r="DE27" s="72">
        <v>-100</v>
      </c>
      <c r="DF27" s="72">
        <v>-100</v>
      </c>
      <c r="DG27" s="72">
        <v>-100</v>
      </c>
      <c r="DH27" s="72">
        <v>-100</v>
      </c>
      <c r="DI27" s="72">
        <v>-100</v>
      </c>
      <c r="DJ27" s="72">
        <v>-100</v>
      </c>
      <c r="DK27" s="72">
        <v>-100</v>
      </c>
      <c r="DL27" s="72">
        <v>4.02360107174486</v>
      </c>
      <c r="DM27" s="72">
        <v>3.8437235747887</v>
      </c>
      <c r="DN27" s="72">
        <v>3.87184393824798</v>
      </c>
      <c r="DO27" s="72">
        <v>6.05058888117875</v>
      </c>
      <c r="DP27" s="72">
        <v>4.75920791261871</v>
      </c>
      <c r="DQ27" s="72">
        <v>4.7873780978821</v>
      </c>
      <c r="DR27" s="72">
        <v>3.40786936726431</v>
      </c>
      <c r="DS27" s="72">
        <v>6.29236101931707</v>
      </c>
      <c r="DT27" s="72">
        <v>7.80897368911096</v>
      </c>
      <c r="DU27" s="72">
        <v>5.02912536300668</v>
      </c>
      <c r="DV27" s="72">
        <v>5.64394372385372</v>
      </c>
      <c r="DW27" s="72">
        <v>5.32336040327203</v>
      </c>
      <c r="DX27" s="72">
        <v>6.30679176079821</v>
      </c>
      <c r="DY27" s="72">
        <v>3.86580427360374</v>
      </c>
      <c r="DZ27" s="72">
        <v>3.65649214898625</v>
      </c>
      <c r="EA27" s="72">
        <v>3.02686162409915</v>
      </c>
      <c r="EB27" s="72">
        <v>4.34852105859531</v>
      </c>
      <c r="EC27" s="72">
        <v>13.3219267909206</v>
      </c>
      <c r="ED27" s="72">
        <v>22.9483962085014</v>
      </c>
      <c r="EE27" s="72">
        <v>16.4592210416471</v>
      </c>
      <c r="EF27" s="72">
        <v>21.4989592302207</v>
      </c>
      <c r="EG27" s="72">
        <v>10.7528241283851</v>
      </c>
      <c r="EH27" s="72">
        <v>12.2478215504366</v>
      </c>
      <c r="EI27" s="72">
        <v>19.5450099570609</v>
      </c>
      <c r="EJ27" s="72">
        <v>9.9139138506241</v>
      </c>
      <c r="EK27" s="72">
        <v>4.90271569847707</v>
      </c>
      <c r="EL27" s="72">
        <v>7.04439020752248</v>
      </c>
      <c r="EM27" s="72">
        <v>3.04062851088295</v>
      </c>
      <c r="EN27" s="72">
        <v>5.81498660312309</v>
      </c>
      <c r="EO27" s="72">
        <v>0.223202372489098</v>
      </c>
      <c r="EP27" s="72">
        <v>-5.09321233934958</v>
      </c>
      <c r="EQ27" s="72">
        <v>-2.88333449045324</v>
      </c>
      <c r="ER27" s="72">
        <v>5.3918059233731</v>
      </c>
      <c r="ES27" s="72">
        <v>4.04921523278736</v>
      </c>
      <c r="ET27" s="72">
        <v>5.39415040167282</v>
      </c>
      <c r="EU27" s="72">
        <v>6.47207104391396</v>
      </c>
      <c r="EV27" s="72">
        <v>4.98778740606389</v>
      </c>
      <c r="EW27" s="72">
        <v>4.07583297454595</v>
      </c>
      <c r="EX27" s="72">
        <v>16.7569546737163</v>
      </c>
      <c r="EY27" s="72">
        <v>7.96321897714181</v>
      </c>
      <c r="EZ27" s="72">
        <v>4.64497216677688</v>
      </c>
      <c r="FA27" s="72">
        <v>5.63674176078557</v>
      </c>
      <c r="FB27" s="72">
        <v>4.43949930571969</v>
      </c>
      <c r="FC27" s="72">
        <v>4.79412013076121</v>
      </c>
      <c r="FD27" s="72">
        <v>5.88666521437395</v>
      </c>
      <c r="FE27" s="72">
        <v>4.1530594709787</v>
      </c>
      <c r="FF27" s="72">
        <v>14.5324138282365</v>
      </c>
      <c r="FG27" s="72">
        <v>15.6932791721041</v>
      </c>
      <c r="FH27" s="72">
        <v>6.10435242900442</v>
      </c>
      <c r="FI27" s="72">
        <v>-0.740852009877486</v>
      </c>
      <c r="FJ27" s="72">
        <v>9.7373475622809</v>
      </c>
      <c r="FK27" s="72">
        <v>1.63434627181948</v>
      </c>
      <c r="FL27" s="72">
        <v>8.11901962482793</v>
      </c>
      <c r="FM27" s="72">
        <v>15.5366335236439</v>
      </c>
      <c r="FN27" s="72">
        <v>-19.1235224704552</v>
      </c>
      <c r="FO27" s="72">
        <v>11.848233975383</v>
      </c>
      <c r="FP27" s="72">
        <v>-4.7199111235186</v>
      </c>
      <c r="FQ27" s="72">
        <v>13.3785784053079</v>
      </c>
      <c r="FR27" s="72">
        <v>-9.03395741623886</v>
      </c>
      <c r="FS27" s="72">
        <v>-12.3524603818094</v>
      </c>
      <c r="FT27" s="72">
        <v>13.319867832366</v>
      </c>
      <c r="FU27" s="72">
        <v>-15.5166279453163</v>
      </c>
      <c r="FV27" s="72">
        <v>10.1672065820658</v>
      </c>
      <c r="FW27" s="72">
        <v>1.1393411626275</v>
      </c>
      <c r="FX27" s="72">
        <v>9.64529116430487</v>
      </c>
      <c r="FY27" s="72">
        <v>13.0733012666885</v>
      </c>
      <c r="FZ27" s="72">
        <v>-18.9215755040785</v>
      </c>
      <c r="GA27" s="72">
        <v>10.6008378662707</v>
      </c>
      <c r="GB27" s="72">
        <v>-0.791471169637546</v>
      </c>
      <c r="GC27" s="72">
        <v>10.0988126503523</v>
      </c>
      <c r="GD27" s="72">
        <v>-7.41107501278904</v>
      </c>
      <c r="GE27" s="72">
        <v>-8.67642675712804</v>
      </c>
      <c r="GF27" s="72">
        <v>7.50865937463445</v>
      </c>
      <c r="GG27" s="72">
        <v>-16.5718007740752</v>
      </c>
      <c r="GH27" s="72">
        <v>11.5120371967548</v>
      </c>
      <c r="GI27" s="72">
        <v>4.73612764470576</v>
      </c>
      <c r="GJ27" s="72">
        <v>8.5409376669426</v>
      </c>
      <c r="GK27" s="72">
        <v>12.4713417317377</v>
      </c>
      <c r="GL27" s="72">
        <v>-22.2580806779679</v>
      </c>
      <c r="GM27" s="72">
        <v>13.0453748069926</v>
      </c>
      <c r="GN27" s="72">
        <v>-0.964542687907937</v>
      </c>
      <c r="GO27" s="72">
        <v>9.29349803760364</v>
      </c>
      <c r="GP27" s="72">
        <v>-1.65261004480887</v>
      </c>
      <c r="GQ27" s="72">
        <v>-6.7928530081693</v>
      </c>
      <c r="GR27" s="72">
        <v>-5.11255628931472</v>
      </c>
      <c r="GS27" s="72">
        <v>-7.79888140668996</v>
      </c>
      <c r="GT27" s="72">
        <v>11.4083173305818</v>
      </c>
      <c r="GU27" s="72">
        <v>2.32664959703879</v>
      </c>
      <c r="GV27" s="72">
        <v>9.94084623167195</v>
      </c>
      <c r="GW27" s="72">
        <v>7.1478558186104</v>
      </c>
      <c r="GX27" s="72">
        <v>-19.954508910055</v>
      </c>
      <c r="GY27" s="72">
        <v>12.1821088610226</v>
      </c>
      <c r="GZ27" s="72">
        <v>0.706435987465696</v>
      </c>
      <c r="HA27" s="72">
        <v>8.63917543537352</v>
      </c>
      <c r="HB27" s="72">
        <v>-2.3833212058402</v>
      </c>
      <c r="HC27" s="72">
        <v>-8.66126890418019</v>
      </c>
      <c r="HD27" s="72">
        <v>-0.234710105976148</v>
      </c>
      <c r="HE27" s="72">
        <v>-10.9374978289038</v>
      </c>
      <c r="HF27" s="72">
        <v>13.1697168144468</v>
      </c>
      <c r="HG27" s="72">
        <v>4.08840810382863</v>
      </c>
      <c r="HH27" s="72">
        <v>5.00193460863838</v>
      </c>
      <c r="HI27" s="72">
        <v>7.51771738174315</v>
      </c>
      <c r="HJ27" s="72">
        <v>-18.6843800206686</v>
      </c>
      <c r="HK27" s="72">
        <v>13.8419210725046</v>
      </c>
      <c r="HL27" s="72">
        <v>-2.08993823599432</v>
      </c>
      <c r="HM27" s="72">
        <v>5.55028408314615</v>
      </c>
      <c r="HN27" s="72">
        <v>-1.63943164936076</v>
      </c>
      <c r="HO27" s="72">
        <v>-6.07590395899122</v>
      </c>
      <c r="HP27" s="72">
        <v>-1.39023003177037</v>
      </c>
      <c r="HQ27" s="72">
        <v>-10.2612957468531</v>
      </c>
      <c r="HR27" s="72">
        <v>14.7937293044951</v>
      </c>
      <c r="HS27" s="72">
        <v>2.14245955282027</v>
      </c>
      <c r="HT27" s="72">
        <v>5.94251222678592</v>
      </c>
      <c r="HU27" s="72">
        <v>6.0629260036672</v>
      </c>
      <c r="HV27" s="72">
        <v>7.40430359241022</v>
      </c>
      <c r="HW27" s="72">
        <v>1.36591219382258</v>
      </c>
      <c r="HX27" s="72">
        <v>-0.594765648966685</v>
      </c>
      <c r="HY27" s="72">
        <v>6.8630323726788</v>
      </c>
      <c r="HZ27" s="72">
        <v>-6.86707634526799</v>
      </c>
      <c r="IA27" s="72">
        <v>-9.36988374664226</v>
      </c>
      <c r="IB27" s="72">
        <v>1.83888349466332</v>
      </c>
      <c r="IC27" s="72">
        <v>-9.20493604553305</v>
      </c>
      <c r="ID27" s="72">
        <v>17.1567070815014</v>
      </c>
      <c r="IE27" s="72">
        <v>4.20815057854097</v>
      </c>
      <c r="IF27" s="72">
        <v>-2.35495694185987</v>
      </c>
      <c r="IG27" s="72">
        <v>-0.293341010716375</v>
      </c>
      <c r="IH27" s="72">
        <v>11.1409015662036</v>
      </c>
      <c r="II27" s="72">
        <v>-0.559173398949071</v>
      </c>
      <c r="IJ27" s="72">
        <v>3.10963796900978</v>
      </c>
      <c r="IK27" s="72">
        <v>8.51374328340756</v>
      </c>
      <c r="IL27" s="72">
        <v>-3.8391165181627</v>
      </c>
      <c r="IM27" s="72">
        <v>-8.81600636349135</v>
      </c>
      <c r="IN27" s="72">
        <v>3.4973697566536</v>
      </c>
      <c r="IO27" s="72">
        <v>-10.0458325749488</v>
      </c>
      <c r="IP27" s="72">
        <v>2.90797572352766</v>
      </c>
      <c r="IQ27" s="72">
        <v>4.80826034464957</v>
      </c>
      <c r="IR27" s="72">
        <v>-1.71949032266326</v>
      </c>
      <c r="IS27" s="72">
        <v>-3.11435447668724</v>
      </c>
      <c r="IT27" s="72">
        <v>11.9176100352245</v>
      </c>
      <c r="IU27" s="72">
        <v>4.3195932605304</v>
      </c>
      <c r="IV27" s="72">
        <v>2.23812599165004</v>
      </c>
      <c r="IW27" s="72">
        <v>3.33100241615625</v>
      </c>
      <c r="IX27" s="72">
        <v>-4.80847760571119</v>
      </c>
      <c r="IY27" s="72">
        <v>-9.27951555697706</v>
      </c>
      <c r="IZ27" s="72">
        <v>6.61808545773653</v>
      </c>
      <c r="JA27" s="72">
        <v>-11.3589258908566</v>
      </c>
      <c r="JB27" s="72">
        <v>8.54403132691428</v>
      </c>
      <c r="JC27" s="72">
        <v>0.909017084163978</v>
      </c>
      <c r="JD27" s="72">
        <v>-4.06008104145916</v>
      </c>
      <c r="JE27" s="72">
        <v>-2.31710280762817</v>
      </c>
      <c r="JF27" s="72">
        <v>3.28168022427748</v>
      </c>
      <c r="JG27" s="72">
        <v>5.23448699769273</v>
      </c>
      <c r="JH27" s="72">
        <v>1.27482014355857</v>
      </c>
      <c r="JI27" s="72">
        <v>1.19684022402389</v>
      </c>
      <c r="JJ27" s="72">
        <v>-0.237721563222308</v>
      </c>
      <c r="JK27" s="72">
        <v>-13.2291861688493</v>
      </c>
      <c r="JL27" s="72">
        <v>13.706620145981</v>
      </c>
      <c r="JM27" s="72">
        <v>-7.86776367056208</v>
      </c>
      <c r="JN27" s="72">
        <v>11.3805351728933</v>
      </c>
      <c r="JO27" s="72">
        <v>0.476725197983583</v>
      </c>
      <c r="JP27" s="72">
        <v>-2.59111486876111</v>
      </c>
      <c r="JQ27" s="72">
        <v>-5.17524286725303</v>
      </c>
      <c r="JR27" s="72">
        <v>-100</v>
      </c>
      <c r="JS27" s="72" t="e">
        <v>#DIV/0!</v>
      </c>
      <c r="JT27" s="72" t="e">
        <v>#DIV/0!</v>
      </c>
      <c r="JU27" s="72" t="e">
        <v>#DIV/0!</v>
      </c>
      <c r="JV27" s="72" t="e">
        <v>#DIV/0!</v>
      </c>
      <c r="JW27" s="72" t="e">
        <v>#DIV/0!</v>
      </c>
      <c r="JX27" s="72" t="e">
        <v>#DIV/0!</v>
      </c>
      <c r="JY27" s="72">
        <v>15.9732237220643</v>
      </c>
      <c r="JZ27" s="72">
        <v>2.59484478168608</v>
      </c>
      <c r="KA27" s="72">
        <v>-7.02514353035222</v>
      </c>
      <c r="KB27" s="72">
        <v>-5.96639216565869</v>
      </c>
      <c r="KC27" s="72">
        <v>15.7726829507189</v>
      </c>
      <c r="KD27" s="72">
        <v>2.6226269549845</v>
      </c>
      <c r="KE27" s="72">
        <v>-5.0749663632521</v>
      </c>
      <c r="KF27" s="72">
        <v>-7.1114420219906</v>
      </c>
      <c r="KG27" s="72">
        <v>15.8038147050739</v>
      </c>
      <c r="KH27" s="72">
        <v>1.27161681986026</v>
      </c>
      <c r="KI27" s="72">
        <v>-2.42709760073501</v>
      </c>
      <c r="KJ27" s="72">
        <v>-5.78607900853068</v>
      </c>
      <c r="KK27" s="72">
        <v>12.8178198528021</v>
      </c>
      <c r="KL27" s="72">
        <v>1.86443951773873</v>
      </c>
      <c r="KM27" s="72">
        <v>-2.72318882894315</v>
      </c>
      <c r="KN27" s="72">
        <v>-4.90637934965402</v>
      </c>
      <c r="KO27" s="72">
        <v>10.2273279187318</v>
      </c>
      <c r="KP27" s="72">
        <v>1.6591605772102</v>
      </c>
      <c r="KQ27" s="72">
        <v>-3.31406787961509</v>
      </c>
      <c r="KR27" s="72">
        <v>-3.68648990614669</v>
      </c>
      <c r="KS27" s="72">
        <v>19.7062790928401</v>
      </c>
      <c r="KT27" s="72">
        <v>10.2949014971384</v>
      </c>
      <c r="KU27" s="72">
        <v>-8.41711898925114</v>
      </c>
      <c r="KV27" s="72">
        <v>0.481448626792542</v>
      </c>
      <c r="KW27" s="72">
        <v>9.11869994138235</v>
      </c>
      <c r="KX27" s="72">
        <v>11.7837176487925</v>
      </c>
      <c r="KY27" s="72">
        <v>-2.46335054790454</v>
      </c>
      <c r="KZ27" s="72">
        <v>-7.61379925504073</v>
      </c>
      <c r="LA27" s="72">
        <v>4.14375720343128</v>
      </c>
      <c r="LB27" s="72">
        <v>14.0658734254157</v>
      </c>
      <c r="LC27" s="72">
        <v>-6.11149596064203</v>
      </c>
      <c r="LD27" s="72">
        <v>-5.12631051053033</v>
      </c>
      <c r="LE27" s="72">
        <v>-1.35971104755782</v>
      </c>
      <c r="LF27" s="72">
        <v>8.0151638767048</v>
      </c>
      <c r="LG27" s="72">
        <v>-3.92532855937598</v>
      </c>
      <c r="LH27" s="72">
        <v>2.95770985800203</v>
      </c>
      <c r="LI27" s="108"/>
      <c r="LJ27" s="109" t="s">
        <v>680</v>
      </c>
      <c r="LL27" s="110"/>
      <c r="LM27" s="110"/>
      <c r="LN27" s="104"/>
      <c r="LO27" s="105"/>
    </row>
    <row r="28" s="25" customFormat="1" ht="18" customHeight="1" spans="1:327">
      <c r="A28" s="44"/>
      <c r="B28" s="67"/>
      <c r="C28" s="68">
        <v>2.8</v>
      </c>
      <c r="D28" s="69">
        <v>2.97297630699994</v>
      </c>
      <c r="E28" s="78">
        <v>23</v>
      </c>
      <c r="F28" s="71"/>
      <c r="G28" s="71" t="s">
        <v>686</v>
      </c>
      <c r="H28" s="72">
        <v>7.10178034184526</v>
      </c>
      <c r="I28" s="72">
        <v>3.52350929470755</v>
      </c>
      <c r="J28" s="72">
        <v>3.81575321406591</v>
      </c>
      <c r="K28" s="72">
        <v>4.38353445569099</v>
      </c>
      <c r="L28" s="72">
        <v>3.9651322774791</v>
      </c>
      <c r="M28" s="72">
        <v>4.36129881197007</v>
      </c>
      <c r="N28" s="72">
        <v>3.82818556424344</v>
      </c>
      <c r="O28" s="72">
        <v>6.32733919123123</v>
      </c>
      <c r="P28" s="72">
        <v>4.22266518238817</v>
      </c>
      <c r="Q28" s="72">
        <v>4.51209825125581</v>
      </c>
      <c r="R28" s="72">
        <v>4.87441851871317</v>
      </c>
      <c r="S28" s="72">
        <v>2.15060689124364</v>
      </c>
      <c r="T28" s="72">
        <v>2.21582357280626</v>
      </c>
      <c r="U28" s="72">
        <v>6.08936233595523</v>
      </c>
      <c r="V28" s="72">
        <v>4.70854301279164</v>
      </c>
      <c r="W28" s="72">
        <v>4.64905542821911</v>
      </c>
      <c r="X28" s="72">
        <v>5.0042495594943</v>
      </c>
      <c r="Y28" s="72">
        <v>3.95199821879282</v>
      </c>
      <c r="Z28" s="72">
        <v>6.26305468955273</v>
      </c>
      <c r="AA28" s="72">
        <v>5.53810053836006</v>
      </c>
      <c r="AB28" s="72">
        <v>3.79245405881996</v>
      </c>
      <c r="AC28" s="72">
        <v>3.86677283179704</v>
      </c>
      <c r="AD28" s="72">
        <v>4.14519364348077</v>
      </c>
      <c r="AE28" s="72">
        <v>4.1596623768815</v>
      </c>
      <c r="AF28" s="72">
        <v>7.42901613419508</v>
      </c>
      <c r="AG28" s="72">
        <v>5.60868604263239</v>
      </c>
      <c r="AH28" s="72">
        <v>5.15616135338337</v>
      </c>
      <c r="AI28" s="72">
        <v>5.43129771987219</v>
      </c>
      <c r="AJ28" s="72">
        <v>5.94933230497642</v>
      </c>
      <c r="AK28" s="72">
        <v>5.84294883106145</v>
      </c>
      <c r="AL28" s="72">
        <v>7.46899855926723</v>
      </c>
      <c r="AM28" s="72">
        <v>5.30729952738479</v>
      </c>
      <c r="AN28" s="72">
        <v>5.42127210424121</v>
      </c>
      <c r="AO28" s="72">
        <v>4.14039835299944</v>
      </c>
      <c r="AP28" s="72">
        <v>4.16682882311402</v>
      </c>
      <c r="AQ28" s="72">
        <v>4.34307182032842</v>
      </c>
      <c r="AR28" s="72">
        <v>5.78271250158797</v>
      </c>
      <c r="AS28" s="72">
        <v>4.95092217052337</v>
      </c>
      <c r="AT28" s="72">
        <v>4.19854310126087</v>
      </c>
      <c r="AU28" s="72">
        <v>4.47694295440068</v>
      </c>
      <c r="AV28" s="72">
        <v>4.0459377416948</v>
      </c>
      <c r="AW28" s="72">
        <v>5.12693471030023</v>
      </c>
      <c r="AX28" s="72">
        <v>4.16662872947819</v>
      </c>
      <c r="AY28" s="72">
        <v>5.08318407682582</v>
      </c>
      <c r="AZ28" s="72">
        <v>4.12371567093042</v>
      </c>
      <c r="BA28" s="72">
        <v>3.23411221799401</v>
      </c>
      <c r="BB28" s="72">
        <v>4.18598549403879</v>
      </c>
      <c r="BC28" s="72">
        <v>4.95621134873343</v>
      </c>
      <c r="BD28" s="72">
        <v>4.27380644768427</v>
      </c>
      <c r="BE28" s="72">
        <v>5.92883002943087</v>
      </c>
      <c r="BF28" s="72">
        <v>-11.0951501455562</v>
      </c>
      <c r="BG28" s="72">
        <v>-71.9225228353909</v>
      </c>
      <c r="BH28" s="72">
        <v>-50.7428468925994</v>
      </c>
      <c r="BI28" s="72">
        <v>-20.0466737672536</v>
      </c>
      <c r="BJ28" s="72">
        <v>-9.67679032228031</v>
      </c>
      <c r="BK28" s="72">
        <v>-8.27368710500967</v>
      </c>
      <c r="BL28" s="72">
        <v>-6.65758729662637</v>
      </c>
      <c r="BM28" s="72">
        <v>-2.47936619946087</v>
      </c>
      <c r="BN28" s="72">
        <v>-2.08950805167343</v>
      </c>
      <c r="BO28" s="72">
        <v>-0.301687091202069</v>
      </c>
      <c r="BP28" s="72">
        <v>0.279681201729232</v>
      </c>
      <c r="BQ28" s="72">
        <v>-0.836430484894493</v>
      </c>
      <c r="BR28" s="72">
        <v>8.7416854154712</v>
      </c>
      <c r="BS28" s="72">
        <v>214.387725797342</v>
      </c>
      <c r="BT28" s="72">
        <v>48.0241649257305</v>
      </c>
      <c r="BU28" s="72">
        <v>-28.1693680456311</v>
      </c>
      <c r="BV28" s="72">
        <v>-37.1420473958726</v>
      </c>
      <c r="BW28" s="72">
        <v>-17.6380906388419</v>
      </c>
      <c r="BX28" s="72">
        <v>-10.065141251517</v>
      </c>
      <c r="BY28" s="72">
        <v>-1.32217303350724</v>
      </c>
      <c r="BZ28" s="72">
        <v>3.63490463976335</v>
      </c>
      <c r="CA28" s="72">
        <v>2.82419202109958</v>
      </c>
      <c r="CB28" s="72">
        <v>5.47738109897065</v>
      </c>
      <c r="CC28" s="72">
        <v>6.05438861813255</v>
      </c>
      <c r="CD28" s="72">
        <v>6.57224183990002</v>
      </c>
      <c r="CE28" s="72">
        <v>7.56627680634254</v>
      </c>
      <c r="CF28" s="72">
        <v>6.13080069608746</v>
      </c>
      <c r="CG28" s="72">
        <v>32.209267685397</v>
      </c>
      <c r="CH28" s="72">
        <v>34.7174852719207</v>
      </c>
      <c r="CI28" s="72">
        <v>16.6564859964493</v>
      </c>
      <c r="CJ28" s="72">
        <v>10.0616339987723</v>
      </c>
      <c r="CK28" s="72">
        <v>3.48392159301081</v>
      </c>
      <c r="CL28" s="72">
        <v>0.146964158536122</v>
      </c>
      <c r="CM28" s="72">
        <v>2.20667026450894</v>
      </c>
      <c r="CN28" s="72">
        <v>1.09842759805933</v>
      </c>
      <c r="CO28" s="72">
        <v>5.16329987894864</v>
      </c>
      <c r="CP28" s="72">
        <v>4.49146845697865</v>
      </c>
      <c r="CQ28" s="72">
        <v>1.77250515137631</v>
      </c>
      <c r="CR28" s="72">
        <v>3.6638709665592</v>
      </c>
      <c r="CS28" s="72">
        <v>3.54207707224225</v>
      </c>
      <c r="CT28" s="72">
        <v>2.95789145467667</v>
      </c>
      <c r="CU28" s="72">
        <v>3.38080600435411</v>
      </c>
      <c r="CV28" s="72">
        <v>8.03935453877904</v>
      </c>
      <c r="CW28" s="72">
        <v>6.54379627540899</v>
      </c>
      <c r="CX28" s="72">
        <v>6.90426023796687</v>
      </c>
      <c r="CY28" s="72">
        <v>5.25468200852113</v>
      </c>
      <c r="CZ28" s="72">
        <v>6.62974309409717</v>
      </c>
      <c r="DA28" s="72">
        <v>5.05100876018922</v>
      </c>
      <c r="DB28" s="72">
        <v>7.57011782087503</v>
      </c>
      <c r="DC28" s="72">
        <v>11.243337010404</v>
      </c>
      <c r="DD28" s="72">
        <v>9.83949784592717</v>
      </c>
      <c r="DE28" s="72">
        <v>-100</v>
      </c>
      <c r="DF28" s="72">
        <v>-100</v>
      </c>
      <c r="DG28" s="72">
        <v>-100</v>
      </c>
      <c r="DH28" s="72">
        <v>-100</v>
      </c>
      <c r="DI28" s="72">
        <v>-100</v>
      </c>
      <c r="DJ28" s="72">
        <v>-100</v>
      </c>
      <c r="DK28" s="72">
        <v>-100</v>
      </c>
      <c r="DL28" s="72">
        <v>4.8228400041401</v>
      </c>
      <c r="DM28" s="72">
        <v>4.23748369086016</v>
      </c>
      <c r="DN28" s="72">
        <v>4.7919569960212</v>
      </c>
      <c r="DO28" s="72">
        <v>3.82753642520078</v>
      </c>
      <c r="DP28" s="72">
        <v>4.28258432574586</v>
      </c>
      <c r="DQ28" s="72">
        <v>4.52664839826741</v>
      </c>
      <c r="DR28" s="72">
        <v>5.19292943192112</v>
      </c>
      <c r="DS28" s="72">
        <v>4.05659809359061</v>
      </c>
      <c r="DT28" s="72">
        <v>6.05867520312657</v>
      </c>
      <c r="DU28" s="72">
        <v>5.74373085115451</v>
      </c>
      <c r="DV28" s="72">
        <v>6.06199520206241</v>
      </c>
      <c r="DW28" s="72">
        <v>4.21698782465552</v>
      </c>
      <c r="DX28" s="72">
        <v>4.9703441107965</v>
      </c>
      <c r="DY28" s="72">
        <v>4.55620989445968</v>
      </c>
      <c r="DZ28" s="72">
        <v>4.46069855321151</v>
      </c>
      <c r="EA28" s="72">
        <v>4.12557475784483</v>
      </c>
      <c r="EB28" s="72">
        <v>-0.534310519629557</v>
      </c>
      <c r="EC28" s="72">
        <v>-47.0756109082564</v>
      </c>
      <c r="ED28" s="72">
        <v>-8.21615335611212</v>
      </c>
      <c r="EE28" s="72">
        <v>-1.61475525194591</v>
      </c>
      <c r="EF28" s="72">
        <v>2.52920595504129</v>
      </c>
      <c r="EG28" s="72">
        <v>37.1492740755321</v>
      </c>
      <c r="EH28" s="72">
        <v>-21.5562175303292</v>
      </c>
      <c r="EI28" s="72">
        <v>1.72666459702513</v>
      </c>
      <c r="EJ28" s="72">
        <v>6.0223264019547</v>
      </c>
      <c r="EK28" s="72">
        <v>13.7977880415471</v>
      </c>
      <c r="EL28" s="72">
        <v>18.9189286178748</v>
      </c>
      <c r="EM28" s="72">
        <v>1.92466417484236</v>
      </c>
      <c r="EN28" s="72">
        <v>3.52486325882775</v>
      </c>
      <c r="EO28" s="72">
        <v>2.91772174651715</v>
      </c>
      <c r="EP28" s="72">
        <v>4.89611091605757</v>
      </c>
      <c r="EQ28" s="72">
        <v>6.2149471980031</v>
      </c>
      <c r="ER28" s="72">
        <v>6.42768598878642</v>
      </c>
      <c r="ES28" s="72">
        <v>4.5576905038446</v>
      </c>
      <c r="ET28" s="72">
        <v>4.50407546997292</v>
      </c>
      <c r="EU28" s="72">
        <v>5.90929047486361</v>
      </c>
      <c r="EV28" s="72">
        <v>4.68112062311596</v>
      </c>
      <c r="EW28" s="72">
        <v>-25.1337757159213</v>
      </c>
      <c r="EX28" s="72">
        <v>24.6114373368525</v>
      </c>
      <c r="EY28" s="72">
        <v>6.33330334165039</v>
      </c>
      <c r="EZ28" s="72">
        <v>3.20981975501485</v>
      </c>
      <c r="FA28" s="72">
        <v>7.88702627158631</v>
      </c>
      <c r="FB28" s="72">
        <v>4.40564032452852</v>
      </c>
      <c r="FC28" s="72">
        <v>4.51188905973932</v>
      </c>
      <c r="FD28" s="72">
        <v>5.49719198368273</v>
      </c>
      <c r="FE28" s="72">
        <v>4.51861810972049</v>
      </c>
      <c r="FF28" s="72">
        <v>-14.3154492322643</v>
      </c>
      <c r="FG28" s="72">
        <v>1.04546756121499</v>
      </c>
      <c r="FH28" s="72">
        <v>9.13771422688281</v>
      </c>
      <c r="FI28" s="72">
        <v>4.46038326442365</v>
      </c>
      <c r="FJ28" s="72">
        <v>-6.69660751290513</v>
      </c>
      <c r="FK28" s="72">
        <v>13.5130194534014</v>
      </c>
      <c r="FL28" s="72">
        <v>-3.43881403837194</v>
      </c>
      <c r="FM28" s="72">
        <v>1.52683531583251</v>
      </c>
      <c r="FN28" s="72">
        <v>3.78140113623577</v>
      </c>
      <c r="FO28" s="72">
        <v>-2.56096970877677</v>
      </c>
      <c r="FP28" s="72">
        <v>0.351430420570267</v>
      </c>
      <c r="FQ28" s="72">
        <v>1.00020313725571</v>
      </c>
      <c r="FR28" s="72">
        <v>5.365359794705</v>
      </c>
      <c r="FS28" s="72">
        <v>-2.03418088931352</v>
      </c>
      <c r="FT28" s="72">
        <v>4.09848810554927</v>
      </c>
      <c r="FU28" s="72">
        <v>-6.33981939619078</v>
      </c>
      <c r="FV28" s="72">
        <v>-9.81387434890611</v>
      </c>
      <c r="FW28" s="72">
        <v>13.83346347553</v>
      </c>
      <c r="FX28" s="72">
        <v>-2.91070892560515</v>
      </c>
      <c r="FY28" s="72">
        <v>1.11988369013206</v>
      </c>
      <c r="FZ28" s="72">
        <v>4.17686755013908</v>
      </c>
      <c r="GA28" s="72">
        <v>-3.05872163870895</v>
      </c>
      <c r="GB28" s="72">
        <v>2.76689824316649</v>
      </c>
      <c r="GC28" s="72">
        <v>-0.99902400458538</v>
      </c>
      <c r="GD28" s="72">
        <v>5.6579662002729</v>
      </c>
      <c r="GE28" s="72">
        <v>-1.6945551198975</v>
      </c>
      <c r="GF28" s="72">
        <v>1.39482904065251</v>
      </c>
      <c r="GG28" s="72">
        <v>-6.28002331313824</v>
      </c>
      <c r="GH28" s="72">
        <v>-6.39620924190916</v>
      </c>
      <c r="GI28" s="72">
        <v>12.3518498384163</v>
      </c>
      <c r="GJ28" s="72">
        <v>-2.96586781949952</v>
      </c>
      <c r="GK28" s="72">
        <v>1.46309929867236</v>
      </c>
      <c r="GL28" s="72">
        <v>3.13290743414774</v>
      </c>
      <c r="GM28" s="72">
        <v>-0.903527198203264</v>
      </c>
      <c r="GN28" s="72">
        <v>2.06579577905765</v>
      </c>
      <c r="GO28" s="72">
        <v>-2.63654357653007</v>
      </c>
      <c r="GP28" s="72">
        <v>5.73362074061943</v>
      </c>
      <c r="GQ28" s="72">
        <v>-1.43104176514282</v>
      </c>
      <c r="GR28" s="72">
        <v>1.4089156700809</v>
      </c>
      <c r="GS28" s="72">
        <v>-3.33834943551111</v>
      </c>
      <c r="GT28" s="72">
        <v>-7.98227791434725</v>
      </c>
      <c r="GU28" s="72">
        <v>11.8704312369752</v>
      </c>
      <c r="GV28" s="72">
        <v>-2.71198237703059</v>
      </c>
      <c r="GW28" s="72">
        <v>1.96163621973191</v>
      </c>
      <c r="GX28" s="72">
        <v>3.02935192578251</v>
      </c>
      <c r="GY28" s="72">
        <v>0.61887740640303</v>
      </c>
      <c r="GZ28" s="72">
        <v>0.0127801663531102</v>
      </c>
      <c r="HA28" s="72">
        <v>-2.53116850690022</v>
      </c>
      <c r="HB28" s="72">
        <v>4.4489519377568</v>
      </c>
      <c r="HC28" s="72">
        <v>-1.40602530711067</v>
      </c>
      <c r="HD28" s="72">
        <v>1.58049247090975</v>
      </c>
      <c r="HE28" s="72">
        <v>-2.0046907455508</v>
      </c>
      <c r="HF28" s="72">
        <v>-8.70583141101416</v>
      </c>
      <c r="HG28" s="72">
        <v>11.0684471362989</v>
      </c>
      <c r="HH28" s="72">
        <v>-2.45204621081973</v>
      </c>
      <c r="HI28" s="72">
        <v>1.54100755790452</v>
      </c>
      <c r="HJ28" s="72">
        <v>4.0997869617534</v>
      </c>
      <c r="HK28" s="72">
        <v>-0.300248695991584</v>
      </c>
      <c r="HL28" s="72">
        <v>0.892786072108549</v>
      </c>
      <c r="HM28" s="72">
        <v>-3.4211136032422</v>
      </c>
      <c r="HN28" s="72">
        <v>3.55656975853191</v>
      </c>
      <c r="HO28" s="72">
        <v>-0.496936560446954</v>
      </c>
      <c r="HP28" s="72">
        <v>2.33145644425707</v>
      </c>
      <c r="HQ28" s="72">
        <v>-2.64183721316546</v>
      </c>
      <c r="HR28" s="72">
        <v>-7.25681936246552</v>
      </c>
      <c r="HS28" s="72">
        <v>-6.78152856521324</v>
      </c>
      <c r="HT28" s="72">
        <v>-69.1929017432208</v>
      </c>
      <c r="HU28" s="72">
        <v>78.1364090027231</v>
      </c>
      <c r="HV28" s="72">
        <v>68.9729044950015</v>
      </c>
      <c r="HW28" s="72">
        <v>12.6307305293849</v>
      </c>
      <c r="HX28" s="72">
        <v>2.46007971946985</v>
      </c>
      <c r="HY28" s="72">
        <v>-1.71951768301419</v>
      </c>
      <c r="HZ28" s="72">
        <v>8.19200001990923</v>
      </c>
      <c r="IA28" s="72">
        <v>-0.0991532555203065</v>
      </c>
      <c r="IB28" s="72">
        <v>4.20000310464113</v>
      </c>
      <c r="IC28" s="72">
        <v>-2.07411497944935</v>
      </c>
      <c r="ID28" s="72">
        <v>-8.28904988537651</v>
      </c>
      <c r="IE28" s="72">
        <v>2.22235590388414</v>
      </c>
      <c r="IF28" s="72">
        <v>-10.9322839501798</v>
      </c>
      <c r="IG28" s="72">
        <v>-16.1274724748831</v>
      </c>
      <c r="IH28" s="72">
        <v>-18.0037224386234</v>
      </c>
      <c r="II28" s="72">
        <v>-1.4384681192587</v>
      </c>
      <c r="IJ28" s="72">
        <v>34.2520309584167</v>
      </c>
      <c r="IK28" s="72">
        <v>7.31710038620474</v>
      </c>
      <c r="IL28" s="72">
        <v>18.7098262641511</v>
      </c>
      <c r="IM28" s="72">
        <v>4.91936277955658</v>
      </c>
      <c r="IN28" s="72">
        <v>3.38486984741107</v>
      </c>
      <c r="IO28" s="72">
        <v>0.452682299191736</v>
      </c>
      <c r="IP28" s="72">
        <v>-7.78735077932869</v>
      </c>
      <c r="IQ28" s="72">
        <v>2.72149768416534</v>
      </c>
      <c r="IR28" s="72">
        <v>-10.1015195540653</v>
      </c>
      <c r="IS28" s="72">
        <v>-17.2467545876755</v>
      </c>
      <c r="IT28" s="72">
        <v>2.14440801554976</v>
      </c>
      <c r="IU28" s="72">
        <v>0.431399038664409</v>
      </c>
      <c r="IV28" s="72">
        <v>16.2534331596504</v>
      </c>
      <c r="IW28" s="72">
        <v>1.25022473997277</v>
      </c>
      <c r="IX28" s="72">
        <v>11.6152641671336</v>
      </c>
      <c r="IY28" s="72">
        <v>1.53611790191721</v>
      </c>
      <c r="IZ28" s="72">
        <v>5.51116942602658</v>
      </c>
      <c r="JA28" s="72">
        <v>-0.636541605619584</v>
      </c>
      <c r="JB28" s="72">
        <v>-4.07974967543507</v>
      </c>
      <c r="JC28" s="72">
        <v>2.06526561522611</v>
      </c>
      <c r="JD28" s="72">
        <v>-12.4407600027967</v>
      </c>
      <c r="JE28" s="72">
        <v>-15.7088474757742</v>
      </c>
      <c r="JF28" s="72">
        <v>2.02439932670843</v>
      </c>
      <c r="JG28" s="72">
        <v>-0.135236096822041</v>
      </c>
      <c r="JH28" s="72">
        <v>16.7309610852763</v>
      </c>
      <c r="JI28" s="72">
        <v>5.81276496676043</v>
      </c>
      <c r="JJ28" s="72">
        <v>10.0702055969857</v>
      </c>
      <c r="JK28" s="72">
        <v>1.87963965241933</v>
      </c>
      <c r="JL28" s="72">
        <v>3.88308718065016</v>
      </c>
      <c r="JM28" s="72">
        <v>0.661555755553451</v>
      </c>
      <c r="JN28" s="72">
        <v>-5.49992183481841</v>
      </c>
      <c r="JO28" s="72">
        <v>4.5127769568788</v>
      </c>
      <c r="JP28" s="72">
        <v>-9.45085642089424</v>
      </c>
      <c r="JQ28" s="72">
        <v>-16.7725626097542</v>
      </c>
      <c r="JR28" s="72">
        <v>-100</v>
      </c>
      <c r="JS28" s="72" t="e">
        <v>#DIV/0!</v>
      </c>
      <c r="JT28" s="72" t="e">
        <v>#DIV/0!</v>
      </c>
      <c r="JU28" s="72" t="e">
        <v>#DIV/0!</v>
      </c>
      <c r="JV28" s="72" t="e">
        <v>#DIV/0!</v>
      </c>
      <c r="JW28" s="72" t="e">
        <v>#DIV/0!</v>
      </c>
      <c r="JX28" s="72" t="e">
        <v>#DIV/0!</v>
      </c>
      <c r="JY28" s="72">
        <v>4.89365286520579</v>
      </c>
      <c r="JZ28" s="72">
        <v>0.93258640861977</v>
      </c>
      <c r="KA28" s="72">
        <v>6.17030315672602</v>
      </c>
      <c r="KB28" s="72">
        <v>-6.74497290534826</v>
      </c>
      <c r="KC28" s="72">
        <v>4.30790111563275</v>
      </c>
      <c r="KD28" s="72">
        <v>1.46947988304795</v>
      </c>
      <c r="KE28" s="72">
        <v>5.1931974006185</v>
      </c>
      <c r="KF28" s="72">
        <v>-6.33626144251521</v>
      </c>
      <c r="KG28" s="72">
        <v>4.55202443983936</v>
      </c>
      <c r="KH28" s="72">
        <v>2.11627370047893</v>
      </c>
      <c r="KI28" s="72">
        <v>4.05686316759505</v>
      </c>
      <c r="KJ28" s="72">
        <v>-4.53414576321116</v>
      </c>
      <c r="KK28" s="72">
        <v>4.24155413157361</v>
      </c>
      <c r="KL28" s="72">
        <v>2.42362023823408</v>
      </c>
      <c r="KM28" s="72">
        <v>2.24673617678863</v>
      </c>
      <c r="KN28" s="72">
        <v>-3.84404904383454</v>
      </c>
      <c r="KO28" s="72">
        <v>3.83029517366789</v>
      </c>
      <c r="KP28" s="72">
        <v>2.33005700220706</v>
      </c>
      <c r="KQ28" s="72">
        <v>1.9187150667827</v>
      </c>
      <c r="KR28" s="72">
        <v>-8.14727331168835</v>
      </c>
      <c r="KS28" s="72">
        <v>-44.7532614513646</v>
      </c>
      <c r="KT28" s="72">
        <v>77.4653693719463</v>
      </c>
      <c r="KU28" s="72">
        <v>9.2490464597492</v>
      </c>
      <c r="KV28" s="72">
        <v>-4.27846008540537</v>
      </c>
      <c r="KW28" s="72">
        <v>-26.0986173021902</v>
      </c>
      <c r="KX28" s="72">
        <v>1.50294213913236</v>
      </c>
      <c r="KY28" s="72">
        <v>41.6752323366433</v>
      </c>
      <c r="KZ28" s="72">
        <v>-0.236379628437462</v>
      </c>
      <c r="LA28" s="72">
        <v>-20.6788403006825</v>
      </c>
      <c r="LB28" s="72">
        <v>6.07078870760493</v>
      </c>
      <c r="LC28" s="72">
        <v>21.428948659689</v>
      </c>
      <c r="LD28" s="72">
        <v>1.3298914525228</v>
      </c>
      <c r="LE28" s="72">
        <v>-21.144034528833</v>
      </c>
      <c r="LF28" s="72">
        <v>8.10978933861956</v>
      </c>
      <c r="LG28" s="72">
        <v>22.9556487610784</v>
      </c>
      <c r="LH28" s="72">
        <v>1.53284592500047</v>
      </c>
      <c r="LI28" s="112"/>
      <c r="LJ28" s="109" t="s">
        <v>687</v>
      </c>
      <c r="LL28" s="110"/>
      <c r="LM28" s="110"/>
      <c r="LN28" s="104"/>
      <c r="LO28" s="105"/>
    </row>
    <row r="29" s="25" customFormat="1" ht="18" customHeight="1" spans="1:327">
      <c r="A29" s="44"/>
      <c r="B29" s="67"/>
      <c r="C29" s="68">
        <v>2.9</v>
      </c>
      <c r="D29" s="69">
        <v>2.34941406729054</v>
      </c>
      <c r="E29" s="78">
        <v>24</v>
      </c>
      <c r="F29" s="71"/>
      <c r="G29" s="71" t="s">
        <v>688</v>
      </c>
      <c r="H29" s="72">
        <v>1.29889606800884</v>
      </c>
      <c r="I29" s="72">
        <v>-2.38093671633285</v>
      </c>
      <c r="J29" s="72">
        <v>0.387435399943811</v>
      </c>
      <c r="K29" s="72">
        <v>-0.0916922065235468</v>
      </c>
      <c r="L29" s="72">
        <v>3.82849551790714</v>
      </c>
      <c r="M29" s="72">
        <v>3.96018528439086</v>
      </c>
      <c r="N29" s="72">
        <v>1.23419112544178</v>
      </c>
      <c r="O29" s="72">
        <v>1.55257434880924</v>
      </c>
      <c r="P29" s="72">
        <v>0.760925393143168</v>
      </c>
      <c r="Q29" s="72">
        <v>1.1572857283974</v>
      </c>
      <c r="R29" s="72">
        <v>8.40262461921884</v>
      </c>
      <c r="S29" s="72">
        <v>5.29450477729149</v>
      </c>
      <c r="T29" s="72">
        <v>4.6290447650934</v>
      </c>
      <c r="U29" s="72">
        <v>3.6745475580714</v>
      </c>
      <c r="V29" s="72">
        <v>5.32682353002923</v>
      </c>
      <c r="W29" s="72">
        <v>4.92255499732796</v>
      </c>
      <c r="X29" s="72">
        <v>5.2755663299769</v>
      </c>
      <c r="Y29" s="72">
        <v>3.98739404003132</v>
      </c>
      <c r="Z29" s="72">
        <v>8.41645389989736</v>
      </c>
      <c r="AA29" s="72">
        <v>7.72359025694587</v>
      </c>
      <c r="AB29" s="72">
        <v>5.0557821141888</v>
      </c>
      <c r="AC29" s="72">
        <v>5.54409325247491</v>
      </c>
      <c r="AD29" s="72">
        <v>5.00275627517107</v>
      </c>
      <c r="AE29" s="72">
        <v>5.4320947642485</v>
      </c>
      <c r="AF29" s="72">
        <v>7.1141418616439</v>
      </c>
      <c r="AG29" s="72">
        <v>5.99675736377769</v>
      </c>
      <c r="AH29" s="72">
        <v>4.13288203637785</v>
      </c>
      <c r="AI29" s="72">
        <v>3.48609264774322</v>
      </c>
      <c r="AJ29" s="72">
        <v>3.12771470760515</v>
      </c>
      <c r="AK29" s="72">
        <v>3.34055989526325</v>
      </c>
      <c r="AL29" s="72">
        <v>3.49070677776315</v>
      </c>
      <c r="AM29" s="72">
        <v>4.01343397489606</v>
      </c>
      <c r="AN29" s="72">
        <v>3.7348405845942</v>
      </c>
      <c r="AO29" s="72">
        <v>4.72426368109251</v>
      </c>
      <c r="AP29" s="72">
        <v>4.00240972815735</v>
      </c>
      <c r="AQ29" s="72">
        <v>3.41497564177149</v>
      </c>
      <c r="AR29" s="72">
        <v>3.18849798831928</v>
      </c>
      <c r="AS29" s="72">
        <v>3.61114516933566</v>
      </c>
      <c r="AT29" s="72">
        <v>3.02459035343226</v>
      </c>
      <c r="AU29" s="72">
        <v>3.96266020387854</v>
      </c>
      <c r="AV29" s="72">
        <v>3.45275059194816</v>
      </c>
      <c r="AW29" s="72">
        <v>4.29875818145524</v>
      </c>
      <c r="AX29" s="72">
        <v>4.74583797008283</v>
      </c>
      <c r="AY29" s="72">
        <v>3.69583563651872</v>
      </c>
      <c r="AZ29" s="72">
        <v>3.2853836841672</v>
      </c>
      <c r="BA29" s="72">
        <v>4.41651305553785</v>
      </c>
      <c r="BB29" s="72">
        <v>4.95994633151207</v>
      </c>
      <c r="BC29" s="72">
        <v>5.21113785322464</v>
      </c>
      <c r="BD29" s="72">
        <v>3.66663994757783</v>
      </c>
      <c r="BE29" s="72">
        <v>8.45063958868883</v>
      </c>
      <c r="BF29" s="72">
        <v>-8.61551622252387</v>
      </c>
      <c r="BG29" s="72">
        <v>-50.9606952045322</v>
      </c>
      <c r="BH29" s="72">
        <v>-37.0856357484988</v>
      </c>
      <c r="BI29" s="72">
        <v>5.3116272693714</v>
      </c>
      <c r="BJ29" s="72">
        <v>3.10558786593522</v>
      </c>
      <c r="BK29" s="72">
        <v>3.21218320776506</v>
      </c>
      <c r="BL29" s="72">
        <v>4.13048528077475</v>
      </c>
      <c r="BM29" s="72">
        <v>4.31737445258248</v>
      </c>
      <c r="BN29" s="72">
        <v>2.87583356707948</v>
      </c>
      <c r="BO29" s="72">
        <v>3.64799132677082</v>
      </c>
      <c r="BP29" s="72">
        <v>4.81548172895788</v>
      </c>
      <c r="BQ29" s="72">
        <v>-1.38727794508624</v>
      </c>
      <c r="BR29" s="72">
        <v>8.0036439276172</v>
      </c>
      <c r="BS29" s="72">
        <v>100.04006412635</v>
      </c>
      <c r="BT29" s="72">
        <v>45.4765648077571</v>
      </c>
      <c r="BU29" s="72">
        <v>-27.0384110015254</v>
      </c>
      <c r="BV29" s="72">
        <v>-30.6759622791359</v>
      </c>
      <c r="BW29" s="72">
        <v>-9.41746338930652</v>
      </c>
      <c r="BX29" s="72">
        <v>1.04284017304161</v>
      </c>
      <c r="BY29" s="72">
        <v>3.5491404997864</v>
      </c>
      <c r="BZ29" s="72">
        <v>6.26068834351673</v>
      </c>
      <c r="CA29" s="72">
        <v>7.53770114179872</v>
      </c>
      <c r="CB29" s="72">
        <v>6.43262969052117</v>
      </c>
      <c r="CC29" s="72">
        <v>5.23420359585811</v>
      </c>
      <c r="CD29" s="72">
        <v>9.82898649514897</v>
      </c>
      <c r="CE29" s="72">
        <v>6.80662059657405</v>
      </c>
      <c r="CF29" s="72">
        <v>7.88341006925484</v>
      </c>
      <c r="CG29" s="72">
        <v>18.8596549438815</v>
      </c>
      <c r="CH29" s="72">
        <v>22.008314937207</v>
      </c>
      <c r="CI29" s="72">
        <v>11.3568473181754</v>
      </c>
      <c r="CJ29" s="72">
        <v>1.30773854751868</v>
      </c>
      <c r="CK29" s="72">
        <v>1.81785736987146</v>
      </c>
      <c r="CL29" s="72">
        <v>1.38590095267217</v>
      </c>
      <c r="CM29" s="72">
        <v>-2.97395037247504</v>
      </c>
      <c r="CN29" s="72">
        <v>-4.68045799139639</v>
      </c>
      <c r="CO29" s="72">
        <v>5.1104320047949</v>
      </c>
      <c r="CP29" s="72">
        <v>4.87609425719948</v>
      </c>
      <c r="CQ29" s="72">
        <v>2.99869559834885</v>
      </c>
      <c r="CR29" s="72">
        <v>7.1701004703832</v>
      </c>
      <c r="CS29" s="72">
        <v>4.57674352198609</v>
      </c>
      <c r="CT29" s="72">
        <v>2.3211973659474</v>
      </c>
      <c r="CU29" s="72">
        <v>0.395563535472078</v>
      </c>
      <c r="CV29" s="72">
        <v>5.63960441689191</v>
      </c>
      <c r="CW29" s="72">
        <v>2.48250800457659</v>
      </c>
      <c r="CX29" s="72">
        <v>4.25236770198791</v>
      </c>
      <c r="CY29" s="72">
        <v>1.0749788462179</v>
      </c>
      <c r="CZ29" s="72">
        <v>2.59839170014399</v>
      </c>
      <c r="DA29" s="72">
        <v>1.39704087059349</v>
      </c>
      <c r="DB29" s="72">
        <v>2.18809306652783</v>
      </c>
      <c r="DC29" s="72">
        <v>6.97070580582231</v>
      </c>
      <c r="DD29" s="72">
        <v>5.36861284601436</v>
      </c>
      <c r="DE29" s="72">
        <v>-100</v>
      </c>
      <c r="DF29" s="72">
        <v>-100</v>
      </c>
      <c r="DG29" s="72">
        <v>-100</v>
      </c>
      <c r="DH29" s="72">
        <v>-100</v>
      </c>
      <c r="DI29" s="72">
        <v>-100</v>
      </c>
      <c r="DJ29" s="72">
        <v>-100</v>
      </c>
      <c r="DK29" s="72">
        <v>-100</v>
      </c>
      <c r="DL29" s="72">
        <v>-0.23877509073867</v>
      </c>
      <c r="DM29" s="72">
        <v>2.55533031214972</v>
      </c>
      <c r="DN29" s="72">
        <v>1.17962391792894</v>
      </c>
      <c r="DO29" s="72">
        <v>4.87041442916384</v>
      </c>
      <c r="DP29" s="72">
        <v>4.56577847273661</v>
      </c>
      <c r="DQ29" s="72">
        <v>4.71297990239468</v>
      </c>
      <c r="DR29" s="72">
        <v>7.07706256304132</v>
      </c>
      <c r="DS29" s="72">
        <v>5.32533885116517</v>
      </c>
      <c r="DT29" s="72">
        <v>5.696627570076</v>
      </c>
      <c r="DU29" s="72">
        <v>3.31868760745313</v>
      </c>
      <c r="DV29" s="72">
        <v>3.7409158068866</v>
      </c>
      <c r="DW29" s="72">
        <v>4.05032232628008</v>
      </c>
      <c r="DX29" s="72">
        <v>3.26730863489276</v>
      </c>
      <c r="DY29" s="72">
        <v>3.91195539967688</v>
      </c>
      <c r="DZ29" s="72">
        <v>3.9267744560596</v>
      </c>
      <c r="EA29" s="72">
        <v>4.85912034852223</v>
      </c>
      <c r="EB29" s="72">
        <v>0.926348999642926</v>
      </c>
      <c r="EC29" s="72">
        <v>-26.9839892382453</v>
      </c>
      <c r="ED29" s="72">
        <v>3.4717858981783</v>
      </c>
      <c r="EE29" s="72">
        <v>3.61407646862794</v>
      </c>
      <c r="EF29" s="72">
        <v>3.66872109810295</v>
      </c>
      <c r="EG29" s="72">
        <v>21.3523959597214</v>
      </c>
      <c r="EH29" s="72">
        <v>-13.4248852980642</v>
      </c>
      <c r="EI29" s="72">
        <v>5.76458513853537</v>
      </c>
      <c r="EJ29" s="72">
        <v>7.15486562933785</v>
      </c>
      <c r="EK29" s="72">
        <v>10.7837450980226</v>
      </c>
      <c r="EL29" s="72">
        <v>10.5140902048265</v>
      </c>
      <c r="EM29" s="72">
        <v>0.0689917474684876</v>
      </c>
      <c r="EN29" s="72">
        <v>1.72088597686385</v>
      </c>
      <c r="EO29" s="72">
        <v>4.87089927524829</v>
      </c>
      <c r="EP29" s="72">
        <v>2.81447234937863</v>
      </c>
      <c r="EQ29" s="72">
        <v>2.62477049849805</v>
      </c>
      <c r="ER29" s="72">
        <v>2.05288718358621</v>
      </c>
      <c r="ES29" s="72">
        <v>0.603672817985341</v>
      </c>
      <c r="ET29" s="72">
        <v>4.78594844267137</v>
      </c>
      <c r="EU29" s="72">
        <v>4.70611207298302</v>
      </c>
      <c r="EV29" s="72">
        <v>3.44777856740134</v>
      </c>
      <c r="EW29" s="72">
        <v>-17.5208467331329</v>
      </c>
      <c r="EX29" s="72">
        <v>21.9841987702396</v>
      </c>
      <c r="EY29" s="72">
        <v>7.21993840147496</v>
      </c>
      <c r="EZ29" s="72">
        <v>2.9934574713036</v>
      </c>
      <c r="FA29" s="72">
        <v>3.68156100287264</v>
      </c>
      <c r="FB29" s="72">
        <v>2.07773892523795</v>
      </c>
      <c r="FC29" s="72">
        <v>5.4416824445416</v>
      </c>
      <c r="FD29" s="72">
        <v>4.17035657711776</v>
      </c>
      <c r="FE29" s="72">
        <v>3.99663595074126</v>
      </c>
      <c r="FF29" s="72">
        <v>-4.76447722247345</v>
      </c>
      <c r="FG29" s="72">
        <v>2.79656408667014</v>
      </c>
      <c r="FH29" s="72">
        <v>6.8042165209265</v>
      </c>
      <c r="FI29" s="72">
        <v>2.97301414183195</v>
      </c>
      <c r="FJ29" s="72">
        <v>3.92482144698776</v>
      </c>
      <c r="FK29" s="72">
        <v>5.80501540216997</v>
      </c>
      <c r="FL29" s="72">
        <v>0.728626612746879</v>
      </c>
      <c r="FM29" s="72">
        <v>-4.40402187032359</v>
      </c>
      <c r="FN29" s="72">
        <v>6.47385820285784</v>
      </c>
      <c r="FO29" s="72">
        <v>2.84475477262345</v>
      </c>
      <c r="FP29" s="72">
        <v>-5.79422530971289</v>
      </c>
      <c r="FQ29" s="72">
        <v>2.90789826294531</v>
      </c>
      <c r="FR29" s="72">
        <v>-3.60523668662357</v>
      </c>
      <c r="FS29" s="72">
        <v>-6.25606086163023</v>
      </c>
      <c r="FT29" s="72">
        <v>1.09083988667898</v>
      </c>
      <c r="FU29" s="72">
        <v>-1.34324652532042</v>
      </c>
      <c r="FV29" s="72">
        <v>0.149598024900982</v>
      </c>
      <c r="FW29" s="72">
        <v>8.80553235601988</v>
      </c>
      <c r="FX29" s="72">
        <v>0.24787057411082</v>
      </c>
      <c r="FY29" s="72">
        <v>-0.65304071324536</v>
      </c>
      <c r="FZ29" s="72">
        <v>6.60890318692906</v>
      </c>
      <c r="GA29" s="72">
        <v>0.148008898019711</v>
      </c>
      <c r="GB29" s="72">
        <v>-5.49794657352429</v>
      </c>
      <c r="GC29" s="72">
        <v>2.10568393492807</v>
      </c>
      <c r="GD29" s="72">
        <v>-3.22605139674491</v>
      </c>
      <c r="GE29" s="72">
        <v>0.458300868494348</v>
      </c>
      <c r="GF29" s="72">
        <v>-1.80763647763943</v>
      </c>
      <c r="GG29" s="72">
        <v>-1.9667560285898</v>
      </c>
      <c r="GH29" s="72">
        <v>-0.764034626661172</v>
      </c>
      <c r="GI29" s="72">
        <v>10.5395815605967</v>
      </c>
      <c r="GJ29" s="72">
        <v>-0.136903770972012</v>
      </c>
      <c r="GK29" s="72">
        <v>-0.318788440287165</v>
      </c>
      <c r="GL29" s="72">
        <v>5.30441592806747</v>
      </c>
      <c r="GM29" s="72">
        <v>4.41354060357406</v>
      </c>
      <c r="GN29" s="72">
        <v>-6.10188660889862</v>
      </c>
      <c r="GO29" s="72">
        <v>-0.422995014349866</v>
      </c>
      <c r="GP29" s="72">
        <v>-2.77623515581176</v>
      </c>
      <c r="GQ29" s="72">
        <v>-0.056951015920859</v>
      </c>
      <c r="GR29" s="72">
        <v>-1.4061445312456</v>
      </c>
      <c r="GS29" s="72">
        <v>-0.402749035851187</v>
      </c>
      <c r="GT29" s="72">
        <v>-1.79923621080104</v>
      </c>
      <c r="GU29" s="72">
        <v>8.5958239976667</v>
      </c>
      <c r="GV29" s="72">
        <v>-0.757172697501574</v>
      </c>
      <c r="GW29" s="72">
        <v>-0.663989871273998</v>
      </c>
      <c r="GX29" s="72">
        <v>5.52175360720624</v>
      </c>
      <c r="GY29" s="72">
        <v>4.5652464548709</v>
      </c>
      <c r="GZ29" s="72">
        <v>-5.62761119657199</v>
      </c>
      <c r="HA29" s="72">
        <v>-0.689705710794669</v>
      </c>
      <c r="HB29" s="72">
        <v>-1.84891471146291</v>
      </c>
      <c r="HC29" s="72">
        <v>-0.745848530609962</v>
      </c>
      <c r="HD29" s="72">
        <v>-1.96302962229237</v>
      </c>
      <c r="HE29" s="72">
        <v>-0.620865914462527</v>
      </c>
      <c r="HF29" s="72">
        <v>-1.39701816520204</v>
      </c>
      <c r="HG29" s="72">
        <v>7.98105033168004</v>
      </c>
      <c r="HH29" s="72">
        <v>0.146463064078702</v>
      </c>
      <c r="HI29" s="72">
        <v>-1.15120697668586</v>
      </c>
      <c r="HJ29" s="72">
        <v>6.38468092328999</v>
      </c>
      <c r="HK29" s="72">
        <v>5.01346855356077</v>
      </c>
      <c r="HL29" s="72">
        <v>-6.57362709933199</v>
      </c>
      <c r="HM29" s="72">
        <v>-1.08279868245931</v>
      </c>
      <c r="HN29" s="72">
        <v>-0.774013583717121</v>
      </c>
      <c r="HO29" s="72">
        <v>-0.229282643580547</v>
      </c>
      <c r="HP29" s="72">
        <v>-1.72840625753294</v>
      </c>
      <c r="HQ29" s="72">
        <v>-2.07975009338128</v>
      </c>
      <c r="HR29" s="72">
        <v>3.15330419451452</v>
      </c>
      <c r="HS29" s="72">
        <v>-9.01120934154973</v>
      </c>
      <c r="HT29" s="72">
        <v>-46.2587878884766</v>
      </c>
      <c r="HU29" s="72">
        <v>26.8168257284266</v>
      </c>
      <c r="HV29" s="72">
        <v>78.0760879944392</v>
      </c>
      <c r="HW29" s="72">
        <v>2.81367489803117</v>
      </c>
      <c r="HX29" s="72">
        <v>-6.4770385791422</v>
      </c>
      <c r="HY29" s="72">
        <v>-0.202710032039406</v>
      </c>
      <c r="HZ29" s="72">
        <v>-0.595926807561767</v>
      </c>
      <c r="IA29" s="72">
        <v>-1.60799418612054</v>
      </c>
      <c r="IB29" s="72">
        <v>-0.990806657759066</v>
      </c>
      <c r="IC29" s="72">
        <v>-0.976776938934762</v>
      </c>
      <c r="ID29" s="72">
        <v>-2.95109131030878</v>
      </c>
      <c r="IE29" s="72">
        <v>-0.346316956878965</v>
      </c>
      <c r="IF29" s="72">
        <v>-0.462659165261968</v>
      </c>
      <c r="IG29" s="72">
        <v>-7.7740939177927</v>
      </c>
      <c r="IH29" s="72">
        <v>-10.6886091249408</v>
      </c>
      <c r="II29" s="72">
        <v>-2.31217309424584</v>
      </c>
      <c r="IJ29" s="72">
        <v>22.2021589532384</v>
      </c>
      <c r="IK29" s="72">
        <v>11.3216961816116</v>
      </c>
      <c r="IL29" s="72">
        <v>1.86972499612182</v>
      </c>
      <c r="IM29" s="72">
        <v>0.968508428166984</v>
      </c>
      <c r="IN29" s="72">
        <v>0.19905959491264</v>
      </c>
      <c r="IO29" s="72">
        <v>-1.9943525022619</v>
      </c>
      <c r="IP29" s="72">
        <v>-4.04385717516139</v>
      </c>
      <c r="IQ29" s="72">
        <v>4.00480675624719</v>
      </c>
      <c r="IR29" s="72">
        <v>-3.20181095181724</v>
      </c>
      <c r="IS29" s="72">
        <v>-6.84430244772201</v>
      </c>
      <c r="IT29" s="72">
        <v>-1.60191362923065</v>
      </c>
      <c r="IU29" s="72">
        <v>0.275633109282808</v>
      </c>
      <c r="IV29" s="72">
        <v>11.5337685264378</v>
      </c>
      <c r="IW29" s="72">
        <v>1.27575953375873</v>
      </c>
      <c r="IX29" s="72">
        <v>2.38267361084239</v>
      </c>
      <c r="IY29" s="72">
        <v>0.540155325114029</v>
      </c>
      <c r="IZ29" s="72">
        <v>-4.10975453652473</v>
      </c>
      <c r="JA29" s="72">
        <v>-3.71808942440043</v>
      </c>
      <c r="JB29" s="72">
        <v>5.81242223050356</v>
      </c>
      <c r="JC29" s="72">
        <v>3.77293393744607</v>
      </c>
      <c r="JD29" s="72">
        <v>-4.93460612869094</v>
      </c>
      <c r="JE29" s="72">
        <v>-3.07153495421252</v>
      </c>
      <c r="JF29" s="72">
        <v>-3.98300089030988</v>
      </c>
      <c r="JG29" s="72">
        <v>-1.88714525985276</v>
      </c>
      <c r="JH29" s="72">
        <v>9.43475870790739</v>
      </c>
      <c r="JI29" s="72">
        <v>6.56577638897791</v>
      </c>
      <c r="JJ29" s="72">
        <v>-0.677087672098892</v>
      </c>
      <c r="JK29" s="72">
        <v>2.27647084223082</v>
      </c>
      <c r="JL29" s="72">
        <v>-7.03228381838859</v>
      </c>
      <c r="JM29" s="72">
        <v>-2.26691820630305</v>
      </c>
      <c r="JN29" s="72">
        <v>4.57343749480827</v>
      </c>
      <c r="JO29" s="72">
        <v>4.58252173769095</v>
      </c>
      <c r="JP29" s="72">
        <v>-0.485350347990845</v>
      </c>
      <c r="JQ29" s="72">
        <v>-4.52322595956807</v>
      </c>
      <c r="JR29" s="72">
        <v>-100</v>
      </c>
      <c r="JS29" s="72" t="e">
        <v>#DIV/0!</v>
      </c>
      <c r="JT29" s="72" t="e">
        <v>#DIV/0!</v>
      </c>
      <c r="JU29" s="72" t="e">
        <v>#DIV/0!</v>
      </c>
      <c r="JV29" s="72" t="e">
        <v>#DIV/0!</v>
      </c>
      <c r="JW29" s="72" t="e">
        <v>#DIV/0!</v>
      </c>
      <c r="JX29" s="72" t="e">
        <v>#DIV/0!</v>
      </c>
      <c r="JY29" s="72">
        <v>4.93591271529846</v>
      </c>
      <c r="JZ29" s="72">
        <v>2.48733414973019</v>
      </c>
      <c r="KA29" s="72">
        <v>-7.39743048443677</v>
      </c>
      <c r="KB29" s="72">
        <v>0.171550141537622</v>
      </c>
      <c r="KC29" s="72">
        <v>7.87495041197394</v>
      </c>
      <c r="KD29" s="72">
        <v>1.11253987538791</v>
      </c>
      <c r="KE29" s="72">
        <v>-4.0195103889713</v>
      </c>
      <c r="KF29" s="72">
        <v>-0.119436178582049</v>
      </c>
      <c r="KG29" s="72">
        <v>8.02681029535898</v>
      </c>
      <c r="KH29" s="72">
        <v>3.39533616784526</v>
      </c>
      <c r="KI29" s="72">
        <v>-5.58970007763722</v>
      </c>
      <c r="KJ29" s="72">
        <v>0.232658834734266</v>
      </c>
      <c r="KK29" s="72">
        <v>5.59644638364665</v>
      </c>
      <c r="KL29" s="72">
        <v>3.81787760377439</v>
      </c>
      <c r="KM29" s="72">
        <v>-5.30812205158384</v>
      </c>
      <c r="KN29" s="72">
        <v>-0.521625654127234</v>
      </c>
      <c r="KO29" s="72">
        <v>6.25563280414872</v>
      </c>
      <c r="KP29" s="72">
        <v>3.83268324356654</v>
      </c>
      <c r="KQ29" s="72">
        <v>-4.45862408614757</v>
      </c>
      <c r="KR29" s="72">
        <v>-4.25259058269248</v>
      </c>
      <c r="KS29" s="72">
        <v>-23.128474325845</v>
      </c>
      <c r="KT29" s="72">
        <v>47.142428869028</v>
      </c>
      <c r="KU29" s="72">
        <v>-4.32723912200184</v>
      </c>
      <c r="KV29" s="72">
        <v>-4.20209472451259</v>
      </c>
      <c r="KW29" s="72">
        <v>-10.0158300128904</v>
      </c>
      <c r="KX29" s="72">
        <v>4.97421625763155</v>
      </c>
      <c r="KY29" s="72">
        <v>16.8787347051995</v>
      </c>
      <c r="KZ29" s="72">
        <v>-2.94282671348789</v>
      </c>
      <c r="LA29" s="72">
        <v>-6.96844896252901</v>
      </c>
      <c r="LB29" s="72">
        <v>4.71870213822483</v>
      </c>
      <c r="LC29" s="72">
        <v>5.83208998048985</v>
      </c>
      <c r="LD29" s="72">
        <v>-1.34065023830146</v>
      </c>
      <c r="LE29" s="72">
        <v>-4.08752023168788</v>
      </c>
      <c r="LF29" s="72">
        <v>2.6652596655522</v>
      </c>
      <c r="LG29" s="72">
        <v>5.63682035654396</v>
      </c>
      <c r="LH29" s="72">
        <v>-1.89043598412773</v>
      </c>
      <c r="LI29" s="112"/>
      <c r="LJ29" s="109" t="s">
        <v>689</v>
      </c>
      <c r="LL29" s="110"/>
      <c r="LM29" s="110"/>
      <c r="LN29" s="104"/>
      <c r="LO29" s="105"/>
    </row>
    <row r="30" s="25" customFormat="1" ht="30" customHeight="1" spans="1:327">
      <c r="A30" s="44"/>
      <c r="B30" s="67"/>
      <c r="C30" s="566" t="s">
        <v>858</v>
      </c>
      <c r="D30" s="69">
        <v>3.79205824085665</v>
      </c>
      <c r="E30" s="78">
        <v>25</v>
      </c>
      <c r="F30" s="71"/>
      <c r="G30" s="71" t="s">
        <v>690</v>
      </c>
      <c r="H30" s="72">
        <v>6.33382593556067</v>
      </c>
      <c r="I30" s="72">
        <v>6.37126644604452</v>
      </c>
      <c r="J30" s="72">
        <v>4.57333296743631</v>
      </c>
      <c r="K30" s="72">
        <v>3.37883873063436</v>
      </c>
      <c r="L30" s="72">
        <v>7.00254853886513</v>
      </c>
      <c r="M30" s="72">
        <v>5.74983149876923</v>
      </c>
      <c r="N30" s="72">
        <v>4.77597038765494</v>
      </c>
      <c r="O30" s="72">
        <v>5.35176334931184</v>
      </c>
      <c r="P30" s="72">
        <v>3.90982829642783</v>
      </c>
      <c r="Q30" s="72">
        <v>5.49020768295495</v>
      </c>
      <c r="R30" s="72">
        <v>6.48235534717878</v>
      </c>
      <c r="S30" s="72">
        <v>0.736070898477777</v>
      </c>
      <c r="T30" s="72">
        <v>3.30408812726952</v>
      </c>
      <c r="U30" s="72">
        <v>3.24169377393515</v>
      </c>
      <c r="V30" s="72">
        <v>2.63827819637498</v>
      </c>
      <c r="W30" s="72">
        <v>3.66680131254033</v>
      </c>
      <c r="X30" s="72">
        <v>3.50557553268499</v>
      </c>
      <c r="Y30" s="72">
        <v>3.15427189708284</v>
      </c>
      <c r="Z30" s="72">
        <v>9.53822623290547</v>
      </c>
      <c r="AA30" s="72">
        <v>9.1988959729932</v>
      </c>
      <c r="AB30" s="72">
        <v>5.42069235193594</v>
      </c>
      <c r="AC30" s="72">
        <v>5.61717652581721</v>
      </c>
      <c r="AD30" s="72">
        <v>4.98135078683144</v>
      </c>
      <c r="AE30" s="72">
        <v>4.64204372260309</v>
      </c>
      <c r="AF30" s="72">
        <v>4.69514353623578</v>
      </c>
      <c r="AG30" s="72">
        <v>3.99342005985291</v>
      </c>
      <c r="AH30" s="72">
        <v>4.29468125613452</v>
      </c>
      <c r="AI30" s="72">
        <v>5.94947164118307</v>
      </c>
      <c r="AJ30" s="72">
        <v>5.41416534960386</v>
      </c>
      <c r="AK30" s="72">
        <v>5.79783456421832</v>
      </c>
      <c r="AL30" s="72">
        <v>5.52007928332215</v>
      </c>
      <c r="AM30" s="72">
        <v>5.08698177197802</v>
      </c>
      <c r="AN30" s="72">
        <v>4.56488869983951</v>
      </c>
      <c r="AO30" s="72">
        <v>4.86347982008211</v>
      </c>
      <c r="AP30" s="72">
        <v>4.11176321865881</v>
      </c>
      <c r="AQ30" s="72">
        <v>4.20555450569611</v>
      </c>
      <c r="AR30" s="72">
        <v>3.84169206050942</v>
      </c>
      <c r="AS30" s="72">
        <v>4.89756610686658</v>
      </c>
      <c r="AT30" s="72">
        <v>3.33148239352823</v>
      </c>
      <c r="AU30" s="72">
        <v>3.69132009129763</v>
      </c>
      <c r="AV30" s="72">
        <v>3.81841356326788</v>
      </c>
      <c r="AW30" s="72">
        <v>4.81906772946763</v>
      </c>
      <c r="AX30" s="72">
        <v>4.34262807127553</v>
      </c>
      <c r="AY30" s="72">
        <v>3.67143745698056</v>
      </c>
      <c r="AZ30" s="72">
        <v>3.89689077289081</v>
      </c>
      <c r="BA30" s="72">
        <v>2.14654177126295</v>
      </c>
      <c r="BB30" s="72">
        <v>2.47557563284208</v>
      </c>
      <c r="BC30" s="72">
        <v>3.83254132045505</v>
      </c>
      <c r="BD30" s="72">
        <v>3.72054629052545</v>
      </c>
      <c r="BE30" s="72">
        <v>5.06268495200715</v>
      </c>
      <c r="BF30" s="72">
        <v>-9.54098243106725</v>
      </c>
      <c r="BG30" s="72">
        <v>-62.665022233963</v>
      </c>
      <c r="BH30" s="72">
        <v>-45.5800367177282</v>
      </c>
      <c r="BI30" s="72">
        <v>-21.6164177633436</v>
      </c>
      <c r="BJ30" s="72">
        <v>-18.0176642177277</v>
      </c>
      <c r="BK30" s="72">
        <v>-10.6662270082024</v>
      </c>
      <c r="BL30" s="72">
        <v>-6.53541759942006</v>
      </c>
      <c r="BM30" s="72">
        <v>-5.9788216201879</v>
      </c>
      <c r="BN30" s="72">
        <v>-5.87119436973292</v>
      </c>
      <c r="BO30" s="72">
        <v>-5.26779882992226</v>
      </c>
      <c r="BP30" s="72">
        <v>-4.94413624864308</v>
      </c>
      <c r="BQ30" s="72">
        <v>-5.07460445345923</v>
      </c>
      <c r="BR30" s="72">
        <v>7.37751791532406</v>
      </c>
      <c r="BS30" s="72">
        <v>131.055868779946</v>
      </c>
      <c r="BT30" s="72">
        <v>52.935626409433</v>
      </c>
      <c r="BU30" s="72">
        <v>-11.0013024389651</v>
      </c>
      <c r="BV30" s="72">
        <v>-17.2394242195474</v>
      </c>
      <c r="BW30" s="72">
        <v>-11.6710427459093</v>
      </c>
      <c r="BX30" s="72">
        <v>0.123767198255948</v>
      </c>
      <c r="BY30" s="72">
        <v>7.59239479152183</v>
      </c>
      <c r="BZ30" s="72">
        <v>11.818564338864</v>
      </c>
      <c r="CA30" s="72">
        <v>6.1299123854312</v>
      </c>
      <c r="CB30" s="72">
        <v>6.68379156744561</v>
      </c>
      <c r="CC30" s="72">
        <v>4.78581557951483</v>
      </c>
      <c r="CD30" s="72">
        <v>2.13641621071818</v>
      </c>
      <c r="CE30" s="72">
        <v>1.90689899590708</v>
      </c>
      <c r="CF30" s="72">
        <v>2.95560869168096</v>
      </c>
      <c r="CG30" s="72">
        <v>24.7592099801679</v>
      </c>
      <c r="CH30" s="72">
        <v>18.1793789926376</v>
      </c>
      <c r="CI30" s="72">
        <v>12.967715415885</v>
      </c>
      <c r="CJ30" s="72">
        <v>7.30841958854214</v>
      </c>
      <c r="CK30" s="72">
        <v>3.4522392658394</v>
      </c>
      <c r="CL30" s="72">
        <v>1.56701357618449</v>
      </c>
      <c r="CM30" s="72">
        <v>5.59625370073019</v>
      </c>
      <c r="CN30" s="72">
        <v>0.415721484426186</v>
      </c>
      <c r="CO30" s="72">
        <v>8.54678806705849</v>
      </c>
      <c r="CP30" s="72">
        <v>5.48566721973229</v>
      </c>
      <c r="CQ30" s="72">
        <v>4.84064704508711</v>
      </c>
      <c r="CR30" s="72">
        <v>11.8793262660019</v>
      </c>
      <c r="CS30" s="72">
        <v>6.66201091822154</v>
      </c>
      <c r="CT30" s="72">
        <v>6.91277043117128</v>
      </c>
      <c r="CU30" s="72">
        <v>7.17532800248775</v>
      </c>
      <c r="CV30" s="72">
        <v>8.97130079940392</v>
      </c>
      <c r="CW30" s="72">
        <v>6.78278369706014</v>
      </c>
      <c r="CX30" s="72">
        <v>8.93738522115358</v>
      </c>
      <c r="CY30" s="72">
        <v>9.71846546594328</v>
      </c>
      <c r="CZ30" s="72">
        <v>11.866389432244</v>
      </c>
      <c r="DA30" s="72">
        <v>8.37851070625324</v>
      </c>
      <c r="DB30" s="72">
        <v>11.0618051202455</v>
      </c>
      <c r="DC30" s="72">
        <v>12.7847176929548</v>
      </c>
      <c r="DD30" s="72">
        <v>6.52141282247136</v>
      </c>
      <c r="DE30" s="72">
        <v>-100</v>
      </c>
      <c r="DF30" s="72">
        <v>-100</v>
      </c>
      <c r="DG30" s="72">
        <v>-100</v>
      </c>
      <c r="DH30" s="72">
        <v>-100</v>
      </c>
      <c r="DI30" s="72">
        <v>-100</v>
      </c>
      <c r="DJ30" s="72">
        <v>-100</v>
      </c>
      <c r="DK30" s="72">
        <v>-100</v>
      </c>
      <c r="DL30" s="72">
        <v>5.74662924771691</v>
      </c>
      <c r="DM30" s="72">
        <v>5.37465606767513</v>
      </c>
      <c r="DN30" s="72">
        <v>4.66715651958208</v>
      </c>
      <c r="DO30" s="72">
        <v>4.19162644239783</v>
      </c>
      <c r="DP30" s="72">
        <v>3.06167777555619</v>
      </c>
      <c r="DQ30" s="72">
        <v>3.43992811848115</v>
      </c>
      <c r="DR30" s="72">
        <v>8.03844099059549</v>
      </c>
      <c r="DS30" s="72">
        <v>5.0835984441089</v>
      </c>
      <c r="DT30" s="72">
        <v>4.35109723766378</v>
      </c>
      <c r="DU30" s="72">
        <v>5.71842245237389</v>
      </c>
      <c r="DV30" s="72">
        <v>5.06345715650976</v>
      </c>
      <c r="DW30" s="72">
        <v>4.39707721201432</v>
      </c>
      <c r="DX30" s="72">
        <v>3.98592924284532</v>
      </c>
      <c r="DY30" s="72">
        <v>4.11311260950879</v>
      </c>
      <c r="DZ30" s="72">
        <v>3.97633275823566</v>
      </c>
      <c r="EA30" s="72">
        <v>2.80862227579728</v>
      </c>
      <c r="EB30" s="72">
        <v>-0.284041556590964</v>
      </c>
      <c r="EC30" s="72">
        <v>-43.0551425580903</v>
      </c>
      <c r="ED30" s="72">
        <v>-11.8523751771811</v>
      </c>
      <c r="EE30" s="72">
        <v>-5.70773883787959</v>
      </c>
      <c r="EF30" s="72">
        <v>-1.26977667350037</v>
      </c>
      <c r="EG30" s="72">
        <v>39.8935296429216</v>
      </c>
      <c r="EH30" s="72">
        <v>-9.36381223523436</v>
      </c>
      <c r="EI30" s="72">
        <v>8.50205561794242</v>
      </c>
      <c r="EJ30" s="72">
        <v>4.61391177521683</v>
      </c>
      <c r="EK30" s="72">
        <v>9.04712976196795</v>
      </c>
      <c r="EL30" s="72">
        <v>12.3253568338832</v>
      </c>
      <c r="EM30" s="72">
        <v>3.5080943162514</v>
      </c>
      <c r="EN30" s="72">
        <v>4.52141204163648</v>
      </c>
      <c r="EO30" s="72">
        <v>7.78096842379358</v>
      </c>
      <c r="EP30" s="72">
        <v>7.75249366802879</v>
      </c>
      <c r="EQ30" s="72">
        <v>8.47726007480676</v>
      </c>
      <c r="ER30" s="72">
        <v>10.5005864682241</v>
      </c>
      <c r="ES30" s="72">
        <v>5.51871203686478</v>
      </c>
      <c r="ET30" s="72">
        <v>3.27342595957963</v>
      </c>
      <c r="EU30" s="72">
        <v>4.88966133535887</v>
      </c>
      <c r="EV30" s="72">
        <v>3.89173889682597</v>
      </c>
      <c r="EW30" s="72">
        <v>-22.227530611425</v>
      </c>
      <c r="EX30" s="72">
        <v>19.3831254153989</v>
      </c>
      <c r="EY30" s="72">
        <v>3.79934717728932</v>
      </c>
      <c r="EZ30" s="72">
        <v>5.93105139842709</v>
      </c>
      <c r="FA30" s="72">
        <v>10.1451917553823</v>
      </c>
      <c r="FB30" s="72">
        <v>4.99388805716765</v>
      </c>
      <c r="FC30" s="72">
        <v>4.89061716038128</v>
      </c>
      <c r="FD30" s="72">
        <v>4.88735670707541</v>
      </c>
      <c r="FE30" s="72">
        <v>3.72270288981645</v>
      </c>
      <c r="FF30" s="72">
        <v>-15.4522297520097</v>
      </c>
      <c r="FG30" s="72">
        <v>6.31670287464689</v>
      </c>
      <c r="FH30" s="72">
        <v>7.05163932235642</v>
      </c>
      <c r="FI30" s="72">
        <v>7.1126673088377</v>
      </c>
      <c r="FJ30" s="72">
        <v>-18.2138696244768</v>
      </c>
      <c r="FK30" s="72">
        <v>14.4300308050774</v>
      </c>
      <c r="FL30" s="72">
        <v>0.813707125680025</v>
      </c>
      <c r="FM30" s="72">
        <v>-0.61842102448179</v>
      </c>
      <c r="FN30" s="72">
        <v>1.37770020943597</v>
      </c>
      <c r="FO30" s="72">
        <v>-1.99714246640153</v>
      </c>
      <c r="FP30" s="72">
        <v>-4.50984592860884</v>
      </c>
      <c r="FQ30" s="72">
        <v>5.44434722414988</v>
      </c>
      <c r="FR30" s="72">
        <v>-0.542613639259045</v>
      </c>
      <c r="FS30" s="72">
        <v>-1.98767451779787</v>
      </c>
      <c r="FT30" s="72">
        <v>4.6328187272709</v>
      </c>
      <c r="FU30" s="72">
        <v>11.1418332900701</v>
      </c>
      <c r="FV30" s="72">
        <v>-18.1850724431018</v>
      </c>
      <c r="FW30" s="72">
        <v>12.4958845810407</v>
      </c>
      <c r="FX30" s="72">
        <v>-0.337842592925213</v>
      </c>
      <c r="FY30" s="72">
        <v>2.8651739444016</v>
      </c>
      <c r="FZ30" s="72">
        <v>0.190835277037024</v>
      </c>
      <c r="GA30" s="72">
        <v>-2.89966089482243</v>
      </c>
      <c r="GB30" s="72">
        <v>-3.98508287064418</v>
      </c>
      <c r="GC30" s="72">
        <v>4.00114498854187</v>
      </c>
      <c r="GD30" s="72">
        <v>0.970047923360241</v>
      </c>
      <c r="GE30" s="72">
        <v>-1.06585720481492</v>
      </c>
      <c r="GF30" s="72">
        <v>-1.0136561005626</v>
      </c>
      <c r="GG30" s="72">
        <v>13.9751197204694</v>
      </c>
      <c r="GH30" s="72">
        <v>-18.2344876171821</v>
      </c>
      <c r="GI30" s="72">
        <v>11.8383811375555</v>
      </c>
      <c r="GJ30" s="72">
        <v>0.660857253772988</v>
      </c>
      <c r="GK30" s="72">
        <v>2.70519487994545</v>
      </c>
      <c r="GL30" s="72">
        <v>-0.149217947204249</v>
      </c>
      <c r="GM30" s="72">
        <v>3.1096310078804</v>
      </c>
      <c r="GN30" s="72">
        <v>-4.28252028501025</v>
      </c>
      <c r="GO30" s="72">
        <v>0.40277983028065</v>
      </c>
      <c r="GP30" s="72">
        <v>1.15823694024455</v>
      </c>
      <c r="GQ30" s="72">
        <v>-1.66145042670243</v>
      </c>
      <c r="GR30" s="72">
        <v>-1.33358688346341</v>
      </c>
      <c r="GS30" s="72">
        <v>14.032955532927</v>
      </c>
      <c r="GT30" s="72">
        <v>-18.7825243040761</v>
      </c>
      <c r="GU30" s="72">
        <v>12.162368602073</v>
      </c>
      <c r="GV30" s="72">
        <v>2.25799161123084</v>
      </c>
      <c r="GW30" s="72">
        <v>2.18628019216578</v>
      </c>
      <c r="GX30" s="72">
        <v>0.214202576041217</v>
      </c>
      <c r="GY30" s="72">
        <v>2.83893317515387</v>
      </c>
      <c r="GZ30" s="72">
        <v>-4.67538392326992</v>
      </c>
      <c r="HA30" s="72">
        <v>-0.09604119292257</v>
      </c>
      <c r="HB30" s="72">
        <v>1.44710016828718</v>
      </c>
      <c r="HC30" s="72">
        <v>-2.36639289476631</v>
      </c>
      <c r="HD30" s="72">
        <v>-1.24470115540096</v>
      </c>
      <c r="HE30" s="72">
        <v>13.6347780055495</v>
      </c>
      <c r="HF30" s="72">
        <v>-17.9566958434998</v>
      </c>
      <c r="HG30" s="72">
        <v>10.4878239464019</v>
      </c>
      <c r="HH30" s="72">
        <v>2.61409102476458</v>
      </c>
      <c r="HI30" s="72">
        <v>2.31152895094245</v>
      </c>
      <c r="HJ30" s="72">
        <v>1.18011754120285</v>
      </c>
      <c r="HK30" s="72">
        <v>2.37149392738965</v>
      </c>
      <c r="HL30" s="72">
        <v>-5.28856559987354</v>
      </c>
      <c r="HM30" s="72">
        <v>0.121219022022999</v>
      </c>
      <c r="HN30" s="72">
        <v>-0.261977256231262</v>
      </c>
      <c r="HO30" s="72">
        <v>-2.05189607276256</v>
      </c>
      <c r="HP30" s="72">
        <v>0.0630012036686622</v>
      </c>
      <c r="HQ30" s="72">
        <v>13.5122101650447</v>
      </c>
      <c r="HR30" s="72">
        <v>-16.8950596068789</v>
      </c>
      <c r="HS30" s="72">
        <v>-4.86993539060722</v>
      </c>
      <c r="HT30" s="72">
        <v>-57.6482819529599</v>
      </c>
      <c r="HU30" s="72">
        <v>49.1306539340782</v>
      </c>
      <c r="HV30" s="72">
        <v>45.7343883690022</v>
      </c>
      <c r="HW30" s="72">
        <v>7.07158246925906</v>
      </c>
      <c r="HX30" s="72">
        <v>3.20430248412131</v>
      </c>
      <c r="HY30" s="72">
        <v>4.7508418365984</v>
      </c>
      <c r="HZ30" s="72">
        <v>0.331978026185993</v>
      </c>
      <c r="IA30" s="72">
        <v>-1.93977362019787</v>
      </c>
      <c r="IB30" s="72">
        <v>0.704436821831322</v>
      </c>
      <c r="IC30" s="72">
        <v>13.9000366326548</v>
      </c>
      <c r="ID30" s="72">
        <v>-17.0091246624846</v>
      </c>
      <c r="IE30" s="72">
        <v>7.60903505398404</v>
      </c>
      <c r="IF30" s="72">
        <v>-8.86720798110726</v>
      </c>
      <c r="IG30" s="72">
        <v>-1.29058354290046</v>
      </c>
      <c r="IH30" s="72">
        <v>-15.1919597859296</v>
      </c>
      <c r="II30" s="72">
        <v>-0.433309051483064</v>
      </c>
      <c r="IJ30" s="72">
        <v>10.1481996299898</v>
      </c>
      <c r="IK30" s="72">
        <v>18.73851144533</v>
      </c>
      <c r="IL30" s="72">
        <v>7.81613688818265</v>
      </c>
      <c r="IM30" s="72">
        <v>1.91197764284266</v>
      </c>
      <c r="IN30" s="72">
        <v>-4.41879557372852</v>
      </c>
      <c r="IO30" s="72">
        <v>14.4944671537354</v>
      </c>
      <c r="IP30" s="72">
        <v>-18.4855878280103</v>
      </c>
      <c r="IQ30" s="72">
        <v>4.88825354389026</v>
      </c>
      <c r="IR30" s="72">
        <v>-9.07199825452926</v>
      </c>
      <c r="IS30" s="72">
        <v>-0.274778694330791</v>
      </c>
      <c r="IT30" s="72">
        <v>2.76840894369528</v>
      </c>
      <c r="IU30" s="72">
        <v>-5.68448047628647</v>
      </c>
      <c r="IV30" s="72">
        <v>5.29070786662342</v>
      </c>
      <c r="IW30" s="72">
        <v>12.7901184917006</v>
      </c>
      <c r="IX30" s="72">
        <v>3.94171149703257</v>
      </c>
      <c r="IY30" s="72">
        <v>0.0548203720162945</v>
      </c>
      <c r="IZ30" s="72">
        <v>-0.627017018205052</v>
      </c>
      <c r="JA30" s="72">
        <v>8.87739026993319</v>
      </c>
      <c r="JB30" s="72">
        <v>-11.885036609371</v>
      </c>
      <c r="JC30" s="72">
        <v>1.93030678857511</v>
      </c>
      <c r="JD30" s="72">
        <v>-9.62800171084554</v>
      </c>
      <c r="JE30" s="72">
        <v>6.42046654488901</v>
      </c>
      <c r="JF30" s="72">
        <v>-2.0240331914505</v>
      </c>
      <c r="JG30" s="72">
        <v>-5.46274723184669</v>
      </c>
      <c r="JH30" s="72">
        <v>5.54928195864409</v>
      </c>
      <c r="JI30" s="72">
        <v>14.6801802097048</v>
      </c>
      <c r="JJ30" s="72">
        <v>1.85420578140491</v>
      </c>
      <c r="JK30" s="72">
        <v>2.07366892608687</v>
      </c>
      <c r="JL30" s="72">
        <v>0.0854865334024311</v>
      </c>
      <c r="JM30" s="72">
        <v>11.0088487710699</v>
      </c>
      <c r="JN30" s="72">
        <v>-14.6323703510913</v>
      </c>
      <c r="JO30" s="72">
        <v>4.45395304501434</v>
      </c>
      <c r="JP30" s="72">
        <v>-8.22605212156347</v>
      </c>
      <c r="JQ30" s="72">
        <v>0.51058939074899</v>
      </c>
      <c r="JR30" s="72">
        <v>-100</v>
      </c>
      <c r="JS30" s="72" t="e">
        <v>#DIV/0!</v>
      </c>
      <c r="JT30" s="72" t="e">
        <v>#DIV/0!</v>
      </c>
      <c r="JU30" s="72" t="e">
        <v>#DIV/0!</v>
      </c>
      <c r="JV30" s="72" t="e">
        <v>#DIV/0!</v>
      </c>
      <c r="JW30" s="72" t="e">
        <v>#DIV/0!</v>
      </c>
      <c r="JX30" s="72" t="e">
        <v>#DIV/0!</v>
      </c>
      <c r="JY30" s="72">
        <v>2.83218883840995</v>
      </c>
      <c r="JZ30" s="72">
        <v>-2.56191980816257</v>
      </c>
      <c r="KA30" s="72">
        <v>1.6256782519817</v>
      </c>
      <c r="KB30" s="72">
        <v>3.84970736301507</v>
      </c>
      <c r="KC30" s="72">
        <v>2.47046746189896</v>
      </c>
      <c r="KD30" s="72">
        <v>-3.2161321232994</v>
      </c>
      <c r="KE30" s="72">
        <v>1.16396640052785</v>
      </c>
      <c r="KF30" s="72">
        <v>2.72346677734183</v>
      </c>
      <c r="KG30" s="72">
        <v>2.84654798274546</v>
      </c>
      <c r="KH30" s="72">
        <v>1.08647974369885</v>
      </c>
      <c r="KI30" s="72">
        <v>-1.60285982679284</v>
      </c>
      <c r="KJ30" s="72">
        <v>2.00741722766209</v>
      </c>
      <c r="KK30" s="72">
        <v>4.19415890419484</v>
      </c>
      <c r="KL30" s="72">
        <v>0.460211070960909</v>
      </c>
      <c r="KM30" s="72">
        <v>-2.22695770612926</v>
      </c>
      <c r="KN30" s="72">
        <v>1.6056804783836</v>
      </c>
      <c r="KO30" s="72">
        <v>4.32159695290582</v>
      </c>
      <c r="KP30" s="72">
        <v>0.328230262926766</v>
      </c>
      <c r="KQ30" s="72">
        <v>-3.3250018798155</v>
      </c>
      <c r="KR30" s="72">
        <v>-1.4507967530467</v>
      </c>
      <c r="KS30" s="72">
        <v>-40.4249975698024</v>
      </c>
      <c r="KT30" s="72">
        <v>55.3027893585552</v>
      </c>
      <c r="KU30" s="72">
        <v>3.41406463213229</v>
      </c>
      <c r="KV30" s="72">
        <v>3.1875227649011</v>
      </c>
      <c r="KW30" s="72">
        <v>-15.5865641984317</v>
      </c>
      <c r="KX30" s="72">
        <v>0.619755700088476</v>
      </c>
      <c r="KY30" s="72">
        <v>23.798659995661</v>
      </c>
      <c r="KZ30" s="72">
        <v>-0.510176131211892</v>
      </c>
      <c r="LA30" s="72">
        <v>-12.0093806712249</v>
      </c>
      <c r="LB30" s="72">
        <v>3.64463501443217</v>
      </c>
      <c r="LC30" s="72">
        <v>14.0807715750875</v>
      </c>
      <c r="LD30" s="72">
        <v>0.463803755942237</v>
      </c>
      <c r="LE30" s="72">
        <v>-9.26534593996034</v>
      </c>
      <c r="LF30" s="72">
        <v>3.6172530404944</v>
      </c>
      <c r="LG30" s="72">
        <v>14.8481033377441</v>
      </c>
      <c r="LH30" s="72">
        <v>2.33766253134198</v>
      </c>
      <c r="LI30" s="112"/>
      <c r="LJ30" s="109" t="s">
        <v>691</v>
      </c>
      <c r="LL30" s="110"/>
      <c r="LM30" s="110"/>
      <c r="LN30" s="104"/>
      <c r="LO30" s="105"/>
    </row>
    <row r="31" s="25" customFormat="1" ht="30" customHeight="1" spans="1:327">
      <c r="A31" s="44"/>
      <c r="B31" s="67"/>
      <c r="C31" s="566" t="s">
        <v>859</v>
      </c>
      <c r="D31" s="69">
        <v>3.17134356546097</v>
      </c>
      <c r="E31" s="78">
        <v>29</v>
      </c>
      <c r="F31" s="71"/>
      <c r="G31" s="71" t="s">
        <v>704</v>
      </c>
      <c r="H31" s="72">
        <v>-2.04253008983325</v>
      </c>
      <c r="I31" s="72">
        <v>-2.37589319397108</v>
      </c>
      <c r="J31" s="72">
        <v>-6.48402849398411</v>
      </c>
      <c r="K31" s="72">
        <v>-13.8605212504245</v>
      </c>
      <c r="L31" s="72">
        <v>-10.409425246978</v>
      </c>
      <c r="M31" s="72">
        <v>-2.63221474101603</v>
      </c>
      <c r="N31" s="72">
        <v>-6.80217431019558</v>
      </c>
      <c r="O31" s="72">
        <v>-5.64838768962765</v>
      </c>
      <c r="P31" s="72">
        <v>-3.17312219172948</v>
      </c>
      <c r="Q31" s="72">
        <v>-2.77039699896395</v>
      </c>
      <c r="R31" s="72">
        <v>-0.58336902227218</v>
      </c>
      <c r="S31" s="72">
        <v>1.65039924710877</v>
      </c>
      <c r="T31" s="72">
        <v>14.206331730413</v>
      </c>
      <c r="U31" s="72">
        <v>15.8207950311059</v>
      </c>
      <c r="V31" s="72">
        <v>9.82387205481207</v>
      </c>
      <c r="W31" s="72">
        <v>2.75096806061295</v>
      </c>
      <c r="X31" s="72">
        <v>6.60017403366231</v>
      </c>
      <c r="Y31" s="72">
        <v>-7.67777198241761</v>
      </c>
      <c r="Z31" s="72">
        <v>4.85049233026493</v>
      </c>
      <c r="AA31" s="72">
        <v>4.66675275976579</v>
      </c>
      <c r="AB31" s="72">
        <v>3.38530930676785</v>
      </c>
      <c r="AC31" s="72">
        <v>-0.15785829153964</v>
      </c>
      <c r="AD31" s="72">
        <v>4.12947058835928</v>
      </c>
      <c r="AE31" s="72">
        <v>-0.552614971444001</v>
      </c>
      <c r="AF31" s="72">
        <v>1.81778117928586</v>
      </c>
      <c r="AG31" s="72">
        <v>-7.1472969591639</v>
      </c>
      <c r="AH31" s="72">
        <v>6.91466921206303</v>
      </c>
      <c r="AI31" s="72">
        <v>9.84851904456461</v>
      </c>
      <c r="AJ31" s="72">
        <v>5.41219674003845</v>
      </c>
      <c r="AK31" s="72">
        <v>6.40801478387726</v>
      </c>
      <c r="AL31" s="72">
        <v>20.1900405072927</v>
      </c>
      <c r="AM31" s="72">
        <v>8.8630745789366</v>
      </c>
      <c r="AN31" s="72">
        <v>1.7272908515337</v>
      </c>
      <c r="AO31" s="72">
        <v>10.694600749177</v>
      </c>
      <c r="AP31" s="72">
        <v>9.06638966705779</v>
      </c>
      <c r="AQ31" s="72">
        <v>8.98291313203342</v>
      </c>
      <c r="AR31" s="72">
        <v>6.54992162103036</v>
      </c>
      <c r="AS31" s="72">
        <v>7.30952603232271</v>
      </c>
      <c r="AT31" s="72">
        <v>6.71715493319749</v>
      </c>
      <c r="AU31" s="72">
        <v>9.52130148160704</v>
      </c>
      <c r="AV31" s="72">
        <v>9.26905415715804</v>
      </c>
      <c r="AW31" s="72">
        <v>7.95447018421287</v>
      </c>
      <c r="AX31" s="72">
        <v>7.46239694676594</v>
      </c>
      <c r="AY31" s="72">
        <v>7.96821507537824</v>
      </c>
      <c r="AZ31" s="72">
        <v>8.34940160697461</v>
      </c>
      <c r="BA31" s="72">
        <v>4.70547493899218</v>
      </c>
      <c r="BB31" s="72">
        <v>3.76925451888938</v>
      </c>
      <c r="BC31" s="72">
        <v>4.65820058017789</v>
      </c>
      <c r="BD31" s="72">
        <v>-0.370094193866265</v>
      </c>
      <c r="BE31" s="72">
        <v>5.15515024535557</v>
      </c>
      <c r="BF31" s="72">
        <v>-9.11721699087981</v>
      </c>
      <c r="BG31" s="72">
        <v>-70.0372385283689</v>
      </c>
      <c r="BH31" s="72">
        <v>-39.4392957041893</v>
      </c>
      <c r="BI31" s="72">
        <v>20.1103249559672</v>
      </c>
      <c r="BJ31" s="72">
        <v>11.7790891662689</v>
      </c>
      <c r="BK31" s="72">
        <v>11.6459077788258</v>
      </c>
      <c r="BL31" s="72">
        <v>13.5259080343302</v>
      </c>
      <c r="BM31" s="72">
        <v>8.01515658190317</v>
      </c>
      <c r="BN31" s="72">
        <v>14.259922509268</v>
      </c>
      <c r="BO31" s="72">
        <v>17.8113651437491</v>
      </c>
      <c r="BP31" s="72">
        <v>1.4288830540697</v>
      </c>
      <c r="BQ31" s="72">
        <v>7.28734802258381</v>
      </c>
      <c r="BR31" s="72">
        <v>33.5029819782996</v>
      </c>
      <c r="BS31" s="72">
        <v>332.022404499642</v>
      </c>
      <c r="BT31" s="72">
        <v>96.2272112035963</v>
      </c>
      <c r="BU31" s="72">
        <v>-57.1195548658797</v>
      </c>
      <c r="BV31" s="72">
        <v>-55.8972297642572</v>
      </c>
      <c r="BW31" s="72">
        <v>-46.058905010889</v>
      </c>
      <c r="BX31" s="72">
        <v>-17.4111266019134</v>
      </c>
      <c r="BY31" s="72">
        <v>5.06789654464188</v>
      </c>
      <c r="BZ31" s="72">
        <v>3.54941443883565</v>
      </c>
      <c r="CA31" s="72">
        <v>-1.67129929334465</v>
      </c>
      <c r="CB31" s="72">
        <v>5.01255067606139</v>
      </c>
      <c r="CC31" s="72">
        <v>9.9008959870572</v>
      </c>
      <c r="CD31" s="72">
        <v>-0.52824152676699</v>
      </c>
      <c r="CE31" s="72">
        <v>5.10867986358967</v>
      </c>
      <c r="CF31" s="72">
        <v>14.4400728583472</v>
      </c>
      <c r="CG31" s="72">
        <v>179.251559246901</v>
      </c>
      <c r="CH31" s="72">
        <v>129.864486059615</v>
      </c>
      <c r="CI31" s="72">
        <v>107.127727470875</v>
      </c>
      <c r="CJ31" s="72">
        <v>35.6349267298008</v>
      </c>
      <c r="CK31" s="72">
        <v>-5.66098858867187</v>
      </c>
      <c r="CL31" s="72">
        <v>9.40651779412099</v>
      </c>
      <c r="CM31" s="72">
        <v>11.7518512320737</v>
      </c>
      <c r="CN31" s="72">
        <v>12.1663824647862</v>
      </c>
      <c r="CO31" s="72">
        <v>9.48635702321828</v>
      </c>
      <c r="CP31" s="72">
        <v>9.79928866244208</v>
      </c>
      <c r="CQ31" s="72">
        <v>-15.5283073457533</v>
      </c>
      <c r="CR31" s="72">
        <v>16.1012556353803</v>
      </c>
      <c r="CS31" s="72">
        <v>-0.190051752777279</v>
      </c>
      <c r="CT31" s="72">
        <v>11.8559217034987</v>
      </c>
      <c r="CU31" s="72">
        <v>3.80739433408586</v>
      </c>
      <c r="CV31" s="72">
        <v>2.61392730405829</v>
      </c>
      <c r="CW31" s="72">
        <v>10.6028827647378</v>
      </c>
      <c r="CX31" s="72">
        <v>0.399722595453156</v>
      </c>
      <c r="CY31" s="72">
        <v>-2.51391305033802</v>
      </c>
      <c r="CZ31" s="72">
        <v>12.115426662892</v>
      </c>
      <c r="DA31" s="72">
        <v>2.89195441372307</v>
      </c>
      <c r="DB31" s="72">
        <v>-10.0204566055694</v>
      </c>
      <c r="DC31" s="72">
        <v>20.1831409304119</v>
      </c>
      <c r="DD31" s="72">
        <v>10.2971731594196</v>
      </c>
      <c r="DE31" s="72">
        <v>-100</v>
      </c>
      <c r="DF31" s="72">
        <v>-100</v>
      </c>
      <c r="DG31" s="72">
        <v>-100</v>
      </c>
      <c r="DH31" s="72">
        <v>-100</v>
      </c>
      <c r="DI31" s="72">
        <v>-100</v>
      </c>
      <c r="DJ31" s="72">
        <v>-100</v>
      </c>
      <c r="DK31" s="72">
        <v>-100</v>
      </c>
      <c r="DL31" s="72">
        <v>-3.65567039730638</v>
      </c>
      <c r="DM31" s="72">
        <v>-9.04354008434174</v>
      </c>
      <c r="DN31" s="72">
        <v>-5.21522280949857</v>
      </c>
      <c r="DO31" s="72">
        <v>-0.605935314889734</v>
      </c>
      <c r="DP31" s="72">
        <v>13.2799589737789</v>
      </c>
      <c r="DQ31" s="72">
        <v>0.235450255642917</v>
      </c>
      <c r="DR31" s="72">
        <v>4.298818238748</v>
      </c>
      <c r="DS31" s="72">
        <v>1.08278700682645</v>
      </c>
      <c r="DT31" s="72">
        <v>0.507303867112725</v>
      </c>
      <c r="DU31" s="72">
        <v>7.25846879511653</v>
      </c>
      <c r="DV31" s="72">
        <v>10.1292613743797</v>
      </c>
      <c r="DW31" s="72">
        <v>9.5867799957075</v>
      </c>
      <c r="DX31" s="72">
        <v>6.83676897317704</v>
      </c>
      <c r="DY31" s="72">
        <v>8.93034916390951</v>
      </c>
      <c r="DZ31" s="72">
        <v>7.90793735453501</v>
      </c>
      <c r="EA31" s="72">
        <v>4.38213205346855</v>
      </c>
      <c r="EB31" s="72">
        <v>-1.6584620825589</v>
      </c>
      <c r="EC31" s="72">
        <v>-31.0553283522127</v>
      </c>
      <c r="ED31" s="72">
        <v>12.2672047504955</v>
      </c>
      <c r="EE31" s="72">
        <v>13.3091478206965</v>
      </c>
      <c r="EF31" s="72">
        <v>13.3950251493761</v>
      </c>
      <c r="EG31" s="72">
        <v>46.3398382198721</v>
      </c>
      <c r="EH31" s="72">
        <v>-40.6000187428558</v>
      </c>
      <c r="EI31" s="72">
        <v>2.24030920637519</v>
      </c>
      <c r="EJ31" s="72">
        <v>4.47057303101532</v>
      </c>
      <c r="EK31" s="72">
        <v>37.313074792843</v>
      </c>
      <c r="EL31" s="72">
        <v>82.2195473000324</v>
      </c>
      <c r="EM31" s="72">
        <v>5.14992803646861</v>
      </c>
      <c r="EN31" s="72">
        <v>10.466504060225</v>
      </c>
      <c r="EO31" s="72">
        <v>-0.305525233996789</v>
      </c>
      <c r="EP31" s="72">
        <v>6.03200363911492</v>
      </c>
      <c r="EQ31" s="72">
        <v>2.43056282085259</v>
      </c>
      <c r="ER31" s="72">
        <v>1.41967345920231</v>
      </c>
      <c r="ES31" s="72">
        <v>-7.1038151929822</v>
      </c>
      <c r="ET31" s="72">
        <v>9.98472088408273</v>
      </c>
      <c r="EU31" s="72">
        <v>3.09550485940346</v>
      </c>
      <c r="EV31" s="72">
        <v>7.803795168173</v>
      </c>
      <c r="EW31" s="72">
        <v>-22.2182386977481</v>
      </c>
      <c r="EX31" s="72">
        <v>49.6897144163666</v>
      </c>
      <c r="EY31" s="72">
        <v>6.48002935193053</v>
      </c>
      <c r="EZ31" s="72">
        <v>5.91739692518267</v>
      </c>
      <c r="FA31" s="72">
        <v>6.65144028439899</v>
      </c>
      <c r="FB31" s="72">
        <v>-4.67990770913684</v>
      </c>
      <c r="FC31" s="72">
        <v>4.81583868724765</v>
      </c>
      <c r="FD31" s="72">
        <v>6.59568838599449</v>
      </c>
      <c r="FE31" s="72">
        <v>6.97451288022148</v>
      </c>
      <c r="FF31" s="72">
        <v>-1.72415609880966</v>
      </c>
      <c r="FG31" s="72">
        <v>0.817834682517599</v>
      </c>
      <c r="FH31" s="72">
        <v>25.5543657988046</v>
      </c>
      <c r="FI31" s="72">
        <v>4.54778820689809</v>
      </c>
      <c r="FJ31" s="72">
        <v>-8.0696949845666</v>
      </c>
      <c r="FK31" s="72">
        <v>7.28909812544281</v>
      </c>
      <c r="FL31" s="72">
        <v>4.66561607048799</v>
      </c>
      <c r="FM31" s="72">
        <v>-10.8028312735052</v>
      </c>
      <c r="FN31" s="72">
        <v>5.53605242514328</v>
      </c>
      <c r="FO31" s="72">
        <v>-11.7017972037288</v>
      </c>
      <c r="FP31" s="72">
        <v>8.58739301228906</v>
      </c>
      <c r="FQ31" s="72">
        <v>-7.22220900969806</v>
      </c>
      <c r="FR31" s="72">
        <v>10.8971433657287</v>
      </c>
      <c r="FS31" s="72">
        <v>-8.03004814280104</v>
      </c>
      <c r="FT31" s="72">
        <v>3.30374534246603</v>
      </c>
      <c r="FU31" s="72">
        <v>7.54980581782931</v>
      </c>
      <c r="FV31" s="72">
        <v>-8.38254679538191</v>
      </c>
      <c r="FW31" s="72">
        <v>2.77424881479615</v>
      </c>
      <c r="FX31" s="72">
        <v>-3.59035503646517</v>
      </c>
      <c r="FY31" s="72">
        <v>-7.2292318394331</v>
      </c>
      <c r="FZ31" s="72">
        <v>14.6974636331999</v>
      </c>
      <c r="GA31" s="72">
        <v>-15.4833347493586</v>
      </c>
      <c r="GB31" s="72">
        <v>9.93170206985153</v>
      </c>
      <c r="GC31" s="72">
        <v>-4.78823189594124</v>
      </c>
      <c r="GD31" s="72">
        <v>11.3583900200673</v>
      </c>
      <c r="GE31" s="72">
        <v>-5.96132779921858</v>
      </c>
      <c r="GF31" s="72">
        <v>5.62485224565515</v>
      </c>
      <c r="GG31" s="72">
        <v>20.8344373632342</v>
      </c>
      <c r="GH31" s="72">
        <v>-7.08740830646728</v>
      </c>
      <c r="GI31" s="72">
        <v>-2.54715528990943</v>
      </c>
      <c r="GJ31" s="72">
        <v>-9.79935268136315</v>
      </c>
      <c r="GK31" s="72">
        <v>-3.75389918157065</v>
      </c>
      <c r="GL31" s="72">
        <v>-0.665027176796116</v>
      </c>
      <c r="GM31" s="72">
        <v>-4.0142969691515</v>
      </c>
      <c r="GN31" s="72">
        <v>9.7390582083527</v>
      </c>
      <c r="GO31" s="72">
        <v>-5.95391721308621</v>
      </c>
      <c r="GP31" s="72">
        <v>7.54197314261675</v>
      </c>
      <c r="GQ31" s="72">
        <v>-1.92320613781601</v>
      </c>
      <c r="GR31" s="72">
        <v>0.875528229491152</v>
      </c>
      <c r="GS31" s="72">
        <v>23.7146084719986</v>
      </c>
      <c r="GT31" s="72">
        <v>-15.2683825423099</v>
      </c>
      <c r="GU31" s="72">
        <v>12.2114738153783</v>
      </c>
      <c r="GV31" s="72">
        <v>-7.32415301065737</v>
      </c>
      <c r="GW31" s="72">
        <v>-7.64087669841135</v>
      </c>
      <c r="GX31" s="72">
        <v>0.273379965648076</v>
      </c>
      <c r="GY31" s="72">
        <v>8.41782509362858</v>
      </c>
      <c r="GZ31" s="72">
        <v>-0.602984843546238</v>
      </c>
      <c r="HA31" s="72">
        <v>-12.1184730992075</v>
      </c>
      <c r="HB31" s="72">
        <v>17.0218500969861</v>
      </c>
      <c r="HC31" s="72">
        <v>-3.36582141972097</v>
      </c>
      <c r="HD31" s="72">
        <v>0.798320763551729</v>
      </c>
      <c r="HE31" s="72">
        <v>20.9527388949322</v>
      </c>
      <c r="HF31" s="72">
        <v>-14.6643228732121</v>
      </c>
      <c r="HG31" s="72">
        <v>11.5920429359758</v>
      </c>
      <c r="HH31" s="72">
        <v>-4.88896199925182</v>
      </c>
      <c r="HI31" s="72">
        <v>-7.85359642896707</v>
      </c>
      <c r="HJ31" s="72">
        <v>-0.932979686978669</v>
      </c>
      <c r="HK31" s="72">
        <v>7.92363981255831</v>
      </c>
      <c r="HL31" s="72">
        <v>-0.135129913593474</v>
      </c>
      <c r="HM31" s="72">
        <v>-11.8082035035926</v>
      </c>
      <c r="HN31" s="72">
        <v>13.0862580772735</v>
      </c>
      <c r="HO31" s="72">
        <v>-4.22987261971249</v>
      </c>
      <c r="HP31" s="72">
        <v>1.66181612778745</v>
      </c>
      <c r="HQ31" s="72">
        <v>15.1415743467152</v>
      </c>
      <c r="HR31" s="72">
        <v>-9.93180333806878</v>
      </c>
      <c r="HS31" s="72">
        <v>-3.55398285265974</v>
      </c>
      <c r="HT31" s="72">
        <v>-68.6432429710072</v>
      </c>
      <c r="HU31" s="72">
        <v>86.2462211258922</v>
      </c>
      <c r="HV31" s="72">
        <v>96.4800796254858</v>
      </c>
      <c r="HW31" s="72">
        <v>0.437711430543544</v>
      </c>
      <c r="HX31" s="72">
        <v>-0.254115871111409</v>
      </c>
      <c r="HY31" s="72">
        <v>-10.3231459386069</v>
      </c>
      <c r="HZ31" s="72">
        <v>7.59684802331103</v>
      </c>
      <c r="IA31" s="72">
        <v>1.30696172140445</v>
      </c>
      <c r="IB31" s="72">
        <v>4.82168268612257</v>
      </c>
      <c r="IC31" s="72">
        <v>-0.86965493673253</v>
      </c>
      <c r="ID31" s="72">
        <v>-4.72952407566302</v>
      </c>
      <c r="IE31" s="72">
        <v>20.0125748880455</v>
      </c>
      <c r="IF31" s="72">
        <v>1.47205229601914</v>
      </c>
      <c r="IG31" s="72">
        <v>-15.4058303733819</v>
      </c>
      <c r="IH31" s="72">
        <v>-57.0642969308335</v>
      </c>
      <c r="II31" s="72">
        <v>3.3007305864099</v>
      </c>
      <c r="IJ31" s="72">
        <v>21.9969217763272</v>
      </c>
      <c r="IK31" s="72">
        <v>37.3036707599314</v>
      </c>
      <c r="IL31" s="72">
        <v>36.8825367329046</v>
      </c>
      <c r="IM31" s="72">
        <v>-0.157165891564247</v>
      </c>
      <c r="IN31" s="72">
        <v>-0.463175767161403</v>
      </c>
      <c r="IO31" s="72">
        <v>5.86868645348871</v>
      </c>
      <c r="IP31" s="72">
        <v>-0.294673371981986</v>
      </c>
      <c r="IQ31" s="72">
        <v>8.62388114124522</v>
      </c>
      <c r="IR31" s="72">
        <v>7.22232745843863</v>
      </c>
      <c r="IS31" s="72">
        <v>-7.89568522765644</v>
      </c>
      <c r="IT31" s="72">
        <v>4.7697867535235</v>
      </c>
      <c r="IU31" s="72">
        <v>-14.9685344287245</v>
      </c>
      <c r="IV31" s="72">
        <v>9.92974860596438</v>
      </c>
      <c r="IW31" s="72">
        <v>-10.0884582153556</v>
      </c>
      <c r="IX31" s="72">
        <v>-4.79323057709301</v>
      </c>
      <c r="IY31" s="72">
        <v>15.7893923529961</v>
      </c>
      <c r="IZ31" s="72">
        <v>1.67058232045262</v>
      </c>
      <c r="JA31" s="72">
        <v>6.26139473185161</v>
      </c>
      <c r="JB31" s="72">
        <v>-2.67696302197416</v>
      </c>
      <c r="JC31" s="72">
        <v>8.93434766975683</v>
      </c>
      <c r="JD31" s="72">
        <v>-17.5108363535296</v>
      </c>
      <c r="JE31" s="72">
        <v>26.5918351876165</v>
      </c>
      <c r="JF31" s="72">
        <v>-9.93149095146315</v>
      </c>
      <c r="JG31" s="72">
        <v>-4.70616283944432</v>
      </c>
      <c r="JH31" s="72">
        <v>2.01981789426651</v>
      </c>
      <c r="JI31" s="72">
        <v>-11.1221655097856</v>
      </c>
      <c r="JJ31" s="72">
        <v>2.61904434949682</v>
      </c>
      <c r="JK31" s="72">
        <v>5.10777459991509</v>
      </c>
      <c r="JL31" s="72">
        <v>-1.27993412639889</v>
      </c>
      <c r="JM31" s="72">
        <v>22.2076091156189</v>
      </c>
      <c r="JN31" s="72">
        <v>-10.6835001907683</v>
      </c>
      <c r="JO31" s="72">
        <v>-4.73635262207091</v>
      </c>
      <c r="JP31" s="72">
        <v>10.178451743168</v>
      </c>
      <c r="JQ31" s="72">
        <v>16.1787040858077</v>
      </c>
      <c r="JR31" s="72">
        <v>-100</v>
      </c>
      <c r="JS31" s="72" t="e">
        <v>#DIV/0!</v>
      </c>
      <c r="JT31" s="72" t="e">
        <v>#DIV/0!</v>
      </c>
      <c r="JU31" s="72" t="e">
        <v>#DIV/0!</v>
      </c>
      <c r="JV31" s="72" t="e">
        <v>#DIV/0!</v>
      </c>
      <c r="JW31" s="72" t="e">
        <v>#DIV/0!</v>
      </c>
      <c r="JX31" s="72" t="e">
        <v>#DIV/0!</v>
      </c>
      <c r="JY31" s="72">
        <v>0.664515649376597</v>
      </c>
      <c r="JZ31" s="72">
        <v>-9.25284658934103</v>
      </c>
      <c r="KA31" s="72">
        <v>3.64958283657555</v>
      </c>
      <c r="KB31" s="72">
        <v>1.75345900118435</v>
      </c>
      <c r="KC31" s="72">
        <v>-4.9649520594548</v>
      </c>
      <c r="KD31" s="72">
        <v>-5.43333893296332</v>
      </c>
      <c r="KE31" s="72">
        <v>8.68995683070175</v>
      </c>
      <c r="KF31" s="72">
        <v>15.9689735761556</v>
      </c>
      <c r="KG31" s="72">
        <v>-15.9085075005004</v>
      </c>
      <c r="KH31" s="72">
        <v>-1.59977364374753</v>
      </c>
      <c r="KI31" s="72">
        <v>5.33852580141057</v>
      </c>
      <c r="KJ31" s="72">
        <v>15.3087406027763</v>
      </c>
      <c r="KK31" s="72">
        <v>-10.2600072118374</v>
      </c>
      <c r="KL31" s="72">
        <v>1.03392645280103</v>
      </c>
      <c r="KM31" s="72">
        <v>4.81964291787074</v>
      </c>
      <c r="KN31" s="72">
        <v>12.4151405931387</v>
      </c>
      <c r="KO31" s="72">
        <v>-8.50145654596191</v>
      </c>
      <c r="KP31" s="72">
        <v>0.0856298546015211</v>
      </c>
      <c r="KQ31" s="72">
        <v>1.3947451604289</v>
      </c>
      <c r="KR31" s="72">
        <v>5.90967624106185</v>
      </c>
      <c r="KS31" s="72">
        <v>-35.8527722030808</v>
      </c>
      <c r="KT31" s="72">
        <v>62.9761028795829</v>
      </c>
      <c r="KU31" s="72">
        <v>2.33578179093467</v>
      </c>
      <c r="KV31" s="72">
        <v>5.989945488972</v>
      </c>
      <c r="KW31" s="72">
        <v>-17.2159896283944</v>
      </c>
      <c r="KX31" s="72">
        <v>-33.8472860557322</v>
      </c>
      <c r="KY31" s="72">
        <v>76.1421763398774</v>
      </c>
      <c r="KZ31" s="72">
        <v>8.30200364914914</v>
      </c>
      <c r="LA31" s="72">
        <v>8.80888922120704</v>
      </c>
      <c r="LB31" s="72">
        <v>-12.2128930127103</v>
      </c>
      <c r="LC31" s="72">
        <v>1.64297651244239</v>
      </c>
      <c r="LD31" s="72">
        <v>13.7779544812424</v>
      </c>
      <c r="LE31" s="72">
        <v>-1.80149944035112</v>
      </c>
      <c r="LF31" s="72">
        <v>-6.63230967020581</v>
      </c>
      <c r="LG31" s="72">
        <v>-1.80938835795558</v>
      </c>
      <c r="LH31" s="72">
        <v>12.6550774745371</v>
      </c>
      <c r="LI31" s="112"/>
      <c r="LJ31" s="109" t="s">
        <v>705</v>
      </c>
      <c r="LL31" s="110"/>
      <c r="LM31" s="110"/>
      <c r="LN31" s="104"/>
      <c r="LO31" s="105"/>
    </row>
    <row r="32" s="25" customFormat="1" ht="18" customHeight="1" spans="1:327">
      <c r="A32" s="44"/>
      <c r="B32" s="67"/>
      <c r="C32" s="566" t="s">
        <v>860</v>
      </c>
      <c r="D32" s="69">
        <v>1.19028037077466</v>
      </c>
      <c r="E32" s="78">
        <v>30</v>
      </c>
      <c r="F32" s="71"/>
      <c r="G32" s="71" t="s">
        <v>706</v>
      </c>
      <c r="H32" s="72">
        <v>4.49477036651413</v>
      </c>
      <c r="I32" s="72">
        <v>1.54450427100281</v>
      </c>
      <c r="J32" s="72">
        <v>3.80610548636599</v>
      </c>
      <c r="K32" s="72">
        <v>-0.345966083280175</v>
      </c>
      <c r="L32" s="72">
        <v>-12.3753778512984</v>
      </c>
      <c r="M32" s="72">
        <v>-5.21592205695794</v>
      </c>
      <c r="N32" s="72">
        <v>-8.69627698825245</v>
      </c>
      <c r="O32" s="72">
        <v>2.77799644563228</v>
      </c>
      <c r="P32" s="72">
        <v>0.556268803780256</v>
      </c>
      <c r="Q32" s="72">
        <v>-8.6991824928822</v>
      </c>
      <c r="R32" s="72">
        <v>-8.11345793962225</v>
      </c>
      <c r="S32" s="72">
        <v>-4.85924858843683</v>
      </c>
      <c r="T32" s="72">
        <v>-5.70676213236658</v>
      </c>
      <c r="U32" s="72">
        <v>-10.2252676250208</v>
      </c>
      <c r="V32" s="72">
        <v>0.896649739195809</v>
      </c>
      <c r="W32" s="72">
        <v>5.54176871112998</v>
      </c>
      <c r="X32" s="72">
        <v>4.82909032320207</v>
      </c>
      <c r="Y32" s="72">
        <v>0.142481125570939</v>
      </c>
      <c r="Z32" s="72">
        <v>6.7060887332697</v>
      </c>
      <c r="AA32" s="72">
        <v>13.7873129591588</v>
      </c>
      <c r="AB32" s="72">
        <v>10.6683026622215</v>
      </c>
      <c r="AC32" s="72">
        <v>5.16977460009025</v>
      </c>
      <c r="AD32" s="72">
        <v>8.4708485290984</v>
      </c>
      <c r="AE32" s="72">
        <v>3.94077353926259</v>
      </c>
      <c r="AF32" s="72">
        <v>3.57214638801588</v>
      </c>
      <c r="AG32" s="72">
        <v>2.56907830807292</v>
      </c>
      <c r="AH32" s="72">
        <v>3.01991692873943</v>
      </c>
      <c r="AI32" s="72">
        <v>2.32986927683072</v>
      </c>
      <c r="AJ32" s="72">
        <v>2.98513178929478</v>
      </c>
      <c r="AK32" s="72">
        <v>2.50507628039998</v>
      </c>
      <c r="AL32" s="72">
        <v>9.89794386416301</v>
      </c>
      <c r="AM32" s="72">
        <v>4.64633607188748</v>
      </c>
      <c r="AN32" s="72">
        <v>-1.45499441245006</v>
      </c>
      <c r="AO32" s="72">
        <v>7.7018391691248</v>
      </c>
      <c r="AP32" s="72">
        <v>8.22496111890061</v>
      </c>
      <c r="AQ32" s="72">
        <v>3.23278634962992</v>
      </c>
      <c r="AR32" s="72">
        <v>5.56253555361748</v>
      </c>
      <c r="AS32" s="72">
        <v>8.66134033619164</v>
      </c>
      <c r="AT32" s="72">
        <v>3.96092084669985</v>
      </c>
      <c r="AU32" s="72">
        <v>3.90633926255657</v>
      </c>
      <c r="AV32" s="72">
        <v>4.61467774307582</v>
      </c>
      <c r="AW32" s="72">
        <v>5.88034831763223</v>
      </c>
      <c r="AX32" s="72">
        <v>4.20582735139696</v>
      </c>
      <c r="AY32" s="72">
        <v>2.6004827702925</v>
      </c>
      <c r="AZ32" s="72">
        <v>8.24986001540478</v>
      </c>
      <c r="BA32" s="72">
        <v>3.53817682796311</v>
      </c>
      <c r="BB32" s="72">
        <v>3.89018104771617</v>
      </c>
      <c r="BC32" s="72">
        <v>2.96280096192136</v>
      </c>
      <c r="BD32" s="72">
        <v>3.24438346192181</v>
      </c>
      <c r="BE32" s="72">
        <v>3.93692150541693</v>
      </c>
      <c r="BF32" s="72">
        <v>-14.5416216764147</v>
      </c>
      <c r="BG32" s="72">
        <v>-70.4681327601808</v>
      </c>
      <c r="BH32" s="72">
        <v>-39.3960074308342</v>
      </c>
      <c r="BI32" s="72">
        <v>-2.89649810829232</v>
      </c>
      <c r="BJ32" s="72">
        <v>-4.696846249937</v>
      </c>
      <c r="BK32" s="72">
        <v>-13.4804858152849</v>
      </c>
      <c r="BL32" s="72">
        <v>-10.9001088735994</v>
      </c>
      <c r="BM32" s="72">
        <v>-7.55807095302939</v>
      </c>
      <c r="BN32" s="72">
        <v>-1.95169454536163</v>
      </c>
      <c r="BO32" s="72">
        <v>-3.08859885352</v>
      </c>
      <c r="BP32" s="72">
        <v>-2.92549369600189</v>
      </c>
      <c r="BQ32" s="72">
        <v>-0.787941208033487</v>
      </c>
      <c r="BR32" s="72">
        <v>2.30268154625897</v>
      </c>
      <c r="BS32" s="72">
        <v>210.12981923303</v>
      </c>
      <c r="BT32" s="72">
        <v>28.8923114301256</v>
      </c>
      <c r="BU32" s="72">
        <v>-22.2424815912598</v>
      </c>
      <c r="BV32" s="72">
        <v>-23.3981365440652</v>
      </c>
      <c r="BW32" s="72">
        <v>-9.90226132934033</v>
      </c>
      <c r="BX32" s="72">
        <v>1.44820102556487</v>
      </c>
      <c r="BY32" s="72">
        <v>2.37584658450078</v>
      </c>
      <c r="BZ32" s="72">
        <v>3.24884763530815</v>
      </c>
      <c r="CA32" s="72">
        <v>2.53351556375625</v>
      </c>
      <c r="CB32" s="72">
        <v>1.72032991875659</v>
      </c>
      <c r="CC32" s="72">
        <v>3.73958727450186</v>
      </c>
      <c r="CD32" s="72">
        <v>2.48827034998442</v>
      </c>
      <c r="CE32" s="72">
        <v>6.67338472113137</v>
      </c>
      <c r="CF32" s="72">
        <v>9.58248215933763</v>
      </c>
      <c r="CG32" s="72">
        <v>15.0884370754607</v>
      </c>
      <c r="CH32" s="72">
        <v>22.0732813105069</v>
      </c>
      <c r="CI32" s="72">
        <v>6.4835605459439</v>
      </c>
      <c r="CJ32" s="72">
        <v>7.63438316912558</v>
      </c>
      <c r="CK32" s="72">
        <v>12.1153124542771</v>
      </c>
      <c r="CL32" s="72">
        <v>2.91721610005658</v>
      </c>
      <c r="CM32" s="72">
        <v>2.64678713373196</v>
      </c>
      <c r="CN32" s="72">
        <v>0.432491311928501</v>
      </c>
      <c r="CO32" s="72">
        <v>5.48750411681998</v>
      </c>
      <c r="CP32" s="72">
        <v>1.8681606825069</v>
      </c>
      <c r="CQ32" s="72">
        <v>0.668512383528281</v>
      </c>
      <c r="CR32" s="72">
        <v>7.21440046661527</v>
      </c>
      <c r="CS32" s="72">
        <v>6.7950054272256</v>
      </c>
      <c r="CT32" s="72">
        <v>3.90427214454792</v>
      </c>
      <c r="CU32" s="72">
        <v>2.23073056175036</v>
      </c>
      <c r="CV32" s="72">
        <v>1.93606802782375</v>
      </c>
      <c r="CW32" s="72">
        <v>1.68732796846275</v>
      </c>
      <c r="CX32" s="72">
        <v>1.96873242098255</v>
      </c>
      <c r="CY32" s="72">
        <v>-0.391308351614043</v>
      </c>
      <c r="CZ32" s="72">
        <v>5.20634178590473</v>
      </c>
      <c r="DA32" s="72">
        <v>4.24001029298356</v>
      </c>
      <c r="DB32" s="72">
        <v>2.75987962230361</v>
      </c>
      <c r="DC32" s="72">
        <v>3.60192175331986</v>
      </c>
      <c r="DD32" s="72">
        <v>6.59913862478254</v>
      </c>
      <c r="DE32" s="72">
        <v>-100</v>
      </c>
      <c r="DF32" s="72">
        <v>-100</v>
      </c>
      <c r="DG32" s="72">
        <v>-100</v>
      </c>
      <c r="DH32" s="72">
        <v>-100</v>
      </c>
      <c r="DI32" s="72">
        <v>-100</v>
      </c>
      <c r="DJ32" s="72">
        <v>-100</v>
      </c>
      <c r="DK32" s="72">
        <v>-100</v>
      </c>
      <c r="DL32" s="72">
        <v>3.32848634877159</v>
      </c>
      <c r="DM32" s="72">
        <v>-6.32791700571079</v>
      </c>
      <c r="DN32" s="72">
        <v>-1.25188128546921</v>
      </c>
      <c r="DO32" s="72">
        <v>-7.16579962106164</v>
      </c>
      <c r="DP32" s="72">
        <v>-4.7348969032456</v>
      </c>
      <c r="DQ32" s="72">
        <v>3.4082516111247</v>
      </c>
      <c r="DR32" s="72">
        <v>10.8083706985536</v>
      </c>
      <c r="DS32" s="72">
        <v>5.83919015956916</v>
      </c>
      <c r="DT32" s="72">
        <v>3.07310501526392</v>
      </c>
      <c r="DU32" s="72">
        <v>2.6111549891221</v>
      </c>
      <c r="DV32" s="72">
        <v>3.75699718395168</v>
      </c>
      <c r="DW32" s="72">
        <v>6.31803943063632</v>
      </c>
      <c r="DX32" s="72">
        <v>5.84884831314849</v>
      </c>
      <c r="DY32" s="72">
        <v>4.81736239483159</v>
      </c>
      <c r="DZ32" s="72">
        <v>4.97066218224947</v>
      </c>
      <c r="EA32" s="72">
        <v>3.46588445305682</v>
      </c>
      <c r="EB32" s="72">
        <v>-3.15623744039368</v>
      </c>
      <c r="EC32" s="72">
        <v>-36.7530582648471</v>
      </c>
      <c r="ED32" s="72">
        <v>-10.2441489670704</v>
      </c>
      <c r="EE32" s="72">
        <v>-4.07714704703203</v>
      </c>
      <c r="EF32" s="72">
        <v>-0.534306602401927</v>
      </c>
      <c r="EG32" s="72">
        <v>28.8646085664629</v>
      </c>
      <c r="EH32" s="72">
        <v>-9.69323551259619</v>
      </c>
      <c r="EI32" s="72">
        <v>2.74324225586726</v>
      </c>
      <c r="EJ32" s="72">
        <v>2.61787252938628</v>
      </c>
      <c r="EK32" s="72">
        <v>10.293098045156</v>
      </c>
      <c r="EL32" s="72">
        <v>10.6492927429872</v>
      </c>
      <c r="EM32" s="72">
        <v>5.56805715367501</v>
      </c>
      <c r="EN32" s="72">
        <v>2.53218901204552</v>
      </c>
      <c r="EO32" s="72">
        <v>4.8131610651903</v>
      </c>
      <c r="EP32" s="72">
        <v>2.55682544541351</v>
      </c>
      <c r="EQ32" s="72">
        <v>1.09742119820797</v>
      </c>
      <c r="ER32" s="72">
        <v>4.07020957085055</v>
      </c>
      <c r="ES32" s="72">
        <v>-0.67024254136625</v>
      </c>
      <c r="ET32" s="72">
        <v>-1.11100219826544</v>
      </c>
      <c r="EU32" s="72">
        <v>2.91469580298671</v>
      </c>
      <c r="EV32" s="72">
        <v>5.23652101338929</v>
      </c>
      <c r="EW32" s="72">
        <v>-22.8693041609176</v>
      </c>
      <c r="EX32" s="72">
        <v>19.0603896188786</v>
      </c>
      <c r="EY32" s="72">
        <v>4.54553297809299</v>
      </c>
      <c r="EZ32" s="72">
        <v>3.00731864192893</v>
      </c>
      <c r="FA32" s="72">
        <v>4.4490451963743</v>
      </c>
      <c r="FB32" s="72">
        <v>-2.83331114243825</v>
      </c>
      <c r="FC32" s="72">
        <v>3.67285893552061</v>
      </c>
      <c r="FD32" s="72">
        <v>3.94099868671027</v>
      </c>
      <c r="FE32" s="72">
        <v>4.77356754082278</v>
      </c>
      <c r="FF32" s="72">
        <v>-13.2043599171415</v>
      </c>
      <c r="FG32" s="72">
        <v>2.83913402435878</v>
      </c>
      <c r="FH32" s="72">
        <v>7.04278544159125</v>
      </c>
      <c r="FI32" s="72">
        <v>2.65764344742212</v>
      </c>
      <c r="FJ32" s="72">
        <v>-5.9635872912024</v>
      </c>
      <c r="FK32" s="72">
        <v>13.8427651148162</v>
      </c>
      <c r="FL32" s="72">
        <v>-18.356760554973</v>
      </c>
      <c r="FM32" s="72">
        <v>20.4551388253117</v>
      </c>
      <c r="FN32" s="72">
        <v>-2.75698870726403</v>
      </c>
      <c r="FO32" s="72">
        <v>-18.2682011821535</v>
      </c>
      <c r="FP32" s="72">
        <v>28.1376138827183</v>
      </c>
      <c r="FQ32" s="72">
        <v>-1.56733240989607</v>
      </c>
      <c r="FR32" s="72">
        <v>-11.3593178893758</v>
      </c>
      <c r="FS32" s="72">
        <v>8.10505420928482</v>
      </c>
      <c r="FT32" s="72">
        <v>2.58075844992318</v>
      </c>
      <c r="FU32" s="72">
        <v>0.724974971615637</v>
      </c>
      <c r="FV32" s="72">
        <v>-8.61857604504324</v>
      </c>
      <c r="FW32" s="72">
        <v>16.3782734398836</v>
      </c>
      <c r="FX32" s="72">
        <v>-21.6223543441363</v>
      </c>
      <c r="FY32" s="72">
        <v>5.91478950323214</v>
      </c>
      <c r="FZ32" s="72">
        <v>5.18834701672245</v>
      </c>
      <c r="GA32" s="72">
        <v>-21.2692924543628</v>
      </c>
      <c r="GB32" s="72">
        <v>44.2408566679734</v>
      </c>
      <c r="GC32" s="72">
        <v>-3.69512810556182</v>
      </c>
      <c r="GD32" s="72">
        <v>-19.5180286881896</v>
      </c>
      <c r="GE32" s="72">
        <v>8.79858342743162</v>
      </c>
      <c r="GF32" s="72">
        <v>6.21370899865626</v>
      </c>
      <c r="GG32" s="72">
        <v>-0.172282819960472</v>
      </c>
      <c r="GH32" s="72">
        <v>-12.9975482322818</v>
      </c>
      <c r="GI32" s="72">
        <v>30.7960222423222</v>
      </c>
      <c r="GJ32" s="72">
        <v>-18.0139739890634</v>
      </c>
      <c r="GK32" s="72">
        <v>5.19959226556328</v>
      </c>
      <c r="GL32" s="72">
        <v>0.485676478494227</v>
      </c>
      <c r="GM32" s="72">
        <v>-16.109070087213</v>
      </c>
      <c r="GN32" s="72">
        <v>53.8129613222206</v>
      </c>
      <c r="GO32" s="72">
        <v>-6.33492932128952</v>
      </c>
      <c r="GP32" s="72">
        <v>-23.5167561205992</v>
      </c>
      <c r="GQ32" s="72">
        <v>12.2135585819472</v>
      </c>
      <c r="GR32" s="72">
        <v>1.77789907149931</v>
      </c>
      <c r="GS32" s="72">
        <v>-0.526322969427312</v>
      </c>
      <c r="GT32" s="72">
        <v>-13.8401433245766</v>
      </c>
      <c r="GU32" s="72">
        <v>31.3709313594664</v>
      </c>
      <c r="GV32" s="72">
        <v>-18.5631325054434</v>
      </c>
      <c r="GW32" s="72">
        <v>5.87323085833471</v>
      </c>
      <c r="GX32" s="72">
        <v>0.0172719455251666</v>
      </c>
      <c r="GY32" s="72">
        <v>-10.0586913271655</v>
      </c>
      <c r="GZ32" s="72">
        <v>46.462820656885</v>
      </c>
      <c r="HA32" s="72">
        <v>-11.796004906937</v>
      </c>
      <c r="HB32" s="72">
        <v>-16.4099085253603</v>
      </c>
      <c r="HC32" s="72">
        <v>12.7585945442811</v>
      </c>
      <c r="HD32" s="72">
        <v>-2.91688718262469</v>
      </c>
      <c r="HE32" s="72">
        <v>1.71859095835143</v>
      </c>
      <c r="HF32" s="72">
        <v>-11.3109072226634</v>
      </c>
      <c r="HG32" s="72">
        <v>25.6881514102755</v>
      </c>
      <c r="HH32" s="72">
        <v>-18.6058885064418</v>
      </c>
      <c r="HI32" s="72">
        <v>6.59497780857954</v>
      </c>
      <c r="HJ32" s="72">
        <v>1.22732125007636</v>
      </c>
      <c r="HK32" s="72">
        <v>-11.4811328802617</v>
      </c>
      <c r="HL32" s="72">
        <v>44.2064852728576</v>
      </c>
      <c r="HM32" s="72">
        <v>-6.93932558777276</v>
      </c>
      <c r="HN32" s="72">
        <v>-20.0482506773199</v>
      </c>
      <c r="HO32" s="72">
        <v>13.1419459061557</v>
      </c>
      <c r="HP32" s="72">
        <v>-3.78350368656989</v>
      </c>
      <c r="HQ32" s="72">
        <v>1.99677079486509</v>
      </c>
      <c r="HR32" s="72">
        <v>-10.7160025050229</v>
      </c>
      <c r="HS32" s="72">
        <v>3.3425412109362</v>
      </c>
      <c r="HT32" s="72">
        <v>-71.8726221830562</v>
      </c>
      <c r="HU32" s="72">
        <v>118.749501701373</v>
      </c>
      <c r="HV32" s="72">
        <v>62.1927362175207</v>
      </c>
      <c r="HW32" s="72">
        <v>-13.1223175421417</v>
      </c>
      <c r="HX32" s="72">
        <v>30.9156576372445</v>
      </c>
      <c r="HY32" s="72">
        <v>-4.16386365073119</v>
      </c>
      <c r="HZ32" s="72">
        <v>-17.0493493916466</v>
      </c>
      <c r="IA32" s="72">
        <v>20.0037275974874</v>
      </c>
      <c r="IB32" s="72">
        <v>-4.89916752866709</v>
      </c>
      <c r="IC32" s="72">
        <v>2.1684348010607</v>
      </c>
      <c r="ID32" s="72">
        <v>-8.74999476264526</v>
      </c>
      <c r="IE32" s="72">
        <v>6.56183545038593</v>
      </c>
      <c r="IF32" s="72">
        <v>-14.7320630698861</v>
      </c>
      <c r="IG32" s="72">
        <v>-9.08604348912223</v>
      </c>
      <c r="IH32" s="72">
        <v>-2.1531654428062</v>
      </c>
      <c r="II32" s="72">
        <v>-14.4135190371908</v>
      </c>
      <c r="IJ32" s="72">
        <v>53.9806497851476</v>
      </c>
      <c r="IK32" s="72">
        <v>7.90951881059993</v>
      </c>
      <c r="IL32" s="72">
        <v>-16.2908460187944</v>
      </c>
      <c r="IM32" s="72">
        <v>21.0270488572236</v>
      </c>
      <c r="IN32" s="72">
        <v>-5.55804825282121</v>
      </c>
      <c r="IO32" s="72">
        <v>1.35814458429111</v>
      </c>
      <c r="IP32" s="72">
        <v>-6.93858455158434</v>
      </c>
      <c r="IQ32" s="72">
        <v>5.27647629569914</v>
      </c>
      <c r="IR32" s="72">
        <v>-11.2501419971072</v>
      </c>
      <c r="IS32" s="72">
        <v>-6.60672253503051</v>
      </c>
      <c r="IT32" s="72">
        <v>2.76313366943617</v>
      </c>
      <c r="IU32" s="72">
        <v>-9.21918107117087</v>
      </c>
      <c r="IV32" s="72">
        <v>34.316106426225</v>
      </c>
      <c r="IW32" s="72">
        <v>9.07575249838415</v>
      </c>
      <c r="IX32" s="72">
        <v>-12.8059484566441</v>
      </c>
      <c r="IY32" s="72">
        <v>11.0978212389204</v>
      </c>
      <c r="IZ32" s="72">
        <v>-5.8062073107172</v>
      </c>
      <c r="JA32" s="72">
        <v>-0.828352648850185</v>
      </c>
      <c r="JB32" s="72">
        <v>-2.25457601422774</v>
      </c>
      <c r="JC32" s="72">
        <v>1.6643733602985</v>
      </c>
      <c r="JD32" s="72">
        <v>-12.2953028744062</v>
      </c>
      <c r="JE32" s="72">
        <v>-0.533900681169371</v>
      </c>
      <c r="JF32" s="72">
        <v>2.36115083592192</v>
      </c>
      <c r="JG32" s="72">
        <v>-11.676441442632</v>
      </c>
      <c r="JH32" s="72">
        <v>32.1527344617784</v>
      </c>
      <c r="JI32" s="72">
        <v>8.76136036360712</v>
      </c>
      <c r="JJ32" s="72">
        <v>-13.0187156741406</v>
      </c>
      <c r="JK32" s="72">
        <v>11.4052678223489</v>
      </c>
      <c r="JL32" s="72">
        <v>-7.98629905055012</v>
      </c>
      <c r="JM32" s="72">
        <v>4.74473717139065</v>
      </c>
      <c r="JN32" s="72">
        <v>-3.1523781797911</v>
      </c>
      <c r="JO32" s="72">
        <v>0.220814819742941</v>
      </c>
      <c r="JP32" s="72">
        <v>-11.5766269637374</v>
      </c>
      <c r="JQ32" s="72">
        <v>2.34366631731568</v>
      </c>
      <c r="JR32" s="72">
        <v>-100</v>
      </c>
      <c r="JS32" s="72" t="e">
        <v>#DIV/0!</v>
      </c>
      <c r="JT32" s="72" t="e">
        <v>#DIV/0!</v>
      </c>
      <c r="JU32" s="72" t="e">
        <v>#DIV/0!</v>
      </c>
      <c r="JV32" s="72" t="e">
        <v>#DIV/0!</v>
      </c>
      <c r="JW32" s="72" t="e">
        <v>#DIV/0!</v>
      </c>
      <c r="JX32" s="72" t="e">
        <v>#DIV/0!</v>
      </c>
      <c r="JY32" s="72">
        <v>-2.00272030947789</v>
      </c>
      <c r="JZ32" s="72">
        <v>0.465423554466199</v>
      </c>
      <c r="KA32" s="72">
        <v>0.672105899262249</v>
      </c>
      <c r="KB32" s="72">
        <v>4.25101073384187</v>
      </c>
      <c r="KC32" s="72">
        <v>-11.1609040182723</v>
      </c>
      <c r="KD32" s="72">
        <v>5.90958645028606</v>
      </c>
      <c r="KE32" s="72">
        <v>-5.35703795391315</v>
      </c>
      <c r="KF32" s="72">
        <v>6.9808674492928</v>
      </c>
      <c r="KG32" s="72">
        <v>-3.56704300363752</v>
      </c>
      <c r="KH32" s="72">
        <v>13.4887064916905</v>
      </c>
      <c r="KI32" s="72">
        <v>-9.60128378287376</v>
      </c>
      <c r="KJ32" s="72">
        <v>4.18494480730895</v>
      </c>
      <c r="KK32" s="72">
        <v>-3.99923340867873</v>
      </c>
      <c r="KL32" s="72">
        <v>14.756016547294</v>
      </c>
      <c r="KM32" s="72">
        <v>-7.36996505197737</v>
      </c>
      <c r="KN32" s="72">
        <v>3.72516722919212</v>
      </c>
      <c r="KO32" s="72">
        <v>-4.9347508041408</v>
      </c>
      <c r="KP32" s="72">
        <v>14.9238520331303</v>
      </c>
      <c r="KQ32" s="72">
        <v>-8.6978371521087</v>
      </c>
      <c r="KR32" s="72">
        <v>-2.91354952697587</v>
      </c>
      <c r="KS32" s="72">
        <v>-37.9145737627902</v>
      </c>
      <c r="KT32" s="72">
        <v>63.0922833614725</v>
      </c>
      <c r="KU32" s="72">
        <v>-2.4245902594908</v>
      </c>
      <c r="KV32" s="72">
        <v>0.672267541351474</v>
      </c>
      <c r="KW32" s="72">
        <v>-19.5640840932072</v>
      </c>
      <c r="KX32" s="72">
        <v>14.2931064400136</v>
      </c>
      <c r="KY32" s="72">
        <v>11.0128794679937</v>
      </c>
      <c r="KZ32" s="72">
        <v>0.549424867042546</v>
      </c>
      <c r="LA32" s="72">
        <v>-13.5479411062696</v>
      </c>
      <c r="LB32" s="72">
        <v>14.662219278751</v>
      </c>
      <c r="LC32" s="72">
        <v>5.91494725314408</v>
      </c>
      <c r="LD32" s="72">
        <v>-2.34212020675437</v>
      </c>
      <c r="LE32" s="72">
        <v>-11.6246940540657</v>
      </c>
      <c r="LF32" s="72">
        <v>12.1938608495992</v>
      </c>
      <c r="LG32" s="72">
        <v>4.40775625739647</v>
      </c>
      <c r="LH32" s="72">
        <v>0.529527814584412</v>
      </c>
      <c r="LI32" s="112"/>
      <c r="LJ32" s="109" t="s">
        <v>707</v>
      </c>
      <c r="LL32" s="110"/>
      <c r="LM32" s="110"/>
      <c r="LN32" s="104"/>
      <c r="LO32" s="105"/>
    </row>
    <row r="33" s="25" customFormat="1" ht="18" customHeight="1" spans="1:327">
      <c r="A33" s="44"/>
      <c r="B33" s="67"/>
      <c r="C33" s="566" t="s">
        <v>861</v>
      </c>
      <c r="D33" s="69">
        <v>0.743839785735192</v>
      </c>
      <c r="E33" s="78">
        <v>32</v>
      </c>
      <c r="F33" s="71"/>
      <c r="G33" s="71" t="s">
        <v>709</v>
      </c>
      <c r="H33" s="72">
        <v>1.02325773859513</v>
      </c>
      <c r="I33" s="72">
        <v>1.26579553026549</v>
      </c>
      <c r="J33" s="72">
        <v>3.55416708260017</v>
      </c>
      <c r="K33" s="72">
        <v>-7.45957085367394</v>
      </c>
      <c r="L33" s="72">
        <v>-11.7043587333317</v>
      </c>
      <c r="M33" s="72">
        <v>-2.86947619747913</v>
      </c>
      <c r="N33" s="72">
        <v>-5.234901409426</v>
      </c>
      <c r="O33" s="72">
        <v>-0.485021542006692</v>
      </c>
      <c r="P33" s="72">
        <v>0.296757979020825</v>
      </c>
      <c r="Q33" s="72">
        <v>-5.37985317273147</v>
      </c>
      <c r="R33" s="72">
        <v>-6.0904806351809</v>
      </c>
      <c r="S33" s="72">
        <v>-0.891999727135811</v>
      </c>
      <c r="T33" s="72">
        <v>3.23750630559023</v>
      </c>
      <c r="U33" s="72">
        <v>1.70252832796226</v>
      </c>
      <c r="V33" s="72">
        <v>6.16966449962442</v>
      </c>
      <c r="W33" s="72">
        <v>5.0494768238861</v>
      </c>
      <c r="X33" s="72">
        <v>6.85270851852565</v>
      </c>
      <c r="Y33" s="72">
        <v>-1.04001682566918</v>
      </c>
      <c r="Z33" s="72">
        <v>6.76824918244576</v>
      </c>
      <c r="AA33" s="72">
        <v>9.87341160906195</v>
      </c>
      <c r="AB33" s="72">
        <v>8.17368254975202</v>
      </c>
      <c r="AC33" s="72">
        <v>4.8207170880704</v>
      </c>
      <c r="AD33" s="72">
        <v>6.90795431928206</v>
      </c>
      <c r="AE33" s="72">
        <v>5.36448564974205</v>
      </c>
      <c r="AF33" s="72">
        <v>3.03683961458066</v>
      </c>
      <c r="AG33" s="72">
        <v>2.85888116709461</v>
      </c>
      <c r="AH33" s="72">
        <v>2.97016382517438</v>
      </c>
      <c r="AI33" s="72">
        <v>6.58128479953265</v>
      </c>
      <c r="AJ33" s="72">
        <v>5.27980527321874</v>
      </c>
      <c r="AK33" s="72">
        <v>3.60076739971828</v>
      </c>
      <c r="AL33" s="72">
        <v>7.01880310113955</v>
      </c>
      <c r="AM33" s="72">
        <v>6.21721137507861</v>
      </c>
      <c r="AN33" s="72">
        <v>6.74128947190738</v>
      </c>
      <c r="AO33" s="72">
        <v>9.40076967899672</v>
      </c>
      <c r="AP33" s="72">
        <v>4.10253085322346</v>
      </c>
      <c r="AQ33" s="72">
        <v>4.75068910295262</v>
      </c>
      <c r="AR33" s="72">
        <v>5.05730046446422</v>
      </c>
      <c r="AS33" s="72">
        <v>4.48636572248088</v>
      </c>
      <c r="AT33" s="72">
        <v>5.30411387780441</v>
      </c>
      <c r="AU33" s="72">
        <v>5.02892170976845</v>
      </c>
      <c r="AV33" s="72">
        <v>5.61782156940249</v>
      </c>
      <c r="AW33" s="72">
        <v>2.76190504749505</v>
      </c>
      <c r="AX33" s="72">
        <v>5.53563361222696</v>
      </c>
      <c r="AY33" s="72">
        <v>5.82143625738279</v>
      </c>
      <c r="AZ33" s="72">
        <v>0.34833533427134</v>
      </c>
      <c r="BA33" s="72">
        <v>6.61447639806929</v>
      </c>
      <c r="BB33" s="72">
        <v>10.7507126730851</v>
      </c>
      <c r="BC33" s="72">
        <v>7.49906985571771</v>
      </c>
      <c r="BD33" s="72">
        <v>3.33358036161367</v>
      </c>
      <c r="BE33" s="72">
        <v>5.6078867070827</v>
      </c>
      <c r="BF33" s="72">
        <v>-7.75205596937458</v>
      </c>
      <c r="BG33" s="72">
        <v>-80.7202119828158</v>
      </c>
      <c r="BH33" s="72">
        <v>-46.2935983641804</v>
      </c>
      <c r="BI33" s="72">
        <v>4.7461418129006</v>
      </c>
      <c r="BJ33" s="72">
        <v>4.28001648523455</v>
      </c>
      <c r="BK33" s="72">
        <v>6.45488720490097</v>
      </c>
      <c r="BL33" s="72">
        <v>7.04591765811735</v>
      </c>
      <c r="BM33" s="72">
        <v>4.95644687655019</v>
      </c>
      <c r="BN33" s="72">
        <v>0.688332924236661</v>
      </c>
      <c r="BO33" s="72">
        <v>-2.34657338823847</v>
      </c>
      <c r="BP33" s="72">
        <v>-1.8259744705133</v>
      </c>
      <c r="BQ33" s="72">
        <v>-4.22163658065524</v>
      </c>
      <c r="BR33" s="72">
        <v>10.9691661895007</v>
      </c>
      <c r="BS33" s="72">
        <v>432.950146579156</v>
      </c>
      <c r="BT33" s="72">
        <v>95.5143499621193</v>
      </c>
      <c r="BU33" s="72">
        <v>-30.1532476142014</v>
      </c>
      <c r="BV33" s="72">
        <v>-36.8038914171834</v>
      </c>
      <c r="BW33" s="72">
        <v>-33.855469268649</v>
      </c>
      <c r="BX33" s="72">
        <v>-8.85252748069355</v>
      </c>
      <c r="BY33" s="72">
        <v>4.90989680920353</v>
      </c>
      <c r="BZ33" s="72">
        <v>6.42740787054808</v>
      </c>
      <c r="CA33" s="72">
        <v>4.33835714846882</v>
      </c>
      <c r="CB33" s="72">
        <v>1.64979646308328</v>
      </c>
      <c r="CC33" s="72">
        <v>6.89914628949447</v>
      </c>
      <c r="CD33" s="72">
        <v>4.16623195017995</v>
      </c>
      <c r="CE33" s="72">
        <v>2.28687528277389</v>
      </c>
      <c r="CF33" s="72">
        <v>10.7582609938308</v>
      </c>
      <c r="CG33" s="72">
        <v>41.0039793243536</v>
      </c>
      <c r="CH33" s="72">
        <v>46.6622135144471</v>
      </c>
      <c r="CI33" s="72">
        <v>21.2797250928304</v>
      </c>
      <c r="CJ33" s="72">
        <v>3.05303945629089</v>
      </c>
      <c r="CK33" s="72">
        <v>0.417823966306514</v>
      </c>
      <c r="CL33" s="72">
        <v>5.39879503440255</v>
      </c>
      <c r="CM33" s="72">
        <v>2.74965035297041</v>
      </c>
      <c r="CN33" s="72">
        <v>0.984735993910817</v>
      </c>
      <c r="CO33" s="72">
        <v>4.9741614242742</v>
      </c>
      <c r="CP33" s="72">
        <v>0.863130838890982</v>
      </c>
      <c r="CQ33" s="72">
        <v>0.485654814489251</v>
      </c>
      <c r="CR33" s="72">
        <v>8.53543166859869</v>
      </c>
      <c r="CS33" s="72">
        <v>0.931970339945849</v>
      </c>
      <c r="CT33" s="72">
        <v>1.0969293212848</v>
      </c>
      <c r="CU33" s="72">
        <v>0.51721628958623</v>
      </c>
      <c r="CV33" s="72">
        <v>0.725892610983152</v>
      </c>
      <c r="CW33" s="72">
        <v>3.62979047553114</v>
      </c>
      <c r="CX33" s="72">
        <v>2.77287462283394</v>
      </c>
      <c r="CY33" s="72">
        <v>6.05418398703014</v>
      </c>
      <c r="CZ33" s="72">
        <v>1.88755649946309</v>
      </c>
      <c r="DA33" s="72">
        <v>1.40817770772037</v>
      </c>
      <c r="DB33" s="72">
        <v>3.84003528219812</v>
      </c>
      <c r="DC33" s="72">
        <v>5.20821663147075</v>
      </c>
      <c r="DD33" s="72">
        <v>2.48878605380085</v>
      </c>
      <c r="DE33" s="72">
        <v>-100</v>
      </c>
      <c r="DF33" s="72">
        <v>-100</v>
      </c>
      <c r="DG33" s="72">
        <v>-100</v>
      </c>
      <c r="DH33" s="72">
        <v>-100</v>
      </c>
      <c r="DI33" s="72">
        <v>-100</v>
      </c>
      <c r="DJ33" s="72">
        <v>-100</v>
      </c>
      <c r="DK33" s="72">
        <v>-100</v>
      </c>
      <c r="DL33" s="72">
        <v>1.89957850999309</v>
      </c>
      <c r="DM33" s="72">
        <v>-7.25497015495829</v>
      </c>
      <c r="DN33" s="72">
        <v>-1.80717973210805</v>
      </c>
      <c r="DO33" s="72">
        <v>-4.14872142317439</v>
      </c>
      <c r="DP33" s="72">
        <v>3.67390536380053</v>
      </c>
      <c r="DQ33" s="72">
        <v>3.39643926273121</v>
      </c>
      <c r="DR33" s="72">
        <v>8.26284449110774</v>
      </c>
      <c r="DS33" s="72">
        <v>5.68852979931135</v>
      </c>
      <c r="DT33" s="72">
        <v>2.95796736202594</v>
      </c>
      <c r="DU33" s="72">
        <v>5.12443690445814</v>
      </c>
      <c r="DV33" s="72">
        <v>6.65957918934777</v>
      </c>
      <c r="DW33" s="72">
        <v>6.07624146079237</v>
      </c>
      <c r="DX33" s="72">
        <v>4.95535745719222</v>
      </c>
      <c r="DY33" s="72">
        <v>4.44107500506958</v>
      </c>
      <c r="DZ33" s="72">
        <v>3.7830466215993</v>
      </c>
      <c r="EA33" s="72">
        <v>8.25438330891063</v>
      </c>
      <c r="EB33" s="72">
        <v>0.414844090503991</v>
      </c>
      <c r="EC33" s="72">
        <v>-40.638215259508</v>
      </c>
      <c r="ED33" s="72">
        <v>5.94920522485931</v>
      </c>
      <c r="EE33" s="72">
        <v>1.12037991215246</v>
      </c>
      <c r="EF33" s="72">
        <v>1.23443136357923</v>
      </c>
      <c r="EG33" s="72">
        <v>57.5041833188391</v>
      </c>
      <c r="EH33" s="72">
        <v>-26.1132550526037</v>
      </c>
      <c r="EI33" s="72">
        <v>5.23006320756809</v>
      </c>
      <c r="EJ33" s="72">
        <v>4.14757692599285</v>
      </c>
      <c r="EK33" s="72">
        <v>15.6178040332892</v>
      </c>
      <c r="EL33" s="72">
        <v>20.4320083982818</v>
      </c>
      <c r="EM33" s="72">
        <v>2.82546308149834</v>
      </c>
      <c r="EN33" s="72">
        <v>2.24318836767732</v>
      </c>
      <c r="EO33" s="72">
        <v>3.45452365862846</v>
      </c>
      <c r="EP33" s="72">
        <v>0.787491360130304</v>
      </c>
      <c r="EQ33" s="72">
        <v>4.10287452457794</v>
      </c>
      <c r="ER33" s="72">
        <v>2.3649660227445</v>
      </c>
      <c r="ES33" s="72">
        <v>-2.69224125985819</v>
      </c>
      <c r="ET33" s="72">
        <v>4.51278860762085</v>
      </c>
      <c r="EU33" s="72">
        <v>4.07976221457353</v>
      </c>
      <c r="EV33" s="72">
        <v>5.09433604727379</v>
      </c>
      <c r="EW33" s="72">
        <v>-24.2276959047265</v>
      </c>
      <c r="EX33" s="72">
        <v>35.2756742664943</v>
      </c>
      <c r="EY33" s="72">
        <v>5.0645074573997</v>
      </c>
      <c r="EZ33" s="72">
        <v>3.19371827729049</v>
      </c>
      <c r="FA33" s="72">
        <v>2.91811312506644</v>
      </c>
      <c r="FB33" s="72">
        <v>-2.84550793423645</v>
      </c>
      <c r="FC33" s="72">
        <v>5.26579501503302</v>
      </c>
      <c r="FD33" s="72">
        <v>5.2043464782959</v>
      </c>
      <c r="FE33" s="72">
        <v>5.3379213160905</v>
      </c>
      <c r="FF33" s="72">
        <v>-7.6070768846436</v>
      </c>
      <c r="FG33" s="72">
        <v>2.64734063798232</v>
      </c>
      <c r="FH33" s="72">
        <v>9.93989093970637</v>
      </c>
      <c r="FI33" s="72">
        <v>2.69007748642041</v>
      </c>
      <c r="FJ33" s="72">
        <v>-7.79216228799322</v>
      </c>
      <c r="FK33" s="72">
        <v>-4.25664816004827</v>
      </c>
      <c r="FL33" s="72">
        <v>5.43202905235461</v>
      </c>
      <c r="FM33" s="72">
        <v>0.64298263431013</v>
      </c>
      <c r="FN33" s="72">
        <v>6.0925446468719</v>
      </c>
      <c r="FO33" s="72">
        <v>-3.86126103430955</v>
      </c>
      <c r="FP33" s="72">
        <v>-5.84134467467294</v>
      </c>
      <c r="FQ33" s="72">
        <v>10.1843426581489</v>
      </c>
      <c r="FR33" s="72">
        <v>-4.46248657989582</v>
      </c>
      <c r="FS33" s="72">
        <v>-1.16844256281018</v>
      </c>
      <c r="FT33" s="72">
        <v>-2.12715746610402</v>
      </c>
      <c r="FU33" s="72">
        <v>10.2792097889413</v>
      </c>
      <c r="FV33" s="72">
        <v>-7.57078865746512</v>
      </c>
      <c r="FW33" s="72">
        <v>-2.0930709963234</v>
      </c>
      <c r="FX33" s="72">
        <v>-5.78143314609113</v>
      </c>
      <c r="FY33" s="72">
        <v>-3.9734657310116</v>
      </c>
      <c r="FZ33" s="72">
        <v>16.7081895013439</v>
      </c>
      <c r="GA33" s="72">
        <v>-6.20253325329371</v>
      </c>
      <c r="GB33" s="72">
        <v>-1.12186136357204</v>
      </c>
      <c r="GC33" s="72">
        <v>11.0499396161423</v>
      </c>
      <c r="GD33" s="72">
        <v>-9.86973328476626</v>
      </c>
      <c r="GE33" s="72">
        <v>-1.91069906130966</v>
      </c>
      <c r="GF33" s="72">
        <v>3.29071823776381</v>
      </c>
      <c r="GG33" s="72">
        <v>14.8741835635497</v>
      </c>
      <c r="GH33" s="72">
        <v>-8.94506443162368</v>
      </c>
      <c r="GI33" s="72">
        <v>2.20734897552144</v>
      </c>
      <c r="GJ33" s="72">
        <v>-6.77552574224745</v>
      </c>
      <c r="GK33" s="72">
        <v>-2.32511777768933</v>
      </c>
      <c r="GL33" s="72">
        <v>8.08748443992144</v>
      </c>
      <c r="GM33" s="72">
        <v>1.19839334099834</v>
      </c>
      <c r="GN33" s="72">
        <v>1.75383139395295</v>
      </c>
      <c r="GO33" s="72">
        <v>9.33200980367981</v>
      </c>
      <c r="GP33" s="72">
        <v>-12.663422694474</v>
      </c>
      <c r="GQ33" s="72">
        <v>0.0424991860439121</v>
      </c>
      <c r="GR33" s="72">
        <v>1.79947290929981</v>
      </c>
      <c r="GS33" s="72">
        <v>12.3364552553325</v>
      </c>
      <c r="GT33" s="72">
        <v>-9.10232852309137</v>
      </c>
      <c r="GU33" s="72">
        <v>2.31792674323803</v>
      </c>
      <c r="GV33" s="72">
        <v>-3.50618206239027</v>
      </c>
      <c r="GW33" s="72">
        <v>-3.51783993042525</v>
      </c>
      <c r="GX33" s="72">
        <v>6.36366875129018</v>
      </c>
      <c r="GY33" s="72">
        <v>4.53716900886027</v>
      </c>
      <c r="GZ33" s="72">
        <v>0.991675333738854</v>
      </c>
      <c r="HA33" s="72">
        <v>9.87145638562821</v>
      </c>
      <c r="HB33" s="72">
        <v>-10.4874147049874</v>
      </c>
      <c r="HC33" s="72">
        <v>-4.80252205987745</v>
      </c>
      <c r="HD33" s="72">
        <v>2.43329196867765</v>
      </c>
      <c r="HE33" s="72">
        <v>12.6652705957201</v>
      </c>
      <c r="HF33" s="72">
        <v>-9.59631264777494</v>
      </c>
      <c r="HG33" s="72">
        <v>3.11870390944784</v>
      </c>
      <c r="HH33" s="72">
        <v>-3.75835020646799</v>
      </c>
      <c r="HI33" s="72">
        <v>-2.97686198266371</v>
      </c>
      <c r="HJ33" s="72">
        <v>3.48758444654156</v>
      </c>
      <c r="HK33" s="72">
        <v>7.35881513951608</v>
      </c>
      <c r="HL33" s="72">
        <v>1.26517241677297</v>
      </c>
      <c r="HM33" s="72">
        <v>4.18888779994784</v>
      </c>
      <c r="HN33" s="72">
        <v>-4.89790009495047</v>
      </c>
      <c r="HO33" s="72">
        <v>-1.10922191107058</v>
      </c>
      <c r="HP33" s="72">
        <v>-0.574151234621894</v>
      </c>
      <c r="HQ33" s="72">
        <v>8.29959560293412</v>
      </c>
      <c r="HR33" s="72">
        <v>-7.6065850192591</v>
      </c>
      <c r="HS33" s="72">
        <v>-9.92634429724448</v>
      </c>
      <c r="HT33" s="72">
        <v>-79.8855288760976</v>
      </c>
      <c r="HU33" s="72">
        <v>170.270794143703</v>
      </c>
      <c r="HV33" s="72">
        <v>101.836743221357</v>
      </c>
      <c r="HW33" s="72">
        <v>6.88106329091688</v>
      </c>
      <c r="HX33" s="72">
        <v>3.37716535496355</v>
      </c>
      <c r="HY33" s="72">
        <v>4.76733757518444</v>
      </c>
      <c r="HZ33" s="72">
        <v>-6.75423486571614</v>
      </c>
      <c r="IA33" s="72">
        <v>-5.13067197228453</v>
      </c>
      <c r="IB33" s="72">
        <v>-3.57100426890835</v>
      </c>
      <c r="IC33" s="72">
        <v>8.87695017427048</v>
      </c>
      <c r="ID33" s="72">
        <v>-9.86118752029947</v>
      </c>
      <c r="IE33" s="72">
        <v>4.35967072450659</v>
      </c>
      <c r="IF33" s="72">
        <v>-3.39649560365683</v>
      </c>
      <c r="IG33" s="72">
        <v>-0.850353508808922</v>
      </c>
      <c r="IH33" s="72">
        <v>-27.8945968473949</v>
      </c>
      <c r="II33" s="72">
        <v>-3.29590066161741</v>
      </c>
      <c r="IJ33" s="72">
        <v>8.20023960463571</v>
      </c>
      <c r="IK33" s="72">
        <v>44.3698808800966</v>
      </c>
      <c r="IL33" s="72">
        <v>7.32501217804895</v>
      </c>
      <c r="IM33" s="72">
        <v>-3.75839672425708</v>
      </c>
      <c r="IN33" s="72">
        <v>-5.46379736790443</v>
      </c>
      <c r="IO33" s="72">
        <v>6.07144033318016</v>
      </c>
      <c r="IP33" s="72">
        <v>-5.20628238416307</v>
      </c>
      <c r="IQ33" s="72">
        <v>1.69167897275979</v>
      </c>
      <c r="IR33" s="72">
        <v>-5.13940630209594</v>
      </c>
      <c r="IS33" s="72">
        <v>7.36120732164764</v>
      </c>
      <c r="IT33" s="72">
        <v>-8.20414943251582</v>
      </c>
      <c r="IU33" s="72">
        <v>0.584659616330214</v>
      </c>
      <c r="IV33" s="72">
        <v>-10.5257243854705</v>
      </c>
      <c r="IW33" s="72">
        <v>22.6730603095349</v>
      </c>
      <c r="IX33" s="72">
        <v>4.58055615766814</v>
      </c>
      <c r="IY33" s="72">
        <v>1.01542352526853</v>
      </c>
      <c r="IZ33" s="72">
        <v>-7.83991635791625</v>
      </c>
      <c r="JA33" s="72">
        <v>4.24946811734237</v>
      </c>
      <c r="JB33" s="72">
        <v>-1.46143457153813</v>
      </c>
      <c r="JC33" s="72">
        <v>-2.29080201936095</v>
      </c>
      <c r="JD33" s="72">
        <v>-5.49441808374156</v>
      </c>
      <c r="JE33" s="72">
        <v>15.96177586372</v>
      </c>
      <c r="JF33" s="72">
        <v>-14.6349176083114</v>
      </c>
      <c r="JG33" s="72">
        <v>0.749050967581439</v>
      </c>
      <c r="JH33" s="72">
        <v>-11.0387904491359</v>
      </c>
      <c r="JI33" s="72">
        <v>22.9277327318805</v>
      </c>
      <c r="JJ33" s="72">
        <v>7.59558283876582</v>
      </c>
      <c r="JK33" s="72">
        <v>0.180125901018656</v>
      </c>
      <c r="JL33" s="72">
        <v>-4.8974498114693</v>
      </c>
      <c r="JM33" s="72">
        <v>0.153743808388313</v>
      </c>
      <c r="JN33" s="72">
        <v>-1.92505643134204</v>
      </c>
      <c r="JO33" s="72">
        <v>0.0523507576292843</v>
      </c>
      <c r="JP33" s="72">
        <v>-4.24922614761989</v>
      </c>
      <c r="JQ33" s="72">
        <v>12.9643864085853</v>
      </c>
      <c r="JR33" s="72">
        <v>-100</v>
      </c>
      <c r="JS33" s="72" t="e">
        <v>#DIV/0!</v>
      </c>
      <c r="JT33" s="72" t="e">
        <v>#DIV/0!</v>
      </c>
      <c r="JU33" s="72" t="e">
        <v>#DIV/0!</v>
      </c>
      <c r="JV33" s="72" t="e">
        <v>#DIV/0!</v>
      </c>
      <c r="JW33" s="72" t="e">
        <v>#DIV/0!</v>
      </c>
      <c r="JX33" s="72" t="e">
        <v>#DIV/0!</v>
      </c>
      <c r="JY33" s="72">
        <v>2.01390941342264</v>
      </c>
      <c r="JZ33" s="72">
        <v>-0.524006607598793</v>
      </c>
      <c r="KA33" s="72">
        <v>-1.6621808235888</v>
      </c>
      <c r="KB33" s="72">
        <v>2.11137844646443</v>
      </c>
      <c r="KC33" s="72">
        <v>-7.15091061706978</v>
      </c>
      <c r="KD33" s="72">
        <v>5.31915679438708</v>
      </c>
      <c r="KE33" s="72">
        <v>-4.00718021134345</v>
      </c>
      <c r="KF33" s="72">
        <v>10.444905303386</v>
      </c>
      <c r="KG33" s="72">
        <v>-7.39940588430711</v>
      </c>
      <c r="KH33" s="72">
        <v>10.2760556869116</v>
      </c>
      <c r="KI33" s="72">
        <v>-6.28973363445436</v>
      </c>
      <c r="KJ33" s="72">
        <v>7.59145743743852</v>
      </c>
      <c r="KK33" s="72">
        <v>-5.45087900578632</v>
      </c>
      <c r="KL33" s="72">
        <v>11.8864275574376</v>
      </c>
      <c r="KM33" s="72">
        <v>-6.8022495691643</v>
      </c>
      <c r="KN33" s="72">
        <v>6.45456248429079</v>
      </c>
      <c r="KO33" s="72">
        <v>-5.91417078020362</v>
      </c>
      <c r="KP33" s="72">
        <v>11.1814899162431</v>
      </c>
      <c r="KQ33" s="72">
        <v>-2.78696446970417</v>
      </c>
      <c r="KR33" s="72">
        <v>-1.25463775374912</v>
      </c>
      <c r="KS33" s="72">
        <v>-44.3797100731204</v>
      </c>
      <c r="KT33" s="72">
        <v>98.4372697660241</v>
      </c>
      <c r="KU33" s="72">
        <v>-7.2176231584361</v>
      </c>
      <c r="KV33" s="72">
        <v>-1.14326503248728</v>
      </c>
      <c r="KW33" s="72">
        <v>-13.4639447973238</v>
      </c>
      <c r="KX33" s="72">
        <v>-6.91114591172767</v>
      </c>
      <c r="KY33" s="72">
        <v>32.1413656338129</v>
      </c>
      <c r="KZ33" s="72">
        <v>-2.1601898178746</v>
      </c>
      <c r="LA33" s="72">
        <v>-3.93335142740257</v>
      </c>
      <c r="LB33" s="72">
        <v>-3.0350234457199</v>
      </c>
      <c r="LC33" s="72">
        <v>12.8229720173981</v>
      </c>
      <c r="LD33" s="72">
        <v>-2.71423203433365</v>
      </c>
      <c r="LE33" s="72">
        <v>-2.79519324242</v>
      </c>
      <c r="LF33" s="72">
        <v>-5.53475680824273</v>
      </c>
      <c r="LG33" s="72">
        <v>16.5342597669153</v>
      </c>
      <c r="LH33" s="72">
        <v>-4.33833476950845</v>
      </c>
      <c r="LI33" s="112"/>
      <c r="LJ33" s="109" t="s">
        <v>710</v>
      </c>
      <c r="LL33" s="110"/>
      <c r="LM33" s="110"/>
      <c r="LN33" s="104"/>
      <c r="LO33" s="105"/>
    </row>
    <row r="34" s="25" customFormat="1" ht="18" customHeight="1" spans="1:327">
      <c r="A34" s="44"/>
      <c r="B34" s="67"/>
      <c r="C34" s="566" t="s">
        <v>862</v>
      </c>
      <c r="D34" s="69">
        <v>0.763955871434662</v>
      </c>
      <c r="E34" s="78">
        <v>33</v>
      </c>
      <c r="F34" s="71"/>
      <c r="G34" s="71" t="s">
        <v>711</v>
      </c>
      <c r="H34" s="72">
        <v>3.60135216139858</v>
      </c>
      <c r="I34" s="72">
        <v>-3.28737316229095</v>
      </c>
      <c r="J34" s="72">
        <v>2.95134527294189</v>
      </c>
      <c r="K34" s="72">
        <v>-2.23130236814711</v>
      </c>
      <c r="L34" s="72">
        <v>12.1353622957615</v>
      </c>
      <c r="M34" s="72">
        <v>4.17895516343816</v>
      </c>
      <c r="N34" s="72">
        <v>29.4751140170842</v>
      </c>
      <c r="O34" s="72">
        <v>19.6509165624551</v>
      </c>
      <c r="P34" s="72">
        <v>13.5322364863731</v>
      </c>
      <c r="Q34" s="72">
        <v>3.63921384792911</v>
      </c>
      <c r="R34" s="72">
        <v>4.55578796323661</v>
      </c>
      <c r="S34" s="72">
        <v>-13.6383040959093</v>
      </c>
      <c r="T34" s="72">
        <v>-11.8589787370431</v>
      </c>
      <c r="U34" s="72">
        <v>-8.05142203131238</v>
      </c>
      <c r="V34" s="72">
        <v>13.0540815145062</v>
      </c>
      <c r="W34" s="72">
        <v>13.5411427606707</v>
      </c>
      <c r="X34" s="72">
        <v>33.7871370689068</v>
      </c>
      <c r="Y34" s="72">
        <v>25.1565944683286</v>
      </c>
      <c r="Z34" s="72">
        <v>9.17991831094638</v>
      </c>
      <c r="AA34" s="72">
        <v>21.0828328522181</v>
      </c>
      <c r="AB34" s="72">
        <v>20.4095723037213</v>
      </c>
      <c r="AC34" s="72">
        <v>7.63025361222958</v>
      </c>
      <c r="AD34" s="72">
        <v>6.57272069708917</v>
      </c>
      <c r="AE34" s="72">
        <v>9.38768892576734</v>
      </c>
      <c r="AF34" s="72">
        <v>11.9979231690933</v>
      </c>
      <c r="AG34" s="72">
        <v>11.5522611971848</v>
      </c>
      <c r="AH34" s="72">
        <v>3.65214330975225</v>
      </c>
      <c r="AI34" s="72">
        <v>8.34543773857214</v>
      </c>
      <c r="AJ34" s="72">
        <v>5.82210657410771</v>
      </c>
      <c r="AK34" s="72">
        <v>3.09904959513636</v>
      </c>
      <c r="AL34" s="72">
        <v>4.13560223061786</v>
      </c>
      <c r="AM34" s="72">
        <v>7.85441089128807</v>
      </c>
      <c r="AN34" s="72">
        <v>5.33413646793927</v>
      </c>
      <c r="AO34" s="72">
        <v>11.2576618587058</v>
      </c>
      <c r="AP34" s="72">
        <v>9.38728244547971</v>
      </c>
      <c r="AQ34" s="72">
        <v>7.16265158364064</v>
      </c>
      <c r="AR34" s="72">
        <v>7.5564567791814</v>
      </c>
      <c r="AS34" s="72">
        <v>6.69883141876268</v>
      </c>
      <c r="AT34" s="72">
        <v>7.30125958958851</v>
      </c>
      <c r="AU34" s="72">
        <v>4.71040988860354</v>
      </c>
      <c r="AV34" s="72">
        <v>3.13390185909202</v>
      </c>
      <c r="AW34" s="72">
        <v>0.285231511623138</v>
      </c>
      <c r="AX34" s="72">
        <v>2.35338736923079</v>
      </c>
      <c r="AY34" s="72">
        <v>3.96453047320541</v>
      </c>
      <c r="AZ34" s="72">
        <v>3.00014940727476</v>
      </c>
      <c r="BA34" s="72">
        <v>2.11050963047836</v>
      </c>
      <c r="BB34" s="72">
        <v>2.69677234277657</v>
      </c>
      <c r="BC34" s="72">
        <v>4.67958097631931</v>
      </c>
      <c r="BD34" s="72">
        <v>4.86003216454284</v>
      </c>
      <c r="BE34" s="72">
        <v>4.10698830550314</v>
      </c>
      <c r="BF34" s="72">
        <v>-9.7002310905948</v>
      </c>
      <c r="BG34" s="72">
        <v>-55.4547367405612</v>
      </c>
      <c r="BH34" s="72">
        <v>-28.113122265711</v>
      </c>
      <c r="BI34" s="72">
        <v>0.813434794589625</v>
      </c>
      <c r="BJ34" s="72">
        <v>-7.40691775620134</v>
      </c>
      <c r="BK34" s="72">
        <v>-0.999512368266281</v>
      </c>
      <c r="BL34" s="72">
        <v>-3.15266854903837</v>
      </c>
      <c r="BM34" s="72">
        <v>-1.17444141447783</v>
      </c>
      <c r="BN34" s="72">
        <v>-3.83035492636429</v>
      </c>
      <c r="BO34" s="72">
        <v>-2.68904638100705</v>
      </c>
      <c r="BP34" s="72">
        <v>-1.65259607096142</v>
      </c>
      <c r="BQ34" s="72">
        <v>-1.19522714411239</v>
      </c>
      <c r="BR34" s="72">
        <v>5.79262026656558</v>
      </c>
      <c r="BS34" s="72">
        <v>118.47809866989</v>
      </c>
      <c r="BT34" s="72">
        <v>17.8967964315744</v>
      </c>
      <c r="BU34" s="72">
        <v>-20.0608123243483</v>
      </c>
      <c r="BV34" s="72">
        <v>-23.6449034731206</v>
      </c>
      <c r="BW34" s="72">
        <v>-21.6471449815478</v>
      </c>
      <c r="BX34" s="72">
        <v>-17.7566669927364</v>
      </c>
      <c r="BY34" s="72">
        <v>3.25241946862873</v>
      </c>
      <c r="BZ34" s="72">
        <v>8.46899821732559</v>
      </c>
      <c r="CA34" s="72">
        <v>12.0868664940979</v>
      </c>
      <c r="CB34" s="72">
        <v>6.15189210524063</v>
      </c>
      <c r="CC34" s="72">
        <v>6.78975281431555</v>
      </c>
      <c r="CD34" s="72">
        <v>9.28404365405375</v>
      </c>
      <c r="CE34" s="72">
        <v>11.6421227347762</v>
      </c>
      <c r="CF34" s="72">
        <v>7.89550682200641</v>
      </c>
      <c r="CG34" s="72">
        <v>20.6874858793657</v>
      </c>
      <c r="CH34" s="72">
        <v>20.1031316939236</v>
      </c>
      <c r="CI34" s="72">
        <v>16.6016134689249</v>
      </c>
      <c r="CJ34" s="72">
        <v>13.7036648255865</v>
      </c>
      <c r="CK34" s="72">
        <v>5.91271350069411</v>
      </c>
      <c r="CL34" s="72">
        <v>1.03283472112</v>
      </c>
      <c r="CM34" s="72">
        <v>7.640974925395</v>
      </c>
      <c r="CN34" s="72">
        <v>5.95869262627372</v>
      </c>
      <c r="CO34" s="72">
        <v>9.39305124757617</v>
      </c>
      <c r="CP34" s="72">
        <v>1.16953550590624</v>
      </c>
      <c r="CQ34" s="72">
        <v>4.73886764096233</v>
      </c>
      <c r="CR34" s="72">
        <v>5.59984462373669</v>
      </c>
      <c r="CS34" s="72">
        <v>5.94621994923668</v>
      </c>
      <c r="CT34" s="72">
        <v>5.56127056034568</v>
      </c>
      <c r="CU34" s="72">
        <v>5.76403148538409</v>
      </c>
      <c r="CV34" s="72">
        <v>5.45229238509481</v>
      </c>
      <c r="CW34" s="72">
        <v>4.82396331077042</v>
      </c>
      <c r="CX34" s="72">
        <v>3.22510667745533</v>
      </c>
      <c r="CY34" s="72">
        <v>2.58199540994613</v>
      </c>
      <c r="CZ34" s="72">
        <v>4.82311373015183</v>
      </c>
      <c r="DA34" s="72">
        <v>3.67973522630052</v>
      </c>
      <c r="DB34" s="72">
        <v>6.85436731807569</v>
      </c>
      <c r="DC34" s="72">
        <v>4.08858812889012</v>
      </c>
      <c r="DD34" s="72">
        <v>5.23611187854422</v>
      </c>
      <c r="DE34" s="72">
        <v>-100</v>
      </c>
      <c r="DF34" s="72">
        <v>-100</v>
      </c>
      <c r="DG34" s="72">
        <v>-100</v>
      </c>
      <c r="DH34" s="72">
        <v>-100</v>
      </c>
      <c r="DI34" s="72">
        <v>-100</v>
      </c>
      <c r="DJ34" s="72">
        <v>-100</v>
      </c>
      <c r="DK34" s="72">
        <v>-100</v>
      </c>
      <c r="DL34" s="72">
        <v>1.12542166099119</v>
      </c>
      <c r="DM34" s="72">
        <v>4.29554854183883</v>
      </c>
      <c r="DN34" s="72">
        <v>21.08031955883</v>
      </c>
      <c r="DO34" s="72">
        <v>-1.60280874731255</v>
      </c>
      <c r="DP34" s="72">
        <v>-2.33801519828958</v>
      </c>
      <c r="DQ34" s="72">
        <v>24.0975468764786</v>
      </c>
      <c r="DR34" s="72">
        <v>16.3374467738081</v>
      </c>
      <c r="DS34" s="72">
        <v>7.73487396441178</v>
      </c>
      <c r="DT34" s="72">
        <v>8.63775978804607</v>
      </c>
      <c r="DU34" s="72">
        <v>5.6116024832266</v>
      </c>
      <c r="DV34" s="72">
        <v>5.69871740005522</v>
      </c>
      <c r="DW34" s="72">
        <v>9.39729316978197</v>
      </c>
      <c r="DX34" s="72">
        <v>7.20183370066655</v>
      </c>
      <c r="DY34" s="72">
        <v>2.63070393937164</v>
      </c>
      <c r="DZ34" s="72">
        <v>3.08203357933236</v>
      </c>
      <c r="EA34" s="72">
        <v>3.04732618578123</v>
      </c>
      <c r="EB34" s="72">
        <v>-0.74636721568352</v>
      </c>
      <c r="EC34" s="72">
        <v>-26.8957083664021</v>
      </c>
      <c r="ED34" s="72">
        <v>-3.94264476116761</v>
      </c>
      <c r="EE34" s="72">
        <v>-2.57701846373223</v>
      </c>
      <c r="EF34" s="72">
        <v>0.994666612146759</v>
      </c>
      <c r="EG34" s="72">
        <v>19.406904963518</v>
      </c>
      <c r="EH34" s="72">
        <v>-21.0387798381587</v>
      </c>
      <c r="EI34" s="72">
        <v>7.65249688434315</v>
      </c>
      <c r="EJ34" s="72">
        <v>7.45242149724447</v>
      </c>
      <c r="EK34" s="72">
        <v>13.2149503146039</v>
      </c>
      <c r="EL34" s="72">
        <v>16.7482393648859</v>
      </c>
      <c r="EM34" s="72">
        <v>4.65271525615043</v>
      </c>
      <c r="EN34" s="72">
        <v>5.30250079578147</v>
      </c>
      <c r="EO34" s="72">
        <v>5.41791025486611</v>
      </c>
      <c r="EP34" s="72">
        <v>5.59190633673454</v>
      </c>
      <c r="EQ34" s="72">
        <v>3.57854255165755</v>
      </c>
      <c r="ER34" s="72">
        <v>5.1557499339002</v>
      </c>
      <c r="ES34" s="72">
        <v>2.2908963519056</v>
      </c>
      <c r="ET34" s="72">
        <v>7.1701760713984</v>
      </c>
      <c r="EU34" s="72">
        <v>7.942951501255</v>
      </c>
      <c r="EV34" s="72">
        <v>5.80553006845849</v>
      </c>
      <c r="EW34" s="72">
        <v>-17.3983835087593</v>
      </c>
      <c r="EX34" s="72">
        <v>16.6069847270288</v>
      </c>
      <c r="EY34" s="72">
        <v>8.36738609797862</v>
      </c>
      <c r="EZ34" s="72">
        <v>5.24369781757632</v>
      </c>
      <c r="FA34" s="72">
        <v>4.95409502547186</v>
      </c>
      <c r="FB34" s="72">
        <v>5.88430303601267</v>
      </c>
      <c r="FC34" s="72">
        <v>11.2487560732217</v>
      </c>
      <c r="FD34" s="72">
        <v>7.2143827571207</v>
      </c>
      <c r="FE34" s="72">
        <v>3.88905493388214</v>
      </c>
      <c r="FF34" s="72">
        <v>-8.53861419401234</v>
      </c>
      <c r="FG34" s="72">
        <v>-0.0994289867523435</v>
      </c>
      <c r="FH34" s="72">
        <v>10.183957923808</v>
      </c>
      <c r="FI34" s="72">
        <v>4.94663752675517</v>
      </c>
      <c r="FJ34" s="72">
        <v>-4.33230310934564</v>
      </c>
      <c r="FK34" s="72">
        <v>-0.0647113957521981</v>
      </c>
      <c r="FL34" s="72">
        <v>-7.0768275400049</v>
      </c>
      <c r="FM34" s="72">
        <v>-15.2482021184077</v>
      </c>
      <c r="FN34" s="72">
        <v>18.9416744223315</v>
      </c>
      <c r="FO34" s="72">
        <v>3.95544776882157</v>
      </c>
      <c r="FP34" s="72">
        <v>-14.0962701709946</v>
      </c>
      <c r="FQ34" s="72">
        <v>10.5303846548807</v>
      </c>
      <c r="FR34" s="72">
        <v>8.6843533444887</v>
      </c>
      <c r="FS34" s="72">
        <v>5.89589641359652</v>
      </c>
      <c r="FT34" s="72">
        <v>-7.69999631953991</v>
      </c>
      <c r="FU34" s="72">
        <v>10.3279139483455</v>
      </c>
      <c r="FV34" s="72">
        <v>-10.6934989092133</v>
      </c>
      <c r="FW34" s="72">
        <v>6.38189384837852</v>
      </c>
      <c r="FX34" s="72">
        <v>-11.7546494691456</v>
      </c>
      <c r="FY34" s="72">
        <v>-2.79431156528749</v>
      </c>
      <c r="FZ34" s="72">
        <v>10.5023349728518</v>
      </c>
      <c r="GA34" s="72">
        <v>29.1973357906061</v>
      </c>
      <c r="GB34" s="72">
        <v>-20.6143969194128</v>
      </c>
      <c r="GC34" s="72">
        <v>4.87810816741658</v>
      </c>
      <c r="GD34" s="72">
        <v>-0.786232291430949</v>
      </c>
      <c r="GE34" s="72">
        <v>6.83242838799384</v>
      </c>
      <c r="GF34" s="72">
        <v>-23.7614195724761</v>
      </c>
      <c r="GG34" s="72">
        <v>12.6010195540658</v>
      </c>
      <c r="GH34" s="72">
        <v>-6.83559526547057</v>
      </c>
      <c r="GI34" s="72">
        <v>30.8003621643589</v>
      </c>
      <c r="GJ34" s="72">
        <v>-11.3744695603621</v>
      </c>
      <c r="GK34" s="72">
        <v>14.5388398098549</v>
      </c>
      <c r="GL34" s="72">
        <v>3.37388353618373</v>
      </c>
      <c r="GM34" s="72">
        <v>12.7048448987624</v>
      </c>
      <c r="GN34" s="72">
        <v>-11.9596913298337</v>
      </c>
      <c r="GO34" s="72">
        <v>4.29495124114712</v>
      </c>
      <c r="GP34" s="72">
        <v>-11.3159960957016</v>
      </c>
      <c r="GQ34" s="72">
        <v>5.78273459249539</v>
      </c>
      <c r="GR34" s="72">
        <v>-21.747684910367</v>
      </c>
      <c r="GS34" s="72">
        <v>15.2879310334087</v>
      </c>
      <c r="GT34" s="72">
        <v>-7.20631492839662</v>
      </c>
      <c r="GU34" s="72">
        <v>21.5370960527851</v>
      </c>
      <c r="GV34" s="72">
        <v>-7.36156934448763</v>
      </c>
      <c r="GW34" s="72">
        <v>11.8712662593084</v>
      </c>
      <c r="GX34" s="72">
        <v>0.71382521642758</v>
      </c>
      <c r="GY34" s="72">
        <v>13.8379737148874</v>
      </c>
      <c r="GZ34" s="72">
        <v>-8.81566512402539</v>
      </c>
      <c r="HA34" s="72">
        <v>1.85785204487583</v>
      </c>
      <c r="HB34" s="72">
        <v>-6.32880042963332</v>
      </c>
      <c r="HC34" s="72">
        <v>4.0043955032933</v>
      </c>
      <c r="HD34" s="72">
        <v>-23.3391177649634</v>
      </c>
      <c r="HE34" s="72">
        <v>15.711595300326</v>
      </c>
      <c r="HF34" s="72">
        <v>-7.94622604100886</v>
      </c>
      <c r="HG34" s="72">
        <v>22.2233019792137</v>
      </c>
      <c r="HH34" s="72">
        <v>-9.59837673408921</v>
      </c>
      <c r="HI34" s="72">
        <v>10.1869451902089</v>
      </c>
      <c r="HJ34" s="72">
        <v>-2.06799998656128</v>
      </c>
      <c r="HK34" s="72">
        <v>16.1856241974945</v>
      </c>
      <c r="HL34" s="72">
        <v>-7.38033390439537</v>
      </c>
      <c r="HM34" s="72">
        <v>0.913012651273576</v>
      </c>
      <c r="HN34" s="72">
        <v>-7.13786357718779</v>
      </c>
      <c r="HO34" s="72">
        <v>4.6015318726969</v>
      </c>
      <c r="HP34" s="72">
        <v>-21.8589947223104</v>
      </c>
      <c r="HQ34" s="72">
        <v>15.9110639518858</v>
      </c>
      <c r="HR34" s="72">
        <v>-8.60730279017933</v>
      </c>
      <c r="HS34" s="72">
        <v>6.01340124910747</v>
      </c>
      <c r="HT34" s="72">
        <v>-55.404491549688</v>
      </c>
      <c r="HU34" s="72">
        <v>77.819028942992</v>
      </c>
      <c r="HV34" s="72">
        <v>37.3388524975449</v>
      </c>
      <c r="HW34" s="72">
        <v>6.71181949891306</v>
      </c>
      <c r="HX34" s="72">
        <v>-0.971088924223324</v>
      </c>
      <c r="HY34" s="72">
        <v>-1.2817389313517</v>
      </c>
      <c r="HZ34" s="72">
        <v>-5.241039005022</v>
      </c>
      <c r="IA34" s="72">
        <v>1.79039044490213</v>
      </c>
      <c r="IB34" s="72">
        <v>-20.9316439246866</v>
      </c>
      <c r="IC34" s="72">
        <v>17.1456223823891</v>
      </c>
      <c r="ID34" s="72">
        <v>-8.1822770327648</v>
      </c>
      <c r="IE34" s="72">
        <v>13.5110701369885</v>
      </c>
      <c r="IF34" s="72">
        <v>-7.90338805399267</v>
      </c>
      <c r="IG34" s="72">
        <v>-4.04395687904547</v>
      </c>
      <c r="IH34" s="72">
        <v>-6.87824743964268</v>
      </c>
      <c r="II34" s="72">
        <v>1.92737148466411</v>
      </c>
      <c r="IJ34" s="72">
        <v>1.61990836360275</v>
      </c>
      <c r="IK34" s="72">
        <v>3.61994871858609</v>
      </c>
      <c r="IL34" s="72">
        <v>18.9651687414077</v>
      </c>
      <c r="IM34" s="72">
        <v>6.93310371350273</v>
      </c>
      <c r="IN34" s="72">
        <v>-18.2944028526498</v>
      </c>
      <c r="IO34" s="72">
        <v>10.9427880062239</v>
      </c>
      <c r="IP34" s="72">
        <v>-7.63054953440367</v>
      </c>
      <c r="IQ34" s="72">
        <v>16.1623509480217</v>
      </c>
      <c r="IR34" s="72">
        <v>-5.91617119438635</v>
      </c>
      <c r="IS34" s="72">
        <v>-7.26416112881115</v>
      </c>
      <c r="IT34" s="72">
        <v>4.16217067991631</v>
      </c>
      <c r="IU34" s="72">
        <v>1.43385150034936</v>
      </c>
      <c r="IV34" s="72">
        <v>-1.34274511711288</v>
      </c>
      <c r="IW34" s="72">
        <v>1.04463881610477</v>
      </c>
      <c r="IX34" s="72">
        <v>10.8137002690093</v>
      </c>
      <c r="IY34" s="72">
        <v>2.00621093172066</v>
      </c>
      <c r="IZ34" s="72">
        <v>-12.9503773889078</v>
      </c>
      <c r="JA34" s="72">
        <v>9.20890285136176</v>
      </c>
      <c r="JB34" s="72">
        <v>-4.63664869730678</v>
      </c>
      <c r="JC34" s="72">
        <v>7.42995971552453</v>
      </c>
      <c r="JD34" s="72">
        <v>-2.59682775897652</v>
      </c>
      <c r="JE34" s="72">
        <v>-6.50185173455588</v>
      </c>
      <c r="JF34" s="72">
        <v>4.50383032821027</v>
      </c>
      <c r="JG34" s="72">
        <v>1.06529753809727</v>
      </c>
      <c r="JH34" s="72">
        <v>-1.15324534929445</v>
      </c>
      <c r="JI34" s="72">
        <v>0.746810108639707</v>
      </c>
      <c r="JJ34" s="72">
        <v>10.1534256733825</v>
      </c>
      <c r="JK34" s="72">
        <v>0.450332849683278</v>
      </c>
      <c r="JL34" s="72">
        <v>-13.4927124364127</v>
      </c>
      <c r="JM34" s="72">
        <v>11.5947998299852</v>
      </c>
      <c r="JN34" s="72">
        <v>-5.67684300230916</v>
      </c>
      <c r="JO34" s="72">
        <v>10.7194221836396</v>
      </c>
      <c r="JP34" s="72">
        <v>-5.11797568681894</v>
      </c>
      <c r="JQ34" s="72">
        <v>-5.47108219860617</v>
      </c>
      <c r="JR34" s="72">
        <v>-100</v>
      </c>
      <c r="JS34" s="72" t="e">
        <v>#DIV/0!</v>
      </c>
      <c r="JT34" s="72" t="e">
        <v>#DIV/0!</v>
      </c>
      <c r="JU34" s="72" t="e">
        <v>#DIV/0!</v>
      </c>
      <c r="JV34" s="72" t="e">
        <v>#DIV/0!</v>
      </c>
      <c r="JW34" s="72" t="e">
        <v>#DIV/0!</v>
      </c>
      <c r="JX34" s="72" t="e">
        <v>#DIV/0!</v>
      </c>
      <c r="JY34" s="72">
        <v>-12.903624178497</v>
      </c>
      <c r="JZ34" s="72">
        <v>3.06641497036804</v>
      </c>
      <c r="KA34" s="72">
        <v>11.5672721618794</v>
      </c>
      <c r="KB34" s="72">
        <v>0.973236515373046</v>
      </c>
      <c r="KC34" s="72">
        <v>-10.1732863694566</v>
      </c>
      <c r="KD34" s="72">
        <v>19.6533757659751</v>
      </c>
      <c r="KE34" s="72">
        <v>-9.33368646157909</v>
      </c>
      <c r="KF34" s="72">
        <v>0.218782308733239</v>
      </c>
      <c r="KG34" s="72">
        <v>14.1413911273606</v>
      </c>
      <c r="KH34" s="72">
        <v>12.1711797279614</v>
      </c>
      <c r="KI34" s="72">
        <v>-16.0380072559858</v>
      </c>
      <c r="KJ34" s="72">
        <v>1.05867856960731</v>
      </c>
      <c r="KK34" s="72">
        <v>10.961927511614</v>
      </c>
      <c r="KL34" s="72">
        <v>12.2637053857756</v>
      </c>
      <c r="KM34" s="72">
        <v>-13.1000360149003</v>
      </c>
      <c r="KN34" s="72">
        <v>-0.96943589623784</v>
      </c>
      <c r="KO34" s="72">
        <v>6.23046582192617</v>
      </c>
      <c r="KP34" s="72">
        <v>12.7573971932716</v>
      </c>
      <c r="KQ34" s="72">
        <v>-13.1292949569766</v>
      </c>
      <c r="KR34" s="72">
        <v>-4.61525196434668</v>
      </c>
      <c r="KS34" s="72">
        <v>-21.7569902887608</v>
      </c>
      <c r="KT34" s="72">
        <v>48.1606225293391</v>
      </c>
      <c r="KU34" s="72">
        <v>-11.894273245328</v>
      </c>
      <c r="KV34" s="72">
        <v>-1.11829184617793</v>
      </c>
      <c r="KW34" s="72">
        <v>-7.49258413289435</v>
      </c>
      <c r="KX34" s="72">
        <v>-2.02456433797569</v>
      </c>
      <c r="KY34" s="72">
        <v>20.119743027144</v>
      </c>
      <c r="KZ34" s="72">
        <v>-1.3020664599438</v>
      </c>
      <c r="LA34" s="72">
        <v>-2.53153586310441</v>
      </c>
      <c r="LB34" s="72">
        <v>1.03311959033311</v>
      </c>
      <c r="LC34" s="72">
        <v>7.67491939962024</v>
      </c>
      <c r="LD34" s="72">
        <v>-0.689253979648171</v>
      </c>
      <c r="LE34" s="72">
        <v>-2.42471235332218</v>
      </c>
      <c r="LF34" s="72">
        <v>1.19987841627798</v>
      </c>
      <c r="LG34" s="72">
        <v>5.62183795804711</v>
      </c>
      <c r="LH34" s="72">
        <v>0.822966967863266</v>
      </c>
      <c r="LI34" s="112"/>
      <c r="LJ34" s="109" t="s">
        <v>712</v>
      </c>
      <c r="LL34" s="110"/>
      <c r="LM34" s="110"/>
      <c r="LN34" s="104"/>
      <c r="LO34" s="105"/>
    </row>
    <row r="35" spans="1:326">
      <c r="A35" s="79"/>
      <c r="B35" s="67"/>
      <c r="C35" s="68"/>
      <c r="D35" s="69"/>
      <c r="E35" s="70"/>
      <c r="F35" s="80"/>
      <c r="G35" s="80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6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  <c r="EI35" s="81"/>
      <c r="EJ35" s="81"/>
      <c r="EK35" s="81"/>
      <c r="EL35" s="81"/>
      <c r="EM35" s="81"/>
      <c r="EN35" s="81"/>
      <c r="EO35" s="81"/>
      <c r="EP35" s="81"/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81"/>
      <c r="FN35" s="81"/>
      <c r="FO35" s="81"/>
      <c r="FP35" s="81"/>
      <c r="FQ35" s="81"/>
      <c r="FR35" s="81"/>
      <c r="FS35" s="81"/>
      <c r="FT35" s="81"/>
      <c r="FU35" s="81"/>
      <c r="FV35" s="81"/>
      <c r="FW35" s="81"/>
      <c r="FX35" s="81"/>
      <c r="FY35" s="81"/>
      <c r="FZ35" s="81"/>
      <c r="GA35" s="81"/>
      <c r="GB35" s="81"/>
      <c r="GC35" s="81"/>
      <c r="GD35" s="81"/>
      <c r="GE35" s="81"/>
      <c r="GF35" s="81"/>
      <c r="GG35" s="81"/>
      <c r="GH35" s="81"/>
      <c r="GI35" s="81"/>
      <c r="GJ35" s="81"/>
      <c r="GK35" s="81"/>
      <c r="GL35" s="81"/>
      <c r="GM35" s="81"/>
      <c r="GN35" s="81"/>
      <c r="GO35" s="81"/>
      <c r="GP35" s="81"/>
      <c r="GQ35" s="81"/>
      <c r="GR35" s="81"/>
      <c r="GS35" s="81"/>
      <c r="GT35" s="81"/>
      <c r="GU35" s="81"/>
      <c r="GV35" s="81"/>
      <c r="GW35" s="81"/>
      <c r="GX35" s="81"/>
      <c r="GY35" s="81"/>
      <c r="GZ35" s="81"/>
      <c r="HA35" s="81"/>
      <c r="HB35" s="81"/>
      <c r="HC35" s="81"/>
      <c r="HD35" s="81"/>
      <c r="HE35" s="81"/>
      <c r="HF35" s="81"/>
      <c r="HG35" s="81"/>
      <c r="HH35" s="81"/>
      <c r="HI35" s="81"/>
      <c r="HJ35" s="81"/>
      <c r="HK35" s="81"/>
      <c r="HL35" s="81"/>
      <c r="HM35" s="81"/>
      <c r="HN35" s="81"/>
      <c r="HO35" s="81"/>
      <c r="HP35" s="81"/>
      <c r="HQ35" s="81"/>
      <c r="HR35" s="81"/>
      <c r="HS35" s="81"/>
      <c r="HT35" s="81"/>
      <c r="HU35" s="81"/>
      <c r="HV35" s="81"/>
      <c r="HW35" s="81"/>
      <c r="HX35" s="81"/>
      <c r="HY35" s="81"/>
      <c r="HZ35" s="81"/>
      <c r="IA35" s="81"/>
      <c r="IB35" s="81"/>
      <c r="IC35" s="81"/>
      <c r="ID35" s="81"/>
      <c r="IE35" s="81"/>
      <c r="IF35" s="81"/>
      <c r="IG35" s="81"/>
      <c r="IH35" s="81"/>
      <c r="II35" s="81"/>
      <c r="IJ35" s="81"/>
      <c r="IK35" s="81"/>
      <c r="IL35" s="81"/>
      <c r="IM35" s="81"/>
      <c r="IN35" s="81"/>
      <c r="IO35" s="81"/>
      <c r="IP35" s="81"/>
      <c r="IQ35" s="81"/>
      <c r="IR35" s="81"/>
      <c r="IS35" s="81"/>
      <c r="IT35" s="81"/>
      <c r="IU35" s="81"/>
      <c r="IV35" s="81"/>
      <c r="IW35" s="81"/>
      <c r="IX35" s="81"/>
      <c r="IY35" s="81"/>
      <c r="IZ35" s="81"/>
      <c r="JA35" s="81"/>
      <c r="JB35" s="81"/>
      <c r="JC35" s="81"/>
      <c r="JD35" s="81"/>
      <c r="JE35" s="81"/>
      <c r="JF35" s="81"/>
      <c r="JG35" s="81"/>
      <c r="JH35" s="81"/>
      <c r="JI35" s="81"/>
      <c r="JJ35" s="81"/>
      <c r="JK35" s="81"/>
      <c r="JL35" s="81"/>
      <c r="JM35" s="81"/>
      <c r="JN35" s="81"/>
      <c r="JO35" s="81"/>
      <c r="JP35" s="81"/>
      <c r="JQ35" s="81"/>
      <c r="JR35" s="81"/>
      <c r="JS35" s="81"/>
      <c r="JT35" s="81"/>
      <c r="JU35" s="81"/>
      <c r="JV35" s="81"/>
      <c r="JW35" s="81"/>
      <c r="JX35" s="81"/>
      <c r="JY35" s="81"/>
      <c r="JZ35" s="81"/>
      <c r="KA35" s="81"/>
      <c r="KB35" s="81"/>
      <c r="KC35" s="81"/>
      <c r="KD35" s="81"/>
      <c r="KE35" s="81"/>
      <c r="KF35" s="81"/>
      <c r="KG35" s="81"/>
      <c r="KH35" s="81"/>
      <c r="KI35" s="81"/>
      <c r="KJ35" s="81"/>
      <c r="KK35" s="81"/>
      <c r="KL35" s="81"/>
      <c r="KM35" s="81"/>
      <c r="KN35" s="81"/>
      <c r="KO35" s="81"/>
      <c r="KP35" s="81"/>
      <c r="KQ35" s="81"/>
      <c r="KR35" s="81"/>
      <c r="KS35" s="81"/>
      <c r="KT35" s="81"/>
      <c r="KU35" s="81"/>
      <c r="KV35" s="81"/>
      <c r="KW35" s="81"/>
      <c r="KX35" s="81"/>
      <c r="KY35" s="81"/>
      <c r="KZ35" s="81"/>
      <c r="LA35" s="81"/>
      <c r="LB35" s="81"/>
      <c r="LC35" s="81"/>
      <c r="LD35" s="81"/>
      <c r="LE35" s="81"/>
      <c r="LF35" s="81"/>
      <c r="LG35" s="81"/>
      <c r="LH35" s="81"/>
      <c r="LI35" s="108"/>
      <c r="LJ35" s="109"/>
      <c r="LL35" s="113"/>
      <c r="LM35" s="113"/>
      <c r="LN35" s="104"/>
    </row>
    <row r="36" spans="1:325">
      <c r="A36" s="79"/>
      <c r="B36" s="67"/>
      <c r="C36" s="68"/>
      <c r="D36" s="69"/>
      <c r="E36" s="70"/>
      <c r="F36" s="80"/>
      <c r="G36" s="80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81"/>
      <c r="HD36" s="81"/>
      <c r="HE36" s="81"/>
      <c r="HF36" s="81"/>
      <c r="HG36" s="81"/>
      <c r="HH36" s="81"/>
      <c r="HI36" s="81"/>
      <c r="HJ36" s="81"/>
      <c r="HK36" s="81"/>
      <c r="HL36" s="81"/>
      <c r="HM36" s="81"/>
      <c r="HN36" s="81"/>
      <c r="HO36" s="81"/>
      <c r="HP36" s="81"/>
      <c r="HQ36" s="81"/>
      <c r="HR36" s="81"/>
      <c r="HS36" s="81"/>
      <c r="HT36" s="81"/>
      <c r="HU36" s="81"/>
      <c r="HV36" s="81"/>
      <c r="HW36" s="81"/>
      <c r="HX36" s="81"/>
      <c r="HY36" s="81"/>
      <c r="HZ36" s="81"/>
      <c r="IA36" s="81"/>
      <c r="IB36" s="81"/>
      <c r="IC36" s="81"/>
      <c r="ID36" s="81"/>
      <c r="IE36" s="81"/>
      <c r="IF36" s="81"/>
      <c r="IG36" s="81"/>
      <c r="IH36" s="81"/>
      <c r="II36" s="81"/>
      <c r="IJ36" s="81"/>
      <c r="IK36" s="81"/>
      <c r="IL36" s="81"/>
      <c r="IM36" s="81"/>
      <c r="IN36" s="81"/>
      <c r="IO36" s="81"/>
      <c r="IP36" s="81"/>
      <c r="IQ36" s="81"/>
      <c r="IR36" s="81"/>
      <c r="IS36" s="81"/>
      <c r="IT36" s="81"/>
      <c r="IU36" s="81"/>
      <c r="IV36" s="81"/>
      <c r="IW36" s="81"/>
      <c r="IX36" s="81"/>
      <c r="IY36" s="81"/>
      <c r="IZ36" s="81"/>
      <c r="JA36" s="81"/>
      <c r="JB36" s="81"/>
      <c r="JC36" s="81"/>
      <c r="JD36" s="81"/>
      <c r="JE36" s="81"/>
      <c r="JF36" s="81"/>
      <c r="JG36" s="81"/>
      <c r="JH36" s="81"/>
      <c r="JI36" s="81"/>
      <c r="JJ36" s="81"/>
      <c r="JK36" s="81"/>
      <c r="JL36" s="81"/>
      <c r="JM36" s="81"/>
      <c r="JN36" s="81"/>
      <c r="JO36" s="81"/>
      <c r="JP36" s="81"/>
      <c r="JQ36" s="81"/>
      <c r="JR36" s="81"/>
      <c r="JS36" s="81"/>
      <c r="JT36" s="81"/>
      <c r="JU36" s="81"/>
      <c r="JV36" s="81"/>
      <c r="JW36" s="81"/>
      <c r="JX36" s="81"/>
      <c r="JY36" s="81"/>
      <c r="JZ36" s="81"/>
      <c r="KA36" s="81"/>
      <c r="KB36" s="81"/>
      <c r="KC36" s="81"/>
      <c r="KD36" s="81"/>
      <c r="KE36" s="81"/>
      <c r="KF36" s="81"/>
      <c r="KG36" s="81"/>
      <c r="KH36" s="81"/>
      <c r="KI36" s="81"/>
      <c r="KJ36" s="81"/>
      <c r="KK36" s="81"/>
      <c r="KL36" s="81"/>
      <c r="KM36" s="81"/>
      <c r="KN36" s="81"/>
      <c r="KO36" s="81"/>
      <c r="KP36" s="81"/>
      <c r="KQ36" s="81"/>
      <c r="KR36" s="81"/>
      <c r="KS36" s="81"/>
      <c r="KT36" s="81"/>
      <c r="KU36" s="81"/>
      <c r="KV36" s="81"/>
      <c r="KW36" s="81"/>
      <c r="KX36" s="81"/>
      <c r="KY36" s="81"/>
      <c r="KZ36" s="81"/>
      <c r="LA36" s="81"/>
      <c r="LB36" s="81"/>
      <c r="LC36" s="81"/>
      <c r="LD36" s="81"/>
      <c r="LE36" s="81"/>
      <c r="LF36" s="81"/>
      <c r="LG36" s="81"/>
      <c r="LH36" s="81"/>
      <c r="LI36" s="108"/>
      <c r="LJ36" s="109"/>
      <c r="LL36" s="113"/>
      <c r="LM36" s="113"/>
    </row>
    <row r="37" spans="3:325">
      <c r="C37" s="68"/>
      <c r="G37" s="82"/>
      <c r="LL37" s="113"/>
      <c r="LM37" s="113"/>
    </row>
    <row r="38" spans="3:321">
      <c r="C38" s="68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6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6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6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83"/>
      <c r="HA38" s="83"/>
      <c r="HB38" s="83"/>
      <c r="HC38" s="83"/>
      <c r="HD38" s="83"/>
      <c r="HE38" s="83"/>
      <c r="HF38" s="83"/>
      <c r="HG38" s="83"/>
      <c r="HH38" s="83"/>
      <c r="HI38" s="83"/>
      <c r="HJ38" s="83"/>
      <c r="HK38" s="83"/>
      <c r="HL38" s="83"/>
      <c r="HM38" s="83"/>
      <c r="HN38" s="83"/>
      <c r="HO38" s="83"/>
      <c r="HP38" s="83"/>
      <c r="HQ38" s="83"/>
      <c r="HR38" s="83"/>
      <c r="HS38" s="83"/>
      <c r="HT38" s="83"/>
      <c r="HU38" s="83"/>
      <c r="HV38" s="83"/>
      <c r="HW38" s="83"/>
      <c r="HX38" s="83"/>
      <c r="HY38" s="83"/>
      <c r="HZ38" s="83"/>
      <c r="IA38" s="83"/>
      <c r="IB38" s="83"/>
      <c r="IC38" s="83"/>
      <c r="ID38" s="83"/>
      <c r="IE38" s="83"/>
      <c r="IF38" s="83"/>
      <c r="IG38" s="83"/>
      <c r="IH38" s="83"/>
      <c r="II38" s="83"/>
      <c r="IJ38" s="83"/>
      <c r="IK38" s="83"/>
      <c r="IL38" s="83"/>
      <c r="IM38" s="83"/>
      <c r="IN38" s="83"/>
      <c r="IO38" s="83"/>
      <c r="IP38" s="83"/>
      <c r="IQ38" s="83"/>
      <c r="IR38" s="83"/>
      <c r="IS38" s="83"/>
      <c r="IT38" s="83"/>
      <c r="IU38" s="83"/>
      <c r="IV38" s="83"/>
      <c r="IW38" s="83"/>
      <c r="IX38" s="83"/>
      <c r="IY38" s="83"/>
      <c r="IZ38" s="83"/>
      <c r="JA38" s="83"/>
      <c r="JB38" s="83"/>
      <c r="JC38" s="83"/>
      <c r="JD38" s="83"/>
      <c r="JE38" s="83"/>
      <c r="JF38" s="83"/>
      <c r="JG38" s="83"/>
      <c r="JH38" s="83"/>
      <c r="JI38" s="83"/>
      <c r="JJ38" s="83"/>
      <c r="JK38" s="83"/>
      <c r="JL38" s="83"/>
      <c r="JM38" s="83"/>
      <c r="JN38" s="83"/>
      <c r="JO38" s="83"/>
      <c r="JP38" s="83"/>
      <c r="JQ38" s="83"/>
      <c r="JR38" s="83"/>
      <c r="JS38" s="83"/>
      <c r="JT38" s="83"/>
      <c r="JU38" s="83"/>
      <c r="JV38" s="83"/>
      <c r="JW38" s="83"/>
      <c r="JX38" s="83"/>
      <c r="JY38" s="83"/>
      <c r="JZ38" s="83"/>
      <c r="KA38" s="83"/>
      <c r="KB38" s="83"/>
      <c r="KC38" s="83"/>
      <c r="KD38" s="83"/>
      <c r="KE38" s="83"/>
      <c r="KF38" s="83"/>
      <c r="KG38" s="83"/>
      <c r="KH38" s="83"/>
      <c r="KI38" s="83"/>
      <c r="KJ38" s="83"/>
      <c r="KK38" s="83"/>
      <c r="KL38" s="83"/>
      <c r="KM38" s="83"/>
      <c r="KN38" s="83"/>
      <c r="KO38" s="83"/>
      <c r="KP38" s="83"/>
      <c r="KQ38" s="83"/>
      <c r="KR38" s="83"/>
      <c r="KS38" s="83"/>
      <c r="KT38" s="83"/>
      <c r="KU38" s="83"/>
      <c r="KV38" s="83"/>
      <c r="KW38" s="83"/>
      <c r="KX38" s="83"/>
      <c r="KY38" s="83"/>
      <c r="KZ38" s="83"/>
      <c r="LA38" s="83"/>
      <c r="LB38" s="83"/>
      <c r="LC38" s="83"/>
      <c r="LD38" s="83"/>
      <c r="LE38" s="83"/>
      <c r="LF38" s="83"/>
      <c r="LG38" s="83"/>
      <c r="LH38" s="83"/>
      <c r="LI38" s="83"/>
    </row>
    <row r="39" spans="8:320"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6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  <c r="IW39" s="42"/>
      <c r="IX39" s="42"/>
      <c r="IY39" s="42"/>
      <c r="IZ39" s="42"/>
      <c r="JA39" s="42"/>
      <c r="JB39" s="42"/>
      <c r="JC39" s="42"/>
      <c r="JD39" s="42"/>
      <c r="JE39" s="42"/>
      <c r="JF39" s="42"/>
      <c r="JG39" s="42"/>
      <c r="JH39" s="42"/>
      <c r="JI39" s="42"/>
      <c r="JJ39" s="42"/>
      <c r="JK39" s="42"/>
      <c r="JL39" s="42"/>
      <c r="JM39" s="42"/>
      <c r="JN39" s="42"/>
      <c r="JO39" s="42"/>
      <c r="JP39" s="42"/>
      <c r="JQ39" s="42"/>
      <c r="JR39" s="42"/>
      <c r="JS39" s="42"/>
      <c r="JT39" s="42"/>
      <c r="JU39" s="42"/>
      <c r="JV39" s="42"/>
      <c r="JW39" s="42"/>
      <c r="JX39" s="42"/>
      <c r="JY39" s="42"/>
      <c r="JZ39" s="42"/>
      <c r="KA39" s="42"/>
      <c r="KB39" s="42"/>
      <c r="KC39" s="42"/>
      <c r="KD39" s="42"/>
      <c r="KE39" s="42"/>
      <c r="KF39" s="83"/>
      <c r="KG39" s="42"/>
      <c r="KH39" s="42"/>
      <c r="KI39" s="42"/>
      <c r="KJ39" s="42"/>
      <c r="KK39" s="42"/>
      <c r="KL39" s="42"/>
      <c r="KM39" s="42"/>
      <c r="KN39" s="42"/>
      <c r="KO39" s="42"/>
      <c r="KP39" s="42"/>
      <c r="KQ39" s="42"/>
      <c r="KR39" s="42"/>
      <c r="KS39" s="42"/>
      <c r="KT39" s="42"/>
      <c r="KU39" s="42"/>
      <c r="KV39" s="42"/>
      <c r="KW39" s="42"/>
      <c r="KX39" s="42"/>
      <c r="KY39" s="42"/>
      <c r="KZ39" s="42"/>
      <c r="LA39" s="42"/>
      <c r="LB39" s="42"/>
      <c r="LC39" s="42"/>
      <c r="LD39" s="42"/>
      <c r="LE39" s="42"/>
      <c r="LF39" s="42"/>
      <c r="LG39" s="42"/>
      <c r="LH39" s="42"/>
    </row>
    <row r="40" spans="8:320"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9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86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9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  <c r="DO40" s="84"/>
      <c r="DP40" s="84"/>
      <c r="DQ40" s="84"/>
      <c r="DR40" s="84"/>
      <c r="DS40" s="84"/>
      <c r="DT40" s="84"/>
      <c r="DU40" s="84"/>
      <c r="DV40" s="84"/>
      <c r="DW40" s="84"/>
      <c r="DX40" s="84"/>
      <c r="DY40" s="84"/>
      <c r="DZ40" s="84"/>
      <c r="EA40" s="84"/>
      <c r="EB40" s="84"/>
      <c r="EC40" s="84"/>
      <c r="ED40" s="84"/>
      <c r="EE40" s="84"/>
      <c r="EF40" s="84"/>
      <c r="EG40" s="84"/>
      <c r="EH40" s="84"/>
      <c r="EI40" s="84"/>
      <c r="EJ40" s="84"/>
      <c r="EK40" s="84"/>
      <c r="EL40" s="84"/>
      <c r="EM40" s="84"/>
      <c r="EN40" s="84"/>
      <c r="EO40" s="84"/>
      <c r="EP40" s="84"/>
      <c r="EQ40" s="84"/>
      <c r="ER40" s="84"/>
      <c r="ES40" s="84"/>
      <c r="ET40" s="84"/>
      <c r="EU40" s="84"/>
      <c r="EV40" s="84"/>
      <c r="EW40" s="84"/>
      <c r="EX40" s="84"/>
      <c r="EY40" s="84"/>
      <c r="EZ40" s="84"/>
      <c r="FA40" s="84"/>
      <c r="FB40" s="84"/>
      <c r="FC40" s="84"/>
      <c r="FD40" s="84"/>
      <c r="FE40" s="84"/>
      <c r="FF40" s="84"/>
      <c r="FG40" s="84"/>
      <c r="FH40" s="84"/>
      <c r="FI40" s="84"/>
      <c r="FJ40" s="84"/>
      <c r="FK40" s="84"/>
      <c r="FL40" s="84"/>
      <c r="FM40" s="84"/>
      <c r="FN40" s="84"/>
      <c r="FO40" s="84"/>
      <c r="FP40" s="84"/>
      <c r="FQ40" s="84"/>
      <c r="FR40" s="84"/>
      <c r="FS40" s="84"/>
      <c r="FT40" s="84"/>
      <c r="FU40" s="84"/>
      <c r="FV40" s="84"/>
      <c r="FW40" s="84"/>
      <c r="FX40" s="84"/>
      <c r="FY40" s="84"/>
      <c r="FZ40" s="84"/>
      <c r="GA40" s="84"/>
      <c r="GB40" s="84"/>
      <c r="GC40" s="84"/>
      <c r="GD40" s="84"/>
      <c r="GE40" s="84"/>
      <c r="GF40" s="84"/>
      <c r="GG40" s="84"/>
      <c r="GH40" s="84"/>
      <c r="GI40" s="84"/>
      <c r="GJ40" s="84"/>
      <c r="GK40" s="84"/>
      <c r="GL40" s="84"/>
      <c r="GM40" s="84"/>
      <c r="GN40" s="84"/>
      <c r="GO40" s="84"/>
      <c r="GP40" s="84"/>
      <c r="GQ40" s="84"/>
      <c r="GR40" s="84"/>
      <c r="GS40" s="84"/>
      <c r="GT40" s="84"/>
      <c r="GU40" s="84"/>
      <c r="GV40" s="84"/>
      <c r="GW40" s="84"/>
      <c r="GX40" s="84"/>
      <c r="GY40" s="84"/>
      <c r="GZ40" s="84"/>
      <c r="HA40" s="84"/>
      <c r="HB40" s="84"/>
      <c r="HC40" s="84"/>
      <c r="HD40" s="84"/>
      <c r="HE40" s="84"/>
      <c r="HF40" s="84"/>
      <c r="HG40" s="84"/>
      <c r="HH40" s="84"/>
      <c r="HI40" s="84"/>
      <c r="HJ40" s="84"/>
      <c r="HK40" s="84"/>
      <c r="HL40" s="84"/>
      <c r="HM40" s="84"/>
      <c r="HN40" s="84"/>
      <c r="HO40" s="84"/>
      <c r="HP40" s="84"/>
      <c r="HQ40" s="84"/>
      <c r="HR40" s="84"/>
      <c r="HS40" s="84"/>
      <c r="HT40" s="84"/>
      <c r="HU40" s="84"/>
      <c r="HV40" s="84"/>
      <c r="HW40" s="84"/>
      <c r="HX40" s="84"/>
      <c r="HY40" s="84"/>
      <c r="HZ40" s="84"/>
      <c r="IA40" s="84"/>
      <c r="IB40" s="84"/>
      <c r="IC40" s="84"/>
      <c r="ID40" s="84"/>
      <c r="IE40" s="84"/>
      <c r="IF40" s="84"/>
      <c r="IG40" s="84"/>
      <c r="IH40" s="84"/>
      <c r="II40" s="84"/>
      <c r="IJ40" s="84"/>
      <c r="IK40" s="84"/>
      <c r="IL40" s="84"/>
      <c r="IM40" s="84"/>
      <c r="IN40" s="84"/>
      <c r="IO40" s="84"/>
      <c r="IP40" s="84"/>
      <c r="IQ40" s="84"/>
      <c r="IR40" s="84"/>
      <c r="IS40" s="84"/>
      <c r="IT40" s="84"/>
      <c r="IU40" s="84"/>
      <c r="IV40" s="84"/>
      <c r="IW40" s="84"/>
      <c r="IX40" s="84"/>
      <c r="IY40" s="84"/>
      <c r="IZ40" s="84"/>
      <c r="JA40" s="84"/>
      <c r="JB40" s="84"/>
      <c r="JC40" s="84"/>
      <c r="JD40" s="84"/>
      <c r="JE40" s="84"/>
      <c r="JF40" s="84"/>
      <c r="JG40" s="84"/>
      <c r="JH40" s="84"/>
      <c r="JI40" s="84"/>
      <c r="JJ40" s="84"/>
      <c r="JK40" s="84"/>
      <c r="JL40" s="84"/>
      <c r="JM40" s="84"/>
      <c r="JN40" s="84"/>
      <c r="JO40" s="84"/>
      <c r="JP40" s="84"/>
      <c r="JQ40" s="84"/>
      <c r="JR40" s="84"/>
      <c r="JS40" s="84"/>
      <c r="JT40" s="84"/>
      <c r="JU40" s="84"/>
      <c r="JV40" s="84"/>
      <c r="JW40" s="84"/>
      <c r="JX40" s="84"/>
      <c r="JY40" s="84"/>
      <c r="JZ40" s="84"/>
      <c r="KA40" s="84"/>
      <c r="KB40" s="84"/>
      <c r="KC40" s="84"/>
      <c r="KD40" s="84"/>
      <c r="KE40" s="84"/>
      <c r="KF40" s="83"/>
      <c r="KG40" s="84"/>
      <c r="KH40" s="84"/>
      <c r="KI40" s="84"/>
      <c r="KJ40" s="84"/>
      <c r="KK40" s="84"/>
      <c r="KL40" s="84"/>
      <c r="KM40" s="84"/>
      <c r="KN40" s="84"/>
      <c r="KO40" s="84"/>
      <c r="KP40" s="84"/>
      <c r="KQ40" s="84"/>
      <c r="KR40" s="84"/>
      <c r="KS40" s="84"/>
      <c r="KT40" s="84"/>
      <c r="KU40" s="84"/>
      <c r="KV40" s="84"/>
      <c r="KW40" s="84"/>
      <c r="KX40" s="84"/>
      <c r="KY40" s="84"/>
      <c r="KZ40" s="84"/>
      <c r="LA40" s="84"/>
      <c r="LB40" s="84"/>
      <c r="LC40" s="84"/>
      <c r="LD40" s="84"/>
      <c r="LE40" s="84"/>
      <c r="LF40" s="84"/>
      <c r="LG40" s="84"/>
      <c r="LH40" s="84"/>
    </row>
    <row r="41" spans="31:292">
      <c r="AE41" s="42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6"/>
      <c r="BC41" s="42"/>
      <c r="KF41" s="83"/>
    </row>
    <row r="42" spans="8:320"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91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86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91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  <c r="GQ42" s="85"/>
      <c r="GR42" s="85"/>
      <c r="GS42" s="85"/>
      <c r="GT42" s="85"/>
      <c r="GU42" s="85"/>
      <c r="GV42" s="85"/>
      <c r="GW42" s="85"/>
      <c r="GX42" s="85"/>
      <c r="GY42" s="85"/>
      <c r="GZ42" s="85"/>
      <c r="HA42" s="85"/>
      <c r="HB42" s="85"/>
      <c r="HC42" s="85"/>
      <c r="HD42" s="85"/>
      <c r="HE42" s="85"/>
      <c r="HF42" s="85"/>
      <c r="HG42" s="85"/>
      <c r="HH42" s="85"/>
      <c r="HI42" s="85"/>
      <c r="HJ42" s="85"/>
      <c r="HK42" s="85"/>
      <c r="HL42" s="85"/>
      <c r="HM42" s="85"/>
      <c r="HN42" s="85"/>
      <c r="HO42" s="85"/>
      <c r="HP42" s="85"/>
      <c r="HQ42" s="85"/>
      <c r="HR42" s="85"/>
      <c r="HS42" s="85"/>
      <c r="HT42" s="85"/>
      <c r="HU42" s="85"/>
      <c r="HV42" s="85"/>
      <c r="HW42" s="85"/>
      <c r="HX42" s="85"/>
      <c r="HY42" s="85"/>
      <c r="HZ42" s="85"/>
      <c r="IA42" s="85"/>
      <c r="IB42" s="85"/>
      <c r="IC42" s="85"/>
      <c r="ID42" s="85"/>
      <c r="IE42" s="85"/>
      <c r="IF42" s="85"/>
      <c r="IG42" s="85"/>
      <c r="IH42" s="85"/>
      <c r="II42" s="85"/>
      <c r="IJ42" s="85"/>
      <c r="IK42" s="85"/>
      <c r="IL42" s="85"/>
      <c r="IM42" s="85"/>
      <c r="IN42" s="85"/>
      <c r="IO42" s="85"/>
      <c r="IP42" s="85"/>
      <c r="IQ42" s="85"/>
      <c r="IR42" s="85"/>
      <c r="IS42" s="85"/>
      <c r="IT42" s="85"/>
      <c r="IU42" s="85"/>
      <c r="IV42" s="85"/>
      <c r="IW42" s="85"/>
      <c r="IX42" s="85"/>
      <c r="IY42" s="85"/>
      <c r="IZ42" s="85"/>
      <c r="JA42" s="85"/>
      <c r="JB42" s="85"/>
      <c r="JC42" s="85"/>
      <c r="JD42" s="85"/>
      <c r="JE42" s="85"/>
      <c r="JF42" s="85"/>
      <c r="JG42" s="85"/>
      <c r="JH42" s="85"/>
      <c r="JI42" s="85"/>
      <c r="JJ42" s="85"/>
      <c r="JK42" s="85"/>
      <c r="JL42" s="85"/>
      <c r="JM42" s="85"/>
      <c r="JN42" s="85"/>
      <c r="JO42" s="85"/>
      <c r="JP42" s="85"/>
      <c r="JQ42" s="85"/>
      <c r="JR42" s="85"/>
      <c r="JS42" s="85"/>
      <c r="JT42" s="85"/>
      <c r="JU42" s="85"/>
      <c r="JV42" s="85"/>
      <c r="JW42" s="85"/>
      <c r="JX42" s="85"/>
      <c r="JY42" s="85"/>
      <c r="JZ42" s="85"/>
      <c r="KA42" s="85"/>
      <c r="KB42" s="85"/>
      <c r="KC42" s="85"/>
      <c r="KD42" s="85"/>
      <c r="KE42" s="85"/>
      <c r="KF42" s="83"/>
      <c r="KG42" s="85"/>
      <c r="KH42" s="85"/>
      <c r="KI42" s="85"/>
      <c r="KJ42" s="85"/>
      <c r="KK42" s="85"/>
      <c r="KL42" s="85"/>
      <c r="KM42" s="85"/>
      <c r="KN42" s="85"/>
      <c r="KO42" s="85"/>
      <c r="KP42" s="85"/>
      <c r="KQ42" s="85"/>
      <c r="KR42" s="85"/>
      <c r="KS42" s="85"/>
      <c r="KT42" s="85"/>
      <c r="KU42" s="85"/>
      <c r="KV42" s="85"/>
      <c r="KW42" s="85"/>
      <c r="KX42" s="85"/>
      <c r="KY42" s="85"/>
      <c r="KZ42" s="85"/>
      <c r="LA42" s="85"/>
      <c r="LB42" s="85"/>
      <c r="LC42" s="85"/>
      <c r="LD42" s="85"/>
      <c r="LE42" s="85"/>
      <c r="LF42" s="85"/>
      <c r="LG42" s="85"/>
      <c r="LH42" s="85"/>
    </row>
    <row r="43" spans="3:292">
      <c r="C43" s="68"/>
      <c r="AE43" s="42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6"/>
      <c r="BC43" s="42"/>
      <c r="KF43" s="83"/>
    </row>
    <row r="44" spans="3:292">
      <c r="C44" s="68"/>
      <c r="AE44" s="42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6"/>
      <c r="BC44" s="42"/>
      <c r="KF44" s="83"/>
    </row>
    <row r="45" spans="3:292">
      <c r="C45" s="68"/>
      <c r="KF45" s="83"/>
    </row>
    <row r="46" spans="43:292">
      <c r="AQ46" s="42"/>
      <c r="BC46" s="42"/>
      <c r="KF46" s="83"/>
    </row>
    <row r="47" spans="43:55">
      <c r="AQ47" s="42"/>
      <c r="BC47" s="42"/>
    </row>
    <row r="48" spans="43:55">
      <c r="AQ48" s="42"/>
      <c r="BC48" s="42"/>
    </row>
    <row r="49" spans="1:55">
      <c r="A49" s="41"/>
      <c r="C49" s="41"/>
      <c r="D49" s="41"/>
      <c r="AQ49" s="42"/>
      <c r="BC49" s="42"/>
    </row>
    <row r="50" spans="1:55">
      <c r="A50" s="41"/>
      <c r="C50" s="41"/>
      <c r="D50" s="41"/>
      <c r="AQ50" s="42"/>
      <c r="BC50" s="42"/>
    </row>
    <row r="51" spans="1:55">
      <c r="A51" s="41"/>
      <c r="C51" s="41"/>
      <c r="D51" s="41"/>
      <c r="AQ51" s="42"/>
      <c r="BC51" s="42"/>
    </row>
    <row r="52" spans="1:55">
      <c r="A52" s="41"/>
      <c r="C52" s="41"/>
      <c r="D52" s="41"/>
      <c r="AQ52" s="42"/>
      <c r="BC52" s="42"/>
    </row>
    <row r="58" ht="15" customHeight="1" spans="1:4">
      <c r="A58" s="41"/>
      <c r="C58" s="41"/>
      <c r="D58" s="41"/>
    </row>
    <row r="59" ht="15" customHeight="1" spans="1:4">
      <c r="A59" s="41"/>
      <c r="C59" s="41"/>
      <c r="D59" s="41"/>
    </row>
    <row r="60" ht="15" customHeight="1" spans="1:4">
      <c r="A60" s="41"/>
      <c r="C60" s="41"/>
      <c r="D60" s="41"/>
    </row>
    <row r="61" ht="15" customHeight="1" spans="1:4">
      <c r="A61" s="41"/>
      <c r="C61" s="41"/>
      <c r="D61" s="41"/>
    </row>
    <row r="62" ht="15" customHeight="1" spans="1:4">
      <c r="A62" s="41"/>
      <c r="C62" s="41"/>
      <c r="D62" s="41"/>
    </row>
    <row r="63" ht="15" customHeight="1" spans="1:4">
      <c r="A63" s="41"/>
      <c r="C63" s="41"/>
      <c r="D63" s="41"/>
    </row>
    <row r="64" ht="15" customHeight="1" spans="1:4">
      <c r="A64" s="41"/>
      <c r="C64" s="41"/>
      <c r="D64" s="41"/>
    </row>
    <row r="65" ht="15" customHeight="1" spans="1:4">
      <c r="A65" s="41"/>
      <c r="C65" s="41"/>
      <c r="D65" s="41"/>
    </row>
    <row r="66" ht="15" customHeight="1" spans="1:4">
      <c r="A66" s="41"/>
      <c r="C66" s="41"/>
      <c r="D66" s="41"/>
    </row>
  </sheetData>
  <mergeCells count="18">
    <mergeCell ref="B1:LJ1"/>
    <mergeCell ref="B2:LJ2"/>
    <mergeCell ref="H4:FH4"/>
    <mergeCell ref="FJ4:JQ4"/>
    <mergeCell ref="JY4:LH4"/>
    <mergeCell ref="F6:G6"/>
    <mergeCell ref="LI6:LJ6"/>
    <mergeCell ref="F7:G7"/>
    <mergeCell ref="LI7:LJ7"/>
    <mergeCell ref="F20:G20"/>
    <mergeCell ref="LI20:LJ20"/>
    <mergeCell ref="E21:F21"/>
    <mergeCell ref="A1:A34"/>
    <mergeCell ref="D4:D5"/>
    <mergeCell ref="E4:E5"/>
    <mergeCell ref="B4:C5"/>
    <mergeCell ref="F4:G5"/>
    <mergeCell ref="LI4:LJ5"/>
  </mergeCells>
  <printOptions horizontalCentered="1"/>
  <pageMargins left="0.433070866141732" right="0.393700787401575" top="0.78740157480315" bottom="0.196850393700787" header="0.236220472440945" footer="0.551181102362205"/>
  <pageSetup paperSize="9" scale="62" fitToHeight="0" orientation="landscape" useFirstPageNumber="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8:AM350"/>
  <sheetViews>
    <sheetView zoomScale="80" zoomScaleNormal="80" topLeftCell="A225" workbookViewId="0">
      <selection activeCell="L243" sqref="L243"/>
    </sheetView>
  </sheetViews>
  <sheetFormatPr defaultColWidth="9" defaultRowHeight="14.4"/>
  <cols>
    <col min="23" max="23" width="12.287037037037" customWidth="1"/>
  </cols>
  <sheetData>
    <row r="18" spans="16:16">
      <c r="P18" s="8"/>
    </row>
    <row r="19" spans="2:2">
      <c r="B19" s="8"/>
    </row>
    <row r="51" spans="30:30">
      <c r="AD51" s="8"/>
    </row>
    <row r="74" spans="18:28">
      <c r="R74" s="16">
        <v>2022</v>
      </c>
      <c r="AB74" s="15">
        <v>2024</v>
      </c>
    </row>
    <row r="75" spans="4:39">
      <c r="D75" t="s">
        <v>32</v>
      </c>
      <c r="E75" t="s">
        <v>33</v>
      </c>
      <c r="F75" t="s">
        <v>34</v>
      </c>
      <c r="G75" t="s">
        <v>35</v>
      </c>
      <c r="H75" t="s">
        <v>36</v>
      </c>
      <c r="I75" t="s">
        <v>37</v>
      </c>
      <c r="J75" t="s">
        <v>38</v>
      </c>
      <c r="K75" t="s">
        <v>39</v>
      </c>
      <c r="L75" t="s">
        <v>40</v>
      </c>
      <c r="M75" t="s">
        <v>41</v>
      </c>
      <c r="N75" t="s">
        <v>42</v>
      </c>
      <c r="O75" t="s">
        <v>43</v>
      </c>
      <c r="P75" t="s">
        <v>32</v>
      </c>
      <c r="Q75" t="s">
        <v>33</v>
      </c>
      <c r="R75" t="s">
        <v>34</v>
      </c>
      <c r="S75" t="s">
        <v>35</v>
      </c>
      <c r="T75" t="s">
        <v>36</v>
      </c>
      <c r="U75" t="s">
        <v>37</v>
      </c>
      <c r="V75" t="s">
        <v>38</v>
      </c>
      <c r="W75" t="s">
        <v>39</v>
      </c>
      <c r="X75" t="s">
        <v>40</v>
      </c>
      <c r="Y75" t="s">
        <v>41</v>
      </c>
      <c r="Z75" t="s">
        <v>42</v>
      </c>
      <c r="AA75" t="s">
        <v>43</v>
      </c>
      <c r="AB75" t="s">
        <v>463</v>
      </c>
      <c r="AC75" t="s">
        <v>464</v>
      </c>
      <c r="AD75" t="s">
        <v>465</v>
      </c>
      <c r="AE75" t="s">
        <v>466</v>
      </c>
      <c r="AF75" t="s">
        <v>36</v>
      </c>
      <c r="AG75" t="s">
        <v>467</v>
      </c>
      <c r="AH75" t="s">
        <v>468</v>
      </c>
      <c r="AI75" t="s">
        <v>469</v>
      </c>
      <c r="AJ75" t="s">
        <v>470</v>
      </c>
      <c r="AK75" t="s">
        <v>471</v>
      </c>
      <c r="AL75" t="s">
        <v>472</v>
      </c>
      <c r="AM75" t="s">
        <v>336</v>
      </c>
    </row>
    <row r="76" spans="2:39">
      <c r="B76" s="9" t="s">
        <v>867</v>
      </c>
      <c r="C76" s="10" t="s">
        <v>868</v>
      </c>
      <c r="D76" s="11">
        <f>'Jadual5.1-2digit '!CC7</f>
        <v>6.67096725702019</v>
      </c>
      <c r="E76" s="11">
        <f>'Jadual5.1-2digit '!CD7</f>
        <v>6.56282704313232</v>
      </c>
      <c r="F76" s="11">
        <f>'Jadual5.1-2digit '!CE7</f>
        <v>4.10343561654192</v>
      </c>
      <c r="G76" s="11">
        <f>'Jadual5.1-2digit '!CF7</f>
        <v>4.27066297491479</v>
      </c>
      <c r="H76" s="11">
        <f>'Jadual5.1-2digit '!CG7</f>
        <v>4.65655882220636</v>
      </c>
      <c r="I76" s="11">
        <f>'Jadual5.1-2digit '!CH7</f>
        <v>7.79675479521529</v>
      </c>
      <c r="J76" s="11">
        <f>'Jadual5.1-2digit '!CI7</f>
        <v>11.2136204441366</v>
      </c>
      <c r="K76" s="11">
        <f>'Jadual5.1-2digit '!CJ7</f>
        <v>11.4053394437285</v>
      </c>
      <c r="L76" s="11">
        <f>'Jadual5.1-2digit '!CK7</f>
        <v>4.95241247900699</v>
      </c>
      <c r="M76" s="11">
        <f>'Jadual5.1-2digit '!CL7</f>
        <v>1.70067753967609</v>
      </c>
      <c r="N76" s="11">
        <f>'Jadual5.1-2digit '!CM7</f>
        <v>4.79331017146805</v>
      </c>
      <c r="O76" s="11">
        <f>'Jadual5.1-2digit '!CN7</f>
        <v>3.39354439547685</v>
      </c>
      <c r="P76" s="11">
        <f>'Jadual5.1-2digit '!CO7</f>
        <v>4.44694707648705</v>
      </c>
      <c r="Q76" s="11">
        <f>'Jadual5.1-2digit '!CP7</f>
        <v>10.3922072978417</v>
      </c>
      <c r="R76" s="11">
        <f>'Jadual5.1-2digit '!CQ7</f>
        <v>7.6302205073813</v>
      </c>
      <c r="S76" s="11">
        <f>'Jadual5.1-2digit '!CR7</f>
        <v>-4.82974386722246</v>
      </c>
      <c r="T76" s="11">
        <f>'Jadual5.1-2digit '!CS7</f>
        <v>11.6467866107965</v>
      </c>
      <c r="U76" s="11">
        <f>'Jadual5.1-2digit '!CT7</f>
        <v>2.89687254748949</v>
      </c>
      <c r="V76" s="11">
        <f>'Jadual5.1-2digit '!CU7</f>
        <v>3.85186174589288</v>
      </c>
      <c r="W76" s="11">
        <f>'Jadual5.1-2digit '!CV7</f>
        <v>3.84439282996523</v>
      </c>
      <c r="X76" s="11">
        <f>'Jadual5.1-2digit '!CW7</f>
        <v>5.01345323052098</v>
      </c>
      <c r="Y76" s="11">
        <f>'Jadual5.1-2digit '!CX7</f>
        <v>6.49033940837094</v>
      </c>
      <c r="Z76" s="11">
        <f>'Jadual5.1-2digit '!CY7</f>
        <v>8.85834186604254</v>
      </c>
      <c r="AA76" s="11">
        <f>'Jadual5.1-2digit '!CZ7</f>
        <v>5.68242462864252</v>
      </c>
      <c r="AB76" s="11">
        <f>'Jadual5.1-2digit '!DA7</f>
        <v>4.58730675086123</v>
      </c>
      <c r="AC76" s="11">
        <f>'Jadual5.1-2digit '!DB7</f>
        <v>-2.12732898879393</v>
      </c>
      <c r="AD76" s="11">
        <f>'Jadual5.1-2digit '!DC7</f>
        <v>-1.33521824386578</v>
      </c>
      <c r="AE76" s="11">
        <f>'Jadual5.1-2digit '!DD7</f>
        <v>4.90301758432321</v>
      </c>
      <c r="AF76" s="11">
        <f>'Jadual5.1-2digit '!DE7</f>
        <v>4.69189682958853</v>
      </c>
      <c r="AG76" s="11">
        <f>'Jadual5.1-2digit '!DF7</f>
        <v>-100</v>
      </c>
      <c r="AH76" s="11">
        <f>'Jadual5.1-2digit '!DG7</f>
        <v>-100</v>
      </c>
      <c r="AI76" s="11">
        <f>'Jadual5.1-2digit '!DH7</f>
        <v>-100</v>
      </c>
      <c r="AJ76" s="11">
        <f>'Jadual5.1-2digit '!DI7</f>
        <v>-100</v>
      </c>
      <c r="AK76" s="11">
        <f>'Jadual5.1-2digit '!DJ7</f>
        <v>-100</v>
      </c>
      <c r="AL76" s="11">
        <f>'Jadual5.1-2digit '!DK7</f>
        <v>-100</v>
      </c>
      <c r="AM76" s="11">
        <f>'Jadual5.1-2digit '!DL7</f>
        <v>-100</v>
      </c>
    </row>
    <row r="77" spans="2:39">
      <c r="B77" s="9" t="s">
        <v>869</v>
      </c>
      <c r="C77" s="10" t="s">
        <v>870</v>
      </c>
      <c r="D77" s="11">
        <f>'Jadual5.1-2digit '!CC11</f>
        <v>4.95055944954046</v>
      </c>
      <c r="E77" s="11">
        <f>'Jadual5.1-2digit '!CD11</f>
        <v>4.79049835660331</v>
      </c>
      <c r="F77" s="11">
        <f>'Jadual5.1-2digit '!CE11</f>
        <v>5.37959126139289</v>
      </c>
      <c r="G77" s="11">
        <f>'Jadual5.1-2digit '!CF11</f>
        <v>4.7099247652026</v>
      </c>
      <c r="H77" s="11">
        <f>'Jadual5.1-2digit '!CG11</f>
        <v>5.02087112572767</v>
      </c>
      <c r="I77" s="11">
        <f>'Jadual5.1-2digit '!CH11</f>
        <v>12.3790810448823</v>
      </c>
      <c r="J77" s="11">
        <f>'Jadual5.1-2digit '!CI11</f>
        <v>17.868092745095</v>
      </c>
      <c r="K77" s="11">
        <f>'Jadual5.1-2digit '!CJ11</f>
        <v>12.9356746891198</v>
      </c>
      <c r="L77" s="11">
        <f>'Jadual5.1-2digit '!CK11</f>
        <v>8.04749036248893</v>
      </c>
      <c r="M77" s="11">
        <f>'Jadual5.1-2digit '!CL11</f>
        <v>-1.7518419936947</v>
      </c>
      <c r="N77" s="11">
        <f>'Jadual5.1-2digit '!CM11</f>
        <v>0.758521562861361</v>
      </c>
      <c r="O77" s="11">
        <f>'Jadual5.1-2digit '!CN11</f>
        <v>-0.463606341830669</v>
      </c>
      <c r="P77" s="11">
        <f>'Jadual5.1-2digit '!CO11</f>
        <v>-1.75306775961917</v>
      </c>
      <c r="Q77" s="11">
        <f>'Jadual5.1-2digit '!CP11</f>
        <v>1.86875874291785</v>
      </c>
      <c r="R77" s="11">
        <f>'Jadual5.1-2digit '!CQ11</f>
        <v>1.86833785318092</v>
      </c>
      <c r="S77" s="11">
        <f>'Jadual5.1-2digit '!CR11</f>
        <v>2.45814267087638</v>
      </c>
      <c r="T77" s="11">
        <f>'Jadual5.1-2digit '!CS11</f>
        <v>6.07945540549876</v>
      </c>
      <c r="U77" s="11">
        <f>'Jadual5.1-2digit '!CT11</f>
        <v>3.13783537706121</v>
      </c>
      <c r="V77" s="11">
        <f>'Jadual5.1-2digit '!CU11</f>
        <v>1.74319323703165</v>
      </c>
      <c r="W77" s="21">
        <f>'Jadual5.1-2digit '!CV11</f>
        <v>-0.0132672942865923</v>
      </c>
      <c r="X77" s="11">
        <f>'Jadual5.1-2digit '!CW11</f>
        <v>-0.374428828788339</v>
      </c>
      <c r="Y77" s="11">
        <f>'Jadual5.1-2digit '!CX11</f>
        <v>1.47407757407805</v>
      </c>
      <c r="Z77" s="11">
        <f>'Jadual5.1-2digit '!CY11</f>
        <v>0.664836615446163</v>
      </c>
      <c r="AA77" s="11">
        <f>'Jadual5.1-2digit '!CZ11</f>
        <v>-2.30244222922961</v>
      </c>
      <c r="AB77" s="11">
        <f>'Jadual5.1-2digit '!DA11</f>
        <v>2.10690687784148</v>
      </c>
      <c r="AC77" s="11">
        <f>'Jadual5.1-2digit '!DB11</f>
        <v>-2.33797984308967</v>
      </c>
      <c r="AD77" s="11">
        <f>'Jadual5.1-2digit '!DC11</f>
        <v>4.66137798939592</v>
      </c>
      <c r="AE77" s="11">
        <f>'Jadual5.1-2digit '!DD11</f>
        <v>4.18556899178559</v>
      </c>
      <c r="AF77" s="11">
        <f>'Jadual5.1-2digit '!DE11</f>
        <v>4.29491810835493</v>
      </c>
      <c r="AG77" s="11">
        <f>'Jadual5.1-2digit '!DF11</f>
        <v>-100</v>
      </c>
      <c r="AH77" s="11">
        <f>'Jadual5.1-2digit '!DG11</f>
        <v>-100</v>
      </c>
      <c r="AI77" s="11">
        <f>'Jadual5.1-2digit '!DH11</f>
        <v>-100</v>
      </c>
      <c r="AJ77" s="11">
        <f>'Jadual5.1-2digit '!DI11</f>
        <v>-100</v>
      </c>
      <c r="AK77" s="11">
        <f>'Jadual5.1-2digit '!DJ11</f>
        <v>-100</v>
      </c>
      <c r="AL77" s="11">
        <f>'Jadual5.1-2digit '!DK11</f>
        <v>-100</v>
      </c>
      <c r="AM77" s="11">
        <f>'Jadual5.1-2digit '!DL11</f>
        <v>-100</v>
      </c>
    </row>
    <row r="78" spans="2:39">
      <c r="B78" s="9" t="s">
        <v>871</v>
      </c>
      <c r="C78" s="10" t="s">
        <v>872</v>
      </c>
      <c r="D78" s="11">
        <f>'Jadual5.1-2digit '!CC15</f>
        <v>8.59167287338096</v>
      </c>
      <c r="E78" s="11">
        <f>'Jadual5.1-2digit '!CD15</f>
        <v>4.78825192000083</v>
      </c>
      <c r="F78" s="11">
        <f>'Jadual5.1-2digit '!CE15</f>
        <v>7.3804494270357</v>
      </c>
      <c r="G78" s="11">
        <f>'Jadual5.1-2digit '!CF15</f>
        <v>10.07094053755</v>
      </c>
      <c r="H78" s="11">
        <f>'Jadual5.1-2digit '!CG15</f>
        <v>8.79006630823778</v>
      </c>
      <c r="I78" s="11">
        <f>'Jadual5.1-2digit '!CH15</f>
        <v>17.2873093658492</v>
      </c>
      <c r="J78" s="11">
        <f>'Jadual5.1-2digit '!CI15</f>
        <v>27.8323960874299</v>
      </c>
      <c r="K78" s="11">
        <f>'Jadual5.1-2digit '!CJ15</f>
        <v>16.6043464189889</v>
      </c>
      <c r="L78" s="11">
        <f>'Jadual5.1-2digit '!CK15</f>
        <v>8.70944433617169</v>
      </c>
      <c r="M78" s="11">
        <f>'Jadual5.1-2digit '!CL15</f>
        <v>0.290934257555577</v>
      </c>
      <c r="N78" s="11">
        <f>'Jadual5.1-2digit '!CM15</f>
        <v>-3.55786584998212</v>
      </c>
      <c r="O78" s="11">
        <f>'Jadual5.1-2digit '!CN15</f>
        <v>-4.31016444494172</v>
      </c>
      <c r="P78" s="11">
        <f>'Jadual5.1-2digit '!CO15</f>
        <v>-6.12682994339838</v>
      </c>
      <c r="Q78" s="11">
        <f>'Jadual5.1-2digit '!CP15</f>
        <v>-0.375299034756196</v>
      </c>
      <c r="R78" s="11">
        <f>'Jadual5.1-2digit '!CQ15</f>
        <v>-4.846421550453</v>
      </c>
      <c r="S78" s="11">
        <f>'Jadual5.1-2digit '!CR15</f>
        <v>-5.83955620616248</v>
      </c>
      <c r="T78" s="11">
        <f>'Jadual5.1-2digit '!CS15</f>
        <v>3.19468387464387</v>
      </c>
      <c r="U78" s="11">
        <f>'Jadual5.1-2digit '!CT15</f>
        <v>-0.203106743822445</v>
      </c>
      <c r="V78" s="11">
        <f>'Jadual5.1-2digit '!CU15</f>
        <v>0.167781787926472</v>
      </c>
      <c r="W78" s="11">
        <f>'Jadual5.1-2digit '!CV15</f>
        <v>1.88106946993405</v>
      </c>
      <c r="X78" s="11">
        <f>'Jadual5.1-2digit '!CW15</f>
        <v>0.499851250822843</v>
      </c>
      <c r="Y78" s="11">
        <f>'Jadual5.1-2digit '!CX15</f>
        <v>4.71878344879271</v>
      </c>
      <c r="Z78" s="11">
        <f>'Jadual5.1-2digit '!CY15</f>
        <v>3.56891762867177</v>
      </c>
      <c r="AA78" s="11">
        <f>'Jadual5.1-2digit '!CZ15</f>
        <v>3.66804883652705</v>
      </c>
      <c r="AB78" s="11">
        <f>'Jadual5.1-2digit '!DA15</f>
        <v>6.07816085686601</v>
      </c>
      <c r="AC78" s="11">
        <f>'Jadual5.1-2digit '!DB15</f>
        <v>1.91777996533244</v>
      </c>
      <c r="AD78" s="11">
        <f>'Jadual5.1-2digit '!DC15</f>
        <v>4.98168575063022</v>
      </c>
      <c r="AE78" s="11">
        <f>'Jadual5.1-2digit '!DD15</f>
        <v>7.01049396594529</v>
      </c>
      <c r="AF78" s="11">
        <f>'Jadual5.1-2digit '!DE15</f>
        <v>3.85913208837462</v>
      </c>
      <c r="AG78" s="11" t="e">
        <f>'Jadual5.1-2digit '!DF15</f>
        <v>#DIV/0!</v>
      </c>
      <c r="AH78" s="11" t="e">
        <f>'Jadual5.1-2digit '!DG15</f>
        <v>#DIV/0!</v>
      </c>
      <c r="AI78" s="11" t="e">
        <f>'Jadual5.1-2digit '!DH15</f>
        <v>#DIV/0!</v>
      </c>
      <c r="AJ78" s="11" t="e">
        <f>'Jadual5.1-2digit '!DI15</f>
        <v>#DIV/0!</v>
      </c>
      <c r="AK78" s="11" t="e">
        <f>'Jadual5.1-2digit '!DJ15</f>
        <v>#DIV/0!</v>
      </c>
      <c r="AL78" s="11" t="e">
        <f>'Jadual5.1-2digit '!DK15</f>
        <v>#DIV/0!</v>
      </c>
      <c r="AM78" s="11" t="e">
        <f>'Jadual5.1-2digit '!DL15</f>
        <v>#DIV/0!</v>
      </c>
    </row>
    <row r="79" spans="2:39">
      <c r="B79" s="9" t="s">
        <v>873</v>
      </c>
      <c r="C79" s="10" t="s">
        <v>874</v>
      </c>
      <c r="D79" s="11">
        <f>'Jadual5.1-2digit '!CC20</f>
        <v>0.0528397885187104</v>
      </c>
      <c r="E79" s="11">
        <f>'Jadual5.1-2digit '!CD20</f>
        <v>-2.28258410589298</v>
      </c>
      <c r="F79" s="11">
        <f>'Jadual5.1-2digit '!CE20</f>
        <v>0.141295215478294</v>
      </c>
      <c r="G79" s="11">
        <f>'Jadual5.1-2digit '!CF20</f>
        <v>-1.24839565025313</v>
      </c>
      <c r="H79" s="11">
        <f>'Jadual5.1-2digit '!CG20</f>
        <v>-1.80862493766732</v>
      </c>
      <c r="I79" s="11">
        <f>'Jadual5.1-2digit '!CH20</f>
        <v>0.331465200997854</v>
      </c>
      <c r="J79" s="11">
        <f>'Jadual5.1-2digit '!CI20</f>
        <v>0.997168744180499</v>
      </c>
      <c r="K79" s="11">
        <f>'Jadual5.1-2digit '!CJ20</f>
        <v>5.40731612558554</v>
      </c>
      <c r="L79" s="11">
        <f>'Jadual5.1-2digit '!CK20</f>
        <v>6.45791812623156</v>
      </c>
      <c r="M79" s="11">
        <f>'Jadual5.1-2digit '!CL20</f>
        <v>3.17028659691066</v>
      </c>
      <c r="N79" s="11">
        <f>'Jadual5.1-2digit '!CM20</f>
        <v>0.386098847434056</v>
      </c>
      <c r="O79" s="11">
        <f>'Jadual5.1-2digit '!CN20</f>
        <v>-0.852656206818338</v>
      </c>
      <c r="P79" s="11">
        <f>'Jadual5.1-2digit '!CO20</f>
        <v>2.03669896186254</v>
      </c>
      <c r="Q79" s="11">
        <f>'Jadual5.1-2digit '!CP20</f>
        <v>1.8375046556537</v>
      </c>
      <c r="R79" s="11">
        <f>'Jadual5.1-2digit '!CQ20</f>
        <v>2.53009550234597</v>
      </c>
      <c r="S79" s="11">
        <f>'Jadual5.1-2digit '!CR20</f>
        <v>-3.33270046997465</v>
      </c>
      <c r="T79" s="11">
        <f>'Jadual5.1-2digit '!CS20</f>
        <v>3.01523024274877</v>
      </c>
      <c r="U79" s="11">
        <f>'Jadual5.1-2digit '!CT20</f>
        <v>-4.64615629233133</v>
      </c>
      <c r="V79" s="11">
        <f>'Jadual5.1-2digit '!CU20</f>
        <v>-4.05005722727022</v>
      </c>
      <c r="W79" s="11">
        <f>'Jadual5.1-2digit '!CV20</f>
        <v>-2.36436882129904</v>
      </c>
      <c r="X79" s="11">
        <f>'Jadual5.1-2digit '!CW20</f>
        <v>-2.19498061326153</v>
      </c>
      <c r="Y79" s="11">
        <f>'Jadual5.1-2digit '!CX20</f>
        <v>-0.0681451346535198</v>
      </c>
      <c r="Z79" s="11">
        <f>'Jadual5.1-2digit '!CY20</f>
        <v>0.0514448270806867</v>
      </c>
      <c r="AA79" s="11">
        <f>'Jadual5.1-2digit '!CZ20</f>
        <v>-2.69088854606751</v>
      </c>
      <c r="AB79" s="11">
        <f>'Jadual5.1-2digit '!DA20</f>
        <v>2.52598428959602</v>
      </c>
      <c r="AC79" s="11">
        <f>'Jadual5.1-2digit '!DB20</f>
        <v>1.29273211256107</v>
      </c>
      <c r="AD79" s="11">
        <f>'Jadual5.1-2digit '!DC20</f>
        <v>0.391476286757637</v>
      </c>
      <c r="AE79" s="11">
        <f>'Jadual5.1-2digit '!DD20</f>
        <v>5.97232273092774</v>
      </c>
      <c r="AF79" s="11">
        <f>'Jadual5.1-2digit '!DE20</f>
        <v>-0.0876079468615387</v>
      </c>
      <c r="AG79" s="11">
        <f>'Jadual5.1-2digit '!DF20</f>
        <v>-100</v>
      </c>
      <c r="AH79" s="11">
        <f>'Jadual5.1-2digit '!DG20</f>
        <v>-100</v>
      </c>
      <c r="AI79" s="11">
        <f>'Jadual5.1-2digit '!DH20</f>
        <v>-100</v>
      </c>
      <c r="AJ79" s="11">
        <f>'Jadual5.1-2digit '!DI20</f>
        <v>-100</v>
      </c>
      <c r="AK79" s="11">
        <f>'Jadual5.1-2digit '!DJ20</f>
        <v>-100</v>
      </c>
      <c r="AL79" s="11">
        <f>'Jadual5.1-2digit '!DK20</f>
        <v>-100</v>
      </c>
      <c r="AM79" s="11">
        <f>'Jadual5.1-2digit '!DL20</f>
        <v>-100</v>
      </c>
    </row>
    <row r="80" spans="2:39">
      <c r="B80" s="9" t="s">
        <v>875</v>
      </c>
      <c r="C80" s="10" t="s">
        <v>876</v>
      </c>
      <c r="D80" s="11">
        <f>'Jadual5.1-2digit '!CC25</f>
        <v>6.22861568067918</v>
      </c>
      <c r="E80" s="11">
        <f>'Jadual5.1-2digit '!CD25</f>
        <v>5.33066636619336</v>
      </c>
      <c r="F80" s="11">
        <f>'Jadual5.1-2digit '!CE25</f>
        <v>5.58307208445234</v>
      </c>
      <c r="G80" s="11">
        <f>'Jadual5.1-2digit '!CF25</f>
        <v>5.06033132458677</v>
      </c>
      <c r="H80" s="11">
        <f>'Jadual5.1-2digit '!CG25</f>
        <v>5.23760590137015</v>
      </c>
      <c r="I80" s="11">
        <f>'Jadual5.1-2digit '!CH25</f>
        <v>25.1156908519739</v>
      </c>
      <c r="J80" s="11">
        <f>'Jadual5.1-2digit '!CI25</f>
        <v>23.8634130214057</v>
      </c>
      <c r="K80" s="11">
        <f>'Jadual5.1-2digit '!CJ25</f>
        <v>13.6389834369977</v>
      </c>
      <c r="L80" s="11">
        <f>'Jadual5.1-2digit '!CK25</f>
        <v>6.39307064045266</v>
      </c>
      <c r="M80" s="11">
        <f>'Jadual5.1-2digit '!CL25</f>
        <v>3.02473696728775</v>
      </c>
      <c r="N80" s="11">
        <f>'Jadual5.1-2digit '!CM25</f>
        <v>1.0561841102859</v>
      </c>
      <c r="O80" s="11">
        <f>'Jadual5.1-2digit '!CN25</f>
        <v>2.16859388146749</v>
      </c>
      <c r="P80" s="11">
        <f>'Jadual5.1-2digit '!CO25</f>
        <v>-0.623105861542911</v>
      </c>
      <c r="Q80" s="11">
        <f>'Jadual5.1-2digit '!CP25</f>
        <v>6.48591874797144</v>
      </c>
      <c r="R80" s="11">
        <f>'Jadual5.1-2digit '!CQ25</f>
        <v>4.99103879864964</v>
      </c>
      <c r="S80" s="11">
        <f>'Jadual5.1-2digit '!CR25</f>
        <v>3.32492503527587</v>
      </c>
      <c r="T80" s="11">
        <f>'Jadual5.1-2digit '!CS25</f>
        <v>8.14976404203649</v>
      </c>
      <c r="U80" s="11">
        <f>'Jadual5.1-2digit '!CT25</f>
        <v>5.17140211912761</v>
      </c>
      <c r="V80" s="11">
        <f>'Jadual5.1-2digit '!CU25</f>
        <v>4.42154288255338</v>
      </c>
      <c r="W80" s="11">
        <f>'Jadual5.1-2digit '!CV25</f>
        <v>4.0320254205058</v>
      </c>
      <c r="X80" s="11">
        <f>'Jadual5.1-2digit '!CW25</f>
        <v>7.77669451789522</v>
      </c>
      <c r="Y80" s="11">
        <f>'Jadual5.1-2digit '!CX25</f>
        <v>5.56829575107318</v>
      </c>
      <c r="Z80" s="11">
        <f>'Jadual5.1-2digit '!CY25</f>
        <v>7.04201847960833</v>
      </c>
      <c r="AA80" s="11">
        <f>'Jadual5.1-2digit '!CZ25</f>
        <v>6.02179188480734</v>
      </c>
      <c r="AB80" s="11">
        <f>'Jadual5.1-2digit '!DA25</f>
        <v>7.94481013548463</v>
      </c>
      <c r="AC80" s="11">
        <f>'Jadual5.1-2digit '!DB25</f>
        <v>5.4249171123506</v>
      </c>
      <c r="AD80" s="11">
        <f>'Jadual5.1-2digit '!DC25</f>
        <v>7.52770484027421</v>
      </c>
      <c r="AE80" s="11">
        <f>'Jadual5.1-2digit '!DD25</f>
        <v>10.6593178925602</v>
      </c>
      <c r="AF80" s="11">
        <f>'Jadual5.1-2digit '!DE25</f>
        <v>7.12299049817418</v>
      </c>
      <c r="AG80" s="11">
        <f>'Jadual5.1-2digit '!DF25</f>
        <v>-100</v>
      </c>
      <c r="AH80" s="11">
        <f>'Jadual5.1-2digit '!DG25</f>
        <v>-100</v>
      </c>
      <c r="AI80" s="11">
        <f>'Jadual5.1-2digit '!DH25</f>
        <v>-100</v>
      </c>
      <c r="AJ80" s="11">
        <f>'Jadual5.1-2digit '!DI25</f>
        <v>-100</v>
      </c>
      <c r="AK80" s="11">
        <f>'Jadual5.1-2digit '!DJ25</f>
        <v>-100</v>
      </c>
      <c r="AL80" s="11">
        <f>'Jadual5.1-2digit '!DK25</f>
        <v>-100</v>
      </c>
      <c r="AM80" s="11">
        <f>'Jadual5.1-2digit '!DL25</f>
        <v>-100</v>
      </c>
    </row>
    <row r="81" spans="2:39">
      <c r="B81" s="9" t="s">
        <v>877</v>
      </c>
      <c r="C81" s="10" t="s">
        <v>878</v>
      </c>
      <c r="D81" s="11">
        <f>'Jadual5.1-2digit '!CC29</f>
        <v>14.4291357494189</v>
      </c>
      <c r="E81" s="11">
        <f>'Jadual5.1-2digit '!CD29</f>
        <v>12.8961724627749</v>
      </c>
      <c r="F81" s="11">
        <f>'Jadual5.1-2digit '!CE29</f>
        <v>18.6031939875463</v>
      </c>
      <c r="G81" s="11">
        <f>'Jadual5.1-2digit '!CF29</f>
        <v>14.1752293272297</v>
      </c>
      <c r="H81" s="11">
        <f>'Jadual5.1-2digit '!CG29</f>
        <v>15.6201776414048</v>
      </c>
      <c r="I81" s="11">
        <f>'Jadual5.1-2digit '!CH29</f>
        <v>16.9076464853584</v>
      </c>
      <c r="J81" s="11">
        <f>'Jadual5.1-2digit '!CI29</f>
        <v>17.2658917086243</v>
      </c>
      <c r="K81" s="11">
        <f>'Jadual5.1-2digit '!CJ29</f>
        <v>19.5830086731661</v>
      </c>
      <c r="L81" s="11">
        <f>'Jadual5.1-2digit '!CK29</f>
        <v>15.5483126596228</v>
      </c>
      <c r="M81" s="11">
        <f>'Jadual5.1-2digit '!CL29</f>
        <v>8.74202778832939</v>
      </c>
      <c r="N81" s="11">
        <f>'Jadual5.1-2digit '!CM29</f>
        <v>12.0632566959229</v>
      </c>
      <c r="O81" s="11">
        <f>'Jadual5.1-2digit '!CN29</f>
        <v>7.21104435942321</v>
      </c>
      <c r="P81" s="11">
        <f>'Jadual5.1-2digit '!CO29</f>
        <v>0.438492088265605</v>
      </c>
      <c r="Q81" s="11">
        <f>'Jadual5.1-2digit '!CP29</f>
        <v>5.44972881171589</v>
      </c>
      <c r="R81" s="11">
        <f>'Jadual5.1-2digit '!CQ29</f>
        <v>5.48575034924781</v>
      </c>
      <c r="S81" s="11">
        <f>'Jadual5.1-2digit '!CR29</f>
        <v>-2.34561852388089</v>
      </c>
      <c r="T81" s="11">
        <f>'Jadual5.1-2digit '!CS29</f>
        <v>1.88450589508462</v>
      </c>
      <c r="U81" s="11">
        <f>'Jadual5.1-2digit '!CT29</f>
        <v>-3.55681004142507</v>
      </c>
      <c r="V81" s="11">
        <f>'Jadual5.1-2digit '!CU29</f>
        <v>-1.60433031182528</v>
      </c>
      <c r="W81" s="11">
        <f>'Jadual5.1-2digit '!CV29</f>
        <v>-3.48470866883356</v>
      </c>
      <c r="X81" s="11">
        <f>'Jadual5.1-2digit '!CW29</f>
        <v>-2.00860986924945</v>
      </c>
      <c r="Y81" s="11">
        <f>'Jadual5.1-2digit '!CX29</f>
        <v>-3.90213910286239</v>
      </c>
      <c r="Z81" s="11">
        <f>'Jadual5.1-2digit '!CY29</f>
        <v>-6.77853597828025</v>
      </c>
      <c r="AA81" s="11">
        <f>'Jadual5.1-2digit '!CZ29</f>
        <v>-6.72774569577683</v>
      </c>
      <c r="AB81" s="11">
        <f>'Jadual5.1-2digit '!DA29</f>
        <v>0.878705958760477</v>
      </c>
      <c r="AC81" s="11">
        <f>'Jadual5.1-2digit '!DB29</f>
        <v>0.285655588366907</v>
      </c>
      <c r="AD81" s="11">
        <f>'Jadual5.1-2digit '!DC29</f>
        <v>1.43864278441622</v>
      </c>
      <c r="AE81" s="11">
        <f>'Jadual5.1-2digit '!DD29</f>
        <v>-0.767809344316404</v>
      </c>
      <c r="AF81" s="11">
        <f>'Jadual5.1-2digit '!DE29</f>
        <v>6.88406976958976</v>
      </c>
      <c r="AG81" s="11">
        <f>'Jadual5.1-2digit '!DF29</f>
        <v>-100</v>
      </c>
      <c r="AH81" s="11">
        <f>'Jadual5.1-2digit '!DG29</f>
        <v>-100</v>
      </c>
      <c r="AI81" s="11">
        <f>'Jadual5.1-2digit '!DH29</f>
        <v>-100</v>
      </c>
      <c r="AJ81" s="11">
        <f>'Jadual5.1-2digit '!DI29</f>
        <v>-100</v>
      </c>
      <c r="AK81" s="11">
        <f>'Jadual5.1-2digit '!DJ29</f>
        <v>-100</v>
      </c>
      <c r="AL81" s="11">
        <f>'Jadual5.1-2digit '!DK29</f>
        <v>-100</v>
      </c>
      <c r="AM81" s="11">
        <f>'Jadual5.1-2digit '!DL29</f>
        <v>-100</v>
      </c>
    </row>
    <row r="82" spans="2:39">
      <c r="B82" s="9" t="s">
        <v>879</v>
      </c>
      <c r="C82" s="10" t="s">
        <v>880</v>
      </c>
      <c r="D82" s="11">
        <f>'Jadual5.1-2digit '!CC33</f>
        <v>4.16004189108487</v>
      </c>
      <c r="E82" s="11">
        <f>'Jadual5.1-2digit '!CD33</f>
        <v>8.0791351454569</v>
      </c>
      <c r="F82" s="11">
        <f>'Jadual5.1-2digit '!CE33</f>
        <v>1.69890390299281</v>
      </c>
      <c r="G82" s="11">
        <f>'Jadual5.1-2digit '!CF33</f>
        <v>5.80408058592926</v>
      </c>
      <c r="H82" s="11">
        <f>'Jadual5.1-2digit '!CG33</f>
        <v>12.4447468589639</v>
      </c>
      <c r="I82" s="11">
        <f>'Jadual5.1-2digit '!CH33</f>
        <v>89.9088911675684</v>
      </c>
      <c r="J82" s="11">
        <f>'Jadual5.1-2digit '!CI33</f>
        <v>73.6100133282491</v>
      </c>
      <c r="K82" s="11">
        <f>'Jadual5.1-2digit '!CJ33</f>
        <v>55.1854481658203</v>
      </c>
      <c r="L82" s="11">
        <f>'Jadual5.1-2digit '!CK33</f>
        <v>21.6342422618526</v>
      </c>
      <c r="M82" s="11">
        <f>'Jadual5.1-2digit '!CL33</f>
        <v>-0.435599580776156</v>
      </c>
      <c r="N82" s="11">
        <f>'Jadual5.1-2digit '!CM33</f>
        <v>6.50401097981268</v>
      </c>
      <c r="O82" s="11">
        <f>'Jadual5.1-2digit '!CN33</f>
        <v>8.50478748935981</v>
      </c>
      <c r="P82" s="11">
        <f>'Jadual5.1-2digit '!CO33</f>
        <v>7.96197730575467</v>
      </c>
      <c r="Q82" s="11">
        <f>'Jadual5.1-2digit '!CP33</f>
        <v>8.27712885876262</v>
      </c>
      <c r="R82" s="11">
        <f>'Jadual5.1-2digit '!CQ33</f>
        <v>6.35826924250283</v>
      </c>
      <c r="S82" s="11">
        <f>'Jadual5.1-2digit '!CR33</f>
        <v>-9.01077873997626</v>
      </c>
      <c r="T82" s="11">
        <f>'Jadual5.1-2digit '!CS33</f>
        <v>12.6424940220047</v>
      </c>
      <c r="U82" s="11">
        <f>'Jadual5.1-2digit '!CT33</f>
        <v>1.68557331512189</v>
      </c>
      <c r="V82" s="11">
        <f>'Jadual5.1-2digit '!CU33</f>
        <v>8.53963921691503</v>
      </c>
      <c r="W82" s="11">
        <f>'Jadual5.1-2digit '!CV33</f>
        <v>3.46098172899059</v>
      </c>
      <c r="X82" s="11">
        <f>'Jadual5.1-2digit '!CW33</f>
        <v>2.62688544826091</v>
      </c>
      <c r="Y82" s="11">
        <f>'Jadual5.1-2digit '!CX33</f>
        <v>7.23604094748526</v>
      </c>
      <c r="Z82" s="11">
        <f>'Jadual5.1-2digit '!CY33</f>
        <v>1.3558816473968</v>
      </c>
      <c r="AA82" s="11">
        <f>'Jadual5.1-2digit '!CZ33</f>
        <v>-0.537152725169847</v>
      </c>
      <c r="AB82" s="11">
        <f>'Jadual5.1-2digit '!DA33</f>
        <v>8.89987954518755</v>
      </c>
      <c r="AC82" s="11">
        <f>'Jadual5.1-2digit '!DB33</f>
        <v>3.04059060340185</v>
      </c>
      <c r="AD82" s="11">
        <f>'Jadual5.1-2digit '!DC33</f>
        <v>-4.41211280499247</v>
      </c>
      <c r="AE82" s="11">
        <f>'Jadual5.1-2digit '!DD33</f>
        <v>13.5250156532884</v>
      </c>
      <c r="AF82" s="11">
        <f>'Jadual5.1-2digit '!DE33</f>
        <v>8.31580614992002</v>
      </c>
      <c r="AG82" s="11">
        <f>'Jadual5.1-2digit '!DF33</f>
        <v>-100</v>
      </c>
      <c r="AH82" s="11">
        <f>'Jadual5.1-2digit '!DG33</f>
        <v>-100</v>
      </c>
      <c r="AI82" s="11">
        <f>'Jadual5.1-2digit '!DH33</f>
        <v>-100</v>
      </c>
      <c r="AJ82" s="11">
        <f>'Jadual5.1-2digit '!DI33</f>
        <v>-100</v>
      </c>
      <c r="AK82" s="11">
        <f>'Jadual5.1-2digit '!DJ33</f>
        <v>-100</v>
      </c>
      <c r="AL82" s="11">
        <f>'Jadual5.1-2digit '!DK33</f>
        <v>-100</v>
      </c>
      <c r="AM82" s="11">
        <f>'Jadual5.1-2digit '!DL33</f>
        <v>-100</v>
      </c>
    </row>
    <row r="83" spans="2:39">
      <c r="B83" s="9" t="s">
        <v>648</v>
      </c>
      <c r="C83" s="10" t="s">
        <v>649</v>
      </c>
      <c r="D83" s="11">
        <f>'Jadual5.1-2digit '!CC6</f>
        <v>6.76806273539464</v>
      </c>
      <c r="E83" s="11">
        <f>'Jadual5.1-2digit '!CD6</f>
        <v>5.21139126914152</v>
      </c>
      <c r="F83" s="11">
        <f>'Jadual5.1-2digit '!CE6</f>
        <v>6.92752745604514</v>
      </c>
      <c r="G83" s="11">
        <f>'Jadual5.1-2digit '!CF6</f>
        <v>6.18812523176348</v>
      </c>
      <c r="H83" s="11">
        <f>'Jadual5.1-2digit '!CG6</f>
        <v>6.93183251255793</v>
      </c>
      <c r="I83" s="11">
        <f>'Jadual5.1-2digit '!CH6</f>
        <v>14.4355071689165</v>
      </c>
      <c r="J83" s="11">
        <f>'Jadual5.1-2digit '!CI6</f>
        <v>14.9155827039844</v>
      </c>
      <c r="K83" s="11">
        <f>'Jadual5.1-2digit '!CJ6</f>
        <v>15.2099188930137</v>
      </c>
      <c r="L83" s="11">
        <f>'Jadual5.1-2digit '!CK6</f>
        <v>10.414519306149</v>
      </c>
      <c r="M83" s="11">
        <f>'Jadual5.1-2digit '!CL6</f>
        <v>4.21063262812996</v>
      </c>
      <c r="N83" s="11">
        <f>'Jadual5.1-2digit '!CM6</f>
        <v>4.83704838826119</v>
      </c>
      <c r="O83" s="11">
        <f>'Jadual5.1-2digit '!CN6</f>
        <v>3.01830542538212</v>
      </c>
      <c r="P83" s="11">
        <f>'Jadual5.1-2digit '!CO6</f>
        <v>1.32112402379785</v>
      </c>
      <c r="Q83" s="11">
        <f>'Jadual5.1-2digit '!CP6</f>
        <v>4.78705735763208</v>
      </c>
      <c r="R83" s="11">
        <f>'Jadual5.1-2digit '!CQ6</f>
        <v>4.08350319209758</v>
      </c>
      <c r="S83" s="11">
        <f>'Jadual5.1-2digit '!CR6</f>
        <v>-3.02600621742084</v>
      </c>
      <c r="T83" s="11">
        <f>'Jadual5.1-2digit '!CS6</f>
        <v>5.11479309769918</v>
      </c>
      <c r="U83" s="11">
        <f>'Jadual5.1-2digit '!CT6</f>
        <v>-1.63535579186943</v>
      </c>
      <c r="V83" s="11">
        <f>'Jadual5.1-2digit '!CU6</f>
        <v>-0.189623869467212</v>
      </c>
      <c r="W83" s="11">
        <f>'Jadual5.1-2digit '!CV6</f>
        <v>-0.612895672139175</v>
      </c>
      <c r="X83" s="11">
        <f>'Jadual5.1-2digit '!CW6</f>
        <v>0.379209175851429</v>
      </c>
      <c r="Y83" s="11">
        <f>'Jadual5.1-2digit '!CX6</f>
        <v>0.928235789285196</v>
      </c>
      <c r="Z83" s="11">
        <f>'Jadual5.1-2digit '!CY6</f>
        <v>-0.0534155914859298</v>
      </c>
      <c r="AA83" s="11">
        <f>'Jadual5.1-2digit '!CZ6</f>
        <v>-1.42915924307083</v>
      </c>
      <c r="AB83" s="11">
        <f>'Jadual5.1-2digit '!DA6</f>
        <v>3.71475918881529</v>
      </c>
      <c r="AC83" s="11">
        <f>'Jadual5.1-2digit '!DB6</f>
        <v>1.24418124200415</v>
      </c>
      <c r="AD83" s="11">
        <f>'Jadual5.1-2digit '!DC6</f>
        <v>1.30159577468693</v>
      </c>
      <c r="AE83" s="11">
        <f>'Jadual5.1-2digit '!DD6</f>
        <v>4.92880614695255</v>
      </c>
      <c r="AF83" s="11">
        <f>'Jadual5.1-2digit '!DE6</f>
        <v>4.6020619173986</v>
      </c>
      <c r="AG83" s="11" t="e">
        <f>'Jadual5.1-2digit '!DF6</f>
        <v>#DIV/0!</v>
      </c>
      <c r="AH83" s="11" t="e">
        <f>'Jadual5.1-2digit '!DG6</f>
        <v>#DIV/0!</v>
      </c>
      <c r="AI83" s="11" t="e">
        <f>'Jadual5.1-2digit '!DH6</f>
        <v>#DIV/0!</v>
      </c>
      <c r="AJ83" s="11" t="e">
        <f>'Jadual5.1-2digit '!DI6</f>
        <v>#DIV/0!</v>
      </c>
      <c r="AK83" s="11" t="e">
        <f>'Jadual5.1-2digit '!DJ6</f>
        <v>#DIV/0!</v>
      </c>
      <c r="AL83" s="11" t="e">
        <f>'Jadual5.1-2digit '!DK6</f>
        <v>#DIV/0!</v>
      </c>
      <c r="AM83" s="11" t="e">
        <f>'Jadual5.1-2digit '!DL6</f>
        <v>#DIV/0!</v>
      </c>
    </row>
    <row r="84" spans="2:39">
      <c r="B84" s="12" t="s">
        <v>845</v>
      </c>
      <c r="C84" s="10" t="s">
        <v>881</v>
      </c>
      <c r="D84" s="13">
        <f>'Jadual6.1-2digit'!CB7</f>
        <v>6.67620372327491</v>
      </c>
      <c r="E84" s="13">
        <f>'Jadual6.1-2digit'!CC7</f>
        <v>4.79378504201813</v>
      </c>
      <c r="F84" s="13">
        <f>'Jadual6.1-2digit'!CD7</f>
        <v>7.78094665379952</v>
      </c>
      <c r="G84" s="13">
        <f>'Jadual6.1-2digit'!CE7</f>
        <v>5.83638450429957</v>
      </c>
      <c r="H84" s="13">
        <f>'Jadual6.1-2digit'!CF7</f>
        <v>6.10015909781245</v>
      </c>
      <c r="I84" s="13">
        <f>'Jadual6.1-2digit'!CG7</f>
        <v>7.82412542376323</v>
      </c>
      <c r="J84" s="13">
        <f>'Jadual6.1-2digit'!CH7</f>
        <v>9.45837533500638</v>
      </c>
      <c r="K84" s="13">
        <f>'Jadual6.1-2digit'!CI7</f>
        <v>12.3937930606462</v>
      </c>
      <c r="L84" s="13">
        <f>'Jadual6.1-2digit'!CJ7</f>
        <v>10.0879152313421</v>
      </c>
      <c r="M84" s="13">
        <f>'Jadual6.1-2digit'!CK7</f>
        <v>4.98432400025366</v>
      </c>
      <c r="N84" s="13">
        <f>'Jadual6.1-2digit'!CL7</f>
        <v>5.09396538373707</v>
      </c>
      <c r="O84" s="13">
        <f>'Jadual6.1-2digit'!CM7</f>
        <v>2.66722088949219</v>
      </c>
      <c r="P84" s="13">
        <f>'Jadual6.1-2digit'!CN7</f>
        <v>0.631436448350684</v>
      </c>
      <c r="Q84" s="13">
        <f>'Jadual6.1-2digit'!CO7</f>
        <v>3.70242301992305</v>
      </c>
      <c r="R84" s="13">
        <f>'Jadual6.1-2digit'!CP7</f>
        <v>3.64135926202273</v>
      </c>
      <c r="S84" s="13">
        <f>'Jadual6.1-2digit'!CQ7</f>
        <v>-3.49961605194274</v>
      </c>
      <c r="T84" s="13">
        <f>'Jadual6.1-2digit'!CR7</f>
        <v>2.85383480698759</v>
      </c>
      <c r="U84" s="13">
        <f>'Jadual6.1-2digit'!CS7</f>
        <v>-3.91338515460194</v>
      </c>
      <c r="V84" s="13">
        <f>'Jadual6.1-2digit'!CT7</f>
        <v>-2.6946209964491</v>
      </c>
      <c r="W84" s="13">
        <f>'Jadual6.1-2digit'!CU7</f>
        <v>-2.64733795881298</v>
      </c>
      <c r="X84" s="13">
        <f>'Jadual6.1-2digit'!CV7</f>
        <v>-1.98341049700244</v>
      </c>
      <c r="Y84" s="13">
        <f>'Jadual6.1-2digit'!CW7</f>
        <v>-1.55191574451969</v>
      </c>
      <c r="Z84" s="13">
        <f>'Jadual6.1-2digit'!CX7</f>
        <v>-2.69659922905777</v>
      </c>
      <c r="AA84" s="13">
        <f>'Jadual6.1-2digit'!CY7</f>
        <v>-4.05266090116267</v>
      </c>
      <c r="AB84" s="13">
        <f>'Jadual6.1-2digit'!CZ7</f>
        <v>1.57471936620561</v>
      </c>
      <c r="AC84" s="13">
        <f>'Jadual6.1-2digit'!DA7</f>
        <v>-0.190766054196004</v>
      </c>
      <c r="AD84" s="13">
        <f>'Jadual6.1-2digit'!DB7</f>
        <v>0.451177519083544</v>
      </c>
      <c r="AE84" s="13">
        <f>'Jadual6.1-2digit'!DC7</f>
        <v>2.62478905213388</v>
      </c>
      <c r="AF84" s="13">
        <f>'Jadual6.1-2digit'!DD7</f>
        <v>3.70965418707772</v>
      </c>
      <c r="AG84" s="13" t="e">
        <f>'Jadual6.1-2digit'!DE7</f>
        <v>#DIV/0!</v>
      </c>
      <c r="AH84" s="13" t="e">
        <f>'Jadual6.1-2digit'!DF7</f>
        <v>#DIV/0!</v>
      </c>
      <c r="AI84" s="13" t="e">
        <f>'Jadual6.1-2digit'!DG7</f>
        <v>#DIV/0!</v>
      </c>
      <c r="AJ84" s="13" t="e">
        <f>'Jadual6.1-2digit'!DH7</f>
        <v>#DIV/0!</v>
      </c>
      <c r="AK84" s="13" t="e">
        <f>'Jadual6.1-2digit'!DI7</f>
        <v>#DIV/0!</v>
      </c>
      <c r="AL84" s="13" t="e">
        <f>'Jadual6.1-2digit'!DJ7</f>
        <v>#DIV/0!</v>
      </c>
      <c r="AM84" s="13" t="e">
        <f>'Jadual6.1-2digit'!DK7</f>
        <v>#DIV/0!</v>
      </c>
    </row>
    <row r="85" spans="2:39">
      <c r="B85" s="12" t="s">
        <v>853</v>
      </c>
      <c r="C85" s="10" t="s">
        <v>882</v>
      </c>
      <c r="D85" s="13">
        <f>'Jadual6.1-2digit'!CB20</f>
        <v>6.95698680650349</v>
      </c>
      <c r="E85" s="13">
        <f>'Jadual6.1-2digit'!CC20</f>
        <v>6.08509219473621</v>
      </c>
      <c r="F85" s="13">
        <f>'Jadual6.1-2digit'!CD20</f>
        <v>5.11609764138672</v>
      </c>
      <c r="G85" s="13">
        <f>'Jadual6.1-2digit'!CE20</f>
        <v>6.90923696215495</v>
      </c>
      <c r="H85" s="13">
        <f>'Jadual6.1-2digit'!CF20</f>
        <v>8.80065139359638</v>
      </c>
      <c r="I85" s="13">
        <f>'Jadual6.1-2digit'!CG20</f>
        <v>35.503473615932</v>
      </c>
      <c r="J85" s="13">
        <f>'Jadual6.1-2digit'!CH20</f>
        <v>30.9149501559792</v>
      </c>
      <c r="K85" s="13">
        <f>'Jadual6.1-2digit'!CI20</f>
        <v>22.46055153713</v>
      </c>
      <c r="L85" s="13">
        <f>'Jadual6.1-2digit'!CJ20</f>
        <v>11.1766996185992</v>
      </c>
      <c r="M85" s="13">
        <f>'Jadual6.1-2digit'!CK20</f>
        <v>2.45662936177287</v>
      </c>
      <c r="N85" s="13">
        <f>'Jadual6.1-2digit'!CL20</f>
        <v>4.27646327180109</v>
      </c>
      <c r="O85" s="13">
        <f>'Jadual6.1-2digit'!CM20</f>
        <v>3.78056559980497</v>
      </c>
      <c r="P85" s="13">
        <f>'Jadual6.1-2digit'!CN20</f>
        <v>2.73586300465112</v>
      </c>
      <c r="Q85" s="13">
        <f>'Jadual6.1-2digit'!CO20</f>
        <v>7.02866886752911</v>
      </c>
      <c r="R85" s="13">
        <f>'Jadual6.1-2digit'!CP20</f>
        <v>5.04577006455598</v>
      </c>
      <c r="S85" s="13">
        <f>'Jadual6.1-2digit'!CQ20</f>
        <v>-2.0647915695647</v>
      </c>
      <c r="T85" s="13">
        <f>'Jadual6.1-2digit'!CR20</f>
        <v>10.0691978605158</v>
      </c>
      <c r="U85" s="13">
        <f>'Jadual6.1-2digit'!CS20</f>
        <v>4.14101704561749</v>
      </c>
      <c r="V85" s="13">
        <f>'Jadual6.1-2digit'!CT20</f>
        <v>5.9508139944475</v>
      </c>
      <c r="W85" s="13">
        <f>'Jadual6.1-2digit'!CU20</f>
        <v>4.19456053500163</v>
      </c>
      <c r="X85" s="13">
        <f>'Jadual6.1-2digit'!CV20</f>
        <v>5.83874617503757</v>
      </c>
      <c r="Y85" s="13">
        <f>'Jadual6.1-2digit'!CW20</f>
        <v>6.68959896230798</v>
      </c>
      <c r="Z85" s="13">
        <f>'Jadual6.1-2digit'!CX20</f>
        <v>5.75914578742839</v>
      </c>
      <c r="AA85" s="13">
        <f>'Jadual6.1-2digit'!CY20</f>
        <v>4.20577231194406</v>
      </c>
      <c r="AB85" s="13">
        <f>'Jadual6.1-2digit'!CZ20</f>
        <v>8.01464944158144</v>
      </c>
      <c r="AC85" s="13">
        <f>'Jadual6.1-2digit'!DA20</f>
        <v>4.11761856566004</v>
      </c>
      <c r="AD85" s="13">
        <f>'Jadual6.1-2digit'!DB20</f>
        <v>3.12767229786503</v>
      </c>
      <c r="AE85" s="13">
        <f>'Jadual6.1-2digit'!DC20</f>
        <v>9.53641447724665</v>
      </c>
      <c r="AF85" s="13">
        <f>'Jadual6.1-2digit'!DD20</f>
        <v>6.42939174995247</v>
      </c>
      <c r="AG85" s="13">
        <f>'Jadual6.1-2digit'!DE20</f>
        <v>-100</v>
      </c>
      <c r="AH85" s="13">
        <f>'Jadual6.1-2digit'!DF20</f>
        <v>-100</v>
      </c>
      <c r="AI85" s="13">
        <f>'Jadual6.1-2digit'!DG20</f>
        <v>-100</v>
      </c>
      <c r="AJ85" s="13">
        <f>'Jadual6.1-2digit'!DH20</f>
        <v>-100</v>
      </c>
      <c r="AK85" s="13">
        <f>'Jadual6.1-2digit'!DI20</f>
        <v>-100</v>
      </c>
      <c r="AL85" s="13">
        <f>'Jadual6.1-2digit'!DJ20</f>
        <v>-100</v>
      </c>
      <c r="AM85" s="13">
        <f>'Jadual6.1-2digit'!DK20</f>
        <v>-100</v>
      </c>
    </row>
    <row r="90" ht="15" customHeight="1"/>
    <row r="110" spans="1:27">
      <c r="A110" s="14" t="s">
        <v>883</v>
      </c>
      <c r="C110" s="15">
        <v>2022</v>
      </c>
      <c r="O110" s="15">
        <v>2023</v>
      </c>
      <c r="AA110" s="15">
        <v>2024</v>
      </c>
    </row>
    <row r="111" spans="3:38">
      <c r="C111" t="s">
        <v>32</v>
      </c>
      <c r="D111" t="s">
        <v>33</v>
      </c>
      <c r="E111" t="s">
        <v>34</v>
      </c>
      <c r="F111" t="s">
        <v>35</v>
      </c>
      <c r="G111" t="s">
        <v>36</v>
      </c>
      <c r="H111" t="s">
        <v>37</v>
      </c>
      <c r="I111" t="s">
        <v>38</v>
      </c>
      <c r="J111" t="s">
        <v>39</v>
      </c>
      <c r="K111" t="s">
        <v>884</v>
      </c>
      <c r="L111" t="s">
        <v>41</v>
      </c>
      <c r="M111" t="s">
        <v>42</v>
      </c>
      <c r="N111" t="s">
        <v>43</v>
      </c>
      <c r="O111" t="s">
        <v>32</v>
      </c>
      <c r="P111" t="s">
        <v>33</v>
      </c>
      <c r="Q111" t="s">
        <v>34</v>
      </c>
      <c r="R111" t="s">
        <v>35</v>
      </c>
      <c r="S111" t="s">
        <v>36</v>
      </c>
      <c r="T111" t="s">
        <v>37</v>
      </c>
      <c r="U111" t="s">
        <v>38</v>
      </c>
      <c r="V111" t="s">
        <v>39</v>
      </c>
      <c r="W111" t="s">
        <v>884</v>
      </c>
      <c r="X111" t="s">
        <v>41</v>
      </c>
      <c r="Y111" t="s">
        <v>42</v>
      </c>
      <c r="Z111" t="s">
        <v>43</v>
      </c>
      <c r="AA111" t="s">
        <v>32</v>
      </c>
      <c r="AB111" t="s">
        <v>33</v>
      </c>
      <c r="AC111" t="s">
        <v>34</v>
      </c>
      <c r="AD111" t="s">
        <v>35</v>
      </c>
      <c r="AE111" t="s">
        <v>36</v>
      </c>
      <c r="AF111" t="s">
        <v>37</v>
      </c>
      <c r="AG111" t="s">
        <v>38</v>
      </c>
      <c r="AH111" t="s">
        <v>39</v>
      </c>
      <c r="AI111" t="s">
        <v>884</v>
      </c>
      <c r="AJ111" t="s">
        <v>41</v>
      </c>
      <c r="AK111" t="s">
        <v>42</v>
      </c>
      <c r="AL111" t="s">
        <v>43</v>
      </c>
    </row>
    <row r="112" spans="1:14">
      <c r="A112" t="s">
        <v>885</v>
      </c>
      <c r="B112" t="s">
        <v>815</v>
      </c>
      <c r="C112" s="16">
        <f>'Jadual1-IPP'!$C175</f>
        <v>125.596407417018</v>
      </c>
      <c r="D112" s="16">
        <f>'Jadual1-IPP'!$C175</f>
        <v>125.596407417018</v>
      </c>
      <c r="E112" s="16">
        <f>'Jadual1-IPP'!$C175</f>
        <v>125.596407417018</v>
      </c>
      <c r="F112" s="16">
        <f>'Jadual1-IPP'!$C175</f>
        <v>125.596407417018</v>
      </c>
      <c r="G112" s="16">
        <f>'Jadual1-IPP'!$C175</f>
        <v>125.596407417018</v>
      </c>
      <c r="H112" s="16">
        <f>'Jadual1-IPP'!$C175</f>
        <v>125.596407417018</v>
      </c>
      <c r="I112" s="16">
        <f>'Jadual1-IPP'!$C175</f>
        <v>125.596407417018</v>
      </c>
      <c r="J112" s="16">
        <f>'Jadual1-IPP'!$C175</f>
        <v>125.596407417018</v>
      </c>
      <c r="K112" s="16">
        <f>'Jadual1-IPP'!$C175</f>
        <v>125.596407417018</v>
      </c>
      <c r="L112" s="16">
        <f>'Jadual1-IPP'!$C175</f>
        <v>125.596407417018</v>
      </c>
      <c r="M112" s="16">
        <f>'Jadual1-IPP'!$C175</f>
        <v>125.596407417018</v>
      </c>
      <c r="N112" s="16">
        <f>'Jadual1-IPP'!$C175</f>
        <v>125.596407417018</v>
      </c>
    </row>
    <row r="113" spans="1:2">
      <c r="A113" t="s">
        <v>886</v>
      </c>
      <c r="B113" t="s">
        <v>887</v>
      </c>
    </row>
    <row r="114" spans="1:2">
      <c r="A114" t="s">
        <v>888</v>
      </c>
      <c r="B114" t="s">
        <v>889</v>
      </c>
    </row>
    <row r="119" spans="2:19">
      <c r="B119" t="s">
        <v>890</v>
      </c>
      <c r="S119" s="19" t="s">
        <v>891</v>
      </c>
    </row>
    <row r="120" spans="2:19">
      <c r="B120" t="s">
        <v>50</v>
      </c>
      <c r="S120" s="19" t="s">
        <v>53</v>
      </c>
    </row>
    <row r="121" spans="2:38">
      <c r="B121" s="16"/>
      <c r="F121" s="17"/>
      <c r="G121" s="18"/>
      <c r="L121" s="20">
        <v>2022</v>
      </c>
      <c r="N121" s="16">
        <v>2022</v>
      </c>
      <c r="O121" s="16">
        <v>2023</v>
      </c>
      <c r="P121" s="16"/>
      <c r="Q121" s="16"/>
      <c r="R121" s="16"/>
      <c r="S121" s="16">
        <v>2023</v>
      </c>
      <c r="T121" s="16"/>
      <c r="U121" s="16"/>
      <c r="V121" s="16"/>
      <c r="W121" s="16"/>
      <c r="X121" s="16"/>
      <c r="Y121" s="16"/>
      <c r="Z121" s="16"/>
      <c r="AA121" s="16">
        <v>2024</v>
      </c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</row>
    <row r="122" spans="3:38">
      <c r="C122" t="s">
        <v>32</v>
      </c>
      <c r="D122" t="s">
        <v>33</v>
      </c>
      <c r="E122" t="s">
        <v>34</v>
      </c>
      <c r="F122" t="s">
        <v>35</v>
      </c>
      <c r="G122" t="s">
        <v>36</v>
      </c>
      <c r="H122" t="s">
        <v>37</v>
      </c>
      <c r="I122" t="s">
        <v>38</v>
      </c>
      <c r="J122" t="s">
        <v>39</v>
      </c>
      <c r="K122" t="s">
        <v>884</v>
      </c>
      <c r="L122" t="s">
        <v>41</v>
      </c>
      <c r="M122" t="s">
        <v>42</v>
      </c>
      <c r="N122" t="s">
        <v>43</v>
      </c>
      <c r="O122" t="s">
        <v>32</v>
      </c>
      <c r="P122" t="s">
        <v>33</v>
      </c>
      <c r="Q122" t="s">
        <v>34</v>
      </c>
      <c r="R122" t="s">
        <v>35</v>
      </c>
      <c r="S122" t="s">
        <v>36</v>
      </c>
      <c r="T122" t="s">
        <v>37</v>
      </c>
      <c r="U122" t="s">
        <v>38</v>
      </c>
      <c r="V122" t="s">
        <v>39</v>
      </c>
      <c r="W122" t="s">
        <v>40</v>
      </c>
      <c r="X122" t="s">
        <v>41</v>
      </c>
      <c r="Y122" t="s">
        <v>42</v>
      </c>
      <c r="Z122" t="s">
        <v>43</v>
      </c>
      <c r="AA122" t="s">
        <v>32</v>
      </c>
      <c r="AB122" t="s">
        <v>33</v>
      </c>
      <c r="AC122" t="s">
        <v>34</v>
      </c>
      <c r="AD122" t="s">
        <v>35</v>
      </c>
      <c r="AE122" t="s">
        <v>36</v>
      </c>
      <c r="AF122" t="s">
        <v>37</v>
      </c>
      <c r="AG122" t="s">
        <v>38</v>
      </c>
      <c r="AH122" t="s">
        <v>39</v>
      </c>
      <c r="AI122" t="s">
        <v>40</v>
      </c>
      <c r="AJ122" t="s">
        <v>41</v>
      </c>
      <c r="AK122" t="s">
        <v>42</v>
      </c>
      <c r="AL122" t="s">
        <v>43</v>
      </c>
    </row>
    <row r="123" spans="6:38">
      <c r="F123" s="17"/>
      <c r="G123" s="18"/>
      <c r="L123" s="20">
        <v>2022</v>
      </c>
      <c r="N123" s="16">
        <v>2022</v>
      </c>
      <c r="O123" s="16"/>
      <c r="P123" s="16">
        <v>2023</v>
      </c>
      <c r="Q123" s="16"/>
      <c r="R123" s="16"/>
      <c r="S123" s="16">
        <v>2023</v>
      </c>
      <c r="T123" s="16"/>
      <c r="U123" s="16"/>
      <c r="V123" s="16"/>
      <c r="W123" s="16"/>
      <c r="X123" s="16"/>
      <c r="Y123" s="16"/>
      <c r="Z123" s="16"/>
      <c r="AA123" s="16">
        <v>2024</v>
      </c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</row>
    <row r="124" spans="3:38">
      <c r="C124" t="s">
        <v>32</v>
      </c>
      <c r="D124" t="s">
        <v>33</v>
      </c>
      <c r="E124" t="s">
        <v>892</v>
      </c>
      <c r="F124" t="s">
        <v>35</v>
      </c>
      <c r="G124" t="s">
        <v>893</v>
      </c>
      <c r="H124" t="s">
        <v>467</v>
      </c>
      <c r="I124" t="s">
        <v>38</v>
      </c>
      <c r="J124" t="s">
        <v>894</v>
      </c>
      <c r="K124" t="s">
        <v>884</v>
      </c>
      <c r="L124" t="s">
        <v>895</v>
      </c>
      <c r="M124" t="s">
        <v>42</v>
      </c>
      <c r="N124" t="s">
        <v>896</v>
      </c>
      <c r="O124" t="s">
        <v>32</v>
      </c>
      <c r="P124" t="s">
        <v>33</v>
      </c>
      <c r="Q124" t="s">
        <v>892</v>
      </c>
      <c r="R124" t="s">
        <v>35</v>
      </c>
      <c r="S124" t="s">
        <v>893</v>
      </c>
      <c r="T124" t="s">
        <v>467</v>
      </c>
      <c r="U124" t="s">
        <v>38</v>
      </c>
      <c r="V124" t="s">
        <v>894</v>
      </c>
      <c r="W124" t="s">
        <v>40</v>
      </c>
      <c r="X124" t="s">
        <v>895</v>
      </c>
      <c r="Y124" t="s">
        <v>42</v>
      </c>
      <c r="Z124" t="s">
        <v>896</v>
      </c>
      <c r="AA124" t="s">
        <v>32</v>
      </c>
      <c r="AB124" t="s">
        <v>33</v>
      </c>
      <c r="AC124" t="s">
        <v>892</v>
      </c>
      <c r="AD124" t="s">
        <v>35</v>
      </c>
      <c r="AE124" t="s">
        <v>893</v>
      </c>
      <c r="AF124" t="s">
        <v>467</v>
      </c>
      <c r="AG124" t="s">
        <v>38</v>
      </c>
      <c r="AH124" t="s">
        <v>894</v>
      </c>
      <c r="AI124" t="s">
        <v>40</v>
      </c>
      <c r="AJ124" t="s">
        <v>895</v>
      </c>
      <c r="AK124" t="s">
        <v>42</v>
      </c>
      <c r="AL124" t="s">
        <v>896</v>
      </c>
    </row>
    <row r="125" spans="2:3">
      <c r="B125" t="s">
        <v>885</v>
      </c>
      <c r="C125" s="19" t="s">
        <v>815</v>
      </c>
    </row>
    <row r="126" spans="2:6">
      <c r="B126" t="s">
        <v>897</v>
      </c>
      <c r="C126" s="19" t="s">
        <v>898</v>
      </c>
      <c r="F126" s="16">
        <v>2022</v>
      </c>
    </row>
    <row r="127" spans="2:17">
      <c r="B127" t="s">
        <v>899</v>
      </c>
      <c r="C127" s="19" t="s">
        <v>900</v>
      </c>
      <c r="F127" s="567" t="s">
        <v>901</v>
      </c>
      <c r="G127" s="567" t="s">
        <v>902</v>
      </c>
      <c r="H127" s="567" t="s">
        <v>903</v>
      </c>
      <c r="I127" s="567" t="s">
        <v>904</v>
      </c>
      <c r="J127" s="567" t="s">
        <v>905</v>
      </c>
      <c r="K127" s="567" t="s">
        <v>906</v>
      </c>
      <c r="L127" t="s">
        <v>907</v>
      </c>
      <c r="M127" t="s">
        <v>908</v>
      </c>
      <c r="N127" s="567" t="s">
        <v>909</v>
      </c>
      <c r="O127" s="567" t="s">
        <v>910</v>
      </c>
      <c r="P127" s="567" t="s">
        <v>911</v>
      </c>
      <c r="Q127" s="567" t="s">
        <v>912</v>
      </c>
    </row>
    <row r="128" spans="2:3">
      <c r="B128" t="s">
        <v>913</v>
      </c>
      <c r="C128" s="19" t="s">
        <v>914</v>
      </c>
    </row>
    <row r="129" spans="2:26">
      <c r="B129" s="22" t="s">
        <v>886</v>
      </c>
      <c r="C129" s="23" t="s">
        <v>887</v>
      </c>
      <c r="E129" s="24"/>
      <c r="G129" s="18"/>
      <c r="K129" s="16">
        <v>2021</v>
      </c>
      <c r="L129" s="25"/>
      <c r="M129" s="26"/>
      <c r="N129" s="16"/>
      <c r="O129" s="16">
        <v>2022</v>
      </c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3:26">
      <c r="C130" t="s">
        <v>32</v>
      </c>
      <c r="D130" t="s">
        <v>33</v>
      </c>
      <c r="E130" t="s">
        <v>892</v>
      </c>
      <c r="F130" t="s">
        <v>35</v>
      </c>
      <c r="G130" t="s">
        <v>893</v>
      </c>
      <c r="H130" t="s">
        <v>467</v>
      </c>
      <c r="I130" t="s">
        <v>38</v>
      </c>
      <c r="J130" t="s">
        <v>915</v>
      </c>
      <c r="K130" t="s">
        <v>40</v>
      </c>
      <c r="L130" t="s">
        <v>895</v>
      </c>
      <c r="M130" t="s">
        <v>42</v>
      </c>
      <c r="N130" t="s">
        <v>896</v>
      </c>
      <c r="O130" t="s">
        <v>32</v>
      </c>
      <c r="P130" t="s">
        <v>33</v>
      </c>
      <c r="Q130" t="s">
        <v>892</v>
      </c>
      <c r="R130" t="s">
        <v>35</v>
      </c>
      <c r="S130" t="s">
        <v>893</v>
      </c>
      <c r="T130" t="s">
        <v>467</v>
      </c>
      <c r="U130" t="s">
        <v>38</v>
      </c>
      <c r="V130" t="s">
        <v>915</v>
      </c>
      <c r="W130" t="s">
        <v>40</v>
      </c>
      <c r="X130" t="s">
        <v>895</v>
      </c>
      <c r="Y130" t="s">
        <v>42</v>
      </c>
      <c r="Z130" t="s">
        <v>896</v>
      </c>
    </row>
    <row r="131" spans="2:3">
      <c r="B131" s="22" t="s">
        <v>888</v>
      </c>
      <c r="C131" s="23" t="s">
        <v>889</v>
      </c>
    </row>
    <row r="199" spans="2:3">
      <c r="B199" s="27"/>
      <c r="C199" s="18"/>
    </row>
    <row r="200" spans="11:12">
      <c r="K200" s="13"/>
      <c r="L200" s="13"/>
    </row>
    <row r="201" spans="11:12">
      <c r="K201" s="13"/>
      <c r="L201" s="13"/>
    </row>
    <row r="202" spans="11:12">
      <c r="K202" s="13"/>
      <c r="L202" s="13"/>
    </row>
    <row r="203" spans="11:12">
      <c r="K203" s="13"/>
      <c r="L203" s="13"/>
    </row>
    <row r="204" spans="11:12">
      <c r="K204" s="13"/>
      <c r="L204" s="13"/>
    </row>
    <row r="205" spans="11:12">
      <c r="K205" s="13"/>
      <c r="L205" s="13"/>
    </row>
    <row r="206" spans="11:12">
      <c r="K206" s="13"/>
      <c r="L206" s="13"/>
    </row>
    <row r="207" spans="11:12">
      <c r="K207" s="13"/>
      <c r="L207" s="13"/>
    </row>
    <row r="208" spans="11:12">
      <c r="K208" s="13"/>
      <c r="L208" s="13"/>
    </row>
    <row r="246" spans="2:9">
      <c r="B246" s="28">
        <v>2019</v>
      </c>
      <c r="C246" s="29" t="s">
        <v>916</v>
      </c>
      <c r="D246" s="28">
        <v>2019</v>
      </c>
      <c r="E246" s="29" t="s">
        <v>27</v>
      </c>
      <c r="F246" s="30">
        <f>'Jadual1-IPP'!I43</f>
        <v>3.20097865089477</v>
      </c>
      <c r="G246" s="30">
        <f>'Jadual1-IPP'!K43</f>
        <v>0.130248985923444</v>
      </c>
      <c r="H246" s="30">
        <f>'Jadual1-IPP'!M43</f>
        <v>4.01177387907194</v>
      </c>
      <c r="I246" s="30">
        <f>'Jadual1-IPP'!O43</f>
        <v>5.57528274709964</v>
      </c>
    </row>
    <row r="247" spans="2:9">
      <c r="B247" s="28"/>
      <c r="C247" s="29" t="s">
        <v>917</v>
      </c>
      <c r="D247" s="28"/>
      <c r="E247" s="29" t="s">
        <v>28</v>
      </c>
      <c r="F247" s="30">
        <f>'Jadual1-IPP'!I44</f>
        <v>3.54778346788109</v>
      </c>
      <c r="G247" s="30">
        <f>'Jadual1-IPP'!K44</f>
        <v>1.62150572687946</v>
      </c>
      <c r="H247" s="30">
        <f>'Jadual1-IPP'!M44</f>
        <v>4.09648267296919</v>
      </c>
      <c r="I247" s="30">
        <f>'Jadual1-IPP'!O44</f>
        <v>4.21675645307917</v>
      </c>
    </row>
    <row r="248" spans="2:9">
      <c r="B248" s="28"/>
      <c r="C248" s="29" t="s">
        <v>918</v>
      </c>
      <c r="D248" s="28"/>
      <c r="E248" s="29" t="s">
        <v>29</v>
      </c>
      <c r="F248" s="30">
        <f>'Jadual1-IPP'!I45</f>
        <v>1.76090289277147</v>
      </c>
      <c r="G248" s="30">
        <f>'Jadual1-IPP'!K45</f>
        <v>-3.75764348951671</v>
      </c>
      <c r="H248" s="30">
        <f>'Jadual1-IPP'!M45</f>
        <v>3.3517430892942</v>
      </c>
      <c r="I248" s="30">
        <f>'Jadual1-IPP'!O45</f>
        <v>2.06851513395918</v>
      </c>
    </row>
    <row r="249" spans="2:9">
      <c r="B249" s="28"/>
      <c r="C249" s="29" t="s">
        <v>919</v>
      </c>
      <c r="D249" s="28"/>
      <c r="E249" s="29" t="s">
        <v>30</v>
      </c>
      <c r="F249" s="30">
        <f>'Jadual1-IPP'!I46</f>
        <v>1.2905970113767</v>
      </c>
      <c r="G249" s="30">
        <f>'Jadual1-IPP'!K46</f>
        <v>-3.183482623126</v>
      </c>
      <c r="H249" s="30">
        <f>'Jadual1-IPP'!M46</f>
        <v>2.80731816306053</v>
      </c>
      <c r="I249" s="30">
        <f>'Jadual1-IPP'!O46</f>
        <v>0.734136907988983</v>
      </c>
    </row>
    <row r="250" spans="2:9">
      <c r="B250" s="28">
        <v>2020</v>
      </c>
      <c r="C250" s="29" t="s">
        <v>916</v>
      </c>
      <c r="D250" s="28">
        <v>2020</v>
      </c>
      <c r="E250" s="29" t="s">
        <v>27</v>
      </c>
      <c r="F250" s="30">
        <f>'Jadual1-IPP'!I48</f>
        <v>0.356587583132267</v>
      </c>
      <c r="G250" s="30">
        <f>'Jadual1-IPP'!K48</f>
        <v>-2.14841094441719</v>
      </c>
      <c r="H250" s="30">
        <f>'Jadual1-IPP'!M48</f>
        <v>1.2637907814355</v>
      </c>
      <c r="I250" s="30">
        <f>'Jadual1-IPP'!O48</f>
        <v>-0.55175716855382</v>
      </c>
    </row>
    <row r="251" spans="2:9">
      <c r="B251" s="28"/>
      <c r="C251" s="29" t="s">
        <v>917</v>
      </c>
      <c r="D251" s="28"/>
      <c r="E251" s="29" t="s">
        <v>28</v>
      </c>
      <c r="F251" s="30">
        <f>'Jadual1-IPP'!I49</f>
        <v>-17.5481437572949</v>
      </c>
      <c r="G251" s="30">
        <f>'Jadual1-IPP'!K49</f>
        <v>-18.0613551529408</v>
      </c>
      <c r="H251" s="30">
        <f>'Jadual1-IPP'!M49</f>
        <v>-18.0761593876861</v>
      </c>
      <c r="I251" s="30">
        <f>'Jadual1-IPP'!O49</f>
        <v>-10.5747101447793</v>
      </c>
    </row>
    <row r="252" spans="2:17">
      <c r="B252" s="28"/>
      <c r="C252" s="29" t="s">
        <v>918</v>
      </c>
      <c r="D252" s="28"/>
      <c r="E252" s="29" t="s">
        <v>29</v>
      </c>
      <c r="F252" s="30">
        <f>'Jadual1-IPP'!I50</f>
        <v>1.08066961318055</v>
      </c>
      <c r="G252" s="30">
        <f>'Jadual1-IPP'!K50</f>
        <v>-5.17488834851453</v>
      </c>
      <c r="H252" s="30">
        <f>'Jadual1-IPP'!M50</f>
        <v>3.13667042350274</v>
      </c>
      <c r="I252" s="30">
        <f>'Jadual1-IPP'!O50</f>
        <v>-2.49803911239712</v>
      </c>
      <c r="M252" s="16">
        <v>2019</v>
      </c>
      <c r="N252" s="13">
        <v>2.44260591503868</v>
      </c>
      <c r="O252" s="13">
        <v>-1.28973231561264</v>
      </c>
      <c r="P252" s="13">
        <v>3.55381269418807</v>
      </c>
      <c r="Q252" s="13">
        <v>3.2846546140986</v>
      </c>
    </row>
    <row r="253" spans="2:17">
      <c r="B253" s="28"/>
      <c r="C253" s="29" t="s">
        <v>919</v>
      </c>
      <c r="D253" s="28"/>
      <c r="E253" s="29" t="s">
        <v>30</v>
      </c>
      <c r="F253" s="30">
        <f>'Jadual1-IPP'!I51</f>
        <v>-0.1987206640148</v>
      </c>
      <c r="G253" s="30">
        <f>'Jadual1-IPP'!K51</f>
        <v>-10.0214900404621</v>
      </c>
      <c r="H253" s="30">
        <f>'Jadual1-IPP'!M51</f>
        <v>2.8370456433007</v>
      </c>
      <c r="I253" s="30">
        <f>'Jadual1-IPP'!O51</f>
        <v>-0.301298062701449</v>
      </c>
      <c r="M253" s="16">
        <v>2020</v>
      </c>
      <c r="N253" s="13">
        <v>-4.08673416960352</v>
      </c>
      <c r="O253" s="13">
        <v>-8.91621849691174</v>
      </c>
      <c r="P253" s="13">
        <v>-2.6544608496194</v>
      </c>
      <c r="Q253" s="13">
        <v>-3.68693646914161</v>
      </c>
    </row>
    <row r="254" spans="2:17">
      <c r="B254" s="28">
        <v>2021</v>
      </c>
      <c r="C254" s="29" t="s">
        <v>916</v>
      </c>
      <c r="D254" s="28">
        <v>2021</v>
      </c>
      <c r="E254" s="29" t="s">
        <v>27</v>
      </c>
      <c r="F254" s="30">
        <f>'Jadual1-IPP'!I53</f>
        <v>4.07632646578745</v>
      </c>
      <c r="G254" s="30">
        <f>'Jadual1-IPP'!K53</f>
        <v>-3.31947699171447</v>
      </c>
      <c r="H254" s="30">
        <f>'Jadual1-IPP'!M53</f>
        <v>6.80955055944511</v>
      </c>
      <c r="I254" s="30">
        <f>'Jadual1-IPP'!O53</f>
        <v>-0.0614517890023478</v>
      </c>
      <c r="M254" s="16">
        <v>2021</v>
      </c>
      <c r="N254" s="13">
        <v>7.24922512228956</v>
      </c>
      <c r="O254" s="13">
        <v>0.948740623895446</v>
      </c>
      <c r="P254" s="13">
        <v>9.50907445612424</v>
      </c>
      <c r="Q254" s="13">
        <v>2.36464349749824</v>
      </c>
    </row>
    <row r="255" spans="2:17">
      <c r="B255" s="31"/>
      <c r="C255" s="29" t="s">
        <v>917</v>
      </c>
      <c r="D255" s="31"/>
      <c r="E255" s="29" t="s">
        <v>28</v>
      </c>
      <c r="F255" s="30">
        <f>'Jadual1-IPP'!I54</f>
        <v>22.4577909924834</v>
      </c>
      <c r="G255" s="30">
        <f>'Jadual1-IPP'!K54</f>
        <v>14.8362583004898</v>
      </c>
      <c r="H255" s="30">
        <f>'Jadual1-IPP'!M54</f>
        <v>26.3253712617907</v>
      </c>
      <c r="I255" s="30">
        <f>'Jadual1-IPP'!O54</f>
        <v>8.59009447296459</v>
      </c>
      <c r="M255" s="16">
        <v>2022</v>
      </c>
      <c r="N255" s="13">
        <v>6.86806466797046</v>
      </c>
      <c r="O255" s="13">
        <v>2.77519673855812</v>
      </c>
      <c r="P255" s="13">
        <v>8.15381528915624</v>
      </c>
      <c r="Q255" s="13">
        <v>4.49826984560974</v>
      </c>
    </row>
    <row r="256" spans="2:9">
      <c r="B256" s="31"/>
      <c r="C256" s="29" t="s">
        <v>918</v>
      </c>
      <c r="D256" s="31"/>
      <c r="E256" s="29" t="s">
        <v>29</v>
      </c>
      <c r="F256" s="30">
        <f>'Jadual1-IPP'!I55</f>
        <v>-1.24072980342592</v>
      </c>
      <c r="G256" s="30">
        <f>'Jadual1-IPP'!K55</f>
        <v>-2.95828949505494</v>
      </c>
      <c r="H256" s="30">
        <f>'Jadual1-IPP'!M55</f>
        <v>-0.66385015523835</v>
      </c>
      <c r="I256" s="30">
        <f>'Jadual1-IPP'!O55</f>
        <v>-2.83118771229429</v>
      </c>
    </row>
    <row r="257" spans="2:9">
      <c r="B257" s="28"/>
      <c r="C257" s="29" t="s">
        <v>919</v>
      </c>
      <c r="D257" s="28"/>
      <c r="E257" s="29" t="s">
        <v>30</v>
      </c>
      <c r="F257" s="30">
        <f>'Jadual1-IPP'!I56</f>
        <v>6.86588055773802</v>
      </c>
      <c r="G257" s="30">
        <f>'Jadual1-IPP'!K56</f>
        <v>-1.10790750558769</v>
      </c>
      <c r="H257" s="30">
        <f>'Jadual1-IPP'!M56</f>
        <v>9.19846161013868</v>
      </c>
      <c r="I257" s="30">
        <f>'Jadual1-IPP'!O56</f>
        <v>4.84356660357773</v>
      </c>
    </row>
    <row r="258" spans="2:9">
      <c r="B258" s="28">
        <v>2022</v>
      </c>
      <c r="C258" s="29" t="s">
        <v>916</v>
      </c>
      <c r="D258" s="28">
        <v>2022</v>
      </c>
      <c r="E258" s="29" t="s">
        <v>27</v>
      </c>
      <c r="F258" s="30">
        <f>'Jadual1-IPP'!I58</f>
        <v>4.45804618599873</v>
      </c>
      <c r="G258" s="30">
        <f>'Jadual1-IPP'!K58</f>
        <v>-1.5103695610802</v>
      </c>
      <c r="H258" s="30">
        <f>'Jadual1-IPP'!M58</f>
        <v>6.32504792787284</v>
      </c>
      <c r="I258" s="30">
        <f>'Jadual1-IPP'!O58</f>
        <v>2.65861999121645</v>
      </c>
    </row>
    <row r="259" spans="2:9">
      <c r="B259" s="28"/>
      <c r="C259" s="29" t="s">
        <v>917</v>
      </c>
      <c r="D259" s="28"/>
      <c r="E259" s="29" t="s">
        <v>28</v>
      </c>
      <c r="F259" s="30">
        <f>'Jadual1-IPP'!I59</f>
        <v>6.68635534693405</v>
      </c>
      <c r="G259" s="30">
        <f>'Jadual1-IPP'!K59</f>
        <v>-2.37093295269183</v>
      </c>
      <c r="H259" s="30">
        <f>'Jadual1-IPP'!M59</f>
        <v>9.25726619098918</v>
      </c>
      <c r="I259" s="30">
        <f>'Jadual1-IPP'!O59</f>
        <v>6.6230815111991</v>
      </c>
    </row>
    <row r="260" spans="2:9">
      <c r="B260" s="28"/>
      <c r="C260" s="29" t="s">
        <v>918</v>
      </c>
      <c r="D260" s="28"/>
      <c r="E260" s="29" t="s">
        <v>29</v>
      </c>
      <c r="F260" s="30">
        <f>'Jadual1-IPP'!I60</f>
        <v>12.536994940052</v>
      </c>
      <c r="G260" s="30">
        <f>'Jadual1-IPP'!K60</f>
        <v>9.86712958141229</v>
      </c>
      <c r="H260" s="30">
        <f>'Jadual1-IPP'!M60</f>
        <v>13.4330619316557</v>
      </c>
      <c r="I260" s="30">
        <f>'Jadual1-IPP'!O60</f>
        <v>9.84309091567239</v>
      </c>
    </row>
    <row r="261" spans="2:9">
      <c r="B261" s="28"/>
      <c r="C261" s="29" t="s">
        <v>919</v>
      </c>
      <c r="D261" s="28"/>
      <c r="E261" s="29" t="s">
        <v>30</v>
      </c>
      <c r="F261" s="30">
        <f>'Jadual1-IPP'!I61</f>
        <v>4.21086219390314</v>
      </c>
      <c r="G261" s="30">
        <f>'Jadual1-IPP'!K61</f>
        <v>6.699116061201</v>
      </c>
      <c r="H261" s="30">
        <f>'Jadual1-IPP'!M61</f>
        <v>4.02016220170269</v>
      </c>
      <c r="I261" s="30">
        <f>'Jadual1-IPP'!O61</f>
        <v>-0.5805290157695</v>
      </c>
    </row>
    <row r="262" spans="2:9">
      <c r="B262" s="28">
        <v>2023</v>
      </c>
      <c r="C262" s="29" t="s">
        <v>916</v>
      </c>
      <c r="D262" s="28">
        <v>2023</v>
      </c>
      <c r="E262" s="29" t="s">
        <v>27</v>
      </c>
      <c r="F262" s="30">
        <f>'Jadual1-IPP'!I63</f>
        <v>2.6676805827589</v>
      </c>
      <c r="G262" s="30">
        <f>'Jadual1-IPP'!K63</f>
        <v>1.04357051010054</v>
      </c>
      <c r="H262" s="30">
        <f>'Jadual1-IPP'!M63</f>
        <v>3.36507483709904</v>
      </c>
      <c r="I262" s="30">
        <f>'Jadual1-IPP'!O63</f>
        <v>-0.396738434980719</v>
      </c>
    </row>
    <row r="263" spans="2:9">
      <c r="B263" s="28"/>
      <c r="C263" s="29" t="s">
        <v>917</v>
      </c>
      <c r="D263" s="28"/>
      <c r="E263" s="29" t="s">
        <v>28</v>
      </c>
      <c r="F263" s="30">
        <f>'Jadual1-IPP'!I64</f>
        <v>-0.319792634813439</v>
      </c>
      <c r="G263" s="30">
        <f>'Jadual1-IPP'!K64</f>
        <v>-2.68994846121451</v>
      </c>
      <c r="H263" s="30">
        <f>'Jadual1-IPP'!M64</f>
        <v>0.0655544297388815</v>
      </c>
      <c r="I263" s="30">
        <f>'Jadual1-IPP'!O64</f>
        <v>2.05439123233661</v>
      </c>
    </row>
    <row r="264" spans="2:9">
      <c r="B264" s="28"/>
      <c r="C264" s="29" t="s">
        <v>918</v>
      </c>
      <c r="D264" s="28"/>
      <c r="E264" s="29" t="s">
        <v>29</v>
      </c>
      <c r="F264" s="32">
        <f>'Jadual1-IPP'!I65</f>
        <v>-0.28115029784513</v>
      </c>
      <c r="G264" s="30">
        <f>'Jadual1-IPP'!K65</f>
        <v>-1.53339238128967</v>
      </c>
      <c r="H264" s="30">
        <f>'Jadual1-IPP'!M65</f>
        <v>-0.138274782367489</v>
      </c>
      <c r="I264" s="30">
        <f>'Jadual1-IPP'!O65</f>
        <v>1.51502933985466</v>
      </c>
    </row>
    <row r="265" spans="2:9">
      <c r="B265" s="28"/>
      <c r="C265" s="29" t="s">
        <v>919</v>
      </c>
      <c r="D265" s="28"/>
      <c r="E265" s="29" t="s">
        <v>30</v>
      </c>
      <c r="F265" s="30">
        <f>'Jadual1-IPP'!I66</f>
        <v>0.84023535137139</v>
      </c>
      <c r="G265" s="30">
        <f>'Jadual1-IPP'!K66</f>
        <v>3.67653622053079</v>
      </c>
      <c r="H265" s="30">
        <f>'Jadual1-IPP'!M66</f>
        <v>-0.182234247395471</v>
      </c>
      <c r="I265" s="30">
        <f>'Jadual1-IPP'!O66</f>
        <v>4.59660594861404</v>
      </c>
    </row>
    <row r="266" spans="2:9">
      <c r="B266" s="28">
        <v>2024</v>
      </c>
      <c r="C266" s="29" t="s">
        <v>916</v>
      </c>
      <c r="D266" s="28">
        <v>2024</v>
      </c>
      <c r="E266" s="29" t="s">
        <v>27</v>
      </c>
      <c r="F266" s="30">
        <f>'Jadual1-IPP'!I68</f>
        <v>3.27215143008546</v>
      </c>
      <c r="G266" s="30">
        <f>'Jadual1-IPP'!K68</f>
        <v>5.92642203780782</v>
      </c>
      <c r="H266" s="30">
        <f>'Jadual1-IPP'!M68</f>
        <v>2.08888545252903</v>
      </c>
      <c r="I266" s="30">
        <f>'Jadual1-IPP'!O68</f>
        <v>9.1733537504179</v>
      </c>
    </row>
    <row r="267" spans="2:9">
      <c r="B267" s="28"/>
      <c r="C267" s="29" t="s">
        <v>917</v>
      </c>
      <c r="D267" s="28"/>
      <c r="E267" s="29" t="s">
        <v>28</v>
      </c>
      <c r="F267" s="30" t="e">
        <f>'Jadual1-IPP'!I69</f>
        <v>#DIV/0!</v>
      </c>
      <c r="G267" s="30">
        <f>'Jadual1-IPP'!K69</f>
        <v>-31.5177661589651</v>
      </c>
      <c r="H267" s="30" t="e">
        <f>'Jadual1-IPP'!M69</f>
        <v>#DIV/0!</v>
      </c>
      <c r="I267" s="30">
        <f>'Jadual1-IPP'!O69</f>
        <v>-29.1448164694816</v>
      </c>
    </row>
    <row r="268" spans="2:9">
      <c r="B268" s="28"/>
      <c r="C268" s="29" t="s">
        <v>918</v>
      </c>
      <c r="D268" s="28"/>
      <c r="E268" s="29" t="s">
        <v>29</v>
      </c>
      <c r="F268" s="30" t="e">
        <f>'Jadual1-IPP'!I70</f>
        <v>#DIV/0!</v>
      </c>
      <c r="G268" s="30">
        <f>'Jadual1-IPP'!K70</f>
        <v>-100</v>
      </c>
      <c r="H268" s="30" t="e">
        <f>'Jadual1-IPP'!M70</f>
        <v>#DIV/0!</v>
      </c>
      <c r="I268" s="30">
        <f>'Jadual1-IPP'!O70</f>
        <v>-100</v>
      </c>
    </row>
    <row r="269" spans="2:9">
      <c r="B269" s="28"/>
      <c r="C269" s="29" t="s">
        <v>919</v>
      </c>
      <c r="D269" s="28"/>
      <c r="E269" s="29" t="s">
        <v>30</v>
      </c>
      <c r="F269" s="30" t="e">
        <f>'Jadual1-IPP'!I71</f>
        <v>#DIV/0!</v>
      </c>
      <c r="G269" s="30">
        <f>'Jadual1-IPP'!K71</f>
        <v>-100</v>
      </c>
      <c r="H269" s="30" t="e">
        <f>'Jadual1-IPP'!M71</f>
        <v>#DIV/0!</v>
      </c>
      <c r="I269" s="30">
        <f>'Jadual1-IPP'!O71</f>
        <v>-100</v>
      </c>
    </row>
    <row r="270" spans="16:39">
      <c r="P270" s="37" t="s">
        <v>901</v>
      </c>
      <c r="Q270" s="37" t="s">
        <v>902</v>
      </c>
      <c r="R270" s="37" t="s">
        <v>903</v>
      </c>
      <c r="S270" s="37" t="s">
        <v>904</v>
      </c>
      <c r="T270" s="37" t="s">
        <v>905</v>
      </c>
      <c r="U270" s="37" t="s">
        <v>906</v>
      </c>
      <c r="V270" s="37" t="s">
        <v>907</v>
      </c>
      <c r="W270" s="37" t="s">
        <v>908</v>
      </c>
      <c r="X270" s="37" t="s">
        <v>909</v>
      </c>
      <c r="Y270" s="37" t="s">
        <v>910</v>
      </c>
      <c r="Z270" s="37" t="s">
        <v>911</v>
      </c>
      <c r="AA270" s="37" t="s">
        <v>912</v>
      </c>
      <c r="AB270" s="37" t="s">
        <v>920</v>
      </c>
      <c r="AC270" s="37" t="s">
        <v>921</v>
      </c>
      <c r="AD270" s="37" t="s">
        <v>922</v>
      </c>
      <c r="AE270" s="568" t="s">
        <v>923</v>
      </c>
      <c r="AF270" s="37" t="s">
        <v>924</v>
      </c>
      <c r="AG270" s="37">
        <v>45383</v>
      </c>
      <c r="AH270" s="37" t="s">
        <v>925</v>
      </c>
      <c r="AI270" s="37" t="s">
        <v>926</v>
      </c>
      <c r="AJ270" s="37">
        <v>45536</v>
      </c>
      <c r="AK270" s="37" t="s">
        <v>927</v>
      </c>
      <c r="AL270" s="37">
        <v>45597</v>
      </c>
      <c r="AM270" s="37" t="s">
        <v>928</v>
      </c>
    </row>
    <row r="271" spans="2:22"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>
        <f>R74</f>
        <v>2022</v>
      </c>
      <c r="S271" s="16"/>
      <c r="T271" s="16"/>
      <c r="U271" s="16"/>
      <c r="V271" s="16"/>
    </row>
    <row r="272" spans="4:39">
      <c r="D272" t="str">
        <f t="shared" ref="D272:O272" si="0">D75</f>
        <v>Jan.</v>
      </c>
      <c r="E272" t="str">
        <f t="shared" si="0"/>
        <v>Feb.</v>
      </c>
      <c r="F272" t="str">
        <f t="shared" si="0"/>
        <v>Mar.</v>
      </c>
      <c r="G272" t="str">
        <f t="shared" si="0"/>
        <v>Apr.</v>
      </c>
      <c r="H272" t="str">
        <f t="shared" si="0"/>
        <v>May</v>
      </c>
      <c r="I272" t="str">
        <f t="shared" si="0"/>
        <v>Jun.</v>
      </c>
      <c r="J272" t="str">
        <f t="shared" si="0"/>
        <v>Jul.</v>
      </c>
      <c r="K272" t="str">
        <f t="shared" si="0"/>
        <v>Aug.</v>
      </c>
      <c r="L272" t="str">
        <f t="shared" si="0"/>
        <v>Sep.</v>
      </c>
      <c r="M272" t="str">
        <f t="shared" si="0"/>
        <v>Oct.</v>
      </c>
      <c r="N272" t="str">
        <f t="shared" si="0"/>
        <v>Nov.</v>
      </c>
      <c r="O272" t="str">
        <f t="shared" si="0"/>
        <v>Dec.</v>
      </c>
      <c r="P272" s="568" t="s">
        <v>929</v>
      </c>
      <c r="Q272" s="568" t="s">
        <v>930</v>
      </c>
      <c r="R272" s="569" t="s">
        <v>931</v>
      </c>
      <c r="S272" s="568" t="s">
        <v>904</v>
      </c>
      <c r="T272" s="568" t="s">
        <v>580</v>
      </c>
      <c r="U272" s="568" t="s">
        <v>932</v>
      </c>
      <c r="V272" s="568" t="s">
        <v>933</v>
      </c>
      <c r="W272" s="568" t="s">
        <v>934</v>
      </c>
      <c r="X272" s="568" t="s">
        <v>909</v>
      </c>
      <c r="Y272" s="568" t="s">
        <v>935</v>
      </c>
      <c r="Z272" s="568" t="s">
        <v>911</v>
      </c>
      <c r="AA272" s="568" t="s">
        <v>936</v>
      </c>
      <c r="AB272" s="568" t="s">
        <v>937</v>
      </c>
      <c r="AC272" s="568" t="s">
        <v>938</v>
      </c>
      <c r="AD272" s="569" t="s">
        <v>939</v>
      </c>
      <c r="AE272" s="568" t="s">
        <v>923</v>
      </c>
      <c r="AF272" s="568" t="s">
        <v>592</v>
      </c>
      <c r="AG272" s="568" t="s">
        <v>940</v>
      </c>
      <c r="AH272" s="568" t="s">
        <v>941</v>
      </c>
      <c r="AI272" s="568" t="s">
        <v>942</v>
      </c>
      <c r="AJ272" s="568" t="s">
        <v>943</v>
      </c>
      <c r="AK272" s="568" t="s">
        <v>944</v>
      </c>
      <c r="AL272" s="568" t="s">
        <v>945</v>
      </c>
      <c r="AM272" s="568" t="s">
        <v>946</v>
      </c>
    </row>
    <row r="273" spans="2:39">
      <c r="B273" t="str">
        <f>B83</f>
        <v>PEMBUATAN</v>
      </c>
      <c r="C273" t="str">
        <f t="shared" ref="C273:V273" si="1">C83</f>
        <v>MANUFACTURING</v>
      </c>
      <c r="D273" s="13">
        <f t="shared" si="1"/>
        <v>6.76806273539464</v>
      </c>
      <c r="E273" s="13">
        <f t="shared" si="1"/>
        <v>5.21139126914152</v>
      </c>
      <c r="F273" s="13">
        <f t="shared" si="1"/>
        <v>6.92752745604514</v>
      </c>
      <c r="G273" s="13">
        <f t="shared" si="1"/>
        <v>6.18812523176348</v>
      </c>
      <c r="H273" s="13">
        <f t="shared" si="1"/>
        <v>6.93183251255793</v>
      </c>
      <c r="I273" s="13">
        <f t="shared" si="1"/>
        <v>14.4355071689165</v>
      </c>
      <c r="J273" s="13">
        <f t="shared" si="1"/>
        <v>14.9155827039844</v>
      </c>
      <c r="K273" s="13">
        <f t="shared" si="1"/>
        <v>15.2099188930137</v>
      </c>
      <c r="L273" s="13">
        <f t="shared" si="1"/>
        <v>10.414519306149</v>
      </c>
      <c r="M273" s="13">
        <f t="shared" si="1"/>
        <v>4.21063262812996</v>
      </c>
      <c r="N273" s="13">
        <f t="shared" si="1"/>
        <v>4.83704838826119</v>
      </c>
      <c r="O273" s="13">
        <f t="shared" si="1"/>
        <v>3.01830542538212</v>
      </c>
      <c r="P273" s="13">
        <f t="shared" si="1"/>
        <v>1.32112402379785</v>
      </c>
      <c r="Q273" s="13">
        <f t="shared" si="1"/>
        <v>4.78705735763208</v>
      </c>
      <c r="R273" s="13">
        <f t="shared" si="1"/>
        <v>4.08350319209758</v>
      </c>
      <c r="S273" s="13">
        <f t="shared" si="1"/>
        <v>-3.02600621742084</v>
      </c>
      <c r="T273" s="13">
        <f t="shared" si="1"/>
        <v>5.11479309769918</v>
      </c>
      <c r="U273" s="13">
        <f t="shared" si="1"/>
        <v>-1.63535579186943</v>
      </c>
      <c r="V273" s="13">
        <f t="shared" si="1"/>
        <v>-0.189623869467212</v>
      </c>
      <c r="W273" s="13">
        <f t="shared" ref="W273:AB273" si="2">W83</f>
        <v>-0.612895672139175</v>
      </c>
      <c r="X273" s="13">
        <f t="shared" si="2"/>
        <v>0.379209175851429</v>
      </c>
      <c r="Y273" s="13">
        <f t="shared" si="2"/>
        <v>0.928235789285196</v>
      </c>
      <c r="Z273" s="13">
        <f t="shared" si="2"/>
        <v>-0.0534155914859298</v>
      </c>
      <c r="AA273" s="13">
        <f t="shared" si="2"/>
        <v>-1.42915924307083</v>
      </c>
      <c r="AB273" s="13">
        <f t="shared" si="2"/>
        <v>3.71475918881529</v>
      </c>
      <c r="AC273" s="13">
        <f t="shared" ref="AC273:AM273" si="3">AC83</f>
        <v>1.24418124200415</v>
      </c>
      <c r="AD273" s="13">
        <f t="shared" si="3"/>
        <v>1.30159577468693</v>
      </c>
      <c r="AE273" s="13">
        <f t="shared" si="3"/>
        <v>4.92880614695255</v>
      </c>
      <c r="AF273" s="13">
        <f t="shared" si="3"/>
        <v>4.6020619173986</v>
      </c>
      <c r="AG273" s="13" t="e">
        <f t="shared" si="3"/>
        <v>#DIV/0!</v>
      </c>
      <c r="AH273" s="13" t="e">
        <f t="shared" si="3"/>
        <v>#DIV/0!</v>
      </c>
      <c r="AI273" s="13" t="e">
        <f t="shared" si="3"/>
        <v>#DIV/0!</v>
      </c>
      <c r="AJ273" s="13" t="e">
        <f t="shared" si="3"/>
        <v>#DIV/0!</v>
      </c>
      <c r="AK273" s="13" t="e">
        <f t="shared" si="3"/>
        <v>#DIV/0!</v>
      </c>
      <c r="AL273" s="13" t="e">
        <f t="shared" si="3"/>
        <v>#DIV/0!</v>
      </c>
      <c r="AM273" s="13" t="e">
        <f t="shared" si="3"/>
        <v>#DIV/0!</v>
      </c>
    </row>
    <row r="274" spans="2:39">
      <c r="B274" t="str">
        <f t="shared" ref="B274:V274" si="4">B76</f>
        <v>Produk Makanan, Minuman &amp; Tembakau</v>
      </c>
      <c r="C274" t="str">
        <f t="shared" si="4"/>
        <v>Food, Beverages &amp; Tobacco Products</v>
      </c>
      <c r="D274" s="13">
        <f t="shared" si="4"/>
        <v>6.67096725702019</v>
      </c>
      <c r="E274" s="13">
        <f t="shared" si="4"/>
        <v>6.56282704313232</v>
      </c>
      <c r="F274" s="13">
        <f t="shared" si="4"/>
        <v>4.10343561654192</v>
      </c>
      <c r="G274" s="13">
        <f t="shared" si="4"/>
        <v>4.27066297491479</v>
      </c>
      <c r="H274" s="13">
        <f t="shared" si="4"/>
        <v>4.65655882220636</v>
      </c>
      <c r="I274" s="13">
        <f t="shared" si="4"/>
        <v>7.79675479521529</v>
      </c>
      <c r="J274" s="13">
        <f t="shared" si="4"/>
        <v>11.2136204441366</v>
      </c>
      <c r="K274" s="13">
        <f t="shared" si="4"/>
        <v>11.4053394437285</v>
      </c>
      <c r="L274" s="13">
        <f t="shared" si="4"/>
        <v>4.95241247900699</v>
      </c>
      <c r="M274" s="13">
        <f t="shared" si="4"/>
        <v>1.70067753967609</v>
      </c>
      <c r="N274" s="13">
        <f t="shared" si="4"/>
        <v>4.79331017146805</v>
      </c>
      <c r="O274" s="13">
        <f t="shared" si="4"/>
        <v>3.39354439547685</v>
      </c>
      <c r="P274" s="13">
        <f t="shared" si="4"/>
        <v>4.44694707648705</v>
      </c>
      <c r="Q274" s="13">
        <f t="shared" si="4"/>
        <v>10.3922072978417</v>
      </c>
      <c r="R274" s="13">
        <f t="shared" si="4"/>
        <v>7.6302205073813</v>
      </c>
      <c r="S274" s="13">
        <f t="shared" si="4"/>
        <v>-4.82974386722246</v>
      </c>
      <c r="T274" s="13">
        <f t="shared" si="4"/>
        <v>11.6467866107965</v>
      </c>
      <c r="U274" s="13">
        <f t="shared" si="4"/>
        <v>2.89687254748949</v>
      </c>
      <c r="V274" s="13">
        <f t="shared" si="4"/>
        <v>3.85186174589288</v>
      </c>
      <c r="W274" s="13">
        <f t="shared" ref="W274:AA280" si="5">W76</f>
        <v>3.84439282996523</v>
      </c>
      <c r="X274" s="13">
        <f t="shared" si="5"/>
        <v>5.01345323052098</v>
      </c>
      <c r="Y274" s="13">
        <f t="shared" si="5"/>
        <v>6.49033940837094</v>
      </c>
      <c r="Z274" s="13">
        <f t="shared" si="5"/>
        <v>8.85834186604254</v>
      </c>
      <c r="AA274" s="13">
        <f t="shared" si="5"/>
        <v>5.68242462864252</v>
      </c>
      <c r="AB274" s="13">
        <f t="shared" ref="AB274" si="6">AB76</f>
        <v>4.58730675086123</v>
      </c>
      <c r="AC274" s="13">
        <f t="shared" ref="AC274:AM274" si="7">AC76</f>
        <v>-2.12732898879393</v>
      </c>
      <c r="AD274" s="13">
        <f t="shared" si="7"/>
        <v>-1.33521824386578</v>
      </c>
      <c r="AE274" s="13">
        <f t="shared" si="7"/>
        <v>4.90301758432321</v>
      </c>
      <c r="AF274" s="13">
        <f t="shared" si="7"/>
        <v>4.69189682958853</v>
      </c>
      <c r="AG274" s="13">
        <f t="shared" si="7"/>
        <v>-100</v>
      </c>
      <c r="AH274" s="13">
        <f t="shared" si="7"/>
        <v>-100</v>
      </c>
      <c r="AI274" s="13">
        <f t="shared" si="7"/>
        <v>-100</v>
      </c>
      <c r="AJ274" s="13">
        <f t="shared" si="7"/>
        <v>-100</v>
      </c>
      <c r="AK274" s="13">
        <f t="shared" si="7"/>
        <v>-100</v>
      </c>
      <c r="AL274" s="13">
        <f t="shared" si="7"/>
        <v>-100</v>
      </c>
      <c r="AM274" s="13">
        <f t="shared" si="7"/>
        <v>-100</v>
      </c>
    </row>
    <row r="275" spans="2:39">
      <c r="B275" t="str">
        <f t="shared" ref="B275:V275" si="8">B77</f>
        <v>Produk Tekstil, Pakaian, Kulit &amp; Kasut</v>
      </c>
      <c r="C275" t="str">
        <f t="shared" si="8"/>
        <v>Textiles, Wearing Apparel, Leather Products &amp; Footwear</v>
      </c>
      <c r="D275" s="13">
        <f t="shared" si="8"/>
        <v>4.95055944954046</v>
      </c>
      <c r="E275" s="13">
        <f t="shared" si="8"/>
        <v>4.79049835660331</v>
      </c>
      <c r="F275" s="13">
        <f t="shared" si="8"/>
        <v>5.37959126139289</v>
      </c>
      <c r="G275" s="13">
        <f t="shared" si="8"/>
        <v>4.7099247652026</v>
      </c>
      <c r="H275" s="13">
        <f t="shared" si="8"/>
        <v>5.02087112572767</v>
      </c>
      <c r="I275" s="13">
        <f t="shared" si="8"/>
        <v>12.3790810448823</v>
      </c>
      <c r="J275" s="13">
        <f t="shared" si="8"/>
        <v>17.868092745095</v>
      </c>
      <c r="K275" s="13">
        <f t="shared" si="8"/>
        <v>12.9356746891198</v>
      </c>
      <c r="L275" s="13">
        <f t="shared" si="8"/>
        <v>8.04749036248893</v>
      </c>
      <c r="M275" s="13">
        <f t="shared" si="8"/>
        <v>-1.7518419936947</v>
      </c>
      <c r="N275" s="13">
        <f t="shared" si="8"/>
        <v>0.758521562861361</v>
      </c>
      <c r="O275" s="13">
        <f t="shared" si="8"/>
        <v>-0.463606341830669</v>
      </c>
      <c r="P275" s="13">
        <f t="shared" si="8"/>
        <v>-1.75306775961917</v>
      </c>
      <c r="Q275" s="13">
        <f t="shared" si="8"/>
        <v>1.86875874291785</v>
      </c>
      <c r="R275" s="13">
        <f t="shared" si="8"/>
        <v>1.86833785318092</v>
      </c>
      <c r="S275" s="13">
        <f t="shared" si="8"/>
        <v>2.45814267087638</v>
      </c>
      <c r="T275" s="13">
        <f t="shared" si="8"/>
        <v>6.07945540549876</v>
      </c>
      <c r="U275" s="13">
        <f t="shared" si="8"/>
        <v>3.13783537706121</v>
      </c>
      <c r="V275" s="13">
        <f t="shared" si="8"/>
        <v>1.74319323703165</v>
      </c>
      <c r="W275" s="13">
        <f t="shared" si="5"/>
        <v>-0.0132672942865923</v>
      </c>
      <c r="X275" s="13">
        <f t="shared" si="5"/>
        <v>-0.374428828788339</v>
      </c>
      <c r="Y275" s="13">
        <f t="shared" si="5"/>
        <v>1.47407757407805</v>
      </c>
      <c r="Z275" s="13">
        <f t="shared" si="5"/>
        <v>0.664836615446163</v>
      </c>
      <c r="AA275" s="13">
        <f t="shared" si="5"/>
        <v>-2.30244222922961</v>
      </c>
      <c r="AB275" s="13">
        <f t="shared" ref="AB275" si="9">AB77</f>
        <v>2.10690687784148</v>
      </c>
      <c r="AC275" s="13">
        <f t="shared" ref="AC275:AM275" si="10">AC77</f>
        <v>-2.33797984308967</v>
      </c>
      <c r="AD275" s="13">
        <f t="shared" si="10"/>
        <v>4.66137798939592</v>
      </c>
      <c r="AE275" s="13">
        <f t="shared" si="10"/>
        <v>4.18556899178559</v>
      </c>
      <c r="AF275" s="13">
        <f t="shared" si="10"/>
        <v>4.29491810835493</v>
      </c>
      <c r="AG275" s="13">
        <f t="shared" si="10"/>
        <v>-100</v>
      </c>
      <c r="AH275" s="13">
        <f t="shared" si="10"/>
        <v>-100</v>
      </c>
      <c r="AI275" s="13">
        <f t="shared" si="10"/>
        <v>-100</v>
      </c>
      <c r="AJ275" s="13">
        <f t="shared" si="10"/>
        <v>-100</v>
      </c>
      <c r="AK275" s="13">
        <f t="shared" si="10"/>
        <v>-100</v>
      </c>
      <c r="AL275" s="13">
        <f t="shared" si="10"/>
        <v>-100</v>
      </c>
      <c r="AM275" s="13">
        <f t="shared" si="10"/>
        <v>-100</v>
      </c>
    </row>
    <row r="276" spans="2:39">
      <c r="B276" t="str">
        <f t="shared" ref="B276:V276" si="11">B78</f>
        <v>Produk Kayu, Perabot, Keluaran Kertas &amp; Percetakan</v>
      </c>
      <c r="C276" t="str">
        <f t="shared" si="11"/>
        <v>Wood Products, Furniture, Paper Products &amp; Printing</v>
      </c>
      <c r="D276" s="13">
        <f t="shared" si="11"/>
        <v>8.59167287338096</v>
      </c>
      <c r="E276" s="13">
        <f t="shared" si="11"/>
        <v>4.78825192000083</v>
      </c>
      <c r="F276" s="13">
        <f t="shared" si="11"/>
        <v>7.3804494270357</v>
      </c>
      <c r="G276" s="13">
        <f t="shared" si="11"/>
        <v>10.07094053755</v>
      </c>
      <c r="H276" s="13">
        <f t="shared" si="11"/>
        <v>8.79006630823778</v>
      </c>
      <c r="I276" s="13">
        <f t="shared" si="11"/>
        <v>17.2873093658492</v>
      </c>
      <c r="J276" s="13">
        <f t="shared" si="11"/>
        <v>27.8323960874299</v>
      </c>
      <c r="K276" s="13">
        <f t="shared" si="11"/>
        <v>16.6043464189889</v>
      </c>
      <c r="L276" s="13">
        <f t="shared" si="11"/>
        <v>8.70944433617169</v>
      </c>
      <c r="M276" s="13">
        <f t="shared" si="11"/>
        <v>0.290934257555577</v>
      </c>
      <c r="N276" s="13">
        <f t="shared" si="11"/>
        <v>-3.55786584998212</v>
      </c>
      <c r="O276" s="13">
        <f t="shared" si="11"/>
        <v>-4.31016444494172</v>
      </c>
      <c r="P276" s="13">
        <f t="shared" si="11"/>
        <v>-6.12682994339838</v>
      </c>
      <c r="Q276" s="13">
        <f t="shared" si="11"/>
        <v>-0.375299034756196</v>
      </c>
      <c r="R276" s="13">
        <f t="shared" si="11"/>
        <v>-4.846421550453</v>
      </c>
      <c r="S276" s="13">
        <f t="shared" si="11"/>
        <v>-5.83955620616248</v>
      </c>
      <c r="T276" s="13">
        <f t="shared" si="11"/>
        <v>3.19468387464387</v>
      </c>
      <c r="U276" s="13">
        <f t="shared" si="11"/>
        <v>-0.203106743822445</v>
      </c>
      <c r="V276" s="13">
        <f t="shared" si="11"/>
        <v>0.167781787926472</v>
      </c>
      <c r="W276" s="13">
        <f t="shared" si="5"/>
        <v>1.88106946993405</v>
      </c>
      <c r="X276" s="13">
        <f t="shared" si="5"/>
        <v>0.499851250822843</v>
      </c>
      <c r="Y276" s="13">
        <f t="shared" si="5"/>
        <v>4.71878344879271</v>
      </c>
      <c r="Z276" s="13">
        <f t="shared" si="5"/>
        <v>3.56891762867177</v>
      </c>
      <c r="AA276" s="13">
        <f t="shared" si="5"/>
        <v>3.66804883652705</v>
      </c>
      <c r="AB276" s="13">
        <f t="shared" ref="AB276" si="12">AB78</f>
        <v>6.07816085686601</v>
      </c>
      <c r="AC276" s="13">
        <f t="shared" ref="AC276:AM276" si="13">AC78</f>
        <v>1.91777996533244</v>
      </c>
      <c r="AD276" s="13">
        <f t="shared" si="13"/>
        <v>4.98168575063022</v>
      </c>
      <c r="AE276" s="13">
        <f t="shared" si="13"/>
        <v>7.01049396594529</v>
      </c>
      <c r="AF276" s="13">
        <f t="shared" si="13"/>
        <v>3.85913208837462</v>
      </c>
      <c r="AG276" s="13" t="e">
        <f t="shared" si="13"/>
        <v>#DIV/0!</v>
      </c>
      <c r="AH276" s="13" t="e">
        <f t="shared" si="13"/>
        <v>#DIV/0!</v>
      </c>
      <c r="AI276" s="13" t="e">
        <f t="shared" si="13"/>
        <v>#DIV/0!</v>
      </c>
      <c r="AJ276" s="13" t="e">
        <f t="shared" si="13"/>
        <v>#DIV/0!</v>
      </c>
      <c r="AK276" s="13" t="e">
        <f t="shared" si="13"/>
        <v>#DIV/0!</v>
      </c>
      <c r="AL276" s="13" t="e">
        <f t="shared" si="13"/>
        <v>#DIV/0!</v>
      </c>
      <c r="AM276" s="13" t="e">
        <f t="shared" si="13"/>
        <v>#DIV/0!</v>
      </c>
    </row>
    <row r="277" spans="2:39">
      <c r="B277" t="str">
        <f t="shared" ref="B277:V277" si="14">B79</f>
        <v>Produk Petroleum, Kimia, Getah &amp; Plastik</v>
      </c>
      <c r="C277" t="str">
        <f t="shared" si="14"/>
        <v>Petroleum, Chemical, Rubber &amp; Plastic Products</v>
      </c>
      <c r="D277" s="13">
        <f t="shared" si="14"/>
        <v>0.0528397885187104</v>
      </c>
      <c r="E277" s="13">
        <f t="shared" si="14"/>
        <v>-2.28258410589298</v>
      </c>
      <c r="F277" s="13">
        <f t="shared" si="14"/>
        <v>0.141295215478294</v>
      </c>
      <c r="G277" s="13">
        <f t="shared" si="14"/>
        <v>-1.24839565025313</v>
      </c>
      <c r="H277" s="13">
        <f t="shared" si="14"/>
        <v>-1.80862493766732</v>
      </c>
      <c r="I277" s="13">
        <f t="shared" si="14"/>
        <v>0.331465200997854</v>
      </c>
      <c r="J277" s="13">
        <f t="shared" si="14"/>
        <v>0.997168744180499</v>
      </c>
      <c r="K277" s="13">
        <f t="shared" si="14"/>
        <v>5.40731612558554</v>
      </c>
      <c r="L277" s="13">
        <f t="shared" si="14"/>
        <v>6.45791812623156</v>
      </c>
      <c r="M277" s="13">
        <f t="shared" si="14"/>
        <v>3.17028659691066</v>
      </c>
      <c r="N277" s="13">
        <f t="shared" si="14"/>
        <v>0.386098847434056</v>
      </c>
      <c r="O277" s="13">
        <f t="shared" si="14"/>
        <v>-0.852656206818338</v>
      </c>
      <c r="P277" s="13">
        <f t="shared" si="14"/>
        <v>2.03669896186254</v>
      </c>
      <c r="Q277" s="13">
        <f t="shared" si="14"/>
        <v>1.8375046556537</v>
      </c>
      <c r="R277" s="13">
        <f t="shared" si="14"/>
        <v>2.53009550234597</v>
      </c>
      <c r="S277" s="13">
        <f t="shared" si="14"/>
        <v>-3.33270046997465</v>
      </c>
      <c r="T277" s="13">
        <f t="shared" si="14"/>
        <v>3.01523024274877</v>
      </c>
      <c r="U277" s="13">
        <f t="shared" si="14"/>
        <v>-4.64615629233133</v>
      </c>
      <c r="V277" s="13">
        <f t="shared" si="14"/>
        <v>-4.05005722727022</v>
      </c>
      <c r="W277" s="13">
        <f t="shared" si="5"/>
        <v>-2.36436882129904</v>
      </c>
      <c r="X277" s="13">
        <f t="shared" si="5"/>
        <v>-2.19498061326153</v>
      </c>
      <c r="Y277" s="13">
        <f t="shared" si="5"/>
        <v>-0.0681451346535198</v>
      </c>
      <c r="Z277" s="13">
        <f t="shared" si="5"/>
        <v>0.0514448270806867</v>
      </c>
      <c r="AA277" s="13">
        <f t="shared" si="5"/>
        <v>-2.69088854606751</v>
      </c>
      <c r="AB277" s="13">
        <f t="shared" ref="AB277" si="15">AB79</f>
        <v>2.52598428959602</v>
      </c>
      <c r="AC277" s="13">
        <f t="shared" ref="AC277:AM277" si="16">AC79</f>
        <v>1.29273211256107</v>
      </c>
      <c r="AD277" s="13">
        <f t="shared" si="16"/>
        <v>0.391476286757637</v>
      </c>
      <c r="AE277" s="13">
        <f t="shared" si="16"/>
        <v>5.97232273092774</v>
      </c>
      <c r="AF277" s="13">
        <f t="shared" si="16"/>
        <v>-0.0876079468615387</v>
      </c>
      <c r="AG277" s="13">
        <f t="shared" si="16"/>
        <v>-100</v>
      </c>
      <c r="AH277" s="13">
        <f t="shared" si="16"/>
        <v>-100</v>
      </c>
      <c r="AI277" s="13">
        <f t="shared" si="16"/>
        <v>-100</v>
      </c>
      <c r="AJ277" s="13">
        <f t="shared" si="16"/>
        <v>-100</v>
      </c>
      <c r="AK277" s="13">
        <f t="shared" si="16"/>
        <v>-100</v>
      </c>
      <c r="AL277" s="13">
        <f t="shared" si="16"/>
        <v>-100</v>
      </c>
      <c r="AM277" s="13">
        <f t="shared" si="16"/>
        <v>-100</v>
      </c>
    </row>
    <row r="278" spans="2:39">
      <c r="B278" t="str">
        <f t="shared" ref="B278:V278" si="17">B80</f>
        <v>Produk Mineral Bukan Logam, Logam Asas &amp; Produk Logam yang Direka</v>
      </c>
      <c r="C278" t="str">
        <f t="shared" si="17"/>
        <v>Non-metallic Mineral Products, Basic Metal &amp; Fabricated Metal Products</v>
      </c>
      <c r="D278" s="13">
        <f t="shared" si="17"/>
        <v>6.22861568067918</v>
      </c>
      <c r="E278" s="13">
        <f t="shared" si="17"/>
        <v>5.33066636619336</v>
      </c>
      <c r="F278" s="13">
        <f t="shared" si="17"/>
        <v>5.58307208445234</v>
      </c>
      <c r="G278" s="13">
        <f t="shared" si="17"/>
        <v>5.06033132458677</v>
      </c>
      <c r="H278" s="13">
        <f t="shared" si="17"/>
        <v>5.23760590137015</v>
      </c>
      <c r="I278" s="13">
        <f t="shared" si="17"/>
        <v>25.1156908519739</v>
      </c>
      <c r="J278" s="13">
        <f t="shared" si="17"/>
        <v>23.8634130214057</v>
      </c>
      <c r="K278" s="13">
        <f t="shared" si="17"/>
        <v>13.6389834369977</v>
      </c>
      <c r="L278" s="13">
        <f t="shared" si="17"/>
        <v>6.39307064045266</v>
      </c>
      <c r="M278" s="13">
        <f t="shared" si="17"/>
        <v>3.02473696728775</v>
      </c>
      <c r="N278" s="13">
        <f t="shared" si="17"/>
        <v>1.0561841102859</v>
      </c>
      <c r="O278" s="13">
        <f t="shared" si="17"/>
        <v>2.16859388146749</v>
      </c>
      <c r="P278" s="13">
        <f t="shared" si="17"/>
        <v>-0.623105861542911</v>
      </c>
      <c r="Q278" s="13">
        <f t="shared" si="17"/>
        <v>6.48591874797144</v>
      </c>
      <c r="R278" s="13">
        <f t="shared" si="17"/>
        <v>4.99103879864964</v>
      </c>
      <c r="S278" s="13">
        <f t="shared" si="17"/>
        <v>3.32492503527587</v>
      </c>
      <c r="T278" s="13">
        <f t="shared" si="17"/>
        <v>8.14976404203649</v>
      </c>
      <c r="U278" s="13">
        <f t="shared" si="17"/>
        <v>5.17140211912761</v>
      </c>
      <c r="V278" s="13">
        <f t="shared" si="17"/>
        <v>4.42154288255338</v>
      </c>
      <c r="W278" s="13">
        <f t="shared" si="5"/>
        <v>4.0320254205058</v>
      </c>
      <c r="X278" s="13">
        <f t="shared" si="5"/>
        <v>7.77669451789522</v>
      </c>
      <c r="Y278" s="13">
        <f t="shared" si="5"/>
        <v>5.56829575107318</v>
      </c>
      <c r="Z278" s="13">
        <f t="shared" si="5"/>
        <v>7.04201847960833</v>
      </c>
      <c r="AA278" s="13">
        <f t="shared" si="5"/>
        <v>6.02179188480734</v>
      </c>
      <c r="AB278" s="13">
        <f t="shared" ref="AB278" si="18">AB80</f>
        <v>7.94481013548463</v>
      </c>
      <c r="AC278" s="13">
        <f t="shared" ref="AC278:AM278" si="19">AC80</f>
        <v>5.4249171123506</v>
      </c>
      <c r="AD278" s="13">
        <f t="shared" si="19"/>
        <v>7.52770484027421</v>
      </c>
      <c r="AE278" s="13">
        <f t="shared" si="19"/>
        <v>10.6593178925602</v>
      </c>
      <c r="AF278" s="13">
        <f t="shared" si="19"/>
        <v>7.12299049817418</v>
      </c>
      <c r="AG278" s="13">
        <f t="shared" si="19"/>
        <v>-100</v>
      </c>
      <c r="AH278" s="13">
        <f t="shared" si="19"/>
        <v>-100</v>
      </c>
      <c r="AI278" s="13">
        <f t="shared" si="19"/>
        <v>-100</v>
      </c>
      <c r="AJ278" s="13">
        <f t="shared" si="19"/>
        <v>-100</v>
      </c>
      <c r="AK278" s="13">
        <f t="shared" si="19"/>
        <v>-100</v>
      </c>
      <c r="AL278" s="13">
        <f t="shared" si="19"/>
        <v>-100</v>
      </c>
      <c r="AM278" s="13">
        <f t="shared" si="19"/>
        <v>-100</v>
      </c>
    </row>
    <row r="279" spans="2:39">
      <c r="B279" t="str">
        <f t="shared" ref="B279:V280" si="20">B81</f>
        <v>Produk Peralatan Elektrik &amp; Elektronik</v>
      </c>
      <c r="C279" t="str">
        <f t="shared" si="20"/>
        <v>Electrical &amp; Electronics Products</v>
      </c>
      <c r="D279" s="13">
        <f t="shared" si="20"/>
        <v>14.4291357494189</v>
      </c>
      <c r="E279" s="13">
        <f t="shared" si="20"/>
        <v>12.8961724627749</v>
      </c>
      <c r="F279" s="13">
        <f t="shared" si="20"/>
        <v>18.6031939875463</v>
      </c>
      <c r="G279" s="13">
        <f t="shared" si="20"/>
        <v>14.1752293272297</v>
      </c>
      <c r="H279" s="13">
        <f t="shared" si="20"/>
        <v>15.6201776414048</v>
      </c>
      <c r="I279" s="13">
        <f t="shared" si="20"/>
        <v>16.9076464853584</v>
      </c>
      <c r="J279" s="13">
        <f t="shared" si="20"/>
        <v>17.2658917086243</v>
      </c>
      <c r="K279" s="13">
        <f t="shared" si="20"/>
        <v>19.5830086731661</v>
      </c>
      <c r="L279" s="13">
        <f t="shared" si="20"/>
        <v>15.5483126596228</v>
      </c>
      <c r="M279" s="13">
        <f t="shared" si="20"/>
        <v>8.74202778832939</v>
      </c>
      <c r="N279" s="13">
        <f t="shared" si="20"/>
        <v>12.0632566959229</v>
      </c>
      <c r="O279" s="13">
        <f t="shared" si="20"/>
        <v>7.21104435942321</v>
      </c>
      <c r="P279" s="13">
        <f t="shared" si="20"/>
        <v>0.438492088265605</v>
      </c>
      <c r="Q279" s="13">
        <f t="shared" si="20"/>
        <v>5.44972881171589</v>
      </c>
      <c r="R279" s="13">
        <f t="shared" si="20"/>
        <v>5.48575034924781</v>
      </c>
      <c r="S279" s="13">
        <f t="shared" si="20"/>
        <v>-2.34561852388089</v>
      </c>
      <c r="T279" s="13">
        <f t="shared" si="20"/>
        <v>1.88450589508462</v>
      </c>
      <c r="U279" s="13">
        <f t="shared" si="20"/>
        <v>-3.55681004142507</v>
      </c>
      <c r="V279" s="13">
        <f t="shared" si="20"/>
        <v>-1.60433031182528</v>
      </c>
      <c r="W279" s="13">
        <f t="shared" si="5"/>
        <v>-3.48470866883356</v>
      </c>
      <c r="X279" s="13">
        <f t="shared" si="5"/>
        <v>-2.00860986924945</v>
      </c>
      <c r="Y279" s="13">
        <f t="shared" si="5"/>
        <v>-3.90213910286239</v>
      </c>
      <c r="Z279" s="13">
        <f t="shared" si="5"/>
        <v>-6.77853597828025</v>
      </c>
      <c r="AA279" s="13">
        <f t="shared" si="5"/>
        <v>-6.72774569577683</v>
      </c>
      <c r="AB279" s="13">
        <f t="shared" ref="AB279" si="21">AB81</f>
        <v>0.878705958760477</v>
      </c>
      <c r="AC279" s="13">
        <f t="shared" ref="AC279:AM279" si="22">AC81</f>
        <v>0.285655588366907</v>
      </c>
      <c r="AD279" s="13">
        <f t="shared" si="22"/>
        <v>1.43864278441622</v>
      </c>
      <c r="AE279" s="13">
        <f t="shared" si="22"/>
        <v>-0.767809344316404</v>
      </c>
      <c r="AF279" s="13">
        <f t="shared" si="22"/>
        <v>6.88406976958976</v>
      </c>
      <c r="AG279" s="13">
        <f t="shared" si="22"/>
        <v>-100</v>
      </c>
      <c r="AH279" s="13">
        <f t="shared" si="22"/>
        <v>-100</v>
      </c>
      <c r="AI279" s="13">
        <f t="shared" si="22"/>
        <v>-100</v>
      </c>
      <c r="AJ279" s="13">
        <f t="shared" si="22"/>
        <v>-100</v>
      </c>
      <c r="AK279" s="13">
        <f t="shared" si="22"/>
        <v>-100</v>
      </c>
      <c r="AL279" s="13">
        <f t="shared" si="22"/>
        <v>-100</v>
      </c>
      <c r="AM279" s="13">
        <f t="shared" si="22"/>
        <v>-100</v>
      </c>
    </row>
    <row r="280" spans="2:39">
      <c r="B280" t="str">
        <f t="shared" si="20"/>
        <v>Kelengkapan Pengangkutan &amp; Pembuatan Lain</v>
      </c>
      <c r="C280" t="str">
        <f t="shared" si="20"/>
        <v>Transport Equipment &amp; Other Manufactures</v>
      </c>
      <c r="D280" s="13">
        <f t="shared" si="20"/>
        <v>4.16004189108487</v>
      </c>
      <c r="E280" s="13">
        <f t="shared" si="20"/>
        <v>8.0791351454569</v>
      </c>
      <c r="F280" s="13">
        <f t="shared" si="20"/>
        <v>1.69890390299281</v>
      </c>
      <c r="G280" s="13">
        <f t="shared" si="20"/>
        <v>5.80408058592926</v>
      </c>
      <c r="H280" s="13">
        <f t="shared" si="20"/>
        <v>12.4447468589639</v>
      </c>
      <c r="I280" s="13">
        <f t="shared" si="20"/>
        <v>89.9088911675684</v>
      </c>
      <c r="J280" s="13">
        <f t="shared" si="20"/>
        <v>73.6100133282491</v>
      </c>
      <c r="K280" s="13">
        <f t="shared" si="20"/>
        <v>55.1854481658203</v>
      </c>
      <c r="L280" s="13">
        <f t="shared" si="20"/>
        <v>21.6342422618526</v>
      </c>
      <c r="M280" s="13">
        <f t="shared" si="20"/>
        <v>-0.435599580776156</v>
      </c>
      <c r="N280" s="13">
        <f t="shared" si="20"/>
        <v>6.50401097981268</v>
      </c>
      <c r="O280" s="13">
        <f t="shared" si="20"/>
        <v>8.50478748935981</v>
      </c>
      <c r="P280" s="13">
        <f t="shared" si="20"/>
        <v>7.96197730575467</v>
      </c>
      <c r="Q280" s="13">
        <f t="shared" si="20"/>
        <v>8.27712885876262</v>
      </c>
      <c r="R280" s="13">
        <f t="shared" si="20"/>
        <v>6.35826924250283</v>
      </c>
      <c r="S280" s="13">
        <f t="shared" si="20"/>
        <v>-9.01077873997626</v>
      </c>
      <c r="T280" s="13">
        <f t="shared" si="20"/>
        <v>12.6424940220047</v>
      </c>
      <c r="U280" s="13">
        <f t="shared" si="20"/>
        <v>1.68557331512189</v>
      </c>
      <c r="V280" s="13">
        <f t="shared" si="20"/>
        <v>8.53963921691503</v>
      </c>
      <c r="W280" s="13">
        <f t="shared" si="5"/>
        <v>3.46098172899059</v>
      </c>
      <c r="X280" s="13">
        <f t="shared" si="5"/>
        <v>2.62688544826091</v>
      </c>
      <c r="Y280" s="13">
        <f t="shared" si="5"/>
        <v>7.23604094748526</v>
      </c>
      <c r="Z280" s="13">
        <f t="shared" si="5"/>
        <v>1.3558816473968</v>
      </c>
      <c r="AA280" s="13">
        <f t="shared" si="5"/>
        <v>-0.537152725169847</v>
      </c>
      <c r="AB280" s="13">
        <f t="shared" ref="AB280" si="23">AB82</f>
        <v>8.89987954518755</v>
      </c>
      <c r="AC280" s="13">
        <f t="shared" ref="AC280:AM280" si="24">AC82</f>
        <v>3.04059060340185</v>
      </c>
      <c r="AD280" s="13">
        <f t="shared" si="24"/>
        <v>-4.41211280499247</v>
      </c>
      <c r="AE280" s="13">
        <f t="shared" si="24"/>
        <v>13.5250156532884</v>
      </c>
      <c r="AF280" s="13">
        <f t="shared" si="24"/>
        <v>8.31580614992002</v>
      </c>
      <c r="AG280" s="13">
        <f t="shared" si="24"/>
        <v>-100</v>
      </c>
      <c r="AH280" s="13">
        <f t="shared" si="24"/>
        <v>-100</v>
      </c>
      <c r="AI280" s="13">
        <f t="shared" si="24"/>
        <v>-100</v>
      </c>
      <c r="AJ280" s="13">
        <f t="shared" si="24"/>
        <v>-100</v>
      </c>
      <c r="AK280" s="13">
        <f t="shared" si="24"/>
        <v>-100</v>
      </c>
      <c r="AL280" s="13">
        <f t="shared" si="24"/>
        <v>-100</v>
      </c>
      <c r="AM280" s="13">
        <f t="shared" si="24"/>
        <v>-100</v>
      </c>
    </row>
    <row r="281" spans="4:28"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</row>
    <row r="282" spans="2:28">
      <c r="B282" s="33"/>
      <c r="D282" s="33">
        <v>44896</v>
      </c>
      <c r="E282" s="33">
        <v>44927</v>
      </c>
      <c r="F282" s="33">
        <v>44958</v>
      </c>
      <c r="G282" s="33">
        <v>44986</v>
      </c>
      <c r="H282" s="33">
        <v>45017</v>
      </c>
      <c r="I282" s="33">
        <v>45047</v>
      </c>
      <c r="J282" s="33">
        <v>45078</v>
      </c>
      <c r="K282" s="33">
        <v>45108</v>
      </c>
      <c r="L282" s="33">
        <v>45139</v>
      </c>
      <c r="M282" s="33">
        <v>45170</v>
      </c>
      <c r="N282" s="33">
        <v>45200</v>
      </c>
      <c r="O282" s="33">
        <v>45231</v>
      </c>
      <c r="P282" s="33">
        <v>45261</v>
      </c>
      <c r="Q282" s="33">
        <v>45292</v>
      </c>
      <c r="R282" s="33">
        <v>45324</v>
      </c>
      <c r="S282" s="33">
        <v>45356</v>
      </c>
      <c r="T282" s="33">
        <v>45388</v>
      </c>
      <c r="U282" s="33">
        <v>45420</v>
      </c>
      <c r="V282" s="33">
        <v>45452</v>
      </c>
      <c r="W282" s="33">
        <v>45484</v>
      </c>
      <c r="X282" s="33">
        <v>45516</v>
      </c>
      <c r="Y282" s="33">
        <v>45548</v>
      </c>
      <c r="Z282" s="33">
        <v>45580</v>
      </c>
      <c r="AA282" s="33">
        <v>45612</v>
      </c>
      <c r="AB282" s="33">
        <v>45644</v>
      </c>
    </row>
    <row r="283" spans="2:28">
      <c r="B283" s="34" t="s">
        <v>339</v>
      </c>
      <c r="C283" s="35" t="s">
        <v>376</v>
      </c>
      <c r="D283" s="36">
        <f>'Jadual6.1-2digit'!CM8</f>
        <v>7.06520407149567</v>
      </c>
      <c r="E283" s="36">
        <f>'Jadual6.1-2digit'!CN8</f>
        <v>8.28945308282823</v>
      </c>
      <c r="F283" s="36">
        <f>'Jadual6.1-2digit'!CO8</f>
        <v>18.3287471121204</v>
      </c>
      <c r="G283" s="36">
        <f>'Jadual6.1-2digit'!CP8</f>
        <v>15.1619484501855</v>
      </c>
      <c r="H283" s="36">
        <f>'Jadual6.1-2digit'!CQ8</f>
        <v>-6.66339081811481</v>
      </c>
      <c r="I283" s="36">
        <f>'Jadual6.1-2digit'!CR8</f>
        <v>12.9869395757046</v>
      </c>
      <c r="J283" s="36">
        <f>'Jadual6.1-2digit'!CS8</f>
        <v>-3.66399589513178</v>
      </c>
      <c r="K283" s="36">
        <f>'Jadual6.1-2digit'!CT8</f>
        <v>-2.25718569080499</v>
      </c>
      <c r="L283" s="36">
        <f>'Jadual6.1-2digit'!CU8</f>
        <v>0.877533480313389</v>
      </c>
      <c r="M283" s="36">
        <f>'Jadual6.1-2digit'!CV8</f>
        <v>0.359368058662412</v>
      </c>
      <c r="N283" s="36">
        <f>'Jadual6.1-2digit'!CW8</f>
        <v>2.70429629721673</v>
      </c>
      <c r="O283" s="36">
        <f>'Jadual6.1-2digit'!CX8</f>
        <v>7.76567990881961</v>
      </c>
      <c r="P283" s="36">
        <f>'Jadual6.1-2digit'!CY8</f>
        <v>4.72271478668438</v>
      </c>
      <c r="Q283" s="36">
        <f>'Jadual6.1-2digit'!CZ8</f>
        <v>-2.60759945836352</v>
      </c>
      <c r="R283" s="36">
        <f>'Jadual6.1-2digit'!DA8</f>
        <v>-13.5467640769009</v>
      </c>
      <c r="S283" s="36">
        <f>'Jadual6.1-2digit'!DB8</f>
        <v>-13.3451529988004</v>
      </c>
      <c r="T283" s="36">
        <f>'Jadual6.1-2digit'!DC8</f>
        <v>2.70438298211234</v>
      </c>
      <c r="U283" s="36">
        <f>'Jadual6.1-2digit'!DD8</f>
        <v>4.78521108487962</v>
      </c>
      <c r="V283" s="36">
        <f>'Jadual6.1-2digit'!DE8</f>
        <v>-100</v>
      </c>
      <c r="W283" s="36">
        <f>'Jadual6.1-2digit'!DF8</f>
        <v>-100</v>
      </c>
      <c r="X283" s="36">
        <f>'Jadual6.1-2digit'!DG8</f>
        <v>-100</v>
      </c>
      <c r="Y283" s="36">
        <f>'Jadual6.1-2digit'!DH8</f>
        <v>-100</v>
      </c>
      <c r="Z283" s="36">
        <f>'Jadual6.1-2digit'!DI8</f>
        <v>-100</v>
      </c>
      <c r="AA283" s="36">
        <f>'Jadual6.1-2digit'!DJ8</f>
        <v>-100</v>
      </c>
      <c r="AB283" s="36">
        <f>'Jadual6.1-2digit'!DK8</f>
        <v>-100</v>
      </c>
    </row>
    <row r="284" spans="2:28">
      <c r="B284" s="34" t="s">
        <v>659</v>
      </c>
      <c r="C284" s="35" t="s">
        <v>660</v>
      </c>
      <c r="D284" s="36">
        <f>'Jadual6.1-2digit'!CM9</f>
        <v>-0.910312812525575</v>
      </c>
      <c r="E284" s="36">
        <f>'Jadual6.1-2digit'!CN9</f>
        <v>-4.67378212124078</v>
      </c>
      <c r="F284" s="36">
        <f>'Jadual6.1-2digit'!CO9</f>
        <v>-3.31557288026393</v>
      </c>
      <c r="G284" s="36">
        <f>'Jadual6.1-2digit'!CP9</f>
        <v>-2.50786711884081</v>
      </c>
      <c r="H284" s="36">
        <f>'Jadual6.1-2digit'!CQ9</f>
        <v>-3.14160604525885</v>
      </c>
      <c r="I284" s="36">
        <f>'Jadual6.1-2digit'!CR9</f>
        <v>-1.02527399508952</v>
      </c>
      <c r="J284" s="36">
        <f>'Jadual6.1-2digit'!CS9</f>
        <v>-5.97441372032284</v>
      </c>
      <c r="K284" s="36">
        <f>'Jadual6.1-2digit'!CT9</f>
        <v>-6.30212165781926</v>
      </c>
      <c r="L284" s="36">
        <f>'Jadual6.1-2digit'!CU9</f>
        <v>-5.08266312433798</v>
      </c>
      <c r="M284" s="36">
        <f>'Jadual6.1-2digit'!CV9</f>
        <v>-6.81355147904836</v>
      </c>
      <c r="N284" s="36">
        <f>'Jadual6.1-2digit'!CW9</f>
        <v>-5.90985628576689</v>
      </c>
      <c r="O284" s="36">
        <f>'Jadual6.1-2digit'!CX9</f>
        <v>-4.78686281533346</v>
      </c>
      <c r="P284" s="36">
        <f>'Jadual6.1-2digit'!CY9</f>
        <v>-6.10999029687113</v>
      </c>
      <c r="Q284" s="36">
        <f>'Jadual6.1-2digit'!CZ9</f>
        <v>0.564568248538393</v>
      </c>
      <c r="R284" s="36">
        <f>'Jadual6.1-2digit'!DA9</f>
        <v>0.0850078040561613</v>
      </c>
      <c r="S284" s="36">
        <f>'Jadual6.1-2digit'!DB9</f>
        <v>1.38100193792955</v>
      </c>
      <c r="T284" s="36">
        <f>'Jadual6.1-2digit'!DC9</f>
        <v>4.79029199530392</v>
      </c>
      <c r="U284" s="36">
        <f>'Jadual6.1-2digit'!DD9</f>
        <v>7.95641996143281</v>
      </c>
      <c r="V284" s="36">
        <f>'Jadual6.1-2digit'!DE9</f>
        <v>-100</v>
      </c>
      <c r="W284" s="36">
        <f>'Jadual6.1-2digit'!DF9</f>
        <v>-100</v>
      </c>
      <c r="X284" s="36">
        <f>'Jadual6.1-2digit'!DG9</f>
        <v>-100</v>
      </c>
      <c r="Y284" s="36">
        <f>'Jadual6.1-2digit'!DH9</f>
        <v>-100</v>
      </c>
      <c r="Z284" s="36">
        <f>'Jadual6.1-2digit'!DI9</f>
        <v>-100</v>
      </c>
      <c r="AA284" s="36">
        <f>'Jadual6.1-2digit'!DJ9</f>
        <v>-100</v>
      </c>
      <c r="AB284" s="36">
        <f>'Jadual6.1-2digit'!DK9</f>
        <v>-100</v>
      </c>
    </row>
    <row r="285" spans="2:28">
      <c r="B285" s="34" t="s">
        <v>661</v>
      </c>
      <c r="C285" s="35" t="s">
        <v>662</v>
      </c>
      <c r="D285" s="36">
        <f>'Jadual6.1-2digit'!CM10</f>
        <v>-2.84322586138954</v>
      </c>
      <c r="E285" s="36">
        <f>'Jadual6.1-2digit'!CN10</f>
        <v>-1.50348938910192</v>
      </c>
      <c r="F285" s="36">
        <f>'Jadual6.1-2digit'!CO10</f>
        <v>5.49471329442551</v>
      </c>
      <c r="G285" s="36">
        <f>'Jadual6.1-2digit'!CP10</f>
        <v>4.02426856211432</v>
      </c>
      <c r="H285" s="36">
        <f>'Jadual6.1-2digit'!CQ10</f>
        <v>5.4231674810927</v>
      </c>
      <c r="I285" s="36">
        <f>'Jadual6.1-2digit'!CR10</f>
        <v>10.2347360065874</v>
      </c>
      <c r="J285" s="36">
        <f>'Jadual6.1-2digit'!CS10</f>
        <v>13.1096279811912</v>
      </c>
      <c r="K285" s="36">
        <f>'Jadual6.1-2digit'!CT10</f>
        <v>8.16538485115596</v>
      </c>
      <c r="L285" s="36">
        <f>'Jadual6.1-2digit'!CU10</f>
        <v>3.94797406484545</v>
      </c>
      <c r="M285" s="36">
        <f>'Jadual6.1-2digit'!CV10</f>
        <v>4.74851859438401</v>
      </c>
      <c r="N285" s="36">
        <f>'Jadual6.1-2digit'!CW10</f>
        <v>6.20686813108094</v>
      </c>
      <c r="O285" s="36">
        <f>'Jadual6.1-2digit'!CX10</f>
        <v>3.33833030509538</v>
      </c>
      <c r="P285" s="36">
        <f>'Jadual6.1-2digit'!CY10</f>
        <v>-2.20386577706108</v>
      </c>
      <c r="Q285" s="36">
        <f>'Jadual6.1-2digit'!CZ10</f>
        <v>1.521510667103</v>
      </c>
      <c r="R285" s="36">
        <f>'Jadual6.1-2digit'!DA10</f>
        <v>-6.68883057296765</v>
      </c>
      <c r="S285" s="36">
        <f>'Jadual6.1-2digit'!DB10</f>
        <v>7.6680746352751</v>
      </c>
      <c r="T285" s="36">
        <f>'Jadual6.1-2digit'!DC10</f>
        <v>4.2829305527225</v>
      </c>
      <c r="U285" s="36">
        <f>'Jadual6.1-2digit'!DD10</f>
        <v>2.06362647255558</v>
      </c>
      <c r="V285" s="36">
        <f>'Jadual6.1-2digit'!DE10</f>
        <v>-100</v>
      </c>
      <c r="W285" s="36">
        <f>'Jadual6.1-2digit'!DF10</f>
        <v>-100</v>
      </c>
      <c r="X285" s="36">
        <f>'Jadual6.1-2digit'!DG10</f>
        <v>-100</v>
      </c>
      <c r="Y285" s="36">
        <f>'Jadual6.1-2digit'!DH10</f>
        <v>-100</v>
      </c>
      <c r="Z285" s="36">
        <f>'Jadual6.1-2digit'!DI10</f>
        <v>-100</v>
      </c>
      <c r="AA285" s="36">
        <f>'Jadual6.1-2digit'!DJ10</f>
        <v>-100</v>
      </c>
      <c r="AB285" s="36">
        <f>'Jadual6.1-2digit'!DK10</f>
        <v>-100</v>
      </c>
    </row>
    <row r="286" spans="2:28">
      <c r="B286" s="34" t="s">
        <v>947</v>
      </c>
      <c r="C286" s="35" t="s">
        <v>948</v>
      </c>
      <c r="D286" s="36">
        <f>'Jadual6.1-2digit'!CM11</f>
        <v>-12.8258936306787</v>
      </c>
      <c r="E286" s="36">
        <f>'Jadual6.1-2digit'!CN11</f>
        <v>-14.5249867764243</v>
      </c>
      <c r="F286" s="36">
        <f>'Jadual6.1-2digit'!CO11</f>
        <v>-2.46595629660928</v>
      </c>
      <c r="G286" s="36">
        <f>'Jadual6.1-2digit'!CP11</f>
        <v>-8.77696477273189</v>
      </c>
      <c r="H286" s="36">
        <f>'Jadual6.1-2digit'!CQ11</f>
        <v>-9.87814230776401</v>
      </c>
      <c r="I286" s="36">
        <f>'Jadual6.1-2digit'!CR11</f>
        <v>-1.40990811787123</v>
      </c>
      <c r="J286" s="36">
        <f>'Jadual6.1-2digit'!CS11</f>
        <v>-3.8802979941546</v>
      </c>
      <c r="K286" s="36">
        <f>'Jadual6.1-2digit'!CT11</f>
        <v>-3.32920175404328</v>
      </c>
      <c r="L286" s="36">
        <f>'Jadual6.1-2digit'!CU11</f>
        <v>-1.19990378851332</v>
      </c>
      <c r="M286" s="36">
        <f>'Jadual6.1-2digit'!CV11</f>
        <v>-3.81748053923152</v>
      </c>
      <c r="N286" s="36">
        <f>'Jadual6.1-2digit'!CW11</f>
        <v>1.71336559328601</v>
      </c>
      <c r="O286" s="36">
        <f>'Jadual6.1-2digit'!CX11</f>
        <v>-1.90025966279505</v>
      </c>
      <c r="P286" s="36">
        <f>'Jadual6.1-2digit'!CY11</f>
        <v>-2.99800990429603</v>
      </c>
      <c r="Q286" s="36">
        <f>'Jadual6.1-2digit'!CZ11</f>
        <v>0.732319453241431</v>
      </c>
      <c r="R286" s="36">
        <f>'Jadual6.1-2digit'!DA11</f>
        <v>-4.42477672667252</v>
      </c>
      <c r="S286" s="36">
        <f>'Jadual6.1-2digit'!DB11</f>
        <v>2.57108218366537</v>
      </c>
      <c r="T286" s="36">
        <f>'Jadual6.1-2digit'!DC11</f>
        <v>4.65512533814476</v>
      </c>
      <c r="U286" s="36">
        <f>'Jadual6.1-2digit'!DD11</f>
        <v>1.79650208575811</v>
      </c>
      <c r="V286" s="36">
        <f>'Jadual6.1-2digit'!DE11</f>
        <v>-100</v>
      </c>
      <c r="W286" s="36">
        <f>'Jadual6.1-2digit'!DF11</f>
        <v>-100</v>
      </c>
      <c r="X286" s="36">
        <f>'Jadual6.1-2digit'!DG11</f>
        <v>-100</v>
      </c>
      <c r="Y286" s="36">
        <f>'Jadual6.1-2digit'!DH11</f>
        <v>-100</v>
      </c>
      <c r="Z286" s="36">
        <f>'Jadual6.1-2digit'!DI11</f>
        <v>-100</v>
      </c>
      <c r="AA286" s="36">
        <f>'Jadual6.1-2digit'!DJ11</f>
        <v>-100</v>
      </c>
      <c r="AB286" s="36">
        <f>'Jadual6.1-2digit'!DK11</f>
        <v>-100</v>
      </c>
    </row>
    <row r="287" spans="2:28">
      <c r="B287" s="34" t="s">
        <v>675</v>
      </c>
      <c r="C287" s="35" t="s">
        <v>676</v>
      </c>
      <c r="D287" s="36">
        <f>'Jadual6.1-2digit'!CM12</f>
        <v>3.38078120317084</v>
      </c>
      <c r="E287" s="36">
        <f>'Jadual6.1-2digit'!CN12</f>
        <v>11.0281151171142</v>
      </c>
      <c r="F287" s="36">
        <f>'Jadual6.1-2digit'!CO12</f>
        <v>6.46527660433979</v>
      </c>
      <c r="G287" s="36">
        <f>'Jadual6.1-2digit'!CP12</f>
        <v>6.42811107675749</v>
      </c>
      <c r="H287" s="36">
        <f>'Jadual6.1-2digit'!CQ12</f>
        <v>1.57580090247504</v>
      </c>
      <c r="I287" s="36">
        <f>'Jadual6.1-2digit'!CR12</f>
        <v>6.08547966123673</v>
      </c>
      <c r="J287" s="36">
        <f>'Jadual6.1-2digit'!CS12</f>
        <v>-10.7685167616472</v>
      </c>
      <c r="K287" s="36">
        <f>'Jadual6.1-2digit'!CT12</f>
        <v>-10.1077009450092</v>
      </c>
      <c r="L287" s="36">
        <f>'Jadual6.1-2digit'!CU12</f>
        <v>-7.52856293002482</v>
      </c>
      <c r="M287" s="36">
        <f>'Jadual6.1-2digit'!CV12</f>
        <v>-7.71176810623669</v>
      </c>
      <c r="N287" s="36">
        <f>'Jadual6.1-2digit'!CW12</f>
        <v>-4.02920404027964</v>
      </c>
      <c r="O287" s="36">
        <f>'Jadual6.1-2digit'!CX12</f>
        <v>-1.7819117663155</v>
      </c>
      <c r="P287" s="36">
        <f>'Jadual6.1-2digit'!CY12</f>
        <v>-4.62738037116816</v>
      </c>
      <c r="Q287" s="36">
        <f>'Jadual6.1-2digit'!CZ12</f>
        <v>-3.0203641400137</v>
      </c>
      <c r="R287" s="36">
        <f>'Jadual6.1-2digit'!DA12</f>
        <v>2.16538156346471</v>
      </c>
      <c r="S287" s="36">
        <f>'Jadual6.1-2digit'!DB12</f>
        <v>1.89126070623557</v>
      </c>
      <c r="T287" s="36">
        <f>'Jadual6.1-2digit'!DC12</f>
        <v>5.87601717425672</v>
      </c>
      <c r="U287" s="36">
        <f>'Jadual6.1-2digit'!DD12</f>
        <v>-5.5240244249094</v>
      </c>
      <c r="V287" s="36">
        <f>'Jadual6.1-2digit'!DE12</f>
        <v>-100</v>
      </c>
      <c r="W287" s="36">
        <f>'Jadual6.1-2digit'!DF12</f>
        <v>-100</v>
      </c>
      <c r="X287" s="36">
        <f>'Jadual6.1-2digit'!DG12</f>
        <v>-100</v>
      </c>
      <c r="Y287" s="36">
        <f>'Jadual6.1-2digit'!DH12</f>
        <v>-100</v>
      </c>
      <c r="Z287" s="36">
        <f>'Jadual6.1-2digit'!DI12</f>
        <v>-100</v>
      </c>
      <c r="AA287" s="36">
        <f>'Jadual6.1-2digit'!DJ12</f>
        <v>-100</v>
      </c>
      <c r="AB287" s="36">
        <f>'Jadual6.1-2digit'!DK12</f>
        <v>-100</v>
      </c>
    </row>
    <row r="288" spans="2:28">
      <c r="B288" s="34" t="s">
        <v>677</v>
      </c>
      <c r="C288" s="35" t="s">
        <v>678</v>
      </c>
      <c r="D288" s="36">
        <f>'Jadual6.1-2digit'!CM13</f>
        <v>0.405595297182273</v>
      </c>
      <c r="E288" s="36">
        <f>'Jadual6.1-2digit'!CN13</f>
        <v>0.964559633748337</v>
      </c>
      <c r="F288" s="36">
        <f>'Jadual6.1-2digit'!CO13</f>
        <v>2.7635231996255</v>
      </c>
      <c r="G288" s="36">
        <f>'Jadual6.1-2digit'!CP13</f>
        <v>4.51298725241205</v>
      </c>
      <c r="H288" s="36">
        <f>'Jadual6.1-2digit'!CQ13</f>
        <v>1.19315972712018</v>
      </c>
      <c r="I288" s="36">
        <f>'Jadual6.1-2digit'!CR13</f>
        <v>6.0614811984053</v>
      </c>
      <c r="J288" s="36">
        <f>'Jadual6.1-2digit'!CS13</f>
        <v>6.97420697162678</v>
      </c>
      <c r="K288" s="36">
        <f>'Jadual6.1-2digit'!CT13</f>
        <v>7.30087939526167</v>
      </c>
      <c r="L288" s="36">
        <f>'Jadual6.1-2digit'!CU13</f>
        <v>7.70227704547901</v>
      </c>
      <c r="M288" s="36">
        <f>'Jadual6.1-2digit'!CV13</f>
        <v>5.85492904445731</v>
      </c>
      <c r="N288" s="36">
        <f>'Jadual6.1-2digit'!CW13</f>
        <v>6.23978452595573</v>
      </c>
      <c r="O288" s="36">
        <f>'Jadual6.1-2digit'!CX13</f>
        <v>2.55093441124447</v>
      </c>
      <c r="P288" s="36">
        <f>'Jadual6.1-2digit'!CY13</f>
        <v>-1.13817584543192</v>
      </c>
      <c r="Q288" s="36">
        <f>'Jadual6.1-2digit'!CZ13</f>
        <v>6.06962740433093</v>
      </c>
      <c r="R288" s="36">
        <f>'Jadual6.1-2digit'!DA13</f>
        <v>-2.79286912012508</v>
      </c>
      <c r="S288" s="36">
        <f>'Jadual6.1-2digit'!DB13</f>
        <v>-3.95394278965421</v>
      </c>
      <c r="T288" s="36">
        <f>'Jadual6.1-2digit'!DC13</f>
        <v>4.9867413068938</v>
      </c>
      <c r="U288" s="36">
        <f>'Jadual6.1-2digit'!DD13</f>
        <v>2.66107768419901</v>
      </c>
      <c r="V288" s="36">
        <f>'Jadual6.1-2digit'!DE13</f>
        <v>-100</v>
      </c>
      <c r="W288" s="36">
        <f>'Jadual6.1-2digit'!DF13</f>
        <v>-100</v>
      </c>
      <c r="X288" s="36">
        <f>'Jadual6.1-2digit'!DG13</f>
        <v>-100</v>
      </c>
      <c r="Y288" s="36">
        <f>'Jadual6.1-2digit'!DH13</f>
        <v>-100</v>
      </c>
      <c r="Z288" s="36">
        <f>'Jadual6.1-2digit'!DI13</f>
        <v>-100</v>
      </c>
      <c r="AA288" s="36">
        <f>'Jadual6.1-2digit'!DJ13</f>
        <v>-100</v>
      </c>
      <c r="AB288" s="36">
        <f>'Jadual6.1-2digit'!DK13</f>
        <v>-100</v>
      </c>
    </row>
    <row r="289" spans="2:28">
      <c r="B289" s="34" t="s">
        <v>353</v>
      </c>
      <c r="C289" s="35" t="s">
        <v>391</v>
      </c>
      <c r="D289" s="36">
        <f>'Jadual6.1-2digit'!CM14</f>
        <v>-8.09617028910941</v>
      </c>
      <c r="E289" s="36">
        <f>'Jadual6.1-2digit'!CN14</f>
        <v>-8.80963289147226</v>
      </c>
      <c r="F289" s="36">
        <f>'Jadual6.1-2digit'!CO14</f>
        <v>-6.31339609096059</v>
      </c>
      <c r="G289" s="36">
        <f>'Jadual6.1-2digit'!CP14</f>
        <v>-6.08038093175341</v>
      </c>
      <c r="H289" s="36">
        <f>'Jadual6.1-2digit'!CQ14</f>
        <v>-16.4592011120912</v>
      </c>
      <c r="I289" s="36">
        <f>'Jadual6.1-2digit'!CR14</f>
        <v>-9.6698790333584</v>
      </c>
      <c r="J289" s="36">
        <f>'Jadual6.1-2digit'!CS14</f>
        <v>-10.0672566097398</v>
      </c>
      <c r="K289" s="36">
        <f>'Jadual6.1-2digit'!CT14</f>
        <v>-8.96894121431647</v>
      </c>
      <c r="L289" s="36">
        <f>'Jadual6.1-2digit'!CU14</f>
        <v>-7.25225486842194</v>
      </c>
      <c r="M289" s="36">
        <f>'Jadual6.1-2digit'!CV14</f>
        <v>-2.7211026391134</v>
      </c>
      <c r="N289" s="36">
        <f>'Jadual6.1-2digit'!CW14</f>
        <v>-1.43635119097199</v>
      </c>
      <c r="O289" s="36">
        <f>'Jadual6.1-2digit'!CX14</f>
        <v>-0.491110780780829</v>
      </c>
      <c r="P289" s="36">
        <f>'Jadual6.1-2digit'!CY14</f>
        <v>-3.95123159200284</v>
      </c>
      <c r="Q289" s="36">
        <f>'Jadual6.1-2digit'!CZ14</f>
        <v>8.51611288175806</v>
      </c>
      <c r="R289" s="36">
        <f>'Jadual6.1-2digit'!DA14</f>
        <v>6.35017647808829</v>
      </c>
      <c r="S289" s="36">
        <f>'Jadual6.1-2digit'!DB14</f>
        <v>2.63862357485959</v>
      </c>
      <c r="T289" s="36">
        <f>'Jadual6.1-2digit'!DC14</f>
        <v>7.71041542697732</v>
      </c>
      <c r="U289" s="36">
        <f>'Jadual6.1-2digit'!DD14</f>
        <v>6.1708937987943</v>
      </c>
      <c r="V289" s="36">
        <f>'Jadual6.1-2digit'!DE14</f>
        <v>-100</v>
      </c>
      <c r="W289" s="36">
        <f>'Jadual6.1-2digit'!DF14</f>
        <v>-100</v>
      </c>
      <c r="X289" s="36">
        <f>'Jadual6.1-2digit'!DG14</f>
        <v>-100</v>
      </c>
      <c r="Y289" s="36">
        <f>'Jadual6.1-2digit'!DH14</f>
        <v>-100</v>
      </c>
      <c r="Z289" s="36">
        <f>'Jadual6.1-2digit'!DI14</f>
        <v>-100</v>
      </c>
      <c r="AA289" s="36">
        <f>'Jadual6.1-2digit'!DJ14</f>
        <v>-100</v>
      </c>
      <c r="AB289" s="36">
        <f>'Jadual6.1-2digit'!DK14</f>
        <v>-100</v>
      </c>
    </row>
    <row r="290" spans="2:28">
      <c r="B290" s="34" t="s">
        <v>849</v>
      </c>
      <c r="C290" s="35" t="s">
        <v>392</v>
      </c>
      <c r="D290" s="36">
        <f>'Jadual6.1-2digit'!CM15</f>
        <v>-9.723517188176</v>
      </c>
      <c r="E290" s="36">
        <f>'Jadual6.1-2digit'!CN15</f>
        <v>-11.9028289262774</v>
      </c>
      <c r="F290" s="36">
        <f>'Jadual6.1-2digit'!CO15</f>
        <v>-8.34082210512203</v>
      </c>
      <c r="G290" s="36">
        <f>'Jadual6.1-2digit'!CP15</f>
        <v>-6.44286614042096</v>
      </c>
      <c r="H290" s="36">
        <f>'Jadual6.1-2digit'!CQ15</f>
        <v>-9.26694608658551</v>
      </c>
      <c r="I290" s="36">
        <f>'Jadual6.1-2digit'!CR15</f>
        <v>3.45834337206389</v>
      </c>
      <c r="J290" s="36">
        <f>'Jadual6.1-2digit'!CS15</f>
        <v>-4.10375887629451</v>
      </c>
      <c r="K290" s="36">
        <f>'Jadual6.1-2digit'!CT15</f>
        <v>-1.60425626088531</v>
      </c>
      <c r="L290" s="36">
        <f>'Jadual6.1-2digit'!CU15</f>
        <v>-1.13563601165939</v>
      </c>
      <c r="M290" s="36">
        <f>'Jadual6.1-2digit'!CV15</f>
        <v>-0.678908268877038</v>
      </c>
      <c r="N290" s="36">
        <f>'Jadual6.1-2digit'!CW15</f>
        <v>1.16919429590763</v>
      </c>
      <c r="O290" s="36">
        <f>'Jadual6.1-2digit'!CX15</f>
        <v>2.38858267458843</v>
      </c>
      <c r="P290" s="36">
        <f>'Jadual6.1-2digit'!CY15</f>
        <v>1.27663136028069</v>
      </c>
      <c r="Q290" s="36">
        <f>'Jadual6.1-2digit'!CZ15</f>
        <v>7.52369238915512</v>
      </c>
      <c r="R290" s="36">
        <f>'Jadual6.1-2digit'!DA15</f>
        <v>2.21930147596143</v>
      </c>
      <c r="S290" s="36">
        <f>'Jadual6.1-2digit'!DB15</f>
        <v>1.99086702687778</v>
      </c>
      <c r="T290" s="36">
        <f>'Jadual6.1-2digit'!DC15</f>
        <v>6.07263890980123</v>
      </c>
      <c r="U290" s="36">
        <f>'Jadual6.1-2digit'!DD15</f>
        <v>3.96960735309457</v>
      </c>
      <c r="V290" s="36">
        <f>'Jadual6.1-2digit'!DE15</f>
        <v>-100</v>
      </c>
      <c r="W290" s="36">
        <f>'Jadual6.1-2digit'!DF15</f>
        <v>-100</v>
      </c>
      <c r="X290" s="36">
        <f>'Jadual6.1-2digit'!DG15</f>
        <v>-100</v>
      </c>
      <c r="Y290" s="36">
        <f>'Jadual6.1-2digit'!DH15</f>
        <v>-100</v>
      </c>
      <c r="Z290" s="36">
        <f>'Jadual6.1-2digit'!DI15</f>
        <v>-100</v>
      </c>
      <c r="AA290" s="36">
        <f>'Jadual6.1-2digit'!DJ15</f>
        <v>-100</v>
      </c>
      <c r="AB290" s="36">
        <f>'Jadual6.1-2digit'!DK15</f>
        <v>-100</v>
      </c>
    </row>
    <row r="291" spans="2:28">
      <c r="B291" s="34" t="s">
        <v>695</v>
      </c>
      <c r="C291" s="35" t="s">
        <v>696</v>
      </c>
      <c r="D291" s="36">
        <f>'Jadual6.1-2digit'!CM16</f>
        <v>7.55582835281746</v>
      </c>
      <c r="E291" s="36">
        <f>'Jadual6.1-2digit'!CN16</f>
        <v>0.780607159471884</v>
      </c>
      <c r="F291" s="36">
        <f>'Jadual6.1-2digit'!CO16</f>
        <v>6.44865084670801</v>
      </c>
      <c r="G291" s="36">
        <f>'Jadual6.1-2digit'!CP16</f>
        <v>6.02896932386277</v>
      </c>
      <c r="H291" s="36">
        <f>'Jadual6.1-2digit'!CQ16</f>
        <v>-1.80816708101791</v>
      </c>
      <c r="I291" s="36">
        <f>'Jadual6.1-2digit'!CR16</f>
        <v>0.453844758722212</v>
      </c>
      <c r="J291" s="36">
        <f>'Jadual6.1-2digit'!CS16</f>
        <v>-4.04924309868392</v>
      </c>
      <c r="K291" s="36">
        <f>'Jadual6.1-2digit'!CT16</f>
        <v>-1.57400591627183</v>
      </c>
      <c r="L291" s="36">
        <f>'Jadual6.1-2digit'!CU16</f>
        <v>-3.79067977908889</v>
      </c>
      <c r="M291" s="36">
        <f>'Jadual6.1-2digit'!CV16</f>
        <v>-1.89156182665492</v>
      </c>
      <c r="N291" s="36">
        <f>'Jadual6.1-2digit'!CW16</f>
        <v>-4.32066447295936</v>
      </c>
      <c r="O291" s="36">
        <f>'Jadual6.1-2digit'!CX16</f>
        <v>-8.62900225104855</v>
      </c>
      <c r="P291" s="36">
        <f>'Jadual6.1-2digit'!CY16</f>
        <v>-7.2369223854097</v>
      </c>
      <c r="Q291" s="36">
        <f>'Jadual6.1-2digit'!CZ16</f>
        <v>0.422762816410142</v>
      </c>
      <c r="R291" s="36">
        <f>'Jadual6.1-2digit'!DA16</f>
        <v>0.282743365934124</v>
      </c>
      <c r="S291" s="36">
        <f>'Jadual6.1-2digit'!DB16</f>
        <v>2.04833140839339</v>
      </c>
      <c r="T291" s="36">
        <f>'Jadual6.1-2digit'!DC16</f>
        <v>-1.44610632851023</v>
      </c>
      <c r="U291" s="36">
        <f>'Jadual6.1-2digit'!DD16</f>
        <v>8.44618189614097</v>
      </c>
      <c r="V291" s="36">
        <f>'Jadual6.1-2digit'!DE16</f>
        <v>-100</v>
      </c>
      <c r="W291" s="36">
        <f>'Jadual6.1-2digit'!DF16</f>
        <v>-100</v>
      </c>
      <c r="X291" s="36">
        <f>'Jadual6.1-2digit'!DG16</f>
        <v>-100</v>
      </c>
      <c r="Y291" s="36">
        <f>'Jadual6.1-2digit'!DH16</f>
        <v>-100</v>
      </c>
      <c r="Z291" s="36">
        <f>'Jadual6.1-2digit'!DI16</f>
        <v>-100</v>
      </c>
      <c r="AA291" s="36">
        <f>'Jadual6.1-2digit'!DJ16</f>
        <v>-100</v>
      </c>
      <c r="AB291" s="36">
        <f>'Jadual6.1-2digit'!DK16</f>
        <v>-100</v>
      </c>
    </row>
    <row r="292" spans="2:28">
      <c r="B292" s="34" t="s">
        <v>697</v>
      </c>
      <c r="C292" s="35" t="s">
        <v>698</v>
      </c>
      <c r="D292" s="36">
        <f>'Jadual6.1-2digit'!CM17</f>
        <v>1.8933331501154</v>
      </c>
      <c r="E292" s="36">
        <f>'Jadual6.1-2digit'!CN17</f>
        <v>-2.76232971457885</v>
      </c>
      <c r="F292" s="36">
        <f>'Jadual6.1-2digit'!CO17</f>
        <v>1.72076371666763</v>
      </c>
      <c r="G292" s="36">
        <f>'Jadual6.1-2digit'!CP17</f>
        <v>0.21436160756349</v>
      </c>
      <c r="H292" s="36">
        <f>'Jadual6.1-2digit'!CQ17</f>
        <v>-5.17470402520411</v>
      </c>
      <c r="I292" s="36">
        <f>'Jadual6.1-2digit'!CR17</f>
        <v>7.58331130500261</v>
      </c>
      <c r="J292" s="36">
        <f>'Jadual6.1-2digit'!CS17</f>
        <v>-0.325956720812982</v>
      </c>
      <c r="K292" s="36">
        <f>'Jadual6.1-2digit'!CT17</f>
        <v>0.657012496921709</v>
      </c>
      <c r="L292" s="36">
        <f>'Jadual6.1-2digit'!CU17</f>
        <v>0.428214064724244</v>
      </c>
      <c r="M292" s="36">
        <f>'Jadual6.1-2digit'!CV17</f>
        <v>-0.31760666345329</v>
      </c>
      <c r="N292" s="36">
        <f>'Jadual6.1-2digit'!CW17</f>
        <v>-2.46087134678335</v>
      </c>
      <c r="O292" s="36">
        <f>'Jadual6.1-2digit'!CX17</f>
        <v>-1.05263004053778</v>
      </c>
      <c r="P292" s="36">
        <f>'Jadual6.1-2digit'!CY17</f>
        <v>-7.57266549792094</v>
      </c>
      <c r="Q292" s="36">
        <f>'Jadual6.1-2digit'!CZ17</f>
        <v>1.43489560786456</v>
      </c>
      <c r="R292" s="36">
        <f>'Jadual6.1-2digit'!DA17</f>
        <v>-2.19826125870203</v>
      </c>
      <c r="S292" s="36">
        <f>'Jadual6.1-2digit'!DB17</f>
        <v>-3.01950726511897</v>
      </c>
      <c r="T292" s="36">
        <f>'Jadual6.1-2digit'!DC17</f>
        <v>-1.70241795550396</v>
      </c>
      <c r="U292" s="36">
        <f>'Jadual6.1-2digit'!DD17</f>
        <v>1.02283700273469</v>
      </c>
      <c r="V292" s="36">
        <f>'Jadual6.1-2digit'!DE17</f>
        <v>-100</v>
      </c>
      <c r="W292" s="36">
        <f>'Jadual6.1-2digit'!DF17</f>
        <v>-100</v>
      </c>
      <c r="X292" s="36">
        <f>'Jadual6.1-2digit'!DG17</f>
        <v>-100</v>
      </c>
      <c r="Y292" s="36">
        <f>'Jadual6.1-2digit'!DH17</f>
        <v>-100</v>
      </c>
      <c r="Z292" s="36">
        <f>'Jadual6.1-2digit'!DI17</f>
        <v>-100</v>
      </c>
      <c r="AA292" s="36">
        <f>'Jadual6.1-2digit'!DJ17</f>
        <v>-100</v>
      </c>
      <c r="AB292" s="36">
        <f>'Jadual6.1-2digit'!DK17</f>
        <v>-100</v>
      </c>
    </row>
    <row r="293" spans="2:28">
      <c r="B293" s="34" t="s">
        <v>699</v>
      </c>
      <c r="C293" s="35" t="s">
        <v>700</v>
      </c>
      <c r="D293" s="36">
        <f>'Jadual6.1-2digit'!CM18</f>
        <v>10.2744900573168</v>
      </c>
      <c r="E293" s="36">
        <f>'Jadual6.1-2digit'!CN18</f>
        <v>1.30831057679353</v>
      </c>
      <c r="F293" s="36">
        <f>'Jadual6.1-2digit'!CO18</f>
        <v>2.50891194315015</v>
      </c>
      <c r="G293" s="36">
        <f>'Jadual6.1-2digit'!CP18</f>
        <v>7.28480365377322</v>
      </c>
      <c r="H293" s="36">
        <f>'Jadual6.1-2digit'!CQ18</f>
        <v>-3.06348376612691</v>
      </c>
      <c r="I293" s="36">
        <f>'Jadual6.1-2digit'!CR18</f>
        <v>6.21532049451976</v>
      </c>
      <c r="J293" s="36">
        <f>'Jadual6.1-2digit'!CS18</f>
        <v>-3.0404646713223</v>
      </c>
      <c r="K293" s="36">
        <f>'Jadual6.1-2digit'!CT18</f>
        <v>-3.93316395768204</v>
      </c>
      <c r="L293" s="36">
        <f>'Jadual6.1-2digit'!CU18</f>
        <v>-4.75666857612208</v>
      </c>
      <c r="M293" s="36">
        <f>'Jadual6.1-2digit'!CV18</f>
        <v>-4.90141383391311</v>
      </c>
      <c r="N293" s="36">
        <f>'Jadual6.1-2digit'!CW18</f>
        <v>-1.76861152354974</v>
      </c>
      <c r="O293" s="36">
        <f>'Jadual6.1-2digit'!CX18</f>
        <v>3.47749954363941</v>
      </c>
      <c r="P293" s="36">
        <f>'Jadual6.1-2digit'!CY18</f>
        <v>-1.61472732384667</v>
      </c>
      <c r="Q293" s="36">
        <f>'Jadual6.1-2digit'!CZ18</f>
        <v>4.0689356944512</v>
      </c>
      <c r="R293" s="36">
        <f>'Jadual6.1-2digit'!DA18</f>
        <v>2.92593317753416</v>
      </c>
      <c r="S293" s="36">
        <f>'Jadual6.1-2digit'!DB18</f>
        <v>1.53854385430361</v>
      </c>
      <c r="T293" s="36">
        <f>'Jadual6.1-2digit'!DC18</f>
        <v>4.6797161481644</v>
      </c>
      <c r="U293" s="36">
        <f>'Jadual6.1-2digit'!DD18</f>
        <v>2.4617892879772</v>
      </c>
      <c r="V293" s="36">
        <f>'Jadual6.1-2digit'!DE18</f>
        <v>-100</v>
      </c>
      <c r="W293" s="36">
        <f>'Jadual6.1-2digit'!DF18</f>
        <v>-100</v>
      </c>
      <c r="X293" s="36">
        <f>'Jadual6.1-2digit'!DG18</f>
        <v>-100</v>
      </c>
      <c r="Y293" s="36">
        <f>'Jadual6.1-2digit'!DH18</f>
        <v>-100</v>
      </c>
      <c r="Z293" s="36">
        <f>'Jadual6.1-2digit'!DI18</f>
        <v>-100</v>
      </c>
      <c r="AA293" s="36">
        <f>'Jadual6.1-2digit'!DJ18</f>
        <v>-100</v>
      </c>
      <c r="AB293" s="36">
        <f>'Jadual6.1-2digit'!DK18</f>
        <v>-100</v>
      </c>
    </row>
    <row r="294" spans="2:28">
      <c r="B294" s="34" t="s">
        <v>374</v>
      </c>
      <c r="C294" s="35" t="s">
        <v>412</v>
      </c>
      <c r="D294" s="36">
        <f>'Jadual6.1-2digit'!CM19</f>
        <v>-8.3055499829245</v>
      </c>
      <c r="E294" s="36">
        <f>'Jadual6.1-2digit'!CN19</f>
        <v>-11.6783525749861</v>
      </c>
      <c r="F294" s="36">
        <f>'Jadual6.1-2digit'!CO19</f>
        <v>-8.04425230961827</v>
      </c>
      <c r="G294" s="36">
        <f>'Jadual6.1-2digit'!CP19</f>
        <v>-13.8761179077869</v>
      </c>
      <c r="H294" s="36">
        <f>'Jadual6.1-2digit'!CQ19</f>
        <v>-16.0760776311406</v>
      </c>
      <c r="I294" s="36">
        <f>'Jadual6.1-2digit'!CR19</f>
        <v>0.218931093266207</v>
      </c>
      <c r="J294" s="36">
        <f>'Jadual6.1-2digit'!CS19</f>
        <v>-4.71393554193726</v>
      </c>
      <c r="K294" s="36">
        <f>'Jadual6.1-2digit'!CT19</f>
        <v>-3.93135254361712</v>
      </c>
      <c r="L294" s="36">
        <f>'Jadual6.1-2digit'!CU19</f>
        <v>-3.45464630244757</v>
      </c>
      <c r="M294" s="36">
        <f>'Jadual6.1-2digit'!CV19</f>
        <v>-6.11559549122531</v>
      </c>
      <c r="N294" s="36">
        <f>'Jadual6.1-2digit'!CW19</f>
        <v>4.80709989637209</v>
      </c>
      <c r="O294" s="36">
        <f>'Jadual6.1-2digit'!CX19</f>
        <v>5.15290235771066</v>
      </c>
      <c r="P294" s="36">
        <f>'Jadual6.1-2digit'!CY19</f>
        <v>8.47095865844909</v>
      </c>
      <c r="Q294" s="36">
        <f>'Jadual6.1-2digit'!CZ19</f>
        <v>10.6503478344438</v>
      </c>
      <c r="R294" s="36">
        <f>'Jadual6.1-2digit'!DA19</f>
        <v>6.64191368973125</v>
      </c>
      <c r="S294" s="36">
        <f>'Jadual6.1-2digit'!DB19</f>
        <v>12.6241973640091</v>
      </c>
      <c r="T294" s="36">
        <f>'Jadual6.1-2digit'!DC19</f>
        <v>13.1255951767038</v>
      </c>
      <c r="U294" s="36">
        <f>'Jadual6.1-2digit'!DD19</f>
        <v>5.85031094328525</v>
      </c>
      <c r="V294" s="36" t="e">
        <f>'Jadual6.1-2digit'!DE19</f>
        <v>#DIV/0!</v>
      </c>
      <c r="W294" s="36" t="e">
        <f>'Jadual6.1-2digit'!DF19</f>
        <v>#DIV/0!</v>
      </c>
      <c r="X294" s="36" t="e">
        <f>'Jadual6.1-2digit'!DG19</f>
        <v>#DIV/0!</v>
      </c>
      <c r="Y294" s="36" t="e">
        <f>'Jadual6.1-2digit'!DH19</f>
        <v>#DIV/0!</v>
      </c>
      <c r="Z294" s="36" t="e">
        <f>'Jadual6.1-2digit'!DI19</f>
        <v>#DIV/0!</v>
      </c>
      <c r="AA294" s="36" t="e">
        <f>'Jadual6.1-2digit'!DJ19</f>
        <v>#DIV/0!</v>
      </c>
      <c r="AB294" s="36" t="e">
        <f>'Jadual6.1-2digit'!DK19</f>
        <v>#DIV/0!</v>
      </c>
    </row>
    <row r="295" spans="2:28">
      <c r="B295" s="33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</row>
    <row r="296" spans="2:28">
      <c r="B296" s="33" t="s">
        <v>856</v>
      </c>
      <c r="C296" s="35" t="s">
        <v>857</v>
      </c>
      <c r="D296" s="36">
        <f>'Jadual6.1-2digit'!CM21</f>
        <v>3.39693670071743</v>
      </c>
      <c r="E296" s="36">
        <f>'Jadual6.1-2digit'!CN21</f>
        <v>1.52220883751097</v>
      </c>
      <c r="F296" s="36">
        <f>'Jadual6.1-2digit'!CO21</f>
        <v>8.91817904921331</v>
      </c>
      <c r="G296" s="36">
        <f>'Jadual6.1-2digit'!CP21</f>
        <v>2.4955771066014</v>
      </c>
      <c r="H296" s="36">
        <f>'Jadual6.1-2digit'!CQ21</f>
        <v>-4.87408121917291</v>
      </c>
      <c r="I296" s="36">
        <f>'Jadual6.1-2digit'!CR21</f>
        <v>8.74175836948827</v>
      </c>
      <c r="J296" s="36">
        <f>'Jadual6.1-2digit'!CS21</f>
        <v>5.77007188884539</v>
      </c>
      <c r="K296" s="36">
        <f>'Jadual6.1-2digit'!CT21</f>
        <v>7.02988424244988</v>
      </c>
      <c r="L296" s="36">
        <f>'Jadual6.1-2digit'!CU21</f>
        <v>5.68894512652827</v>
      </c>
      <c r="M296" s="36">
        <f>'Jadual6.1-2digit'!CV21</f>
        <v>8.23829101948759</v>
      </c>
      <c r="N296" s="36">
        <f>'Jadual6.1-2digit'!CW21</f>
        <v>9.35747445559998</v>
      </c>
      <c r="O296" s="36">
        <f>'Jadual6.1-2digit'!CX21</f>
        <v>10.8566025297742</v>
      </c>
      <c r="P296" s="36">
        <f>'Jadual6.1-2digit'!CY21</f>
        <v>6.2129561480896</v>
      </c>
      <c r="Q296" s="36">
        <f>'Jadual6.1-2digit'!CZ21</f>
        <v>8.5361052530188</v>
      </c>
      <c r="R296" s="36">
        <f>'Jadual6.1-2digit'!DA21</f>
        <v>2.11554180126194</v>
      </c>
      <c r="S296" s="36">
        <f>'Jadual6.1-2digit'!DB21</f>
        <v>4.19610703412287</v>
      </c>
      <c r="T296" s="36">
        <f>'Jadual6.1-2digit'!DC21</f>
        <v>5.47066730931685</v>
      </c>
      <c r="U296" s="36">
        <f>'Jadual6.1-2digit'!DD21</f>
        <v>4.34382340277357</v>
      </c>
      <c r="V296" s="36">
        <f>'Jadual6.1-2digit'!DE21</f>
        <v>-100</v>
      </c>
      <c r="W296" s="36">
        <f>'Jadual6.1-2digit'!DF21</f>
        <v>-100</v>
      </c>
      <c r="X296" s="36">
        <f>'Jadual6.1-2digit'!DG21</f>
        <v>-100</v>
      </c>
      <c r="Y296" s="36">
        <f>'Jadual6.1-2digit'!DH21</f>
        <v>-100</v>
      </c>
      <c r="Z296" s="36">
        <f>'Jadual6.1-2digit'!DI21</f>
        <v>-100</v>
      </c>
      <c r="AA296" s="36">
        <f>'Jadual6.1-2digit'!DJ21</f>
        <v>-100</v>
      </c>
      <c r="AB296" s="36">
        <f>'Jadual6.1-2digit'!DK21</f>
        <v>-100</v>
      </c>
    </row>
    <row r="297" spans="2:28">
      <c r="B297" s="33" t="s">
        <v>655</v>
      </c>
      <c r="C297" s="35" t="s">
        <v>380</v>
      </c>
      <c r="D297" s="36">
        <f>'Jadual6.1-2digit'!CM22</f>
        <v>0.736912123050956</v>
      </c>
      <c r="E297" s="36">
        <f>'Jadual6.1-2digit'!CN22</f>
        <v>-1.64324703950352</v>
      </c>
      <c r="F297" s="36">
        <f>'Jadual6.1-2digit'!CO22</f>
        <v>-2.31736712791036</v>
      </c>
      <c r="G297" s="36">
        <f>'Jadual6.1-2digit'!CP22</f>
        <v>-0.670610412753959</v>
      </c>
      <c r="H297" s="36">
        <f>'Jadual6.1-2digit'!CQ22</f>
        <v>-5.47163333165477</v>
      </c>
      <c r="I297" s="36">
        <f>'Jadual6.1-2digit'!CR22</f>
        <v>11.0769522214337</v>
      </c>
      <c r="J297" s="36">
        <f>'Jadual6.1-2digit'!CS22</f>
        <v>1.62039743382725</v>
      </c>
      <c r="K297" s="36">
        <f>'Jadual6.1-2digit'!CT22</f>
        <v>1.90701852917962</v>
      </c>
      <c r="L297" s="36">
        <f>'Jadual6.1-2digit'!CU22</f>
        <v>0.247568241757847</v>
      </c>
      <c r="M297" s="36">
        <f>'Jadual6.1-2digit'!CV22</f>
        <v>0.596253877144633</v>
      </c>
      <c r="N297" s="36">
        <f>'Jadual6.1-2digit'!CW22</f>
        <v>5.02092813062664</v>
      </c>
      <c r="O297" s="36">
        <f>'Jadual6.1-2digit'!CX22</f>
        <v>4.35783477287943</v>
      </c>
      <c r="P297" s="36">
        <f>'Jadual6.1-2digit'!CY22</f>
        <v>6.66085023813534</v>
      </c>
      <c r="Q297" s="36">
        <f>'Jadual6.1-2digit'!CZ22</f>
        <v>7.19625070568325</v>
      </c>
      <c r="R297" s="36">
        <f>'Jadual6.1-2digit'!DA22</f>
        <v>3.78031273377853</v>
      </c>
      <c r="S297" s="36">
        <f>'Jadual6.1-2digit'!DB22</f>
        <v>6.23490346256584</v>
      </c>
      <c r="T297" s="36">
        <f>'Jadual6.1-2digit'!DC22</f>
        <v>5.57235875177062</v>
      </c>
      <c r="U297" s="36">
        <f>'Jadual6.1-2digit'!DD22</f>
        <v>4.6880418473922</v>
      </c>
      <c r="V297" s="36">
        <f>'Jadual6.1-2digit'!DE22</f>
        <v>-100</v>
      </c>
      <c r="W297" s="36">
        <f>'Jadual6.1-2digit'!DF22</f>
        <v>-100</v>
      </c>
      <c r="X297" s="36">
        <f>'Jadual6.1-2digit'!DG22</f>
        <v>-100</v>
      </c>
      <c r="Y297" s="36">
        <f>'Jadual6.1-2digit'!DH22</f>
        <v>-100</v>
      </c>
      <c r="Z297" s="36">
        <f>'Jadual6.1-2digit'!DI22</f>
        <v>-100</v>
      </c>
      <c r="AA297" s="36">
        <f>'Jadual6.1-2digit'!DJ22</f>
        <v>-100</v>
      </c>
      <c r="AB297" s="36">
        <f>'Jadual6.1-2digit'!DK22</f>
        <v>-100</v>
      </c>
    </row>
    <row r="298" spans="2:28">
      <c r="B298" s="33" t="s">
        <v>92</v>
      </c>
      <c r="C298" s="35" t="s">
        <v>225</v>
      </c>
      <c r="D298" s="36">
        <f>'Jadual6.1-2digit'!CM23</f>
        <v>-12.4266736746398</v>
      </c>
      <c r="E298" s="36">
        <f>'Jadual6.1-2digit'!CN23</f>
        <v>19.5224687326786</v>
      </c>
      <c r="F298" s="36">
        <f>'Jadual6.1-2digit'!CO23</f>
        <v>3.86261355154977</v>
      </c>
      <c r="G298" s="36">
        <f>'Jadual6.1-2digit'!CP23</f>
        <v>24.3593418354404</v>
      </c>
      <c r="H298" s="36">
        <f>'Jadual6.1-2digit'!CQ23</f>
        <v>6.40603641597181</v>
      </c>
      <c r="I298" s="36">
        <f>'Jadual6.1-2digit'!CR23</f>
        <v>36.2169564932931</v>
      </c>
      <c r="J298" s="36">
        <f>'Jadual6.1-2digit'!CS23</f>
        <v>19.8572248357186</v>
      </c>
      <c r="K298" s="36">
        <f>'Jadual6.1-2digit'!CT23</f>
        <v>17.2157361006617</v>
      </c>
      <c r="L298" s="36">
        <f>'Jadual6.1-2digit'!CU23</f>
        <v>12.1256526236851</v>
      </c>
      <c r="M298" s="36">
        <f>'Jadual6.1-2digit'!CV23</f>
        <v>12.4615761034592</v>
      </c>
      <c r="N298" s="36">
        <f>'Jadual6.1-2digit'!CW23</f>
        <v>9.9424329228263</v>
      </c>
      <c r="O298" s="36">
        <f>'Jadual6.1-2digit'!CX23</f>
        <v>3.74872823128649</v>
      </c>
      <c r="P298" s="36">
        <f>'Jadual6.1-2digit'!CY23</f>
        <v>4.85308240282005</v>
      </c>
      <c r="Q298" s="36">
        <f>'Jadual6.1-2digit'!CZ23</f>
        <v>4.17636974469518</v>
      </c>
      <c r="R298" s="36">
        <f>'Jadual6.1-2digit'!DA23</f>
        <v>10.6466734897943</v>
      </c>
      <c r="S298" s="36">
        <f>'Jadual6.1-2digit'!DB23</f>
        <v>8.49362252310881</v>
      </c>
      <c r="T298" s="36">
        <f>'Jadual6.1-2digit'!DC23</f>
        <v>9.20496162222915</v>
      </c>
      <c r="U298" s="36">
        <f>'Jadual6.1-2digit'!DD23</f>
        <v>7.2684397865723</v>
      </c>
      <c r="V298" s="36">
        <f>'Jadual6.1-2digit'!DE23</f>
        <v>-100</v>
      </c>
      <c r="W298" s="36">
        <f>'Jadual6.1-2digit'!DF23</f>
        <v>-100</v>
      </c>
      <c r="X298" s="36">
        <f>'Jadual6.1-2digit'!DG23</f>
        <v>-100</v>
      </c>
      <c r="Y298" s="36">
        <f>'Jadual6.1-2digit'!DH23</f>
        <v>-100</v>
      </c>
      <c r="Z298" s="36">
        <f>'Jadual6.1-2digit'!DI23</f>
        <v>-100</v>
      </c>
      <c r="AA298" s="36">
        <f>'Jadual6.1-2digit'!DJ23</f>
        <v>-100</v>
      </c>
      <c r="AB298" s="36">
        <f>'Jadual6.1-2digit'!DK23</f>
        <v>-100</v>
      </c>
    </row>
    <row r="299" spans="2:28">
      <c r="B299" s="33" t="s">
        <v>663</v>
      </c>
      <c r="C299" s="35" t="s">
        <v>664</v>
      </c>
      <c r="D299" s="36">
        <f>'Jadual6.1-2digit'!CM24</f>
        <v>12.4468924513351</v>
      </c>
      <c r="E299" s="36">
        <f>'Jadual6.1-2digit'!CN24</f>
        <v>7.2776308599902</v>
      </c>
      <c r="F299" s="36">
        <f>'Jadual6.1-2digit'!CO24</f>
        <v>6.36435172201126</v>
      </c>
      <c r="G299" s="36">
        <f>'Jadual6.1-2digit'!CP24</f>
        <v>8.91450046174991</v>
      </c>
      <c r="H299" s="36">
        <f>'Jadual6.1-2digit'!CQ24</f>
        <v>9.13156684657663</v>
      </c>
      <c r="I299" s="36">
        <f>'Jadual6.1-2digit'!CR24</f>
        <v>14.4159934768665</v>
      </c>
      <c r="J299" s="36">
        <f>'Jadual6.1-2digit'!CS24</f>
        <v>4.51089957107894</v>
      </c>
      <c r="K299" s="36">
        <f>'Jadual6.1-2digit'!CT24</f>
        <v>7.93954967273621</v>
      </c>
      <c r="L299" s="36">
        <f>'Jadual6.1-2digit'!CU24</f>
        <v>3.15980478646745</v>
      </c>
      <c r="M299" s="36">
        <f>'Jadual6.1-2digit'!CV24</f>
        <v>4.50646226095772</v>
      </c>
      <c r="N299" s="36">
        <f>'Jadual6.1-2digit'!CW24</f>
        <v>8.39925803278692</v>
      </c>
      <c r="O299" s="36">
        <f>'Jadual6.1-2digit'!CX24</f>
        <v>8.21938839455809</v>
      </c>
      <c r="P299" s="36">
        <f>'Jadual6.1-2digit'!CY24</f>
        <v>8.95236394657412</v>
      </c>
      <c r="Q299" s="36">
        <f>'Jadual6.1-2digit'!CZ24</f>
        <v>8.9263330206123</v>
      </c>
      <c r="R299" s="36">
        <f>'Jadual6.1-2digit'!DA24</f>
        <v>6.70927518027729</v>
      </c>
      <c r="S299" s="36">
        <f>'Jadual6.1-2digit'!DB24</f>
        <v>3.87366948136891</v>
      </c>
      <c r="T299" s="36">
        <f>'Jadual6.1-2digit'!DC24</f>
        <v>2.4188101359297</v>
      </c>
      <c r="U299" s="36">
        <f>'Jadual6.1-2digit'!DD24</f>
        <v>1.30932703420517</v>
      </c>
      <c r="V299" s="36">
        <f>'Jadual6.1-2digit'!DE24</f>
        <v>-100</v>
      </c>
      <c r="W299" s="36">
        <f>'Jadual6.1-2digit'!DF24</f>
        <v>-100</v>
      </c>
      <c r="X299" s="36">
        <f>'Jadual6.1-2digit'!DG24</f>
        <v>-100</v>
      </c>
      <c r="Y299" s="36">
        <f>'Jadual6.1-2digit'!DH24</f>
        <v>-100</v>
      </c>
      <c r="Z299" s="36">
        <f>'Jadual6.1-2digit'!DI24</f>
        <v>-100</v>
      </c>
      <c r="AA299" s="36">
        <f>'Jadual6.1-2digit'!DJ24</f>
        <v>-100</v>
      </c>
      <c r="AB299" s="36">
        <f>'Jadual6.1-2digit'!DK24</f>
        <v>-100</v>
      </c>
    </row>
    <row r="300" spans="2:28">
      <c r="B300" s="33" t="s">
        <v>348</v>
      </c>
      <c r="C300" s="35" t="s">
        <v>386</v>
      </c>
      <c r="D300" s="36">
        <f>'Jadual6.1-2digit'!CM25</f>
        <v>2.36193695617983</v>
      </c>
      <c r="E300" s="36">
        <f>'Jadual6.1-2digit'!CN25</f>
        <v>2.23667718683029</v>
      </c>
      <c r="F300" s="36">
        <f>'Jadual6.1-2digit'!CO25</f>
        <v>5.57466885895951</v>
      </c>
      <c r="G300" s="36">
        <f>'Jadual6.1-2digit'!CP25</f>
        <v>3.42748512850744</v>
      </c>
      <c r="H300" s="36">
        <f>'Jadual6.1-2digit'!CQ25</f>
        <v>1.37545787135514</v>
      </c>
      <c r="I300" s="36">
        <f>'Jadual6.1-2digit'!CR25</f>
        <v>6.94586681753609</v>
      </c>
      <c r="J300" s="36">
        <f>'Jadual6.1-2digit'!CS25</f>
        <v>2.07219481858461</v>
      </c>
      <c r="K300" s="36">
        <f>'Jadual6.1-2digit'!CT25</f>
        <v>1.67819992154672</v>
      </c>
      <c r="L300" s="36">
        <f>'Jadual6.1-2digit'!CU25</f>
        <v>3.25987733780362</v>
      </c>
      <c r="M300" s="36">
        <f>'Jadual6.1-2digit'!CV25</f>
        <v>3.4354678037071</v>
      </c>
      <c r="N300" s="36">
        <f>'Jadual6.1-2digit'!CW25</f>
        <v>4.62207263220611</v>
      </c>
      <c r="O300" s="36">
        <f>'Jadual6.1-2digit'!CX25</f>
        <v>8.10882280030394</v>
      </c>
      <c r="P300" s="36">
        <f>'Jadual6.1-2digit'!CY25</f>
        <v>5.82927659681189</v>
      </c>
      <c r="Q300" s="36">
        <f>'Jadual6.1-2digit'!CZ25</f>
        <v>6.89299534639336</v>
      </c>
      <c r="R300" s="36">
        <f>'Jadual6.1-2digit'!DA25</f>
        <v>3.63115648486844</v>
      </c>
      <c r="S300" s="36">
        <f>'Jadual6.1-2digit'!DB25</f>
        <v>0.724022048120901</v>
      </c>
      <c r="T300" s="36">
        <f>'Jadual6.1-2digit'!DC25</f>
        <v>3.40971857461783</v>
      </c>
      <c r="U300" s="36">
        <f>'Jadual6.1-2digit'!DD25</f>
        <v>1.19156643442042</v>
      </c>
      <c r="V300" s="36">
        <f>'Jadual6.1-2digit'!DE25</f>
        <v>-100</v>
      </c>
      <c r="W300" s="36">
        <f>'Jadual6.1-2digit'!DF25</f>
        <v>-100</v>
      </c>
      <c r="X300" s="36">
        <f>'Jadual6.1-2digit'!DG25</f>
        <v>-100</v>
      </c>
      <c r="Y300" s="36">
        <f>'Jadual6.1-2digit'!DH25</f>
        <v>-100</v>
      </c>
      <c r="Z300" s="36">
        <f>'Jadual6.1-2digit'!DI25</f>
        <v>-100</v>
      </c>
      <c r="AA300" s="36">
        <f>'Jadual6.1-2digit'!DJ25</f>
        <v>-100</v>
      </c>
      <c r="AB300" s="36">
        <f>'Jadual6.1-2digit'!DK25</f>
        <v>-100</v>
      </c>
    </row>
    <row r="301" spans="2:28">
      <c r="B301" s="33" t="s">
        <v>670</v>
      </c>
      <c r="C301" s="35" t="s">
        <v>671</v>
      </c>
      <c r="D301" s="36">
        <f>'Jadual6.1-2digit'!CM26</f>
        <v>3.76119926795909</v>
      </c>
      <c r="E301" s="36">
        <f>'Jadual6.1-2digit'!CN26</f>
        <v>2.59051862265851</v>
      </c>
      <c r="F301" s="36">
        <f>'Jadual6.1-2digit'!CO26</f>
        <v>4.88730839974933</v>
      </c>
      <c r="G301" s="36">
        <f>'Jadual6.1-2digit'!CP26</f>
        <v>3.62087374853476</v>
      </c>
      <c r="H301" s="36">
        <f>'Jadual6.1-2digit'!CQ26</f>
        <v>3.13774580757016</v>
      </c>
      <c r="I301" s="36">
        <f>'Jadual6.1-2digit'!CR26</f>
        <v>8.95950410709148</v>
      </c>
      <c r="J301" s="36">
        <f>'Jadual6.1-2digit'!CS26</f>
        <v>7.81854656081225</v>
      </c>
      <c r="K301" s="36">
        <f>'Jadual6.1-2digit'!CT26</f>
        <v>8.24027462185748</v>
      </c>
      <c r="L301" s="36">
        <f>'Jadual6.1-2digit'!CU26</f>
        <v>9.8937746465008</v>
      </c>
      <c r="M301" s="36">
        <f>'Jadual6.1-2digit'!CV26</f>
        <v>8.86149298010643</v>
      </c>
      <c r="N301" s="36">
        <f>'Jadual6.1-2digit'!CW26</f>
        <v>9.26629869666571</v>
      </c>
      <c r="O301" s="36">
        <f>'Jadual6.1-2digit'!CX26</f>
        <v>2.97866528283626</v>
      </c>
      <c r="P301" s="36">
        <f>'Jadual6.1-2digit'!CY26</f>
        <v>4.50353242426229</v>
      </c>
      <c r="Q301" s="36">
        <f>'Jadual6.1-2digit'!CZ26</f>
        <v>6.76179870274056</v>
      </c>
      <c r="R301" s="36">
        <f>'Jadual6.1-2digit'!DA26</f>
        <v>3.59163752126759</v>
      </c>
      <c r="S301" s="36">
        <f>'Jadual6.1-2digit'!DB26</f>
        <v>5.2376489708073</v>
      </c>
      <c r="T301" s="36">
        <f>'Jadual6.1-2digit'!DC26</f>
        <v>8.50172196979402</v>
      </c>
      <c r="U301" s="36">
        <f>'Jadual6.1-2digit'!DD26</f>
        <v>7.85564278952755</v>
      </c>
      <c r="V301" s="36">
        <f>'Jadual6.1-2digit'!DE26</f>
        <v>-100</v>
      </c>
      <c r="W301" s="36">
        <f>'Jadual6.1-2digit'!DF26</f>
        <v>-100</v>
      </c>
      <c r="X301" s="36">
        <f>'Jadual6.1-2digit'!DG26</f>
        <v>-100</v>
      </c>
      <c r="Y301" s="36">
        <f>'Jadual6.1-2digit'!DH26</f>
        <v>-100</v>
      </c>
      <c r="Z301" s="36">
        <f>'Jadual6.1-2digit'!DI26</f>
        <v>-100</v>
      </c>
      <c r="AA301" s="36">
        <f>'Jadual6.1-2digit'!DJ26</f>
        <v>-100</v>
      </c>
      <c r="AB301" s="36">
        <f>'Jadual6.1-2digit'!DK26</f>
        <v>-100</v>
      </c>
    </row>
    <row r="302" spans="2:28">
      <c r="B302" s="33" t="s">
        <v>679</v>
      </c>
      <c r="C302" s="35" t="s">
        <v>680</v>
      </c>
      <c r="D302" s="36">
        <f>'Jadual6.1-2digit'!CM27</f>
        <v>4.91438072008769</v>
      </c>
      <c r="E302" s="36">
        <f>'Jadual6.1-2digit'!CN27</f>
        <v>3.38290779326707</v>
      </c>
      <c r="F302" s="36">
        <f>'Jadual6.1-2digit'!CO27</f>
        <v>9.04497443743126</v>
      </c>
      <c r="G302" s="36">
        <f>'Jadual6.1-2digit'!CP27</f>
        <v>4.98811021445131</v>
      </c>
      <c r="H302" s="36">
        <f>'Jadual6.1-2digit'!CQ27</f>
        <v>2.48777523289057</v>
      </c>
      <c r="I302" s="36">
        <f>'Jadual6.1-2digit'!CR27</f>
        <v>3.33112565308167</v>
      </c>
      <c r="J302" s="36">
        <f>'Jadual6.1-2digit'!CS27</f>
        <v>-4.64224286457436</v>
      </c>
      <c r="K302" s="36">
        <f>'Jadual6.1-2digit'!CT27</f>
        <v>-3.8059453669876</v>
      </c>
      <c r="L302" s="36">
        <f>'Jadual6.1-2digit'!CU27</f>
        <v>-4.71230289732006</v>
      </c>
      <c r="M302" s="36">
        <f>'Jadual6.1-2digit'!CV27</f>
        <v>-6.68034148957999</v>
      </c>
      <c r="N302" s="36">
        <f>'Jadual6.1-2digit'!CW27</f>
        <v>-2.19946564800303</v>
      </c>
      <c r="O302" s="36">
        <f>'Jadual6.1-2digit'!CX27</f>
        <v>-6.45737827630347</v>
      </c>
      <c r="P302" s="36">
        <f>'Jadual6.1-2digit'!CY27</f>
        <v>-0.238169630124943</v>
      </c>
      <c r="Q302" s="36">
        <f>'Jadual6.1-2digit'!CZ27</f>
        <v>3.69098778042154</v>
      </c>
      <c r="R302" s="36">
        <f>'Jadual6.1-2digit'!DA27</f>
        <v>6.40067049661523</v>
      </c>
      <c r="S302" s="36">
        <f>'Jadual6.1-2digit'!DB27</f>
        <v>5.94485249472669</v>
      </c>
      <c r="T302" s="36">
        <f>'Jadual6.1-2digit'!DC27</f>
        <v>7.56700734096427</v>
      </c>
      <c r="U302" s="36">
        <f>'Jadual6.1-2digit'!DD27</f>
        <v>4.41966444254767</v>
      </c>
      <c r="V302" s="36">
        <f>'Jadual6.1-2digit'!DE27</f>
        <v>-100</v>
      </c>
      <c r="W302" s="36">
        <f>'Jadual6.1-2digit'!DF27</f>
        <v>-100</v>
      </c>
      <c r="X302" s="36">
        <f>'Jadual6.1-2digit'!DG27</f>
        <v>-100</v>
      </c>
      <c r="Y302" s="36">
        <f>'Jadual6.1-2digit'!DH27</f>
        <v>-100</v>
      </c>
      <c r="Z302" s="36">
        <f>'Jadual6.1-2digit'!DI27</f>
        <v>-100</v>
      </c>
      <c r="AA302" s="36">
        <f>'Jadual6.1-2digit'!DJ27</f>
        <v>-100</v>
      </c>
      <c r="AB302" s="36">
        <f>'Jadual6.1-2digit'!DK27</f>
        <v>-100</v>
      </c>
    </row>
    <row r="303" spans="2:28">
      <c r="B303" s="33" t="s">
        <v>686</v>
      </c>
      <c r="C303" s="35" t="s">
        <v>687</v>
      </c>
      <c r="D303" s="36">
        <f>'Jadual6.1-2digit'!CM28</f>
        <v>2.20667026450894</v>
      </c>
      <c r="E303" s="36">
        <f>'Jadual6.1-2digit'!CN28</f>
        <v>1.09842759805933</v>
      </c>
      <c r="F303" s="36">
        <f>'Jadual6.1-2digit'!CO28</f>
        <v>5.16329987894864</v>
      </c>
      <c r="G303" s="36">
        <f>'Jadual6.1-2digit'!CP28</f>
        <v>4.49146845697865</v>
      </c>
      <c r="H303" s="36">
        <f>'Jadual6.1-2digit'!CQ28</f>
        <v>1.77250515137631</v>
      </c>
      <c r="I303" s="36">
        <f>'Jadual6.1-2digit'!CR28</f>
        <v>3.6638709665592</v>
      </c>
      <c r="J303" s="36">
        <f>'Jadual6.1-2digit'!CS28</f>
        <v>3.54207707224225</v>
      </c>
      <c r="K303" s="36">
        <f>'Jadual6.1-2digit'!CT28</f>
        <v>2.95789145467667</v>
      </c>
      <c r="L303" s="36">
        <f>'Jadual6.1-2digit'!CU28</f>
        <v>3.38080600435411</v>
      </c>
      <c r="M303" s="36">
        <f>'Jadual6.1-2digit'!CV28</f>
        <v>8.03935453877904</v>
      </c>
      <c r="N303" s="36">
        <f>'Jadual6.1-2digit'!CW28</f>
        <v>6.54379627540899</v>
      </c>
      <c r="O303" s="36">
        <f>'Jadual6.1-2digit'!CX28</f>
        <v>6.90426023796687</v>
      </c>
      <c r="P303" s="36">
        <f>'Jadual6.1-2digit'!CY28</f>
        <v>5.25468200852113</v>
      </c>
      <c r="Q303" s="36">
        <f>'Jadual6.1-2digit'!CZ28</f>
        <v>6.62974309409717</v>
      </c>
      <c r="R303" s="36">
        <f>'Jadual6.1-2digit'!DA28</f>
        <v>5.05100876018922</v>
      </c>
      <c r="S303" s="36">
        <f>'Jadual6.1-2digit'!DB28</f>
        <v>7.57011782087503</v>
      </c>
      <c r="T303" s="36">
        <f>'Jadual6.1-2digit'!DC28</f>
        <v>11.243337010404</v>
      </c>
      <c r="U303" s="36">
        <f>'Jadual6.1-2digit'!DD28</f>
        <v>9.83949784592717</v>
      </c>
      <c r="V303" s="36">
        <f>'Jadual6.1-2digit'!DE28</f>
        <v>-100</v>
      </c>
      <c r="W303" s="36">
        <f>'Jadual6.1-2digit'!DF28</f>
        <v>-100</v>
      </c>
      <c r="X303" s="36">
        <f>'Jadual6.1-2digit'!DG28</f>
        <v>-100</v>
      </c>
      <c r="Y303" s="36">
        <f>'Jadual6.1-2digit'!DH28</f>
        <v>-100</v>
      </c>
      <c r="Z303" s="36">
        <f>'Jadual6.1-2digit'!DI28</f>
        <v>-100</v>
      </c>
      <c r="AA303" s="36">
        <f>'Jadual6.1-2digit'!DJ28</f>
        <v>-100</v>
      </c>
      <c r="AB303" s="36">
        <f>'Jadual6.1-2digit'!DK28</f>
        <v>-100</v>
      </c>
    </row>
    <row r="304" spans="2:28">
      <c r="B304" s="33" t="s">
        <v>688</v>
      </c>
      <c r="C304" s="35" t="s">
        <v>689</v>
      </c>
      <c r="D304" s="36">
        <f>'Jadual6.1-2digit'!CM29</f>
        <v>-2.97395037247504</v>
      </c>
      <c r="E304" s="36">
        <f>'Jadual6.1-2digit'!CN29</f>
        <v>-4.68045799139639</v>
      </c>
      <c r="F304" s="36">
        <f>'Jadual6.1-2digit'!CO29</f>
        <v>5.1104320047949</v>
      </c>
      <c r="G304" s="36">
        <f>'Jadual6.1-2digit'!CP29</f>
        <v>4.87609425719948</v>
      </c>
      <c r="H304" s="36">
        <f>'Jadual6.1-2digit'!CQ29</f>
        <v>2.99869559834885</v>
      </c>
      <c r="I304" s="36">
        <f>'Jadual6.1-2digit'!CR29</f>
        <v>7.1701004703832</v>
      </c>
      <c r="J304" s="36">
        <f>'Jadual6.1-2digit'!CS29</f>
        <v>4.57674352198609</v>
      </c>
      <c r="K304" s="36">
        <f>'Jadual6.1-2digit'!CT29</f>
        <v>2.3211973659474</v>
      </c>
      <c r="L304" s="36">
        <f>'Jadual6.1-2digit'!CU29</f>
        <v>0.395563535472078</v>
      </c>
      <c r="M304" s="36">
        <f>'Jadual6.1-2digit'!CV29</f>
        <v>5.63960441689191</v>
      </c>
      <c r="N304" s="36">
        <f>'Jadual6.1-2digit'!CW29</f>
        <v>2.48250800457659</v>
      </c>
      <c r="O304" s="36">
        <f>'Jadual6.1-2digit'!CX29</f>
        <v>4.25236770198791</v>
      </c>
      <c r="P304" s="36">
        <f>'Jadual6.1-2digit'!CY29</f>
        <v>1.0749788462179</v>
      </c>
      <c r="Q304" s="36">
        <f>'Jadual6.1-2digit'!CZ29</f>
        <v>2.59839170014399</v>
      </c>
      <c r="R304" s="36">
        <f>'Jadual6.1-2digit'!DA29</f>
        <v>1.39704087059349</v>
      </c>
      <c r="S304" s="36">
        <f>'Jadual6.1-2digit'!DB29</f>
        <v>2.18809306652783</v>
      </c>
      <c r="T304" s="36">
        <f>'Jadual6.1-2digit'!DC29</f>
        <v>6.97070580582231</v>
      </c>
      <c r="U304" s="36">
        <f>'Jadual6.1-2digit'!DD29</f>
        <v>5.36861284601436</v>
      </c>
      <c r="V304" s="36">
        <f>'Jadual6.1-2digit'!DE29</f>
        <v>-100</v>
      </c>
      <c r="W304" s="36">
        <f>'Jadual6.1-2digit'!DF29</f>
        <v>-100</v>
      </c>
      <c r="X304" s="36">
        <f>'Jadual6.1-2digit'!DG29</f>
        <v>-100</v>
      </c>
      <c r="Y304" s="36">
        <f>'Jadual6.1-2digit'!DH29</f>
        <v>-100</v>
      </c>
      <c r="Z304" s="36">
        <f>'Jadual6.1-2digit'!DI29</f>
        <v>-100</v>
      </c>
      <c r="AA304" s="36">
        <f>'Jadual6.1-2digit'!DJ29</f>
        <v>-100</v>
      </c>
      <c r="AB304" s="36">
        <f>'Jadual6.1-2digit'!DK29</f>
        <v>-100</v>
      </c>
    </row>
    <row r="305" spans="2:28">
      <c r="B305" s="33" t="s">
        <v>690</v>
      </c>
      <c r="C305" s="35" t="s">
        <v>691</v>
      </c>
      <c r="D305" s="36">
        <f>'Jadual6.1-2digit'!CM30</f>
        <v>5.59625370073019</v>
      </c>
      <c r="E305" s="36">
        <f>'Jadual6.1-2digit'!CN30</f>
        <v>0.415721484426186</v>
      </c>
      <c r="F305" s="36">
        <f>'Jadual6.1-2digit'!CO30</f>
        <v>8.54678806705849</v>
      </c>
      <c r="G305" s="36">
        <f>'Jadual6.1-2digit'!CP30</f>
        <v>5.48566721973229</v>
      </c>
      <c r="H305" s="36">
        <f>'Jadual6.1-2digit'!CQ30</f>
        <v>4.84064704508711</v>
      </c>
      <c r="I305" s="36">
        <f>'Jadual6.1-2digit'!CR30</f>
        <v>11.8793262660019</v>
      </c>
      <c r="J305" s="36">
        <f>'Jadual6.1-2digit'!CS30</f>
        <v>6.66201091822154</v>
      </c>
      <c r="K305" s="36">
        <f>'Jadual6.1-2digit'!CT30</f>
        <v>6.91277043117128</v>
      </c>
      <c r="L305" s="36">
        <f>'Jadual6.1-2digit'!CU30</f>
        <v>7.17532800248775</v>
      </c>
      <c r="M305" s="36">
        <f>'Jadual6.1-2digit'!CV30</f>
        <v>8.97130079940392</v>
      </c>
      <c r="N305" s="36">
        <f>'Jadual6.1-2digit'!CW30</f>
        <v>6.78278369706014</v>
      </c>
      <c r="O305" s="36">
        <f>'Jadual6.1-2digit'!CX30</f>
        <v>8.93738522115358</v>
      </c>
      <c r="P305" s="36">
        <f>'Jadual6.1-2digit'!CY30</f>
        <v>9.71846546594328</v>
      </c>
      <c r="Q305" s="36">
        <f>'Jadual6.1-2digit'!CZ30</f>
        <v>11.866389432244</v>
      </c>
      <c r="R305" s="36">
        <f>'Jadual6.1-2digit'!DA30</f>
        <v>8.37851070625324</v>
      </c>
      <c r="S305" s="36">
        <f>'Jadual6.1-2digit'!DB30</f>
        <v>11.0618051202455</v>
      </c>
      <c r="T305" s="36">
        <f>'Jadual6.1-2digit'!DC30</f>
        <v>12.7847176929548</v>
      </c>
      <c r="U305" s="36">
        <f>'Jadual6.1-2digit'!DD30</f>
        <v>6.52141282247136</v>
      </c>
      <c r="V305" s="36">
        <f>'Jadual6.1-2digit'!DE30</f>
        <v>-100</v>
      </c>
      <c r="W305" s="36">
        <f>'Jadual6.1-2digit'!DF30</f>
        <v>-100</v>
      </c>
      <c r="X305" s="36">
        <f>'Jadual6.1-2digit'!DG30</f>
        <v>-100</v>
      </c>
      <c r="Y305" s="36">
        <f>'Jadual6.1-2digit'!DH30</f>
        <v>-100</v>
      </c>
      <c r="Z305" s="36">
        <f>'Jadual6.1-2digit'!DI30</f>
        <v>-100</v>
      </c>
      <c r="AA305" s="36">
        <f>'Jadual6.1-2digit'!DJ30</f>
        <v>-100</v>
      </c>
      <c r="AB305" s="36">
        <f>'Jadual6.1-2digit'!DK30</f>
        <v>-100</v>
      </c>
    </row>
    <row r="306" spans="2:28">
      <c r="B306" s="33" t="s">
        <v>704</v>
      </c>
      <c r="C306" s="35" t="s">
        <v>705</v>
      </c>
      <c r="D306" s="36">
        <f>'Jadual6.1-2digit'!CM31</f>
        <v>11.7518512320737</v>
      </c>
      <c r="E306" s="36">
        <f>'Jadual6.1-2digit'!CN31</f>
        <v>12.1663824647862</v>
      </c>
      <c r="F306" s="36">
        <f>'Jadual6.1-2digit'!CO31</f>
        <v>9.48635702321828</v>
      </c>
      <c r="G306" s="36">
        <f>'Jadual6.1-2digit'!CP31</f>
        <v>9.79928866244208</v>
      </c>
      <c r="H306" s="36">
        <f>'Jadual6.1-2digit'!CQ31</f>
        <v>-15.5283073457533</v>
      </c>
      <c r="I306" s="36">
        <f>'Jadual6.1-2digit'!CR31</f>
        <v>16.1012556353803</v>
      </c>
      <c r="J306" s="36">
        <f>'Jadual6.1-2digit'!CS31</f>
        <v>-0.190051752777279</v>
      </c>
      <c r="K306" s="36">
        <f>'Jadual6.1-2digit'!CT31</f>
        <v>11.8559217034987</v>
      </c>
      <c r="L306" s="36">
        <f>'Jadual6.1-2digit'!CU31</f>
        <v>3.80739433408586</v>
      </c>
      <c r="M306" s="36">
        <f>'Jadual6.1-2digit'!CV31</f>
        <v>2.61392730405829</v>
      </c>
      <c r="N306" s="36">
        <f>'Jadual6.1-2digit'!CW31</f>
        <v>10.6028827647378</v>
      </c>
      <c r="O306" s="36">
        <f>'Jadual6.1-2digit'!CX31</f>
        <v>0.399722595453156</v>
      </c>
      <c r="P306" s="36">
        <f>'Jadual6.1-2digit'!CY31</f>
        <v>-2.51391305033802</v>
      </c>
      <c r="Q306" s="36">
        <f>'Jadual6.1-2digit'!CZ31</f>
        <v>12.115426662892</v>
      </c>
      <c r="R306" s="36">
        <f>'Jadual6.1-2digit'!DA31</f>
        <v>2.89195441372307</v>
      </c>
      <c r="S306" s="36">
        <f>'Jadual6.1-2digit'!DB31</f>
        <v>-10.0204566055694</v>
      </c>
      <c r="T306" s="36">
        <f>'Jadual6.1-2digit'!DC31</f>
        <v>20.1831409304119</v>
      </c>
      <c r="U306" s="36">
        <f>'Jadual6.1-2digit'!DD31</f>
        <v>10.2971731594196</v>
      </c>
      <c r="V306" s="36">
        <f>'Jadual6.1-2digit'!DE31</f>
        <v>-100</v>
      </c>
      <c r="W306" s="36">
        <f>'Jadual6.1-2digit'!DF31</f>
        <v>-100</v>
      </c>
      <c r="X306" s="36">
        <f>'Jadual6.1-2digit'!DG31</f>
        <v>-100</v>
      </c>
      <c r="Y306" s="36">
        <f>'Jadual6.1-2digit'!DH31</f>
        <v>-100</v>
      </c>
      <c r="Z306" s="36">
        <f>'Jadual6.1-2digit'!DI31</f>
        <v>-100</v>
      </c>
      <c r="AA306" s="36">
        <f>'Jadual6.1-2digit'!DJ31</f>
        <v>-100</v>
      </c>
      <c r="AB306" s="36">
        <f>'Jadual6.1-2digit'!DK31</f>
        <v>-100</v>
      </c>
    </row>
    <row r="307" spans="2:28">
      <c r="B307" s="33" t="s">
        <v>706</v>
      </c>
      <c r="C307" s="35" t="s">
        <v>707</v>
      </c>
      <c r="D307" s="36">
        <f>'Jadual6.1-2digit'!CM32</f>
        <v>2.64678713373196</v>
      </c>
      <c r="E307" s="36">
        <f>'Jadual6.1-2digit'!CN32</f>
        <v>0.432491311928501</v>
      </c>
      <c r="F307" s="36">
        <f>'Jadual6.1-2digit'!CO32</f>
        <v>5.48750411681998</v>
      </c>
      <c r="G307" s="36">
        <f>'Jadual6.1-2digit'!CP32</f>
        <v>1.8681606825069</v>
      </c>
      <c r="H307" s="36">
        <f>'Jadual6.1-2digit'!CQ32</f>
        <v>0.668512383528281</v>
      </c>
      <c r="I307" s="36">
        <f>'Jadual6.1-2digit'!CR32</f>
        <v>7.21440046661527</v>
      </c>
      <c r="J307" s="36">
        <f>'Jadual6.1-2digit'!CS32</f>
        <v>6.7950054272256</v>
      </c>
      <c r="K307" s="36">
        <f>'Jadual6.1-2digit'!CT32</f>
        <v>3.90427214454792</v>
      </c>
      <c r="L307" s="36">
        <f>'Jadual6.1-2digit'!CU32</f>
        <v>2.23073056175036</v>
      </c>
      <c r="M307" s="36">
        <f>'Jadual6.1-2digit'!CV32</f>
        <v>1.93606802782375</v>
      </c>
      <c r="N307" s="36">
        <f>'Jadual6.1-2digit'!CW32</f>
        <v>1.68732796846275</v>
      </c>
      <c r="O307" s="36">
        <f>'Jadual6.1-2digit'!CX32</f>
        <v>1.96873242098255</v>
      </c>
      <c r="P307" s="36">
        <f>'Jadual6.1-2digit'!CY32</f>
        <v>-0.391308351614043</v>
      </c>
      <c r="Q307" s="36">
        <f>'Jadual6.1-2digit'!CZ32</f>
        <v>5.20634178590473</v>
      </c>
      <c r="R307" s="36">
        <f>'Jadual6.1-2digit'!DA32</f>
        <v>4.24001029298356</v>
      </c>
      <c r="S307" s="36">
        <f>'Jadual6.1-2digit'!DB32</f>
        <v>2.75987962230361</v>
      </c>
      <c r="T307" s="36">
        <f>'Jadual6.1-2digit'!DC32</f>
        <v>3.60192175331986</v>
      </c>
      <c r="U307" s="36">
        <f>'Jadual6.1-2digit'!DD32</f>
        <v>6.59913862478254</v>
      </c>
      <c r="V307" s="36">
        <f>'Jadual6.1-2digit'!DE32</f>
        <v>-100</v>
      </c>
      <c r="W307" s="36">
        <f>'Jadual6.1-2digit'!DF32</f>
        <v>-100</v>
      </c>
      <c r="X307" s="36">
        <f>'Jadual6.1-2digit'!DG32</f>
        <v>-100</v>
      </c>
      <c r="Y307" s="36">
        <f>'Jadual6.1-2digit'!DH32</f>
        <v>-100</v>
      </c>
      <c r="Z307" s="36">
        <f>'Jadual6.1-2digit'!DI32</f>
        <v>-100</v>
      </c>
      <c r="AA307" s="36">
        <f>'Jadual6.1-2digit'!DJ32</f>
        <v>-100</v>
      </c>
      <c r="AB307" s="36">
        <f>'Jadual6.1-2digit'!DK32</f>
        <v>-100</v>
      </c>
    </row>
    <row r="308" spans="2:28">
      <c r="B308" s="33" t="s">
        <v>709</v>
      </c>
      <c r="C308" s="35" t="s">
        <v>710</v>
      </c>
      <c r="D308" s="36">
        <f>'Jadual6.1-2digit'!CM33</f>
        <v>2.74965035297041</v>
      </c>
      <c r="E308" s="36">
        <f>'Jadual6.1-2digit'!CN33</f>
        <v>0.984735993910817</v>
      </c>
      <c r="F308" s="36">
        <f>'Jadual6.1-2digit'!CO33</f>
        <v>4.9741614242742</v>
      </c>
      <c r="G308" s="36">
        <f>'Jadual6.1-2digit'!CP33</f>
        <v>0.863130838890982</v>
      </c>
      <c r="H308" s="36">
        <f>'Jadual6.1-2digit'!CQ33</f>
        <v>0.485654814489251</v>
      </c>
      <c r="I308" s="36">
        <f>'Jadual6.1-2digit'!CR33</f>
        <v>8.53543166859869</v>
      </c>
      <c r="J308" s="36">
        <f>'Jadual6.1-2digit'!CS33</f>
        <v>0.931970339945849</v>
      </c>
      <c r="K308" s="36">
        <f>'Jadual6.1-2digit'!CT33</f>
        <v>1.0969293212848</v>
      </c>
      <c r="L308" s="36">
        <f>'Jadual6.1-2digit'!CU33</f>
        <v>0.51721628958623</v>
      </c>
      <c r="M308" s="36">
        <f>'Jadual6.1-2digit'!CV33</f>
        <v>0.725892610983152</v>
      </c>
      <c r="N308" s="36">
        <f>'Jadual6.1-2digit'!CW33</f>
        <v>3.62979047553114</v>
      </c>
      <c r="O308" s="36">
        <f>'Jadual6.1-2digit'!CX33</f>
        <v>2.77287462283394</v>
      </c>
      <c r="P308" s="36">
        <f>'Jadual6.1-2digit'!CY33</f>
        <v>6.05418398703014</v>
      </c>
      <c r="Q308" s="36">
        <f>'Jadual6.1-2digit'!CZ33</f>
        <v>1.88755649946309</v>
      </c>
      <c r="R308" s="36">
        <f>'Jadual6.1-2digit'!DA33</f>
        <v>1.40817770772037</v>
      </c>
      <c r="S308" s="36">
        <f>'Jadual6.1-2digit'!DB33</f>
        <v>3.84003528219812</v>
      </c>
      <c r="T308" s="36">
        <f>'Jadual6.1-2digit'!DC33</f>
        <v>5.20821663147075</v>
      </c>
      <c r="U308" s="36">
        <f>'Jadual6.1-2digit'!DD33</f>
        <v>2.48878605380085</v>
      </c>
      <c r="V308" s="36">
        <f>'Jadual6.1-2digit'!DE33</f>
        <v>-100</v>
      </c>
      <c r="W308" s="36">
        <f>'Jadual6.1-2digit'!DF33</f>
        <v>-100</v>
      </c>
      <c r="X308" s="36">
        <f>'Jadual6.1-2digit'!DG33</f>
        <v>-100</v>
      </c>
      <c r="Y308" s="36">
        <f>'Jadual6.1-2digit'!DH33</f>
        <v>-100</v>
      </c>
      <c r="Z308" s="36">
        <f>'Jadual6.1-2digit'!DI33</f>
        <v>-100</v>
      </c>
      <c r="AA308" s="36">
        <f>'Jadual6.1-2digit'!DJ33</f>
        <v>-100</v>
      </c>
      <c r="AB308" s="36">
        <f>'Jadual6.1-2digit'!DK33</f>
        <v>-100</v>
      </c>
    </row>
    <row r="309" spans="2:28">
      <c r="B309" s="33" t="s">
        <v>711</v>
      </c>
      <c r="C309" s="35" t="s">
        <v>712</v>
      </c>
      <c r="D309" s="36">
        <f>'Jadual6.1-2digit'!CM34</f>
        <v>7.640974925395</v>
      </c>
      <c r="E309" s="36">
        <f>'Jadual6.1-2digit'!CN34</f>
        <v>5.95869262627372</v>
      </c>
      <c r="F309" s="36">
        <f>'Jadual6.1-2digit'!CO34</f>
        <v>9.39305124757617</v>
      </c>
      <c r="G309" s="36">
        <f>'Jadual6.1-2digit'!CP34</f>
        <v>1.16953550590624</v>
      </c>
      <c r="H309" s="36">
        <f>'Jadual6.1-2digit'!CQ34</f>
        <v>4.73886764096233</v>
      </c>
      <c r="I309" s="36">
        <f>'Jadual6.1-2digit'!CR34</f>
        <v>5.59984462373669</v>
      </c>
      <c r="J309" s="36">
        <f>'Jadual6.1-2digit'!CS34</f>
        <v>5.94621994923668</v>
      </c>
      <c r="K309" s="36">
        <f>'Jadual6.1-2digit'!CT34</f>
        <v>5.56127056034568</v>
      </c>
      <c r="L309" s="36">
        <f>'Jadual6.1-2digit'!CU34</f>
        <v>5.76403148538409</v>
      </c>
      <c r="M309" s="36">
        <f>'Jadual6.1-2digit'!CV34</f>
        <v>5.45229238509481</v>
      </c>
      <c r="N309" s="36">
        <f>'Jadual6.1-2digit'!CW34</f>
        <v>4.82396331077042</v>
      </c>
      <c r="O309" s="36">
        <f>'Jadual6.1-2digit'!CX34</f>
        <v>3.22510667745533</v>
      </c>
      <c r="P309" s="36">
        <f>'Jadual6.1-2digit'!CY34</f>
        <v>2.58199540994613</v>
      </c>
      <c r="Q309" s="36">
        <f>'Jadual6.1-2digit'!CZ34</f>
        <v>4.82311373015183</v>
      </c>
      <c r="R309" s="36">
        <f>'Jadual6.1-2digit'!DA34</f>
        <v>3.67973522630052</v>
      </c>
      <c r="S309" s="36">
        <f>'Jadual6.1-2digit'!DB34</f>
        <v>6.85436731807569</v>
      </c>
      <c r="T309" s="36">
        <f>'Jadual6.1-2digit'!DC34</f>
        <v>4.08858812889012</v>
      </c>
      <c r="U309" s="36">
        <f>'Jadual6.1-2digit'!DD34</f>
        <v>5.23611187854422</v>
      </c>
      <c r="V309" s="36">
        <f>'Jadual6.1-2digit'!DE34</f>
        <v>-100</v>
      </c>
      <c r="W309" s="36">
        <f>'Jadual6.1-2digit'!DF34</f>
        <v>-100</v>
      </c>
      <c r="X309" s="36">
        <f>'Jadual6.1-2digit'!DG34</f>
        <v>-100</v>
      </c>
      <c r="Y309" s="36">
        <f>'Jadual6.1-2digit'!DH34</f>
        <v>-100</v>
      </c>
      <c r="Z309" s="36">
        <f>'Jadual6.1-2digit'!DI34</f>
        <v>-100</v>
      </c>
      <c r="AA309" s="36">
        <f>'Jadual6.1-2digit'!DJ34</f>
        <v>-100</v>
      </c>
      <c r="AB309" s="36">
        <f>'Jadual6.1-2digit'!DK34</f>
        <v>-100</v>
      </c>
    </row>
    <row r="312" spans="2:10">
      <c r="B312" s="31" t="s">
        <v>949</v>
      </c>
      <c r="C312" s="31"/>
      <c r="D312" s="31" t="s">
        <v>885</v>
      </c>
      <c r="E312" s="31" t="s">
        <v>886</v>
      </c>
      <c r="F312" s="31" t="s">
        <v>888</v>
      </c>
      <c r="G312" s="31"/>
      <c r="H312" s="31" t="s">
        <v>950</v>
      </c>
      <c r="I312" s="31" t="s">
        <v>951</v>
      </c>
      <c r="J312" s="31" t="s">
        <v>913</v>
      </c>
    </row>
    <row r="313" spans="2:10">
      <c r="B313" s="31" t="s">
        <v>883</v>
      </c>
      <c r="C313" s="31"/>
      <c r="D313" s="31" t="s">
        <v>815</v>
      </c>
      <c r="E313" s="31" t="s">
        <v>887</v>
      </c>
      <c r="F313" s="31" t="s">
        <v>889</v>
      </c>
      <c r="G313" s="31"/>
      <c r="H313" s="31" t="s">
        <v>952</v>
      </c>
      <c r="I313" s="31" t="s">
        <v>900</v>
      </c>
      <c r="J313" s="31" t="s">
        <v>953</v>
      </c>
    </row>
    <row r="314" spans="2:10">
      <c r="B314" s="31"/>
      <c r="C314" s="31"/>
      <c r="D314" s="31"/>
      <c r="E314" s="31"/>
      <c r="F314" s="31"/>
      <c r="G314" s="31"/>
      <c r="H314" s="31"/>
      <c r="I314" s="31"/>
      <c r="J314" s="31"/>
    </row>
    <row r="315" spans="1:10">
      <c r="A315" s="15">
        <v>2022</v>
      </c>
      <c r="B315" s="31" t="s">
        <v>32</v>
      </c>
      <c r="C315" s="31"/>
      <c r="D315" s="30">
        <f>'Jadual1-IPP'!C175</f>
        <v>125.596407417018</v>
      </c>
      <c r="E315" s="30">
        <f>'Jadual1-IPP'!I175</f>
        <v>4.62764310062722</v>
      </c>
      <c r="F315" s="30">
        <f>'Jadual1-IPP'!J175</f>
        <v>-0.788574415861419</v>
      </c>
      <c r="G315" s="31"/>
      <c r="H315" s="30">
        <v>-3.34501552624471</v>
      </c>
      <c r="I315" s="30">
        <v>6.76806273539428</v>
      </c>
      <c r="J315" s="30">
        <v>6.71487734984537</v>
      </c>
    </row>
    <row r="316" spans="2:10">
      <c r="B316" s="31" t="s">
        <v>33</v>
      </c>
      <c r="C316" s="31"/>
      <c r="D316" s="30">
        <f>'Jadual1-IPP'!C176</f>
        <v>116.59641661756</v>
      </c>
      <c r="E316" s="30">
        <f>'Jadual1-IPP'!I176</f>
        <v>3.74837500776091</v>
      </c>
      <c r="F316" s="30">
        <f>'Jadual1-IPP'!J176</f>
        <v>-7.16580273635958</v>
      </c>
      <c r="G316" s="31"/>
      <c r="H316" s="30">
        <v>-0.687629584211336</v>
      </c>
      <c r="I316" s="30">
        <v>5.21139126914166</v>
      </c>
      <c r="J316" s="30">
        <v>1.37879234405777</v>
      </c>
    </row>
    <row r="317" spans="2:10">
      <c r="B317" s="31" t="s">
        <v>34</v>
      </c>
      <c r="C317" s="31"/>
      <c r="D317" s="30">
        <f>'Jadual1-IPP'!C177</f>
        <v>126.600983528045</v>
      </c>
      <c r="E317" s="30">
        <f>'Jadual1-IPP'!I177</f>
        <v>4.95043848317702</v>
      </c>
      <c r="F317" s="30">
        <f>'Jadual1-IPP'!J177</f>
        <v>8.58050976240574</v>
      </c>
      <c r="G317" s="31"/>
      <c r="H317" s="30">
        <v>-0.398661523834647</v>
      </c>
      <c r="I317" s="30">
        <v>6.92752745604537</v>
      </c>
      <c r="J317" s="30">
        <v>0.055853328418948</v>
      </c>
    </row>
    <row r="318" spans="2:10">
      <c r="B318" s="31" t="s">
        <v>35</v>
      </c>
      <c r="C318" s="31"/>
      <c r="D318" s="30">
        <f>'Jadual1-IPP'!C178</f>
        <v>120.268826835294</v>
      </c>
      <c r="E318" s="30">
        <f>'Jadual1-IPP'!I178</f>
        <v>4.33636518842432</v>
      </c>
      <c r="F318" s="30">
        <f>'Jadual1-IPP'!J178</f>
        <v>-5.0016646919242</v>
      </c>
      <c r="G318" s="31"/>
      <c r="H318" s="30">
        <v>-1.47877456251489</v>
      </c>
      <c r="I318" s="30">
        <v>6.18812523176291</v>
      </c>
      <c r="J318" s="30">
        <v>1.93055429244235</v>
      </c>
    </row>
    <row r="319" spans="2:10">
      <c r="B319" s="31" t="s">
        <v>36</v>
      </c>
      <c r="C319" s="31"/>
      <c r="D319" s="30">
        <f>'Jadual1-IPP'!C179</f>
        <v>119.527402703053</v>
      </c>
      <c r="E319" s="30">
        <f>'Jadual1-IPP'!I179</f>
        <v>3.63840083731574</v>
      </c>
      <c r="F319" s="30">
        <f>'Jadual1-IPP'!J179</f>
        <v>-0.616472407481268</v>
      </c>
      <c r="G319" s="31"/>
      <c r="H319" s="30">
        <v>-7.19862991452038</v>
      </c>
      <c r="I319" s="30">
        <v>6.93183251255745</v>
      </c>
      <c r="J319" s="30">
        <v>3.65412603452116</v>
      </c>
    </row>
    <row r="320" spans="2:10">
      <c r="B320" s="31" t="s">
        <v>37</v>
      </c>
      <c r="C320" s="31"/>
      <c r="D320" s="30">
        <f>'Jadual1-IPP'!C180</f>
        <v>130.989306574219</v>
      </c>
      <c r="E320" s="30">
        <f>'Jadual1-IPP'!I180</f>
        <v>12.0085490746712</v>
      </c>
      <c r="F320" s="30">
        <f>'Jadual1-IPP'!J180</f>
        <v>9.58935240954017</v>
      </c>
      <c r="G320" s="31"/>
      <c r="H320" s="30">
        <v>1.93066557365276</v>
      </c>
      <c r="I320" s="30">
        <v>14.4355071689163</v>
      </c>
      <c r="J320" s="30">
        <v>15.3226741586423</v>
      </c>
    </row>
    <row r="321" spans="2:10">
      <c r="B321" s="31" t="s">
        <v>38</v>
      </c>
      <c r="C321" s="31"/>
      <c r="D321" s="30">
        <f>'Jadual1-IPP'!C181</f>
        <v>125.076959212172</v>
      </c>
      <c r="E321" s="30">
        <f>'Jadual1-IPP'!I181</f>
        <v>13.0822469705526</v>
      </c>
      <c r="F321" s="30">
        <f>'Jadual1-IPP'!J181</f>
        <v>-4.51361070355544</v>
      </c>
      <c r="G321" s="31"/>
      <c r="H321" s="30">
        <v>5.84413310997559</v>
      </c>
      <c r="I321" s="30">
        <v>14.9155827039839</v>
      </c>
      <c r="J321" s="30">
        <v>14.3022441258313</v>
      </c>
    </row>
    <row r="322" spans="2:10">
      <c r="B322" s="31" t="s">
        <v>39</v>
      </c>
      <c r="C322" s="31"/>
      <c r="D322" s="30">
        <f>'Jadual1-IPP'!C182</f>
        <v>129.960234300855</v>
      </c>
      <c r="E322" s="30">
        <f>'Jadual1-IPP'!I182</f>
        <v>13.5500779826324</v>
      </c>
      <c r="F322" s="30">
        <f>'Jadual1-IPP'!J182</f>
        <v>3.9042163476323</v>
      </c>
      <c r="G322" s="31"/>
      <c r="H322" s="30">
        <v>7.75389187094055</v>
      </c>
      <c r="I322" s="30">
        <v>15.2099188930141</v>
      </c>
      <c r="J322" s="30">
        <v>11.0306825530579</v>
      </c>
    </row>
    <row r="323" spans="2:10">
      <c r="B323" s="31" t="s">
        <v>40</v>
      </c>
      <c r="C323" s="31"/>
      <c r="D323" s="30">
        <f>'Jadual1-IPP'!C183</f>
        <v>131.337121898715</v>
      </c>
      <c r="E323" s="30">
        <f>'Jadual1-IPP'!I183</f>
        <v>11.0467175369307</v>
      </c>
      <c r="F323" s="30">
        <f>'Jadual1-IPP'!J183</f>
        <v>1.05946838682402</v>
      </c>
      <c r="G323" s="31"/>
      <c r="H323" s="30">
        <v>16.4472567691532</v>
      </c>
      <c r="I323" s="30">
        <v>10.4145193061493</v>
      </c>
      <c r="J323" s="30">
        <v>4.40606509641417</v>
      </c>
    </row>
    <row r="324" spans="2:10">
      <c r="B324" s="31" t="s">
        <v>41</v>
      </c>
      <c r="C324" s="31"/>
      <c r="D324" s="30">
        <f>'Jadual1-IPP'!C184</f>
        <v>130.299099965772</v>
      </c>
      <c r="E324" s="30">
        <f>'Jadual1-IPP'!I184</f>
        <v>4.75016210163292</v>
      </c>
      <c r="F324" s="30">
        <f>'Jadual1-IPP'!J184</f>
        <v>-0.790349230999226</v>
      </c>
      <c r="G324" s="31"/>
      <c r="H324" s="30">
        <v>9.2818648016661</v>
      </c>
      <c r="I324" s="30">
        <v>4.2106326281304</v>
      </c>
      <c r="J324" s="30">
        <v>-1.12299245538078</v>
      </c>
    </row>
    <row r="325" spans="2:10">
      <c r="B325" s="31" t="s">
        <v>42</v>
      </c>
      <c r="C325" s="31"/>
      <c r="D325" s="30">
        <f>'Jadual1-IPP'!C185</f>
        <v>131.294055930612</v>
      </c>
      <c r="E325" s="30">
        <f>'Jadual1-IPP'!I185</f>
        <v>5.08404004433996</v>
      </c>
      <c r="F325" s="30">
        <f>'Jadual1-IPP'!J185</f>
        <v>0.763593889060914</v>
      </c>
      <c r="G325" s="31"/>
      <c r="H325" s="30">
        <v>7.65843286630331</v>
      </c>
      <c r="I325" s="30">
        <v>4.83704838826122</v>
      </c>
      <c r="J325" s="30">
        <v>0.581912946066069</v>
      </c>
    </row>
    <row r="326" spans="2:10">
      <c r="B326" s="31" t="s">
        <v>43</v>
      </c>
      <c r="C326" s="31"/>
      <c r="D326" s="30">
        <f>'Jadual1-IPP'!C186</f>
        <v>130.163626666738</v>
      </c>
      <c r="E326" s="30">
        <f>'Jadual1-IPP'!I186</f>
        <v>2.81917473906101</v>
      </c>
      <c r="F326" s="30">
        <f>'Jadual1-IPP'!J186</f>
        <v>-0.860990435447746</v>
      </c>
      <c r="G326" s="31"/>
      <c r="H326" s="30">
        <v>3.39376028506125</v>
      </c>
      <c r="I326" s="30">
        <v>3.018305425382</v>
      </c>
      <c r="J326" s="30">
        <v>-1.15673303979951</v>
      </c>
    </row>
    <row r="327" spans="1:10">
      <c r="A327" s="15">
        <v>2023</v>
      </c>
      <c r="B327" s="31" t="s">
        <v>32</v>
      </c>
      <c r="C327" s="31"/>
      <c r="D327" s="30">
        <f>'Jadual1-IPP'!C188</f>
        <v>127.351730262736</v>
      </c>
      <c r="E327" s="30">
        <f>'Jadual1-IPP'!I188</f>
        <v>1.39759001218054</v>
      </c>
      <c r="F327" s="30">
        <f>'Jadual1-IPP'!J188</f>
        <v>-2.16027816373123</v>
      </c>
      <c r="G327" s="31"/>
      <c r="H327" s="30">
        <v>3.05081245118544</v>
      </c>
      <c r="I327" s="30">
        <v>1.32112402379813</v>
      </c>
      <c r="J327" s="30">
        <v>-2.69885508376349</v>
      </c>
    </row>
    <row r="328" spans="2:10">
      <c r="B328" s="31" t="s">
        <v>33</v>
      </c>
      <c r="C328" s="31"/>
      <c r="D328" s="30">
        <f>'Jadual1-IPP'!C189</f>
        <v>120.636660102539</v>
      </c>
      <c r="E328" s="30">
        <f>'Jadual1-IPP'!I189</f>
        <v>3.46515236247045</v>
      </c>
      <c r="F328" s="30">
        <f>'Jadual1-IPP'!J189</f>
        <v>-5.27285349507453</v>
      </c>
      <c r="G328" s="31"/>
      <c r="H328" s="30">
        <v>-0.791768671045446</v>
      </c>
      <c r="I328" s="30">
        <v>4.78705735763172</v>
      </c>
      <c r="J328" s="30">
        <v>1.27691368903065</v>
      </c>
    </row>
    <row r="329" spans="2:10">
      <c r="B329" s="31" t="s">
        <v>34</v>
      </c>
      <c r="C329" s="31"/>
      <c r="D329" s="30">
        <f>'Jadual1-IPP'!C190</f>
        <v>130.643657992113</v>
      </c>
      <c r="E329" s="30">
        <f>'Jadual1-IPP'!I190</f>
        <v>3.19324096180713</v>
      </c>
      <c r="F329" s="30">
        <f>'Jadual1-IPP'!J190</f>
        <v>8.29515495626967</v>
      </c>
      <c r="G329" s="31"/>
      <c r="H329" s="30">
        <v>0.761307270421824</v>
      </c>
      <c r="I329" s="30">
        <v>4.08350319209735</v>
      </c>
      <c r="J329" s="30">
        <v>0.386064846958206</v>
      </c>
    </row>
    <row r="330" spans="2:10">
      <c r="B330" s="31" t="s">
        <v>35</v>
      </c>
      <c r="C330" s="31"/>
      <c r="D330" s="30">
        <f>'Jadual1-IPP'!C191</f>
        <v>116.599064882778</v>
      </c>
      <c r="E330" s="30">
        <f>'Jadual1-IPP'!I191</f>
        <v>-3.05129936749239</v>
      </c>
      <c r="F330" s="30">
        <f>'Jadual1-IPP'!J191</f>
        <v>-10.7503060808225</v>
      </c>
      <c r="G330" s="31"/>
      <c r="H330" s="30">
        <v>-3.76703967539369</v>
      </c>
      <c r="I330" s="30">
        <v>-3.02600621742077</v>
      </c>
      <c r="J330" s="30">
        <v>-1.32727564093967</v>
      </c>
    </row>
    <row r="331" spans="2:10">
      <c r="B331" s="31" t="s">
        <v>36</v>
      </c>
      <c r="C331" s="31"/>
      <c r="D331" s="30">
        <f>'Jadual1-IPP'!C192</f>
        <v>125.105251416735</v>
      </c>
      <c r="E331" s="30">
        <f>'Jadual1-IPP'!I192</f>
        <v>4.6665857264038</v>
      </c>
      <c r="F331" s="30">
        <f>'Jadual1-IPP'!J192</f>
        <v>7.29524421358636</v>
      </c>
      <c r="G331" s="31"/>
      <c r="H331" s="30">
        <v>2.75564082647509</v>
      </c>
      <c r="I331" s="30">
        <v>5.11479309769886</v>
      </c>
      <c r="J331" s="30">
        <v>5.24957267366524</v>
      </c>
    </row>
    <row r="332" spans="2:10">
      <c r="B332" s="31" t="s">
        <v>37</v>
      </c>
      <c r="C332" s="31"/>
      <c r="D332" s="30">
        <f>'Jadual1-IPP'!C193</f>
        <v>127.895474977611</v>
      </c>
      <c r="E332" s="30">
        <f>'Jadual1-IPP'!I193</f>
        <v>-2.36189630857739</v>
      </c>
      <c r="F332" s="30">
        <f>'Jadual1-IPP'!J193</f>
        <v>2.23030091005702</v>
      </c>
      <c r="G332" s="31"/>
      <c r="H332" s="30">
        <v>-6.98189304771408</v>
      </c>
      <c r="I332" s="30">
        <v>-1.63535579186942</v>
      </c>
      <c r="J332" s="30">
        <v>2.16214350106529</v>
      </c>
    </row>
    <row r="333" spans="2:10">
      <c r="B333" s="31" t="s">
        <v>38</v>
      </c>
      <c r="C333" s="31"/>
      <c r="D333" s="30">
        <f>'Jadual1-IPP'!C194</f>
        <v>125.595799887988</v>
      </c>
      <c r="E333" s="30">
        <f>'Jadual1-IPP'!I194</f>
        <v>0.414817148644843</v>
      </c>
      <c r="F333" s="30">
        <f>'Jadual1-IPP'!J194</f>
        <v>-1.79808948676751</v>
      </c>
      <c r="G333" s="31"/>
      <c r="H333" s="30">
        <v>2.77734661071388</v>
      </c>
      <c r="I333" s="30">
        <v>-0.189623869467113</v>
      </c>
      <c r="J333" s="30">
        <v>0.629543904632897</v>
      </c>
    </row>
    <row r="334" spans="2:10">
      <c r="B334" s="31" t="s">
        <v>39</v>
      </c>
      <c r="C334" s="31"/>
      <c r="D334" s="30">
        <f>'Jadual1-IPP'!C195</f>
        <v>129.141582172552</v>
      </c>
      <c r="E334" s="30">
        <f>'Jadual1-IPP'!I195</f>
        <v>-0.629925094169607</v>
      </c>
      <c r="F334" s="30">
        <f>'Jadual1-IPP'!J195</f>
        <v>2.82316947519502</v>
      </c>
      <c r="G334" s="31"/>
      <c r="H334" s="30">
        <v>-1.49510307326337</v>
      </c>
      <c r="I334" s="30">
        <v>-0.612895672139587</v>
      </c>
      <c r="J334" s="30">
        <v>1.49026254719486</v>
      </c>
    </row>
    <row r="335" spans="2:10">
      <c r="B335" s="31" t="s">
        <v>40</v>
      </c>
      <c r="C335" s="31"/>
      <c r="D335" s="30">
        <f>'Jadual1-IPP'!C196</f>
        <v>130.550640812625</v>
      </c>
      <c r="E335" s="30">
        <f>'Jadual1-IPP'!I196</f>
        <v>-0.598826192260034</v>
      </c>
      <c r="F335" s="30">
        <f>'Jadual1-IPP'!J196</f>
        <v>1.09109600205302</v>
      </c>
      <c r="G335" s="31"/>
      <c r="H335" s="30">
        <v>-5.81720771230164</v>
      </c>
      <c r="I335" s="30">
        <v>0.379209175851173</v>
      </c>
      <c r="J335" s="30">
        <v>2.46885461428216</v>
      </c>
    </row>
    <row r="336" spans="2:10">
      <c r="B336" s="31" t="s">
        <v>41</v>
      </c>
      <c r="C336" s="31"/>
      <c r="D336" s="30">
        <f>'Jadual1-IPP'!C197</f>
        <v>133.095290012483</v>
      </c>
      <c r="E336" s="30">
        <f>'Jadual1-IPP'!I197</f>
        <v>2.14597802091166</v>
      </c>
      <c r="F336" s="30">
        <f>'Jadual1-IPP'!J197</f>
        <v>1.94916638020214</v>
      </c>
      <c r="G336" s="31"/>
      <c r="H336" s="30">
        <v>5.73988722708401</v>
      </c>
      <c r="I336" s="30">
        <v>0.928235789284741</v>
      </c>
      <c r="J336" s="30">
        <v>6.06390753509494</v>
      </c>
    </row>
    <row r="337" spans="2:10">
      <c r="B337" s="31" t="s">
        <v>42</v>
      </c>
      <c r="C337" s="31"/>
      <c r="D337" s="30">
        <f>'Jadual1-IPP'!C198</f>
        <v>131.83284138419</v>
      </c>
      <c r="E337" s="30">
        <f>'Jadual1-IPP'!I198</f>
        <v>0.410365457719536</v>
      </c>
      <c r="F337" s="30">
        <f>'Jadual1-IPP'!J198</f>
        <v>-0.94852990528409</v>
      </c>
      <c r="G337" s="31"/>
      <c r="H337" s="30">
        <v>1.24193652069511</v>
      </c>
      <c r="I337" s="30">
        <v>-0.0534155914857877</v>
      </c>
      <c r="J337" s="30">
        <v>3.54335548063278</v>
      </c>
    </row>
    <row r="338" spans="2:10">
      <c r="B338" s="31" t="s">
        <v>43</v>
      </c>
      <c r="C338" s="31"/>
      <c r="D338" s="30">
        <f>'Jadual1-IPP'!C199</f>
        <v>130.120330144939</v>
      </c>
      <c r="E338" s="32">
        <f>'Jadual1-IPP'!I199</f>
        <v>-0.0332631495507201</v>
      </c>
      <c r="F338" s="30">
        <f>'Jadual1-IPP'!J199</f>
        <v>-1.2990019947005</v>
      </c>
      <c r="G338" s="31"/>
      <c r="H338" s="30">
        <v>4.09917693086635</v>
      </c>
      <c r="I338" s="30">
        <v>-1.42915924307117</v>
      </c>
      <c r="J338" s="30">
        <v>4.13546781993088</v>
      </c>
    </row>
    <row r="339" spans="1:10">
      <c r="A339" s="15">
        <v>2024</v>
      </c>
      <c r="B339" s="31" t="s">
        <v>32</v>
      </c>
      <c r="C339" s="31"/>
      <c r="D339" s="30">
        <f>'Jadual1-IPP'!C201</f>
        <v>132.768635638575</v>
      </c>
      <c r="E339" s="30">
        <f>'Jadual1-IPP'!I201</f>
        <v>4.25349963024722</v>
      </c>
      <c r="F339" s="30">
        <f>'Jadual1-IPP'!J201</f>
        <v>2.03527418865723</v>
      </c>
      <c r="G339" s="31"/>
      <c r="H339" s="30">
        <v>5.0041349689421</v>
      </c>
      <c r="I339" s="30">
        <v>3.71475918881494</v>
      </c>
      <c r="J339" s="30">
        <v>8.25277622554603</v>
      </c>
    </row>
    <row r="340" spans="2:10">
      <c r="B340" s="31" t="s">
        <v>33</v>
      </c>
      <c r="C340" s="31"/>
      <c r="D340" s="30">
        <f>'Jadual1-IPP'!C202</f>
        <v>124.409364890474</v>
      </c>
      <c r="E340" s="30">
        <f>'Jadual1-IPP'!I202</f>
        <v>3.12732861198948</v>
      </c>
      <c r="F340" s="30">
        <f>'Jadual1-IPP'!J202</f>
        <v>-6.29611858847146</v>
      </c>
      <c r="G340" s="31"/>
      <c r="H340" s="30">
        <f>'Jadual1-IPP'!K202</f>
        <v>8.05894976711031</v>
      </c>
      <c r="I340" s="30">
        <f>'Jadual1-IPP'!M202</f>
        <v>1.24418124200415</v>
      </c>
      <c r="J340" s="30">
        <f>'Jadual1-IPP'!O202</f>
        <v>10.9033502955066</v>
      </c>
    </row>
    <row r="341" spans="2:10">
      <c r="B341" s="31" t="s">
        <v>34</v>
      </c>
      <c r="C341" s="31"/>
      <c r="D341" s="30">
        <f>'Jadual1-IPP'!C203</f>
        <v>133.843461813427</v>
      </c>
      <c r="E341" s="30">
        <f>'Jadual1-IPP'!I203</f>
        <v>2.44926073756082</v>
      </c>
      <c r="F341" s="30">
        <f>'Jadual1-IPP'!J203</f>
        <v>7.58310833855498</v>
      </c>
      <c r="G341" s="31"/>
      <c r="H341" s="30">
        <f>'Jadual1-IPP'!K203</f>
        <v>4.90084293866202</v>
      </c>
      <c r="I341" s="30">
        <f>'Jadual1-IPP'!M203</f>
        <v>1.30159577468693</v>
      </c>
      <c r="J341" s="30">
        <f>'Jadual1-IPP'!O203</f>
        <v>8.52048155683374</v>
      </c>
    </row>
    <row r="342" spans="2:10">
      <c r="B342" s="31" t="s">
        <v>35</v>
      </c>
      <c r="C342" s="31"/>
      <c r="D342" s="30">
        <f>'Jadual1-IPP'!C204</f>
        <v>123.708567085663</v>
      </c>
      <c r="E342" s="30">
        <f>'Jadual1-IPP'!I204</f>
        <v>6.09739212748576</v>
      </c>
      <c r="F342" s="30">
        <f>'Jadual1-IPP'!J204</f>
        <v>-7.57220008392511</v>
      </c>
      <c r="G342" s="31"/>
      <c r="H342" s="30">
        <f>'Jadual1-IPP'!K204</f>
        <v>10.0428609898498</v>
      </c>
      <c r="I342" s="30">
        <f>'Jadual1-IPP'!M204</f>
        <v>4.92880614695255</v>
      </c>
      <c r="J342" s="30">
        <f>'Jadual1-IPP'!O204</f>
        <v>7.76151663582978</v>
      </c>
    </row>
    <row r="343" spans="2:10">
      <c r="B343" s="31" t="s">
        <v>36</v>
      </c>
      <c r="C343" s="31"/>
      <c r="D343" s="30">
        <f>'Jadual1-IPP'!C205</f>
        <v>128.08218379117</v>
      </c>
      <c r="E343" s="30">
        <f>'Jadual1-IPP'!I205</f>
        <v>2.37954229796347</v>
      </c>
      <c r="F343" s="30">
        <f>'Jadual1-IPP'!J205</f>
        <v>3.53541942044997</v>
      </c>
      <c r="G343" s="31"/>
      <c r="H343" s="30">
        <f>'Jadual1-IPP'!K205</f>
        <v>-6.90223986776327</v>
      </c>
      <c r="I343" s="30">
        <f>'Jadual1-IPP'!M205</f>
        <v>4.6020619173986</v>
      </c>
      <c r="J343" s="30">
        <f>'Jadual1-IPP'!O205</f>
        <v>4.16364277876009</v>
      </c>
    </row>
    <row r="344" spans="2:10">
      <c r="B344" s="31" t="s">
        <v>37</v>
      </c>
      <c r="C344" s="31"/>
      <c r="D344" s="30" t="e">
        <f>'Jadual1-IPP'!C206</f>
        <v>#DIV/0!</v>
      </c>
      <c r="E344" s="30" t="e">
        <f>'Jadual1-IPP'!I206</f>
        <v>#DIV/0!</v>
      </c>
      <c r="F344" s="30" t="e">
        <f>'Jadual1-IPP'!J206</f>
        <v>#DIV/0!</v>
      </c>
      <c r="G344" s="31"/>
      <c r="H344" s="30">
        <f>'Jadual1-IPP'!K206</f>
        <v>-100</v>
      </c>
      <c r="I344" s="30" t="e">
        <f>'Jadual1-IPP'!M206</f>
        <v>#DIV/0!</v>
      </c>
      <c r="J344" s="30">
        <f>'Jadual1-IPP'!O206</f>
        <v>-100</v>
      </c>
    </row>
    <row r="345" spans="2:10">
      <c r="B345" s="31" t="s">
        <v>38</v>
      </c>
      <c r="C345" s="31"/>
      <c r="D345" s="30" t="e">
        <f>'Jadual1-IPP'!C207</f>
        <v>#DIV/0!</v>
      </c>
      <c r="E345" s="30" t="e">
        <f>'Jadual1-IPP'!I207</f>
        <v>#DIV/0!</v>
      </c>
      <c r="F345" s="30" t="e">
        <f>'Jadual1-IPP'!J207</f>
        <v>#DIV/0!</v>
      </c>
      <c r="G345" s="31"/>
      <c r="H345" s="30">
        <f>'Jadual1-IPP'!K207</f>
        <v>-100</v>
      </c>
      <c r="I345" s="30" t="e">
        <f>'Jadual1-IPP'!M207</f>
        <v>#DIV/0!</v>
      </c>
      <c r="J345" s="30">
        <f>'Jadual1-IPP'!O207</f>
        <v>-100</v>
      </c>
    </row>
    <row r="346" spans="2:10">
      <c r="B346" s="31" t="s">
        <v>39</v>
      </c>
      <c r="C346" s="31"/>
      <c r="D346" s="30" t="e">
        <f>'Jadual1-IPP'!C208</f>
        <v>#DIV/0!</v>
      </c>
      <c r="E346" s="30" t="e">
        <f>'Jadual1-IPP'!I208</f>
        <v>#DIV/0!</v>
      </c>
      <c r="F346" s="30" t="e">
        <f>'Jadual1-IPP'!J208</f>
        <v>#DIV/0!</v>
      </c>
      <c r="G346" s="31"/>
      <c r="H346" s="30">
        <f>'Jadual1-IPP'!K208</f>
        <v>-100</v>
      </c>
      <c r="I346" s="30" t="e">
        <f>'Jadual1-IPP'!M208</f>
        <v>#DIV/0!</v>
      </c>
      <c r="J346" s="30">
        <f>'Jadual1-IPP'!O208</f>
        <v>-100</v>
      </c>
    </row>
    <row r="347" spans="2:10">
      <c r="B347" s="31" t="s">
        <v>40</v>
      </c>
      <c r="C347" s="31"/>
      <c r="D347" s="30" t="e">
        <f>'Jadual1-IPP'!C209</f>
        <v>#DIV/0!</v>
      </c>
      <c r="E347" s="30" t="e">
        <f>'Jadual1-IPP'!I209</f>
        <v>#DIV/0!</v>
      </c>
      <c r="F347" s="30" t="e">
        <f>'Jadual1-IPP'!J209</f>
        <v>#DIV/0!</v>
      </c>
      <c r="G347" s="31"/>
      <c r="H347" s="30">
        <f>'Jadual1-IPP'!K209</f>
        <v>-100</v>
      </c>
      <c r="I347" s="30" t="e">
        <f>'Jadual1-IPP'!M209</f>
        <v>#DIV/0!</v>
      </c>
      <c r="J347" s="30">
        <f>'Jadual1-IPP'!O209</f>
        <v>-100</v>
      </c>
    </row>
    <row r="348" spans="2:10">
      <c r="B348" s="31" t="s">
        <v>41</v>
      </c>
      <c r="C348" s="31"/>
      <c r="D348" s="30" t="e">
        <f>'Jadual1-IPP'!C210</f>
        <v>#DIV/0!</v>
      </c>
      <c r="E348" s="30" t="e">
        <f>'Jadual1-IPP'!I210</f>
        <v>#DIV/0!</v>
      </c>
      <c r="F348" s="30" t="e">
        <f>'Jadual1-IPP'!J210</f>
        <v>#DIV/0!</v>
      </c>
      <c r="G348" s="31"/>
      <c r="H348" s="30">
        <f>'Jadual1-IPP'!K210</f>
        <v>-100</v>
      </c>
      <c r="I348" s="30" t="e">
        <f>'Jadual1-IPP'!M210</f>
        <v>#DIV/0!</v>
      </c>
      <c r="J348" s="30">
        <f>'Jadual1-IPP'!O210</f>
        <v>-100</v>
      </c>
    </row>
    <row r="349" spans="2:10">
      <c r="B349" s="31" t="s">
        <v>42</v>
      </c>
      <c r="C349" s="31"/>
      <c r="D349" s="30" t="e">
        <f>'Jadual1-IPP'!C211</f>
        <v>#DIV/0!</v>
      </c>
      <c r="E349" s="30" t="e">
        <f>'Jadual1-IPP'!I211</f>
        <v>#DIV/0!</v>
      </c>
      <c r="F349" s="30" t="e">
        <f>'Jadual1-IPP'!J211</f>
        <v>#DIV/0!</v>
      </c>
      <c r="G349" s="31"/>
      <c r="H349" s="30">
        <f>'Jadual1-IPP'!K211</f>
        <v>-100</v>
      </c>
      <c r="I349" s="30" t="e">
        <f>'Jadual1-IPP'!M211</f>
        <v>#DIV/0!</v>
      </c>
      <c r="J349" s="30">
        <f>'Jadual1-IPP'!O211</f>
        <v>-100</v>
      </c>
    </row>
    <row r="350" spans="2:10">
      <c r="B350" s="31" t="s">
        <v>43</v>
      </c>
      <c r="C350" s="31"/>
      <c r="D350" s="30" t="e">
        <f>'Jadual1-IPP'!C212</f>
        <v>#DIV/0!</v>
      </c>
      <c r="E350" s="30" t="e">
        <f>'Jadual1-IPP'!I212</f>
        <v>#DIV/0!</v>
      </c>
      <c r="F350" s="30" t="e">
        <f>'Jadual1-IPP'!J212</f>
        <v>#DIV/0!</v>
      </c>
      <c r="G350" s="31"/>
      <c r="H350" s="30">
        <f>'Jadual1-IPP'!K212</f>
        <v>-100</v>
      </c>
      <c r="I350" s="30" t="e">
        <f>'Jadual1-IPP'!M212</f>
        <v>#DIV/0!</v>
      </c>
      <c r="J350" s="30">
        <f>'Jadual1-IPP'!O212</f>
        <v>-100</v>
      </c>
    </row>
  </sheetData>
  <pageMargins left="0.7" right="0.7" top="0.75" bottom="0.75" header="0.3" footer="0.3"/>
  <pageSetup paperSize="9" orientation="portrait" verticalDpi="1200"/>
  <headerFooter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AD123"/>
  <sheetViews>
    <sheetView workbookViewId="0">
      <pane xSplit="2" ySplit="2" topLeftCell="C96" activePane="bottomRight" state="frozen"/>
      <selection/>
      <selection pane="topRight"/>
      <selection pane="bottomLeft"/>
      <selection pane="bottomRight" activeCell="A115" sqref="$A115:$XFD115"/>
    </sheetView>
  </sheetViews>
  <sheetFormatPr defaultColWidth="9.13888888888889" defaultRowHeight="14.4"/>
  <cols>
    <col min="1" max="2" width="9.13888888888889" style="1"/>
    <col min="3" max="3" width="14.5740740740741" style="1" customWidth="1"/>
    <col min="4" max="4" width="25.287037037037" style="1" customWidth="1"/>
    <col min="5" max="5" width="16.287037037037" style="1" customWidth="1"/>
    <col min="6" max="6" width="14.5740740740741" style="1" customWidth="1"/>
    <col min="7" max="7" width="25.287037037037" style="1" customWidth="1"/>
    <col min="8" max="8" width="16.287037037037" style="1" customWidth="1"/>
    <col min="9" max="9" width="14.5740740740741" style="1" customWidth="1"/>
    <col min="10" max="10" width="25.287037037037" style="1" customWidth="1"/>
    <col min="11" max="11" width="16.287037037037" style="1" customWidth="1"/>
    <col min="12" max="12" width="14.5740740740741" style="1" customWidth="1"/>
    <col min="13" max="13" width="25.287037037037" style="1" customWidth="1"/>
    <col min="14" max="14" width="16.287037037037" style="1" customWidth="1"/>
    <col min="15" max="16384" width="9.13888888888889" style="1"/>
  </cols>
  <sheetData>
    <row r="2" ht="86.4" spans="2:14">
      <c r="B2" s="1" t="s">
        <v>954</v>
      </c>
      <c r="C2" s="2" t="s">
        <v>955</v>
      </c>
      <c r="D2" s="2" t="s">
        <v>956</v>
      </c>
      <c r="E2" s="2" t="s">
        <v>957</v>
      </c>
      <c r="F2" s="2" t="s">
        <v>958</v>
      </c>
      <c r="G2" s="2" t="s">
        <v>959</v>
      </c>
      <c r="H2" s="2" t="s">
        <v>960</v>
      </c>
      <c r="I2" s="2" t="s">
        <v>961</v>
      </c>
      <c r="J2" s="2" t="s">
        <v>962</v>
      </c>
      <c r="K2" s="2" t="s">
        <v>963</v>
      </c>
      <c r="L2" s="2" t="s">
        <v>964</v>
      </c>
      <c r="M2" s="2" t="s">
        <v>965</v>
      </c>
      <c r="N2" s="2" t="s">
        <v>966</v>
      </c>
    </row>
    <row r="3" spans="2:14">
      <c r="B3" s="3">
        <v>42005</v>
      </c>
      <c r="C3" s="4">
        <f>[1]Malaysia!K$2925</f>
        <v>101.028892625187</v>
      </c>
      <c r="D3" s="4"/>
      <c r="E3" s="4">
        <v>101.010972898075</v>
      </c>
      <c r="F3" s="4">
        <f>[1]Malaysia!K$2918</f>
        <v>107.235677322691</v>
      </c>
      <c r="G3" s="4"/>
      <c r="H3" s="4">
        <v>100.44120194331</v>
      </c>
      <c r="I3" s="4">
        <f>[1]Malaysia!K$2917</f>
        <v>99.0353378633524</v>
      </c>
      <c r="J3" s="4"/>
      <c r="K3" s="4">
        <v>101.531220253095</v>
      </c>
      <c r="L3" s="4">
        <f>[1]Malaysia!K$2921</f>
        <v>98.013034657622</v>
      </c>
      <c r="M3" s="4"/>
      <c r="N3" s="4">
        <v>98.8632508345391</v>
      </c>
    </row>
    <row r="4" spans="2:14">
      <c r="B4" s="3">
        <v>42036</v>
      </c>
      <c r="C4" s="4">
        <f>[1]Malaysia!L$2925</f>
        <v>90.8115928113962</v>
      </c>
      <c r="D4" s="4"/>
      <c r="E4" s="4">
        <v>98.8075873806333</v>
      </c>
      <c r="F4" s="4">
        <f>[1]Malaysia!L$2918</f>
        <v>96.2619297280596</v>
      </c>
      <c r="G4" s="4"/>
      <c r="H4" s="4">
        <v>99.4330851656015</v>
      </c>
      <c r="I4" s="4">
        <f>[1]Malaysia!L$2917</f>
        <v>89.0045215452528</v>
      </c>
      <c r="J4" s="4"/>
      <c r="K4" s="4">
        <v>98.4667080006212</v>
      </c>
      <c r="L4" s="4">
        <f>[1]Malaysia!L$2921</f>
        <v>88.7461370375247</v>
      </c>
      <c r="M4" s="4"/>
      <c r="N4" s="4">
        <v>99.9871738774535</v>
      </c>
    </row>
    <row r="5" spans="2:14">
      <c r="B5" s="3">
        <v>42064</v>
      </c>
      <c r="C5" s="4">
        <f>[1]Malaysia!M$2925</f>
        <v>101.659986084946</v>
      </c>
      <c r="D5" s="4"/>
      <c r="E5" s="4">
        <v>98.5674033324637</v>
      </c>
      <c r="F5" s="4">
        <f>[1]Malaysia!M$2918</f>
        <v>107.744308673999</v>
      </c>
      <c r="G5" s="4"/>
      <c r="H5" s="4">
        <v>100.933506054425</v>
      </c>
      <c r="I5" s="4">
        <f>[1]Malaysia!M$2917</f>
        <v>99.1820222348581</v>
      </c>
      <c r="J5" s="4"/>
      <c r="K5" s="4">
        <v>97.5803518241726</v>
      </c>
      <c r="L5" s="4">
        <f>[1]Malaysia!M$2921</f>
        <v>104.108436189067</v>
      </c>
      <c r="M5" s="4"/>
      <c r="N5" s="4">
        <v>100.06917111228</v>
      </c>
    </row>
    <row r="6" spans="2:14">
      <c r="B6" s="3">
        <v>42095</v>
      </c>
      <c r="C6" s="4">
        <f>[1]Malaysia!N$2925</f>
        <v>97.0409533477598</v>
      </c>
      <c r="D6" s="4"/>
      <c r="E6" s="4">
        <v>98.3773871648834</v>
      </c>
      <c r="F6" s="4">
        <f>[1]Malaysia!N$2918</f>
        <v>96.0506198103365</v>
      </c>
      <c r="G6" s="4"/>
      <c r="H6" s="4">
        <v>99.2355676205806</v>
      </c>
      <c r="I6" s="4">
        <f>[1]Malaysia!N$2917</f>
        <v>97.0067310474302</v>
      </c>
      <c r="J6" s="4"/>
      <c r="K6" s="4">
        <v>98.4363552253426</v>
      </c>
      <c r="L6" s="4">
        <f>[1]Malaysia!N$2921</f>
        <v>101.157815166529</v>
      </c>
      <c r="M6" s="4"/>
      <c r="N6" s="4">
        <v>98.9601968644325</v>
      </c>
    </row>
    <row r="7" spans="2:14">
      <c r="B7" s="3">
        <v>42125</v>
      </c>
      <c r="C7" s="4">
        <f>[1]Malaysia!O$2925</f>
        <v>100.677061286558</v>
      </c>
      <c r="D7" s="4"/>
      <c r="E7" s="4">
        <v>100.157396780366</v>
      </c>
      <c r="F7" s="4">
        <f>[1]Malaysia!O$2918</f>
        <v>103.503921179025</v>
      </c>
      <c r="G7" s="4"/>
      <c r="H7" s="4">
        <v>102.340324072769</v>
      </c>
      <c r="I7" s="4">
        <f>[1]Malaysia!O$2917</f>
        <v>99.450913674731</v>
      </c>
      <c r="J7" s="4"/>
      <c r="K7" s="4">
        <v>99.8400706943509</v>
      </c>
      <c r="L7" s="4">
        <f>[1]Malaysia!O$2921</f>
        <v>102.587081431</v>
      </c>
      <c r="M7" s="4"/>
      <c r="N7" s="4">
        <v>98.4169204124061</v>
      </c>
    </row>
    <row r="8" spans="2:14">
      <c r="B8" s="3">
        <v>42156</v>
      </c>
      <c r="C8" s="4">
        <f>[1]Malaysia!P$2925</f>
        <v>100.904918886103</v>
      </c>
      <c r="D8" s="4"/>
      <c r="E8" s="4">
        <v>99.9096584850296</v>
      </c>
      <c r="F8" s="4">
        <f>[1]Malaysia!P$2918</f>
        <v>96.8752116499437</v>
      </c>
      <c r="G8" s="4"/>
      <c r="H8" s="4">
        <v>100.14976903851</v>
      </c>
      <c r="I8" s="4">
        <f>[1]Malaysia!P$2917</f>
        <v>102.564631614871</v>
      </c>
      <c r="J8" s="4"/>
      <c r="K8" s="4">
        <v>100.1211009544</v>
      </c>
      <c r="L8" s="4">
        <f>[1]Malaysia!P$2921</f>
        <v>99.0920366329561</v>
      </c>
      <c r="M8" s="4"/>
      <c r="N8" s="4">
        <v>98.4003180279501</v>
      </c>
    </row>
    <row r="9" spans="2:14">
      <c r="B9" s="3">
        <v>42186</v>
      </c>
      <c r="C9" s="4">
        <f>[1]Malaysia!Q$2925</f>
        <v>100.42042030582</v>
      </c>
      <c r="D9" s="4"/>
      <c r="E9" s="4">
        <v>100.111759503887</v>
      </c>
      <c r="F9" s="4">
        <f>[1]Malaysia!Q$2918</f>
        <v>100.081228487424</v>
      </c>
      <c r="G9" s="4"/>
      <c r="H9" s="4">
        <v>99.014092331327</v>
      </c>
      <c r="I9" s="4">
        <f>[1]Malaysia!Q$2917</f>
        <v>100.570495478425</v>
      </c>
      <c r="J9" s="4"/>
      <c r="K9" s="4">
        <v>101.02481078038</v>
      </c>
      <c r="L9" s="4">
        <f>[1]Malaysia!Q$2921</f>
        <v>100.160785328735</v>
      </c>
      <c r="M9" s="4"/>
      <c r="N9" s="4">
        <v>99.1628930243245</v>
      </c>
    </row>
    <row r="10" spans="2:14">
      <c r="B10" s="3">
        <v>42217</v>
      </c>
      <c r="C10" s="4">
        <f>[1]Malaysia!R$2925</f>
        <v>98.2055605203995</v>
      </c>
      <c r="D10" s="4"/>
      <c r="E10" s="4">
        <v>99.4639544788041</v>
      </c>
      <c r="F10" s="4">
        <f>[1]Malaysia!R$2918</f>
        <v>91.2683263101784</v>
      </c>
      <c r="G10" s="4"/>
      <c r="H10" s="4">
        <v>93.360410266124</v>
      </c>
      <c r="I10" s="4">
        <f>[1]Malaysia!R$2917</f>
        <v>100.389140543963</v>
      </c>
      <c r="J10" s="4"/>
      <c r="K10" s="4">
        <v>100.508870060576</v>
      </c>
      <c r="L10" s="4">
        <f>[1]Malaysia!R$2921</f>
        <v>102.036466315542</v>
      </c>
      <c r="M10" s="4"/>
      <c r="N10" s="4">
        <v>99.9465496949732</v>
      </c>
    </row>
    <row r="11" spans="2:14">
      <c r="B11" s="3">
        <v>42248</v>
      </c>
      <c r="C11" s="4">
        <f>[1]Malaysia!S$2925</f>
        <v>101.531375919043</v>
      </c>
      <c r="D11" s="4"/>
      <c r="E11" s="4">
        <v>101.318953470868</v>
      </c>
      <c r="F11" s="4">
        <f>[1]Malaysia!S$2918</f>
        <v>96.8270989424265</v>
      </c>
      <c r="G11" s="4"/>
      <c r="H11" s="4">
        <v>101.532952971162</v>
      </c>
      <c r="I11" s="4">
        <f>[1]Malaysia!S$2917</f>
        <v>103.401118653913</v>
      </c>
      <c r="J11" s="4"/>
      <c r="K11" s="4">
        <v>101.205448799583</v>
      </c>
      <c r="L11" s="4">
        <f>[1]Malaysia!S$2921</f>
        <v>100.114733276795</v>
      </c>
      <c r="M11" s="4"/>
      <c r="N11" s="4">
        <v>101.194890406552</v>
      </c>
    </row>
    <row r="12" spans="2:14">
      <c r="B12" s="3">
        <v>42278</v>
      </c>
      <c r="C12" s="4">
        <f>[1]Malaysia!T$2925</f>
        <v>104.589103229737</v>
      </c>
      <c r="D12" s="4"/>
      <c r="E12" s="4">
        <v>100.764163684184</v>
      </c>
      <c r="F12" s="4">
        <f>[1]Malaysia!T$2918</f>
        <v>100.11564370001</v>
      </c>
      <c r="G12" s="4"/>
      <c r="H12" s="4">
        <v>98.8518496312467</v>
      </c>
      <c r="I12" s="4">
        <f>[1]Malaysia!T$2917</f>
        <v>106.314535489129</v>
      </c>
      <c r="J12" s="4"/>
      <c r="K12" s="4">
        <v>101.623720961112</v>
      </c>
      <c r="L12" s="4">
        <f>[1]Malaysia!T$2921</f>
        <v>103.784476483951</v>
      </c>
      <c r="M12" s="4"/>
      <c r="N12" s="4">
        <v>101.525939559348</v>
      </c>
    </row>
    <row r="13" spans="2:14">
      <c r="B13" s="3">
        <v>42309</v>
      </c>
      <c r="C13" s="4">
        <f>[1]Malaysia!U$2925</f>
        <v>99.543621122938</v>
      </c>
      <c r="D13" s="4"/>
      <c r="E13" s="4">
        <v>99.8271281661374</v>
      </c>
      <c r="F13" s="4">
        <f>[1]Malaysia!U$2918</f>
        <v>98.7460743183168</v>
      </c>
      <c r="G13" s="4"/>
      <c r="H13" s="4">
        <v>95.1866967738623</v>
      </c>
      <c r="I13" s="4">
        <f>[1]Malaysia!U$2917</f>
        <v>100.026279055746</v>
      </c>
      <c r="J13" s="4"/>
      <c r="K13" s="4">
        <v>102.287703706658</v>
      </c>
      <c r="L13" s="4">
        <f>[1]Malaysia!U$2921</f>
        <v>97.5938218593943</v>
      </c>
      <c r="M13" s="4"/>
      <c r="N13" s="4">
        <v>102.702682151535</v>
      </c>
    </row>
    <row r="14" spans="2:14">
      <c r="B14" s="3">
        <v>42339</v>
      </c>
      <c r="C14" s="4">
        <f>[1]Malaysia!V$2925</f>
        <v>103.58687336838</v>
      </c>
      <c r="D14" s="4"/>
      <c r="E14" s="4">
        <v>99.5921281704343</v>
      </c>
      <c r="F14" s="4">
        <f>[1]Malaysia!V$2918</f>
        <v>105.289959877589</v>
      </c>
      <c r="G14" s="4"/>
      <c r="H14" s="4">
        <v>100.122649020569</v>
      </c>
      <c r="I14" s="4">
        <f>[1]Malaysia!V$2917</f>
        <v>103.054799541839</v>
      </c>
      <c r="J14" s="4"/>
      <c r="K14" s="4">
        <v>99.6714188879708</v>
      </c>
      <c r="L14" s="4">
        <f>[1]Malaysia!V$2921</f>
        <v>102.605175620884</v>
      </c>
      <c r="M14" s="4"/>
      <c r="N14" s="4">
        <v>102.782466969118</v>
      </c>
    </row>
    <row r="15" spans="2:14">
      <c r="B15" s="3">
        <v>42370</v>
      </c>
      <c r="C15" s="4">
        <f>[1]Malaysia!W$2925</f>
        <v>104.302695259382</v>
      </c>
      <c r="D15" s="4"/>
      <c r="E15" s="4">
        <v>102.1</v>
      </c>
      <c r="F15" s="4">
        <f>[1]Malaysia!W$2918</f>
        <v>106.927058628855</v>
      </c>
      <c r="G15" s="4"/>
      <c r="H15" s="4">
        <v>100.7</v>
      </c>
      <c r="I15" s="4">
        <f>[1]Malaysia!W$2917</f>
        <v>103.204681841348</v>
      </c>
      <c r="J15" s="4"/>
      <c r="K15" s="4">
        <v>102</v>
      </c>
      <c r="L15" s="4">
        <f>[1]Malaysia!W$2921</f>
        <v>105.66</v>
      </c>
      <c r="M15" s="4"/>
      <c r="N15" s="4">
        <v>106.9</v>
      </c>
    </row>
    <row r="16" spans="2:14">
      <c r="B16" s="3">
        <v>42401</v>
      </c>
      <c r="C16" s="4">
        <f>[1]Malaysia!X$2925</f>
        <v>94.629137426658</v>
      </c>
      <c r="D16" s="4"/>
      <c r="E16" s="4">
        <v>102.7</v>
      </c>
      <c r="F16" s="4">
        <f>[1]Malaysia!X$2918</f>
        <v>98.4480493959111</v>
      </c>
      <c r="G16" s="4"/>
      <c r="H16" s="4">
        <v>103.1</v>
      </c>
      <c r="I16" s="4">
        <f>[1]Malaysia!X$2917</f>
        <v>92.8807713029211</v>
      </c>
      <c r="J16" s="4"/>
      <c r="K16" s="4">
        <v>101.8</v>
      </c>
      <c r="L16" s="4">
        <f>[1]Malaysia!X$2921</f>
        <v>98.158</v>
      </c>
      <c r="M16" s="4"/>
      <c r="N16" s="4">
        <v>107.6</v>
      </c>
    </row>
    <row r="17" spans="2:14">
      <c r="B17" s="3">
        <v>42430</v>
      </c>
      <c r="C17" s="4">
        <f>[1]Malaysia!Y$2925</f>
        <v>104.342596337789</v>
      </c>
      <c r="D17" s="4"/>
      <c r="E17" s="4">
        <v>102.8</v>
      </c>
      <c r="F17" s="4">
        <f>[1]Malaysia!Y$2918</f>
        <v>104.026782714934</v>
      </c>
      <c r="G17" s="4"/>
      <c r="H17" s="4">
        <v>99.6</v>
      </c>
      <c r="I17" s="4">
        <f>[1]Malaysia!Y$2917</f>
        <v>103.694103537773</v>
      </c>
      <c r="J17" s="4"/>
      <c r="K17" s="4">
        <v>103.3</v>
      </c>
      <c r="L17" s="4">
        <f>[1]Malaysia!Y$2921</f>
        <v>112.235</v>
      </c>
      <c r="M17" s="4"/>
      <c r="N17" s="4">
        <v>108.3</v>
      </c>
    </row>
    <row r="18" spans="2:14">
      <c r="B18" s="3">
        <v>42461</v>
      </c>
      <c r="C18" s="4">
        <f>[1]Malaysia!Z$2925</f>
        <v>99.7619955713854</v>
      </c>
      <c r="D18" s="4"/>
      <c r="E18" s="4">
        <v>103.1</v>
      </c>
      <c r="F18" s="4">
        <f>[1]Malaysia!Z$2918</f>
        <v>97.6914860201187</v>
      </c>
      <c r="G18" s="4"/>
      <c r="H18" s="4">
        <v>102.4</v>
      </c>
      <c r="I18" s="4">
        <f>[1]Malaysia!Z$2917</f>
        <v>99.451696170036</v>
      </c>
      <c r="J18" s="4"/>
      <c r="K18" s="4">
        <v>102.6</v>
      </c>
      <c r="L18" s="4">
        <f>[1]Malaysia!Z$2921</f>
        <v>110.833</v>
      </c>
      <c r="M18" s="4"/>
      <c r="N18" s="4">
        <v>109</v>
      </c>
    </row>
    <row r="19" spans="2:14">
      <c r="B19" s="3">
        <v>42491</v>
      </c>
      <c r="C19" s="4">
        <f>[1]Malaysia!AA$2925</f>
        <v>103.587892679478</v>
      </c>
      <c r="D19" s="4"/>
      <c r="E19" s="4">
        <v>103.4</v>
      </c>
      <c r="F19" s="4">
        <f>[1]Malaysia!AA$2918</f>
        <v>102.428312137596</v>
      </c>
      <c r="G19" s="4"/>
      <c r="H19" s="4">
        <v>102</v>
      </c>
      <c r="I19" s="4">
        <f>[1]Malaysia!AA$2917</f>
        <v>103.139987590782</v>
      </c>
      <c r="J19" s="4"/>
      <c r="K19" s="4">
        <v>103.3</v>
      </c>
      <c r="L19" s="4">
        <f>[1]Malaysia!AA$2921</f>
        <v>112.617</v>
      </c>
      <c r="M19" s="4"/>
      <c r="N19" s="4">
        <v>108.5</v>
      </c>
    </row>
    <row r="20" spans="2:14">
      <c r="B20" s="3">
        <v>42522</v>
      </c>
      <c r="C20" s="4">
        <f>[1]Malaysia!AB$2925</f>
        <v>106.332593951139</v>
      </c>
      <c r="D20" s="4"/>
      <c r="E20" s="4">
        <v>105.6</v>
      </c>
      <c r="F20" s="4">
        <f>[1]Malaysia!AB$2918</f>
        <v>103.722401905178</v>
      </c>
      <c r="G20" s="4"/>
      <c r="H20" s="4">
        <v>104.6</v>
      </c>
      <c r="I20" s="4">
        <f>[1]Malaysia!AB$2917</f>
        <v>107.148757909118</v>
      </c>
      <c r="J20" s="4"/>
      <c r="K20" s="4">
        <v>105.7</v>
      </c>
      <c r="L20" s="4">
        <f>[1]Malaysia!AB$2921</f>
        <v>107.83</v>
      </c>
      <c r="M20" s="4"/>
      <c r="N20" s="4">
        <v>108.8</v>
      </c>
    </row>
    <row r="21" spans="2:14">
      <c r="B21" s="3">
        <v>42552</v>
      </c>
      <c r="C21" s="4">
        <f>[1]Malaysia!AC$2925</f>
        <v>104.234719847085</v>
      </c>
      <c r="D21" s="4"/>
      <c r="E21" s="4">
        <v>103.6</v>
      </c>
      <c r="F21" s="4">
        <f>[1]Malaysia!AC$2918</f>
        <v>103.310360041227</v>
      </c>
      <c r="G21" s="4"/>
      <c r="H21" s="4">
        <v>104</v>
      </c>
      <c r="I21" s="4">
        <f>[1]Malaysia!AC$2917</f>
        <v>104.267927862347</v>
      </c>
      <c r="J21" s="4"/>
      <c r="K21" s="4">
        <v>103.5</v>
      </c>
      <c r="L21" s="4">
        <f>[1]Malaysia!AC$2921</f>
        <v>107.405</v>
      </c>
      <c r="M21" s="4"/>
      <c r="N21" s="4">
        <v>105.7</v>
      </c>
    </row>
    <row r="22" spans="2:14">
      <c r="B22" s="3">
        <v>42583</v>
      </c>
      <c r="C22" s="4">
        <f>[1]Malaysia!AD$2925</f>
        <v>103.131829506491</v>
      </c>
      <c r="D22" s="4"/>
      <c r="E22" s="4">
        <v>103.5</v>
      </c>
      <c r="F22" s="4">
        <f>[1]Malaysia!AD$2918</f>
        <v>94.8217442388199</v>
      </c>
      <c r="G22" s="4"/>
      <c r="H22" s="4">
        <v>100.6</v>
      </c>
      <c r="I22" s="4">
        <f>[1]Malaysia!AD$2917</f>
        <v>105.157764722243</v>
      </c>
      <c r="J22" s="4"/>
      <c r="K22" s="4">
        <v>104.6</v>
      </c>
      <c r="L22" s="4">
        <f>[1]Malaysia!AD$2921</f>
        <v>113.807</v>
      </c>
      <c r="M22" s="4"/>
      <c r="N22" s="4">
        <v>109.5</v>
      </c>
    </row>
    <row r="23" spans="2:14">
      <c r="B23" s="3">
        <v>42614</v>
      </c>
      <c r="C23" s="4">
        <f>[1]Malaysia!AE$2925</f>
        <v>104.638069345841</v>
      </c>
      <c r="D23" s="4"/>
      <c r="E23" s="4">
        <v>105</v>
      </c>
      <c r="F23" s="4">
        <f>[1]Malaysia!AE$2918</f>
        <v>96.4833835357137</v>
      </c>
      <c r="G23" s="4"/>
      <c r="H23" s="4">
        <v>101.8</v>
      </c>
      <c r="I23" s="4">
        <f>[1]Malaysia!AE$2917</f>
        <v>107.379794713525</v>
      </c>
      <c r="J23" s="4"/>
      <c r="K23" s="4">
        <v>105.4</v>
      </c>
      <c r="L23" s="4">
        <f>[1]Malaysia!AE$2921</f>
        <v>107.336</v>
      </c>
      <c r="M23" s="4"/>
      <c r="N23" s="4">
        <v>109.8</v>
      </c>
    </row>
    <row r="24" spans="2:14">
      <c r="B24" s="3">
        <v>42644</v>
      </c>
      <c r="C24" s="4">
        <f>[1]Malaysia!AF$2925</f>
        <v>109.175483174311</v>
      </c>
      <c r="D24" s="4"/>
      <c r="E24" s="4">
        <v>105.2</v>
      </c>
      <c r="F24" s="4">
        <f>[1]Malaysia!AF$2918</f>
        <v>104.347295310335</v>
      </c>
      <c r="G24" s="4"/>
      <c r="H24" s="4">
        <v>102.1</v>
      </c>
      <c r="I24" s="4">
        <f>[1]Malaysia!AF$2917</f>
        <v>110.767574713106</v>
      </c>
      <c r="J24" s="4"/>
      <c r="K24" s="4">
        <v>106.3</v>
      </c>
      <c r="L24" s="4">
        <f>[1]Malaysia!AF$2921</f>
        <v>111.095</v>
      </c>
      <c r="M24" s="4"/>
      <c r="N24" s="4">
        <v>108.6</v>
      </c>
    </row>
    <row r="25" spans="2:14">
      <c r="B25" s="3">
        <v>42675</v>
      </c>
      <c r="C25" s="4">
        <f>[1]Malaysia!AG$2925</f>
        <v>106.408396121082</v>
      </c>
      <c r="D25" s="4"/>
      <c r="E25" s="4">
        <v>105.6</v>
      </c>
      <c r="F25" s="4">
        <f>[1]Malaysia!AG$2918</f>
        <v>104.532850757401</v>
      </c>
      <c r="G25" s="4"/>
      <c r="H25" s="4">
        <v>102.9</v>
      </c>
      <c r="I25" s="4">
        <f>[1]Malaysia!AG$2917</f>
        <v>107.022596662438</v>
      </c>
      <c r="J25" s="4"/>
      <c r="K25" s="4">
        <v>106.3</v>
      </c>
      <c r="L25" s="4">
        <f>[1]Malaysia!AG$2921</f>
        <v>107.198</v>
      </c>
      <c r="M25" s="4"/>
      <c r="N25" s="4">
        <v>109.1</v>
      </c>
    </row>
    <row r="26" spans="2:14">
      <c r="B26" s="3">
        <v>42705</v>
      </c>
      <c r="C26" s="4">
        <f>[1]Malaysia!AH$2925</f>
        <v>108.949616991333</v>
      </c>
      <c r="D26" s="4"/>
      <c r="E26" s="4">
        <v>106.7</v>
      </c>
      <c r="F26" s="4">
        <f>[1]Malaysia!AH$2918</f>
        <v>111.824753473819</v>
      </c>
      <c r="G26" s="4"/>
      <c r="H26" s="4">
        <v>104.8</v>
      </c>
      <c r="I26" s="4">
        <f>[1]Malaysia!AH$2917</f>
        <v>107.883084878846</v>
      </c>
      <c r="J26" s="4"/>
      <c r="K26" s="4">
        <v>106.9</v>
      </c>
      <c r="L26" s="4">
        <f>[1]Malaysia!AH$2921</f>
        <v>109.029</v>
      </c>
      <c r="M26" s="4"/>
      <c r="N26" s="4">
        <v>109.5</v>
      </c>
    </row>
    <row r="27" spans="2:14">
      <c r="B27" s="3">
        <v>42736</v>
      </c>
      <c r="C27" s="4">
        <f>[1]Malaysia!AI$2925</f>
        <v>108.21160367787</v>
      </c>
      <c r="D27" s="4"/>
      <c r="E27" s="4">
        <v>105.678</v>
      </c>
      <c r="F27" s="4">
        <f>[1]Malaysia!AI$2918</f>
        <v>108.584123747324</v>
      </c>
      <c r="G27" s="4"/>
      <c r="H27" s="4">
        <v>102.325</v>
      </c>
      <c r="I27" s="4">
        <f>[1]Malaysia!AI$2917</f>
        <v>108.256456659677</v>
      </c>
      <c r="J27" s="4"/>
      <c r="K27" s="4">
        <v>106.889</v>
      </c>
      <c r="L27" s="4">
        <f>[1]Malaysia!AI$2921</f>
        <v>106.333</v>
      </c>
      <c r="M27" s="4"/>
      <c r="N27" s="4">
        <v>108.302</v>
      </c>
    </row>
    <row r="28" spans="2:14">
      <c r="B28" s="3">
        <v>42767</v>
      </c>
      <c r="C28" s="4">
        <f>[1]Malaysia!AJ$2925</f>
        <v>99.4873683362261</v>
      </c>
      <c r="D28" s="4"/>
      <c r="E28" s="4">
        <v>107.995</v>
      </c>
      <c r="F28" s="4">
        <f>[1]Malaysia!AJ$2918</f>
        <v>98.9069373116486</v>
      </c>
      <c r="G28" s="4"/>
      <c r="H28" s="4">
        <v>103.414</v>
      </c>
      <c r="I28" s="4">
        <f>[1]Malaysia!AJ$2917</f>
        <v>99.7337214790526</v>
      </c>
      <c r="J28" s="4"/>
      <c r="K28" s="4">
        <v>109.476</v>
      </c>
      <c r="L28" s="4">
        <f>[1]Malaysia!AJ$2921</f>
        <v>99.151</v>
      </c>
      <c r="M28" s="4"/>
      <c r="N28" s="4">
        <v>109.675</v>
      </c>
    </row>
    <row r="29" spans="2:14">
      <c r="B29" s="3">
        <v>42795</v>
      </c>
      <c r="C29" s="4">
        <f>[1]Malaysia!AK$2925</f>
        <v>109.08409554011</v>
      </c>
      <c r="D29" s="4"/>
      <c r="E29" s="4">
        <v>107.512</v>
      </c>
      <c r="F29" s="4">
        <f>[1]Malaysia!AK$2918</f>
        <v>107.309416700772</v>
      </c>
      <c r="G29" s="4"/>
      <c r="H29" s="4">
        <v>102.47</v>
      </c>
      <c r="I29" s="4">
        <f>[1]Malaysia!AK$2917</f>
        <v>109.504040341586</v>
      </c>
      <c r="J29" s="4"/>
      <c r="K29" s="4">
        <v>109.33</v>
      </c>
      <c r="L29" s="4">
        <f>[1]Malaysia!AK$2921</f>
        <v>111.495</v>
      </c>
      <c r="M29" s="4"/>
      <c r="N29" s="4">
        <v>108.325</v>
      </c>
    </row>
    <row r="30" spans="2:14">
      <c r="B30" s="3">
        <v>42826</v>
      </c>
      <c r="C30" s="4">
        <f>[1]Malaysia!AL$2925</f>
        <v>103.818835604584</v>
      </c>
      <c r="D30" s="4"/>
      <c r="E30" s="4">
        <v>106.72</v>
      </c>
      <c r="F30" s="4">
        <f>[1]Malaysia!AL$2918</f>
        <v>96.8643925498977</v>
      </c>
      <c r="G30" s="4"/>
      <c r="H30" s="4">
        <v>100.009</v>
      </c>
      <c r="I30" s="4">
        <f>[1]Malaysia!AL$2917</f>
        <v>105.908142659335</v>
      </c>
      <c r="J30" s="4"/>
      <c r="K30" s="4">
        <v>109.156</v>
      </c>
      <c r="L30" s="4">
        <f>[1]Malaysia!AL$2921</f>
        <v>108.688</v>
      </c>
      <c r="M30" s="4"/>
      <c r="N30" s="4">
        <v>107.19</v>
      </c>
    </row>
    <row r="31" spans="2:14">
      <c r="B31" s="3">
        <v>42856</v>
      </c>
      <c r="C31" s="4">
        <f>[1]Malaysia!AM$2925</f>
        <v>107.853579226964</v>
      </c>
      <c r="D31" s="4"/>
      <c r="E31" s="4">
        <v>107.537</v>
      </c>
      <c r="F31" s="4">
        <f>[1]Malaysia!AM$2918</f>
        <v>98.6345093356507</v>
      </c>
      <c r="G31" s="4"/>
      <c r="H31" s="4">
        <v>97.403</v>
      </c>
      <c r="I31" s="4">
        <f>[1]Malaysia!AM$2917</f>
        <v>110.562709905486</v>
      </c>
      <c r="J31" s="4"/>
      <c r="K31" s="4">
        <v>110.755</v>
      </c>
      <c r="L31" s="4">
        <f>[1]Malaysia!AM$2921</f>
        <v>114.933</v>
      </c>
      <c r="M31" s="4"/>
      <c r="N31" s="4">
        <v>111.076</v>
      </c>
    </row>
    <row r="32" spans="2:14">
      <c r="B32" s="3">
        <v>42887</v>
      </c>
      <c r="C32" s="4">
        <f>[1]Malaysia!AN$2925</f>
        <v>109.514312646307</v>
      </c>
      <c r="D32" s="4"/>
      <c r="E32" s="4">
        <v>109.008</v>
      </c>
      <c r="F32" s="4">
        <f>[1]Malaysia!AN$2918</f>
        <v>103.227217949826</v>
      </c>
      <c r="G32" s="4"/>
      <c r="H32" s="4">
        <v>104.159</v>
      </c>
      <c r="I32" s="4">
        <f>[1]Malaysia!AN$2917</f>
        <v>111.821580162816</v>
      </c>
      <c r="J32" s="4"/>
      <c r="K32" s="4">
        <v>110.586</v>
      </c>
      <c r="L32" s="4">
        <f>[1]Malaysia!AN$2921</f>
        <v>109.598</v>
      </c>
      <c r="M32" s="4"/>
      <c r="N32" s="4">
        <v>111.401</v>
      </c>
    </row>
    <row r="33" spans="2:14">
      <c r="B33" s="3">
        <v>42917</v>
      </c>
      <c r="C33" s="4">
        <f>[1]Malaysia!AO$2925</f>
        <v>110.289590635866</v>
      </c>
      <c r="D33" s="4"/>
      <c r="E33" s="4">
        <v>109.808</v>
      </c>
      <c r="F33" s="4">
        <f>[1]Malaysia!AO$2918</f>
        <v>101.303019103988</v>
      </c>
      <c r="G33" s="4"/>
      <c r="H33" s="4">
        <v>103.025</v>
      </c>
      <c r="I33" s="4">
        <f>[1]Malaysia!AO$2917</f>
        <v>113.10438604251</v>
      </c>
      <c r="J33" s="4"/>
      <c r="K33" s="4">
        <v>110.97</v>
      </c>
      <c r="L33" s="4">
        <f>[1]Malaysia!AO$2921</f>
        <v>115.395</v>
      </c>
      <c r="M33" s="4"/>
      <c r="N33" s="4">
        <v>112.485</v>
      </c>
    </row>
    <row r="34" spans="2:14">
      <c r="B34" s="3">
        <v>42948</v>
      </c>
      <c r="C34" s="4">
        <f>[1]Malaysia!AP$2925</f>
        <v>110.215871655035</v>
      </c>
      <c r="D34" s="4"/>
      <c r="E34" s="4">
        <v>110.788</v>
      </c>
      <c r="F34" s="4">
        <f>[1]Malaysia!AP$2918</f>
        <v>101.065706531479</v>
      </c>
      <c r="G34" s="4"/>
      <c r="H34" s="4">
        <v>108.565</v>
      </c>
      <c r="I34" s="4">
        <f>[1]Malaysia!AP$2917</f>
        <v>112.954868894697</v>
      </c>
      <c r="J34" s="4"/>
      <c r="K34" s="4">
        <v>112.248</v>
      </c>
      <c r="L34" s="4">
        <f>[1]Malaysia!AP$2921</f>
        <v>116.725213705828</v>
      </c>
      <c r="M34" s="4"/>
      <c r="N34" s="4">
        <v>113.137</v>
      </c>
    </row>
    <row r="35" spans="2:14">
      <c r="B35" s="3">
        <v>42979</v>
      </c>
      <c r="C35" s="4">
        <f>[1]Malaysia!AQ$2925</f>
        <v>109.496437904112</v>
      </c>
      <c r="D35" s="4"/>
      <c r="E35" s="4">
        <v>109.983</v>
      </c>
      <c r="F35" s="4">
        <f>[1]Malaysia!AQ$2918</f>
        <v>98.2550760150644</v>
      </c>
      <c r="G35" s="4"/>
      <c r="H35" s="4">
        <v>104.424</v>
      </c>
      <c r="I35" s="4">
        <f>[1]Malaysia!AQ$2917</f>
        <v>113.669722727254</v>
      </c>
      <c r="J35" s="4"/>
      <c r="K35" s="4">
        <v>111.745</v>
      </c>
      <c r="L35" s="4">
        <f>[1]Malaysia!AQ$2921</f>
        <v>109.152</v>
      </c>
      <c r="M35" s="4"/>
      <c r="N35" s="4">
        <v>111.999</v>
      </c>
    </row>
    <row r="36" spans="2:14">
      <c r="B36" s="3">
        <v>43009</v>
      </c>
      <c r="C36" s="4">
        <f>[1]Malaysia!AR$2925</f>
        <v>112.824706010878</v>
      </c>
      <c r="D36" s="4"/>
      <c r="E36" s="4">
        <v>109.167</v>
      </c>
      <c r="F36" s="4">
        <f>[1]Malaysia!AR$2918</f>
        <v>104.873600269518</v>
      </c>
      <c r="G36" s="4"/>
      <c r="H36" s="4">
        <v>102.972</v>
      </c>
      <c r="I36" s="4">
        <f>[1]Malaysia!AR$2917</f>
        <v>115.470943123846</v>
      </c>
      <c r="J36" s="4"/>
      <c r="K36" s="4">
        <v>111.344</v>
      </c>
      <c r="L36" s="4">
        <f>[1]Malaysia!AR$2921</f>
        <v>115.734341740918</v>
      </c>
      <c r="M36" s="4"/>
      <c r="N36" s="4">
        <v>114.019</v>
      </c>
    </row>
    <row r="37" spans="2:14">
      <c r="B37" s="3">
        <v>43040</v>
      </c>
      <c r="C37" s="4">
        <f>[1]Malaysia!AS$2925</f>
        <v>111.841827335089</v>
      </c>
      <c r="D37" s="4"/>
      <c r="E37" s="4">
        <v>110.804</v>
      </c>
      <c r="F37" s="4">
        <f>[1]Malaysia!AS$2918</f>
        <v>106.586976495372</v>
      </c>
      <c r="G37" s="4"/>
      <c r="H37" s="4">
        <v>104.082</v>
      </c>
      <c r="I37" s="4">
        <f>[1]Malaysia!AS$2917</f>
        <v>113.871453291861</v>
      </c>
      <c r="J37" s="4"/>
      <c r="K37" s="4">
        <v>113.316</v>
      </c>
      <c r="L37" s="4">
        <f>[1]Malaysia!AS$2921</f>
        <v>110.867679302634</v>
      </c>
      <c r="M37" s="4"/>
      <c r="N37" s="4">
        <v>113.459</v>
      </c>
    </row>
    <row r="38" spans="2:14">
      <c r="B38" s="3">
        <v>43070</v>
      </c>
      <c r="C38" s="4">
        <f>[1]Malaysia!AT$2925</f>
        <v>112.030443354812</v>
      </c>
      <c r="D38" s="4"/>
      <c r="E38" s="4">
        <v>109.852</v>
      </c>
      <c r="F38" s="4">
        <f>[1]Malaysia!AT$2918</f>
        <v>107.253690930165</v>
      </c>
      <c r="G38" s="4"/>
      <c r="H38" s="4">
        <v>100.702</v>
      </c>
      <c r="I38" s="4">
        <f>[1]Malaysia!AT$2917</f>
        <v>113.720163183025</v>
      </c>
      <c r="J38" s="4"/>
      <c r="K38" s="4">
        <v>112.727</v>
      </c>
      <c r="L38" s="4">
        <f>[1]Malaysia!AT$2921</f>
        <v>112.747</v>
      </c>
      <c r="M38" s="4"/>
      <c r="N38" s="4">
        <v>114.124</v>
      </c>
    </row>
    <row r="39" spans="2:14">
      <c r="B39" s="3">
        <v>43101</v>
      </c>
      <c r="C39" s="4">
        <f>[1]Malaysia!AU$2925</f>
        <v>113.446668279247</v>
      </c>
      <c r="D39" s="4"/>
      <c r="E39" s="4">
        <v>109.866</v>
      </c>
      <c r="F39" s="4">
        <f>[1]Malaysia!AU$2918</f>
        <v>107.633557029224</v>
      </c>
      <c r="G39" s="4"/>
      <c r="H39" s="4">
        <v>100.455</v>
      </c>
      <c r="I39" s="4">
        <f>[1]Malaysia!AU$2917</f>
        <v>115.720319861706</v>
      </c>
      <c r="J39" s="4"/>
      <c r="K39" s="4">
        <v>113.184</v>
      </c>
      <c r="L39" s="4">
        <f>[1]Malaysia!AU$2921</f>
        <v>112.075912845881</v>
      </c>
      <c r="M39" s="4"/>
      <c r="N39" s="4">
        <v>111.934</v>
      </c>
    </row>
    <row r="40" spans="2:14">
      <c r="B40" s="3">
        <v>43132</v>
      </c>
      <c r="C40" s="4">
        <f>[1]Malaysia!AV$2925</f>
        <v>101.819791734215</v>
      </c>
      <c r="D40" s="4"/>
      <c r="E40" s="4">
        <v>110.83</v>
      </c>
      <c r="F40" s="4">
        <f>[1]Malaysia!AV$2918</f>
        <v>94.4269555920352</v>
      </c>
      <c r="G40" s="4"/>
      <c r="H40" s="4">
        <v>99.314</v>
      </c>
      <c r="I40" s="4">
        <f>[1]Malaysia!AV$2917</f>
        <v>104.428600772265</v>
      </c>
      <c r="J40" s="4"/>
      <c r="K40" s="4">
        <v>114.656</v>
      </c>
      <c r="L40" s="4">
        <f>[1]Malaysia!AV$2921</f>
        <v>102.994</v>
      </c>
      <c r="M40" s="4"/>
      <c r="N40" s="4">
        <v>113.028</v>
      </c>
    </row>
    <row r="41" spans="2:14">
      <c r="B41" s="3">
        <v>43160</v>
      </c>
      <c r="C41" s="4">
        <f>[1]Malaysia!AW$2925</f>
        <v>112.270312852465</v>
      </c>
      <c r="D41" s="4"/>
      <c r="E41" s="4">
        <v>111.09</v>
      </c>
      <c r="F41" s="4">
        <f>[1]Malaysia!AW$2918</f>
        <v>105.613647780795</v>
      </c>
      <c r="G41" s="4"/>
      <c r="H41" s="4">
        <v>100.57</v>
      </c>
      <c r="I41" s="4">
        <f>[1]Malaysia!AW$2917</f>
        <v>114.008810108277</v>
      </c>
      <c r="J41" s="4"/>
      <c r="K41" s="4">
        <v>114.552</v>
      </c>
      <c r="L41" s="4">
        <f>[1]Malaysia!AW$2921</f>
        <v>119.628</v>
      </c>
      <c r="M41" s="4"/>
      <c r="N41" s="4">
        <v>114.149</v>
      </c>
    </row>
    <row r="42" spans="2:14">
      <c r="B42" s="3">
        <v>43191</v>
      </c>
      <c r="C42" s="4">
        <f>[1]Malaysia!AX$2925</f>
        <v>108.986025669097</v>
      </c>
      <c r="D42" s="4"/>
      <c r="E42" s="4">
        <v>113.036</v>
      </c>
      <c r="F42" s="4">
        <f>[1]Malaysia!AX$2918</f>
        <v>100.096035085</v>
      </c>
      <c r="G42" s="4"/>
      <c r="H42" s="4">
        <v>103.179</v>
      </c>
      <c r="I42" s="4">
        <f>[1]Malaysia!AX$2917</f>
        <v>111.561992076466</v>
      </c>
      <c r="J42" s="4"/>
      <c r="K42" s="4">
        <v>116.453</v>
      </c>
      <c r="L42" s="4">
        <f>[1]Malaysia!AX$2921</f>
        <v>116.189</v>
      </c>
      <c r="M42" s="4"/>
      <c r="N42" s="4">
        <v>114.666</v>
      </c>
    </row>
    <row r="43" spans="2:14">
      <c r="B43" s="3">
        <v>43221</v>
      </c>
      <c r="C43" s="4">
        <f>[1]Malaysia!AY$2925</f>
        <v>111.630503299833</v>
      </c>
      <c r="D43" s="4"/>
      <c r="E43" s="4">
        <v>112.183</v>
      </c>
      <c r="F43" s="4">
        <f>[1]Malaysia!AY$2918</f>
        <v>100.129750268593</v>
      </c>
      <c r="G43" s="4"/>
      <c r="H43" s="4">
        <v>101.109</v>
      </c>
      <c r="I43" s="4">
        <f>[1]Malaysia!AY$2917</f>
        <v>115.140182195241</v>
      </c>
      <c r="J43" s="4"/>
      <c r="K43" s="4">
        <v>116.246</v>
      </c>
      <c r="L43" s="4">
        <f>[1]Malaysia!AY$2921</f>
        <v>119.12</v>
      </c>
      <c r="M43" s="4"/>
      <c r="N43" s="4">
        <v>114.684</v>
      </c>
    </row>
    <row r="44" spans="2:14">
      <c r="B44" s="3">
        <v>43252</v>
      </c>
      <c r="C44" s="4">
        <f>[1]Malaysia!AZ$2925</f>
        <v>111.802778517038</v>
      </c>
      <c r="D44" s="4"/>
      <c r="E44" s="4">
        <v>112.025</v>
      </c>
      <c r="F44" s="4">
        <f>[1]Malaysia!AZ$2918</f>
        <v>97.4438887479973</v>
      </c>
      <c r="G44" s="4"/>
      <c r="H44" s="4">
        <v>99.357</v>
      </c>
      <c r="I44" s="4">
        <f>[1]Malaysia!AZ$2917</f>
        <v>116.875097837333</v>
      </c>
      <c r="J44" s="4"/>
      <c r="K44" s="4">
        <v>116.288</v>
      </c>
      <c r="L44" s="4">
        <f>[1]Malaysia!AZ$2921</f>
        <v>114.028656322772</v>
      </c>
      <c r="M44" s="4"/>
      <c r="N44" s="4">
        <v>114.98</v>
      </c>
    </row>
    <row r="45" spans="2:14">
      <c r="B45" s="3">
        <v>43282</v>
      </c>
      <c r="C45" s="4">
        <f>[1]Malaysia!BA$2925</f>
        <v>113.269374907656</v>
      </c>
      <c r="D45" s="4"/>
      <c r="E45" s="4">
        <v>113.033</v>
      </c>
      <c r="F45" s="4">
        <f>[1]Malaysia!BA$2918</f>
        <v>95.4567468084021</v>
      </c>
      <c r="G45" s="4"/>
      <c r="H45" s="4">
        <v>97.797</v>
      </c>
      <c r="I45" s="4">
        <f>[1]Malaysia!BA$2917</f>
        <v>118.998813854048</v>
      </c>
      <c r="J45" s="4"/>
      <c r="K45" s="4">
        <v>117.191</v>
      </c>
      <c r="L45" s="4">
        <f>[1]Malaysia!BA$2921</f>
        <v>121.839775535347</v>
      </c>
      <c r="M45" s="4"/>
      <c r="N45" s="4">
        <v>117.284</v>
      </c>
    </row>
    <row r="46" spans="2:14">
      <c r="B46" s="3">
        <v>43313</v>
      </c>
      <c r="C46" s="4">
        <f>[1]Malaysia!BB$2925</f>
        <v>112.342494084549</v>
      </c>
      <c r="D46" s="4"/>
      <c r="E46" s="4">
        <v>112.136</v>
      </c>
      <c r="F46" s="4">
        <f>[1]Malaysia!BB$2918</f>
        <v>94.8501083310955</v>
      </c>
      <c r="G46" s="4"/>
      <c r="H46" s="4">
        <v>99.686</v>
      </c>
      <c r="I46" s="4">
        <f>[1]Malaysia!BB$2917</f>
        <v>117.789893891042</v>
      </c>
      <c r="J46" s="4"/>
      <c r="K46" s="4">
        <v>116.225</v>
      </c>
      <c r="L46" s="4">
        <f>[1]Malaysia!BB$2921</f>
        <v>122.606358712743</v>
      </c>
      <c r="M46" s="4"/>
      <c r="N46" s="4">
        <v>117.284</v>
      </c>
    </row>
    <row r="47" spans="2:14">
      <c r="B47" s="3">
        <v>43344</v>
      </c>
      <c r="C47" s="4">
        <f>[1]Malaysia!BC$2925</f>
        <v>112.364239109029</v>
      </c>
      <c r="D47" s="4"/>
      <c r="E47" s="4">
        <v>112.151</v>
      </c>
      <c r="F47" s="4">
        <f>[1]Malaysia!BC$2918</f>
        <v>93.5469079121895</v>
      </c>
      <c r="G47" s="4"/>
      <c r="H47" s="4">
        <v>99.589</v>
      </c>
      <c r="I47" s="4">
        <f>[1]Malaysia!BC$2917</f>
        <v>119.123086573043</v>
      </c>
      <c r="J47" s="4"/>
      <c r="K47" s="4">
        <v>116.466</v>
      </c>
      <c r="L47" s="4">
        <f>[1]Malaysia!BC$2921</f>
        <v>114.1298889231</v>
      </c>
      <c r="M47" s="4"/>
      <c r="N47" s="4">
        <v>115.678</v>
      </c>
    </row>
    <row r="48" spans="2:14">
      <c r="B48" s="3">
        <v>43374</v>
      </c>
      <c r="C48" s="4">
        <f>[1]Malaysia!BD$2925</f>
        <v>117.756263143579</v>
      </c>
      <c r="D48" s="4"/>
      <c r="E48" s="4">
        <v>113.634</v>
      </c>
      <c r="F48" s="4">
        <f>[1]Malaysia!BD$2918</f>
        <v>106.492554393066</v>
      </c>
      <c r="G48" s="4"/>
      <c r="H48" s="4">
        <v>104.162</v>
      </c>
      <c r="I48" s="4">
        <f>[1]Malaysia!BD$2917</f>
        <v>121.673695843115</v>
      </c>
      <c r="J48" s="4"/>
      <c r="K48" s="4">
        <v>117.059</v>
      </c>
      <c r="L48" s="4">
        <f>[1]Malaysia!BD$2921</f>
        <v>120.137039565946</v>
      </c>
      <c r="M48" s="4"/>
      <c r="N48" s="4">
        <v>116.679</v>
      </c>
    </row>
    <row r="49" spans="2:14">
      <c r="B49" s="3">
        <v>43405</v>
      </c>
      <c r="C49" s="4">
        <f>[1]Malaysia!BE$2925</f>
        <v>114.257610356087</v>
      </c>
      <c r="D49" s="4"/>
      <c r="E49" s="4">
        <v>112.486</v>
      </c>
      <c r="F49" s="4">
        <f>[1]Malaysia!BE$2918</f>
        <v>103.54574226221</v>
      </c>
      <c r="G49" s="4"/>
      <c r="H49" s="4">
        <v>101.038</v>
      </c>
      <c r="I49" s="4">
        <f>[1]Malaysia!BE$2917</f>
        <v>118.07452392486</v>
      </c>
      <c r="J49" s="4"/>
      <c r="K49" s="4">
        <v>116.842</v>
      </c>
      <c r="L49" s="4">
        <f>[1]Malaysia!BE$2921</f>
        <v>115.578465312391</v>
      </c>
      <c r="M49" s="4"/>
      <c r="N49" s="4">
        <v>116.949</v>
      </c>
    </row>
    <row r="50" spans="2:14">
      <c r="B50" s="3">
        <v>43435</v>
      </c>
      <c r="C50" s="4">
        <f>[1]Malaysia!BF$2925</f>
        <v>115.970087437552</v>
      </c>
      <c r="D50" s="4"/>
      <c r="E50" s="4">
        <v>112.405</v>
      </c>
      <c r="F50" s="4">
        <f>[1]Malaysia!BF$2918</f>
        <v>108.352653880958</v>
      </c>
      <c r="G50" s="4"/>
      <c r="H50" s="4">
        <v>100.9</v>
      </c>
      <c r="I50" s="4">
        <f>[1]Malaysia!BF$2917</f>
        <v>118.675552225092</v>
      </c>
      <c r="J50" s="4"/>
      <c r="K50" s="4">
        <v>116.398</v>
      </c>
      <c r="L50" s="4">
        <f>[1]Malaysia!BF$2921</f>
        <v>117.000417708796</v>
      </c>
      <c r="M50" s="4"/>
      <c r="N50" s="4">
        <v>116.654</v>
      </c>
    </row>
    <row r="51" spans="2:14">
      <c r="B51" s="3">
        <v>43466</v>
      </c>
      <c r="C51" s="4">
        <f>[1]Malaysia!BG$2925</f>
        <v>117.740267388572</v>
      </c>
      <c r="D51" s="4"/>
      <c r="E51" s="4">
        <v>113.451</v>
      </c>
      <c r="F51" s="4">
        <f>[1]Malaysia!BG$2918</f>
        <v>109.375950701258</v>
      </c>
      <c r="G51" s="4"/>
      <c r="H51" s="4">
        <v>101.706</v>
      </c>
      <c r="I51" s="4">
        <f>[1]Malaysia!BG$2917</f>
        <v>120.550136569672</v>
      </c>
      <c r="J51" s="4"/>
      <c r="K51" s="4">
        <v>117.391</v>
      </c>
      <c r="L51" s="4">
        <f>[1]Malaysia!BG$2921</f>
        <v>120.53167184255</v>
      </c>
      <c r="M51" s="4"/>
      <c r="N51" s="4">
        <v>119.39</v>
      </c>
    </row>
    <row r="52" spans="2:14">
      <c r="B52" s="3">
        <v>43497</v>
      </c>
      <c r="C52" s="4">
        <f>[1]Malaysia!BH$2925</f>
        <v>104.275262403582</v>
      </c>
      <c r="D52" s="4"/>
      <c r="E52" s="4">
        <v>112.911</v>
      </c>
      <c r="F52" s="4">
        <f>[1]Malaysia!BH$2918</f>
        <v>92.3968129146163</v>
      </c>
      <c r="G52" s="4"/>
      <c r="H52" s="4">
        <v>96.484</v>
      </c>
      <c r="I52" s="4">
        <f>[1]Malaysia!BH$2917</f>
        <v>108.307751338694</v>
      </c>
      <c r="J52" s="4"/>
      <c r="K52" s="4">
        <v>118.188</v>
      </c>
      <c r="L52" s="4">
        <f>[1]Malaysia!BH$2921</f>
        <v>107.804991391458</v>
      </c>
      <c r="M52" s="4"/>
      <c r="N52" s="4">
        <v>118.48</v>
      </c>
    </row>
    <row r="53" spans="2:14">
      <c r="B53" s="3">
        <v>43525</v>
      </c>
      <c r="C53" s="4">
        <f>[1]Malaysia!BI$2925</f>
        <v>116.005625247041</v>
      </c>
      <c r="D53" s="4"/>
      <c r="E53" s="4">
        <v>114.499</v>
      </c>
      <c r="F53" s="4">
        <f>[1]Malaysia!BI$2918</f>
        <v>106.302139260052</v>
      </c>
      <c r="G53" s="4"/>
      <c r="H53" s="4">
        <v>101.218</v>
      </c>
      <c r="I53" s="4">
        <f>[1]Malaysia!BI$2917</f>
        <v>118.705495390699</v>
      </c>
      <c r="J53" s="4"/>
      <c r="K53" s="4">
        <v>118.947</v>
      </c>
      <c r="L53" s="4">
        <f>[1]Malaysia!BI$2921</f>
        <v>125.021604601672</v>
      </c>
      <c r="M53" s="4"/>
      <c r="N53" s="4">
        <v>119.431</v>
      </c>
    </row>
    <row r="54" spans="2:14">
      <c r="B54" s="3">
        <v>43556</v>
      </c>
      <c r="C54" s="4">
        <f>[1]Malaysia!BJ$2925</f>
        <v>112.671331020302</v>
      </c>
      <c r="D54" s="4"/>
      <c r="E54" s="4">
        <v>116.883</v>
      </c>
      <c r="F54" s="4">
        <f>[1]Malaysia!BJ$2918</f>
        <v>99.949762443555</v>
      </c>
      <c r="G54" s="4"/>
      <c r="H54" s="4">
        <v>102.571</v>
      </c>
      <c r="I54" s="4">
        <f>[1]Malaysia!BJ$2917</f>
        <v>116.372043698811</v>
      </c>
      <c r="J54" s="4"/>
      <c r="K54" s="4">
        <v>121.844</v>
      </c>
      <c r="L54" s="4">
        <f>[1]Malaysia!BJ$2921</f>
        <v>122.829074154937</v>
      </c>
      <c r="M54" s="4"/>
      <c r="N54" s="4">
        <v>120.94</v>
      </c>
    </row>
    <row r="55" spans="2:14">
      <c r="B55" s="3">
        <v>43586</v>
      </c>
      <c r="C55" s="4">
        <f>[1]Malaysia!BK$2925</f>
        <v>116.224018299738</v>
      </c>
      <c r="D55" s="4"/>
      <c r="E55" s="4">
        <v>117.789</v>
      </c>
      <c r="F55" s="4">
        <f>[1]Malaysia!BK$2918</f>
        <v>103.711677180332</v>
      </c>
      <c r="G55" s="4"/>
      <c r="H55" s="4">
        <v>103.133</v>
      </c>
      <c r="I55" s="4">
        <f>[1]Malaysia!BK$2917</f>
        <v>119.925930240564</v>
      </c>
      <c r="J55" s="4"/>
      <c r="K55" s="4">
        <v>122.95</v>
      </c>
      <c r="L55" s="4">
        <f>[1]Malaysia!BK$2921</f>
        <v>125.574229392756</v>
      </c>
      <c r="M55" s="4"/>
      <c r="N55" s="4">
        <v>121.76</v>
      </c>
    </row>
    <row r="56" spans="2:14">
      <c r="B56" s="3">
        <v>43617</v>
      </c>
      <c r="C56" s="4">
        <f>[1]Malaysia!BL$2925</f>
        <v>115.31747540096</v>
      </c>
      <c r="D56" s="4"/>
      <c r="E56" s="4">
        <v>116.009</v>
      </c>
      <c r="F56" s="4">
        <f>[1]Malaysia!BL$2918</f>
        <v>98.834965290444</v>
      </c>
      <c r="G56" s="4"/>
      <c r="H56" s="4">
        <v>101.614</v>
      </c>
      <c r="I56" s="4">
        <f>[1]Malaysia!BL$2917</f>
        <v>121.353881589872</v>
      </c>
      <c r="J56" s="4"/>
      <c r="K56" s="4">
        <v>121.398</v>
      </c>
      <c r="L56" s="4">
        <f>[1]Malaysia!BL$2921</f>
        <v>115.665070941105</v>
      </c>
      <c r="M56" s="4"/>
      <c r="N56" s="4">
        <v>118.736</v>
      </c>
    </row>
    <row r="57" spans="2:14">
      <c r="B57" s="3">
        <v>43647</v>
      </c>
      <c r="C57" s="4">
        <f>[1]Malaysia!BM$2925</f>
        <v>114.770507999496</v>
      </c>
      <c r="D57" s="4"/>
      <c r="E57" s="4">
        <v>115.648</v>
      </c>
      <c r="F57" s="4">
        <f>[1]Malaysia!BM$2918</f>
        <v>87.8973482643629</v>
      </c>
      <c r="G57" s="4"/>
      <c r="H57" s="4">
        <v>91.019</v>
      </c>
      <c r="I57" s="4">
        <f>[1]Malaysia!BM$2917</f>
        <v>123.776365783186</v>
      </c>
      <c r="J57" s="4"/>
      <c r="K57" s="4">
        <v>122.708</v>
      </c>
      <c r="L57" s="4">
        <f>[1]Malaysia!BM$2921</f>
        <v>123.963638943073</v>
      </c>
      <c r="M57" s="4"/>
      <c r="N57" s="4">
        <v>119.663</v>
      </c>
    </row>
    <row r="58" spans="2:14">
      <c r="B58" s="3">
        <v>43678</v>
      </c>
      <c r="C58" s="4">
        <f>[1]Malaysia!BN$2925</f>
        <v>114.887041643037</v>
      </c>
      <c r="D58" s="4"/>
      <c r="E58" s="4">
        <v>114.464</v>
      </c>
      <c r="F58" s="4">
        <f>[1]Malaysia!BN$2918</f>
        <v>93.5633393585901</v>
      </c>
      <c r="G58" s="4"/>
      <c r="H58" s="4">
        <v>98.737</v>
      </c>
      <c r="I58" s="4">
        <f>[1]Malaysia!BN$2917</f>
        <v>121.981440619532</v>
      </c>
      <c r="J58" s="4"/>
      <c r="K58" s="4">
        <v>120.193</v>
      </c>
      <c r="L58" s="4">
        <f>[1]Malaysia!BN$2921</f>
        <v>122.715250860032</v>
      </c>
      <c r="M58" s="4"/>
      <c r="N58" s="4">
        <v>118.146</v>
      </c>
    </row>
    <row r="59" spans="2:14">
      <c r="B59" s="3">
        <v>43709</v>
      </c>
      <c r="C59" s="4">
        <f>[1]Malaysia!BO$2925</f>
        <v>114.269989523132</v>
      </c>
      <c r="D59" s="4"/>
      <c r="E59" s="4">
        <v>113.614</v>
      </c>
      <c r="F59" s="4">
        <f>[1]Malaysia!BO$2918</f>
        <v>91.7268629816742</v>
      </c>
      <c r="G59" s="4"/>
      <c r="H59" s="4">
        <v>98.828</v>
      </c>
      <c r="I59" s="4">
        <f>[1]Malaysia!BO$2917</f>
        <v>122.083236885456</v>
      </c>
      <c r="J59" s="4"/>
      <c r="K59" s="4">
        <v>118.829</v>
      </c>
      <c r="L59" s="4">
        <f>[1]Malaysia!BO$2921</f>
        <v>119.31433267413</v>
      </c>
      <c r="M59" s="4"/>
      <c r="N59" s="4">
        <v>119.874</v>
      </c>
    </row>
    <row r="60" spans="2:14">
      <c r="B60" s="3">
        <v>43739</v>
      </c>
      <c r="C60" s="4">
        <f>[1]Malaysia!BP$2925</f>
        <v>118.046411766833</v>
      </c>
      <c r="D60" s="4"/>
      <c r="E60" s="4">
        <v>113.803</v>
      </c>
      <c r="F60" s="4">
        <f>[1]Malaysia!BP$2918</f>
        <v>99.8678394776103</v>
      </c>
      <c r="G60" s="4"/>
      <c r="H60" s="4">
        <v>99.596</v>
      </c>
      <c r="I60" s="4">
        <f>[1]Malaysia!BP$2917</f>
        <v>124.50864761811</v>
      </c>
      <c r="J60" s="4"/>
      <c r="K60" s="4">
        <v>119.429</v>
      </c>
      <c r="L60" s="4">
        <f>[1]Malaysia!BP$2921</f>
        <v>120.445404662754</v>
      </c>
      <c r="M60" s="4"/>
      <c r="N60" s="4">
        <v>117.15</v>
      </c>
    </row>
    <row r="61" spans="2:14">
      <c r="B61" s="3">
        <v>43770</v>
      </c>
      <c r="C61" s="4">
        <f>[1]Malaysia!BQ$2925</f>
        <v>116.97631984774</v>
      </c>
      <c r="D61" s="4"/>
      <c r="E61" s="4">
        <v>114.874</v>
      </c>
      <c r="F61" s="4">
        <f>[1]Malaysia!BQ$2918</f>
        <v>105.305661043702</v>
      </c>
      <c r="G61" s="4"/>
      <c r="H61" s="4">
        <v>100.744</v>
      </c>
      <c r="I61" s="4">
        <f>[1]Malaysia!BQ$2917</f>
        <v>121.261563065316</v>
      </c>
      <c r="J61" s="4"/>
      <c r="K61" s="4">
        <v>119.502</v>
      </c>
      <c r="L61" s="4">
        <f>[1]Malaysia!BQ$2921</f>
        <v>117.108035016523</v>
      </c>
      <c r="M61" s="4"/>
      <c r="N61" s="4">
        <v>118.594</v>
      </c>
    </row>
    <row r="62" spans="2:14">
      <c r="B62" s="3">
        <v>43800</v>
      </c>
      <c r="C62" s="4">
        <f>[1]Malaysia!BR$2925</f>
        <v>117.452299922571</v>
      </c>
      <c r="D62" s="4"/>
      <c r="E62" s="4">
        <v>113.648</v>
      </c>
      <c r="F62" s="4">
        <f>[1]Malaysia!BR$2918</f>
        <v>103.081529430995</v>
      </c>
      <c r="G62" s="4"/>
      <c r="H62" s="4">
        <v>96.029</v>
      </c>
      <c r="I62" s="4">
        <f>[1]Malaysia!BR$2917</f>
        <v>122.715656961529</v>
      </c>
      <c r="J62" s="4"/>
      <c r="K62" s="4">
        <v>119.913</v>
      </c>
      <c r="L62" s="4">
        <f>[1]Malaysia!BR$2921</f>
        <v>117.751900675922</v>
      </c>
      <c r="M62" s="4"/>
      <c r="N62" s="4">
        <v>117.563</v>
      </c>
    </row>
    <row r="63" spans="2:14">
      <c r="B63" s="3">
        <v>43831</v>
      </c>
      <c r="C63" s="4">
        <f>[1]Malaysia!BS$2925</f>
        <v>118.547311599753</v>
      </c>
      <c r="D63" s="4"/>
      <c r="E63" s="4">
        <v>114.191</v>
      </c>
      <c r="F63" s="4">
        <f>[1]Malaysia!BS$2918</f>
        <v>105.438601346122</v>
      </c>
      <c r="G63" s="4"/>
      <c r="H63" s="4">
        <v>98.052</v>
      </c>
      <c r="I63" s="4">
        <f>[1]Malaysia!BS$2917</f>
        <v>123.149551053693</v>
      </c>
      <c r="J63" s="4"/>
      <c r="K63" s="4">
        <v>119.703</v>
      </c>
      <c r="L63" s="4">
        <f>[1]Malaysia!BS$2921</f>
        <v>120.872985365815</v>
      </c>
      <c r="M63" s="4"/>
      <c r="N63" s="4">
        <v>119.22</v>
      </c>
    </row>
    <row r="64" spans="2:14">
      <c r="B64" s="3">
        <v>43862</v>
      </c>
      <c r="C64" s="4">
        <f>[1]Malaysia!BT$2925</f>
        <v>110.597384191963</v>
      </c>
      <c r="D64" s="4"/>
      <c r="E64" s="4">
        <v>118.496</v>
      </c>
      <c r="F64" s="4">
        <f>[1]Malaysia!BT$2918</f>
        <v>97.364500573341</v>
      </c>
      <c r="G64" s="4"/>
      <c r="H64" s="4">
        <v>100.22</v>
      </c>
      <c r="I64" s="4">
        <f>[1]Malaysia!BT$2917</f>
        <v>115.001076394226</v>
      </c>
      <c r="J64" s="4"/>
      <c r="K64" s="4">
        <v>124.399</v>
      </c>
      <c r="L64" s="4">
        <f>[1]Malaysia!BT$2921</f>
        <v>115.443895477283</v>
      </c>
      <c r="M64" s="4"/>
      <c r="N64" s="4">
        <v>126.237</v>
      </c>
    </row>
    <row r="65" spans="2:14">
      <c r="B65" s="3">
        <v>43891</v>
      </c>
      <c r="C65" s="4">
        <f>[1]Malaysia!BU$2925</f>
        <v>110.081800714709</v>
      </c>
      <c r="D65" s="4"/>
      <c r="E65" s="4">
        <v>108.343</v>
      </c>
      <c r="F65" s="4">
        <f>[1]Malaysia!BU$2918</f>
        <v>98.6530860260743</v>
      </c>
      <c r="G65" s="4"/>
      <c r="H65" s="4">
        <v>93.661</v>
      </c>
      <c r="I65" s="4">
        <f>[1]Malaysia!BU$2917</f>
        <v>113.805229848925</v>
      </c>
      <c r="J65" s="4"/>
      <c r="K65" s="4">
        <v>113.616</v>
      </c>
      <c r="L65" s="4">
        <f>[1]Malaysia!BU$2921</f>
        <v>115.091707419121</v>
      </c>
      <c r="M65" s="4"/>
      <c r="N65" s="4">
        <v>110.669</v>
      </c>
    </row>
    <row r="66" spans="2:14">
      <c r="B66" s="3">
        <v>43922</v>
      </c>
      <c r="C66" s="4">
        <f>[1]Malaysia!BV$2925</f>
        <v>77.0522100716394</v>
      </c>
      <c r="D66" s="4"/>
      <c r="E66" s="4">
        <v>79.766</v>
      </c>
      <c r="F66" s="4">
        <f>[1]Malaysia!BV$2918</f>
        <v>81.902276465147</v>
      </c>
      <c r="G66" s="4"/>
      <c r="H66" s="4">
        <v>83.133</v>
      </c>
      <c r="I66" s="4">
        <f>[1]Malaysia!BV$2917</f>
        <v>73.1103052552898</v>
      </c>
      <c r="J66" s="4"/>
      <c r="K66" s="4">
        <v>76.653</v>
      </c>
      <c r="L66" s="4">
        <f>[1]Malaysia!BV$2921</f>
        <v>99.2986312263759</v>
      </c>
      <c r="M66" s="4"/>
      <c r="N66" s="4">
        <v>97.601</v>
      </c>
    </row>
    <row r="67" spans="2:14">
      <c r="B67" s="3">
        <v>43952</v>
      </c>
      <c r="C67" s="4">
        <f>[1]Malaysia!BW$2925</f>
        <v>91.2790602342449</v>
      </c>
      <c r="D67" s="4"/>
      <c r="E67" s="4">
        <v>93.509</v>
      </c>
      <c r="F67" s="4">
        <f>[1]Malaysia!BW$2918</f>
        <v>81.4451523129921</v>
      </c>
      <c r="G67" s="4"/>
      <c r="H67" s="4">
        <v>81.043</v>
      </c>
      <c r="I67" s="4">
        <f>[1]Malaysia!BW$2917</f>
        <v>92.7951159192265</v>
      </c>
      <c r="J67" s="4"/>
      <c r="K67" s="4">
        <v>96.666</v>
      </c>
      <c r="L67" s="4">
        <f>[1]Malaysia!BW$2921</f>
        <v>113.007168132029</v>
      </c>
      <c r="M67" s="4"/>
      <c r="N67" s="4">
        <v>109.651</v>
      </c>
    </row>
    <row r="68" spans="2:14">
      <c r="B68" s="3">
        <v>43983</v>
      </c>
      <c r="C68" s="4">
        <f>[1]Malaysia!BX$2925</f>
        <v>115.478593102029</v>
      </c>
      <c r="D68" s="4"/>
      <c r="E68" s="4">
        <v>115.706</v>
      </c>
      <c r="F68" s="4">
        <f>[1]Malaysia!BX$2918</f>
        <v>84.5140261197368</v>
      </c>
      <c r="G68" s="4"/>
      <c r="H68" s="4">
        <v>86.537</v>
      </c>
      <c r="I68" s="4">
        <f>[1]Malaysia!BX$2917</f>
        <v>127.096714896247</v>
      </c>
      <c r="J68" s="4"/>
      <c r="K68" s="4">
        <v>126.542</v>
      </c>
      <c r="L68" s="4">
        <f>[1]Malaysia!BX$2921</f>
        <v>113.263399799393</v>
      </c>
      <c r="M68" s="4"/>
      <c r="N68" s="4">
        <v>115.012</v>
      </c>
    </row>
    <row r="69" spans="2:14">
      <c r="B69" s="3">
        <v>44013</v>
      </c>
      <c r="C69" s="4">
        <f>[1]Malaysia!BY$2925</f>
        <v>116.858670288454</v>
      </c>
      <c r="D69" s="4"/>
      <c r="E69" s="4">
        <v>119.444</v>
      </c>
      <c r="F69" s="4">
        <f>[1]Malaysia!BY$2918</f>
        <v>87.8854454716867</v>
      </c>
      <c r="G69" s="4"/>
      <c r="H69" s="4">
        <v>91.062</v>
      </c>
      <c r="I69" s="4">
        <f>[1]Malaysia!BY$2917</f>
        <v>127.397199038369</v>
      </c>
      <c r="J69" s="4"/>
      <c r="K69" s="4">
        <v>128.817</v>
      </c>
      <c r="L69" s="4">
        <f>[1]Malaysia!BY$2921</f>
        <v>118.216449586019</v>
      </c>
      <c r="M69" s="4"/>
      <c r="N69" s="4">
        <v>114.419</v>
      </c>
    </row>
    <row r="70" spans="2:14">
      <c r="B70" s="3">
        <v>44044</v>
      </c>
      <c r="C70" s="4">
        <f>[1]Malaysia!BZ$2925</f>
        <v>114.805298529977</v>
      </c>
      <c r="D70" s="4"/>
      <c r="E70" s="4">
        <v>114.753</v>
      </c>
      <c r="F70" s="4">
        <f>[1]Malaysia!BZ$2918</f>
        <v>86.1808270144664</v>
      </c>
      <c r="G70" s="4"/>
      <c r="H70" s="4">
        <v>91.808</v>
      </c>
      <c r="I70" s="4">
        <f>[1]Malaysia!BZ$2917</f>
        <v>124.683761015694</v>
      </c>
      <c r="J70" s="4"/>
      <c r="K70" s="4">
        <v>122.929</v>
      </c>
      <c r="L70" s="4">
        <f>[1]Malaysia!BZ$2921</f>
        <v>121.649268819046</v>
      </c>
      <c r="M70" s="4"/>
      <c r="N70" s="4">
        <v>117.98</v>
      </c>
    </row>
    <row r="71" spans="2:14">
      <c r="B71" s="3">
        <v>44075</v>
      </c>
      <c r="C71" s="4">
        <f>[1]Malaysia!CA$2925</f>
        <v>115.980290754357</v>
      </c>
      <c r="D71" s="4"/>
      <c r="E71" s="4">
        <v>115.01</v>
      </c>
      <c r="F71" s="4">
        <f>[1]Malaysia!CA$2918</f>
        <v>84.984127392643</v>
      </c>
      <c r="G71" s="4"/>
      <c r="H71" s="4">
        <v>91.458</v>
      </c>
      <c r="I71" s="4">
        <f>[1]Malaysia!CA$2917</f>
        <v>127.298044444435</v>
      </c>
      <c r="J71" s="4"/>
      <c r="K71" s="4">
        <v>123.503</v>
      </c>
      <c r="L71" s="4">
        <f>[1]Malaysia!CA$2921</f>
        <v>116.984850225966</v>
      </c>
      <c r="M71" s="4"/>
      <c r="N71" s="4">
        <v>117.338</v>
      </c>
    </row>
    <row r="72" spans="2:14">
      <c r="B72" s="3">
        <v>44105</v>
      </c>
      <c r="C72" s="4">
        <f>[1]Malaysia!CB$2925</f>
        <v>117.862330018222</v>
      </c>
      <c r="D72" s="4"/>
      <c r="E72" s="4">
        <v>113.92</v>
      </c>
      <c r="F72" s="4">
        <f>[1]Malaysia!CB$2918</f>
        <v>90.8240492807239</v>
      </c>
      <c r="G72" s="4"/>
      <c r="H72" s="4">
        <v>91.08</v>
      </c>
      <c r="I72" s="4">
        <f>[1]Malaysia!CB$2917</f>
        <v>127.44178949406</v>
      </c>
      <c r="J72" s="4"/>
      <c r="K72" s="4">
        <v>122.249</v>
      </c>
      <c r="L72" s="4">
        <f>[1]Malaysia!CB$2921</f>
        <v>121.76366471111</v>
      </c>
      <c r="M72" s="4"/>
      <c r="N72" s="4">
        <v>118.318</v>
      </c>
    </row>
    <row r="73" spans="2:14">
      <c r="B73" s="3">
        <v>44136</v>
      </c>
      <c r="C73" s="4">
        <f>[1]Malaysia!CC$2925</f>
        <v>114.393057290011</v>
      </c>
      <c r="D73" s="4"/>
      <c r="E73" s="4">
        <v>111.779</v>
      </c>
      <c r="F73" s="4">
        <f>[1]Malaysia!CC$2918</f>
        <v>89.0157652846221</v>
      </c>
      <c r="G73" s="4"/>
      <c r="H73" s="4">
        <v>85.786</v>
      </c>
      <c r="I73" s="4">
        <f>[1]Malaysia!CC$2917</f>
        <v>123.726909198</v>
      </c>
      <c r="J73" s="4"/>
      <c r="K73" s="4">
        <v>120.814</v>
      </c>
      <c r="L73" s="4">
        <f>[1]Malaysia!CC$2921</f>
        <v>114.516472802531</v>
      </c>
      <c r="M73" s="4"/>
      <c r="N73" s="4">
        <v>115.442</v>
      </c>
    </row>
    <row r="74" spans="2:14">
      <c r="B74" s="3">
        <v>44166</v>
      </c>
      <c r="C74" s="4">
        <f>[1]Malaysia!CD$2925</f>
        <v>119.519203505754</v>
      </c>
      <c r="D74" s="4"/>
      <c r="E74" s="4">
        <v>115.305</v>
      </c>
      <c r="F74" s="4">
        <f>[1]Malaysia!CD$2918</f>
        <v>97.5234682610672</v>
      </c>
      <c r="G74" s="4"/>
      <c r="H74" s="4">
        <v>92.26</v>
      </c>
      <c r="I74" s="4">
        <f>[1]Malaysia!CD$2917</f>
        <v>127.771281207095</v>
      </c>
      <c r="J74" s="4"/>
      <c r="K74" s="4">
        <v>123.808</v>
      </c>
      <c r="L74" s="4">
        <f>[1]Malaysia!CD$2921</f>
        <v>117.954674734393</v>
      </c>
      <c r="M74" s="4"/>
      <c r="N74" s="4">
        <v>116.912</v>
      </c>
    </row>
    <row r="75" spans="2:14">
      <c r="B75" s="3">
        <v>44197</v>
      </c>
      <c r="C75" s="4">
        <f>[1]Malaysia!CE$2925</f>
        <v>120.041323396938</v>
      </c>
      <c r="D75" s="4"/>
      <c r="E75" s="5">
        <v>116.033</v>
      </c>
      <c r="F75" s="4">
        <f>[1]Malaysia!CE$2918</f>
        <v>100.919929167467</v>
      </c>
      <c r="G75" s="4"/>
      <c r="H75" s="5">
        <v>93.29</v>
      </c>
      <c r="I75" s="4">
        <f>[1]Malaysia!CE$2917</f>
        <v>127.511613749171</v>
      </c>
      <c r="J75" s="4"/>
      <c r="K75" s="5">
        <v>124.568</v>
      </c>
      <c r="L75" s="4">
        <f>[1]Malaysia!CE$2921</f>
        <v>115.620754406864</v>
      </c>
      <c r="M75" s="4"/>
      <c r="N75" s="5">
        <v>116.526</v>
      </c>
    </row>
    <row r="76" spans="2:14">
      <c r="B76" s="3">
        <v>44228</v>
      </c>
      <c r="C76" s="4">
        <f>[1]Malaysia!CF$2925</f>
        <v>112.383848526628</v>
      </c>
      <c r="D76" s="4"/>
      <c r="E76" s="5">
        <v>119.701</v>
      </c>
      <c r="F76" s="4">
        <f>[1]Malaysia!CF$2918</f>
        <v>92.2621844626669</v>
      </c>
      <c r="G76" s="4"/>
      <c r="H76" s="5">
        <v>94.363</v>
      </c>
      <c r="I76" s="4">
        <f>[1]Malaysia!CF$2917</f>
        <v>120.125657665218</v>
      </c>
      <c r="J76" s="4"/>
      <c r="K76" s="5">
        <v>128.864</v>
      </c>
      <c r="L76" s="4">
        <f>[1]Malaysia!CF$2921</f>
        <v>108.962784055556</v>
      </c>
      <c r="M76" s="4"/>
      <c r="N76" s="5">
        <v>120.424</v>
      </c>
    </row>
    <row r="77" spans="2:14">
      <c r="B77" s="3">
        <v>44256</v>
      </c>
      <c r="C77" s="4">
        <f>[1]Malaysia!CG$2925</f>
        <v>120.629304038914</v>
      </c>
      <c r="D77" s="4"/>
      <c r="E77" s="5">
        <v>118.365</v>
      </c>
      <c r="F77" s="4">
        <f>[1]Malaysia!CG$2918</f>
        <v>98.2673055164518</v>
      </c>
      <c r="G77" s="4"/>
      <c r="H77" s="5">
        <v>93.036</v>
      </c>
      <c r="I77" s="4">
        <f>[1]Malaysia!CG$2917</f>
        <v>128.285197932012</v>
      </c>
      <c r="J77" s="4"/>
      <c r="K77" s="5">
        <v>127.401</v>
      </c>
      <c r="L77" s="4">
        <f>[1]Malaysia!CG$2921</f>
        <v>126.609102935604</v>
      </c>
      <c r="M77" s="4"/>
      <c r="N77" s="5">
        <v>122.694</v>
      </c>
    </row>
    <row r="78" spans="2:14">
      <c r="B78" s="3">
        <v>44287</v>
      </c>
      <c r="C78" s="4">
        <f>[1]Malaysia!CH$2925</f>
        <v>115.270286268931</v>
      </c>
      <c r="D78" s="4"/>
      <c r="E78" s="5">
        <v>120.731</v>
      </c>
      <c r="F78" s="4">
        <f>[1]Malaysia!CH$2918</f>
        <v>92.8952188081762</v>
      </c>
      <c r="G78" s="4"/>
      <c r="H78" s="5">
        <v>95.227</v>
      </c>
      <c r="I78" s="4">
        <f>[1]Malaysia!CH$2917</f>
        <v>122.829961722654</v>
      </c>
      <c r="J78" s="4"/>
      <c r="K78" s="5">
        <v>130.205</v>
      </c>
      <c r="L78" s="4">
        <f>[1]Malaysia!CH$2921</f>
        <v>122.292686744654</v>
      </c>
      <c r="M78" s="4"/>
      <c r="N78" s="5">
        <v>121.916</v>
      </c>
    </row>
    <row r="79" spans="2:14">
      <c r="B79" s="3">
        <v>44317</v>
      </c>
      <c r="C79" s="4">
        <f>[1]Malaysia!CI$2925</f>
        <v>115.331191660009</v>
      </c>
      <c r="D79" s="4"/>
      <c r="E79" s="5">
        <v>118.745</v>
      </c>
      <c r="F79" s="4">
        <f>[1]Malaysia!CI$2918</f>
        <v>99.4232291462302</v>
      </c>
      <c r="G79" s="4"/>
      <c r="H79" s="5">
        <v>98.778</v>
      </c>
      <c r="I79" s="4">
        <f>[1]Malaysia!CI$2917</f>
        <v>120.42472838575</v>
      </c>
      <c r="J79" s="4"/>
      <c r="K79" s="5">
        <v>126.373</v>
      </c>
      <c r="L79" s="4">
        <f>[1]Malaysia!CI$2921</f>
        <v>123.225271001038</v>
      </c>
      <c r="M79" s="4"/>
      <c r="N79" s="5">
        <v>119.293</v>
      </c>
    </row>
    <row r="80" spans="2:14">
      <c r="B80" s="3">
        <v>44348</v>
      </c>
      <c r="C80" s="4">
        <f>[1]Malaysia!CJ$2925</f>
        <v>116.945811419175</v>
      </c>
      <c r="D80" s="4"/>
      <c r="E80" s="5">
        <v>116.882</v>
      </c>
      <c r="F80" s="4">
        <f>[1]Malaysia!CJ$2918</f>
        <v>92.3163726194705</v>
      </c>
      <c r="G80" s="4"/>
      <c r="H80" s="5">
        <v>94.95</v>
      </c>
      <c r="I80" s="4">
        <f>[1]Malaysia!CJ$2917</f>
        <v>126.881346087965</v>
      </c>
      <c r="J80" s="4"/>
      <c r="K80" s="5">
        <v>125.705</v>
      </c>
      <c r="L80" s="4">
        <f>[1]Malaysia!CJ$2921</f>
        <v>108.017943194635</v>
      </c>
      <c r="M80" s="4"/>
      <c r="N80" s="5">
        <v>109.776</v>
      </c>
    </row>
    <row r="81" spans="2:14">
      <c r="B81" s="3">
        <v>44378</v>
      </c>
      <c r="C81" s="4">
        <f>[1]Malaysia!CK$2925</f>
        <v>110.60706924646</v>
      </c>
      <c r="D81" s="4"/>
      <c r="E81" s="5">
        <v>113.621</v>
      </c>
      <c r="F81" s="4">
        <f>[1]Malaysia!CK$2918</f>
        <v>86.9263356699911</v>
      </c>
      <c r="G81" s="4"/>
      <c r="H81" s="5">
        <v>89.72</v>
      </c>
      <c r="I81" s="4">
        <f>[1]Malaysia!CK$2917</f>
        <v>119.111910199466</v>
      </c>
      <c r="J81" s="4"/>
      <c r="K81" s="5">
        <v>121.724</v>
      </c>
      <c r="L81" s="4">
        <f>[1]Malaysia!CK$2921</f>
        <v>112.837863019659</v>
      </c>
      <c r="M81" s="4"/>
      <c r="N81" s="5">
        <v>110.057</v>
      </c>
    </row>
    <row r="82" spans="2:14">
      <c r="B82" s="3">
        <v>44409</v>
      </c>
      <c r="C82" s="4">
        <f>[1]Malaysia!CL$2925</f>
        <v>114.451911094885</v>
      </c>
      <c r="D82" s="4"/>
      <c r="E82" s="5">
        <v>114.128</v>
      </c>
      <c r="F82" s="4">
        <f>[1]Malaysia!CL$2918</f>
        <v>84.2559072262331</v>
      </c>
      <c r="G82" s="4"/>
      <c r="H82" s="5">
        <v>89.479</v>
      </c>
      <c r="I82" s="4">
        <f>[1]Malaysia!CL$2917</f>
        <v>125.420041036795</v>
      </c>
      <c r="J82" s="4"/>
      <c r="K82" s="5">
        <v>123.182</v>
      </c>
      <c r="L82" s="4">
        <f>[1]Malaysia!CL$2921</f>
        <v>116.0234835624</v>
      </c>
      <c r="M82" s="4"/>
      <c r="N82" s="5">
        <v>113</v>
      </c>
    </row>
    <row r="83" spans="2:14">
      <c r="B83" s="3">
        <v>44440</v>
      </c>
      <c r="C83" s="4">
        <f>[1]Malaysia!CM$2925</f>
        <v>118.271953293024</v>
      </c>
      <c r="D83" s="4"/>
      <c r="E83" s="5">
        <v>116.78</v>
      </c>
      <c r="F83" s="4">
        <f>[1]Malaysia!CM$2918</f>
        <v>80.2046962160596</v>
      </c>
      <c r="G83" s="4"/>
      <c r="H83" s="5">
        <v>86.769</v>
      </c>
      <c r="I83" s="4">
        <f>[1]Malaysia!CM$2917</f>
        <v>132.328545151932</v>
      </c>
      <c r="J83" s="4"/>
      <c r="K83" s="5">
        <v>127.555</v>
      </c>
      <c r="L83" s="4">
        <f>[1]Malaysia!CM$2921</f>
        <v>117.886112598638</v>
      </c>
      <c r="M83" s="4"/>
      <c r="N83" s="5">
        <v>119.357</v>
      </c>
    </row>
    <row r="84" spans="2:14">
      <c r="B84" s="3">
        <v>44470</v>
      </c>
      <c r="C84" s="4">
        <f>[1]Malaysia!CN$2925</f>
        <v>124.390356398065</v>
      </c>
      <c r="D84" s="4"/>
      <c r="E84" s="5">
        <v>120.23</v>
      </c>
      <c r="F84" s="4">
        <f>[1]Malaysia!CN$2918</f>
        <v>87.7890276227773</v>
      </c>
      <c r="G84" s="4"/>
      <c r="H84" s="5">
        <v>87.358</v>
      </c>
      <c r="I84" s="4">
        <f>[1]Malaysia!CN$2917</f>
        <v>137.619705305152</v>
      </c>
      <c r="J84" s="4"/>
      <c r="K84" s="5">
        <v>132.118</v>
      </c>
      <c r="L84" s="4">
        <f>[1]Malaysia!CN$2921</f>
        <v>126.970144610911</v>
      </c>
      <c r="M84" s="4"/>
      <c r="N84" s="5">
        <v>123.266</v>
      </c>
    </row>
    <row r="85" spans="2:14">
      <c r="B85" s="3">
        <v>44501</v>
      </c>
      <c r="C85" s="4">
        <f>[1]Malaysia!CO$2925</f>
        <v>124.941956814006</v>
      </c>
      <c r="D85" s="4"/>
      <c r="E85" s="5">
        <v>121.888</v>
      </c>
      <c r="F85" s="4">
        <f>[1]Malaysia!CO$2918</f>
        <v>91.3824517850903</v>
      </c>
      <c r="G85" s="4"/>
      <c r="H85" s="5">
        <v>88.637</v>
      </c>
      <c r="I85" s="4">
        <f>[1]Malaysia!CO$2917</f>
        <v>137.719976434134</v>
      </c>
      <c r="J85" s="4"/>
      <c r="K85" s="5">
        <v>133.822</v>
      </c>
      <c r="L85" s="4">
        <f>[1]Malaysia!CO$2921</f>
        <v>120.619008535529</v>
      </c>
      <c r="M85" s="4"/>
      <c r="N85" s="5">
        <v>122.578</v>
      </c>
    </row>
    <row r="86" spans="2:14">
      <c r="B86" s="3">
        <v>44531</v>
      </c>
      <c r="C86" s="4">
        <f>[1]Malaysia!CP$2925</f>
        <v>126.594700839676</v>
      </c>
      <c r="D86" s="4"/>
      <c r="E86" s="5">
        <v>122.476</v>
      </c>
      <c r="F86" s="4">
        <f>[1]Malaysia!CP$2918</f>
        <v>95.1188747903673</v>
      </c>
      <c r="G86" s="4"/>
      <c r="H86" s="5">
        <v>90.387</v>
      </c>
      <c r="I86" s="4">
        <f>[1]Malaysia!CP$2917</f>
        <v>138.45694673636</v>
      </c>
      <c r="J86" s="4"/>
      <c r="K86" s="5">
        <v>134.374</v>
      </c>
      <c r="L86" s="4">
        <f>[1]Malaysia!CP$2921</f>
        <v>123.803258165886</v>
      </c>
      <c r="M86" s="4"/>
      <c r="N86" s="5">
        <v>123.903</v>
      </c>
    </row>
    <row r="87" spans="2:14">
      <c r="B87" s="3">
        <v>44562</v>
      </c>
      <c r="C87" s="4">
        <f>[1]Malaysia!CQ$2925</f>
        <v>125.596407417018</v>
      </c>
      <c r="D87" s="4"/>
      <c r="E87" s="5">
        <v>121.888</v>
      </c>
      <c r="F87" s="4">
        <f>[1]Malaysia!CQ$2918</f>
        <v>97.54414186774</v>
      </c>
      <c r="G87" s="4"/>
      <c r="H87" s="5">
        <v>90.096</v>
      </c>
      <c r="I87" s="4">
        <f>[1]Malaysia!CQ$2917</f>
        <v>136.141679762629</v>
      </c>
      <c r="J87" s="4"/>
      <c r="K87" s="5">
        <v>133.573</v>
      </c>
      <c r="L87" s="4">
        <f>[1]Malaysia!CQ$2921</f>
        <v>123.384546256251</v>
      </c>
      <c r="M87" s="4"/>
      <c r="N87" s="5">
        <v>124.336</v>
      </c>
    </row>
    <row r="88" spans="2:14">
      <c r="B88" s="3">
        <v>44593</v>
      </c>
      <c r="C88" s="4">
        <f>[1]Malaysia!CR$2925</f>
        <v>116.59641661756</v>
      </c>
      <c r="D88" s="4"/>
      <c r="E88" s="5">
        <v>123.395</v>
      </c>
      <c r="F88" s="4">
        <f>[1]Malaysia!CR$2918</f>
        <v>91.6277623872619</v>
      </c>
      <c r="G88" s="4"/>
      <c r="H88" s="5">
        <v>93.107</v>
      </c>
      <c r="I88" s="4">
        <f>[1]Malaysia!CR$2917</f>
        <v>126.385875700782</v>
      </c>
      <c r="J88" s="4"/>
      <c r="K88" s="5">
        <v>134.787</v>
      </c>
      <c r="L88" s="4">
        <f>[1]Malaysia!CR$2921</f>
        <v>110.465154579986</v>
      </c>
      <c r="M88" s="4"/>
      <c r="N88" s="5">
        <v>122.178</v>
      </c>
    </row>
    <row r="89" spans="2:14">
      <c r="B89" s="3">
        <v>44621</v>
      </c>
      <c r="C89" s="4">
        <f>[1]Malaysia!CS$2925</f>
        <v>126.600983528045</v>
      </c>
      <c r="D89" s="4"/>
      <c r="E89" s="5">
        <v>123.897</v>
      </c>
      <c r="F89" s="4">
        <f>[1]Malaysia!CS$2918</f>
        <v>97.8755515788487</v>
      </c>
      <c r="G89" s="4"/>
      <c r="H89" s="5">
        <v>92.466</v>
      </c>
      <c r="I89" s="4">
        <f>[1]Malaysia!CS$2917</f>
        <v>137.172190240794</v>
      </c>
      <c r="J89" s="4"/>
      <c r="K89" s="5">
        <v>135.704</v>
      </c>
      <c r="L89" s="4">
        <f>[1]Malaysia!CS$2921</f>
        <v>126.679818333675</v>
      </c>
      <c r="M89" s="4"/>
      <c r="N89" s="5">
        <v>122.829</v>
      </c>
    </row>
    <row r="90" spans="2:14">
      <c r="B90" s="3">
        <v>44652</v>
      </c>
      <c r="C90" s="4">
        <f>[1]Malaysia!CT$2925</f>
        <v>120.268826835294</v>
      </c>
      <c r="D90" s="4"/>
      <c r="E90" s="5">
        <v>126.592</v>
      </c>
      <c r="F90" s="4">
        <f>[1]Malaysia!CT$2918</f>
        <v>91.5215079426483</v>
      </c>
      <c r="G90" s="4"/>
      <c r="H90" s="5">
        <v>94.044</v>
      </c>
      <c r="I90" s="4">
        <f>[1]Malaysia!CT$2917</f>
        <v>130.430833576179</v>
      </c>
      <c r="J90" s="4"/>
      <c r="K90" s="5">
        <v>139.003</v>
      </c>
      <c r="L90" s="4">
        <f>[1]Malaysia!CT$2921</f>
        <v>124.653613457946</v>
      </c>
      <c r="M90" s="4"/>
      <c r="N90" s="5">
        <v>124.367</v>
      </c>
    </row>
    <row r="91" spans="2:14">
      <c r="B91" s="3">
        <v>44682</v>
      </c>
      <c r="C91" s="4">
        <f>[1]Malaysia!CU$2925</f>
        <v>119.527402703053</v>
      </c>
      <c r="D91" s="4"/>
      <c r="E91" s="5">
        <v>123.402</v>
      </c>
      <c r="F91" s="4">
        <f>[1]Malaysia!CU$2918</f>
        <v>92.2661188309276</v>
      </c>
      <c r="G91" s="4"/>
      <c r="H91" s="5">
        <v>91.555</v>
      </c>
      <c r="I91" s="4">
        <f>[1]Malaysia!CU$2917</f>
        <v>128.772368861153</v>
      </c>
      <c r="J91" s="4"/>
      <c r="K91" s="5">
        <v>135.756</v>
      </c>
      <c r="L91" s="4">
        <f>[1]Malaysia!CU$2921</f>
        <v>127.728077709796</v>
      </c>
      <c r="M91" s="4"/>
      <c r="N91" s="5">
        <v>123.657</v>
      </c>
    </row>
    <row r="92" spans="2:14">
      <c r="B92" s="3">
        <v>44713</v>
      </c>
      <c r="C92" s="4">
        <f>[1]Malaysia!CV$2925</f>
        <v>130.989306574219</v>
      </c>
      <c r="D92" s="4"/>
      <c r="E92" s="5">
        <v>130.703</v>
      </c>
      <c r="F92" s="4">
        <f>[1]Malaysia!CV$2918</f>
        <v>94.0986930444796</v>
      </c>
      <c r="G92" s="4"/>
      <c r="H92" s="5">
        <v>96.864</v>
      </c>
      <c r="I92" s="4">
        <f>[1]Malaysia!CV$2917</f>
        <v>145.197311898511</v>
      </c>
      <c r="J92" s="4"/>
      <c r="K92" s="5">
        <v>143.371</v>
      </c>
      <c r="L92" s="4">
        <f>[1]Malaysia!CV$2921</f>
        <v>124.569180663216</v>
      </c>
      <c r="M92" s="4"/>
      <c r="N92" s="5">
        <v>126.613</v>
      </c>
    </row>
    <row r="93" spans="2:14">
      <c r="B93" s="3">
        <v>44743</v>
      </c>
      <c r="C93" s="4">
        <f>[1]Malaysia!CW$2925</f>
        <v>125.076959212172</v>
      </c>
      <c r="D93" s="4"/>
      <c r="E93" s="5">
        <v>129.03</v>
      </c>
      <c r="F93" s="4">
        <f>[1]Malaysia!CW$2918</f>
        <v>92.0064264341696</v>
      </c>
      <c r="G93" s="4"/>
      <c r="H93" s="5">
        <v>94.658</v>
      </c>
      <c r="I93" s="4">
        <f>[1]Malaysia!CW$2917</f>
        <v>136.878145675563</v>
      </c>
      <c r="J93" s="4"/>
      <c r="K93" s="5">
        <v>141.045</v>
      </c>
      <c r="L93" s="4">
        <f>[1]Malaysia!CW$2921</f>
        <v>128.976209655102</v>
      </c>
      <c r="M93" s="4"/>
      <c r="N93" s="5">
        <v>126.043</v>
      </c>
    </row>
    <row r="94" spans="2:14">
      <c r="B94" s="3">
        <v>44774</v>
      </c>
      <c r="C94" s="4">
        <f>[1]Malaysia!CX$2925</f>
        <v>129.960234300855</v>
      </c>
      <c r="D94" s="4"/>
      <c r="E94" s="5">
        <v>129.632</v>
      </c>
      <c r="F94" s="4">
        <f>[1]Malaysia!CX$2918</f>
        <v>90.7890191674352</v>
      </c>
      <c r="G94" s="4"/>
      <c r="H94" s="5">
        <v>96.514</v>
      </c>
      <c r="I94" s="4">
        <f>[1]Malaysia!CX$2917</f>
        <v>144.496327554076</v>
      </c>
      <c r="J94" s="4"/>
      <c r="K94" s="5">
        <v>141.947</v>
      </c>
      <c r="L94" s="4">
        <f>[1]Malaysia!CX$2921</f>
        <v>128.821665721168</v>
      </c>
      <c r="M94" s="4"/>
      <c r="N94" s="5">
        <v>125.763</v>
      </c>
    </row>
    <row r="95" spans="2:14">
      <c r="B95" s="3">
        <v>44805</v>
      </c>
      <c r="C95" s="4">
        <f>[1]Malaysia!CY$2925</f>
        <v>131.337121898715</v>
      </c>
      <c r="D95" s="4"/>
      <c r="E95" s="5">
        <v>129.318</v>
      </c>
      <c r="F95" s="4">
        <f>[1]Malaysia!CY$2918</f>
        <v>93.3961685436342</v>
      </c>
      <c r="G95" s="4"/>
      <c r="H95" s="5">
        <v>101.256</v>
      </c>
      <c r="I95" s="4">
        <f>[1]Malaysia!CY$2917</f>
        <v>146.109927034326</v>
      </c>
      <c r="J95" s="4"/>
      <c r="K95" s="5">
        <v>140.417</v>
      </c>
      <c r="L95" s="4">
        <f>[1]Malaysia!CY$2921</f>
        <v>123.080251459367</v>
      </c>
      <c r="M95" s="4"/>
      <c r="N95" s="5">
        <v>124.376</v>
      </c>
    </row>
    <row r="96" spans="2:14">
      <c r="B96" s="3">
        <v>44835</v>
      </c>
      <c r="C96" s="4">
        <f>[1]Malaysia!CZ$2925</f>
        <v>130.299099965772</v>
      </c>
      <c r="D96" s="4"/>
      <c r="E96" s="5">
        <v>125.947</v>
      </c>
      <c r="F96" s="4">
        <f>[1]Malaysia!CZ$2918</f>
        <v>95.9374864774208</v>
      </c>
      <c r="G96" s="4"/>
      <c r="H96" s="5">
        <v>95.299</v>
      </c>
      <c r="I96" s="4">
        <f>[1]Malaysia!CZ$2917</f>
        <v>143.414365519467</v>
      </c>
      <c r="J96" s="4"/>
      <c r="K96" s="5">
        <v>137.706</v>
      </c>
      <c r="L96" s="4">
        <f>[1]Malaysia!CZ$2921</f>
        <v>125.544279466345</v>
      </c>
      <c r="M96" s="4"/>
      <c r="N96" s="5">
        <v>121.642</v>
      </c>
    </row>
    <row r="97" spans="2:14">
      <c r="B97" s="3">
        <v>44866</v>
      </c>
      <c r="C97" s="4">
        <f>[1]Malaysia!DA$2925</f>
        <v>131.294055930612</v>
      </c>
      <c r="D97" s="4"/>
      <c r="E97" s="5">
        <v>127.775</v>
      </c>
      <c r="F97" s="4">
        <f>[1]Malaysia!DA$2918</f>
        <v>98.3809155066334</v>
      </c>
      <c r="G97" s="4"/>
      <c r="H97" s="5">
        <v>95.724</v>
      </c>
      <c r="I97" s="4">
        <f>[1]Malaysia!DA$2917</f>
        <v>144.381558334555</v>
      </c>
      <c r="J97" s="4"/>
      <c r="K97" s="5">
        <v>139.704</v>
      </c>
      <c r="L97" s="4">
        <f>[1]Malaysia!DA$2921</f>
        <v>121.320906161614</v>
      </c>
      <c r="M97" s="4"/>
      <c r="N97" s="5">
        <v>123.229</v>
      </c>
    </row>
    <row r="98" spans="2:14">
      <c r="B98" s="3">
        <v>44896</v>
      </c>
      <c r="C98" s="6">
        <f>[1]Malaysia!DB$2925</f>
        <v>130.163626666738</v>
      </c>
      <c r="D98" s="4"/>
      <c r="E98" s="5">
        <v>126.097</v>
      </c>
      <c r="F98" s="4">
        <f>[1]Malaysia!DB$2918</f>
        <v>98.3469813865999</v>
      </c>
      <c r="G98" s="4"/>
      <c r="H98" s="5">
        <v>93.675</v>
      </c>
      <c r="I98" s="4">
        <f>[1]Malaysia!DB$2917</f>
        <v>142.636000271522</v>
      </c>
      <c r="J98" s="4"/>
      <c r="K98" s="5">
        <v>138.417</v>
      </c>
      <c r="L98" s="4">
        <f>[1]Malaysia!DB$2921</f>
        <v>122.371184974333</v>
      </c>
      <c r="M98" s="4"/>
      <c r="N98" s="5">
        <v>122.404</v>
      </c>
    </row>
    <row r="99" spans="2:14">
      <c r="B99" s="3">
        <v>44927</v>
      </c>
      <c r="C99" s="4">
        <f>[1]Malaysia!DC$2925</f>
        <v>127.351730262736</v>
      </c>
      <c r="D99" s="4"/>
      <c r="E99" s="5">
        <v>123.935</v>
      </c>
      <c r="F99" s="4">
        <f>[1]Malaysia!DC$2918</f>
        <v>100.520030693243</v>
      </c>
      <c r="G99" s="4"/>
      <c r="H99" s="5">
        <v>92.873</v>
      </c>
      <c r="I99" s="4">
        <f>[1]Malaysia!DC$2917</f>
        <v>137.940280200375</v>
      </c>
      <c r="J99" s="4"/>
      <c r="K99" s="5">
        <v>135.725</v>
      </c>
      <c r="L99" s="4">
        <f>[1]Malaysia!DC$2921</f>
        <v>120.054576157035</v>
      </c>
      <c r="M99" s="4"/>
      <c r="N99" s="5">
        <v>121.061</v>
      </c>
    </row>
    <row r="100" spans="2:30">
      <c r="B100" s="3">
        <v>44958</v>
      </c>
      <c r="C100" s="4">
        <f>[1]Malaysia!DD$2925</f>
        <v>120.636660102539</v>
      </c>
      <c r="D100" s="4"/>
      <c r="E100" s="5">
        <v>127.175</v>
      </c>
      <c r="F100" s="4">
        <f>[1]Malaysia!DD$2918</f>
        <v>90.9022824706996</v>
      </c>
      <c r="G100" s="4"/>
      <c r="H100" s="5">
        <v>92.129</v>
      </c>
      <c r="I100" s="4">
        <f>[1]Malaysia!DD$2917</f>
        <v>132.436040062524</v>
      </c>
      <c r="J100" s="4"/>
      <c r="K100" s="5">
        <v>140.724</v>
      </c>
      <c r="L100" s="4">
        <f>[1]Malaysia!DD$2921</f>
        <v>111.875699260427</v>
      </c>
      <c r="M100" s="4"/>
      <c r="N100" s="5">
        <v>123.709</v>
      </c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</row>
    <row r="101" spans="2:30">
      <c r="B101" s="3">
        <v>44986</v>
      </c>
      <c r="C101" s="4">
        <f>[1]Malaysia!DE$2925</f>
        <v>130.643657992113</v>
      </c>
      <c r="D101" s="4"/>
      <c r="E101" s="5">
        <v>127.678</v>
      </c>
      <c r="F101" s="4">
        <f>[1]Malaysia!DE$2918</f>
        <v>98.6206852689839</v>
      </c>
      <c r="G101" s="4"/>
      <c r="H101" s="5">
        <v>93.053</v>
      </c>
      <c r="I101" s="4">
        <f>[1]Malaysia!DE$2917</f>
        <v>142.773621007947</v>
      </c>
      <c r="J101" s="4"/>
      <c r="K101" s="5">
        <v>141.033</v>
      </c>
      <c r="L101" s="4">
        <f>[1]Malaysia!DE$2921</f>
        <v>127.168884580452</v>
      </c>
      <c r="M101" s="4"/>
      <c r="N101" s="5">
        <v>123.383</v>
      </c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2:30">
      <c r="B102" s="3">
        <v>45017</v>
      </c>
      <c r="C102" s="4">
        <f>[1]Malaysia!DF$2925</f>
        <v>116.599064882778</v>
      </c>
      <c r="D102" s="4"/>
      <c r="E102" s="5">
        <v>122.862</v>
      </c>
      <c r="F102" s="4">
        <f>[1]Malaysia!DF$2918</f>
        <v>88.0738564269302</v>
      </c>
      <c r="G102" s="4"/>
      <c r="H102" s="5">
        <v>90.543</v>
      </c>
      <c r="I102" s="4">
        <f>[1]Malaysia!DF$2917</f>
        <v>126.48398844273</v>
      </c>
      <c r="J102" s="4"/>
      <c r="K102" s="5">
        <v>135.023</v>
      </c>
      <c r="L102" s="4">
        <f>[1]Malaysia!DF$2921</f>
        <v>122.999116410967</v>
      </c>
      <c r="M102" s="4"/>
      <c r="N102" s="5">
        <v>122.765</v>
      </c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2:30">
      <c r="B103" s="3">
        <v>45047</v>
      </c>
      <c r="C103" s="4">
        <f>[1]Malaysia!DG$2925</f>
        <v>125.105251416735</v>
      </c>
      <c r="D103" s="4"/>
      <c r="E103" s="5">
        <v>129.44</v>
      </c>
      <c r="F103" s="4">
        <f>[1]Malaysia!DG$2918</f>
        <v>94.8086416704366</v>
      </c>
      <c r="G103" s="4"/>
      <c r="H103" s="5">
        <v>94.014</v>
      </c>
      <c r="I103" s="4">
        <f>[1]Malaysia!DG$2917</f>
        <v>135.358809095407</v>
      </c>
      <c r="J103" s="4"/>
      <c r="K103" s="5">
        <v>143.071</v>
      </c>
      <c r="L103" s="4">
        <f>[1]Malaysia!DG$2921</f>
        <v>134.433255973847</v>
      </c>
      <c r="M103" s="4"/>
      <c r="N103" s="5">
        <v>130.118</v>
      </c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2:14">
      <c r="B104" s="3">
        <v>45078</v>
      </c>
      <c r="C104" s="4">
        <f>[1]Malaysia!DH$2925</f>
        <v>127.895474977611</v>
      </c>
      <c r="D104" s="4"/>
      <c r="E104" s="5">
        <v>127.389</v>
      </c>
      <c r="F104" s="4">
        <f>[1]Malaysia!DH$2918</f>
        <v>87.5288229368173</v>
      </c>
      <c r="G104" s="4"/>
      <c r="H104" s="5">
        <v>89.955</v>
      </c>
      <c r="I104" s="4">
        <f>[1]Malaysia!DH$2917</f>
        <v>142.82281924874</v>
      </c>
      <c r="J104" s="4"/>
      <c r="K104" s="5">
        <v>140.659</v>
      </c>
      <c r="L104" s="4">
        <f>[1]Malaysia!DH$2921</f>
        <v>127.262545107255</v>
      </c>
      <c r="M104" s="4"/>
      <c r="N104" s="5">
        <v>129.143</v>
      </c>
    </row>
    <row r="105" spans="2:14">
      <c r="B105" s="3">
        <v>45108</v>
      </c>
      <c r="C105" s="4">
        <f>[1]Malaysia!DI$2925</f>
        <v>125.595799887988</v>
      </c>
      <c r="D105" s="4"/>
      <c r="E105" s="5">
        <v>129.824</v>
      </c>
      <c r="F105" s="4">
        <f>[1]Malaysia!DI$2918</f>
        <v>94.561763800378</v>
      </c>
      <c r="G105" s="4"/>
      <c r="H105" s="5">
        <v>97.299</v>
      </c>
      <c r="I105" s="4">
        <f>[1]Malaysia!DI$2917</f>
        <v>136.618592039278</v>
      </c>
      <c r="J105" s="4"/>
      <c r="K105" s="5">
        <v>141.399</v>
      </c>
      <c r="L105" s="4">
        <f>[1]Malaysia!DI$2921</f>
        <v>129.788171521412</v>
      </c>
      <c r="M105" s="4"/>
      <c r="N105" s="5">
        <v>127.049</v>
      </c>
    </row>
    <row r="106" spans="2:14">
      <c r="B106" s="3">
        <v>45139</v>
      </c>
      <c r="C106" s="4">
        <f>[1]Malaysia!DJ$2925</f>
        <v>129.141582172552</v>
      </c>
      <c r="D106" s="4"/>
      <c r="E106" s="5">
        <v>128.856</v>
      </c>
      <c r="F106" s="4">
        <f>[1]Malaysia!DJ$2918</f>
        <v>89.4316297516772</v>
      </c>
      <c r="G106" s="4"/>
      <c r="H106" s="5">
        <v>95.057</v>
      </c>
      <c r="I106" s="4">
        <f>[1]Malaysia!DJ$2917</f>
        <v>143.610715816097</v>
      </c>
      <c r="J106" s="4"/>
      <c r="K106" s="5">
        <v>141.178</v>
      </c>
      <c r="L106" s="4">
        <f>[1]Malaysia!DJ$2921</f>
        <v>130.741446758083</v>
      </c>
      <c r="M106" s="4"/>
      <c r="N106" s="5">
        <v>127.857</v>
      </c>
    </row>
    <row r="107" spans="2:14">
      <c r="B107" s="3">
        <v>45170</v>
      </c>
      <c r="C107" s="4">
        <f>[1]Malaysia!DK$2925</f>
        <v>130.550640812625</v>
      </c>
      <c r="D107" s="4"/>
      <c r="E107" s="5">
        <v>128.502</v>
      </c>
      <c r="F107" s="4">
        <f>[1]Malaysia!DK$2918</f>
        <v>87.9631194241197</v>
      </c>
      <c r="G107" s="4"/>
      <c r="H107" s="5">
        <v>95.411</v>
      </c>
      <c r="I107" s="4">
        <f>[1]Malaysia!DK$2917</f>
        <v>146.66398928447</v>
      </c>
      <c r="J107" s="4"/>
      <c r="K107" s="5">
        <v>140.791</v>
      </c>
      <c r="L107" s="4">
        <f>[1]Malaysia!DK$2921</f>
        <v>126.118923926791</v>
      </c>
      <c r="M107" s="4"/>
      <c r="N107" s="5">
        <v>127.301</v>
      </c>
    </row>
    <row r="108" spans="2:14">
      <c r="B108" s="3">
        <v>45200</v>
      </c>
      <c r="C108" s="4">
        <f>[1]Malaysia!DL$2925</f>
        <v>133.095290012483</v>
      </c>
      <c r="D108" s="4"/>
      <c r="E108" s="5">
        <v>128.616</v>
      </c>
      <c r="F108" s="4">
        <f>[1]Malaysia!DL$2918</f>
        <v>101.444190009724</v>
      </c>
      <c r="G108" s="4"/>
      <c r="H108" s="5">
        <v>100.673</v>
      </c>
      <c r="I108" s="4">
        <f>[1]Malaysia!DL$2917</f>
        <v>144.745588987195</v>
      </c>
      <c r="J108" s="4"/>
      <c r="K108" s="5">
        <v>138.923</v>
      </c>
      <c r="L108" s="4">
        <f>[1]Malaysia!DL$2921</f>
        <v>133.157168488785</v>
      </c>
      <c r="M108" s="4"/>
      <c r="N108" s="5">
        <v>128.91</v>
      </c>
    </row>
    <row r="109" spans="2:14">
      <c r="B109" s="3">
        <v>45231</v>
      </c>
      <c r="C109" s="4">
        <f>[1]Malaysia!DM$2925</f>
        <v>131.83284138419</v>
      </c>
      <c r="D109" s="4"/>
      <c r="E109" s="5">
        <v>128.058</v>
      </c>
      <c r="F109" s="4">
        <f>[1]Malaysia!DM$2918</f>
        <v>99.6027440257045</v>
      </c>
      <c r="G109" s="4"/>
      <c r="H109" s="5">
        <v>97.139</v>
      </c>
      <c r="I109" s="4">
        <f>[1]Malaysia!DM$2917</f>
        <v>144.304436071174</v>
      </c>
      <c r="J109" s="4"/>
      <c r="K109" s="5">
        <v>139.235</v>
      </c>
      <c r="L109" s="4">
        <f>[1]Malaysia!DM$2921</f>
        <v>125.619737139244</v>
      </c>
      <c r="M109" s="4"/>
      <c r="N109" s="5">
        <v>127.59</v>
      </c>
    </row>
    <row r="110" spans="2:14">
      <c r="B110" s="3">
        <v>45261</v>
      </c>
      <c r="C110" s="4">
        <f>[1]Malaysia!DN$2925</f>
        <v>130.120330144939</v>
      </c>
      <c r="D110" s="4"/>
      <c r="E110" s="5">
        <v>126.097</v>
      </c>
      <c r="F110" s="4">
        <f>[1]Malaysia!DN$2918</f>
        <v>102.378398159803</v>
      </c>
      <c r="G110" s="4"/>
      <c r="H110" s="5">
        <v>97.642</v>
      </c>
      <c r="I110" s="4">
        <f>[1]Malaysia!DN$2917</f>
        <v>140.597504689695</v>
      </c>
      <c r="J110" s="4"/>
      <c r="K110" s="5">
        <v>136.569</v>
      </c>
      <c r="L110" s="4">
        <f>[1]Malaysia!DN$2921</f>
        <v>127.431805949815</v>
      </c>
      <c r="M110" s="4"/>
      <c r="N110" s="5">
        <v>127.318</v>
      </c>
    </row>
    <row r="111" spans="2:14">
      <c r="B111" s="3">
        <v>45292</v>
      </c>
      <c r="C111" s="4">
        <f>[1]Malaysia!DO$2925</f>
        <v>132.768635638575</v>
      </c>
      <c r="D111" s="5">
        <v>102.671</v>
      </c>
      <c r="E111" s="4">
        <f t="shared" ref="E111:E119" si="0">C111/D111*100</f>
        <v>129.314641562442</v>
      </c>
      <c r="F111" s="4">
        <f>[1]Malaysia!DO$2918</f>
        <v>105.550188699955</v>
      </c>
      <c r="G111" s="5">
        <v>108.21</v>
      </c>
      <c r="H111" s="4">
        <f t="shared" ref="H111:H122" si="1">F111/G111*100</f>
        <v>97.5419912207328</v>
      </c>
      <c r="I111" s="4">
        <f>[1]Malaysia!DO$2917</f>
        <v>143.064429434196</v>
      </c>
      <c r="J111" s="5">
        <v>101.458</v>
      </c>
      <c r="K111" s="4">
        <f t="shared" ref="K111:K122" si="2">I111/J111*100</f>
        <v>141.008525137689</v>
      </c>
      <c r="L111" s="4">
        <f>[1]Malaysia!DO$2921</f>
        <v>129.962411675803</v>
      </c>
      <c r="M111" s="5">
        <v>99.185</v>
      </c>
      <c r="N111" s="4">
        <f t="shared" ref="N111:N122" si="3">L111/M111*100</f>
        <v>131.03030869164</v>
      </c>
    </row>
    <row r="112" spans="2:14">
      <c r="B112" s="3">
        <v>45323</v>
      </c>
      <c r="C112" s="4">
        <f>[1]Malaysia!DP$2925</f>
        <v>124.409364890474</v>
      </c>
      <c r="D112" s="5">
        <v>94.998</v>
      </c>
      <c r="E112" s="4">
        <f t="shared" si="0"/>
        <v>130.959983252778</v>
      </c>
      <c r="F112" s="4">
        <f>[1]Malaysia!DP$2918</f>
        <v>98.22805175217</v>
      </c>
      <c r="G112" s="5">
        <v>98.808</v>
      </c>
      <c r="H112" s="4">
        <f t="shared" si="1"/>
        <v>99.4130553722067</v>
      </c>
      <c r="I112" s="4">
        <f>[1]Malaysia!DP$2917</f>
        <v>134.083784430635</v>
      </c>
      <c r="J112" s="5">
        <v>94.238</v>
      </c>
      <c r="K112" s="4">
        <f t="shared" si="2"/>
        <v>142.282077750626</v>
      </c>
      <c r="L112" s="4">
        <f>[1]Malaysia!DP$2921</f>
        <v>124.073898646338</v>
      </c>
      <c r="M112" s="5">
        <v>90.46</v>
      </c>
      <c r="N112" s="4">
        <f t="shared" si="3"/>
        <v>137.158853246007</v>
      </c>
    </row>
    <row r="113" spans="2:14">
      <c r="B113" s="3">
        <v>45352</v>
      </c>
      <c r="C113" s="4">
        <f>[1]Malaysia!DQ$2925</f>
        <v>133.843461813427</v>
      </c>
      <c r="D113" s="5">
        <v>102.342</v>
      </c>
      <c r="E113" s="4">
        <f t="shared" si="0"/>
        <v>130.780580615414</v>
      </c>
      <c r="F113" s="4">
        <f>[1]Malaysia!DQ$2918</f>
        <v>103.453930159049</v>
      </c>
      <c r="G113" s="5">
        <v>106.003</v>
      </c>
      <c r="H113" s="4">
        <f t="shared" si="1"/>
        <v>97.5952851891446</v>
      </c>
      <c r="I113" s="4">
        <f>[1]Malaysia!DQ$2917</f>
        <v>144.631956426354</v>
      </c>
      <c r="J113" s="5">
        <v>101.328</v>
      </c>
      <c r="K113" s="4">
        <f t="shared" si="2"/>
        <v>142.736416811103</v>
      </c>
      <c r="L113" s="4">
        <f>[1]Malaysia!DQ$2921</f>
        <v>138.00428593716</v>
      </c>
      <c r="M113" s="5">
        <v>103.065</v>
      </c>
      <c r="N113" s="4">
        <f t="shared" si="3"/>
        <v>133.900243474662</v>
      </c>
    </row>
    <row r="114" spans="2:14">
      <c r="B114" s="3">
        <v>45383</v>
      </c>
      <c r="C114" s="4">
        <f>[1]Malaysia!DR$2925</f>
        <v>123.708567085663</v>
      </c>
      <c r="D114" s="5">
        <v>94.84</v>
      </c>
      <c r="E114" s="4">
        <f t="shared" si="0"/>
        <v>130.439231427312</v>
      </c>
      <c r="F114" s="4">
        <f>[1]Malaysia!DR$2918</f>
        <v>96.9189913962867</v>
      </c>
      <c r="G114" s="5">
        <v>97.305</v>
      </c>
      <c r="H114" s="4">
        <f t="shared" si="1"/>
        <v>99.6033003404622</v>
      </c>
      <c r="I114" s="4">
        <f>[1]Malaysia!DR$2917</f>
        <v>132.718139040006</v>
      </c>
      <c r="J114" s="5">
        <v>93.627</v>
      </c>
      <c r="K114" s="4">
        <f t="shared" si="2"/>
        <v>141.751993591599</v>
      </c>
      <c r="L114" s="4">
        <f>[1]Malaysia!DR$2921</f>
        <v>132.545713293128</v>
      </c>
      <c r="M114" s="5">
        <v>100.153</v>
      </c>
      <c r="N114" s="4">
        <f t="shared" si="3"/>
        <v>132.343228154052</v>
      </c>
    </row>
    <row r="115" spans="2:14">
      <c r="B115" s="3">
        <v>45413</v>
      </c>
      <c r="C115" s="4">
        <f>[1]Malaysia!DS$2925</f>
        <v>128.08218379117</v>
      </c>
      <c r="D115" s="5">
        <v>96.552</v>
      </c>
      <c r="E115" s="4">
        <f t="shared" si="0"/>
        <v>132.656168480373</v>
      </c>
      <c r="F115" s="4">
        <f>[1]Malaysia!DS$2918</f>
        <v>88.2647218069749</v>
      </c>
      <c r="G115" s="5">
        <v>100.847</v>
      </c>
      <c r="H115" s="4">
        <f t="shared" si="1"/>
        <v>87.5233986206579</v>
      </c>
      <c r="I115" s="4">
        <f>[1]Malaysia!DS$2917</f>
        <v>141.588105300631</v>
      </c>
      <c r="J115" s="5">
        <v>94.519</v>
      </c>
      <c r="K115" s="4">
        <f t="shared" si="2"/>
        <v>149.798564627885</v>
      </c>
      <c r="L115" s="4">
        <f>[1]Malaysia!DS$2921</f>
        <v>140.030576528455</v>
      </c>
      <c r="M115" s="5">
        <v>103.301</v>
      </c>
      <c r="N115" s="4">
        <f t="shared" si="3"/>
        <v>135.555877027768</v>
      </c>
    </row>
    <row r="116" spans="2:14">
      <c r="B116" s="3">
        <v>45444</v>
      </c>
      <c r="C116" s="4" t="e">
        <f>[1]Malaysia!DT$2925</f>
        <v>#DIV/0!</v>
      </c>
      <c r="D116" s="5">
        <v>100.488</v>
      </c>
      <c r="E116" s="4" t="e">
        <f t="shared" si="0"/>
        <v>#DIV/0!</v>
      </c>
      <c r="G116" s="5">
        <v>97.333</v>
      </c>
      <c r="H116" s="4">
        <f t="shared" si="1"/>
        <v>0</v>
      </c>
      <c r="J116" s="5">
        <v>101.645</v>
      </c>
      <c r="K116" s="4">
        <f t="shared" si="2"/>
        <v>0</v>
      </c>
      <c r="M116" s="5">
        <v>98.654</v>
      </c>
      <c r="N116" s="4">
        <f t="shared" si="3"/>
        <v>0</v>
      </c>
    </row>
    <row r="117" spans="2:14">
      <c r="B117" s="3">
        <v>45474</v>
      </c>
      <c r="C117" s="4" t="e">
        <f>[1]Malaysia!DU$2925</f>
        <v>#DIV/0!</v>
      </c>
      <c r="D117" s="5">
        <v>96.643</v>
      </c>
      <c r="E117" s="4" t="e">
        <f t="shared" si="0"/>
        <v>#DIV/0!</v>
      </c>
      <c r="G117" s="5">
        <v>97.243</v>
      </c>
      <c r="H117" s="4">
        <f t="shared" si="1"/>
        <v>0</v>
      </c>
      <c r="J117" s="5">
        <v>96.379</v>
      </c>
      <c r="K117" s="4">
        <f t="shared" si="2"/>
        <v>0</v>
      </c>
      <c r="M117" s="5">
        <v>102.075</v>
      </c>
      <c r="N117" s="4">
        <f t="shared" si="3"/>
        <v>0</v>
      </c>
    </row>
    <row r="118" spans="2:14">
      <c r="B118" s="3">
        <v>45505</v>
      </c>
      <c r="C118" s="4" t="e">
        <f>[1]Malaysia!DV$2925</f>
        <v>#DIV/0!</v>
      </c>
      <c r="D118" s="5">
        <v>100.142</v>
      </c>
      <c r="E118" s="4" t="e">
        <f t="shared" si="0"/>
        <v>#DIV/0!</v>
      </c>
      <c r="G118" s="5">
        <v>94.033</v>
      </c>
      <c r="H118" s="4">
        <f t="shared" si="1"/>
        <v>0</v>
      </c>
      <c r="J118" s="5">
        <v>101.674</v>
      </c>
      <c r="K118" s="4">
        <f t="shared" si="2"/>
        <v>0</v>
      </c>
      <c r="M118" s="5">
        <v>102.128</v>
      </c>
      <c r="N118" s="4">
        <f t="shared" si="3"/>
        <v>0</v>
      </c>
    </row>
    <row r="119" spans="2:14">
      <c r="B119" s="3">
        <v>45536</v>
      </c>
      <c r="C119" s="4" t="e">
        <f>[1]Malaysia!DW$2925</f>
        <v>#DIV/0!</v>
      </c>
      <c r="D119" s="5">
        <v>101.683</v>
      </c>
      <c r="E119" s="4" t="e">
        <f t="shared" si="0"/>
        <v>#DIV/0!</v>
      </c>
      <c r="G119" s="5">
        <v>92.184</v>
      </c>
      <c r="H119" s="4">
        <f t="shared" si="1"/>
        <v>0</v>
      </c>
      <c r="J119" s="5">
        <v>104.272</v>
      </c>
      <c r="K119" s="4">
        <f t="shared" si="2"/>
        <v>0</v>
      </c>
      <c r="M119" s="5">
        <v>99.098</v>
      </c>
      <c r="N119" s="4">
        <f t="shared" si="3"/>
        <v>0</v>
      </c>
    </row>
    <row r="120" spans="2:14">
      <c r="B120" s="3">
        <v>45566</v>
      </c>
      <c r="C120" s="4" t="e">
        <f>[1]Malaysia!DX$2925</f>
        <v>#DIV/0!</v>
      </c>
      <c r="D120" s="5">
        <v>103.501</v>
      </c>
      <c r="E120" s="4" t="e">
        <f t="shared" ref="E120:E122" si="4">C120/D120*100</f>
        <v>#DIV/0!</v>
      </c>
      <c r="G120" s="5">
        <v>100.769</v>
      </c>
      <c r="H120" s="4">
        <f t="shared" si="1"/>
        <v>0</v>
      </c>
      <c r="J120" s="5">
        <v>104.17</v>
      </c>
      <c r="K120" s="4">
        <f t="shared" si="2"/>
        <v>0</v>
      </c>
      <c r="M120" s="5">
        <v>103.406</v>
      </c>
      <c r="N120" s="4">
        <f t="shared" si="3"/>
        <v>0</v>
      </c>
    </row>
    <row r="121" spans="2:14">
      <c r="B121" s="3">
        <v>45597</v>
      </c>
      <c r="C121" s="4" t="e">
        <f>[1]Malaysia!DY$2925</f>
        <v>#DIV/0!</v>
      </c>
      <c r="D121" s="5">
        <v>103.004</v>
      </c>
      <c r="E121" s="4" t="e">
        <f t="shared" si="4"/>
        <v>#DIV/0!</v>
      </c>
      <c r="G121" s="5">
        <v>102.403</v>
      </c>
      <c r="H121" s="4">
        <f t="shared" si="1"/>
        <v>0</v>
      </c>
      <c r="J121" s="5">
        <v>103.775</v>
      </c>
      <c r="K121" s="4">
        <f t="shared" si="2"/>
        <v>0</v>
      </c>
      <c r="M121" s="5">
        <v>98.443</v>
      </c>
      <c r="N121" s="4">
        <f t="shared" si="3"/>
        <v>0</v>
      </c>
    </row>
    <row r="122" spans="2:14">
      <c r="B122" s="3">
        <v>45627</v>
      </c>
      <c r="C122" s="4" t="e">
        <f>[1]Malaysia!DZ$2925</f>
        <v>#DIV/0!</v>
      </c>
      <c r="D122" s="5">
        <v>103.135</v>
      </c>
      <c r="E122" s="4" t="e">
        <f t="shared" si="4"/>
        <v>#DIV/0!</v>
      </c>
      <c r="G122" s="5">
        <v>104.84</v>
      </c>
      <c r="H122" s="4">
        <f t="shared" si="1"/>
        <v>0</v>
      </c>
      <c r="J122" s="5">
        <v>102.916</v>
      </c>
      <c r="K122" s="4">
        <f t="shared" si="2"/>
        <v>0</v>
      </c>
      <c r="M122" s="5">
        <v>100.099</v>
      </c>
      <c r="N122" s="4">
        <f t="shared" si="3"/>
        <v>0</v>
      </c>
    </row>
    <row r="123" spans="4:4">
      <c r="D123" s="4"/>
    </row>
  </sheetData>
  <pageMargins left="0.7" right="0.7" top="0.75" bottom="0.75" header="0.3" footer="0.3"/>
  <pageSetup paperSize="9" orientation="portrait" verticalDpi="1200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C142"/>
  <sheetViews>
    <sheetView view="pageBreakPreview" zoomScale="90" zoomScaleNormal="100" topLeftCell="K1" workbookViewId="0">
      <pane ySplit="11" topLeftCell="A12" activePane="bottomLeft" state="frozen"/>
      <selection/>
      <selection pane="bottomLeft" activeCell="C215" sqref="C215"/>
    </sheetView>
  </sheetViews>
  <sheetFormatPr defaultColWidth="13.5740740740741" defaultRowHeight="13.8"/>
  <cols>
    <col min="1" max="1" width="8.28703703703704" style="472" customWidth="1"/>
    <col min="2" max="2" width="12.1388888888889" style="472" customWidth="1"/>
    <col min="3" max="3" width="10.712962962963" style="469" customWidth="1"/>
    <col min="4" max="4" width="3.57407407407407" style="473" customWidth="1"/>
    <col min="5" max="5" width="11.5740740740741" style="474" customWidth="1"/>
    <col min="6" max="6" width="3.57407407407407" style="473" customWidth="1"/>
    <col min="7" max="7" width="10.5740740740741" style="475" customWidth="1"/>
    <col min="8" max="8" width="3.57407407407407" style="473" customWidth="1"/>
    <col min="9" max="9" width="10.712962962963" style="469" customWidth="1"/>
    <col min="10" max="10" width="3.57407407407407" style="473" customWidth="1"/>
    <col min="11" max="11" width="11.5740740740741" style="474" customWidth="1"/>
    <col min="12" max="12" width="3.57407407407407" style="473" customWidth="1"/>
    <col min="13" max="13" width="10.5740740740741" style="475" customWidth="1"/>
    <col min="14" max="14" width="3.57407407407407" style="473" customWidth="1"/>
    <col min="15" max="15" width="8.28703703703704" style="472" customWidth="1"/>
    <col min="16" max="16" width="12.1388888888889" style="472" customWidth="1"/>
    <col min="17" max="17" width="10.712962962963" style="469" customWidth="1"/>
    <col min="18" max="18" width="3.57407407407407" style="473" customWidth="1"/>
    <col min="19" max="19" width="11.5740740740741" style="448" customWidth="1"/>
    <col min="20" max="20" width="3.57407407407407" style="473" customWidth="1"/>
    <col min="21" max="21" width="10.5740740740741" style="475" customWidth="1"/>
    <col min="22" max="22" width="3.57407407407407" style="473" customWidth="1"/>
    <col min="23" max="23" width="10.712962962963" style="469" customWidth="1"/>
    <col min="24" max="24" width="3.57407407407407" style="473" customWidth="1"/>
    <col min="25" max="25" width="11.5740740740741" style="448" customWidth="1"/>
    <col min="26" max="26" width="3.57407407407407" style="473" customWidth="1"/>
    <col min="27" max="27" width="10.5740740740741" style="475" customWidth="1"/>
    <col min="28" max="28" width="3.57407407407407" style="473" customWidth="1"/>
    <col min="29" max="16384" width="13.5740740740741" style="474"/>
  </cols>
  <sheetData>
    <row r="1" ht="15" customHeight="1" spans="19:25">
      <c r="S1" s="506"/>
      <c r="Y1" s="506"/>
    </row>
    <row r="2" s="468" customFormat="1" ht="15" customHeight="1" spans="1:28">
      <c r="A2" s="476" t="s">
        <v>44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 t="s">
        <v>45</v>
      </c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</row>
    <row r="3" ht="15" customHeight="1" spans="1:28">
      <c r="A3" s="477" t="s">
        <v>46</v>
      </c>
      <c r="B3" s="477"/>
      <c r="C3" s="477"/>
      <c r="D3" s="477"/>
      <c r="E3" s="477"/>
      <c r="F3" s="477"/>
      <c r="G3" s="477"/>
      <c r="H3" s="477"/>
      <c r="I3" s="477"/>
      <c r="J3" s="477"/>
      <c r="K3" s="477"/>
      <c r="L3" s="477"/>
      <c r="M3" s="477"/>
      <c r="N3" s="477"/>
      <c r="O3" s="477" t="s">
        <v>47</v>
      </c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</row>
    <row r="4" ht="15" customHeight="1" spans="1:28">
      <c r="A4" s="478"/>
      <c r="B4" s="478"/>
      <c r="C4" s="479"/>
      <c r="D4" s="480"/>
      <c r="E4" s="481"/>
      <c r="F4" s="480"/>
      <c r="G4" s="482"/>
      <c r="H4" s="480"/>
      <c r="I4" s="479"/>
      <c r="J4" s="480"/>
      <c r="K4" s="481"/>
      <c r="L4" s="480"/>
      <c r="M4" s="482"/>
      <c r="N4" s="480"/>
      <c r="O4" s="478"/>
      <c r="P4" s="478"/>
      <c r="Q4" s="479"/>
      <c r="R4" s="480"/>
      <c r="S4" s="507"/>
      <c r="T4" s="480"/>
      <c r="U4" s="482"/>
      <c r="V4" s="480"/>
      <c r="W4" s="479"/>
      <c r="X4" s="480"/>
      <c r="Y4" s="507"/>
      <c r="Z4" s="480"/>
      <c r="AA4" s="482"/>
      <c r="AB4" s="480"/>
    </row>
    <row r="5" ht="24.95" customHeight="1" spans="1:28">
      <c r="A5" s="483" t="s">
        <v>10</v>
      </c>
      <c r="B5" s="483" t="s">
        <v>5</v>
      </c>
      <c r="C5" s="484" t="s">
        <v>11</v>
      </c>
      <c r="D5" s="484"/>
      <c r="E5" s="484"/>
      <c r="F5" s="484"/>
      <c r="G5" s="484"/>
      <c r="H5" s="484"/>
      <c r="I5" s="484" t="s">
        <v>48</v>
      </c>
      <c r="J5" s="484"/>
      <c r="K5" s="484"/>
      <c r="L5" s="484"/>
      <c r="M5" s="484"/>
      <c r="N5" s="484"/>
      <c r="O5" s="483" t="s">
        <v>10</v>
      </c>
      <c r="P5" s="483" t="s">
        <v>5</v>
      </c>
      <c r="Q5" s="484" t="s">
        <v>13</v>
      </c>
      <c r="R5" s="484"/>
      <c r="S5" s="484"/>
      <c r="T5" s="484"/>
      <c r="U5" s="484"/>
      <c r="V5" s="484"/>
      <c r="W5" s="484" t="s">
        <v>49</v>
      </c>
      <c r="X5" s="484"/>
      <c r="Y5" s="484"/>
      <c r="Z5" s="484"/>
      <c r="AA5" s="484"/>
      <c r="AB5" s="484"/>
    </row>
    <row r="6" ht="24.95" customHeight="1" spans="1:63">
      <c r="A6" s="483"/>
      <c r="B6" s="483"/>
      <c r="C6" s="485"/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485"/>
      <c r="O6" s="483"/>
      <c r="P6" s="483"/>
      <c r="Q6" s="485"/>
      <c r="R6" s="485"/>
      <c r="S6" s="485"/>
      <c r="T6" s="485"/>
      <c r="U6" s="485"/>
      <c r="V6" s="485"/>
      <c r="W6" s="485"/>
      <c r="X6" s="485"/>
      <c r="Y6" s="485"/>
      <c r="Z6" s="485"/>
      <c r="AA6" s="485"/>
      <c r="AB6" s="485"/>
      <c r="BK6" s="504"/>
    </row>
    <row r="7" ht="50.1" customHeight="1" spans="1:28">
      <c r="A7" s="483"/>
      <c r="B7" s="483"/>
      <c r="C7" s="486" t="s">
        <v>50</v>
      </c>
      <c r="D7" s="486"/>
      <c r="E7" s="486" t="s">
        <v>51</v>
      </c>
      <c r="F7" s="486"/>
      <c r="G7" s="486" t="s">
        <v>52</v>
      </c>
      <c r="H7" s="486"/>
      <c r="I7" s="486" t="s">
        <v>50</v>
      </c>
      <c r="J7" s="486"/>
      <c r="K7" s="486" t="s">
        <v>51</v>
      </c>
      <c r="L7" s="486"/>
      <c r="M7" s="486" t="s">
        <v>52</v>
      </c>
      <c r="N7" s="486"/>
      <c r="O7" s="483"/>
      <c r="P7" s="483"/>
      <c r="Q7" s="486" t="s">
        <v>50</v>
      </c>
      <c r="R7" s="486"/>
      <c r="S7" s="486" t="s">
        <v>51</v>
      </c>
      <c r="T7" s="486"/>
      <c r="U7" s="486" t="s">
        <v>52</v>
      </c>
      <c r="V7" s="486"/>
      <c r="W7" s="486" t="s">
        <v>50</v>
      </c>
      <c r="X7" s="486"/>
      <c r="Y7" s="486" t="s">
        <v>51</v>
      </c>
      <c r="Z7" s="486"/>
      <c r="AA7" s="486" t="s">
        <v>52</v>
      </c>
      <c r="AB7" s="486"/>
    </row>
    <row r="8" ht="50.1" customHeight="1" spans="1:28">
      <c r="A8" s="487"/>
      <c r="B8" s="487"/>
      <c r="C8" s="488" t="s">
        <v>53</v>
      </c>
      <c r="D8" s="488"/>
      <c r="E8" s="489" t="s">
        <v>54</v>
      </c>
      <c r="F8" s="489"/>
      <c r="G8" s="490" t="s">
        <v>55</v>
      </c>
      <c r="H8" s="491"/>
      <c r="I8" s="488" t="s">
        <v>53</v>
      </c>
      <c r="J8" s="488"/>
      <c r="K8" s="489" t="s">
        <v>54</v>
      </c>
      <c r="L8" s="489"/>
      <c r="M8" s="490" t="s">
        <v>55</v>
      </c>
      <c r="N8" s="491"/>
      <c r="O8" s="487"/>
      <c r="P8" s="487"/>
      <c r="Q8" s="488" t="s">
        <v>53</v>
      </c>
      <c r="R8" s="488"/>
      <c r="S8" s="489" t="s">
        <v>54</v>
      </c>
      <c r="T8" s="489"/>
      <c r="U8" s="490" t="s">
        <v>55</v>
      </c>
      <c r="V8" s="491"/>
      <c r="W8" s="488" t="s">
        <v>53</v>
      </c>
      <c r="X8" s="488"/>
      <c r="Y8" s="489" t="s">
        <v>54</v>
      </c>
      <c r="Z8" s="489"/>
      <c r="AA8" s="490" t="s">
        <v>55</v>
      </c>
      <c r="AB8" s="491"/>
    </row>
    <row r="9" ht="15" customHeight="1" spans="1:28">
      <c r="A9" s="492" t="s">
        <v>19</v>
      </c>
      <c r="B9" s="493"/>
      <c r="C9" s="493" t="s">
        <v>20</v>
      </c>
      <c r="D9" s="493"/>
      <c r="E9" s="493"/>
      <c r="F9" s="493"/>
      <c r="G9" s="493"/>
      <c r="H9" s="493"/>
      <c r="I9" s="486" t="s">
        <v>21</v>
      </c>
      <c r="J9" s="493"/>
      <c r="K9" s="493"/>
      <c r="L9" s="493"/>
      <c r="M9" s="493"/>
      <c r="N9" s="493"/>
      <c r="O9" s="492" t="s">
        <v>19</v>
      </c>
      <c r="P9" s="493"/>
      <c r="Q9" s="486" t="s">
        <v>22</v>
      </c>
      <c r="R9" s="486"/>
      <c r="S9" s="486"/>
      <c r="T9" s="486"/>
      <c r="U9" s="486"/>
      <c r="V9" s="486"/>
      <c r="W9" s="486" t="s">
        <v>23</v>
      </c>
      <c r="X9" s="493"/>
      <c r="Y9" s="493"/>
      <c r="Z9" s="493"/>
      <c r="AA9" s="493"/>
      <c r="AB9" s="493"/>
    </row>
    <row r="10" ht="15" hidden="1" customHeight="1" spans="1:159">
      <c r="A10" s="420" t="s">
        <v>25</v>
      </c>
      <c r="B10" s="420"/>
      <c r="C10" s="494">
        <v>100</v>
      </c>
      <c r="D10" s="494"/>
      <c r="E10" s="494"/>
      <c r="F10" s="494"/>
      <c r="G10" s="494"/>
      <c r="H10" s="494"/>
      <c r="I10" s="494">
        <v>28.919337651783</v>
      </c>
      <c r="J10" s="494"/>
      <c r="K10" s="494"/>
      <c r="L10" s="494"/>
      <c r="M10" s="494"/>
      <c r="N10" s="494"/>
      <c r="O10" s="420" t="s">
        <v>25</v>
      </c>
      <c r="P10" s="420"/>
      <c r="Q10" s="494">
        <v>65.8870955866703</v>
      </c>
      <c r="R10" s="494"/>
      <c r="S10" s="494"/>
      <c r="T10" s="494"/>
      <c r="U10" s="494"/>
      <c r="V10" s="494"/>
      <c r="W10" s="494">
        <v>5.19356676154671</v>
      </c>
      <c r="X10" s="494"/>
      <c r="Y10" s="494"/>
      <c r="Z10" s="494"/>
      <c r="AA10" s="494"/>
      <c r="AB10" s="494"/>
      <c r="AD10" s="509"/>
      <c r="FC10" s="504"/>
    </row>
    <row r="11" ht="15" customHeight="1" spans="1:30">
      <c r="A11" s="420" t="s">
        <v>56</v>
      </c>
      <c r="B11" s="420"/>
      <c r="C11" s="494">
        <v>100</v>
      </c>
      <c r="D11" s="494"/>
      <c r="E11" s="494"/>
      <c r="F11" s="494"/>
      <c r="G11" s="494"/>
      <c r="H11" s="494"/>
      <c r="I11" s="494">
        <v>25.14</v>
      </c>
      <c r="J11" s="494"/>
      <c r="K11" s="494"/>
      <c r="L11" s="494"/>
      <c r="M11" s="494"/>
      <c r="N11" s="494"/>
      <c r="O11" s="420" t="s">
        <v>56</v>
      </c>
      <c r="P11" s="420"/>
      <c r="Q11" s="494">
        <v>68.25</v>
      </c>
      <c r="R11" s="494"/>
      <c r="S11" s="494"/>
      <c r="T11" s="494"/>
      <c r="U11" s="494"/>
      <c r="V11" s="494"/>
      <c r="W11" s="494">
        <v>6.61</v>
      </c>
      <c r="X11" s="494"/>
      <c r="Y11" s="494"/>
      <c r="Z11" s="494"/>
      <c r="AA11" s="494"/>
      <c r="AB11" s="494"/>
      <c r="AD11" s="509"/>
    </row>
    <row r="12" s="469" customFormat="1" spans="1:28">
      <c r="A12" s="495"/>
      <c r="B12" s="496"/>
      <c r="D12" s="473"/>
      <c r="E12" s="474"/>
      <c r="F12" s="473"/>
      <c r="G12" s="475"/>
      <c r="H12" s="473"/>
      <c r="J12" s="473"/>
      <c r="K12" s="474"/>
      <c r="L12" s="473"/>
      <c r="M12" s="475"/>
      <c r="N12" s="473"/>
      <c r="O12" s="495"/>
      <c r="P12" s="496"/>
      <c r="R12" s="473"/>
      <c r="S12" s="506"/>
      <c r="T12" s="473"/>
      <c r="U12" s="475"/>
      <c r="V12" s="473"/>
      <c r="X12" s="473"/>
      <c r="Y12" s="506"/>
      <c r="Z12" s="473"/>
      <c r="AA12" s="475"/>
      <c r="AB12" s="473"/>
    </row>
    <row r="13" s="469" customFormat="1" hidden="1" spans="1:28">
      <c r="A13" s="495">
        <v>2015</v>
      </c>
      <c r="B13" s="496" t="s">
        <v>32</v>
      </c>
      <c r="C13" s="497">
        <v>101.028892625187</v>
      </c>
      <c r="D13" s="498"/>
      <c r="E13" s="497">
        <v>101.010972898075</v>
      </c>
      <c r="F13" s="498"/>
      <c r="G13" s="446"/>
      <c r="H13" s="499"/>
      <c r="I13" s="497">
        <v>107.235677322691</v>
      </c>
      <c r="J13" s="499"/>
      <c r="K13" s="497">
        <v>100.44120194331</v>
      </c>
      <c r="L13" s="498"/>
      <c r="M13" s="446"/>
      <c r="N13" s="500"/>
      <c r="O13" s="495">
        <v>2015</v>
      </c>
      <c r="P13" s="496" t="s">
        <v>32</v>
      </c>
      <c r="Q13" s="500">
        <v>99.0353378633524</v>
      </c>
      <c r="S13" s="497">
        <v>101.531220253095</v>
      </c>
      <c r="T13" s="500"/>
      <c r="U13" s="446"/>
      <c r="V13" s="500"/>
      <c r="W13" s="500">
        <v>98.013034657622</v>
      </c>
      <c r="X13" s="500"/>
      <c r="Y13" s="497">
        <v>98.8632508345391</v>
      </c>
      <c r="Z13" s="500"/>
      <c r="AA13" s="446"/>
      <c r="AB13" s="500"/>
    </row>
    <row r="14" s="469" customFormat="1" hidden="1" spans="1:28">
      <c r="A14" s="495"/>
      <c r="B14" s="496" t="s">
        <v>33</v>
      </c>
      <c r="C14" s="497">
        <v>90.8115928113962</v>
      </c>
      <c r="D14" s="498"/>
      <c r="E14" s="497">
        <v>98.8075873806333</v>
      </c>
      <c r="F14" s="498"/>
      <c r="G14" s="446">
        <v>-2.18133283367624</v>
      </c>
      <c r="H14" s="499"/>
      <c r="I14" s="497">
        <v>96.2619297280596</v>
      </c>
      <c r="J14" s="499"/>
      <c r="K14" s="497">
        <v>99.4330851656015</v>
      </c>
      <c r="L14" s="498"/>
      <c r="M14" s="446">
        <v>-1.00368848460965</v>
      </c>
      <c r="N14" s="500"/>
      <c r="O14" s="495"/>
      <c r="P14" s="496" t="s">
        <v>33</v>
      </c>
      <c r="Q14" s="500">
        <v>89.0045215452528</v>
      </c>
      <c r="S14" s="497">
        <v>98.4667080006212</v>
      </c>
      <c r="T14" s="500"/>
      <c r="U14" s="446">
        <v>-3.01829550047252</v>
      </c>
      <c r="V14" s="500"/>
      <c r="W14" s="500">
        <v>88.7461370375247</v>
      </c>
      <c r="X14" s="500"/>
      <c r="Y14" s="497">
        <v>99.9871738774535</v>
      </c>
      <c r="Z14" s="500"/>
      <c r="AA14" s="446">
        <v>1.13684613183061</v>
      </c>
      <c r="AB14" s="500"/>
    </row>
    <row r="15" s="469" customFormat="1" hidden="1" spans="1:28">
      <c r="A15" s="495"/>
      <c r="B15" s="496" t="s">
        <v>34</v>
      </c>
      <c r="C15" s="497">
        <v>101.659986084946</v>
      </c>
      <c r="D15" s="498"/>
      <c r="E15" s="497">
        <v>98.5674033324637</v>
      </c>
      <c r="F15" s="498"/>
      <c r="G15" s="446">
        <v>-0.243082595716444</v>
      </c>
      <c r="H15" s="499"/>
      <c r="I15" s="497">
        <v>107.744308673999</v>
      </c>
      <c r="J15" s="499"/>
      <c r="K15" s="497">
        <v>100.933506054425</v>
      </c>
      <c r="L15" s="498"/>
      <c r="M15" s="446">
        <v>1.50897549475036</v>
      </c>
      <c r="N15" s="500"/>
      <c r="O15" s="495"/>
      <c r="P15" s="496" t="s">
        <v>34</v>
      </c>
      <c r="Q15" s="500">
        <v>99.1820222348581</v>
      </c>
      <c r="S15" s="497">
        <v>97.5803518241726</v>
      </c>
      <c r="T15" s="500"/>
      <c r="U15" s="446">
        <v>-0.900158230579862</v>
      </c>
      <c r="V15" s="500"/>
      <c r="W15" s="500">
        <v>104.108436189067</v>
      </c>
      <c r="X15" s="500"/>
      <c r="Y15" s="497">
        <v>100.06917111228</v>
      </c>
      <c r="Z15" s="500"/>
      <c r="AA15" s="446">
        <v>0.0820077532411432</v>
      </c>
      <c r="AB15" s="500"/>
    </row>
    <row r="16" s="469" customFormat="1" hidden="1" spans="1:28">
      <c r="A16" s="495"/>
      <c r="B16" s="496" t="s">
        <v>35</v>
      </c>
      <c r="C16" s="497">
        <v>97.0409533477598</v>
      </c>
      <c r="D16" s="498"/>
      <c r="E16" s="497">
        <v>98.3773871648834</v>
      </c>
      <c r="F16" s="498"/>
      <c r="G16" s="446">
        <v>-0.192777897312922</v>
      </c>
      <c r="H16" s="499"/>
      <c r="I16" s="497">
        <v>96.0506198103365</v>
      </c>
      <c r="J16" s="499"/>
      <c r="K16" s="497">
        <v>99.2355676205806</v>
      </c>
      <c r="L16" s="498"/>
      <c r="M16" s="446">
        <v>-1.6822346713375</v>
      </c>
      <c r="N16" s="500"/>
      <c r="O16" s="495"/>
      <c r="P16" s="496" t="s">
        <v>35</v>
      </c>
      <c r="Q16" s="500">
        <v>97.0067310474302</v>
      </c>
      <c r="S16" s="497">
        <v>98.4363552253426</v>
      </c>
      <c r="T16" s="500"/>
      <c r="U16" s="446">
        <v>0.877229263030756</v>
      </c>
      <c r="V16" s="500"/>
      <c r="W16" s="500">
        <v>101.157815166529</v>
      </c>
      <c r="X16" s="500"/>
      <c r="Y16" s="497">
        <v>98.9601968644325</v>
      </c>
      <c r="Z16" s="500"/>
      <c r="AA16" s="446">
        <v>-1.10820768826287</v>
      </c>
      <c r="AB16" s="500"/>
    </row>
    <row r="17" s="469" customFormat="1" hidden="1" spans="1:34">
      <c r="A17" s="495"/>
      <c r="B17" s="496" t="s">
        <v>36</v>
      </c>
      <c r="C17" s="497">
        <v>100.677061286558</v>
      </c>
      <c r="D17" s="498"/>
      <c r="E17" s="497">
        <v>100.157396780366</v>
      </c>
      <c r="F17" s="498"/>
      <c r="G17" s="446">
        <v>1.80936866365364</v>
      </c>
      <c r="H17" s="499"/>
      <c r="I17" s="497">
        <v>103.503921179025</v>
      </c>
      <c r="J17" s="499"/>
      <c r="K17" s="497">
        <v>102.340324072769</v>
      </c>
      <c r="L17" s="498"/>
      <c r="M17" s="446">
        <v>3.12867304196752</v>
      </c>
      <c r="N17" s="500"/>
      <c r="O17" s="495"/>
      <c r="P17" s="496" t="s">
        <v>36</v>
      </c>
      <c r="Q17" s="500">
        <v>99.450913674731</v>
      </c>
      <c r="S17" s="497">
        <v>99.8400706943509</v>
      </c>
      <c r="T17" s="500"/>
      <c r="U17" s="446">
        <v>1.42601325068863</v>
      </c>
      <c r="V17" s="500"/>
      <c r="W17" s="500">
        <v>102.587081431</v>
      </c>
      <c r="X17" s="500"/>
      <c r="Y17" s="497">
        <v>98.4169204124061</v>
      </c>
      <c r="Z17" s="500"/>
      <c r="AA17" s="446">
        <v>-0.548984813329241</v>
      </c>
      <c r="AB17" s="500"/>
      <c r="AD17" s="510"/>
      <c r="AE17" s="510"/>
      <c r="AF17" s="510"/>
      <c r="AG17" s="510"/>
      <c r="AH17" s="510"/>
    </row>
    <row r="18" s="469" customFormat="1" hidden="1" spans="1:34">
      <c r="A18" s="495"/>
      <c r="B18" s="496" t="s">
        <v>37</v>
      </c>
      <c r="C18" s="497">
        <v>100.904918886103</v>
      </c>
      <c r="D18" s="498"/>
      <c r="E18" s="497">
        <v>99.9096584850296</v>
      </c>
      <c r="F18" s="498"/>
      <c r="G18" s="446">
        <v>-0.247348976011978</v>
      </c>
      <c r="H18" s="499"/>
      <c r="I18" s="497">
        <v>96.8752116499437</v>
      </c>
      <c r="J18" s="499"/>
      <c r="K18" s="497">
        <v>100.14976903851</v>
      </c>
      <c r="L18" s="498"/>
      <c r="M18" s="446">
        <v>-2.14046130311434</v>
      </c>
      <c r="N18" s="500"/>
      <c r="O18" s="495"/>
      <c r="P18" s="496" t="s">
        <v>37</v>
      </c>
      <c r="Q18" s="500">
        <v>102.564631614871</v>
      </c>
      <c r="S18" s="497">
        <v>100.1211009544</v>
      </c>
      <c r="T18" s="500"/>
      <c r="U18" s="446">
        <v>0.281480429745955</v>
      </c>
      <c r="V18" s="500"/>
      <c r="W18" s="500">
        <v>99.0920366329561</v>
      </c>
      <c r="X18" s="500"/>
      <c r="Y18" s="497">
        <v>98.4003180279501</v>
      </c>
      <c r="Z18" s="500"/>
      <c r="AA18" s="446">
        <v>-0.0168694411351566</v>
      </c>
      <c r="AB18" s="500"/>
      <c r="AD18" s="510"/>
      <c r="AE18" s="510"/>
      <c r="AF18" s="510"/>
      <c r="AG18" s="510"/>
      <c r="AH18" s="510"/>
    </row>
    <row r="19" s="469" customFormat="1" hidden="1" spans="1:34">
      <c r="A19" s="495"/>
      <c r="B19" s="496" t="s">
        <v>38</v>
      </c>
      <c r="C19" s="497">
        <v>100.42042030582</v>
      </c>
      <c r="D19" s="498"/>
      <c r="E19" s="497">
        <v>100.111759503887</v>
      </c>
      <c r="F19" s="498"/>
      <c r="G19" s="446">
        <v>0.202283765075805</v>
      </c>
      <c r="H19" s="499"/>
      <c r="I19" s="497">
        <v>100.081228487424</v>
      </c>
      <c r="J19" s="499"/>
      <c r="K19" s="497">
        <v>99.014092331327</v>
      </c>
      <c r="L19" s="498"/>
      <c r="M19" s="446">
        <v>-1.13397835869796</v>
      </c>
      <c r="N19" s="500"/>
      <c r="O19" s="495"/>
      <c r="P19" s="496" t="s">
        <v>38</v>
      </c>
      <c r="Q19" s="500">
        <v>100.570495478425</v>
      </c>
      <c r="S19" s="497">
        <v>101.02481078038</v>
      </c>
      <c r="T19" s="500"/>
      <c r="U19" s="446">
        <v>0.902616748483197</v>
      </c>
      <c r="V19" s="500"/>
      <c r="W19" s="500">
        <v>100.160785328735</v>
      </c>
      <c r="X19" s="500"/>
      <c r="Y19" s="497">
        <v>99.1628930243245</v>
      </c>
      <c r="Z19" s="500"/>
      <c r="AA19" s="446">
        <v>0.774972085108303</v>
      </c>
      <c r="AB19" s="500"/>
      <c r="AD19" s="510"/>
      <c r="AE19" s="510"/>
      <c r="AF19" s="510"/>
      <c r="AG19" s="510"/>
      <c r="AH19" s="510"/>
    </row>
    <row r="20" s="469" customFormat="1" hidden="1" spans="1:34">
      <c r="A20" s="495"/>
      <c r="B20" s="496" t="s">
        <v>39</v>
      </c>
      <c r="C20" s="497">
        <v>98.2055605203995</v>
      </c>
      <c r="D20" s="498"/>
      <c r="E20" s="497">
        <v>99.4639544788041</v>
      </c>
      <c r="F20" s="498"/>
      <c r="G20" s="446">
        <v>-0.647081849618431</v>
      </c>
      <c r="H20" s="499"/>
      <c r="I20" s="497">
        <v>91.2683263101784</v>
      </c>
      <c r="J20" s="499"/>
      <c r="K20" s="497">
        <v>93.360410266124</v>
      </c>
      <c r="L20" s="498"/>
      <c r="M20" s="446">
        <v>-5.70997716798163</v>
      </c>
      <c r="N20" s="500"/>
      <c r="O20" s="495"/>
      <c r="P20" s="496" t="s">
        <v>39</v>
      </c>
      <c r="Q20" s="500">
        <v>100.389140543963</v>
      </c>
      <c r="S20" s="497">
        <v>100.508870060576</v>
      </c>
      <c r="T20" s="500"/>
      <c r="U20" s="446">
        <v>-0.510706940026864</v>
      </c>
      <c r="V20" s="500"/>
      <c r="W20" s="500">
        <v>102.036466315542</v>
      </c>
      <c r="X20" s="500"/>
      <c r="Y20" s="497">
        <v>99.9465496949732</v>
      </c>
      <c r="Z20" s="500"/>
      <c r="AA20" s="446">
        <v>0.790272093469952</v>
      </c>
      <c r="AB20" s="500"/>
      <c r="AD20" s="510"/>
      <c r="AE20" s="510"/>
      <c r="AF20" s="510"/>
      <c r="AG20" s="510"/>
      <c r="AH20" s="510"/>
    </row>
    <row r="21" s="469" customFormat="1" hidden="1" spans="1:28">
      <c r="A21" s="495"/>
      <c r="B21" s="496" t="s">
        <v>40</v>
      </c>
      <c r="C21" s="497">
        <v>101.531375919043</v>
      </c>
      <c r="D21" s="498"/>
      <c r="E21" s="497">
        <v>101.318953470868</v>
      </c>
      <c r="F21" s="498"/>
      <c r="G21" s="446">
        <v>1.86499622077592</v>
      </c>
      <c r="H21" s="499"/>
      <c r="I21" s="497">
        <v>96.8270989424265</v>
      </c>
      <c r="J21" s="499"/>
      <c r="K21" s="497">
        <v>101.532952971162</v>
      </c>
      <c r="L21" s="498"/>
      <c r="M21" s="446">
        <v>8.75375620323618</v>
      </c>
      <c r="N21" s="500"/>
      <c r="O21" s="495"/>
      <c r="P21" s="496" t="s">
        <v>40</v>
      </c>
      <c r="Q21" s="500">
        <v>103.401118653913</v>
      </c>
      <c r="S21" s="497">
        <v>101.205448799583</v>
      </c>
      <c r="T21" s="500"/>
      <c r="U21" s="446">
        <v>0.693052004850017</v>
      </c>
      <c r="V21" s="500"/>
      <c r="W21" s="500">
        <v>100.114733276795</v>
      </c>
      <c r="X21" s="500"/>
      <c r="Y21" s="497">
        <v>101.194890406552</v>
      </c>
      <c r="Z21" s="500"/>
      <c r="AA21" s="446">
        <v>1.24900831033068</v>
      </c>
      <c r="AB21" s="500"/>
    </row>
    <row r="22" s="469" customFormat="1" hidden="1" spans="1:28">
      <c r="A22" s="495"/>
      <c r="B22" s="496" t="s">
        <v>41</v>
      </c>
      <c r="C22" s="497">
        <v>104.589103229737</v>
      </c>
      <c r="D22" s="498"/>
      <c r="E22" s="497">
        <v>100.764163684184</v>
      </c>
      <c r="F22" s="498"/>
      <c r="G22" s="446">
        <v>-0.5475676244954</v>
      </c>
      <c r="H22" s="499"/>
      <c r="I22" s="497">
        <v>100.11564370001</v>
      </c>
      <c r="J22" s="499"/>
      <c r="K22" s="497">
        <v>98.8518496312467</v>
      </c>
      <c r="L22" s="498"/>
      <c r="M22" s="446">
        <v>-2.64062381862993</v>
      </c>
      <c r="N22" s="500"/>
      <c r="O22" s="495"/>
      <c r="P22" s="496" t="s">
        <v>41</v>
      </c>
      <c r="Q22" s="500">
        <v>106.314535489129</v>
      </c>
      <c r="S22" s="497">
        <v>101.623720961112</v>
      </c>
      <c r="T22" s="500"/>
      <c r="U22" s="446">
        <v>0.413290160254022</v>
      </c>
      <c r="V22" s="500"/>
      <c r="W22" s="500">
        <v>103.784476483951</v>
      </c>
      <c r="X22" s="500"/>
      <c r="Y22" s="497">
        <v>101.525939559348</v>
      </c>
      <c r="Z22" s="500"/>
      <c r="AA22" s="446">
        <v>0.327140186096628</v>
      </c>
      <c r="AB22" s="500"/>
    </row>
    <row r="23" s="469" customFormat="1" hidden="1" spans="1:28">
      <c r="A23" s="495"/>
      <c r="B23" s="496" t="s">
        <v>42</v>
      </c>
      <c r="C23" s="497">
        <v>99.543621122938</v>
      </c>
      <c r="D23" s="498"/>
      <c r="E23" s="497">
        <v>99.8271281661374</v>
      </c>
      <c r="F23" s="498"/>
      <c r="G23" s="446">
        <v>-0.929929335774077</v>
      </c>
      <c r="H23" s="499"/>
      <c r="I23" s="497">
        <v>98.7460743183168</v>
      </c>
      <c r="J23" s="499"/>
      <c r="K23" s="497">
        <v>95.1866967738623</v>
      </c>
      <c r="L23" s="498"/>
      <c r="M23" s="446">
        <v>-3.70772309375774</v>
      </c>
      <c r="N23" s="500"/>
      <c r="O23" s="495"/>
      <c r="P23" s="496" t="s">
        <v>42</v>
      </c>
      <c r="Q23" s="500">
        <v>100.026279055746</v>
      </c>
      <c r="S23" s="497">
        <v>102.287703706658</v>
      </c>
      <c r="T23" s="500"/>
      <c r="U23" s="446">
        <v>0.653373778548968</v>
      </c>
      <c r="V23" s="500"/>
      <c r="W23" s="500">
        <v>97.5938218593943</v>
      </c>
      <c r="X23" s="500"/>
      <c r="Y23" s="497">
        <v>102.702682151535</v>
      </c>
      <c r="Z23" s="500"/>
      <c r="AA23" s="446">
        <v>1.15905609669254</v>
      </c>
      <c r="AB23" s="500"/>
    </row>
    <row r="24" s="469" customFormat="1" hidden="1" spans="1:28">
      <c r="A24" s="495"/>
      <c r="B24" s="496" t="s">
        <v>43</v>
      </c>
      <c r="C24" s="497">
        <v>103.58687336838</v>
      </c>
      <c r="D24" s="498"/>
      <c r="E24" s="497">
        <v>99.5921281704343</v>
      </c>
      <c r="F24" s="498"/>
      <c r="G24" s="446">
        <v>-0.235406948011175</v>
      </c>
      <c r="H24" s="499"/>
      <c r="I24" s="497">
        <v>105.289959877589</v>
      </c>
      <c r="J24" s="499"/>
      <c r="K24" s="497">
        <v>100.122649020569</v>
      </c>
      <c r="L24" s="498"/>
      <c r="M24" s="446">
        <v>5.18554841590174</v>
      </c>
      <c r="N24" s="500"/>
      <c r="O24" s="495"/>
      <c r="P24" s="496" t="s">
        <v>43</v>
      </c>
      <c r="Q24" s="500">
        <v>103.054799541839</v>
      </c>
      <c r="S24" s="497">
        <v>99.6714188879708</v>
      </c>
      <c r="T24" s="500"/>
      <c r="U24" s="446">
        <v>-2.55777060573205</v>
      </c>
      <c r="V24" s="500"/>
      <c r="W24" s="500">
        <v>102.605175620884</v>
      </c>
      <c r="X24" s="500"/>
      <c r="Y24" s="497">
        <v>102.782466969118</v>
      </c>
      <c r="Z24" s="500"/>
      <c r="AA24" s="446">
        <v>0.0776852326648765</v>
      </c>
      <c r="AB24" s="500"/>
    </row>
    <row r="25" hidden="1" spans="1:28">
      <c r="A25" s="495"/>
      <c r="B25" s="496"/>
      <c r="C25" s="497"/>
      <c r="D25" s="500"/>
      <c r="E25" s="501"/>
      <c r="F25" s="500"/>
      <c r="G25" s="502"/>
      <c r="H25" s="500"/>
      <c r="I25" s="497"/>
      <c r="J25" s="500"/>
      <c r="K25" s="501"/>
      <c r="L25" s="500"/>
      <c r="M25" s="502"/>
      <c r="N25" s="500"/>
      <c r="O25" s="495"/>
      <c r="P25" s="496"/>
      <c r="Q25" s="500"/>
      <c r="R25" s="500"/>
      <c r="S25" s="501"/>
      <c r="T25" s="500"/>
      <c r="U25" s="502"/>
      <c r="V25" s="500"/>
      <c r="W25" s="500"/>
      <c r="X25" s="500"/>
      <c r="Y25" s="501"/>
      <c r="Z25" s="500"/>
      <c r="AA25" s="502"/>
      <c r="AB25" s="500"/>
    </row>
    <row r="26" s="469" customFormat="1" hidden="1" spans="1:28">
      <c r="A26" s="495">
        <v>2016</v>
      </c>
      <c r="B26" s="496" t="s">
        <v>32</v>
      </c>
      <c r="C26" s="497">
        <v>104.302695259382</v>
      </c>
      <c r="D26" s="498"/>
      <c r="E26" s="497">
        <v>102.1</v>
      </c>
      <c r="F26" s="498"/>
      <c r="G26" s="446">
        <v>2.51814262395709</v>
      </c>
      <c r="H26" s="499"/>
      <c r="I26" s="497">
        <v>106.927058628855</v>
      </c>
      <c r="J26" s="499"/>
      <c r="K26" s="497">
        <v>100.7</v>
      </c>
      <c r="L26" s="498"/>
      <c r="M26" s="446">
        <v>0.576643731542561</v>
      </c>
      <c r="N26" s="500"/>
      <c r="O26" s="495">
        <v>2016</v>
      </c>
      <c r="P26" s="496" t="s">
        <v>32</v>
      </c>
      <c r="Q26" s="500">
        <v>103.204681841348</v>
      </c>
      <c r="S26" s="497">
        <v>102</v>
      </c>
      <c r="T26" s="500"/>
      <c r="U26" s="446">
        <v>2.33625761327477</v>
      </c>
      <c r="V26" s="500"/>
      <c r="W26" s="500">
        <v>105.66</v>
      </c>
      <c r="X26" s="500"/>
      <c r="Y26" s="497">
        <v>106.9</v>
      </c>
      <c r="Z26" s="500"/>
      <c r="AA26" s="446">
        <v>4.00606557937478</v>
      </c>
      <c r="AB26" s="500"/>
    </row>
    <row r="27" s="469" customFormat="1" hidden="1" spans="1:28">
      <c r="A27" s="495"/>
      <c r="B27" s="496" t="s">
        <v>33</v>
      </c>
      <c r="C27" s="497">
        <v>94.629137426658</v>
      </c>
      <c r="D27" s="498"/>
      <c r="E27" s="497">
        <v>102.7</v>
      </c>
      <c r="F27" s="498"/>
      <c r="G27" s="446">
        <v>0.587659157688549</v>
      </c>
      <c r="H27" s="499"/>
      <c r="I27" s="497">
        <v>98.4480493959111</v>
      </c>
      <c r="J27" s="499"/>
      <c r="K27" s="497">
        <v>103.1</v>
      </c>
      <c r="L27" s="498"/>
      <c r="M27" s="446">
        <v>2.38331678252233</v>
      </c>
      <c r="N27" s="500"/>
      <c r="O27" s="495"/>
      <c r="P27" s="496" t="s">
        <v>33</v>
      </c>
      <c r="Q27" s="500">
        <v>92.8807713029211</v>
      </c>
      <c r="S27" s="497">
        <v>101.8</v>
      </c>
      <c r="T27" s="500"/>
      <c r="U27" s="446">
        <v>-0.196078431372541</v>
      </c>
      <c r="V27" s="500"/>
      <c r="W27" s="500">
        <v>98.158</v>
      </c>
      <c r="X27" s="500"/>
      <c r="Y27" s="497">
        <v>107.6</v>
      </c>
      <c r="Z27" s="500"/>
      <c r="AA27" s="446">
        <v>0.654817586529461</v>
      </c>
      <c r="AB27" s="500"/>
    </row>
    <row r="28" s="469" customFormat="1" hidden="1" spans="1:28">
      <c r="A28" s="495"/>
      <c r="B28" s="496" t="s">
        <v>34</v>
      </c>
      <c r="C28" s="497">
        <v>104.342596337789</v>
      </c>
      <c r="D28" s="498"/>
      <c r="E28" s="497">
        <v>102.8</v>
      </c>
      <c r="F28" s="498"/>
      <c r="G28" s="446">
        <v>0.0973709834469361</v>
      </c>
      <c r="H28" s="499"/>
      <c r="I28" s="497">
        <v>104.026782714934</v>
      </c>
      <c r="J28" s="499"/>
      <c r="K28" s="497">
        <v>99.6</v>
      </c>
      <c r="L28" s="498"/>
      <c r="M28" s="446">
        <v>-3.39476236663434</v>
      </c>
      <c r="N28" s="500"/>
      <c r="O28" s="495"/>
      <c r="P28" s="496" t="s">
        <v>34</v>
      </c>
      <c r="Q28" s="500">
        <v>103.694103537773</v>
      </c>
      <c r="S28" s="497">
        <v>103.3</v>
      </c>
      <c r="T28" s="500"/>
      <c r="U28" s="446">
        <v>1.47347740667976</v>
      </c>
      <c r="V28" s="500"/>
      <c r="W28" s="500">
        <v>112.235</v>
      </c>
      <c r="X28" s="500"/>
      <c r="Y28" s="497">
        <v>108.3</v>
      </c>
      <c r="Z28" s="500"/>
      <c r="AA28" s="446">
        <v>0.65055762081785</v>
      </c>
      <c r="AB28" s="500"/>
    </row>
    <row r="29" s="469" customFormat="1" hidden="1" spans="1:28">
      <c r="A29" s="495"/>
      <c r="B29" s="496" t="s">
        <v>35</v>
      </c>
      <c r="C29" s="497">
        <v>99.7619955713854</v>
      </c>
      <c r="D29" s="498"/>
      <c r="E29" s="497">
        <v>103.1</v>
      </c>
      <c r="F29" s="498"/>
      <c r="G29" s="446">
        <v>0.291828793774314</v>
      </c>
      <c r="H29" s="499"/>
      <c r="I29" s="497">
        <v>97.6914860201187</v>
      </c>
      <c r="J29" s="499"/>
      <c r="K29" s="497">
        <v>102.4</v>
      </c>
      <c r="L29" s="498"/>
      <c r="M29" s="446">
        <v>2.81124497991969</v>
      </c>
      <c r="N29" s="500"/>
      <c r="O29" s="495"/>
      <c r="P29" s="496" t="s">
        <v>35</v>
      </c>
      <c r="Q29" s="500">
        <v>99.451696170036</v>
      </c>
      <c r="S29" s="497">
        <v>102.6</v>
      </c>
      <c r="T29" s="500"/>
      <c r="U29" s="446">
        <v>-0.677637947725074</v>
      </c>
      <c r="V29" s="500"/>
      <c r="W29" s="500">
        <v>110.833</v>
      </c>
      <c r="X29" s="500"/>
      <c r="Y29" s="497">
        <v>109</v>
      </c>
      <c r="Z29" s="500"/>
      <c r="AA29" s="446">
        <v>0.646352723915044</v>
      </c>
      <c r="AB29" s="500"/>
    </row>
    <row r="30" s="469" customFormat="1" hidden="1" spans="1:28">
      <c r="A30" s="495"/>
      <c r="B30" s="496" t="s">
        <v>36</v>
      </c>
      <c r="C30" s="497">
        <v>103.587892679478</v>
      </c>
      <c r="D30" s="498"/>
      <c r="E30" s="497">
        <v>103.4</v>
      </c>
      <c r="F30" s="498"/>
      <c r="G30" s="446">
        <v>0.290979631425813</v>
      </c>
      <c r="H30" s="499"/>
      <c r="I30" s="497">
        <v>102.428312137596</v>
      </c>
      <c r="J30" s="499"/>
      <c r="K30" s="497">
        <v>102</v>
      </c>
      <c r="L30" s="498"/>
      <c r="M30" s="446">
        <v>-0.390625</v>
      </c>
      <c r="N30" s="500"/>
      <c r="O30" s="495"/>
      <c r="P30" s="496" t="s">
        <v>36</v>
      </c>
      <c r="Q30" s="500">
        <v>103.139987590782</v>
      </c>
      <c r="S30" s="497">
        <v>103.3</v>
      </c>
      <c r="T30" s="500"/>
      <c r="U30" s="446">
        <v>0.682261208576989</v>
      </c>
      <c r="V30" s="500"/>
      <c r="W30" s="500">
        <v>112.617</v>
      </c>
      <c r="X30" s="500"/>
      <c r="Y30" s="497">
        <v>108.5</v>
      </c>
      <c r="Z30" s="500"/>
      <c r="AA30" s="446">
        <v>-0.458715596330279</v>
      </c>
      <c r="AB30" s="500"/>
    </row>
    <row r="31" s="469" customFormat="1" hidden="1" spans="1:28">
      <c r="A31" s="495"/>
      <c r="B31" s="496" t="s">
        <v>37</v>
      </c>
      <c r="C31" s="497">
        <v>106.332593951139</v>
      </c>
      <c r="D31" s="498"/>
      <c r="E31" s="497">
        <v>105.6</v>
      </c>
      <c r="F31" s="498"/>
      <c r="G31" s="446">
        <v>2.12765957446808</v>
      </c>
      <c r="H31" s="499"/>
      <c r="I31" s="497">
        <v>103.722401905178</v>
      </c>
      <c r="J31" s="499"/>
      <c r="K31" s="497">
        <v>104.6</v>
      </c>
      <c r="L31" s="498"/>
      <c r="M31" s="446">
        <v>2.54901960784312</v>
      </c>
      <c r="N31" s="500"/>
      <c r="O31" s="495"/>
      <c r="P31" s="496" t="s">
        <v>37</v>
      </c>
      <c r="Q31" s="500">
        <v>107.148757909118</v>
      </c>
      <c r="S31" s="497">
        <v>105.7</v>
      </c>
      <c r="T31" s="500"/>
      <c r="U31" s="446">
        <v>2.32333010648598</v>
      </c>
      <c r="V31" s="500"/>
      <c r="W31" s="500">
        <v>107.83</v>
      </c>
      <c r="X31" s="500"/>
      <c r="Y31" s="497">
        <v>108.8</v>
      </c>
      <c r="Z31" s="500"/>
      <c r="AA31" s="446">
        <v>0.276497695852541</v>
      </c>
      <c r="AB31" s="500"/>
    </row>
    <row r="32" s="469" customFormat="1" hidden="1" spans="1:28">
      <c r="A32" s="495"/>
      <c r="B32" s="496" t="s">
        <v>38</v>
      </c>
      <c r="C32" s="497">
        <v>104.234719847085</v>
      </c>
      <c r="D32" s="498"/>
      <c r="E32" s="497">
        <v>103.6</v>
      </c>
      <c r="F32" s="498"/>
      <c r="G32" s="446">
        <v>-1.89393939393939</v>
      </c>
      <c r="H32" s="499"/>
      <c r="I32" s="497">
        <v>103.310360041227</v>
      </c>
      <c r="J32" s="499"/>
      <c r="K32" s="497">
        <v>104</v>
      </c>
      <c r="L32" s="498"/>
      <c r="M32" s="446">
        <v>-0.573613766730404</v>
      </c>
      <c r="N32" s="500"/>
      <c r="O32" s="495"/>
      <c r="P32" s="496" t="s">
        <v>38</v>
      </c>
      <c r="Q32" s="500">
        <v>104.267927862347</v>
      </c>
      <c r="S32" s="497">
        <v>103.5</v>
      </c>
      <c r="T32" s="500"/>
      <c r="U32" s="446">
        <v>-2.08136234626302</v>
      </c>
      <c r="V32" s="500"/>
      <c r="W32" s="500">
        <v>107.405</v>
      </c>
      <c r="X32" s="500"/>
      <c r="Y32" s="497">
        <v>105.7</v>
      </c>
      <c r="Z32" s="500"/>
      <c r="AA32" s="446">
        <v>-2.84926470588235</v>
      </c>
      <c r="AB32" s="500"/>
    </row>
    <row r="33" s="469" customFormat="1" hidden="1" spans="1:28">
      <c r="A33" s="495"/>
      <c r="B33" s="496" t="s">
        <v>39</v>
      </c>
      <c r="C33" s="497">
        <v>103.131829506491</v>
      </c>
      <c r="D33" s="498"/>
      <c r="E33" s="497">
        <v>103.5</v>
      </c>
      <c r="F33" s="498"/>
      <c r="G33" s="446">
        <v>-0.0965250965250846</v>
      </c>
      <c r="H33" s="499"/>
      <c r="I33" s="497">
        <v>94.8217442388199</v>
      </c>
      <c r="J33" s="499"/>
      <c r="K33" s="497">
        <v>100.6</v>
      </c>
      <c r="L33" s="498"/>
      <c r="M33" s="446">
        <v>-3.26923076923077</v>
      </c>
      <c r="N33" s="500"/>
      <c r="O33" s="495"/>
      <c r="P33" s="496" t="s">
        <v>39</v>
      </c>
      <c r="Q33" s="500">
        <v>105.157764722243</v>
      </c>
      <c r="S33" s="497">
        <v>104.6</v>
      </c>
      <c r="T33" s="500"/>
      <c r="U33" s="446">
        <v>1.06280193236714</v>
      </c>
      <c r="V33" s="500"/>
      <c r="W33" s="500">
        <v>113.807</v>
      </c>
      <c r="X33" s="500"/>
      <c r="Y33" s="497">
        <v>109.5</v>
      </c>
      <c r="Z33" s="500"/>
      <c r="AA33" s="446">
        <v>3.59508041627245</v>
      </c>
      <c r="AB33" s="500"/>
    </row>
    <row r="34" s="469" customFormat="1" hidden="1" spans="1:28">
      <c r="A34" s="495"/>
      <c r="B34" s="496" t="s">
        <v>40</v>
      </c>
      <c r="C34" s="497">
        <v>104.638069345841</v>
      </c>
      <c r="D34" s="498"/>
      <c r="E34" s="497">
        <v>105</v>
      </c>
      <c r="F34" s="498"/>
      <c r="G34" s="446">
        <v>1.44927536231884</v>
      </c>
      <c r="H34" s="499"/>
      <c r="I34" s="497">
        <v>96.4833835357137</v>
      </c>
      <c r="J34" s="499"/>
      <c r="K34" s="497">
        <v>101.8</v>
      </c>
      <c r="L34" s="498"/>
      <c r="M34" s="446">
        <v>1.19284294234592</v>
      </c>
      <c r="N34" s="500"/>
      <c r="O34" s="495"/>
      <c r="P34" s="496" t="s">
        <v>40</v>
      </c>
      <c r="Q34" s="500">
        <v>107.379794713525</v>
      </c>
      <c r="S34" s="497">
        <v>105.4</v>
      </c>
      <c r="T34" s="500"/>
      <c r="U34" s="446">
        <v>0.764818355640557</v>
      </c>
      <c r="V34" s="500"/>
      <c r="W34" s="500">
        <v>107.336</v>
      </c>
      <c r="X34" s="500"/>
      <c r="Y34" s="497">
        <v>109.8</v>
      </c>
      <c r="Z34" s="500"/>
      <c r="AA34" s="446">
        <v>0.273972602739718</v>
      </c>
      <c r="AB34" s="500"/>
    </row>
    <row r="35" s="469" customFormat="1" hidden="1" spans="1:28">
      <c r="A35" s="495"/>
      <c r="B35" s="496" t="s">
        <v>41</v>
      </c>
      <c r="C35" s="497">
        <v>109.175483174311</v>
      </c>
      <c r="D35" s="498"/>
      <c r="E35" s="497">
        <v>105.2</v>
      </c>
      <c r="F35" s="498"/>
      <c r="G35" s="446">
        <v>0.19047619047619</v>
      </c>
      <c r="H35" s="499"/>
      <c r="I35" s="497">
        <v>104.347295310335</v>
      </c>
      <c r="J35" s="499"/>
      <c r="K35" s="497">
        <v>102.1</v>
      </c>
      <c r="L35" s="498"/>
      <c r="M35" s="446">
        <v>0.294695481335964</v>
      </c>
      <c r="N35" s="500"/>
      <c r="O35" s="495"/>
      <c r="P35" s="496" t="s">
        <v>41</v>
      </c>
      <c r="Q35" s="500">
        <v>110.767574713106</v>
      </c>
      <c r="S35" s="497">
        <v>106.3</v>
      </c>
      <c r="T35" s="500"/>
      <c r="U35" s="446">
        <v>0.853889943074009</v>
      </c>
      <c r="V35" s="500"/>
      <c r="W35" s="500">
        <v>111.095</v>
      </c>
      <c r="X35" s="500"/>
      <c r="Y35" s="497">
        <v>108.6</v>
      </c>
      <c r="Z35" s="500"/>
      <c r="AA35" s="446">
        <v>-1.09289617486338</v>
      </c>
      <c r="AB35" s="500"/>
    </row>
    <row r="36" s="469" customFormat="1" hidden="1" spans="1:28">
      <c r="A36" s="495"/>
      <c r="B36" s="496" t="s">
        <v>42</v>
      </c>
      <c r="C36" s="497">
        <v>106.408396121082</v>
      </c>
      <c r="D36" s="498"/>
      <c r="E36" s="497">
        <v>105.6</v>
      </c>
      <c r="F36" s="498"/>
      <c r="G36" s="446">
        <v>0.380228136882124</v>
      </c>
      <c r="H36" s="499"/>
      <c r="I36" s="497">
        <v>104.532850757401</v>
      </c>
      <c r="J36" s="499"/>
      <c r="K36" s="497">
        <v>102.9</v>
      </c>
      <c r="L36" s="498"/>
      <c r="M36" s="446">
        <v>0.783545543584722</v>
      </c>
      <c r="N36" s="500"/>
      <c r="O36" s="495"/>
      <c r="P36" s="496" t="s">
        <v>42</v>
      </c>
      <c r="Q36" s="500">
        <v>107.022596662438</v>
      </c>
      <c r="S36" s="497">
        <v>106.3</v>
      </c>
      <c r="T36" s="500"/>
      <c r="U36" s="446">
        <v>0</v>
      </c>
      <c r="V36" s="500"/>
      <c r="W36" s="500">
        <v>107.198</v>
      </c>
      <c r="X36" s="500"/>
      <c r="Y36" s="497">
        <v>109.1</v>
      </c>
      <c r="Z36" s="500"/>
      <c r="AA36" s="446">
        <v>0.46040515653776</v>
      </c>
      <c r="AB36" s="500"/>
    </row>
    <row r="37" s="469" customFormat="1" hidden="1" spans="1:28">
      <c r="A37" s="495"/>
      <c r="B37" s="496" t="s">
        <v>43</v>
      </c>
      <c r="C37" s="497">
        <v>108.949616991333</v>
      </c>
      <c r="D37" s="498"/>
      <c r="E37" s="497">
        <v>106.7</v>
      </c>
      <c r="F37" s="498"/>
      <c r="G37" s="446">
        <v>1.04166666666667</v>
      </c>
      <c r="H37" s="499"/>
      <c r="I37" s="497">
        <v>111.824753473819</v>
      </c>
      <c r="J37" s="499"/>
      <c r="K37" s="497">
        <v>104.8</v>
      </c>
      <c r="L37" s="498"/>
      <c r="M37" s="446">
        <v>1.84645286686103</v>
      </c>
      <c r="N37" s="500"/>
      <c r="O37" s="495"/>
      <c r="P37" s="496" t="s">
        <v>43</v>
      </c>
      <c r="Q37" s="500">
        <v>107.883084878846</v>
      </c>
      <c r="S37" s="497">
        <v>106.9</v>
      </c>
      <c r="T37" s="500"/>
      <c r="U37" s="446">
        <v>0.564440263405473</v>
      </c>
      <c r="V37" s="500"/>
      <c r="W37" s="500">
        <v>109.029</v>
      </c>
      <c r="X37" s="500"/>
      <c r="Y37" s="497">
        <v>109.5</v>
      </c>
      <c r="Z37" s="500"/>
      <c r="AA37" s="446">
        <v>0.366636113657194</v>
      </c>
      <c r="AB37" s="500"/>
    </row>
    <row r="38" hidden="1" spans="1:28">
      <c r="A38" s="495"/>
      <c r="B38" s="496"/>
      <c r="C38" s="497"/>
      <c r="D38" s="500"/>
      <c r="E38" s="501"/>
      <c r="F38" s="500"/>
      <c r="G38" s="500"/>
      <c r="H38" s="500"/>
      <c r="I38" s="497"/>
      <c r="J38" s="500"/>
      <c r="K38" s="501"/>
      <c r="L38" s="500"/>
      <c r="M38" s="500"/>
      <c r="N38" s="500"/>
      <c r="O38" s="495"/>
      <c r="P38" s="496"/>
      <c r="Q38" s="500"/>
      <c r="R38" s="500"/>
      <c r="S38" s="501"/>
      <c r="T38" s="500"/>
      <c r="U38" s="500"/>
      <c r="V38" s="500"/>
      <c r="W38" s="500"/>
      <c r="X38" s="500"/>
      <c r="Y38" s="501"/>
      <c r="Z38" s="500"/>
      <c r="AA38" s="500"/>
      <c r="AB38" s="500"/>
    </row>
    <row r="39" hidden="1" spans="1:28">
      <c r="A39" s="495">
        <v>2017</v>
      </c>
      <c r="B39" s="496" t="s">
        <v>32</v>
      </c>
      <c r="C39" s="497">
        <v>108.21160367787</v>
      </c>
      <c r="D39" s="497"/>
      <c r="E39" s="497">
        <v>105.678</v>
      </c>
      <c r="F39" s="497"/>
      <c r="G39" s="446">
        <v>-0.957825679475164</v>
      </c>
      <c r="H39" s="446"/>
      <c r="I39" s="497">
        <v>108.584123747324</v>
      </c>
      <c r="J39" s="446"/>
      <c r="K39" s="497">
        <v>102.325</v>
      </c>
      <c r="L39" s="497"/>
      <c r="M39" s="446">
        <v>-2.36164122137404</v>
      </c>
      <c r="N39" s="500"/>
      <c r="O39" s="495">
        <v>2017</v>
      </c>
      <c r="P39" s="496" t="s">
        <v>32</v>
      </c>
      <c r="Q39" s="500">
        <v>108.256456659677</v>
      </c>
      <c r="R39" s="501"/>
      <c r="S39" s="497">
        <v>106.889</v>
      </c>
      <c r="T39" s="500"/>
      <c r="U39" s="446">
        <v>-0.0102899906454752</v>
      </c>
      <c r="V39" s="500"/>
      <c r="W39" s="500">
        <v>106.333</v>
      </c>
      <c r="X39" s="500"/>
      <c r="Y39" s="497">
        <v>108.302</v>
      </c>
      <c r="Z39" s="500"/>
      <c r="AA39" s="446">
        <v>-1.09406392694063</v>
      </c>
      <c r="AB39" s="500"/>
    </row>
    <row r="40" hidden="1" spans="1:28">
      <c r="A40" s="495"/>
      <c r="B40" s="496" t="s">
        <v>33</v>
      </c>
      <c r="C40" s="497">
        <v>99.4873683362261</v>
      </c>
      <c r="D40" s="497"/>
      <c r="E40" s="497">
        <v>107.995</v>
      </c>
      <c r="F40" s="497"/>
      <c r="G40" s="446">
        <v>2.19250932076687</v>
      </c>
      <c r="H40" s="446"/>
      <c r="I40" s="497">
        <v>98.9069373116486</v>
      </c>
      <c r="J40" s="446"/>
      <c r="K40" s="497">
        <v>103.414</v>
      </c>
      <c r="L40" s="497"/>
      <c r="M40" s="446">
        <v>1.06425604690936</v>
      </c>
      <c r="N40" s="500"/>
      <c r="O40" s="495"/>
      <c r="P40" s="496" t="s">
        <v>33</v>
      </c>
      <c r="Q40" s="500">
        <v>99.7337214790526</v>
      </c>
      <c r="R40" s="501"/>
      <c r="S40" s="497">
        <v>109.476</v>
      </c>
      <c r="T40" s="500"/>
      <c r="U40" s="446">
        <v>2.42026775439943</v>
      </c>
      <c r="V40" s="500"/>
      <c r="W40" s="500">
        <v>99.151</v>
      </c>
      <c r="X40" s="500"/>
      <c r="Y40" s="497">
        <v>109.675</v>
      </c>
      <c r="Z40" s="500"/>
      <c r="AA40" s="446">
        <v>1.26775128806484</v>
      </c>
      <c r="AB40" s="500"/>
    </row>
    <row r="41" hidden="1" spans="1:28">
      <c r="A41" s="495"/>
      <c r="B41" s="496" t="s">
        <v>34</v>
      </c>
      <c r="C41" s="497">
        <v>109.08409554011</v>
      </c>
      <c r="D41" s="497"/>
      <c r="E41" s="497">
        <v>107.512</v>
      </c>
      <c r="F41" s="497"/>
      <c r="G41" s="446">
        <v>-0.447242927913337</v>
      </c>
      <c r="H41" s="446"/>
      <c r="I41" s="497">
        <v>107.309416700772</v>
      </c>
      <c r="J41" s="446"/>
      <c r="K41" s="497">
        <v>102.47</v>
      </c>
      <c r="L41" s="497"/>
      <c r="M41" s="446">
        <v>-0.912835786257176</v>
      </c>
      <c r="N41" s="500"/>
      <c r="O41" s="495"/>
      <c r="P41" s="496" t="s">
        <v>34</v>
      </c>
      <c r="Q41" s="500">
        <v>109.504040341586</v>
      </c>
      <c r="R41" s="501"/>
      <c r="S41" s="497">
        <v>109.33</v>
      </c>
      <c r="T41" s="500"/>
      <c r="U41" s="446">
        <v>-0.133362563484226</v>
      </c>
      <c r="V41" s="500"/>
      <c r="W41" s="500">
        <v>111.495</v>
      </c>
      <c r="X41" s="500"/>
      <c r="Y41" s="497">
        <v>108.325</v>
      </c>
      <c r="Z41" s="500"/>
      <c r="AA41" s="446">
        <v>-1.23090950535672</v>
      </c>
      <c r="AB41" s="500"/>
    </row>
    <row r="42" hidden="1" spans="1:28">
      <c r="A42" s="495"/>
      <c r="B42" s="496" t="s">
        <v>35</v>
      </c>
      <c r="C42" s="497">
        <v>103.818835604584</v>
      </c>
      <c r="D42" s="497"/>
      <c r="E42" s="497">
        <v>106.72</v>
      </c>
      <c r="F42" s="497"/>
      <c r="G42" s="446">
        <v>-0.736661954014437</v>
      </c>
      <c r="H42" s="446"/>
      <c r="I42" s="497">
        <v>96.8643925498977</v>
      </c>
      <c r="J42" s="446"/>
      <c r="K42" s="497">
        <v>100.009</v>
      </c>
      <c r="L42" s="497"/>
      <c r="M42" s="446">
        <v>-2.4016785400605</v>
      </c>
      <c r="N42" s="500"/>
      <c r="O42" s="495"/>
      <c r="P42" s="496" t="s">
        <v>35</v>
      </c>
      <c r="Q42" s="500">
        <v>105.908142659335</v>
      </c>
      <c r="R42" s="501"/>
      <c r="S42" s="497">
        <v>109.156</v>
      </c>
      <c r="T42" s="500"/>
      <c r="U42" s="446">
        <v>-0.159151193633946</v>
      </c>
      <c r="V42" s="500"/>
      <c r="W42" s="500">
        <v>108.688</v>
      </c>
      <c r="X42" s="500"/>
      <c r="Y42" s="497">
        <v>107.19</v>
      </c>
      <c r="Z42" s="500"/>
      <c r="AA42" s="446">
        <v>-1.04777290560813</v>
      </c>
      <c r="AB42" s="500"/>
    </row>
    <row r="43" hidden="1" spans="1:28">
      <c r="A43" s="495"/>
      <c r="B43" s="496" t="s">
        <v>36</v>
      </c>
      <c r="C43" s="497">
        <v>107.853579226964</v>
      </c>
      <c r="D43" s="497"/>
      <c r="E43" s="497">
        <v>107.537</v>
      </c>
      <c r="F43" s="497"/>
      <c r="G43" s="446">
        <v>0.765554722638683</v>
      </c>
      <c r="H43" s="446"/>
      <c r="I43" s="497">
        <v>98.6345093356507</v>
      </c>
      <c r="J43" s="446"/>
      <c r="K43" s="497">
        <v>97.403</v>
      </c>
      <c r="L43" s="497"/>
      <c r="M43" s="446">
        <v>-2.60576548110669</v>
      </c>
      <c r="N43" s="500"/>
      <c r="O43" s="495"/>
      <c r="P43" s="496" t="s">
        <v>36</v>
      </c>
      <c r="Q43" s="500">
        <v>110.562709905486</v>
      </c>
      <c r="R43" s="501"/>
      <c r="S43" s="497">
        <v>110.755</v>
      </c>
      <c r="T43" s="500"/>
      <c r="U43" s="446">
        <v>1.46487595734544</v>
      </c>
      <c r="V43" s="500"/>
      <c r="W43" s="500">
        <v>114.933</v>
      </c>
      <c r="X43" s="500"/>
      <c r="Y43" s="497">
        <v>111.076</v>
      </c>
      <c r="Z43" s="500"/>
      <c r="AA43" s="446">
        <v>3.62533818453214</v>
      </c>
      <c r="AB43" s="500"/>
    </row>
    <row r="44" hidden="1" spans="1:28">
      <c r="A44" s="495"/>
      <c r="B44" s="496" t="s">
        <v>37</v>
      </c>
      <c r="C44" s="497">
        <v>109.514312646307</v>
      </c>
      <c r="D44" s="497"/>
      <c r="E44" s="497">
        <v>109.008</v>
      </c>
      <c r="F44" s="497"/>
      <c r="G44" s="446">
        <v>1.36790128048949</v>
      </c>
      <c r="H44" s="446"/>
      <c r="I44" s="497">
        <v>103.227217949826</v>
      </c>
      <c r="J44" s="446"/>
      <c r="K44" s="497">
        <v>104.159</v>
      </c>
      <c r="L44" s="497"/>
      <c r="M44" s="446">
        <v>6.93613133065716</v>
      </c>
      <c r="N44" s="500"/>
      <c r="O44" s="495"/>
      <c r="P44" s="496" t="s">
        <v>37</v>
      </c>
      <c r="Q44" s="500">
        <v>111.821580162816</v>
      </c>
      <c r="R44" s="501"/>
      <c r="S44" s="497">
        <v>110.586</v>
      </c>
      <c r="T44" s="500"/>
      <c r="U44" s="446">
        <v>-0.152589047898516</v>
      </c>
      <c r="V44" s="500"/>
      <c r="W44" s="500">
        <v>109.598</v>
      </c>
      <c r="X44" s="500"/>
      <c r="Y44" s="497">
        <v>111.401</v>
      </c>
      <c r="Z44" s="500"/>
      <c r="AA44" s="446">
        <v>0.292592459217104</v>
      </c>
      <c r="AB44" s="500"/>
    </row>
    <row r="45" hidden="1" spans="1:28">
      <c r="A45" s="495"/>
      <c r="B45" s="496" t="s">
        <v>38</v>
      </c>
      <c r="C45" s="497">
        <v>110.289590635866</v>
      </c>
      <c r="D45" s="497"/>
      <c r="E45" s="497">
        <v>109.808</v>
      </c>
      <c r="F45" s="497"/>
      <c r="G45" s="446">
        <v>0.733891090562167</v>
      </c>
      <c r="H45" s="446"/>
      <c r="I45" s="497">
        <v>101.303019103988</v>
      </c>
      <c r="J45" s="446"/>
      <c r="K45" s="497">
        <v>103.025</v>
      </c>
      <c r="L45" s="497"/>
      <c r="M45" s="446">
        <v>-1.08872012980156</v>
      </c>
      <c r="N45" s="500"/>
      <c r="O45" s="495"/>
      <c r="P45" s="496" t="s">
        <v>38</v>
      </c>
      <c r="Q45" s="500">
        <v>113.10438604251</v>
      </c>
      <c r="R45" s="501"/>
      <c r="S45" s="497">
        <v>110.97</v>
      </c>
      <c r="T45" s="500"/>
      <c r="U45" s="446">
        <v>0.347241061255502</v>
      </c>
      <c r="V45" s="500"/>
      <c r="W45" s="500">
        <v>115.395</v>
      </c>
      <c r="X45" s="500"/>
      <c r="Y45" s="497">
        <v>112.485</v>
      </c>
      <c r="Z45" s="500"/>
      <c r="AA45" s="446">
        <v>0.973061283112358</v>
      </c>
      <c r="AB45" s="500"/>
    </row>
    <row r="46" hidden="1" spans="1:28">
      <c r="A46" s="495"/>
      <c r="B46" s="496" t="s">
        <v>39</v>
      </c>
      <c r="C46" s="497">
        <v>110.215871655035</v>
      </c>
      <c r="D46" s="497"/>
      <c r="E46" s="497">
        <v>110.788</v>
      </c>
      <c r="F46" s="497"/>
      <c r="G46" s="446">
        <v>0.892466851231234</v>
      </c>
      <c r="H46" s="446"/>
      <c r="I46" s="497">
        <v>101.065706531479</v>
      </c>
      <c r="J46" s="446"/>
      <c r="K46" s="497">
        <v>108.565</v>
      </c>
      <c r="L46" s="497"/>
      <c r="M46" s="446">
        <v>5.37733559815578</v>
      </c>
      <c r="N46" s="500"/>
      <c r="O46" s="495"/>
      <c r="P46" s="496" t="s">
        <v>39</v>
      </c>
      <c r="Q46" s="500">
        <v>112.954868894697</v>
      </c>
      <c r="R46" s="501"/>
      <c r="S46" s="497">
        <v>112.248</v>
      </c>
      <c r="T46" s="500"/>
      <c r="U46" s="446">
        <v>1.15166261151663</v>
      </c>
      <c r="V46" s="500"/>
      <c r="W46" s="500">
        <v>116.725213705828</v>
      </c>
      <c r="X46" s="500"/>
      <c r="Y46" s="497">
        <v>113.137</v>
      </c>
      <c r="Z46" s="500"/>
      <c r="AA46" s="446">
        <v>0.579632839934206</v>
      </c>
      <c r="AB46" s="500"/>
    </row>
    <row r="47" hidden="1" spans="1:28">
      <c r="A47" s="495"/>
      <c r="B47" s="496" t="s">
        <v>40</v>
      </c>
      <c r="C47" s="497">
        <v>109.496437904112</v>
      </c>
      <c r="D47" s="497"/>
      <c r="E47" s="497">
        <v>109.983</v>
      </c>
      <c r="F47" s="497"/>
      <c r="G47" s="446">
        <v>-0.726612990576598</v>
      </c>
      <c r="H47" s="446"/>
      <c r="I47" s="497">
        <v>98.2550760150644</v>
      </c>
      <c r="J47" s="446"/>
      <c r="K47" s="497">
        <v>104.424</v>
      </c>
      <c r="L47" s="497"/>
      <c r="M47" s="446">
        <v>-3.81430479436281</v>
      </c>
      <c r="N47" s="500"/>
      <c r="O47" s="495"/>
      <c r="P47" s="496" t="s">
        <v>40</v>
      </c>
      <c r="Q47" s="500">
        <v>113.669722727254</v>
      </c>
      <c r="R47" s="501"/>
      <c r="S47" s="497">
        <v>111.745</v>
      </c>
      <c r="T47" s="500"/>
      <c r="U47" s="446">
        <v>-0.448114888461262</v>
      </c>
      <c r="V47" s="500"/>
      <c r="W47" s="500">
        <v>109.152</v>
      </c>
      <c r="X47" s="500"/>
      <c r="Y47" s="497">
        <v>111.999</v>
      </c>
      <c r="Z47" s="500"/>
      <c r="AA47" s="446">
        <v>-1.00586015185129</v>
      </c>
      <c r="AB47" s="500"/>
    </row>
    <row r="48" hidden="1" spans="1:28">
      <c r="A48" s="495"/>
      <c r="B48" s="496" t="s">
        <v>41</v>
      </c>
      <c r="C48" s="497">
        <v>112.824706010878</v>
      </c>
      <c r="D48" s="497"/>
      <c r="E48" s="497">
        <v>109.167</v>
      </c>
      <c r="F48" s="497"/>
      <c r="G48" s="446">
        <v>-0.741932844166826</v>
      </c>
      <c r="H48" s="446"/>
      <c r="I48" s="497">
        <v>104.873600269518</v>
      </c>
      <c r="J48" s="446"/>
      <c r="K48" s="497">
        <v>102.972</v>
      </c>
      <c r="L48" s="497"/>
      <c r="M48" s="446">
        <v>-1.39048494598943</v>
      </c>
      <c r="N48" s="500"/>
      <c r="O48" s="495"/>
      <c r="P48" s="496" t="s">
        <v>41</v>
      </c>
      <c r="Q48" s="500">
        <v>115.470943123846</v>
      </c>
      <c r="R48" s="501"/>
      <c r="S48" s="497">
        <v>111.344</v>
      </c>
      <c r="T48" s="500"/>
      <c r="U48" s="446">
        <v>-0.35885274508928</v>
      </c>
      <c r="V48" s="500"/>
      <c r="W48" s="500">
        <v>115.734341740918</v>
      </c>
      <c r="X48" s="500"/>
      <c r="Y48" s="497">
        <v>114.019</v>
      </c>
      <c r="Z48" s="500"/>
      <c r="AA48" s="446">
        <v>1.80358753203154</v>
      </c>
      <c r="AB48" s="500"/>
    </row>
    <row r="49" hidden="1" spans="1:28">
      <c r="A49" s="495"/>
      <c r="B49" s="496" t="s">
        <v>42</v>
      </c>
      <c r="C49" s="497">
        <v>111.841827335089</v>
      </c>
      <c r="D49" s="497"/>
      <c r="E49" s="497">
        <v>110.804</v>
      </c>
      <c r="F49" s="497"/>
      <c r="G49" s="446">
        <v>1.49953740599264</v>
      </c>
      <c r="H49" s="446"/>
      <c r="I49" s="497">
        <v>106.586976495372</v>
      </c>
      <c r="J49" s="446"/>
      <c r="K49" s="497">
        <v>104.082</v>
      </c>
      <c r="L49" s="497"/>
      <c r="M49" s="446">
        <v>1.07796294138211</v>
      </c>
      <c r="N49" s="500"/>
      <c r="O49" s="495"/>
      <c r="P49" s="496" t="s">
        <v>42</v>
      </c>
      <c r="Q49" s="500">
        <v>113.871453291861</v>
      </c>
      <c r="R49" s="501"/>
      <c r="S49" s="497">
        <v>113.316</v>
      </c>
      <c r="T49" s="500"/>
      <c r="U49" s="446">
        <v>1.77108779997126</v>
      </c>
      <c r="V49" s="500"/>
      <c r="W49" s="500">
        <v>110.867679302634</v>
      </c>
      <c r="X49" s="500"/>
      <c r="Y49" s="497">
        <v>113.459</v>
      </c>
      <c r="Z49" s="500"/>
      <c r="AA49" s="446">
        <v>-0.491146212473353</v>
      </c>
      <c r="AB49" s="500"/>
    </row>
    <row r="50" hidden="1" spans="1:28">
      <c r="A50" s="495"/>
      <c r="B50" s="496" t="s">
        <v>43</v>
      </c>
      <c r="C50" s="497">
        <v>112.030443354812</v>
      </c>
      <c r="D50" s="497"/>
      <c r="E50" s="497">
        <v>109.852</v>
      </c>
      <c r="F50" s="497"/>
      <c r="G50" s="446">
        <v>-0.859174759033962</v>
      </c>
      <c r="H50" s="446"/>
      <c r="I50" s="497">
        <v>107.253690930165</v>
      </c>
      <c r="J50" s="446"/>
      <c r="K50" s="497">
        <v>100.702</v>
      </c>
      <c r="L50" s="497"/>
      <c r="M50" s="446">
        <v>-3.24743951884091</v>
      </c>
      <c r="N50" s="500"/>
      <c r="O50" s="495"/>
      <c r="P50" s="496" t="s">
        <v>43</v>
      </c>
      <c r="Q50" s="500">
        <v>113.720163183025</v>
      </c>
      <c r="R50" s="501"/>
      <c r="S50" s="497">
        <v>112.727</v>
      </c>
      <c r="T50" s="500"/>
      <c r="U50" s="446">
        <v>-0.519785378940313</v>
      </c>
      <c r="V50" s="500"/>
      <c r="W50" s="500">
        <v>112.747</v>
      </c>
      <c r="X50" s="500"/>
      <c r="Y50" s="497">
        <v>114.124</v>
      </c>
      <c r="Z50" s="500"/>
      <c r="AA50" s="446">
        <v>0.586114807992317</v>
      </c>
      <c r="AB50" s="500"/>
    </row>
    <row r="51" hidden="1" spans="1:28">
      <c r="A51" s="495"/>
      <c r="B51" s="496"/>
      <c r="C51" s="497"/>
      <c r="D51" s="500"/>
      <c r="E51" s="501"/>
      <c r="F51" s="500"/>
      <c r="G51" s="500"/>
      <c r="H51" s="500"/>
      <c r="I51" s="497"/>
      <c r="J51" s="500"/>
      <c r="K51" s="501"/>
      <c r="L51" s="500"/>
      <c r="M51" s="500"/>
      <c r="N51" s="500"/>
      <c r="O51" s="495"/>
      <c r="P51" s="496"/>
      <c r="Q51" s="500"/>
      <c r="R51" s="500"/>
      <c r="S51" s="501"/>
      <c r="T51" s="500"/>
      <c r="U51" s="500"/>
      <c r="V51" s="500"/>
      <c r="W51" s="500"/>
      <c r="X51" s="500"/>
      <c r="Y51" s="501"/>
      <c r="Z51" s="500"/>
      <c r="AA51" s="500"/>
      <c r="AB51" s="500"/>
    </row>
    <row r="52" hidden="1" spans="1:30">
      <c r="A52" s="495">
        <v>2018</v>
      </c>
      <c r="B52" s="496" t="s">
        <v>32</v>
      </c>
      <c r="C52" s="497">
        <v>113.446668279247</v>
      </c>
      <c r="D52" s="497"/>
      <c r="E52" s="497">
        <v>109.866</v>
      </c>
      <c r="F52" s="497"/>
      <c r="G52" s="446">
        <v>0.0127444197647719</v>
      </c>
      <c r="H52" s="446"/>
      <c r="I52" s="497">
        <v>107.633557029224</v>
      </c>
      <c r="J52" s="446"/>
      <c r="K52" s="497">
        <v>100.455</v>
      </c>
      <c r="L52" s="497"/>
      <c r="M52" s="446">
        <v>-0.245278147405216</v>
      </c>
      <c r="N52" s="500"/>
      <c r="O52" s="495">
        <v>2018</v>
      </c>
      <c r="P52" s="496" t="s">
        <v>32</v>
      </c>
      <c r="Q52" s="500">
        <v>115.720319861706</v>
      </c>
      <c r="R52" s="501"/>
      <c r="S52" s="497">
        <v>113.184</v>
      </c>
      <c r="T52" s="500"/>
      <c r="U52" s="446">
        <v>0.405404206623075</v>
      </c>
      <c r="V52" s="500"/>
      <c r="W52" s="500">
        <v>112.075912845881</v>
      </c>
      <c r="X52" s="500"/>
      <c r="Y52" s="497">
        <v>111.934</v>
      </c>
      <c r="Z52" s="500"/>
      <c r="AA52" s="446">
        <v>-1.91896533595038</v>
      </c>
      <c r="AB52" s="500"/>
      <c r="AC52" s="509"/>
      <c r="AD52" s="509"/>
    </row>
    <row r="53" hidden="1" spans="1:30">
      <c r="A53" s="495"/>
      <c r="B53" s="496" t="s">
        <v>33</v>
      </c>
      <c r="C53" s="497">
        <v>101.819791734215</v>
      </c>
      <c r="D53" s="497"/>
      <c r="E53" s="497">
        <v>110.83</v>
      </c>
      <c r="F53" s="497"/>
      <c r="G53" s="446">
        <v>0.877432508692408</v>
      </c>
      <c r="H53" s="446"/>
      <c r="I53" s="497">
        <v>94.4269555920352</v>
      </c>
      <c r="J53" s="446"/>
      <c r="K53" s="497">
        <v>99.314</v>
      </c>
      <c r="L53" s="497"/>
      <c r="M53" s="446">
        <v>-1.13583196456125</v>
      </c>
      <c r="N53" s="500"/>
      <c r="O53" s="495"/>
      <c r="P53" s="496" t="s">
        <v>33</v>
      </c>
      <c r="Q53" s="500">
        <v>104.428600772265</v>
      </c>
      <c r="R53" s="501"/>
      <c r="S53" s="497">
        <v>114.656</v>
      </c>
      <c r="T53" s="500"/>
      <c r="U53" s="446">
        <v>1.30053717839978</v>
      </c>
      <c r="V53" s="500"/>
      <c r="W53" s="500">
        <v>102.994</v>
      </c>
      <c r="X53" s="500"/>
      <c r="Y53" s="497">
        <v>113.028</v>
      </c>
      <c r="Z53" s="500"/>
      <c r="AA53" s="446">
        <v>0.977361659549388</v>
      </c>
      <c r="AB53" s="500"/>
      <c r="AC53" s="509"/>
      <c r="AD53" s="509"/>
    </row>
    <row r="54" hidden="1" spans="1:30">
      <c r="A54" s="495"/>
      <c r="B54" s="496" t="s">
        <v>34</v>
      </c>
      <c r="C54" s="497">
        <v>112.270312852465</v>
      </c>
      <c r="D54" s="497"/>
      <c r="E54" s="497">
        <v>111.09</v>
      </c>
      <c r="F54" s="497"/>
      <c r="G54" s="446">
        <v>0.234593521609682</v>
      </c>
      <c r="H54" s="446"/>
      <c r="I54" s="497">
        <v>105.613647780795</v>
      </c>
      <c r="J54" s="446"/>
      <c r="K54" s="497">
        <v>100.57</v>
      </c>
      <c r="L54" s="497"/>
      <c r="M54" s="446">
        <v>1.2646756751314</v>
      </c>
      <c r="N54" s="500"/>
      <c r="O54" s="495"/>
      <c r="P54" s="496" t="s">
        <v>34</v>
      </c>
      <c r="Q54" s="500">
        <v>114.008810108277</v>
      </c>
      <c r="R54" s="501"/>
      <c r="S54" s="497">
        <v>114.552</v>
      </c>
      <c r="T54" s="500"/>
      <c r="U54" s="446">
        <v>-0.0907061121964858</v>
      </c>
      <c r="V54" s="500"/>
      <c r="W54" s="500">
        <v>119.628</v>
      </c>
      <c r="X54" s="500"/>
      <c r="Y54" s="497">
        <v>114.149</v>
      </c>
      <c r="Z54" s="500"/>
      <c r="AA54" s="446">
        <v>0.991789645043696</v>
      </c>
      <c r="AB54" s="500"/>
      <c r="AC54" s="509"/>
      <c r="AD54" s="509"/>
    </row>
    <row r="55" hidden="1" spans="1:30">
      <c r="A55" s="495"/>
      <c r="B55" s="496" t="s">
        <v>35</v>
      </c>
      <c r="C55" s="497">
        <v>108.986025669097</v>
      </c>
      <c r="D55" s="497"/>
      <c r="E55" s="497">
        <v>113.036</v>
      </c>
      <c r="F55" s="497"/>
      <c r="G55" s="446">
        <v>1.75173282923755</v>
      </c>
      <c r="H55" s="446"/>
      <c r="I55" s="497">
        <v>100.096035085</v>
      </c>
      <c r="J55" s="446"/>
      <c r="K55" s="497">
        <v>103.179</v>
      </c>
      <c r="L55" s="497"/>
      <c r="M55" s="446">
        <v>2.59421298597992</v>
      </c>
      <c r="N55" s="500"/>
      <c r="O55" s="495"/>
      <c r="P55" s="496" t="s">
        <v>35</v>
      </c>
      <c r="Q55" s="500">
        <v>111.561992076466</v>
      </c>
      <c r="R55" s="501"/>
      <c r="S55" s="497">
        <v>116.453</v>
      </c>
      <c r="T55" s="500"/>
      <c r="U55" s="446">
        <v>1.65950834555485</v>
      </c>
      <c r="V55" s="500"/>
      <c r="W55" s="500">
        <v>116.189</v>
      </c>
      <c r="X55" s="500"/>
      <c r="Y55" s="497">
        <v>114.666</v>
      </c>
      <c r="Z55" s="500"/>
      <c r="AA55" s="446">
        <v>0.452916801724058</v>
      </c>
      <c r="AB55" s="500"/>
      <c r="AC55" s="509"/>
      <c r="AD55" s="509"/>
    </row>
    <row r="56" hidden="1" spans="1:30">
      <c r="A56" s="495"/>
      <c r="B56" s="496" t="s">
        <v>36</v>
      </c>
      <c r="C56" s="497">
        <v>111.630503299833</v>
      </c>
      <c r="D56" s="497"/>
      <c r="E56" s="497">
        <v>112.183</v>
      </c>
      <c r="F56" s="497"/>
      <c r="G56" s="446">
        <v>-0.754626844545086</v>
      </c>
      <c r="H56" s="446"/>
      <c r="I56" s="497">
        <v>100.129750268593</v>
      </c>
      <c r="J56" s="446"/>
      <c r="K56" s="497">
        <v>101.109</v>
      </c>
      <c r="L56" s="497"/>
      <c r="M56" s="446">
        <v>-2.00622219637717</v>
      </c>
      <c r="N56" s="500"/>
      <c r="O56" s="495"/>
      <c r="P56" s="496" t="s">
        <v>36</v>
      </c>
      <c r="Q56" s="500">
        <v>115.140182195241</v>
      </c>
      <c r="R56" s="501"/>
      <c r="S56" s="497">
        <v>116.246</v>
      </c>
      <c r="T56" s="500"/>
      <c r="U56" s="446">
        <v>-0.177754115394208</v>
      </c>
      <c r="V56" s="500"/>
      <c r="W56" s="500">
        <v>119.12</v>
      </c>
      <c r="X56" s="500"/>
      <c r="Y56" s="497">
        <v>114.684</v>
      </c>
      <c r="Z56" s="500"/>
      <c r="AA56" s="446">
        <v>0.0156977656846919</v>
      </c>
      <c r="AB56" s="500"/>
      <c r="AC56" s="509"/>
      <c r="AD56" s="509"/>
    </row>
    <row r="57" hidden="1" spans="1:30">
      <c r="A57" s="495"/>
      <c r="B57" s="496" t="s">
        <v>37</v>
      </c>
      <c r="C57" s="497">
        <v>111.802778517038</v>
      </c>
      <c r="D57" s="497"/>
      <c r="E57" s="497">
        <v>112.025</v>
      </c>
      <c r="F57" s="497"/>
      <c r="G57" s="446">
        <v>-0.140841303940888</v>
      </c>
      <c r="H57" s="446"/>
      <c r="I57" s="497">
        <v>97.4438887479973</v>
      </c>
      <c r="J57" s="446"/>
      <c r="K57" s="497">
        <v>99.357</v>
      </c>
      <c r="L57" s="497"/>
      <c r="M57" s="446">
        <v>-1.73278343174198</v>
      </c>
      <c r="N57" s="500"/>
      <c r="O57" s="495"/>
      <c r="P57" s="496" t="s">
        <v>37</v>
      </c>
      <c r="Q57" s="500">
        <v>116.875097837333</v>
      </c>
      <c r="R57" s="501"/>
      <c r="S57" s="497">
        <v>116.288</v>
      </c>
      <c r="T57" s="500"/>
      <c r="U57" s="446">
        <v>0.0361302754503328</v>
      </c>
      <c r="V57" s="500"/>
      <c r="W57" s="500">
        <v>114.028656322772</v>
      </c>
      <c r="X57" s="500"/>
      <c r="Y57" s="497">
        <v>114.98</v>
      </c>
      <c r="Z57" s="500"/>
      <c r="AA57" s="446">
        <v>0.258100519688881</v>
      </c>
      <c r="AB57" s="500"/>
      <c r="AC57" s="509"/>
      <c r="AD57" s="509"/>
    </row>
    <row r="58" s="470" customFormat="1" ht="14.4" hidden="1" spans="1:30">
      <c r="A58" s="495"/>
      <c r="B58" s="496" t="s">
        <v>38</v>
      </c>
      <c r="C58" s="497">
        <v>113.269374907656</v>
      </c>
      <c r="D58" s="497"/>
      <c r="E58" s="497">
        <v>113.033</v>
      </c>
      <c r="F58" s="497"/>
      <c r="G58" s="446">
        <v>0.899799151975003</v>
      </c>
      <c r="H58" s="446"/>
      <c r="I58" s="497">
        <v>95.4567468084021</v>
      </c>
      <c r="J58" s="446"/>
      <c r="K58" s="497">
        <v>97.797</v>
      </c>
      <c r="L58" s="497"/>
      <c r="M58" s="446">
        <v>-1.57009571545035</v>
      </c>
      <c r="N58" s="500"/>
      <c r="O58" s="495"/>
      <c r="P58" s="496" t="s">
        <v>38</v>
      </c>
      <c r="Q58" s="500">
        <v>118.998813854048</v>
      </c>
      <c r="R58" s="501"/>
      <c r="S58" s="497">
        <v>117.191</v>
      </c>
      <c r="T58" s="500"/>
      <c r="U58" s="446">
        <v>0.776520363236102</v>
      </c>
      <c r="V58" s="500"/>
      <c r="W58" s="500">
        <v>121.839775535347</v>
      </c>
      <c r="X58" s="500"/>
      <c r="Y58" s="497">
        <v>117.284</v>
      </c>
      <c r="Z58" s="500"/>
      <c r="AA58" s="446">
        <v>2.0038267524787</v>
      </c>
      <c r="AB58" s="511"/>
      <c r="AC58" s="509"/>
      <c r="AD58" s="509"/>
    </row>
    <row r="59" ht="14.4" hidden="1" spans="1:30">
      <c r="A59" s="495"/>
      <c r="B59" s="496" t="s">
        <v>39</v>
      </c>
      <c r="C59" s="497">
        <v>112.342494084549</v>
      </c>
      <c r="D59" s="497"/>
      <c r="E59" s="497">
        <v>112.136</v>
      </c>
      <c r="F59" s="497"/>
      <c r="G59" s="446">
        <v>-0.793573558164439</v>
      </c>
      <c r="H59" s="446"/>
      <c r="I59" s="497">
        <v>94.8501083310955</v>
      </c>
      <c r="J59" s="446"/>
      <c r="K59" s="497">
        <v>99.686</v>
      </c>
      <c r="L59" s="497"/>
      <c r="M59" s="446">
        <v>1.93155209259999</v>
      </c>
      <c r="N59" s="500"/>
      <c r="O59" s="495"/>
      <c r="P59" s="496" t="s">
        <v>39</v>
      </c>
      <c r="Q59" s="500">
        <v>117.789893891042</v>
      </c>
      <c r="R59" s="501"/>
      <c r="S59" s="497">
        <v>116.225</v>
      </c>
      <c r="T59" s="500"/>
      <c r="U59" s="446">
        <v>-0.824295381044621</v>
      </c>
      <c r="V59" s="500"/>
      <c r="W59" s="500">
        <v>122.606358712743</v>
      </c>
      <c r="X59" s="500"/>
      <c r="Y59" s="497">
        <v>117.284</v>
      </c>
      <c r="Z59" s="500"/>
      <c r="AA59" s="446">
        <v>0</v>
      </c>
      <c r="AB59" s="512"/>
      <c r="AC59" s="509"/>
      <c r="AD59" s="509"/>
    </row>
    <row r="60" s="471" customFormat="1" hidden="1" spans="1:30">
      <c r="A60" s="495"/>
      <c r="B60" s="496" t="s">
        <v>40</v>
      </c>
      <c r="C60" s="422">
        <v>112.364239109029</v>
      </c>
      <c r="D60" s="422"/>
      <c r="E60" s="497">
        <v>112.151</v>
      </c>
      <c r="F60" s="422"/>
      <c r="G60" s="503">
        <v>0.0133766141114222</v>
      </c>
      <c r="H60" s="503"/>
      <c r="I60" s="422">
        <v>93.5469079121895</v>
      </c>
      <c r="J60" s="503"/>
      <c r="K60" s="497">
        <v>99.589</v>
      </c>
      <c r="L60" s="422"/>
      <c r="M60" s="503">
        <v>-0.0973055393937017</v>
      </c>
      <c r="N60" s="505"/>
      <c r="O60" s="495"/>
      <c r="P60" s="496" t="s">
        <v>40</v>
      </c>
      <c r="Q60" s="505">
        <v>119.123086573043</v>
      </c>
      <c r="R60" s="508"/>
      <c r="S60" s="497">
        <v>116.466</v>
      </c>
      <c r="T60" s="505"/>
      <c r="U60" s="503">
        <v>0.207356420735636</v>
      </c>
      <c r="V60" s="505"/>
      <c r="W60" s="505">
        <v>114.1298889231</v>
      </c>
      <c r="X60" s="505"/>
      <c r="Y60" s="497">
        <v>115.678</v>
      </c>
      <c r="Z60" s="505"/>
      <c r="AA60" s="503">
        <v>-1.36932573923127</v>
      </c>
      <c r="AB60" s="513"/>
      <c r="AC60" s="514"/>
      <c r="AD60" s="514"/>
    </row>
    <row r="61" s="469" customFormat="1" hidden="1" spans="1:30">
      <c r="A61" s="495"/>
      <c r="B61" s="496" t="s">
        <v>41</v>
      </c>
      <c r="C61" s="497">
        <v>117.756263143579</v>
      </c>
      <c r="D61" s="497"/>
      <c r="E61" s="497">
        <v>113.634</v>
      </c>
      <c r="F61" s="497"/>
      <c r="G61" s="446">
        <v>1.32232436625621</v>
      </c>
      <c r="H61" s="446"/>
      <c r="I61" s="497">
        <v>106.492554393066</v>
      </c>
      <c r="J61" s="446"/>
      <c r="K61" s="497">
        <v>104.162</v>
      </c>
      <c r="L61" s="497"/>
      <c r="M61" s="446">
        <v>4.59187259637108</v>
      </c>
      <c r="N61" s="500"/>
      <c r="O61" s="495"/>
      <c r="P61" s="496" t="s">
        <v>41</v>
      </c>
      <c r="Q61" s="500">
        <v>121.673695843115</v>
      </c>
      <c r="R61" s="501"/>
      <c r="S61" s="497">
        <v>117.059</v>
      </c>
      <c r="T61" s="500"/>
      <c r="U61" s="446">
        <v>0.509161472017581</v>
      </c>
      <c r="V61" s="500"/>
      <c r="W61" s="500">
        <v>120.137039565946</v>
      </c>
      <c r="X61" s="500"/>
      <c r="Y61" s="497">
        <v>116.679</v>
      </c>
      <c r="Z61" s="500"/>
      <c r="AA61" s="446">
        <v>0.865333079755871</v>
      </c>
      <c r="AB61" s="473"/>
      <c r="AC61" s="515"/>
      <c r="AD61" s="515"/>
    </row>
    <row r="62" s="469" customFormat="1" hidden="1" spans="1:30">
      <c r="A62" s="495"/>
      <c r="B62" s="496" t="s">
        <v>42</v>
      </c>
      <c r="C62" s="497">
        <v>114.257610356087</v>
      </c>
      <c r="D62" s="497"/>
      <c r="E62" s="497">
        <v>112.486</v>
      </c>
      <c r="F62" s="497"/>
      <c r="G62" s="446">
        <v>-1.01026101342909</v>
      </c>
      <c r="H62" s="446"/>
      <c r="I62" s="497">
        <v>103.54574226221</v>
      </c>
      <c r="J62" s="446"/>
      <c r="K62" s="497">
        <v>101.038</v>
      </c>
      <c r="L62" s="497"/>
      <c r="M62" s="446">
        <v>-2.99917436301146</v>
      </c>
      <c r="N62" s="500"/>
      <c r="O62" s="495"/>
      <c r="P62" s="496" t="s">
        <v>42</v>
      </c>
      <c r="Q62" s="500">
        <v>118.07452392486</v>
      </c>
      <c r="R62" s="501"/>
      <c r="S62" s="497">
        <v>116.842</v>
      </c>
      <c r="T62" s="500"/>
      <c r="U62" s="446">
        <v>-0.185376604959885</v>
      </c>
      <c r="V62" s="500"/>
      <c r="W62" s="500">
        <v>115.578465312391</v>
      </c>
      <c r="X62" s="500"/>
      <c r="Y62" s="497">
        <v>116.949</v>
      </c>
      <c r="Z62" s="500"/>
      <c r="AA62" s="446">
        <v>0.231404108708503</v>
      </c>
      <c r="AB62" s="473"/>
      <c r="AC62" s="515"/>
      <c r="AD62" s="515"/>
    </row>
    <row r="63" s="469" customFormat="1" hidden="1" spans="1:30">
      <c r="A63" s="495"/>
      <c r="B63" s="496" t="s">
        <v>43</v>
      </c>
      <c r="C63" s="497">
        <v>115.970087437552</v>
      </c>
      <c r="D63" s="497"/>
      <c r="E63" s="497">
        <v>112.405</v>
      </c>
      <c r="F63" s="497"/>
      <c r="G63" s="446">
        <v>-0.0720089611151593</v>
      </c>
      <c r="H63" s="446"/>
      <c r="I63" s="497">
        <v>108.352653880958</v>
      </c>
      <c r="J63" s="446"/>
      <c r="K63" s="497">
        <v>100.9</v>
      </c>
      <c r="L63" s="497"/>
      <c r="M63" s="446">
        <v>-0.136582275975371</v>
      </c>
      <c r="N63" s="500"/>
      <c r="O63" s="495"/>
      <c r="P63" s="496" t="s">
        <v>43</v>
      </c>
      <c r="Q63" s="500">
        <v>118.675552225092</v>
      </c>
      <c r="R63" s="501"/>
      <c r="S63" s="497">
        <v>116.398</v>
      </c>
      <c r="T63" s="500"/>
      <c r="U63" s="446">
        <v>-0.380000342342655</v>
      </c>
      <c r="V63" s="500"/>
      <c r="W63" s="500">
        <v>117.000417708796</v>
      </c>
      <c r="X63" s="500"/>
      <c r="Y63" s="497">
        <v>116.654</v>
      </c>
      <c r="Z63" s="500"/>
      <c r="AA63" s="446">
        <v>-0.252246705829037</v>
      </c>
      <c r="AB63" s="473"/>
      <c r="AC63" s="501"/>
      <c r="AD63" s="515"/>
    </row>
    <row r="64" s="469" customFormat="1" hidden="1" spans="1:33">
      <c r="A64" s="474"/>
      <c r="B64" s="474"/>
      <c r="C64" s="501"/>
      <c r="D64" s="475"/>
      <c r="E64" s="504"/>
      <c r="F64" s="475"/>
      <c r="G64" s="475"/>
      <c r="H64" s="475"/>
      <c r="I64" s="497"/>
      <c r="J64" s="475"/>
      <c r="K64" s="504"/>
      <c r="L64" s="475"/>
      <c r="M64" s="475"/>
      <c r="N64" s="473"/>
      <c r="O64" s="474"/>
      <c r="P64" s="474"/>
      <c r="Q64" s="501"/>
      <c r="R64" s="475"/>
      <c r="S64" s="447"/>
      <c r="T64" s="475"/>
      <c r="U64" s="475"/>
      <c r="V64" s="475"/>
      <c r="W64" s="500"/>
      <c r="X64" s="475"/>
      <c r="Y64" s="447"/>
      <c r="Z64" s="475"/>
      <c r="AA64" s="475"/>
      <c r="AB64" s="473"/>
      <c r="AC64" s="501"/>
      <c r="AF64" s="508"/>
      <c r="AG64" s="501"/>
    </row>
    <row r="65" hidden="1" spans="1:33">
      <c r="A65" s="495">
        <v>2019</v>
      </c>
      <c r="B65" s="496" t="s">
        <v>32</v>
      </c>
      <c r="C65" s="497">
        <v>117.740267388572</v>
      </c>
      <c r="D65" s="497"/>
      <c r="E65" s="497">
        <v>113.451</v>
      </c>
      <c r="F65" s="497"/>
      <c r="G65" s="446">
        <v>0.930563587029027</v>
      </c>
      <c r="H65" s="446"/>
      <c r="I65" s="497">
        <v>109.375950701258</v>
      </c>
      <c r="J65" s="446"/>
      <c r="K65" s="497">
        <v>101.706</v>
      </c>
      <c r="L65" s="497"/>
      <c r="M65" s="446">
        <v>0.798810703666987</v>
      </c>
      <c r="N65" s="500"/>
      <c r="O65" s="495">
        <v>2019</v>
      </c>
      <c r="P65" s="496" t="s">
        <v>32</v>
      </c>
      <c r="Q65" s="500">
        <v>120.550136569672</v>
      </c>
      <c r="R65" s="501"/>
      <c r="S65" s="497">
        <v>117.391</v>
      </c>
      <c r="T65" s="500"/>
      <c r="U65" s="446">
        <v>0.85310744170863</v>
      </c>
      <c r="V65" s="500"/>
      <c r="W65" s="500">
        <v>120.53167184255</v>
      </c>
      <c r="X65" s="500"/>
      <c r="Y65" s="497">
        <v>119.39</v>
      </c>
      <c r="Z65" s="500"/>
      <c r="AA65" s="446">
        <v>2.34539750030002</v>
      </c>
      <c r="AB65" s="500"/>
      <c r="AC65" s="504"/>
      <c r="AF65" s="508"/>
      <c r="AG65" s="501"/>
    </row>
    <row r="66" hidden="1" spans="1:33">
      <c r="A66" s="495"/>
      <c r="B66" s="496" t="s">
        <v>33</v>
      </c>
      <c r="C66" s="497">
        <v>104.275262403582</v>
      </c>
      <c r="D66" s="497"/>
      <c r="E66" s="497">
        <v>112.911</v>
      </c>
      <c r="F66" s="497"/>
      <c r="G66" s="446">
        <v>-0.475976412724435</v>
      </c>
      <c r="H66" s="446"/>
      <c r="I66" s="497">
        <v>92.3968129146163</v>
      </c>
      <c r="J66" s="446"/>
      <c r="K66" s="497">
        <v>96.484</v>
      </c>
      <c r="L66" s="497"/>
      <c r="M66" s="446">
        <v>-5.13440701630191</v>
      </c>
      <c r="N66" s="500"/>
      <c r="O66" s="495"/>
      <c r="P66" s="496" t="s">
        <v>33</v>
      </c>
      <c r="Q66" s="500">
        <v>108.307751338694</v>
      </c>
      <c r="R66" s="501"/>
      <c r="S66" s="497">
        <v>118.188</v>
      </c>
      <c r="T66" s="500"/>
      <c r="U66" s="446">
        <v>0.678927686108821</v>
      </c>
      <c r="V66" s="500"/>
      <c r="W66" s="500">
        <v>107.804991391458</v>
      </c>
      <c r="X66" s="500"/>
      <c r="Y66" s="497">
        <v>118.48</v>
      </c>
      <c r="Z66" s="500"/>
      <c r="AA66" s="446">
        <v>-0.762207890108044</v>
      </c>
      <c r="AB66" s="500"/>
      <c r="AC66" s="504"/>
      <c r="AF66" s="508"/>
      <c r="AG66" s="501"/>
    </row>
    <row r="67" hidden="1" spans="1:33">
      <c r="A67" s="495"/>
      <c r="B67" s="496" t="s">
        <v>34</v>
      </c>
      <c r="C67" s="497">
        <v>116.005625247041</v>
      </c>
      <c r="D67" s="497"/>
      <c r="E67" s="497">
        <v>114.499</v>
      </c>
      <c r="F67" s="497"/>
      <c r="G67" s="446">
        <v>1.40641744382744</v>
      </c>
      <c r="H67" s="446"/>
      <c r="I67" s="497">
        <v>106.302139260052</v>
      </c>
      <c r="J67" s="446"/>
      <c r="K67" s="497">
        <v>101.218</v>
      </c>
      <c r="L67" s="497"/>
      <c r="M67" s="446">
        <v>4.9065129969736</v>
      </c>
      <c r="N67" s="500"/>
      <c r="O67" s="495"/>
      <c r="P67" s="496" t="s">
        <v>34</v>
      </c>
      <c r="Q67" s="500">
        <v>118.705495390699</v>
      </c>
      <c r="R67" s="501"/>
      <c r="S67" s="497">
        <v>118.947</v>
      </c>
      <c r="T67" s="500"/>
      <c r="U67" s="446">
        <v>0.642197177378407</v>
      </c>
      <c r="V67" s="500"/>
      <c r="W67" s="500">
        <v>125.021604601672</v>
      </c>
      <c r="X67" s="500"/>
      <c r="Y67" s="497">
        <v>119.431</v>
      </c>
      <c r="Z67" s="500"/>
      <c r="AA67" s="446">
        <v>0.802667116812955</v>
      </c>
      <c r="AB67" s="500"/>
      <c r="AF67" s="508"/>
      <c r="AG67" s="501"/>
    </row>
    <row r="68" hidden="1" spans="1:28">
      <c r="A68" s="495"/>
      <c r="B68" s="496" t="s">
        <v>35</v>
      </c>
      <c r="C68" s="497">
        <v>112.671331020302</v>
      </c>
      <c r="D68" s="497"/>
      <c r="E68" s="497">
        <v>116.883</v>
      </c>
      <c r="F68" s="497"/>
      <c r="G68" s="446">
        <v>2.08211425427297</v>
      </c>
      <c r="H68" s="446"/>
      <c r="I68" s="497">
        <v>99.949762443555</v>
      </c>
      <c r="J68" s="446"/>
      <c r="K68" s="497">
        <v>102.571</v>
      </c>
      <c r="L68" s="497"/>
      <c r="M68" s="446">
        <v>1.33671876543697</v>
      </c>
      <c r="N68" s="500"/>
      <c r="O68" s="495"/>
      <c r="P68" s="496" t="s">
        <v>35</v>
      </c>
      <c r="Q68" s="500">
        <v>116.372043698811</v>
      </c>
      <c r="R68" s="501"/>
      <c r="S68" s="497">
        <v>121.844</v>
      </c>
      <c r="T68" s="500"/>
      <c r="U68" s="446">
        <v>2.4355385171547</v>
      </c>
      <c r="V68" s="500"/>
      <c r="W68" s="500">
        <v>122.829074154937</v>
      </c>
      <c r="X68" s="500"/>
      <c r="Y68" s="497">
        <v>120.94</v>
      </c>
      <c r="Z68" s="500"/>
      <c r="AA68" s="446">
        <v>1.2634910534116</v>
      </c>
      <c r="AB68" s="500"/>
    </row>
    <row r="69" hidden="1" spans="1:29">
      <c r="A69" s="495"/>
      <c r="B69" s="496" t="s">
        <v>36</v>
      </c>
      <c r="C69" s="497">
        <v>116.224018299738</v>
      </c>
      <c r="D69" s="497"/>
      <c r="E69" s="497">
        <v>117.789</v>
      </c>
      <c r="F69" s="497"/>
      <c r="G69" s="446">
        <v>0.775134108467455</v>
      </c>
      <c r="H69" s="446"/>
      <c r="I69" s="497">
        <v>103.711677180332</v>
      </c>
      <c r="J69" s="446"/>
      <c r="K69" s="497">
        <v>103.133</v>
      </c>
      <c r="L69" s="497"/>
      <c r="M69" s="446">
        <v>0.547913152840465</v>
      </c>
      <c r="N69" s="500"/>
      <c r="O69" s="495"/>
      <c r="P69" s="496" t="s">
        <v>36</v>
      </c>
      <c r="Q69" s="500">
        <v>119.925930240564</v>
      </c>
      <c r="R69" s="501"/>
      <c r="S69" s="497">
        <v>122.95</v>
      </c>
      <c r="T69" s="500"/>
      <c r="U69" s="446">
        <v>0.907718065723387</v>
      </c>
      <c r="V69" s="500"/>
      <c r="W69" s="500">
        <v>125.574229392756</v>
      </c>
      <c r="X69" s="500"/>
      <c r="Y69" s="497">
        <v>121.76</v>
      </c>
      <c r="Z69" s="500"/>
      <c r="AA69" s="446">
        <v>0.678022159748636</v>
      </c>
      <c r="AB69" s="500"/>
      <c r="AC69" s="448"/>
    </row>
    <row r="70" hidden="1" spans="1:28">
      <c r="A70" s="495"/>
      <c r="B70" s="496" t="s">
        <v>37</v>
      </c>
      <c r="C70" s="497">
        <v>115.31747540096</v>
      </c>
      <c r="D70" s="497"/>
      <c r="E70" s="497">
        <v>116.009</v>
      </c>
      <c r="F70" s="497"/>
      <c r="G70" s="446">
        <v>-1.51117676523275</v>
      </c>
      <c r="H70" s="446"/>
      <c r="I70" s="497">
        <v>98.834965290444</v>
      </c>
      <c r="J70" s="446"/>
      <c r="K70" s="497">
        <v>101.614</v>
      </c>
      <c r="L70" s="497"/>
      <c r="M70" s="446">
        <v>-1.47285543909319</v>
      </c>
      <c r="N70" s="500"/>
      <c r="O70" s="495"/>
      <c r="P70" s="496" t="s">
        <v>37</v>
      </c>
      <c r="Q70" s="500">
        <v>121.353881589872</v>
      </c>
      <c r="R70" s="501"/>
      <c r="S70" s="497">
        <v>121.398</v>
      </c>
      <c r="T70" s="500"/>
      <c r="U70" s="446">
        <v>-1.26230174867833</v>
      </c>
      <c r="V70" s="500"/>
      <c r="W70" s="500">
        <v>115.665070941105</v>
      </c>
      <c r="X70" s="500"/>
      <c r="Y70" s="497">
        <v>118.736</v>
      </c>
      <c r="Z70" s="500"/>
      <c r="AA70" s="446">
        <v>-2.48357424441524</v>
      </c>
      <c r="AB70" s="500"/>
    </row>
    <row r="71" s="470" customFormat="1" ht="14.4" hidden="1" spans="1:28">
      <c r="A71" s="495"/>
      <c r="B71" s="496" t="s">
        <v>38</v>
      </c>
      <c r="C71" s="497">
        <v>114.770507999496</v>
      </c>
      <c r="D71" s="497"/>
      <c r="E71" s="497">
        <v>115.648</v>
      </c>
      <c r="F71" s="497"/>
      <c r="G71" s="446">
        <v>-0.311182753062269</v>
      </c>
      <c r="H71" s="446"/>
      <c r="I71" s="497">
        <v>87.8973482643629</v>
      </c>
      <c r="J71" s="446"/>
      <c r="K71" s="497">
        <v>91.019</v>
      </c>
      <c r="L71" s="497"/>
      <c r="M71" s="446">
        <v>-10.4267128545279</v>
      </c>
      <c r="N71" s="500"/>
      <c r="O71" s="495"/>
      <c r="P71" s="496" t="s">
        <v>38</v>
      </c>
      <c r="Q71" s="500">
        <v>123.776365783186</v>
      </c>
      <c r="R71" s="501"/>
      <c r="S71" s="497">
        <v>122.708</v>
      </c>
      <c r="T71" s="500"/>
      <c r="U71" s="446">
        <v>1.07909520749929</v>
      </c>
      <c r="V71" s="500"/>
      <c r="W71" s="500">
        <v>123.963638943073</v>
      </c>
      <c r="X71" s="500"/>
      <c r="Y71" s="497">
        <v>119.663</v>
      </c>
      <c r="Z71" s="500"/>
      <c r="AA71" s="446">
        <v>0.780723622153332</v>
      </c>
      <c r="AB71" s="511"/>
    </row>
    <row r="72" ht="14.4" hidden="1" spans="1:28">
      <c r="A72" s="495"/>
      <c r="B72" s="496" t="s">
        <v>39</v>
      </c>
      <c r="C72" s="497">
        <v>114.887041643037</v>
      </c>
      <c r="D72" s="497"/>
      <c r="E72" s="497">
        <v>114.464</v>
      </c>
      <c r="F72" s="497"/>
      <c r="G72" s="446">
        <v>-1.02379634753736</v>
      </c>
      <c r="H72" s="446"/>
      <c r="I72" s="497">
        <v>93.5633393585901</v>
      </c>
      <c r="J72" s="446"/>
      <c r="K72" s="497">
        <v>98.737</v>
      </c>
      <c r="L72" s="497"/>
      <c r="M72" s="446">
        <v>8.47954822619452</v>
      </c>
      <c r="N72" s="500"/>
      <c r="O72" s="495"/>
      <c r="P72" s="496" t="s">
        <v>39</v>
      </c>
      <c r="Q72" s="500">
        <v>121.981440619532</v>
      </c>
      <c r="R72" s="501"/>
      <c r="S72" s="497">
        <v>120.193</v>
      </c>
      <c r="T72" s="500"/>
      <c r="U72" s="446">
        <v>-2.04958111940542</v>
      </c>
      <c r="V72" s="500"/>
      <c r="W72" s="500">
        <v>122.715250860032</v>
      </c>
      <c r="X72" s="500"/>
      <c r="Y72" s="497">
        <v>118.146</v>
      </c>
      <c r="Z72" s="500"/>
      <c r="AA72" s="446">
        <v>-1.2677268662828</v>
      </c>
      <c r="AB72" s="512"/>
    </row>
    <row r="73" s="471" customFormat="1" hidden="1" spans="1:28">
      <c r="A73" s="495"/>
      <c r="B73" s="496" t="s">
        <v>40</v>
      </c>
      <c r="C73" s="497">
        <v>114.269989523132</v>
      </c>
      <c r="D73" s="422"/>
      <c r="E73" s="497">
        <v>113.614</v>
      </c>
      <c r="F73" s="422"/>
      <c r="G73" s="503">
        <v>-0.742591557170812</v>
      </c>
      <c r="H73" s="503"/>
      <c r="I73" s="497">
        <v>91.7268629816742</v>
      </c>
      <c r="J73" s="503"/>
      <c r="K73" s="497">
        <v>98.828</v>
      </c>
      <c r="L73" s="422"/>
      <c r="M73" s="446">
        <v>0.0921640317206283</v>
      </c>
      <c r="N73" s="505"/>
      <c r="O73" s="495"/>
      <c r="P73" s="496" t="s">
        <v>40</v>
      </c>
      <c r="Q73" s="505">
        <v>122.083236885456</v>
      </c>
      <c r="R73" s="508"/>
      <c r="S73" s="497">
        <v>118.829</v>
      </c>
      <c r="T73" s="505"/>
      <c r="U73" s="503">
        <v>-1.13484146331318</v>
      </c>
      <c r="V73" s="505"/>
      <c r="W73" s="505">
        <v>119.31433267413</v>
      </c>
      <c r="X73" s="505"/>
      <c r="Y73" s="497">
        <v>119.874</v>
      </c>
      <c r="Z73" s="505"/>
      <c r="AA73" s="503">
        <v>1.46259712559036</v>
      </c>
      <c r="AB73" s="513"/>
    </row>
    <row r="74" s="469" customFormat="1" hidden="1" spans="1:28">
      <c r="A74" s="495"/>
      <c r="B74" s="496" t="s">
        <v>41</v>
      </c>
      <c r="C74" s="497">
        <v>118.046411766833</v>
      </c>
      <c r="D74" s="497"/>
      <c r="E74" s="497">
        <v>113.803</v>
      </c>
      <c r="F74" s="497"/>
      <c r="G74" s="446">
        <v>0.166352738218876</v>
      </c>
      <c r="H74" s="446"/>
      <c r="I74" s="497">
        <v>99.8678394776103</v>
      </c>
      <c r="J74" s="446"/>
      <c r="K74" s="497">
        <v>99.596</v>
      </c>
      <c r="L74" s="497"/>
      <c r="M74" s="446">
        <v>0.777107702270612</v>
      </c>
      <c r="N74" s="500"/>
      <c r="O74" s="495"/>
      <c r="P74" s="496" t="s">
        <v>41</v>
      </c>
      <c r="Q74" s="500">
        <v>124.50864761811</v>
      </c>
      <c r="R74" s="501"/>
      <c r="S74" s="497">
        <v>119.429</v>
      </c>
      <c r="T74" s="500"/>
      <c r="U74" s="446">
        <v>0.504927248398971</v>
      </c>
      <c r="V74" s="500"/>
      <c r="W74" s="500">
        <v>120.445404662754</v>
      </c>
      <c r="X74" s="500"/>
      <c r="Y74" s="497">
        <v>117.15</v>
      </c>
      <c r="Z74" s="500"/>
      <c r="AA74" s="446">
        <v>-2.27238600530556</v>
      </c>
      <c r="AB74" s="473"/>
    </row>
    <row r="75" s="469" customFormat="1" hidden="1" spans="1:28">
      <c r="A75" s="495"/>
      <c r="B75" s="496" t="s">
        <v>42</v>
      </c>
      <c r="C75" s="497">
        <v>116.97631984774</v>
      </c>
      <c r="D75" s="497"/>
      <c r="E75" s="497">
        <v>114.874</v>
      </c>
      <c r="F75" s="497"/>
      <c r="G75" s="446">
        <v>0.941099971002515</v>
      </c>
      <c r="H75" s="446"/>
      <c r="I75" s="497">
        <v>105.305661043702</v>
      </c>
      <c r="J75" s="446"/>
      <c r="K75" s="497">
        <v>100.744</v>
      </c>
      <c r="L75" s="497"/>
      <c r="M75" s="446">
        <v>1.15265673320212</v>
      </c>
      <c r="N75" s="500"/>
      <c r="O75" s="495"/>
      <c r="P75" s="496" t="s">
        <v>42</v>
      </c>
      <c r="Q75" s="500">
        <v>121.261563065316</v>
      </c>
      <c r="R75" s="501"/>
      <c r="S75" s="497">
        <v>119.502</v>
      </c>
      <c r="T75" s="500"/>
      <c r="U75" s="446">
        <v>0.0611241825687188</v>
      </c>
      <c r="V75" s="500"/>
      <c r="W75" s="500">
        <v>117.108035016523</v>
      </c>
      <c r="X75" s="500"/>
      <c r="Y75" s="497">
        <v>118.594</v>
      </c>
      <c r="Z75" s="500"/>
      <c r="AA75" s="446">
        <v>1.23260776781902</v>
      </c>
      <c r="AB75" s="473"/>
    </row>
    <row r="76" s="469" customFormat="1" hidden="1" spans="1:28">
      <c r="A76" s="495"/>
      <c r="B76" s="496" t="s">
        <v>43</v>
      </c>
      <c r="C76" s="497">
        <v>117.452299922571</v>
      </c>
      <c r="D76" s="497"/>
      <c r="E76" s="497">
        <v>113.648</v>
      </c>
      <c r="F76" s="497"/>
      <c r="G76" s="446">
        <v>-1.067256298205</v>
      </c>
      <c r="H76" s="446"/>
      <c r="I76" s="497">
        <v>103.081529430995</v>
      </c>
      <c r="J76" s="446"/>
      <c r="K76" s="497">
        <v>96.029</v>
      </c>
      <c r="L76" s="497"/>
      <c r="M76" s="446">
        <v>-4.68017946478203</v>
      </c>
      <c r="N76" s="500"/>
      <c r="O76" s="495"/>
      <c r="P76" s="496" t="s">
        <v>43</v>
      </c>
      <c r="Q76" s="500">
        <v>122.715656961529</v>
      </c>
      <c r="R76" s="501"/>
      <c r="S76" s="497">
        <v>119.913</v>
      </c>
      <c r="T76" s="500"/>
      <c r="U76" s="446">
        <v>0.343927298287895</v>
      </c>
      <c r="V76" s="500"/>
      <c r="W76" s="500">
        <v>117.751900675922</v>
      </c>
      <c r="X76" s="500"/>
      <c r="Y76" s="497">
        <v>117.563</v>
      </c>
      <c r="Z76" s="500"/>
      <c r="AA76" s="446">
        <v>-0.869352581074921</v>
      </c>
      <c r="AB76" s="473"/>
    </row>
    <row r="77" s="469" customFormat="1" hidden="1" spans="1:28">
      <c r="A77" s="474"/>
      <c r="B77" s="474"/>
      <c r="C77" s="501"/>
      <c r="D77" s="475"/>
      <c r="E77" s="504"/>
      <c r="F77" s="475"/>
      <c r="G77" s="475"/>
      <c r="H77" s="475"/>
      <c r="I77" s="501"/>
      <c r="J77" s="475"/>
      <c r="K77" s="504"/>
      <c r="L77" s="475"/>
      <c r="M77" s="446"/>
      <c r="N77" s="473"/>
      <c r="O77" s="474"/>
      <c r="P77" s="474"/>
      <c r="Q77" s="501"/>
      <c r="R77" s="475"/>
      <c r="S77" s="447"/>
      <c r="T77" s="475"/>
      <c r="U77" s="475"/>
      <c r="V77" s="475"/>
      <c r="W77" s="500"/>
      <c r="X77" s="475"/>
      <c r="Y77" s="447"/>
      <c r="Z77" s="475"/>
      <c r="AA77" s="475"/>
      <c r="AB77" s="473"/>
    </row>
    <row r="78" hidden="1" spans="1:28">
      <c r="A78" s="495">
        <v>2020</v>
      </c>
      <c r="B78" s="496" t="s">
        <v>32</v>
      </c>
      <c r="C78" s="497">
        <v>118.547311599753</v>
      </c>
      <c r="D78" s="497"/>
      <c r="E78" s="497">
        <v>114.191</v>
      </c>
      <c r="F78" s="497"/>
      <c r="G78" s="446">
        <v>0.477791074194016</v>
      </c>
      <c r="H78" s="446"/>
      <c r="I78" s="497">
        <v>105.438601346122</v>
      </c>
      <c r="J78" s="446"/>
      <c r="K78" s="497">
        <v>98.052</v>
      </c>
      <c r="L78" s="497"/>
      <c r="M78" s="446">
        <v>2.10665528121714</v>
      </c>
      <c r="N78" s="500"/>
      <c r="O78" s="495">
        <v>2020</v>
      </c>
      <c r="P78" s="496" t="s">
        <v>32</v>
      </c>
      <c r="Q78" s="500">
        <v>123.149551053693</v>
      </c>
      <c r="R78" s="501"/>
      <c r="S78" s="497">
        <v>119.703</v>
      </c>
      <c r="T78" s="500"/>
      <c r="U78" s="446">
        <v>-0.175126967051114</v>
      </c>
      <c r="V78" s="500"/>
      <c r="W78" s="500">
        <v>120.872985365815</v>
      </c>
      <c r="X78" s="500"/>
      <c r="Y78" s="497">
        <v>119.22</v>
      </c>
      <c r="Z78" s="500"/>
      <c r="AA78" s="446">
        <v>1.40945705706727</v>
      </c>
      <c r="AB78" s="500"/>
    </row>
    <row r="79" hidden="1" spans="1:28">
      <c r="A79" s="495"/>
      <c r="B79" s="496" t="s">
        <v>33</v>
      </c>
      <c r="C79" s="497">
        <v>110.597384191963</v>
      </c>
      <c r="D79" s="497"/>
      <c r="E79" s="497">
        <v>118.496</v>
      </c>
      <c r="F79" s="497"/>
      <c r="G79" s="446">
        <v>3.76999938699197</v>
      </c>
      <c r="H79" s="446"/>
      <c r="I79" s="497">
        <v>97.364500573341</v>
      </c>
      <c r="J79" s="446"/>
      <c r="K79" s="497">
        <v>100.22</v>
      </c>
      <c r="L79" s="497"/>
      <c r="M79" s="446">
        <v>2.21107167625341</v>
      </c>
      <c r="N79" s="500"/>
      <c r="O79" s="495"/>
      <c r="P79" s="496" t="s">
        <v>33</v>
      </c>
      <c r="Q79" s="500">
        <v>115.001076394226</v>
      </c>
      <c r="R79" s="501"/>
      <c r="S79" s="497">
        <v>124.399</v>
      </c>
      <c r="T79" s="500"/>
      <c r="U79" s="446">
        <v>3.92304286442278</v>
      </c>
      <c r="V79" s="500"/>
      <c r="W79" s="500">
        <v>115.443895477283</v>
      </c>
      <c r="X79" s="500"/>
      <c r="Y79" s="497">
        <v>126.237</v>
      </c>
      <c r="Z79" s="500"/>
      <c r="AA79" s="446">
        <v>5.88575742325112</v>
      </c>
      <c r="AB79" s="500"/>
    </row>
    <row r="80" hidden="1" spans="1:28">
      <c r="A80" s="495"/>
      <c r="B80" s="496" t="s">
        <v>34</v>
      </c>
      <c r="C80" s="497">
        <v>110.081800714709</v>
      </c>
      <c r="D80" s="497"/>
      <c r="E80" s="497">
        <v>108.343</v>
      </c>
      <c r="F80" s="497"/>
      <c r="G80" s="446">
        <v>-8.56822171212531</v>
      </c>
      <c r="H80" s="446"/>
      <c r="I80" s="497">
        <v>98.6530860260743</v>
      </c>
      <c r="J80" s="446"/>
      <c r="K80" s="497">
        <v>93.661</v>
      </c>
      <c r="L80" s="497"/>
      <c r="M80" s="446">
        <v>-6.54460187587308</v>
      </c>
      <c r="N80" s="500"/>
      <c r="O80" s="495"/>
      <c r="P80" s="496" t="s">
        <v>34</v>
      </c>
      <c r="Q80" s="500">
        <v>113.805229848925</v>
      </c>
      <c r="R80" s="469"/>
      <c r="S80" s="497">
        <v>113.616</v>
      </c>
      <c r="T80" s="500"/>
      <c r="U80" s="446">
        <v>-8.66807610993658</v>
      </c>
      <c r="V80" s="500"/>
      <c r="W80" s="500">
        <v>115.091707419121</v>
      </c>
      <c r="X80" s="500"/>
      <c r="Y80" s="497">
        <v>110.669</v>
      </c>
      <c r="Z80" s="500"/>
      <c r="AA80" s="446">
        <v>-12.3323589755777</v>
      </c>
      <c r="AB80" s="500"/>
    </row>
    <row r="81" hidden="1" spans="1:28">
      <c r="A81" s="495"/>
      <c r="B81" s="496" t="s">
        <v>35</v>
      </c>
      <c r="C81" s="497">
        <v>77.0522100716394</v>
      </c>
      <c r="D81" s="497"/>
      <c r="E81" s="497">
        <v>79.766</v>
      </c>
      <c r="F81" s="497"/>
      <c r="G81" s="446">
        <v>-26.3764156429119</v>
      </c>
      <c r="H81" s="446"/>
      <c r="I81" s="497">
        <v>81.902276465147</v>
      </c>
      <c r="J81" s="446"/>
      <c r="K81" s="497">
        <v>83.133</v>
      </c>
      <c r="L81" s="497"/>
      <c r="M81" s="446">
        <v>-11.2405376837745</v>
      </c>
      <c r="N81" s="500"/>
      <c r="O81" s="495"/>
      <c r="P81" s="496" t="s">
        <v>35</v>
      </c>
      <c r="Q81" s="500">
        <v>73.1103052552898</v>
      </c>
      <c r="R81" s="469"/>
      <c r="S81" s="497">
        <v>76.653</v>
      </c>
      <c r="T81" s="500"/>
      <c r="U81" s="446">
        <v>-32.5332699619772</v>
      </c>
      <c r="V81" s="500"/>
      <c r="W81" s="500">
        <v>99.2986312263759</v>
      </c>
      <c r="X81" s="500"/>
      <c r="Y81" s="497">
        <v>97.601</v>
      </c>
      <c r="Z81" s="500"/>
      <c r="AA81" s="446">
        <v>-11.8081847671886</v>
      </c>
      <c r="AB81" s="500"/>
    </row>
    <row r="82" hidden="1" spans="1:29">
      <c r="A82" s="495"/>
      <c r="B82" s="496" t="s">
        <v>36</v>
      </c>
      <c r="C82" s="497">
        <v>91.2790602342449</v>
      </c>
      <c r="D82" s="497"/>
      <c r="E82" s="497">
        <v>93.509</v>
      </c>
      <c r="F82" s="497"/>
      <c r="G82" s="446">
        <v>17.2291452498558</v>
      </c>
      <c r="H82" s="446"/>
      <c r="I82" s="497">
        <v>81.4451523129921</v>
      </c>
      <c r="J82" s="446"/>
      <c r="K82" s="497">
        <v>81.043</v>
      </c>
      <c r="L82" s="497"/>
      <c r="M82" s="446">
        <v>-2.51404376120192</v>
      </c>
      <c r="N82" s="500"/>
      <c r="O82" s="495"/>
      <c r="P82" s="496" t="s">
        <v>36</v>
      </c>
      <c r="Q82" s="500">
        <v>92.7951159192265</v>
      </c>
      <c r="R82" s="469"/>
      <c r="S82" s="497">
        <v>96.666</v>
      </c>
      <c r="T82" s="500"/>
      <c r="U82" s="446">
        <v>26.1085671793667</v>
      </c>
      <c r="V82" s="500"/>
      <c r="W82" s="500">
        <v>113.007168132029</v>
      </c>
      <c r="X82" s="500"/>
      <c r="Y82" s="497">
        <v>109.651</v>
      </c>
      <c r="Z82" s="500"/>
      <c r="AA82" s="446">
        <v>12.3461849776129</v>
      </c>
      <c r="AB82" s="500"/>
      <c r="AC82" s="448"/>
    </row>
    <row r="83" hidden="1" spans="1:28">
      <c r="A83" s="495"/>
      <c r="B83" s="496" t="s">
        <v>37</v>
      </c>
      <c r="C83" s="497">
        <v>115.478593102029</v>
      </c>
      <c r="D83" s="497"/>
      <c r="E83" s="497">
        <v>115.706</v>
      </c>
      <c r="F83" s="497"/>
      <c r="G83" s="446">
        <v>23.7378220278262</v>
      </c>
      <c r="H83" s="446"/>
      <c r="I83" s="497">
        <v>84.5140261197368</v>
      </c>
      <c r="J83" s="446"/>
      <c r="K83" s="497">
        <v>86.537</v>
      </c>
      <c r="L83" s="497"/>
      <c r="M83" s="446">
        <v>6.77911725873919</v>
      </c>
      <c r="N83" s="500"/>
      <c r="O83" s="495"/>
      <c r="P83" s="496" t="s">
        <v>37</v>
      </c>
      <c r="Q83" s="500">
        <v>127.096714896247</v>
      </c>
      <c r="R83" s="469"/>
      <c r="S83" s="497">
        <v>126.542</v>
      </c>
      <c r="T83" s="500"/>
      <c r="U83" s="446">
        <v>30.9064200442762</v>
      </c>
      <c r="V83" s="500"/>
      <c r="W83" s="500">
        <v>113.263399799393</v>
      </c>
      <c r="X83" s="500"/>
      <c r="Y83" s="497">
        <v>115.012</v>
      </c>
      <c r="Z83" s="500"/>
      <c r="AA83" s="446">
        <v>4.88914829778115</v>
      </c>
      <c r="AB83" s="500"/>
    </row>
    <row r="84" s="470" customFormat="1" ht="14.4" hidden="1" spans="1:28">
      <c r="A84" s="495"/>
      <c r="B84" s="496" t="s">
        <v>38</v>
      </c>
      <c r="C84" s="497">
        <v>116.858670288454</v>
      </c>
      <c r="D84" s="497"/>
      <c r="E84" s="497">
        <v>119.444</v>
      </c>
      <c r="F84" s="497"/>
      <c r="G84" s="446">
        <v>3.2306016974055</v>
      </c>
      <c r="H84" s="446"/>
      <c r="I84" s="497">
        <v>87.8854454716867</v>
      </c>
      <c r="J84" s="446"/>
      <c r="K84" s="497">
        <v>91.062</v>
      </c>
      <c r="L84" s="497"/>
      <c r="M84" s="446">
        <v>5.22897720050382</v>
      </c>
      <c r="N84" s="500"/>
      <c r="O84" s="495"/>
      <c r="P84" s="496" t="s">
        <v>38</v>
      </c>
      <c r="Q84" s="500">
        <v>127.397199038369</v>
      </c>
      <c r="R84" s="469"/>
      <c r="S84" s="497">
        <v>128.817</v>
      </c>
      <c r="T84" s="500"/>
      <c r="U84" s="446">
        <v>1.79782206698171</v>
      </c>
      <c r="V84" s="500"/>
      <c r="W84" s="500">
        <v>118.216449586019</v>
      </c>
      <c r="X84" s="500"/>
      <c r="Y84" s="497">
        <v>114.419</v>
      </c>
      <c r="Z84" s="500"/>
      <c r="AA84" s="446">
        <v>-0.51559837234376</v>
      </c>
      <c r="AB84" s="511"/>
    </row>
    <row r="85" ht="14.4" hidden="1" spans="1:28">
      <c r="A85" s="495"/>
      <c r="B85" s="496" t="s">
        <v>39</v>
      </c>
      <c r="C85" s="497">
        <v>114.805298529977</v>
      </c>
      <c r="D85" s="497"/>
      <c r="E85" s="497">
        <v>114.753</v>
      </c>
      <c r="F85" s="497"/>
      <c r="G85" s="446">
        <v>-3.9273634506547</v>
      </c>
      <c r="H85" s="446"/>
      <c r="I85" s="497">
        <v>86.1808270144664</v>
      </c>
      <c r="J85" s="446"/>
      <c r="K85" s="497">
        <v>91.808</v>
      </c>
      <c r="L85" s="497"/>
      <c r="M85" s="446">
        <v>0.819222068480812</v>
      </c>
      <c r="N85" s="500"/>
      <c r="O85" s="495"/>
      <c r="P85" s="496" t="s">
        <v>39</v>
      </c>
      <c r="Q85" s="500">
        <v>124.683761015694</v>
      </c>
      <c r="R85" s="469"/>
      <c r="S85" s="497">
        <v>122.929</v>
      </c>
      <c r="T85" s="500"/>
      <c r="U85" s="446">
        <v>-4.57082527927216</v>
      </c>
      <c r="V85" s="500"/>
      <c r="W85" s="500">
        <v>121.649268819046</v>
      </c>
      <c r="X85" s="500"/>
      <c r="Y85" s="497">
        <v>117.98</v>
      </c>
      <c r="Z85" s="500"/>
      <c r="AA85" s="446">
        <v>3.11224534386771</v>
      </c>
      <c r="AB85" s="512"/>
    </row>
    <row r="86" s="471" customFormat="1" hidden="1" spans="1:28">
      <c r="A86" s="495"/>
      <c r="B86" s="496" t="s">
        <v>40</v>
      </c>
      <c r="C86" s="497">
        <v>115.980290754357</v>
      </c>
      <c r="D86" s="422"/>
      <c r="E86" s="497">
        <v>115.01</v>
      </c>
      <c r="F86" s="422"/>
      <c r="G86" s="446">
        <v>0.223959286467462</v>
      </c>
      <c r="H86" s="503"/>
      <c r="I86" s="497">
        <v>84.984127392643</v>
      </c>
      <c r="J86" s="503"/>
      <c r="K86" s="497">
        <v>91.458</v>
      </c>
      <c r="L86" s="422"/>
      <c r="M86" s="446">
        <v>-0.381230393865479</v>
      </c>
      <c r="N86" s="505"/>
      <c r="O86" s="495"/>
      <c r="P86" s="496" t="s">
        <v>40</v>
      </c>
      <c r="Q86" s="500">
        <v>127.298044444435</v>
      </c>
      <c r="S86" s="497">
        <v>123.503</v>
      </c>
      <c r="T86" s="505"/>
      <c r="U86" s="503">
        <v>0.466936198944111</v>
      </c>
      <c r="V86" s="505"/>
      <c r="W86" s="500">
        <v>116.984850225966</v>
      </c>
      <c r="X86" s="505"/>
      <c r="Y86" s="497">
        <v>117.338</v>
      </c>
      <c r="Z86" s="505"/>
      <c r="AA86" s="503">
        <v>-0.544160027123255</v>
      </c>
      <c r="AB86" s="513"/>
    </row>
    <row r="87" s="469" customFormat="1" hidden="1" spans="1:28">
      <c r="A87" s="495"/>
      <c r="B87" s="496" t="s">
        <v>41</v>
      </c>
      <c r="C87" s="497">
        <v>117.862330018222</v>
      </c>
      <c r="D87" s="497"/>
      <c r="E87" s="497">
        <v>113.92</v>
      </c>
      <c r="F87" s="497"/>
      <c r="G87" s="446">
        <v>-0.947743674463098</v>
      </c>
      <c r="H87" s="446"/>
      <c r="I87" s="497">
        <v>90.8240492807239</v>
      </c>
      <c r="J87" s="446"/>
      <c r="K87" s="497">
        <v>91.08</v>
      </c>
      <c r="L87" s="497"/>
      <c r="M87" s="446">
        <v>-0.413304467624485</v>
      </c>
      <c r="N87" s="500"/>
      <c r="O87" s="495"/>
      <c r="P87" s="496" t="s">
        <v>41</v>
      </c>
      <c r="Q87" s="500">
        <v>127.44178949406</v>
      </c>
      <c r="S87" s="497">
        <v>122.249</v>
      </c>
      <c r="T87" s="500"/>
      <c r="U87" s="446">
        <v>-1.01535995077043</v>
      </c>
      <c r="V87" s="500"/>
      <c r="W87" s="500">
        <v>121.76366471111</v>
      </c>
      <c r="X87" s="500"/>
      <c r="Y87" s="497">
        <v>118.318</v>
      </c>
      <c r="Z87" s="500"/>
      <c r="AA87" s="446">
        <v>0.835194054781923</v>
      </c>
      <c r="AB87" s="473"/>
    </row>
    <row r="88" s="469" customFormat="1" hidden="1" spans="1:28">
      <c r="A88" s="495"/>
      <c r="B88" s="496" t="s">
        <v>42</v>
      </c>
      <c r="C88" s="497">
        <v>114.393057290011</v>
      </c>
      <c r="D88" s="497"/>
      <c r="E88" s="497">
        <v>111.779</v>
      </c>
      <c r="F88" s="497"/>
      <c r="G88" s="446">
        <v>-1.87938904494382</v>
      </c>
      <c r="H88" s="446"/>
      <c r="I88" s="497">
        <v>89.0157652846221</v>
      </c>
      <c r="J88" s="446"/>
      <c r="K88" s="497">
        <v>85.786</v>
      </c>
      <c r="L88" s="497"/>
      <c r="M88" s="446">
        <v>-5.81247255160299</v>
      </c>
      <c r="N88" s="500"/>
      <c r="O88" s="495"/>
      <c r="P88" s="496" t="s">
        <v>42</v>
      </c>
      <c r="Q88" s="500">
        <v>123.726909198</v>
      </c>
      <c r="S88" s="497">
        <v>120.814</v>
      </c>
      <c r="T88" s="500"/>
      <c r="U88" s="446">
        <v>-1.17383373279128</v>
      </c>
      <c r="V88" s="500"/>
      <c r="W88" s="500">
        <v>114.516472802531</v>
      </c>
      <c r="X88" s="500"/>
      <c r="Y88" s="497">
        <v>115.442</v>
      </c>
      <c r="Z88" s="500"/>
      <c r="AA88" s="446">
        <v>-2.43073750401462</v>
      </c>
      <c r="AB88" s="473"/>
    </row>
    <row r="89" s="469" customFormat="1" hidden="1" spans="1:28">
      <c r="A89" s="495"/>
      <c r="B89" s="496" t="s">
        <v>43</v>
      </c>
      <c r="C89" s="497">
        <v>119.519203505754</v>
      </c>
      <c r="D89" s="497"/>
      <c r="E89" s="497">
        <v>115.305</v>
      </c>
      <c r="F89" s="497"/>
      <c r="G89" s="446">
        <v>3.1544386691597</v>
      </c>
      <c r="H89" s="446"/>
      <c r="I89" s="497">
        <v>97.5234682610672</v>
      </c>
      <c r="J89" s="446"/>
      <c r="K89" s="497">
        <v>92.26</v>
      </c>
      <c r="L89" s="497"/>
      <c r="M89" s="446">
        <v>7.54668593943069</v>
      </c>
      <c r="N89" s="500"/>
      <c r="O89" s="495"/>
      <c r="P89" s="496" t="s">
        <v>43</v>
      </c>
      <c r="Q89" s="500">
        <v>127.771281207095</v>
      </c>
      <c r="S89" s="497">
        <v>123.808</v>
      </c>
      <c r="T89" s="500"/>
      <c r="U89" s="446">
        <v>2.4781896137865</v>
      </c>
      <c r="V89" s="500"/>
      <c r="W89" s="500">
        <v>117.954674734393</v>
      </c>
      <c r="X89" s="500"/>
      <c r="Y89" s="497">
        <v>116.912</v>
      </c>
      <c r="Z89" s="500"/>
      <c r="AA89" s="446">
        <v>1.27336671228844</v>
      </c>
      <c r="AB89" s="473"/>
    </row>
    <row r="90" s="469" customFormat="1" hidden="1" spans="1:28">
      <c r="A90" s="474"/>
      <c r="B90" s="474"/>
      <c r="C90" s="501"/>
      <c r="D90" s="475"/>
      <c r="E90" s="504"/>
      <c r="F90" s="475"/>
      <c r="G90" s="475"/>
      <c r="H90" s="475"/>
      <c r="I90" s="501"/>
      <c r="J90" s="475"/>
      <c r="K90" s="504"/>
      <c r="L90" s="475"/>
      <c r="M90" s="475"/>
      <c r="N90" s="473"/>
      <c r="O90" s="474"/>
      <c r="P90" s="474"/>
      <c r="R90" s="473"/>
      <c r="S90" s="448"/>
      <c r="T90" s="473"/>
      <c r="U90" s="475"/>
      <c r="V90" s="473"/>
      <c r="X90" s="473"/>
      <c r="Y90" s="448"/>
      <c r="Z90" s="473"/>
      <c r="AA90" s="475"/>
      <c r="AB90" s="473"/>
    </row>
    <row r="91" s="469" customFormat="1" hidden="1" spans="1:28">
      <c r="A91" s="27">
        <v>2021</v>
      </c>
      <c r="B91" s="24" t="s">
        <v>32</v>
      </c>
      <c r="C91" s="497">
        <v>120.041323396938</v>
      </c>
      <c r="D91" s="497"/>
      <c r="E91" s="497">
        <v>116.033</v>
      </c>
      <c r="F91" s="497"/>
      <c r="G91" s="446">
        <v>0.631368977928105</v>
      </c>
      <c r="H91" s="446"/>
      <c r="I91" s="497">
        <v>100.919929167467</v>
      </c>
      <c r="J91" s="446"/>
      <c r="K91" s="497">
        <v>93.29</v>
      </c>
      <c r="L91" s="497"/>
      <c r="M91" s="446">
        <v>1.1164101452417</v>
      </c>
      <c r="N91" s="473"/>
      <c r="O91" s="27">
        <v>2021</v>
      </c>
      <c r="P91" s="24" t="s">
        <v>32</v>
      </c>
      <c r="Q91" s="500">
        <v>127.511613749171</v>
      </c>
      <c r="R91" s="501"/>
      <c r="S91" s="497">
        <v>124.568</v>
      </c>
      <c r="T91" s="500"/>
      <c r="U91" s="446">
        <v>0.613853708968719</v>
      </c>
      <c r="V91" s="500"/>
      <c r="W91" s="500">
        <v>115.620754406864</v>
      </c>
      <c r="X91" s="500"/>
      <c r="Y91" s="497">
        <v>116.526</v>
      </c>
      <c r="Z91" s="500"/>
      <c r="AA91" s="446">
        <v>-0.330162857533878</v>
      </c>
      <c r="AB91" s="473"/>
    </row>
    <row r="92" s="469" customFormat="1" hidden="1" spans="1:28">
      <c r="A92" s="27"/>
      <c r="B92" s="24" t="s">
        <v>33</v>
      </c>
      <c r="C92" s="497">
        <v>112.383848526628</v>
      </c>
      <c r="D92" s="497"/>
      <c r="E92" s="497">
        <v>119.701</v>
      </c>
      <c r="F92" s="497"/>
      <c r="G92" s="446">
        <v>3.16116966724982</v>
      </c>
      <c r="H92" s="446"/>
      <c r="I92" s="497">
        <v>92.2621844626669</v>
      </c>
      <c r="J92" s="446"/>
      <c r="K92" s="497">
        <v>94.363</v>
      </c>
      <c r="L92" s="497"/>
      <c r="M92" s="446">
        <v>1.15017686783148</v>
      </c>
      <c r="N92" s="473"/>
      <c r="O92" s="27"/>
      <c r="P92" s="24" t="s">
        <v>33</v>
      </c>
      <c r="Q92" s="500">
        <v>120.125657665218</v>
      </c>
      <c r="R92" s="501"/>
      <c r="S92" s="497">
        <v>128.864</v>
      </c>
      <c r="T92" s="500"/>
      <c r="U92" s="446">
        <v>3.4487187720763</v>
      </c>
      <c r="V92" s="500"/>
      <c r="W92" s="500">
        <v>108.962784055556</v>
      </c>
      <c r="X92" s="500"/>
      <c r="Y92" s="497">
        <v>120.424</v>
      </c>
      <c r="Z92" s="500"/>
      <c r="AA92" s="446">
        <v>3.34517618385597</v>
      </c>
      <c r="AB92" s="473"/>
    </row>
    <row r="93" s="469" customFormat="1" hidden="1" spans="1:28">
      <c r="A93" s="27"/>
      <c r="B93" s="24" t="s">
        <v>34</v>
      </c>
      <c r="C93" s="497">
        <v>120.629304038914</v>
      </c>
      <c r="D93" s="497"/>
      <c r="E93" s="497">
        <v>118.365</v>
      </c>
      <c r="F93" s="497"/>
      <c r="G93" s="446">
        <v>-1.11611431817612</v>
      </c>
      <c r="H93" s="446"/>
      <c r="I93" s="497">
        <v>98.2673055164518</v>
      </c>
      <c r="J93" s="446"/>
      <c r="K93" s="497">
        <v>93.036</v>
      </c>
      <c r="L93" s="497"/>
      <c r="M93" s="446">
        <v>-1.40627152591588</v>
      </c>
      <c r="N93" s="473"/>
      <c r="O93" s="27"/>
      <c r="P93" s="24" t="s">
        <v>34</v>
      </c>
      <c r="Q93" s="500">
        <v>128.285197932012</v>
      </c>
      <c r="S93" s="497">
        <v>127.401</v>
      </c>
      <c r="T93" s="500"/>
      <c r="U93" s="446">
        <v>-1.13530543829154</v>
      </c>
      <c r="V93" s="500"/>
      <c r="W93" s="500">
        <v>126.609102935604</v>
      </c>
      <c r="X93" s="500"/>
      <c r="Y93" s="497">
        <v>122.694</v>
      </c>
      <c r="Z93" s="500"/>
      <c r="AA93" s="446">
        <v>1.88500631103435</v>
      </c>
      <c r="AB93" s="473"/>
    </row>
    <row r="94" hidden="1" spans="1:27">
      <c r="A94" s="126"/>
      <c r="B94" s="24" t="s">
        <v>35</v>
      </c>
      <c r="C94" s="497">
        <v>115.270286268931</v>
      </c>
      <c r="D94" s="497"/>
      <c r="E94" s="497">
        <v>120.731</v>
      </c>
      <c r="F94" s="497"/>
      <c r="G94" s="446">
        <v>1.99890170236134</v>
      </c>
      <c r="H94" s="446"/>
      <c r="I94" s="497">
        <v>92.8952188081762</v>
      </c>
      <c r="J94" s="446"/>
      <c r="K94" s="497">
        <v>95.227</v>
      </c>
      <c r="L94" s="497"/>
      <c r="M94" s="446">
        <v>2.35500236467605</v>
      </c>
      <c r="O94" s="126"/>
      <c r="P94" s="24" t="s">
        <v>35</v>
      </c>
      <c r="Q94" s="500">
        <v>122.829961722654</v>
      </c>
      <c r="R94" s="469"/>
      <c r="S94" s="497">
        <v>130.205</v>
      </c>
      <c r="T94" s="500"/>
      <c r="U94" s="446">
        <v>2.20092463952403</v>
      </c>
      <c r="V94" s="500"/>
      <c r="W94" s="500">
        <v>122.292686744654</v>
      </c>
      <c r="X94" s="500"/>
      <c r="Y94" s="497">
        <v>121.916</v>
      </c>
      <c r="Z94" s="500"/>
      <c r="AA94" s="446">
        <v>-0.634097836895037</v>
      </c>
    </row>
    <row r="95" hidden="1" spans="1:27">
      <c r="A95" s="126"/>
      <c r="B95" s="24" t="s">
        <v>36</v>
      </c>
      <c r="C95" s="497">
        <v>115.331191660009</v>
      </c>
      <c r="D95" s="497"/>
      <c r="E95" s="497">
        <v>118.745</v>
      </c>
      <c r="F95" s="497"/>
      <c r="G95" s="446">
        <v>-1.64497933422236</v>
      </c>
      <c r="H95" s="446"/>
      <c r="I95" s="497">
        <v>99.4232291462302</v>
      </c>
      <c r="J95" s="446"/>
      <c r="K95" s="497">
        <v>98.778</v>
      </c>
      <c r="L95" s="497"/>
      <c r="M95" s="446">
        <v>3.7289844266857</v>
      </c>
      <c r="N95" s="475"/>
      <c r="O95" s="126"/>
      <c r="P95" s="24" t="s">
        <v>36</v>
      </c>
      <c r="Q95" s="500">
        <v>120.42472838575</v>
      </c>
      <c r="R95" s="469"/>
      <c r="S95" s="497">
        <v>126.373</v>
      </c>
      <c r="T95" s="500"/>
      <c r="U95" s="446">
        <v>-2.94305134211437</v>
      </c>
      <c r="V95" s="500"/>
      <c r="W95" s="500">
        <v>123.225271001038</v>
      </c>
      <c r="X95" s="500"/>
      <c r="Y95" s="497">
        <v>119.293</v>
      </c>
      <c r="Z95" s="500"/>
      <c r="AA95" s="446">
        <v>-2.15148134781325</v>
      </c>
    </row>
    <row r="96" hidden="1" spans="1:27">
      <c r="A96" s="126"/>
      <c r="B96" s="24" t="s">
        <v>37</v>
      </c>
      <c r="C96" s="497">
        <v>116.945811419175</v>
      </c>
      <c r="D96" s="497"/>
      <c r="E96" s="497">
        <v>116.882</v>
      </c>
      <c r="F96" s="497"/>
      <c r="G96" s="446">
        <v>-1.5689081645543</v>
      </c>
      <c r="H96" s="446"/>
      <c r="I96" s="497">
        <v>92.3163726194705</v>
      </c>
      <c r="J96" s="446"/>
      <c r="K96" s="497">
        <v>94.95</v>
      </c>
      <c r="L96" s="497"/>
      <c r="M96" s="446">
        <v>-3.87535686083946</v>
      </c>
      <c r="N96" s="475"/>
      <c r="O96" s="126"/>
      <c r="P96" s="24" t="s">
        <v>37</v>
      </c>
      <c r="Q96" s="500">
        <v>126.881346087965</v>
      </c>
      <c r="R96" s="469"/>
      <c r="S96" s="497">
        <v>125.705</v>
      </c>
      <c r="T96" s="500"/>
      <c r="U96" s="446">
        <v>-0.528593924335112</v>
      </c>
      <c r="V96" s="500"/>
      <c r="W96" s="500">
        <v>108.017943194635</v>
      </c>
      <c r="X96" s="500"/>
      <c r="Y96" s="497">
        <v>109.776</v>
      </c>
      <c r="Z96" s="500"/>
      <c r="AA96" s="446">
        <v>-7.97783608426312</v>
      </c>
    </row>
    <row r="97" hidden="1" spans="1:27">
      <c r="A97" s="126"/>
      <c r="B97" s="24" t="s">
        <v>38</v>
      </c>
      <c r="C97" s="497">
        <v>110.60706924646</v>
      </c>
      <c r="D97" s="497"/>
      <c r="E97" s="497">
        <v>113.621</v>
      </c>
      <c r="F97" s="497"/>
      <c r="G97" s="446">
        <v>-2.7899933266029</v>
      </c>
      <c r="H97" s="446"/>
      <c r="I97" s="497">
        <v>86.9263356699911</v>
      </c>
      <c r="J97" s="446"/>
      <c r="K97" s="497">
        <v>89.72</v>
      </c>
      <c r="L97" s="497"/>
      <c r="M97" s="446">
        <v>-5.50816219062665</v>
      </c>
      <c r="N97" s="475"/>
      <c r="O97" s="126"/>
      <c r="P97" s="24" t="s">
        <v>38</v>
      </c>
      <c r="Q97" s="500">
        <v>119.111910199466</v>
      </c>
      <c r="R97" s="469"/>
      <c r="S97" s="497">
        <v>121.724</v>
      </c>
      <c r="T97" s="500"/>
      <c r="U97" s="446">
        <v>-3.16693846704585</v>
      </c>
      <c r="V97" s="500"/>
      <c r="W97" s="500">
        <v>112.837863019659</v>
      </c>
      <c r="X97" s="500"/>
      <c r="Y97" s="497">
        <v>110.057</v>
      </c>
      <c r="Z97" s="500"/>
      <c r="AA97" s="446">
        <v>0.255975805276208</v>
      </c>
    </row>
    <row r="98" hidden="1" spans="1:27">
      <c r="A98" s="126"/>
      <c r="B98" s="24" t="s">
        <v>39</v>
      </c>
      <c r="C98" s="497">
        <v>114.451911094885</v>
      </c>
      <c r="D98" s="497"/>
      <c r="E98" s="497">
        <v>114.128</v>
      </c>
      <c r="F98" s="497"/>
      <c r="G98" s="446">
        <v>0.446220328988488</v>
      </c>
      <c r="H98" s="446"/>
      <c r="I98" s="497">
        <v>84.2559072262331</v>
      </c>
      <c r="J98" s="446"/>
      <c r="K98" s="497">
        <v>89.479</v>
      </c>
      <c r="L98" s="497"/>
      <c r="M98" s="446">
        <v>-0.268613464110572</v>
      </c>
      <c r="N98" s="475"/>
      <c r="O98" s="126"/>
      <c r="P98" s="24" t="s">
        <v>39</v>
      </c>
      <c r="Q98" s="500">
        <v>125.420041036795</v>
      </c>
      <c r="R98" s="469"/>
      <c r="S98" s="497">
        <v>123.182</v>
      </c>
      <c r="T98" s="500"/>
      <c r="U98" s="446">
        <v>1.19779172554304</v>
      </c>
      <c r="V98" s="500"/>
      <c r="W98" s="500">
        <v>116.0234835624</v>
      </c>
      <c r="X98" s="500"/>
      <c r="Y98" s="497">
        <v>113</v>
      </c>
      <c r="Z98" s="500"/>
      <c r="AA98" s="446">
        <v>2.67406889157435</v>
      </c>
    </row>
    <row r="99" hidden="1" spans="1:27">
      <c r="A99" s="126"/>
      <c r="B99" s="24" t="s">
        <v>40</v>
      </c>
      <c r="C99" s="497">
        <v>118.271953293024</v>
      </c>
      <c r="D99" s="422"/>
      <c r="E99" s="497">
        <v>116.78</v>
      </c>
      <c r="F99" s="422"/>
      <c r="G99" s="446">
        <v>2.32370671526706</v>
      </c>
      <c r="H99" s="503"/>
      <c r="I99" s="497">
        <v>80.2046962160596</v>
      </c>
      <c r="J99" s="503"/>
      <c r="K99" s="497">
        <v>86.769</v>
      </c>
      <c r="L99" s="422"/>
      <c r="M99" s="446">
        <v>-3.02864359235127</v>
      </c>
      <c r="O99" s="126"/>
      <c r="P99" s="24" t="s">
        <v>40</v>
      </c>
      <c r="Q99" s="500">
        <v>132.328545151932</v>
      </c>
      <c r="R99" s="471"/>
      <c r="S99" s="497">
        <v>127.555</v>
      </c>
      <c r="T99" s="505"/>
      <c r="U99" s="503">
        <v>3.55003166046987</v>
      </c>
      <c r="V99" s="505"/>
      <c r="W99" s="500">
        <v>117.886112598638</v>
      </c>
      <c r="X99" s="505"/>
      <c r="Y99" s="497">
        <v>119.357</v>
      </c>
      <c r="Z99" s="505"/>
      <c r="AA99" s="503">
        <v>5.62566371681416</v>
      </c>
    </row>
    <row r="100" hidden="1" spans="1:27">
      <c r="A100" s="126"/>
      <c r="B100" s="24" t="s">
        <v>41</v>
      </c>
      <c r="C100" s="497">
        <v>124.390356398065</v>
      </c>
      <c r="D100" s="497"/>
      <c r="E100" s="497">
        <v>120.23</v>
      </c>
      <c r="F100" s="497"/>
      <c r="G100" s="446">
        <v>2.95427299195067</v>
      </c>
      <c r="H100" s="446"/>
      <c r="I100" s="497">
        <v>87.7890276227773</v>
      </c>
      <c r="J100" s="446"/>
      <c r="K100" s="497">
        <v>87.358</v>
      </c>
      <c r="L100" s="497"/>
      <c r="M100" s="446">
        <v>0.678813862093605</v>
      </c>
      <c r="O100" s="126"/>
      <c r="P100" s="24" t="s">
        <v>41</v>
      </c>
      <c r="Q100" s="500">
        <v>137.619705305152</v>
      </c>
      <c r="R100" s="469"/>
      <c r="S100" s="497">
        <v>132.118</v>
      </c>
      <c r="T100" s="500"/>
      <c r="U100" s="446">
        <v>3.57728038885186</v>
      </c>
      <c r="V100" s="500"/>
      <c r="W100" s="500">
        <v>126.970144610911</v>
      </c>
      <c r="X100" s="500"/>
      <c r="Y100" s="497">
        <v>123.266</v>
      </c>
      <c r="Z100" s="500"/>
      <c r="AA100" s="446">
        <v>3.27504880317034</v>
      </c>
    </row>
    <row r="101" hidden="1" spans="1:27">
      <c r="A101" s="126"/>
      <c r="B101" s="24" t="s">
        <v>42</v>
      </c>
      <c r="C101" s="497">
        <v>124.941956814006</v>
      </c>
      <c r="D101" s="497"/>
      <c r="E101" s="497">
        <v>121.888</v>
      </c>
      <c r="F101" s="497"/>
      <c r="G101" s="446">
        <v>1.37902353821842</v>
      </c>
      <c r="H101" s="446"/>
      <c r="I101" s="497">
        <v>91.3824517850903</v>
      </c>
      <c r="J101" s="446"/>
      <c r="K101" s="497">
        <v>88.637</v>
      </c>
      <c r="L101" s="497"/>
      <c r="M101" s="446">
        <v>1.46409029510748</v>
      </c>
      <c r="O101" s="126"/>
      <c r="P101" s="24" t="s">
        <v>42</v>
      </c>
      <c r="Q101" s="500">
        <v>137.719976434134</v>
      </c>
      <c r="R101" s="469"/>
      <c r="S101" s="497">
        <v>133.822</v>
      </c>
      <c r="T101" s="500"/>
      <c r="U101" s="446">
        <v>1.28975612709851</v>
      </c>
      <c r="V101" s="500"/>
      <c r="W101" s="500">
        <v>120.619008535529</v>
      </c>
      <c r="X101" s="500"/>
      <c r="Y101" s="497">
        <v>122.578</v>
      </c>
      <c r="Z101" s="500"/>
      <c r="AA101" s="446">
        <v>-0.558142553502179</v>
      </c>
    </row>
    <row r="102" hidden="1" spans="1:27">
      <c r="A102" s="126"/>
      <c r="B102" s="24" t="s">
        <v>43</v>
      </c>
      <c r="C102" s="497">
        <v>126.594700839676</v>
      </c>
      <c r="D102" s="497"/>
      <c r="E102" s="497">
        <v>122.476</v>
      </c>
      <c r="F102" s="497"/>
      <c r="G102" s="446">
        <v>0.482410081386192</v>
      </c>
      <c r="H102" s="446"/>
      <c r="I102" s="497">
        <v>95.1188747903673</v>
      </c>
      <c r="J102" s="446"/>
      <c r="K102" s="497">
        <v>90.387</v>
      </c>
      <c r="L102" s="497"/>
      <c r="M102" s="446">
        <v>1.97434479957579</v>
      </c>
      <c r="O102" s="126"/>
      <c r="P102" s="24" t="s">
        <v>43</v>
      </c>
      <c r="Q102" s="500">
        <v>138.45694673636</v>
      </c>
      <c r="R102" s="469"/>
      <c r="S102" s="497">
        <v>134.374</v>
      </c>
      <c r="T102" s="500"/>
      <c r="U102" s="446">
        <v>0.412488230634708</v>
      </c>
      <c r="V102" s="500"/>
      <c r="W102" s="500">
        <v>123.803258165886</v>
      </c>
      <c r="X102" s="500"/>
      <c r="Y102" s="497">
        <v>123.903</v>
      </c>
      <c r="Z102" s="500"/>
      <c r="AA102" s="446">
        <v>1.08094437827341</v>
      </c>
    </row>
    <row r="103" hidden="1" spans="1:27">
      <c r="A103" s="126"/>
      <c r="B103" s="24"/>
      <c r="C103" s="497"/>
      <c r="D103" s="497"/>
      <c r="E103" s="497"/>
      <c r="F103" s="497"/>
      <c r="G103" s="446"/>
      <c r="H103" s="446"/>
      <c r="I103" s="497"/>
      <c r="J103" s="446"/>
      <c r="K103" s="497"/>
      <c r="L103" s="497"/>
      <c r="M103" s="446"/>
      <c r="O103" s="126"/>
      <c r="P103" s="24"/>
      <c r="Q103" s="500"/>
      <c r="R103" s="469"/>
      <c r="S103" s="497"/>
      <c r="T103" s="500"/>
      <c r="U103" s="446"/>
      <c r="V103" s="500"/>
      <c r="W103" s="500"/>
      <c r="X103" s="500"/>
      <c r="Y103" s="497"/>
      <c r="Z103" s="500"/>
      <c r="AA103" s="446"/>
    </row>
    <row r="104" spans="1:27">
      <c r="A104" s="27">
        <v>2022</v>
      </c>
      <c r="B104" s="24" t="s">
        <v>32</v>
      </c>
      <c r="C104" s="497">
        <v>125.596407417018</v>
      </c>
      <c r="D104" s="497"/>
      <c r="E104" s="497">
        <v>121.888</v>
      </c>
      <c r="F104" s="497"/>
      <c r="G104" s="446">
        <v>-0.480094059244252</v>
      </c>
      <c r="H104" s="446"/>
      <c r="I104" s="497">
        <v>97.54414186774</v>
      </c>
      <c r="J104" s="446"/>
      <c r="K104" s="497">
        <v>90.096</v>
      </c>
      <c r="L104" s="497"/>
      <c r="M104" s="446">
        <v>-0.321948952836138</v>
      </c>
      <c r="O104" s="27">
        <v>2022</v>
      </c>
      <c r="P104" s="24" t="s">
        <v>32</v>
      </c>
      <c r="Q104" s="500">
        <v>136.141679762629</v>
      </c>
      <c r="R104" s="469"/>
      <c r="S104" s="497">
        <v>133.573</v>
      </c>
      <c r="T104" s="500"/>
      <c r="U104" s="446">
        <v>-0.596097459329926</v>
      </c>
      <c r="V104" s="500"/>
      <c r="W104" s="500">
        <v>123.384546256251</v>
      </c>
      <c r="X104" s="500"/>
      <c r="Y104" s="497">
        <v>124.336</v>
      </c>
      <c r="Z104" s="500"/>
      <c r="AA104" s="516">
        <v>0.349466921704874</v>
      </c>
    </row>
    <row r="105" ht="15" customHeight="1" spans="1:27">
      <c r="A105" s="27"/>
      <c r="B105" s="24" t="s">
        <v>33</v>
      </c>
      <c r="C105" s="497">
        <v>116.59641661756</v>
      </c>
      <c r="D105" s="497"/>
      <c r="E105" s="497">
        <v>123.395</v>
      </c>
      <c r="F105" s="497"/>
      <c r="G105" s="446">
        <v>1.23638093987924</v>
      </c>
      <c r="H105" s="446"/>
      <c r="I105" s="497">
        <v>91.6277623872619</v>
      </c>
      <c r="J105" s="446"/>
      <c r="K105" s="497">
        <v>93.107</v>
      </c>
      <c r="L105" s="497"/>
      <c r="M105" s="446">
        <v>3.34199076540578</v>
      </c>
      <c r="O105" s="27"/>
      <c r="P105" s="24" t="s">
        <v>33</v>
      </c>
      <c r="Q105" s="500">
        <v>126.385875700782</v>
      </c>
      <c r="R105" s="469"/>
      <c r="S105" s="497">
        <v>134.787</v>
      </c>
      <c r="T105" s="500"/>
      <c r="U105" s="446">
        <v>0.908866312802729</v>
      </c>
      <c r="V105" s="500"/>
      <c r="W105" s="500">
        <v>110.465154579986</v>
      </c>
      <c r="X105" s="500"/>
      <c r="Y105" s="497">
        <v>122.178</v>
      </c>
      <c r="Z105" s="500"/>
      <c r="AA105" s="446">
        <v>-1.73561961137563</v>
      </c>
    </row>
    <row r="106" ht="15" customHeight="1" spans="1:27">
      <c r="A106" s="27"/>
      <c r="B106" s="24" t="s">
        <v>34</v>
      </c>
      <c r="C106" s="497">
        <v>126.600983528045</v>
      </c>
      <c r="D106" s="497"/>
      <c r="E106" s="497">
        <v>123.897</v>
      </c>
      <c r="F106" s="497"/>
      <c r="G106" s="446">
        <v>0.406823615219423</v>
      </c>
      <c r="H106" s="446"/>
      <c r="I106" s="497">
        <v>97.8755515788487</v>
      </c>
      <c r="J106" s="446"/>
      <c r="K106" s="497">
        <v>92.466</v>
      </c>
      <c r="L106" s="497"/>
      <c r="M106" s="446">
        <v>-0.68845521818983</v>
      </c>
      <c r="O106" s="27"/>
      <c r="P106" s="24" t="s">
        <v>34</v>
      </c>
      <c r="Q106" s="500">
        <v>137.172190240794</v>
      </c>
      <c r="R106" s="469"/>
      <c r="S106" s="497">
        <v>135.704</v>
      </c>
      <c r="T106" s="500"/>
      <c r="U106" s="446">
        <v>0.680332673032268</v>
      </c>
      <c r="V106" s="500"/>
      <c r="W106" s="500">
        <v>126.679818333675</v>
      </c>
      <c r="X106" s="500"/>
      <c r="Y106" s="497">
        <v>122.829</v>
      </c>
      <c r="Z106" s="500"/>
      <c r="AA106" s="446">
        <v>0.53282915091097</v>
      </c>
    </row>
    <row r="107" ht="15" customHeight="1" spans="1:27">
      <c r="A107" s="126"/>
      <c r="B107" s="24" t="s">
        <v>35</v>
      </c>
      <c r="C107" s="497">
        <v>120.268826835294</v>
      </c>
      <c r="D107" s="497"/>
      <c r="E107" s="497">
        <v>126.592</v>
      </c>
      <c r="F107" s="497"/>
      <c r="G107" s="516">
        <v>2.17519391107129</v>
      </c>
      <c r="H107" s="446"/>
      <c r="I107" s="497">
        <v>91.5215079426483</v>
      </c>
      <c r="J107" s="446"/>
      <c r="K107" s="497">
        <v>94.044</v>
      </c>
      <c r="L107" s="497"/>
      <c r="M107" s="446">
        <v>1.70657322691585</v>
      </c>
      <c r="O107" s="126"/>
      <c r="P107" s="24" t="s">
        <v>35</v>
      </c>
      <c r="Q107" s="500">
        <v>130.430833576179</v>
      </c>
      <c r="R107" s="469"/>
      <c r="S107" s="497">
        <v>139.003</v>
      </c>
      <c r="T107" s="500"/>
      <c r="U107" s="446">
        <v>2.43102635147083</v>
      </c>
      <c r="V107" s="500"/>
      <c r="W107" s="500">
        <v>124.653613457946</v>
      </c>
      <c r="X107" s="500"/>
      <c r="Y107" s="497">
        <v>124.367</v>
      </c>
      <c r="Z107" s="500"/>
      <c r="AA107" s="446">
        <v>1.25214729420577</v>
      </c>
    </row>
    <row r="108" ht="15" customHeight="1" spans="1:27">
      <c r="A108" s="126"/>
      <c r="B108" s="24" t="s">
        <v>36</v>
      </c>
      <c r="C108" s="497">
        <v>119.527402703053</v>
      </c>
      <c r="D108" s="497"/>
      <c r="E108" s="497">
        <v>123.402</v>
      </c>
      <c r="F108" s="497"/>
      <c r="G108" s="446">
        <v>-2.51990647118301</v>
      </c>
      <c r="H108" s="446"/>
      <c r="I108" s="497">
        <v>92.2661188309276</v>
      </c>
      <c r="J108" s="446"/>
      <c r="K108" s="497">
        <v>91.555</v>
      </c>
      <c r="L108" s="497"/>
      <c r="M108" s="446">
        <v>-2.64663349070646</v>
      </c>
      <c r="O108" s="126"/>
      <c r="P108" s="24" t="s">
        <v>36</v>
      </c>
      <c r="Q108" s="500">
        <v>128.772368861153</v>
      </c>
      <c r="R108" s="469"/>
      <c r="S108" s="497">
        <v>135.756</v>
      </c>
      <c r="T108" s="500"/>
      <c r="U108" s="446">
        <v>-2.33592080746457</v>
      </c>
      <c r="V108" s="500"/>
      <c r="W108" s="500">
        <v>127.728077709796</v>
      </c>
      <c r="X108" s="500"/>
      <c r="Y108" s="497">
        <v>123.657</v>
      </c>
      <c r="Z108" s="500"/>
      <c r="AA108" s="446">
        <v>-0.570890991983404</v>
      </c>
    </row>
    <row r="109" ht="15" customHeight="1" spans="1:27">
      <c r="A109" s="126"/>
      <c r="B109" s="24" t="s">
        <v>37</v>
      </c>
      <c r="C109" s="497">
        <v>130.989306574219</v>
      </c>
      <c r="D109" s="497"/>
      <c r="E109" s="497">
        <v>130.703</v>
      </c>
      <c r="F109" s="497"/>
      <c r="G109" s="446">
        <v>5.91643571416995</v>
      </c>
      <c r="H109" s="446"/>
      <c r="I109" s="497">
        <v>94.0986930444796</v>
      </c>
      <c r="J109" s="446"/>
      <c r="K109" s="497">
        <v>96.864</v>
      </c>
      <c r="L109" s="497"/>
      <c r="M109" s="446">
        <v>5.79870023483151</v>
      </c>
      <c r="O109" s="126"/>
      <c r="P109" s="24" t="s">
        <v>37</v>
      </c>
      <c r="Q109" s="500">
        <v>145.197311898511</v>
      </c>
      <c r="R109" s="469"/>
      <c r="S109" s="497">
        <v>143.371</v>
      </c>
      <c r="T109" s="500"/>
      <c r="U109" s="446">
        <v>5.6093285011344</v>
      </c>
      <c r="V109" s="500"/>
      <c r="W109" s="500">
        <v>124.569180663216</v>
      </c>
      <c r="X109" s="500"/>
      <c r="Y109" s="497">
        <v>126.613</v>
      </c>
      <c r="Z109" s="500"/>
      <c r="AA109" s="446">
        <v>2.39048335314619</v>
      </c>
    </row>
    <row r="110" ht="15" customHeight="1" spans="1:27">
      <c r="A110" s="126"/>
      <c r="B110" s="24" t="s">
        <v>38</v>
      </c>
      <c r="C110" s="497">
        <v>125.076959212172</v>
      </c>
      <c r="D110" s="497"/>
      <c r="E110" s="497">
        <v>129.03</v>
      </c>
      <c r="F110" s="497"/>
      <c r="G110" s="446">
        <v>-1.2800012241494</v>
      </c>
      <c r="H110" s="446"/>
      <c r="I110" s="497">
        <v>92.0064264341696</v>
      </c>
      <c r="J110" s="446"/>
      <c r="K110" s="497">
        <v>94.658</v>
      </c>
      <c r="L110" s="497"/>
      <c r="M110" s="446">
        <v>-2.27741988767757</v>
      </c>
      <c r="O110" s="126"/>
      <c r="P110" s="24" t="s">
        <v>38</v>
      </c>
      <c r="Q110" s="500">
        <v>136.878145675563</v>
      </c>
      <c r="R110" s="469"/>
      <c r="S110" s="497">
        <v>141.045</v>
      </c>
      <c r="T110" s="500"/>
      <c r="U110" s="446">
        <v>-1.62236435541359</v>
      </c>
      <c r="V110" s="500"/>
      <c r="W110" s="500">
        <v>128.976209655102</v>
      </c>
      <c r="X110" s="500"/>
      <c r="Y110" s="497">
        <v>126.043</v>
      </c>
      <c r="Z110" s="500"/>
      <c r="AA110" s="446">
        <v>-0.450190738707718</v>
      </c>
    </row>
    <row r="111" ht="15" customHeight="1" spans="1:27">
      <c r="A111" s="126"/>
      <c r="B111" s="24" t="s">
        <v>39</v>
      </c>
      <c r="C111" s="497">
        <v>129.960234300855</v>
      </c>
      <c r="D111" s="497"/>
      <c r="E111" s="497">
        <v>129.632</v>
      </c>
      <c r="F111" s="497"/>
      <c r="G111" s="446">
        <v>0.466558164767889</v>
      </c>
      <c r="H111" s="446"/>
      <c r="I111" s="497">
        <v>90.7890191674352</v>
      </c>
      <c r="J111" s="446"/>
      <c r="K111" s="497">
        <v>96.514</v>
      </c>
      <c r="L111" s="497"/>
      <c r="M111" s="446">
        <v>1.96074288491199</v>
      </c>
      <c r="O111" s="126"/>
      <c r="P111" s="24" t="s">
        <v>39</v>
      </c>
      <c r="Q111" s="500">
        <v>144.496327554076</v>
      </c>
      <c r="R111" s="469"/>
      <c r="S111" s="497">
        <v>141.947</v>
      </c>
      <c r="T111" s="500"/>
      <c r="U111" s="446">
        <v>0.639512212414502</v>
      </c>
      <c r="V111" s="500"/>
      <c r="W111" s="500">
        <v>128.821665721168</v>
      </c>
      <c r="X111" s="500"/>
      <c r="Y111" s="497">
        <v>125.763</v>
      </c>
      <c r="Z111" s="500"/>
      <c r="AA111" s="446">
        <v>-0.222146410352025</v>
      </c>
    </row>
    <row r="112" ht="15" customHeight="1" spans="1:27">
      <c r="A112" s="126"/>
      <c r="B112" s="24" t="s">
        <v>40</v>
      </c>
      <c r="C112" s="497">
        <v>131.337121898715</v>
      </c>
      <c r="D112" s="497"/>
      <c r="E112" s="497">
        <v>129.318</v>
      </c>
      <c r="F112" s="497"/>
      <c r="G112" s="446">
        <v>-0.242224142187112</v>
      </c>
      <c r="H112" s="446"/>
      <c r="I112" s="497">
        <v>93.3961685436342</v>
      </c>
      <c r="J112" s="446"/>
      <c r="K112" s="497">
        <v>101.256</v>
      </c>
      <c r="L112" s="497"/>
      <c r="M112" s="446">
        <v>4.91327683030443</v>
      </c>
      <c r="O112" s="126"/>
      <c r="P112" s="24" t="s">
        <v>40</v>
      </c>
      <c r="Q112" s="500">
        <v>146.109927034326</v>
      </c>
      <c r="R112" s="469"/>
      <c r="S112" s="497">
        <v>140.417</v>
      </c>
      <c r="T112" s="500"/>
      <c r="U112" s="446">
        <v>-1.07786709123829</v>
      </c>
      <c r="V112" s="500"/>
      <c r="W112" s="500">
        <v>123.080251459367</v>
      </c>
      <c r="X112" s="500"/>
      <c r="Y112" s="497">
        <v>124.376</v>
      </c>
      <c r="Z112" s="500"/>
      <c r="AA112" s="446">
        <v>-1.10286809315936</v>
      </c>
    </row>
    <row r="113" ht="15" customHeight="1" spans="1:27">
      <c r="A113" s="126"/>
      <c r="B113" s="24" t="s">
        <v>41</v>
      </c>
      <c r="C113" s="497">
        <v>130.299099965772</v>
      </c>
      <c r="D113" s="497"/>
      <c r="E113" s="497">
        <v>125.947</v>
      </c>
      <c r="F113" s="497"/>
      <c r="G113" s="446">
        <v>-2.60675234692773</v>
      </c>
      <c r="H113" s="446"/>
      <c r="I113" s="497">
        <v>95.9374864774208</v>
      </c>
      <c r="J113" s="446"/>
      <c r="K113" s="497">
        <v>95.299</v>
      </c>
      <c r="L113" s="497"/>
      <c r="M113" s="446">
        <v>-5.88310816149166</v>
      </c>
      <c r="O113" s="126"/>
      <c r="P113" s="24" t="s">
        <v>41</v>
      </c>
      <c r="Q113" s="500">
        <v>143.414365519467</v>
      </c>
      <c r="R113" s="469"/>
      <c r="S113" s="497">
        <v>137.706</v>
      </c>
      <c r="T113" s="500"/>
      <c r="U113" s="446">
        <v>-1.93067790936996</v>
      </c>
      <c r="V113" s="500"/>
      <c r="W113" s="500">
        <v>125.544279466345</v>
      </c>
      <c r="X113" s="500"/>
      <c r="Y113" s="497">
        <v>121.642</v>
      </c>
      <c r="Z113" s="500"/>
      <c r="AA113" s="446">
        <v>-2.19817328101885</v>
      </c>
    </row>
    <row r="114" ht="15" customHeight="1" spans="1:27">
      <c r="A114" s="126"/>
      <c r="B114" s="24" t="s">
        <v>42</v>
      </c>
      <c r="C114" s="497">
        <v>131.294055930612</v>
      </c>
      <c r="D114" s="497"/>
      <c r="E114" s="497">
        <v>127.775</v>
      </c>
      <c r="F114" s="497"/>
      <c r="G114" s="446">
        <v>1.45140416206817</v>
      </c>
      <c r="H114" s="446"/>
      <c r="I114" s="497">
        <v>98.3809155066334</v>
      </c>
      <c r="J114" s="446"/>
      <c r="K114" s="497">
        <v>95.724</v>
      </c>
      <c r="L114" s="497"/>
      <c r="M114" s="446">
        <v>0.445964805506875</v>
      </c>
      <c r="O114" s="126"/>
      <c r="P114" s="24" t="s">
        <v>42</v>
      </c>
      <c r="Q114" s="500">
        <v>144.381558334555</v>
      </c>
      <c r="R114" s="469"/>
      <c r="S114" s="497">
        <v>139.704</v>
      </c>
      <c r="T114" s="500"/>
      <c r="U114" s="446">
        <v>1.45091717136509</v>
      </c>
      <c r="V114" s="500"/>
      <c r="W114" s="500">
        <v>121.320906161614</v>
      </c>
      <c r="X114" s="500"/>
      <c r="Y114" s="497">
        <v>123.229</v>
      </c>
      <c r="Z114" s="500"/>
      <c r="AA114" s="446">
        <v>1.30464806563522</v>
      </c>
    </row>
    <row r="115" ht="15" customHeight="1" spans="1:27">
      <c r="A115" s="126"/>
      <c r="B115" s="24" t="s">
        <v>43</v>
      </c>
      <c r="C115" s="497">
        <v>130.163626666738</v>
      </c>
      <c r="D115" s="497"/>
      <c r="E115" s="497">
        <v>126.097</v>
      </c>
      <c r="F115" s="497"/>
      <c r="G115" s="446">
        <v>-1.31324594012914</v>
      </c>
      <c r="H115" s="446"/>
      <c r="I115" s="497">
        <v>98.3469813865999</v>
      </c>
      <c r="J115" s="446"/>
      <c r="K115" s="497">
        <v>93.675</v>
      </c>
      <c r="L115" s="497"/>
      <c r="M115" s="446">
        <v>-2.1405290209352</v>
      </c>
      <c r="O115" s="126"/>
      <c r="P115" s="24" t="s">
        <v>43</v>
      </c>
      <c r="Q115" s="500">
        <v>142.636000271522</v>
      </c>
      <c r="R115" s="469"/>
      <c r="S115" s="497">
        <v>138.417</v>
      </c>
      <c r="T115" s="500"/>
      <c r="U115" s="446">
        <v>-0.921233465040373</v>
      </c>
      <c r="V115" s="500"/>
      <c r="W115" s="500">
        <v>122.371184974333</v>
      </c>
      <c r="X115" s="500"/>
      <c r="Y115" s="497">
        <v>122.404</v>
      </c>
      <c r="Z115" s="500"/>
      <c r="AA115" s="446">
        <v>-0.669485267266637</v>
      </c>
    </row>
    <row r="116" ht="15" customHeight="1" spans="1:27">
      <c r="A116" s="126"/>
      <c r="B116" s="24"/>
      <c r="C116" s="497"/>
      <c r="D116" s="497"/>
      <c r="E116" s="497"/>
      <c r="F116" s="497"/>
      <c r="G116" s="446"/>
      <c r="H116" s="446"/>
      <c r="I116" s="497"/>
      <c r="J116" s="446"/>
      <c r="K116" s="497"/>
      <c r="L116" s="497"/>
      <c r="M116" s="446"/>
      <c r="O116" s="126"/>
      <c r="P116" s="24"/>
      <c r="Q116" s="500"/>
      <c r="R116" s="469"/>
      <c r="S116" s="497"/>
      <c r="T116" s="500"/>
      <c r="U116" s="446"/>
      <c r="V116" s="500"/>
      <c r="W116" s="500"/>
      <c r="X116" s="500"/>
      <c r="Y116" s="497"/>
      <c r="Z116" s="500"/>
      <c r="AA116" s="446"/>
    </row>
    <row r="117" ht="15" customHeight="1" spans="1:27">
      <c r="A117" s="27">
        <v>2023</v>
      </c>
      <c r="B117" s="24" t="s">
        <v>32</v>
      </c>
      <c r="C117" s="497">
        <v>127.351730262736</v>
      </c>
      <c r="D117" s="497"/>
      <c r="E117" s="497">
        <v>123.935</v>
      </c>
      <c r="F117" s="497"/>
      <c r="G117" s="446">
        <v>-1.71455308215104</v>
      </c>
      <c r="H117" s="446"/>
      <c r="I117" s="497">
        <v>100.520030693243</v>
      </c>
      <c r="J117" s="446"/>
      <c r="K117" s="497">
        <v>92.873</v>
      </c>
      <c r="L117" s="497"/>
      <c r="M117" s="446">
        <v>-0.856151587937006</v>
      </c>
      <c r="O117" s="27">
        <v>2023</v>
      </c>
      <c r="P117" s="24" t="s">
        <v>32</v>
      </c>
      <c r="Q117" s="500">
        <v>137.940280200375</v>
      </c>
      <c r="R117" s="469"/>
      <c r="S117" s="497">
        <v>135.725</v>
      </c>
      <c r="T117" s="500"/>
      <c r="U117" s="446">
        <v>-1.94484781493604</v>
      </c>
      <c r="V117" s="500"/>
      <c r="W117" s="500">
        <v>120.054576157035</v>
      </c>
      <c r="X117" s="500"/>
      <c r="Y117" s="497">
        <v>121.061</v>
      </c>
      <c r="Z117" s="500"/>
      <c r="AA117" s="446">
        <v>-1.0971863664586</v>
      </c>
    </row>
    <row r="118" ht="15" customHeight="1" spans="1:27">
      <c r="A118" s="27"/>
      <c r="B118" s="24" t="s">
        <v>33</v>
      </c>
      <c r="C118" s="497">
        <v>120.636660102539</v>
      </c>
      <c r="D118" s="497"/>
      <c r="E118" s="497">
        <v>127.175</v>
      </c>
      <c r="F118" s="497"/>
      <c r="G118" s="446">
        <v>2.61427361116715</v>
      </c>
      <c r="H118" s="446"/>
      <c r="I118" s="497">
        <v>90.9022824706996</v>
      </c>
      <c r="J118" s="446"/>
      <c r="K118" s="497">
        <v>92.129</v>
      </c>
      <c r="L118" s="497"/>
      <c r="M118" s="446">
        <v>-0.801093967030241</v>
      </c>
      <c r="O118" s="27"/>
      <c r="P118" s="24" t="s">
        <v>33</v>
      </c>
      <c r="Q118" s="500">
        <v>132.436040062524</v>
      </c>
      <c r="R118" s="469"/>
      <c r="S118" s="497">
        <v>140.724</v>
      </c>
      <c r="T118" s="500"/>
      <c r="U118" s="446">
        <v>3.68318290661263</v>
      </c>
      <c r="V118" s="500"/>
      <c r="W118" s="500">
        <v>111.875699260427</v>
      </c>
      <c r="X118" s="500"/>
      <c r="Y118" s="497">
        <v>123.709</v>
      </c>
      <c r="Z118" s="500"/>
      <c r="AA118" s="446">
        <v>2.18732704999958</v>
      </c>
    </row>
    <row r="119" ht="15" customHeight="1" spans="1:27">
      <c r="A119" s="27"/>
      <c r="B119" s="24" t="s">
        <v>34</v>
      </c>
      <c r="C119" s="497">
        <v>130.643657992113</v>
      </c>
      <c r="D119" s="497"/>
      <c r="E119" s="497">
        <v>127.678</v>
      </c>
      <c r="F119" s="497"/>
      <c r="G119" s="516">
        <v>0.395517987025755</v>
      </c>
      <c r="H119" s="446"/>
      <c r="I119" s="497">
        <v>98.6206852689839</v>
      </c>
      <c r="J119" s="446"/>
      <c r="K119" s="497">
        <v>93.053</v>
      </c>
      <c r="L119" s="497"/>
      <c r="M119" s="446">
        <v>1.00294152764057</v>
      </c>
      <c r="O119" s="27"/>
      <c r="P119" s="24" t="s">
        <v>34</v>
      </c>
      <c r="Q119" s="500">
        <v>142.773621007947</v>
      </c>
      <c r="R119" s="469"/>
      <c r="S119" s="497">
        <v>141.033</v>
      </c>
      <c r="T119" s="500"/>
      <c r="U119" s="446">
        <v>0.219578749893401</v>
      </c>
      <c r="V119" s="500"/>
      <c r="W119" s="500">
        <v>127.168884580452</v>
      </c>
      <c r="X119" s="500"/>
      <c r="Y119" s="497">
        <v>123.383</v>
      </c>
      <c r="Z119" s="500"/>
      <c r="AA119" s="446">
        <v>-0.263521651617921</v>
      </c>
    </row>
    <row r="120" ht="15" customHeight="1" spans="1:27">
      <c r="A120" s="126"/>
      <c r="B120" s="24" t="s">
        <v>35</v>
      </c>
      <c r="C120" s="497">
        <v>116.599064882778</v>
      </c>
      <c r="D120" s="497"/>
      <c r="E120" s="497">
        <v>122.862</v>
      </c>
      <c r="F120" s="497"/>
      <c r="G120" s="446">
        <v>-3.77198890960072</v>
      </c>
      <c r="H120" s="446"/>
      <c r="I120" s="497">
        <v>88.0738564269302</v>
      </c>
      <c r="J120" s="446"/>
      <c r="K120" s="497">
        <v>90.543</v>
      </c>
      <c r="L120" s="497"/>
      <c r="M120" s="446">
        <v>-2.69738751034356</v>
      </c>
      <c r="O120" s="126"/>
      <c r="P120" s="24" t="s">
        <v>35</v>
      </c>
      <c r="Q120" s="500">
        <v>126.48398844273</v>
      </c>
      <c r="R120" s="469"/>
      <c r="S120" s="497">
        <v>135.023</v>
      </c>
      <c r="T120" s="500"/>
      <c r="U120" s="446">
        <v>-4.26141399530606</v>
      </c>
      <c r="V120" s="500"/>
      <c r="W120" s="500">
        <v>122.999116410967</v>
      </c>
      <c r="X120" s="500"/>
      <c r="Y120" s="497">
        <v>122.765</v>
      </c>
      <c r="Z120" s="500"/>
      <c r="AA120" s="446">
        <v>-0.500879375602793</v>
      </c>
    </row>
    <row r="121" ht="15" customHeight="1" spans="1:27">
      <c r="A121" s="126"/>
      <c r="B121" s="24" t="s">
        <v>36</v>
      </c>
      <c r="C121" s="497">
        <v>125.105251416735</v>
      </c>
      <c r="D121" s="497"/>
      <c r="E121" s="497">
        <v>129.44</v>
      </c>
      <c r="F121" s="497"/>
      <c r="G121" s="446">
        <v>5.35397437775715</v>
      </c>
      <c r="H121" s="446"/>
      <c r="I121" s="497">
        <v>94.8086416704366</v>
      </c>
      <c r="J121" s="446"/>
      <c r="K121" s="497">
        <v>94.014</v>
      </c>
      <c r="L121" s="497"/>
      <c r="M121" s="446">
        <v>3.83353765614127</v>
      </c>
      <c r="O121" s="126"/>
      <c r="P121" s="24" t="s">
        <v>36</v>
      </c>
      <c r="Q121" s="500">
        <v>135.358809095407</v>
      </c>
      <c r="R121" s="469"/>
      <c r="S121" s="497">
        <v>143.071</v>
      </c>
      <c r="T121" s="500"/>
      <c r="U121" s="446">
        <v>5.96046599468238</v>
      </c>
      <c r="V121" s="500"/>
      <c r="W121" s="500">
        <v>134.433255973847</v>
      </c>
      <c r="X121" s="500"/>
      <c r="Y121" s="497">
        <v>130.118</v>
      </c>
      <c r="Z121" s="500"/>
      <c r="AA121" s="446">
        <v>5.98949211908931</v>
      </c>
    </row>
    <row r="122" ht="15" customHeight="1" spans="1:27">
      <c r="A122" s="126"/>
      <c r="B122" s="24" t="s">
        <v>37</v>
      </c>
      <c r="C122" s="497">
        <v>127.895474977611</v>
      </c>
      <c r="D122" s="497"/>
      <c r="E122" s="497">
        <v>127.389</v>
      </c>
      <c r="F122" s="497"/>
      <c r="G122" s="446">
        <v>-1.58451792336217</v>
      </c>
      <c r="H122" s="446"/>
      <c r="I122" s="497">
        <v>87.5288229368173</v>
      </c>
      <c r="J122" s="446"/>
      <c r="K122" s="497">
        <v>89.955</v>
      </c>
      <c r="L122" s="497"/>
      <c r="M122" s="446">
        <v>-4.31744208309401</v>
      </c>
      <c r="O122" s="126"/>
      <c r="P122" s="24" t="s">
        <v>37</v>
      </c>
      <c r="Q122" s="500">
        <v>142.82281924874</v>
      </c>
      <c r="R122" s="469"/>
      <c r="S122" s="497">
        <v>140.659</v>
      </c>
      <c r="T122" s="500"/>
      <c r="U122" s="446">
        <v>-1.68587624326383</v>
      </c>
      <c r="V122" s="500"/>
      <c r="W122" s="500">
        <v>127.262545107255</v>
      </c>
      <c r="X122" s="500"/>
      <c r="Y122" s="497">
        <v>129.143</v>
      </c>
      <c r="Z122" s="500"/>
      <c r="AA122" s="446">
        <v>-0.749319848137844</v>
      </c>
    </row>
    <row r="123" ht="15" customHeight="1" spans="1:27">
      <c r="A123" s="126"/>
      <c r="B123" s="24" t="s">
        <v>38</v>
      </c>
      <c r="C123" s="497">
        <v>125.595799887988</v>
      </c>
      <c r="D123" s="497"/>
      <c r="E123" s="497">
        <v>129.824</v>
      </c>
      <c r="F123" s="497"/>
      <c r="G123" s="446">
        <v>1.91146802314172</v>
      </c>
      <c r="H123" s="446"/>
      <c r="I123" s="497">
        <v>94.561763800378</v>
      </c>
      <c r="J123" s="446"/>
      <c r="K123" s="497">
        <v>97.299</v>
      </c>
      <c r="L123" s="497"/>
      <c r="M123" s="446">
        <v>8.16408204102052</v>
      </c>
      <c r="O123" s="126"/>
      <c r="P123" s="24" t="s">
        <v>38</v>
      </c>
      <c r="Q123" s="500">
        <v>136.618592039278</v>
      </c>
      <c r="R123" s="469"/>
      <c r="S123" s="497">
        <v>141.399</v>
      </c>
      <c r="T123" s="500"/>
      <c r="U123" s="446">
        <v>0.526095024136382</v>
      </c>
      <c r="V123" s="500"/>
      <c r="W123" s="500">
        <v>129.788171521412</v>
      </c>
      <c r="X123" s="500"/>
      <c r="Y123" s="497">
        <v>127.049</v>
      </c>
      <c r="Z123" s="500"/>
      <c r="AA123" s="446">
        <v>-1.62145838334249</v>
      </c>
    </row>
    <row r="124" ht="15" customHeight="1" spans="1:27">
      <c r="A124" s="126"/>
      <c r="B124" s="24" t="s">
        <v>39</v>
      </c>
      <c r="C124" s="497">
        <v>129.141582172552</v>
      </c>
      <c r="D124" s="497"/>
      <c r="E124" s="497">
        <v>128.856</v>
      </c>
      <c r="F124" s="497"/>
      <c r="G124" s="446">
        <v>-0.745624845945287</v>
      </c>
      <c r="H124" s="446"/>
      <c r="I124" s="497">
        <v>89.4316297516772</v>
      </c>
      <c r="J124" s="446"/>
      <c r="K124" s="497">
        <v>95.057</v>
      </c>
      <c r="L124" s="497"/>
      <c r="M124" s="446">
        <v>-2.30423745362235</v>
      </c>
      <c r="O124" s="126"/>
      <c r="P124" s="24" t="s">
        <v>39</v>
      </c>
      <c r="Q124" s="500">
        <v>143.610715816097</v>
      </c>
      <c r="R124" s="469"/>
      <c r="S124" s="497">
        <v>141.178</v>
      </c>
      <c r="T124" s="500"/>
      <c r="U124" s="446">
        <v>-0.156295306190287</v>
      </c>
      <c r="V124" s="500"/>
      <c r="W124" s="500">
        <v>130.741446758083</v>
      </c>
      <c r="X124" s="500"/>
      <c r="Y124" s="497">
        <v>127.857</v>
      </c>
      <c r="Z124" s="500"/>
      <c r="AA124" s="446">
        <v>0.635975096222708</v>
      </c>
    </row>
    <row r="125" ht="15" customHeight="1" spans="1:27">
      <c r="A125" s="126"/>
      <c r="B125" s="24" t="s">
        <v>40</v>
      </c>
      <c r="C125" s="497">
        <v>130.550640812625</v>
      </c>
      <c r="D125" s="497"/>
      <c r="E125" s="497">
        <v>128.502</v>
      </c>
      <c r="F125" s="497"/>
      <c r="G125" s="446">
        <v>-0.274725274725256</v>
      </c>
      <c r="H125" s="446"/>
      <c r="I125" s="497">
        <v>87.9631194241197</v>
      </c>
      <c r="J125" s="446"/>
      <c r="K125" s="497">
        <v>95.411</v>
      </c>
      <c r="L125" s="497"/>
      <c r="M125" s="446">
        <v>0.372408134066944</v>
      </c>
      <c r="O125" s="126"/>
      <c r="P125" s="24" t="s">
        <v>40</v>
      </c>
      <c r="Q125" s="500">
        <v>146.66398928447</v>
      </c>
      <c r="R125" s="469"/>
      <c r="S125" s="497">
        <v>140.791</v>
      </c>
      <c r="T125" s="500"/>
      <c r="U125" s="446">
        <v>-0.274122030344671</v>
      </c>
      <c r="V125" s="500"/>
      <c r="W125" s="500">
        <v>126.118923926791</v>
      </c>
      <c r="X125" s="500"/>
      <c r="Y125" s="497">
        <v>127.301</v>
      </c>
      <c r="Z125" s="500"/>
      <c r="AA125" s="446">
        <v>-0.434860821073542</v>
      </c>
    </row>
    <row r="126" ht="15" customHeight="1" spans="1:27">
      <c r="A126" s="126"/>
      <c r="B126" s="24" t="s">
        <v>41</v>
      </c>
      <c r="C126" s="497">
        <v>133.095290012483</v>
      </c>
      <c r="D126" s="497"/>
      <c r="E126" s="497">
        <v>128.616</v>
      </c>
      <c r="F126" s="497"/>
      <c r="G126" s="446">
        <v>0.0887145725358351</v>
      </c>
      <c r="H126" s="446"/>
      <c r="I126" s="497">
        <v>101.444190009724</v>
      </c>
      <c r="J126" s="446"/>
      <c r="K126" s="497">
        <v>100.673</v>
      </c>
      <c r="L126" s="497"/>
      <c r="M126" s="446">
        <v>5.51508735889992</v>
      </c>
      <c r="O126" s="126"/>
      <c r="P126" s="24" t="s">
        <v>41</v>
      </c>
      <c r="Q126" s="500">
        <v>144.745588987195</v>
      </c>
      <c r="R126" s="469"/>
      <c r="S126" s="497">
        <v>138.923</v>
      </c>
      <c r="T126" s="500"/>
      <c r="U126" s="446">
        <v>-1.32678935443316</v>
      </c>
      <c r="V126" s="500"/>
      <c r="W126" s="500">
        <v>133.157168488785</v>
      </c>
      <c r="X126" s="500"/>
      <c r="Y126" s="497">
        <v>128.91</v>
      </c>
      <c r="Z126" s="500"/>
      <c r="AA126" s="446">
        <v>1.2639335119127</v>
      </c>
    </row>
    <row r="127" ht="15" customHeight="1" spans="1:27">
      <c r="A127" s="126"/>
      <c r="B127" s="24" t="s">
        <v>42</v>
      </c>
      <c r="C127" s="497">
        <v>131.83284138419</v>
      </c>
      <c r="D127" s="497"/>
      <c r="E127" s="497">
        <v>128.058</v>
      </c>
      <c r="F127" s="497"/>
      <c r="G127" s="446">
        <v>-0.433849598805764</v>
      </c>
      <c r="H127" s="446"/>
      <c r="I127" s="497">
        <v>99.6027440257045</v>
      </c>
      <c r="J127" s="446"/>
      <c r="K127" s="497">
        <v>97.139</v>
      </c>
      <c r="L127" s="497"/>
      <c r="M127" s="446">
        <v>-3.51037517507177</v>
      </c>
      <c r="O127" s="126"/>
      <c r="P127" s="24" t="s">
        <v>42</v>
      </c>
      <c r="Q127" s="500">
        <v>144.304436071174</v>
      </c>
      <c r="R127" s="469"/>
      <c r="S127" s="497">
        <v>139.235</v>
      </c>
      <c r="T127" s="500"/>
      <c r="U127" s="446">
        <v>0.224584841962809</v>
      </c>
      <c r="V127" s="500"/>
      <c r="W127" s="500">
        <v>125.619737139244</v>
      </c>
      <c r="X127" s="500"/>
      <c r="Y127" s="497">
        <v>127.59</v>
      </c>
      <c r="Z127" s="500"/>
      <c r="AA127" s="446">
        <v>-1.02397021177565</v>
      </c>
    </row>
    <row r="128" ht="15" customHeight="1" spans="1:27">
      <c r="A128" s="126"/>
      <c r="B128" s="24" t="s">
        <v>43</v>
      </c>
      <c r="C128" s="497">
        <v>130.120330144939</v>
      </c>
      <c r="D128" s="497"/>
      <c r="E128" s="497">
        <v>126.097</v>
      </c>
      <c r="F128" s="497"/>
      <c r="G128" s="446">
        <v>-1.5313373627575</v>
      </c>
      <c r="H128" s="446"/>
      <c r="I128" s="497">
        <v>102.378398159803</v>
      </c>
      <c r="J128" s="446"/>
      <c r="K128" s="497">
        <v>97.642</v>
      </c>
      <c r="L128" s="497"/>
      <c r="M128" s="446">
        <v>0.517814677935746</v>
      </c>
      <c r="O128" s="126"/>
      <c r="P128" s="24" t="s">
        <v>43</v>
      </c>
      <c r="Q128" s="500">
        <v>140.597504689695</v>
      </c>
      <c r="R128" s="469"/>
      <c r="S128" s="497">
        <v>136.569</v>
      </c>
      <c r="T128" s="500"/>
      <c r="U128" s="446">
        <v>-1.91474844687042</v>
      </c>
      <c r="V128" s="500"/>
      <c r="W128" s="500">
        <v>127.431805949815</v>
      </c>
      <c r="X128" s="500"/>
      <c r="Y128" s="497">
        <v>127.318</v>
      </c>
      <c r="Z128" s="500"/>
      <c r="AA128" s="446">
        <v>-0.213182851320639</v>
      </c>
    </row>
    <row r="129" ht="15" customHeight="1" spans="1:27">
      <c r="A129" s="126"/>
      <c r="B129" s="24"/>
      <c r="C129" s="497"/>
      <c r="D129" s="497"/>
      <c r="E129" s="497"/>
      <c r="F129" s="497"/>
      <c r="G129" s="446"/>
      <c r="H129" s="446"/>
      <c r="I129" s="497"/>
      <c r="J129" s="446"/>
      <c r="K129" s="497"/>
      <c r="L129" s="497"/>
      <c r="M129" s="446"/>
      <c r="O129" s="126"/>
      <c r="P129" s="24"/>
      <c r="Q129" s="500"/>
      <c r="R129" s="469"/>
      <c r="S129" s="497"/>
      <c r="T129" s="500"/>
      <c r="U129" s="446"/>
      <c r="V129" s="500"/>
      <c r="W129" s="500"/>
      <c r="X129" s="500"/>
      <c r="Y129" s="497"/>
      <c r="Z129" s="500"/>
      <c r="AA129" s="446"/>
    </row>
    <row r="130" ht="15" customHeight="1" spans="1:27">
      <c r="A130" s="27">
        <v>2024</v>
      </c>
      <c r="B130" s="24" t="s">
        <v>32</v>
      </c>
      <c r="C130" s="497">
        <v>132.768635638575</v>
      </c>
      <c r="D130" s="497"/>
      <c r="E130" s="497">
        <v>129.314641562442</v>
      </c>
      <c r="F130" s="497"/>
      <c r="G130" s="446">
        <v>2.55171936084275</v>
      </c>
      <c r="H130" s="446"/>
      <c r="I130" s="497">
        <v>105.550188699955</v>
      </c>
      <c r="J130" s="446"/>
      <c r="K130" s="497">
        <v>97.5419912207328</v>
      </c>
      <c r="L130" s="497"/>
      <c r="M130" s="446">
        <v>-0.102423935670259</v>
      </c>
      <c r="O130" s="27">
        <v>2024</v>
      </c>
      <c r="P130" s="24" t="s">
        <v>32</v>
      </c>
      <c r="Q130" s="500">
        <v>143.064429434196</v>
      </c>
      <c r="R130" s="469"/>
      <c r="S130" s="497">
        <v>141.008525137689</v>
      </c>
      <c r="T130" s="500"/>
      <c r="U130" s="446">
        <v>3.25075612890811</v>
      </c>
      <c r="V130" s="500"/>
      <c r="W130" s="500">
        <v>129.962411675803</v>
      </c>
      <c r="X130" s="500"/>
      <c r="Y130" s="497">
        <v>131.03030869164</v>
      </c>
      <c r="Z130" s="500"/>
      <c r="AA130" s="446">
        <v>2.915776788545</v>
      </c>
    </row>
    <row r="131" ht="15" customHeight="1" spans="1:27">
      <c r="A131" s="27"/>
      <c r="B131" s="24" t="s">
        <v>33</v>
      </c>
      <c r="C131" s="497">
        <v>124.409364890474</v>
      </c>
      <c r="D131" s="497"/>
      <c r="E131" s="497">
        <v>130.959983252778</v>
      </c>
      <c r="F131" s="497"/>
      <c r="G131" s="446">
        <v>1.27235529593304</v>
      </c>
      <c r="H131" s="446"/>
      <c r="I131" s="497">
        <v>98.22805175217</v>
      </c>
      <c r="J131" s="446"/>
      <c r="K131" s="497">
        <v>99.4130553722067</v>
      </c>
      <c r="L131" s="497"/>
      <c r="M131" s="446">
        <v>1.91821402050296</v>
      </c>
      <c r="O131" s="27"/>
      <c r="P131" s="24" t="s">
        <v>33</v>
      </c>
      <c r="Q131" s="500">
        <v>134.083784430635</v>
      </c>
      <c r="R131" s="469"/>
      <c r="S131" s="497">
        <v>142.282077750626</v>
      </c>
      <c r="T131" s="500"/>
      <c r="U131" s="446">
        <v>0.903174195811232</v>
      </c>
      <c r="V131" s="500"/>
      <c r="W131" s="500">
        <v>124.073898646338</v>
      </c>
      <c r="X131" s="500"/>
      <c r="Y131" s="497">
        <v>137.158853246007</v>
      </c>
      <c r="Z131" s="500"/>
      <c r="AA131" s="446">
        <v>4.67719615069393</v>
      </c>
    </row>
    <row r="132" ht="15" customHeight="1" spans="1:27">
      <c r="A132" s="27"/>
      <c r="B132" s="24" t="s">
        <v>34</v>
      </c>
      <c r="C132" s="497">
        <v>133.843461813427</v>
      </c>
      <c r="D132" s="497"/>
      <c r="E132" s="497">
        <v>130.780580615414</v>
      </c>
      <c r="F132" s="497"/>
      <c r="G132" s="446">
        <v>-0.136990424790937</v>
      </c>
      <c r="H132" s="446"/>
      <c r="I132" s="497">
        <v>103.453930159049</v>
      </c>
      <c r="J132" s="446"/>
      <c r="K132" s="497">
        <v>97.5952851891446</v>
      </c>
      <c r="L132" s="497"/>
      <c r="M132" s="446">
        <v>-1.8285024801383</v>
      </c>
      <c r="O132" s="27"/>
      <c r="P132" s="24" t="s">
        <v>34</v>
      </c>
      <c r="Q132" s="500">
        <v>144.631956426354</v>
      </c>
      <c r="R132" s="469"/>
      <c r="S132" s="497">
        <v>142.736416811103</v>
      </c>
      <c r="T132" s="500"/>
      <c r="U132" s="446">
        <v>0.319322761980459</v>
      </c>
      <c r="V132" s="500"/>
      <c r="W132" s="500">
        <v>138.00428593716</v>
      </c>
      <c r="X132" s="500"/>
      <c r="Y132" s="497">
        <v>133.900243474662</v>
      </c>
      <c r="Z132" s="500"/>
      <c r="AA132" s="446">
        <v>-2.37579251665286</v>
      </c>
    </row>
    <row r="133" ht="15" customHeight="1" spans="1:27">
      <c r="A133" s="126"/>
      <c r="B133" s="24" t="s">
        <v>35</v>
      </c>
      <c r="C133" s="497">
        <v>123.708567085663</v>
      </c>
      <c r="D133" s="497"/>
      <c r="E133" s="497">
        <v>130.439231427312</v>
      </c>
      <c r="F133" s="497"/>
      <c r="G133" s="446">
        <v>-0.261009078332606</v>
      </c>
      <c r="H133" s="446"/>
      <c r="I133" s="497">
        <v>96.9189913962867</v>
      </c>
      <c r="J133" s="446"/>
      <c r="K133" s="497">
        <v>99.6033003404622</v>
      </c>
      <c r="L133" s="497"/>
      <c r="M133" s="446">
        <v>2.05749196534019</v>
      </c>
      <c r="O133" s="126"/>
      <c r="P133" s="24" t="s">
        <v>35</v>
      </c>
      <c r="Q133" s="500">
        <v>132.718139040006</v>
      </c>
      <c r="R133" s="469"/>
      <c r="S133" s="497">
        <v>141.751993591599</v>
      </c>
      <c r="T133" s="500"/>
      <c r="U133" s="446">
        <v>-0.689679089259158</v>
      </c>
      <c r="V133" s="500"/>
      <c r="W133" s="500">
        <v>132.545713293128</v>
      </c>
      <c r="X133" s="500"/>
      <c r="Y133" s="497">
        <v>132.343228154052</v>
      </c>
      <c r="Z133" s="500"/>
      <c r="AA133" s="446">
        <v>-1.16281739316224</v>
      </c>
    </row>
    <row r="134" ht="15" customHeight="1" spans="1:27">
      <c r="A134" s="126"/>
      <c r="B134" s="24" t="s">
        <v>36</v>
      </c>
      <c r="C134" s="497">
        <v>128.08218379117</v>
      </c>
      <c r="D134" s="497"/>
      <c r="E134" s="497">
        <v>132.656168480373</v>
      </c>
      <c r="F134" s="497"/>
      <c r="G134" s="446">
        <v>1.69959377159952</v>
      </c>
      <c r="H134" s="446"/>
      <c r="I134" s="497">
        <v>88.2647218069749</v>
      </c>
      <c r="J134" s="446"/>
      <c r="K134" s="497">
        <v>87.5233986206579</v>
      </c>
      <c r="L134" s="497"/>
      <c r="M134" s="446">
        <v>-12.1280135080996</v>
      </c>
      <c r="O134" s="126"/>
      <c r="P134" s="24" t="s">
        <v>36</v>
      </c>
      <c r="Q134" s="500">
        <v>141.588105300631</v>
      </c>
      <c r="R134" s="469"/>
      <c r="S134" s="497">
        <v>149.798564627885</v>
      </c>
      <c r="T134" s="500"/>
      <c r="U134" s="446">
        <v>5.67651348838858</v>
      </c>
      <c r="V134" s="500"/>
      <c r="W134" s="500">
        <v>140.030576528455</v>
      </c>
      <c r="X134" s="500"/>
      <c r="Y134" s="497">
        <v>135.555877027768</v>
      </c>
      <c r="Z134" s="500"/>
      <c r="AA134" s="446">
        <v>2.42751285315201</v>
      </c>
    </row>
    <row r="135" ht="15" customHeight="1" spans="1:27">
      <c r="A135" s="126"/>
      <c r="B135" s="24" t="s">
        <v>37</v>
      </c>
      <c r="C135" s="497" t="e">
        <v>#DIV/0!</v>
      </c>
      <c r="D135" s="497"/>
      <c r="E135" s="497" t="e">
        <v>#DIV/0!</v>
      </c>
      <c r="F135" s="497"/>
      <c r="G135" s="446" t="e">
        <v>#DIV/0!</v>
      </c>
      <c r="H135" s="446"/>
      <c r="I135" s="497">
        <v>0</v>
      </c>
      <c r="J135" s="446"/>
      <c r="K135" s="497">
        <v>0</v>
      </c>
      <c r="L135" s="497"/>
      <c r="M135" s="446">
        <v>-100</v>
      </c>
      <c r="O135" s="126"/>
      <c r="P135" s="24" t="s">
        <v>37</v>
      </c>
      <c r="Q135" s="500" t="e">
        <v>#DIV/0!</v>
      </c>
      <c r="R135" s="469"/>
      <c r="S135" s="497">
        <v>0</v>
      </c>
      <c r="T135" s="500"/>
      <c r="U135" s="446">
        <v>-100</v>
      </c>
      <c r="V135" s="500"/>
      <c r="W135" s="500">
        <v>0</v>
      </c>
      <c r="X135" s="500"/>
      <c r="Y135" s="497">
        <v>0</v>
      </c>
      <c r="Z135" s="500"/>
      <c r="AA135" s="446">
        <v>-100</v>
      </c>
    </row>
    <row r="136" ht="15" customHeight="1" spans="1:27">
      <c r="A136" s="126"/>
      <c r="B136" s="24" t="s">
        <v>38</v>
      </c>
      <c r="C136" s="497" t="e">
        <v>#DIV/0!</v>
      </c>
      <c r="D136" s="497"/>
      <c r="E136" s="497" t="e">
        <v>#DIV/0!</v>
      </c>
      <c r="F136" s="497"/>
      <c r="G136" s="446" t="e">
        <v>#DIV/0!</v>
      </c>
      <c r="H136" s="446"/>
      <c r="I136" s="497">
        <v>0</v>
      </c>
      <c r="J136" s="446"/>
      <c r="K136" s="497">
        <v>0</v>
      </c>
      <c r="L136" s="497"/>
      <c r="M136" s="446" t="e">
        <v>#DIV/0!</v>
      </c>
      <c r="O136" s="126"/>
      <c r="P136" s="24" t="s">
        <v>38</v>
      </c>
      <c r="Q136" s="500" t="e">
        <v>#DIV/0!</v>
      </c>
      <c r="R136" s="469"/>
      <c r="S136" s="497">
        <v>0</v>
      </c>
      <c r="T136" s="500"/>
      <c r="U136" s="446" t="e">
        <v>#DIV/0!</v>
      </c>
      <c r="V136" s="500"/>
      <c r="W136" s="500">
        <v>0</v>
      </c>
      <c r="X136" s="500"/>
      <c r="Y136" s="497">
        <v>0</v>
      </c>
      <c r="Z136" s="500"/>
      <c r="AA136" s="446" t="e">
        <v>#DIV/0!</v>
      </c>
    </row>
    <row r="137" ht="15" customHeight="1" spans="1:27">
      <c r="A137" s="126"/>
      <c r="B137" s="24" t="s">
        <v>39</v>
      </c>
      <c r="C137" s="497" t="e">
        <v>#DIV/0!</v>
      </c>
      <c r="D137" s="497"/>
      <c r="E137" s="497" t="e">
        <v>#DIV/0!</v>
      </c>
      <c r="F137" s="497"/>
      <c r="G137" s="446" t="e">
        <v>#DIV/0!</v>
      </c>
      <c r="H137" s="446"/>
      <c r="I137" s="497">
        <v>0</v>
      </c>
      <c r="J137" s="446"/>
      <c r="K137" s="497">
        <v>0</v>
      </c>
      <c r="L137" s="497"/>
      <c r="M137" s="446" t="e">
        <v>#DIV/0!</v>
      </c>
      <c r="O137" s="126"/>
      <c r="P137" s="24" t="s">
        <v>39</v>
      </c>
      <c r="Q137" s="500" t="e">
        <v>#DIV/0!</v>
      </c>
      <c r="R137" s="469"/>
      <c r="S137" s="497">
        <v>0</v>
      </c>
      <c r="T137" s="500"/>
      <c r="U137" s="446" t="e">
        <v>#DIV/0!</v>
      </c>
      <c r="V137" s="500"/>
      <c r="W137" s="500">
        <v>0</v>
      </c>
      <c r="X137" s="500"/>
      <c r="Y137" s="497">
        <v>0</v>
      </c>
      <c r="Z137" s="500"/>
      <c r="AA137" s="446" t="e">
        <v>#DIV/0!</v>
      </c>
    </row>
    <row r="138" ht="15" customHeight="1" spans="1:27">
      <c r="A138" s="126"/>
      <c r="B138" s="24" t="s">
        <v>40</v>
      </c>
      <c r="C138" s="497" t="e">
        <v>#DIV/0!</v>
      </c>
      <c r="D138" s="497"/>
      <c r="E138" s="497" t="e">
        <v>#DIV/0!</v>
      </c>
      <c r="F138" s="497"/>
      <c r="G138" s="446" t="e">
        <v>#DIV/0!</v>
      </c>
      <c r="H138" s="446"/>
      <c r="I138" s="497">
        <v>0</v>
      </c>
      <c r="J138" s="446"/>
      <c r="K138" s="497">
        <v>0</v>
      </c>
      <c r="L138" s="497"/>
      <c r="M138" s="446" t="e">
        <v>#DIV/0!</v>
      </c>
      <c r="O138" s="126"/>
      <c r="P138" s="24" t="s">
        <v>40</v>
      </c>
      <c r="Q138" s="500" t="e">
        <v>#DIV/0!</v>
      </c>
      <c r="R138" s="469"/>
      <c r="S138" s="497">
        <v>0</v>
      </c>
      <c r="T138" s="500"/>
      <c r="U138" s="446" t="e">
        <v>#DIV/0!</v>
      </c>
      <c r="V138" s="500"/>
      <c r="W138" s="500">
        <v>0</v>
      </c>
      <c r="X138" s="500"/>
      <c r="Y138" s="497">
        <v>0</v>
      </c>
      <c r="Z138" s="500"/>
      <c r="AA138" s="446" t="e">
        <v>#DIV/0!</v>
      </c>
    </row>
    <row r="139" ht="15" customHeight="1" spans="1:27">
      <c r="A139" s="126"/>
      <c r="B139" s="24" t="s">
        <v>41</v>
      </c>
      <c r="C139" s="497" t="e">
        <v>#DIV/0!</v>
      </c>
      <c r="D139" s="497"/>
      <c r="E139" s="497" t="e">
        <v>#DIV/0!</v>
      </c>
      <c r="F139" s="497"/>
      <c r="G139" s="446" t="e">
        <v>#DIV/0!</v>
      </c>
      <c r="H139" s="446"/>
      <c r="I139" s="497">
        <v>0</v>
      </c>
      <c r="J139" s="446"/>
      <c r="K139" s="497">
        <v>0</v>
      </c>
      <c r="L139" s="497"/>
      <c r="M139" s="446" t="e">
        <v>#DIV/0!</v>
      </c>
      <c r="O139" s="126"/>
      <c r="P139" s="24" t="s">
        <v>41</v>
      </c>
      <c r="Q139" s="500" t="e">
        <v>#DIV/0!</v>
      </c>
      <c r="R139" s="469"/>
      <c r="S139" s="497">
        <v>0</v>
      </c>
      <c r="T139" s="500"/>
      <c r="U139" s="446" t="e">
        <v>#DIV/0!</v>
      </c>
      <c r="V139" s="500"/>
      <c r="W139" s="500">
        <v>0</v>
      </c>
      <c r="X139" s="500"/>
      <c r="Y139" s="497">
        <v>0</v>
      </c>
      <c r="Z139" s="500"/>
      <c r="AA139" s="446" t="e">
        <v>#DIV/0!</v>
      </c>
    </row>
    <row r="140" ht="15" customHeight="1" spans="1:27">
      <c r="A140" s="126"/>
      <c r="B140" s="24" t="s">
        <v>42</v>
      </c>
      <c r="C140" s="497" t="e">
        <v>#DIV/0!</v>
      </c>
      <c r="D140" s="497"/>
      <c r="E140" s="497" t="e">
        <v>#DIV/0!</v>
      </c>
      <c r="F140" s="497"/>
      <c r="G140" s="446" t="e">
        <v>#DIV/0!</v>
      </c>
      <c r="H140" s="446"/>
      <c r="I140" s="497">
        <v>0</v>
      </c>
      <c r="J140" s="446"/>
      <c r="K140" s="497">
        <v>0</v>
      </c>
      <c r="L140" s="497"/>
      <c r="M140" s="446" t="e">
        <v>#DIV/0!</v>
      </c>
      <c r="O140" s="126"/>
      <c r="P140" s="24" t="s">
        <v>42</v>
      </c>
      <c r="Q140" s="500" t="e">
        <v>#DIV/0!</v>
      </c>
      <c r="R140" s="469"/>
      <c r="S140" s="497">
        <v>0</v>
      </c>
      <c r="T140" s="500"/>
      <c r="U140" s="446" t="e">
        <v>#DIV/0!</v>
      </c>
      <c r="V140" s="500"/>
      <c r="W140" s="500">
        <v>0</v>
      </c>
      <c r="X140" s="500"/>
      <c r="Y140" s="497">
        <v>0</v>
      </c>
      <c r="Z140" s="500"/>
      <c r="AA140" s="446" t="e">
        <v>#DIV/0!</v>
      </c>
    </row>
    <row r="141" ht="15" customHeight="1" spans="1:27">
      <c r="A141" s="126"/>
      <c r="B141" s="24" t="s">
        <v>43</v>
      </c>
      <c r="C141" s="497" t="e">
        <v>#DIV/0!</v>
      </c>
      <c r="D141" s="497"/>
      <c r="E141" s="497" t="e">
        <v>#DIV/0!</v>
      </c>
      <c r="F141" s="497"/>
      <c r="G141" s="446" t="e">
        <v>#DIV/0!</v>
      </c>
      <c r="H141" s="446"/>
      <c r="I141" s="497">
        <v>0</v>
      </c>
      <c r="J141" s="446"/>
      <c r="K141" s="497">
        <v>0</v>
      </c>
      <c r="L141" s="497"/>
      <c r="M141" s="446" t="e">
        <v>#DIV/0!</v>
      </c>
      <c r="O141" s="126"/>
      <c r="P141" s="24" t="s">
        <v>43</v>
      </c>
      <c r="Q141" s="500" t="e">
        <v>#DIV/0!</v>
      </c>
      <c r="R141" s="469"/>
      <c r="S141" s="497">
        <v>0</v>
      </c>
      <c r="T141" s="500"/>
      <c r="U141" s="446" t="e">
        <v>#DIV/0!</v>
      </c>
      <c r="V141" s="500"/>
      <c r="W141" s="500">
        <v>0</v>
      </c>
      <c r="X141" s="500"/>
      <c r="Y141" s="497">
        <v>0</v>
      </c>
      <c r="Z141" s="500"/>
      <c r="AA141" s="446" t="e">
        <v>#DIV/0!</v>
      </c>
    </row>
    <row r="142" ht="15" customHeight="1"/>
  </sheetData>
  <mergeCells count="54">
    <mergeCell ref="A2:N2"/>
    <mergeCell ref="O2:AB2"/>
    <mergeCell ref="A3:N3"/>
    <mergeCell ref="O3:AB3"/>
    <mergeCell ref="C7:D7"/>
    <mergeCell ref="E7:F7"/>
    <mergeCell ref="G7:H7"/>
    <mergeCell ref="I7:J7"/>
    <mergeCell ref="K7:L7"/>
    <mergeCell ref="M7:N7"/>
    <mergeCell ref="Q7:R7"/>
    <mergeCell ref="S7:T7"/>
    <mergeCell ref="U7:V7"/>
    <mergeCell ref="W7:X7"/>
    <mergeCell ref="Y7:Z7"/>
    <mergeCell ref="AA7:AB7"/>
    <mergeCell ref="C8:D8"/>
    <mergeCell ref="E8:F8"/>
    <mergeCell ref="G8:H8"/>
    <mergeCell ref="I8:J8"/>
    <mergeCell ref="K8:L8"/>
    <mergeCell ref="M8:N8"/>
    <mergeCell ref="Q8:R8"/>
    <mergeCell ref="S8:T8"/>
    <mergeCell ref="U8:V8"/>
    <mergeCell ref="W8:X8"/>
    <mergeCell ref="Y8:Z8"/>
    <mergeCell ref="AA8:AB8"/>
    <mergeCell ref="A9:B9"/>
    <mergeCell ref="C9:H9"/>
    <mergeCell ref="I9:N9"/>
    <mergeCell ref="O9:P9"/>
    <mergeCell ref="Q9:V9"/>
    <mergeCell ref="W9:AB9"/>
    <mergeCell ref="A10:B10"/>
    <mergeCell ref="C10:H10"/>
    <mergeCell ref="I10:N10"/>
    <mergeCell ref="O10:P10"/>
    <mergeCell ref="Q10:V10"/>
    <mergeCell ref="W10:AB10"/>
    <mergeCell ref="A11:B11"/>
    <mergeCell ref="C11:H11"/>
    <mergeCell ref="I11:N11"/>
    <mergeCell ref="O11:P11"/>
    <mergeCell ref="Q11:V11"/>
    <mergeCell ref="W11:AB11"/>
    <mergeCell ref="A5:A8"/>
    <mergeCell ref="B5:B8"/>
    <mergeCell ref="O5:O8"/>
    <mergeCell ref="P5:P8"/>
    <mergeCell ref="Q5:V6"/>
    <mergeCell ref="W5:AB6"/>
    <mergeCell ref="C5:H6"/>
    <mergeCell ref="I5:N6"/>
  </mergeCells>
  <printOptions horizontalCentered="1"/>
  <pageMargins left="0.433070866141732" right="0.393700787401575" top="0.78740157480315" bottom="0.196850393700787" header="0.236220472440945" footer="0.551181102362205"/>
  <pageSetup paperSize="9" scale="80" firstPageNumber="11" orientation="portrait" useFirstPageNumber="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T216"/>
  <sheetViews>
    <sheetView view="pageBreakPreview" zoomScale="80" zoomScaleNormal="100" topLeftCell="ML1" workbookViewId="0">
      <pane ySplit="11" topLeftCell="A196" activePane="bottomLeft" state="frozen"/>
      <selection/>
      <selection pane="bottomLeft" activeCell="C215" sqref="C215"/>
    </sheetView>
  </sheetViews>
  <sheetFormatPr defaultColWidth="13.5740740740741" defaultRowHeight="14.4"/>
  <cols>
    <col min="1" max="1" width="9.13888888888889" style="18" customWidth="1"/>
    <col min="2" max="2" width="11.1388888888889" style="18" customWidth="1"/>
    <col min="3" max="3" width="12.1388888888889" style="408" customWidth="1"/>
    <col min="4" max="4" width="14.5740740740741" style="408" customWidth="1"/>
    <col min="5" max="5" width="12.1388888888889" style="408" customWidth="1"/>
    <col min="6" max="6" width="14.5740740740741" style="408" customWidth="1"/>
    <col min="7" max="7" width="12.1388888888889" style="408" customWidth="1"/>
    <col min="8" max="8" width="14.5740740740741" style="408" customWidth="1"/>
    <col min="9" max="9" width="9.13888888888889" style="18" customWidth="1"/>
    <col min="10" max="10" width="11.1388888888889" style="18" customWidth="1"/>
    <col min="11" max="11" width="12.1388888888889" style="408" customWidth="1"/>
    <col min="12" max="12" width="14.5740740740741" style="408" customWidth="1"/>
    <col min="13" max="13" width="12.1388888888889" style="408" customWidth="1"/>
    <col min="14" max="14" width="14.5740740740741" style="408" customWidth="1"/>
    <col min="15" max="15" width="12.1388888888889" style="408" customWidth="1"/>
    <col min="16" max="16" width="14.5740740740741" style="408" customWidth="1"/>
    <col min="17" max="17" width="9.13888888888889" style="18" customWidth="1"/>
    <col min="18" max="18" width="11.1388888888889" style="18" customWidth="1"/>
    <col min="19" max="19" width="12.1388888888889" style="408" customWidth="1"/>
    <col min="20" max="20" width="14.5740740740741" style="408" customWidth="1"/>
    <col min="21" max="21" width="12.1388888888889" style="408" customWidth="1"/>
    <col min="22" max="22" width="14.5740740740741" style="408" customWidth="1"/>
    <col min="23" max="23" width="12.1388888888889" style="408" customWidth="1"/>
    <col min="24" max="24" width="14.5740740740741" style="408" customWidth="1"/>
    <col min="25" max="25" width="9.13888888888889" style="18" customWidth="1"/>
    <col min="26" max="26" width="11.1388888888889" style="18" customWidth="1"/>
    <col min="27" max="27" width="12.1388888888889" style="408" customWidth="1"/>
    <col min="28" max="28" width="14.5740740740741" style="408" customWidth="1"/>
    <col min="29" max="29" width="12.1388888888889" style="408" customWidth="1"/>
    <col min="30" max="30" width="14.5740740740741" style="408" customWidth="1"/>
    <col min="31" max="31" width="12.1388888888889" style="408" customWidth="1"/>
    <col min="32" max="32" width="14.5740740740741" style="408" customWidth="1"/>
    <col min="33" max="33" width="9.13888888888889" style="18" customWidth="1"/>
    <col min="34" max="34" width="11.1388888888889" style="18" customWidth="1"/>
    <col min="35" max="35" width="12.1388888888889" style="408" customWidth="1"/>
    <col min="36" max="36" width="14.5740740740741" style="408" customWidth="1"/>
    <col min="37" max="37" width="12.1388888888889" style="408" customWidth="1"/>
    <col min="38" max="38" width="14.5740740740741" style="408" customWidth="1"/>
    <col min="39" max="39" width="12.1388888888889" style="408" customWidth="1"/>
    <col min="40" max="40" width="14.5740740740741" style="408" customWidth="1"/>
    <col min="41" max="41" width="9.13888888888889" style="18" customWidth="1"/>
    <col min="42" max="42" width="11.1388888888889" style="18" customWidth="1"/>
    <col min="43" max="43" width="12.1388888888889" style="408" customWidth="1"/>
    <col min="44" max="44" width="14.5740740740741" style="408" customWidth="1"/>
    <col min="45" max="45" width="12.1388888888889" style="408" customWidth="1"/>
    <col min="46" max="46" width="14.5740740740741" style="408" customWidth="1"/>
    <col min="47" max="47" width="12.1388888888889" style="408" customWidth="1"/>
    <col min="48" max="48" width="14.5740740740741" style="408" customWidth="1"/>
    <col min="49" max="49" width="9.13888888888889" style="18" customWidth="1"/>
    <col min="50" max="50" width="11.1388888888889" style="18" customWidth="1"/>
    <col min="51" max="51" width="12.1388888888889" style="408" customWidth="1"/>
    <col min="52" max="52" width="14.5740740740741" style="408" customWidth="1"/>
    <col min="53" max="53" width="12.1388888888889" style="408" customWidth="1"/>
    <col min="54" max="54" width="14.5740740740741" style="408" customWidth="1"/>
    <col min="55" max="55" width="12.1388888888889" style="408" customWidth="1"/>
    <col min="56" max="56" width="14.5740740740741" style="408" customWidth="1"/>
    <col min="57" max="57" width="9.13888888888889" style="18" customWidth="1"/>
    <col min="58" max="58" width="11.1388888888889" style="18" customWidth="1"/>
    <col min="59" max="59" width="12.1388888888889" style="408" customWidth="1"/>
    <col min="60" max="60" width="14.5740740740741" style="408" customWidth="1"/>
    <col min="61" max="61" width="12.1388888888889" style="408" customWidth="1"/>
    <col min="62" max="62" width="14.5740740740741" style="408" customWidth="1"/>
    <col min="63" max="63" width="12.1388888888889" style="408" customWidth="1"/>
    <col min="64" max="64" width="14.5740740740741" style="408" customWidth="1"/>
    <col min="65" max="65" width="9.13888888888889" style="18" customWidth="1"/>
    <col min="66" max="66" width="11.1388888888889" style="18" customWidth="1"/>
    <col min="67" max="67" width="12.1388888888889" style="408" customWidth="1"/>
    <col min="68" max="68" width="14.5740740740741" style="408" customWidth="1"/>
    <col min="69" max="69" width="12.1388888888889" style="408" customWidth="1"/>
    <col min="70" max="70" width="14.5740740740741" style="408" customWidth="1"/>
    <col min="71" max="71" width="12.1388888888889" style="408" customWidth="1"/>
    <col min="72" max="72" width="14.5740740740741" style="408" customWidth="1"/>
    <col min="73" max="73" width="9.13888888888889" style="18" customWidth="1"/>
    <col min="74" max="74" width="11.1388888888889" style="18" customWidth="1"/>
    <col min="75" max="75" width="12.1388888888889" style="408" customWidth="1"/>
    <col min="76" max="76" width="14.5740740740741" style="408" customWidth="1"/>
    <col min="77" max="77" width="12.1388888888889" style="408" customWidth="1"/>
    <col min="78" max="78" width="14.5740740740741" style="408" customWidth="1"/>
    <col min="79" max="79" width="12.1388888888889" style="408" customWidth="1"/>
    <col min="80" max="80" width="14.5740740740741" style="408" customWidth="1"/>
    <col min="81" max="81" width="9.13888888888889" style="18" customWidth="1"/>
    <col min="82" max="82" width="11.1388888888889" style="18" customWidth="1"/>
    <col min="83" max="83" width="12.1388888888889" style="408" customWidth="1"/>
    <col min="84" max="84" width="14.5740740740741" style="408" customWidth="1"/>
    <col min="85" max="85" width="12.1388888888889" style="408" customWidth="1"/>
    <col min="86" max="86" width="14.5740740740741" style="408" customWidth="1"/>
    <col min="87" max="87" width="12.1388888888889" style="408" customWidth="1"/>
    <col min="88" max="88" width="14.5740740740741" style="408" customWidth="1"/>
    <col min="89" max="89" width="9.13888888888889" style="18" customWidth="1"/>
    <col min="90" max="90" width="11.1388888888889" style="18" customWidth="1"/>
    <col min="91" max="91" width="12.1388888888889" style="408" customWidth="1"/>
    <col min="92" max="92" width="14.5740740740741" style="408" customWidth="1"/>
    <col min="93" max="93" width="12.1388888888889" style="408" customWidth="1"/>
    <col min="94" max="94" width="14.5740740740741" style="408" customWidth="1"/>
    <col min="95" max="95" width="12.1388888888889" style="408" customWidth="1"/>
    <col min="96" max="96" width="14.5740740740741" style="408" customWidth="1"/>
    <col min="97" max="97" width="9.13888888888889" style="18" customWidth="1"/>
    <col min="98" max="98" width="11.1388888888889" style="18" customWidth="1"/>
    <col min="99" max="99" width="12.1388888888889" style="408" customWidth="1"/>
    <col min="100" max="100" width="14.5740740740741" style="408" customWidth="1"/>
    <col min="101" max="101" width="12.1388888888889" style="408" customWidth="1"/>
    <col min="102" max="102" width="14.5740740740741" style="408" customWidth="1"/>
    <col min="103" max="103" width="12.1388888888889" style="408" customWidth="1"/>
    <col min="104" max="104" width="14.5740740740741" style="408" customWidth="1"/>
    <col min="105" max="105" width="9.13888888888889" style="18" customWidth="1"/>
    <col min="106" max="106" width="11.1388888888889" style="18" customWidth="1"/>
    <col min="107" max="107" width="12.1388888888889" style="408" customWidth="1"/>
    <col min="108" max="108" width="14.5740740740741" style="408" customWidth="1"/>
    <col min="109" max="109" width="12.1388888888889" style="408" customWidth="1"/>
    <col min="110" max="110" width="14.5740740740741" style="408" customWidth="1"/>
    <col min="111" max="111" width="12.1388888888889" style="408" customWidth="1"/>
    <col min="112" max="112" width="14.5740740740741" style="408" customWidth="1"/>
    <col min="113" max="113" width="9.13888888888889" style="18" customWidth="1"/>
    <col min="114" max="114" width="11.1388888888889" style="18" customWidth="1"/>
    <col min="115" max="115" width="12.1388888888889" style="408" customWidth="1"/>
    <col min="116" max="116" width="14.5740740740741" style="408" customWidth="1"/>
    <col min="117" max="117" width="12.1388888888889" style="408" customWidth="1"/>
    <col min="118" max="118" width="14.5740740740741" style="408" customWidth="1"/>
    <col min="119" max="119" width="12.1388888888889" style="408" customWidth="1"/>
    <col min="120" max="120" width="14.5740740740741" style="408" customWidth="1"/>
    <col min="121" max="121" width="9.13888888888889" style="18" customWidth="1"/>
    <col min="122" max="122" width="11.1388888888889" style="18" customWidth="1"/>
    <col min="123" max="123" width="12.1388888888889" style="408" customWidth="1"/>
    <col min="124" max="124" width="14.5740740740741" style="408" customWidth="1"/>
    <col min="125" max="125" width="12.1388888888889" style="408" customWidth="1"/>
    <col min="126" max="126" width="14.5740740740741" style="408" customWidth="1"/>
    <col min="127" max="127" width="12.1388888888889" style="408" customWidth="1"/>
    <col min="128" max="128" width="14.5740740740741" style="408" customWidth="1"/>
    <col min="129" max="129" width="9.13888888888889" style="18" customWidth="1"/>
    <col min="130" max="130" width="11.1388888888889" style="18" customWidth="1"/>
    <col min="131" max="131" width="12.1388888888889" style="408" customWidth="1"/>
    <col min="132" max="132" width="14.5740740740741" style="408" customWidth="1"/>
    <col min="133" max="133" width="12.1388888888889" style="408" customWidth="1"/>
    <col min="134" max="134" width="14.5740740740741" style="408" customWidth="1"/>
    <col min="135" max="135" width="12.1388888888889" style="408" customWidth="1"/>
    <col min="136" max="136" width="14.5740740740741" style="408" customWidth="1"/>
    <col min="137" max="137" width="9.13888888888889" style="18" customWidth="1"/>
    <col min="138" max="138" width="11.1388888888889" style="18" customWidth="1"/>
    <col min="139" max="139" width="12.1388888888889" style="408" customWidth="1"/>
    <col min="140" max="140" width="14.5740740740741" style="408" customWidth="1"/>
    <col min="141" max="141" width="12.1388888888889" style="408" customWidth="1"/>
    <col min="142" max="142" width="14.5740740740741" style="408" customWidth="1"/>
    <col min="143" max="143" width="12.1388888888889" style="408" customWidth="1"/>
    <col min="144" max="144" width="14.5740740740741" style="408" customWidth="1"/>
    <col min="145" max="145" width="9.13888888888889" style="18" customWidth="1"/>
    <col min="146" max="146" width="11.1388888888889" style="18" customWidth="1"/>
    <col min="147" max="147" width="12.1388888888889" style="408" customWidth="1"/>
    <col min="148" max="148" width="14.5740740740741" style="408" customWidth="1"/>
    <col min="149" max="149" width="12.1388888888889" style="408" customWidth="1"/>
    <col min="150" max="150" width="14.5740740740741" style="408" customWidth="1"/>
    <col min="151" max="151" width="12.1388888888889" style="408" customWidth="1"/>
    <col min="152" max="152" width="14.5740740740741" style="408" customWidth="1"/>
    <col min="153" max="153" width="9.13888888888889" style="18" customWidth="1"/>
    <col min="154" max="154" width="11.1388888888889" style="18" customWidth="1"/>
    <col min="155" max="155" width="12.1388888888889" style="408" customWidth="1"/>
    <col min="156" max="156" width="14.5740740740741" style="408" customWidth="1"/>
    <col min="157" max="157" width="12.1388888888889" style="408" customWidth="1"/>
    <col min="158" max="158" width="14.5740740740741" style="408" customWidth="1"/>
    <col min="159" max="159" width="12.1388888888889" style="408" customWidth="1"/>
    <col min="160" max="160" width="14.5740740740741" style="408" customWidth="1"/>
    <col min="161" max="161" width="9.13888888888889" style="18" customWidth="1"/>
    <col min="162" max="162" width="11.1388888888889" style="18" customWidth="1"/>
    <col min="163" max="163" width="12.1388888888889" style="408" customWidth="1"/>
    <col min="164" max="164" width="14.5740740740741" style="408" customWidth="1"/>
    <col min="165" max="165" width="12.1388888888889" style="408" customWidth="1"/>
    <col min="166" max="166" width="14.5740740740741" style="408" customWidth="1"/>
    <col min="167" max="167" width="12.1388888888889" style="408" customWidth="1"/>
    <col min="168" max="168" width="14.5740740740741" style="408" customWidth="1"/>
    <col min="169" max="169" width="9.13888888888889" style="18" customWidth="1"/>
    <col min="170" max="170" width="11.1388888888889" style="18" customWidth="1"/>
    <col min="171" max="171" width="12.1388888888889" style="408" customWidth="1"/>
    <col min="172" max="172" width="14.5740740740741" style="408" customWidth="1"/>
    <col min="173" max="173" width="12.1388888888889" style="408" customWidth="1"/>
    <col min="174" max="174" width="14.5740740740741" style="408" customWidth="1"/>
    <col min="175" max="175" width="12.1388888888889" style="408" customWidth="1"/>
    <col min="176" max="176" width="14.5740740740741" style="408" customWidth="1"/>
    <col min="177" max="177" width="9.13888888888889" style="18" customWidth="1"/>
    <col min="178" max="178" width="11.1388888888889" style="18" customWidth="1"/>
    <col min="179" max="179" width="12.1388888888889" style="408" customWidth="1"/>
    <col min="180" max="180" width="14.5740740740741" style="408" customWidth="1"/>
    <col min="181" max="181" width="12.1388888888889" style="408" customWidth="1"/>
    <col min="182" max="182" width="14.5740740740741" style="408" customWidth="1"/>
    <col min="183" max="183" width="12.1388888888889" style="408" customWidth="1"/>
    <col min="184" max="184" width="14.5740740740741" style="408" customWidth="1"/>
    <col min="185" max="185" width="9.13888888888889" style="18" customWidth="1"/>
    <col min="186" max="186" width="11.1388888888889" style="18" customWidth="1"/>
    <col min="187" max="187" width="12.1388888888889" style="408" customWidth="1"/>
    <col min="188" max="188" width="14.5740740740741" style="408" customWidth="1"/>
    <col min="189" max="189" width="12.1388888888889" style="408" customWidth="1"/>
    <col min="190" max="190" width="14.5740740740741" style="408" customWidth="1"/>
    <col min="191" max="191" width="12.1388888888889" style="408" customWidth="1"/>
    <col min="192" max="192" width="14.5740740740741" style="408" customWidth="1"/>
    <col min="193" max="193" width="9.13888888888889" style="18" customWidth="1"/>
    <col min="194" max="194" width="11.1388888888889" style="18" customWidth="1"/>
    <col min="195" max="195" width="12.1388888888889" style="408" customWidth="1"/>
    <col min="196" max="196" width="14.5740740740741" style="408" customWidth="1"/>
    <col min="197" max="197" width="12.1388888888889" style="408" customWidth="1"/>
    <col min="198" max="198" width="14.5740740740741" style="408" customWidth="1"/>
    <col min="199" max="199" width="12.1388888888889" style="408" customWidth="1"/>
    <col min="200" max="200" width="14.5740740740741" style="408" customWidth="1"/>
    <col min="201" max="201" width="9.13888888888889" style="18" customWidth="1"/>
    <col min="202" max="202" width="11.1388888888889" style="18" customWidth="1"/>
    <col min="203" max="203" width="12.1388888888889" style="408" customWidth="1"/>
    <col min="204" max="204" width="14.5740740740741" style="408" customWidth="1"/>
    <col min="205" max="205" width="12.1388888888889" style="408" customWidth="1"/>
    <col min="206" max="206" width="14.5740740740741" style="408" customWidth="1"/>
    <col min="207" max="207" width="12.1388888888889" style="408" customWidth="1"/>
    <col min="208" max="208" width="14.5740740740741" style="408" customWidth="1"/>
    <col min="209" max="209" width="9.13888888888889" style="18" customWidth="1"/>
    <col min="210" max="210" width="11.1388888888889" style="18" customWidth="1"/>
    <col min="211" max="211" width="12.1388888888889" style="408" customWidth="1"/>
    <col min="212" max="212" width="14.5740740740741" style="408" customWidth="1"/>
    <col min="213" max="213" width="12.1388888888889" style="408" customWidth="1"/>
    <col min="214" max="214" width="14.5740740740741" style="408" customWidth="1"/>
    <col min="215" max="215" width="12.1388888888889" style="408" customWidth="1"/>
    <col min="216" max="216" width="14.5740740740741" style="408" customWidth="1"/>
    <col min="217" max="217" width="9.13888888888889" style="18" customWidth="1"/>
    <col min="218" max="218" width="11.1388888888889" style="18" customWidth="1"/>
    <col min="219" max="219" width="12.1388888888889" style="408" customWidth="1"/>
    <col min="220" max="220" width="14.5740740740741" style="408" customWidth="1"/>
    <col min="221" max="221" width="12.1388888888889" style="408" customWidth="1"/>
    <col min="222" max="222" width="14.5740740740741" style="408" customWidth="1"/>
    <col min="223" max="223" width="12.1388888888889" style="408" customWidth="1"/>
    <col min="224" max="224" width="14.5740740740741" style="408" customWidth="1"/>
    <col min="225" max="225" width="9.13888888888889" style="18" customWidth="1"/>
    <col min="226" max="226" width="11.1388888888889" style="18" customWidth="1"/>
    <col min="227" max="227" width="12.1388888888889" style="408" customWidth="1"/>
    <col min="228" max="228" width="14.5740740740741" style="408" customWidth="1"/>
    <col min="229" max="229" width="12.1388888888889" style="408" customWidth="1"/>
    <col min="230" max="230" width="14.5740740740741" style="408" customWidth="1"/>
    <col min="231" max="231" width="12.1388888888889" style="408" customWidth="1"/>
    <col min="232" max="232" width="14.5740740740741" style="408" customWidth="1"/>
    <col min="233" max="233" width="9.13888888888889" style="18" customWidth="1"/>
    <col min="234" max="234" width="11.1388888888889" style="18" customWidth="1"/>
    <col min="235" max="235" width="12.1388888888889" style="408" customWidth="1"/>
    <col min="236" max="236" width="14.5740740740741" style="408" customWidth="1"/>
    <col min="237" max="237" width="12.1388888888889" style="408" customWidth="1"/>
    <col min="238" max="238" width="14.5740740740741" style="408" customWidth="1"/>
    <col min="239" max="239" width="12.1388888888889" style="408" customWidth="1"/>
    <col min="240" max="240" width="14.5740740740741" style="408" customWidth="1"/>
    <col min="241" max="241" width="9.13888888888889" style="18" customWidth="1"/>
    <col min="242" max="242" width="11.1388888888889" style="18" customWidth="1"/>
    <col min="243" max="243" width="9.57407407407407" style="408" customWidth="1"/>
    <col min="244" max="244" width="14.5740740740741" style="408" customWidth="1"/>
    <col min="245" max="245" width="9.57407407407407" style="408" customWidth="1"/>
    <col min="246" max="246" width="14.5740740740741" style="408" customWidth="1"/>
    <col min="247" max="247" width="9.57407407407407" style="408" customWidth="1"/>
    <col min="248" max="248" width="14.5740740740741" style="408" customWidth="1"/>
    <col min="249" max="249" width="9.57407407407407" style="408" customWidth="1"/>
    <col min="250" max="250" width="14.5740740740741" style="408" customWidth="1"/>
    <col min="251" max="251" width="9.13888888888889" style="18" customWidth="1"/>
    <col min="252" max="252" width="11.1388888888889" style="18" customWidth="1"/>
    <col min="253" max="253" width="12.1388888888889" style="408" customWidth="1"/>
    <col min="254" max="254" width="14.5740740740741" style="408" customWidth="1"/>
    <col min="255" max="255" width="12.1388888888889" style="408" customWidth="1"/>
    <col min="256" max="256" width="14.5740740740741" style="408" customWidth="1"/>
    <col min="257" max="257" width="12.1388888888889" style="408" customWidth="1"/>
    <col min="258" max="258" width="14.5740740740741" style="408" customWidth="1"/>
    <col min="259" max="259" width="9.13888888888889" style="18" customWidth="1"/>
    <col min="260" max="260" width="11.1388888888889" style="18" customWidth="1"/>
    <col min="261" max="261" width="12.1388888888889" style="408" customWidth="1"/>
    <col min="262" max="262" width="14.5740740740741" style="408" customWidth="1"/>
    <col min="263" max="263" width="12.1388888888889" style="408" customWidth="1"/>
    <col min="264" max="264" width="14.5740740740741" style="408" customWidth="1"/>
    <col min="265" max="265" width="12.1388888888889" style="408" customWidth="1"/>
    <col min="266" max="266" width="14.5740740740741" style="408" customWidth="1"/>
    <col min="267" max="267" width="9.13888888888889" style="18" customWidth="1"/>
    <col min="268" max="268" width="11.1388888888889" style="18" customWidth="1"/>
    <col min="269" max="269" width="12.1388888888889" style="408" customWidth="1"/>
    <col min="270" max="270" width="14.5740740740741" style="408" customWidth="1"/>
    <col min="271" max="271" width="12.1388888888889" style="408" customWidth="1"/>
    <col min="272" max="272" width="14.5740740740741" style="408" customWidth="1"/>
    <col min="273" max="273" width="12.1388888888889" style="408" customWidth="1"/>
    <col min="274" max="274" width="14.5740740740741" style="408" customWidth="1"/>
    <col min="275" max="275" width="9.13888888888889" style="18" customWidth="1"/>
    <col min="276" max="276" width="11.1388888888889" style="18" customWidth="1"/>
    <col min="277" max="277" width="12.1388888888889" style="408" customWidth="1"/>
    <col min="278" max="278" width="14.5740740740741" style="408" customWidth="1"/>
    <col min="279" max="279" width="12.1388888888889" style="408" customWidth="1"/>
    <col min="280" max="280" width="14.5740740740741" style="408" customWidth="1"/>
    <col min="281" max="281" width="12.1388888888889" style="408" customWidth="1"/>
    <col min="282" max="282" width="14.5740740740741" style="408" customWidth="1"/>
    <col min="283" max="283" width="9.13888888888889" style="18" customWidth="1"/>
    <col min="284" max="284" width="11.1388888888889" style="18" customWidth="1"/>
    <col min="285" max="285" width="12.1388888888889" style="408" customWidth="1"/>
    <col min="286" max="286" width="14.5740740740741" style="408" customWidth="1"/>
    <col min="287" max="287" width="12.1388888888889" style="408" customWidth="1"/>
    <col min="288" max="288" width="14.5740740740741" style="408" customWidth="1"/>
    <col min="289" max="289" width="12.1388888888889" style="408" customWidth="1"/>
    <col min="290" max="290" width="14.5740740740741" style="408" customWidth="1"/>
    <col min="291" max="291" width="9.13888888888889" style="18" customWidth="1"/>
    <col min="292" max="292" width="11.1388888888889" style="18" customWidth="1"/>
    <col min="293" max="293" width="12.1388888888889" style="408" customWidth="1"/>
    <col min="294" max="294" width="14.5740740740741" style="408" customWidth="1"/>
    <col min="295" max="295" width="12.1388888888889" style="408" customWidth="1"/>
    <col min="296" max="296" width="14.5740740740741" style="408" customWidth="1"/>
    <col min="297" max="297" width="12.1388888888889" style="408" customWidth="1"/>
    <col min="298" max="298" width="14.5740740740741" style="408" customWidth="1"/>
    <col min="299" max="299" width="9.13888888888889" style="18" customWidth="1"/>
    <col min="300" max="300" width="11.1388888888889" style="18" customWidth="1"/>
    <col min="301" max="301" width="12.1388888888889" style="408" customWidth="1"/>
    <col min="302" max="302" width="14.5740740740741" style="408" customWidth="1"/>
    <col min="303" max="303" width="12.1388888888889" style="408" customWidth="1"/>
    <col min="304" max="304" width="14.5740740740741" style="408" customWidth="1"/>
    <col min="305" max="305" width="12.1388888888889" style="408" customWidth="1"/>
    <col min="306" max="306" width="14.5740740740741" style="408" customWidth="1"/>
    <col min="307" max="307" width="9.13888888888889" style="18" customWidth="1"/>
    <col min="308" max="308" width="11.1388888888889" style="18" customWidth="1"/>
    <col min="309" max="309" width="12.1388888888889" style="408" customWidth="1"/>
    <col min="310" max="310" width="14.5740740740741" style="408" customWidth="1"/>
    <col min="311" max="311" width="12.1388888888889" style="408" customWidth="1"/>
    <col min="312" max="312" width="14.5740740740741" style="408" customWidth="1"/>
    <col min="313" max="313" width="12.1388888888889" style="408" customWidth="1"/>
    <col min="314" max="314" width="14.5740740740741" style="408" customWidth="1"/>
    <col min="315" max="315" width="9.13888888888889" style="18" customWidth="1"/>
    <col min="316" max="316" width="11.1388888888889" style="18" customWidth="1"/>
    <col min="317" max="317" width="12.1388888888889" style="408" customWidth="1"/>
    <col min="318" max="318" width="14.5740740740741" style="408" customWidth="1"/>
    <col min="319" max="319" width="12.1388888888889" style="408" customWidth="1"/>
    <col min="320" max="320" width="14.5740740740741" style="408" customWidth="1"/>
    <col min="321" max="321" width="12.1388888888889" style="408" customWidth="1"/>
    <col min="322" max="322" width="14.5740740740741" style="408" customWidth="1"/>
    <col min="323" max="323" width="9.13888888888889" style="18" customWidth="1"/>
    <col min="324" max="324" width="11.1388888888889" style="18" customWidth="1"/>
    <col min="325" max="325" width="12.1388888888889" style="408" customWidth="1"/>
    <col min="326" max="326" width="14.5740740740741" style="408" customWidth="1"/>
    <col min="327" max="327" width="12.1388888888889" style="408" customWidth="1"/>
    <col min="328" max="328" width="14.5740740740741" style="408" customWidth="1"/>
    <col min="329" max="329" width="12.1388888888889" style="408" customWidth="1"/>
    <col min="330" max="330" width="14.5740740740741" style="408" customWidth="1"/>
    <col min="331" max="331" width="9.13888888888889" style="18" customWidth="1"/>
    <col min="332" max="332" width="11.1388888888889" style="18" customWidth="1"/>
    <col min="333" max="333" width="12.1388888888889" style="408" customWidth="1"/>
    <col min="334" max="334" width="14.5740740740741" style="408" customWidth="1"/>
    <col min="335" max="335" width="12.1388888888889" style="408" customWidth="1"/>
    <col min="336" max="336" width="14.5740740740741" style="408" customWidth="1"/>
    <col min="337" max="337" width="12.1388888888889" style="408" customWidth="1"/>
    <col min="338" max="338" width="14.5740740740741" style="408" customWidth="1"/>
    <col min="339" max="339" width="9.13888888888889" style="18" customWidth="1"/>
    <col min="340" max="340" width="11.1388888888889" style="18" customWidth="1"/>
    <col min="341" max="341" width="12.1388888888889" style="408" customWidth="1"/>
    <col min="342" max="342" width="14.5740740740741" style="408" customWidth="1"/>
    <col min="343" max="343" width="12.1388888888889" style="408" customWidth="1"/>
    <col min="344" max="344" width="14.5740740740741" style="408" customWidth="1"/>
    <col min="345" max="345" width="12.1388888888889" style="408" customWidth="1"/>
    <col min="346" max="346" width="14.5740740740741" style="408" customWidth="1"/>
    <col min="347" max="347" width="9.13888888888889" style="18" customWidth="1"/>
    <col min="348" max="348" width="11.1388888888889" style="18" customWidth="1"/>
    <col min="349" max="349" width="12.1388888888889" style="408" customWidth="1"/>
    <col min="350" max="350" width="14.5740740740741" style="408" customWidth="1"/>
    <col min="351" max="351" width="12.1388888888889" style="408" customWidth="1"/>
    <col min="352" max="352" width="14.5740740740741" style="408" customWidth="1"/>
    <col min="353" max="353" width="12.1388888888889" style="408" customWidth="1"/>
    <col min="354" max="354" width="14.5740740740741" customWidth="1"/>
    <col min="355" max="355" width="7.42592592592593" customWidth="1"/>
    <col min="356" max="356" width="9" customWidth="1"/>
  </cols>
  <sheetData>
    <row r="1" ht="15" customHeight="1" spans="8:8">
      <c r="H1" s="438"/>
    </row>
    <row r="2" ht="15" customHeight="1" spans="1:354">
      <c r="A2" s="290" t="s">
        <v>57</v>
      </c>
      <c r="B2" s="290"/>
      <c r="C2" s="290"/>
      <c r="D2" s="290"/>
      <c r="E2" s="290"/>
      <c r="F2" s="290"/>
      <c r="G2" s="290"/>
      <c r="H2" s="290"/>
      <c r="I2" s="290" t="s">
        <v>58</v>
      </c>
      <c r="J2" s="290"/>
      <c r="K2" s="290"/>
      <c r="L2" s="290"/>
      <c r="M2" s="290"/>
      <c r="N2" s="290"/>
      <c r="O2" s="290"/>
      <c r="P2" s="290"/>
      <c r="Q2" s="290" t="s">
        <v>58</v>
      </c>
      <c r="R2" s="290"/>
      <c r="S2" s="290"/>
      <c r="T2" s="290"/>
      <c r="U2" s="290"/>
      <c r="V2" s="290"/>
      <c r="W2" s="290"/>
      <c r="X2" s="290"/>
      <c r="Y2" s="290" t="s">
        <v>58</v>
      </c>
      <c r="Z2" s="290"/>
      <c r="AA2" s="290"/>
      <c r="AB2" s="290"/>
      <c r="AC2" s="290"/>
      <c r="AD2" s="290"/>
      <c r="AE2" s="290"/>
      <c r="AF2" s="290"/>
      <c r="AG2" s="290" t="s">
        <v>58</v>
      </c>
      <c r="AH2" s="290"/>
      <c r="AI2" s="290"/>
      <c r="AJ2" s="290"/>
      <c r="AK2" s="290"/>
      <c r="AL2" s="290"/>
      <c r="AM2" s="290"/>
      <c r="AN2" s="290"/>
      <c r="AO2" s="290" t="s">
        <v>58</v>
      </c>
      <c r="AP2" s="290"/>
      <c r="AQ2" s="290"/>
      <c r="AR2" s="290"/>
      <c r="AS2" s="290"/>
      <c r="AT2" s="290"/>
      <c r="AU2" s="290"/>
      <c r="AV2" s="290"/>
      <c r="AW2" s="290" t="s">
        <v>58</v>
      </c>
      <c r="AX2" s="290"/>
      <c r="AY2" s="290"/>
      <c r="AZ2" s="290"/>
      <c r="BA2" s="290"/>
      <c r="BB2" s="290"/>
      <c r="BC2" s="290"/>
      <c r="BD2" s="290"/>
      <c r="BE2" s="290" t="s">
        <v>58</v>
      </c>
      <c r="BF2" s="290"/>
      <c r="BG2" s="290"/>
      <c r="BH2" s="290"/>
      <c r="BI2" s="290"/>
      <c r="BJ2" s="290"/>
      <c r="BK2" s="290"/>
      <c r="BL2" s="290"/>
      <c r="BM2" s="290" t="s">
        <v>58</v>
      </c>
      <c r="BN2" s="290"/>
      <c r="BO2" s="290"/>
      <c r="BP2" s="290"/>
      <c r="BQ2" s="290"/>
      <c r="BR2" s="290"/>
      <c r="BS2" s="290"/>
      <c r="BT2" s="290"/>
      <c r="BU2" s="290" t="s">
        <v>58</v>
      </c>
      <c r="BV2" s="290"/>
      <c r="BW2" s="290"/>
      <c r="BX2" s="290"/>
      <c r="BY2" s="290"/>
      <c r="BZ2" s="290"/>
      <c r="CA2" s="290"/>
      <c r="CB2" s="290"/>
      <c r="CC2" s="290" t="s">
        <v>58</v>
      </c>
      <c r="CD2" s="290"/>
      <c r="CE2" s="290"/>
      <c r="CF2" s="290"/>
      <c r="CG2" s="290"/>
      <c r="CH2" s="290"/>
      <c r="CI2" s="290"/>
      <c r="CJ2" s="290"/>
      <c r="CK2" s="290" t="s">
        <v>58</v>
      </c>
      <c r="CL2" s="290"/>
      <c r="CM2" s="290"/>
      <c r="CN2" s="290"/>
      <c r="CO2" s="290"/>
      <c r="CP2" s="290"/>
      <c r="CQ2" s="290"/>
      <c r="CR2" s="290"/>
      <c r="CS2" s="290" t="s">
        <v>58</v>
      </c>
      <c r="CT2" s="290"/>
      <c r="CU2" s="290"/>
      <c r="CV2" s="290"/>
      <c r="CW2" s="290"/>
      <c r="CX2" s="290"/>
      <c r="CY2" s="290"/>
      <c r="CZ2" s="290"/>
      <c r="DA2" s="290" t="s">
        <v>58</v>
      </c>
      <c r="DB2" s="290"/>
      <c r="DC2" s="290"/>
      <c r="DD2" s="290"/>
      <c r="DE2" s="290"/>
      <c r="DF2" s="290"/>
      <c r="DG2" s="290"/>
      <c r="DH2" s="290"/>
      <c r="DI2" s="290" t="s">
        <v>58</v>
      </c>
      <c r="DJ2" s="290"/>
      <c r="DK2" s="290"/>
      <c r="DL2" s="290"/>
      <c r="DM2" s="290"/>
      <c r="DN2" s="290"/>
      <c r="DO2" s="290"/>
      <c r="DP2" s="290"/>
      <c r="DQ2" s="290" t="s">
        <v>58</v>
      </c>
      <c r="DR2" s="290"/>
      <c r="DS2" s="290"/>
      <c r="DT2" s="290"/>
      <c r="DU2" s="290"/>
      <c r="DV2" s="290"/>
      <c r="DW2" s="290"/>
      <c r="DX2" s="290"/>
      <c r="DY2" s="290" t="s">
        <v>58</v>
      </c>
      <c r="DZ2" s="290"/>
      <c r="EA2" s="290"/>
      <c r="EB2" s="290"/>
      <c r="EC2" s="290"/>
      <c r="ED2" s="290"/>
      <c r="EE2" s="290"/>
      <c r="EF2" s="290"/>
      <c r="EG2" s="290" t="s">
        <v>58</v>
      </c>
      <c r="EH2" s="290"/>
      <c r="EI2" s="290"/>
      <c r="EJ2" s="290"/>
      <c r="EK2" s="290"/>
      <c r="EL2" s="290"/>
      <c r="EM2" s="290"/>
      <c r="EN2" s="290"/>
      <c r="EO2" s="290" t="s">
        <v>58</v>
      </c>
      <c r="EP2" s="290"/>
      <c r="EQ2" s="290"/>
      <c r="ER2" s="290"/>
      <c r="ES2" s="290"/>
      <c r="ET2" s="290"/>
      <c r="EU2" s="290"/>
      <c r="EV2" s="290"/>
      <c r="EW2" s="290" t="s">
        <v>58</v>
      </c>
      <c r="EX2" s="290"/>
      <c r="EY2" s="290"/>
      <c r="EZ2" s="290"/>
      <c r="FA2" s="290"/>
      <c r="FB2" s="290"/>
      <c r="FC2" s="290"/>
      <c r="FD2" s="290"/>
      <c r="FE2" s="290" t="s">
        <v>58</v>
      </c>
      <c r="FF2" s="290"/>
      <c r="FG2" s="290"/>
      <c r="FH2" s="290"/>
      <c r="FI2" s="290"/>
      <c r="FJ2" s="290"/>
      <c r="FK2" s="290"/>
      <c r="FL2" s="290"/>
      <c r="FM2" s="290" t="s">
        <v>58</v>
      </c>
      <c r="FN2" s="290"/>
      <c r="FO2" s="290"/>
      <c r="FP2" s="290"/>
      <c r="FQ2" s="290"/>
      <c r="FR2" s="290"/>
      <c r="FS2" s="290"/>
      <c r="FT2" s="290"/>
      <c r="FU2" s="290" t="s">
        <v>58</v>
      </c>
      <c r="FV2" s="290"/>
      <c r="FW2" s="290"/>
      <c r="FX2" s="290"/>
      <c r="FY2" s="290"/>
      <c r="FZ2" s="290"/>
      <c r="GA2" s="290"/>
      <c r="GB2" s="290"/>
      <c r="GC2" s="290" t="s">
        <v>58</v>
      </c>
      <c r="GD2" s="290"/>
      <c r="GE2" s="290"/>
      <c r="GF2" s="290"/>
      <c r="GG2" s="290"/>
      <c r="GH2" s="290"/>
      <c r="GI2" s="290"/>
      <c r="GJ2" s="290"/>
      <c r="GK2" s="290" t="s">
        <v>58</v>
      </c>
      <c r="GL2" s="290"/>
      <c r="GM2" s="290"/>
      <c r="GN2" s="290"/>
      <c r="GO2" s="290"/>
      <c r="GP2" s="290"/>
      <c r="GQ2" s="290"/>
      <c r="GR2" s="290"/>
      <c r="GS2" s="290" t="s">
        <v>58</v>
      </c>
      <c r="GT2" s="290"/>
      <c r="GU2" s="290"/>
      <c r="GV2" s="290"/>
      <c r="GW2" s="290"/>
      <c r="GX2" s="290"/>
      <c r="GY2" s="290"/>
      <c r="GZ2" s="290"/>
      <c r="HA2" s="290" t="s">
        <v>58</v>
      </c>
      <c r="HB2" s="290"/>
      <c r="HC2" s="290"/>
      <c r="HD2" s="290"/>
      <c r="HE2" s="290"/>
      <c r="HF2" s="290"/>
      <c r="HG2" s="290"/>
      <c r="HH2" s="290"/>
      <c r="HI2" s="290" t="s">
        <v>58</v>
      </c>
      <c r="HJ2" s="290"/>
      <c r="HK2" s="290"/>
      <c r="HL2" s="290"/>
      <c r="HM2" s="290"/>
      <c r="HN2" s="290"/>
      <c r="HO2" s="290"/>
      <c r="HP2" s="290"/>
      <c r="HQ2" s="290" t="s">
        <v>58</v>
      </c>
      <c r="HR2" s="290"/>
      <c r="HS2" s="290"/>
      <c r="HT2" s="290"/>
      <c r="HU2" s="290"/>
      <c r="HV2" s="290"/>
      <c r="HW2" s="290"/>
      <c r="HX2" s="290"/>
      <c r="HY2" s="290" t="s">
        <v>58</v>
      </c>
      <c r="HZ2" s="290"/>
      <c r="IA2" s="290"/>
      <c r="IB2" s="290"/>
      <c r="IC2" s="290"/>
      <c r="ID2" s="290"/>
      <c r="IE2" s="290"/>
      <c r="IF2" s="290"/>
      <c r="IG2" s="290" t="s">
        <v>58</v>
      </c>
      <c r="IH2" s="290"/>
      <c r="II2" s="290"/>
      <c r="IJ2" s="290"/>
      <c r="IK2" s="290"/>
      <c r="IL2" s="290"/>
      <c r="IM2" s="290"/>
      <c r="IN2" s="290"/>
      <c r="IO2" s="290"/>
      <c r="IP2" s="290"/>
      <c r="IQ2" s="290" t="s">
        <v>58</v>
      </c>
      <c r="IR2" s="290"/>
      <c r="IS2" s="290"/>
      <c r="IT2" s="290"/>
      <c r="IU2" s="290"/>
      <c r="IV2" s="290"/>
      <c r="IW2" s="290"/>
      <c r="IX2" s="290"/>
      <c r="IY2" s="290" t="s">
        <v>58</v>
      </c>
      <c r="IZ2" s="290"/>
      <c r="JA2" s="290"/>
      <c r="JB2" s="290"/>
      <c r="JC2" s="290"/>
      <c r="JD2" s="290"/>
      <c r="JE2" s="290"/>
      <c r="JF2" s="290"/>
      <c r="JG2" s="290" t="s">
        <v>58</v>
      </c>
      <c r="JH2" s="290"/>
      <c r="JI2" s="290"/>
      <c r="JJ2" s="290"/>
      <c r="JK2" s="290"/>
      <c r="JL2" s="290"/>
      <c r="JM2" s="290"/>
      <c r="JN2" s="290"/>
      <c r="JO2" s="290" t="s">
        <v>58</v>
      </c>
      <c r="JP2" s="290"/>
      <c r="JQ2" s="290"/>
      <c r="JR2" s="290"/>
      <c r="JS2" s="290"/>
      <c r="JT2" s="290"/>
      <c r="JU2" s="290"/>
      <c r="JV2" s="290"/>
      <c r="JW2" s="290" t="s">
        <v>58</v>
      </c>
      <c r="JX2" s="290"/>
      <c r="JY2" s="290"/>
      <c r="JZ2" s="290"/>
      <c r="KA2" s="290"/>
      <c r="KB2" s="290"/>
      <c r="KC2" s="290"/>
      <c r="KD2" s="290"/>
      <c r="KE2" s="290" t="s">
        <v>58</v>
      </c>
      <c r="KF2" s="290"/>
      <c r="KG2" s="290"/>
      <c r="KH2" s="290"/>
      <c r="KI2" s="290"/>
      <c r="KJ2" s="290"/>
      <c r="KK2" s="290"/>
      <c r="KL2" s="290"/>
      <c r="KM2" s="290" t="s">
        <v>58</v>
      </c>
      <c r="KN2" s="290"/>
      <c r="KO2" s="290"/>
      <c r="KP2" s="290"/>
      <c r="KQ2" s="290"/>
      <c r="KR2" s="290"/>
      <c r="KS2" s="290"/>
      <c r="KT2" s="290"/>
      <c r="KU2" s="290" t="s">
        <v>58</v>
      </c>
      <c r="KV2" s="290"/>
      <c r="KW2" s="290"/>
      <c r="KX2" s="290"/>
      <c r="KY2" s="290"/>
      <c r="KZ2" s="290"/>
      <c r="LA2" s="290"/>
      <c r="LB2" s="290"/>
      <c r="LC2" s="290" t="s">
        <v>58</v>
      </c>
      <c r="LD2" s="290"/>
      <c r="LE2" s="290"/>
      <c r="LF2" s="290"/>
      <c r="LG2" s="290"/>
      <c r="LH2" s="290"/>
      <c r="LI2" s="290"/>
      <c r="LJ2" s="290"/>
      <c r="LK2" s="290" t="s">
        <v>58</v>
      </c>
      <c r="LL2" s="290"/>
      <c r="LM2" s="290"/>
      <c r="LN2" s="290"/>
      <c r="LO2" s="290"/>
      <c r="LP2" s="290"/>
      <c r="LQ2" s="290"/>
      <c r="LR2" s="290"/>
      <c r="LS2" s="290" t="s">
        <v>58</v>
      </c>
      <c r="LT2" s="290"/>
      <c r="LU2" s="290"/>
      <c r="LV2" s="290"/>
      <c r="LW2" s="290"/>
      <c r="LX2" s="290"/>
      <c r="LY2" s="290"/>
      <c r="LZ2" s="290"/>
      <c r="MA2" s="290" t="s">
        <v>58</v>
      </c>
      <c r="MB2" s="290"/>
      <c r="MC2" s="290"/>
      <c r="MD2" s="290"/>
      <c r="ME2" s="290"/>
      <c r="MF2" s="290"/>
      <c r="MG2" s="290"/>
      <c r="MH2" s="290"/>
      <c r="MI2" s="290" t="s">
        <v>58</v>
      </c>
      <c r="MJ2" s="290"/>
      <c r="MK2" s="290"/>
      <c r="ML2" s="290"/>
      <c r="MM2" s="290"/>
      <c r="MN2" s="290"/>
      <c r="MO2" s="290"/>
      <c r="MP2" s="290"/>
    </row>
    <row r="3" ht="15" customHeight="1" spans="1:354">
      <c r="A3" s="409" t="s">
        <v>59</v>
      </c>
      <c r="B3" s="409"/>
      <c r="C3" s="409"/>
      <c r="D3" s="409"/>
      <c r="E3" s="409"/>
      <c r="F3" s="409"/>
      <c r="G3" s="409"/>
      <c r="H3" s="409"/>
      <c r="I3" s="409" t="s">
        <v>60</v>
      </c>
      <c r="J3" s="409"/>
      <c r="K3" s="409"/>
      <c r="L3" s="409"/>
      <c r="M3" s="409"/>
      <c r="N3" s="409"/>
      <c r="O3" s="409"/>
      <c r="P3" s="409"/>
      <c r="Q3" s="409" t="s">
        <v>60</v>
      </c>
      <c r="R3" s="409"/>
      <c r="S3" s="409"/>
      <c r="T3" s="409"/>
      <c r="U3" s="409"/>
      <c r="V3" s="409"/>
      <c r="W3" s="409"/>
      <c r="X3" s="409"/>
      <c r="Y3" s="409" t="s">
        <v>60</v>
      </c>
      <c r="Z3" s="409"/>
      <c r="AA3" s="409"/>
      <c r="AB3" s="409"/>
      <c r="AC3" s="409"/>
      <c r="AD3" s="409"/>
      <c r="AE3" s="409"/>
      <c r="AF3" s="409"/>
      <c r="AG3" s="409" t="s">
        <v>60</v>
      </c>
      <c r="AH3" s="409"/>
      <c r="AI3" s="409"/>
      <c r="AJ3" s="409"/>
      <c r="AK3" s="409"/>
      <c r="AL3" s="409"/>
      <c r="AM3" s="409"/>
      <c r="AN3" s="409"/>
      <c r="AO3" s="409" t="s">
        <v>60</v>
      </c>
      <c r="AP3" s="409"/>
      <c r="AQ3" s="409"/>
      <c r="AR3" s="409"/>
      <c r="AS3" s="409"/>
      <c r="AT3" s="409"/>
      <c r="AU3" s="409"/>
      <c r="AV3" s="409"/>
      <c r="AW3" s="409" t="s">
        <v>60</v>
      </c>
      <c r="AX3" s="409"/>
      <c r="AY3" s="409"/>
      <c r="AZ3" s="409"/>
      <c r="BA3" s="409"/>
      <c r="BB3" s="409"/>
      <c r="BC3" s="409"/>
      <c r="BD3" s="409"/>
      <c r="BE3" s="409" t="s">
        <v>60</v>
      </c>
      <c r="BF3" s="409"/>
      <c r="BG3" s="409"/>
      <c r="BH3" s="409"/>
      <c r="BI3" s="409"/>
      <c r="BJ3" s="409"/>
      <c r="BK3" s="409"/>
      <c r="BL3" s="409"/>
      <c r="BM3" s="409" t="s">
        <v>60</v>
      </c>
      <c r="BN3" s="409"/>
      <c r="BO3" s="409"/>
      <c r="BP3" s="409"/>
      <c r="BQ3" s="409"/>
      <c r="BR3" s="409"/>
      <c r="BS3" s="409"/>
      <c r="BT3" s="409"/>
      <c r="BU3" s="409" t="s">
        <v>60</v>
      </c>
      <c r="BV3" s="409"/>
      <c r="BW3" s="409"/>
      <c r="BX3" s="409"/>
      <c r="BY3" s="409"/>
      <c r="BZ3" s="409"/>
      <c r="CA3" s="409"/>
      <c r="CB3" s="409"/>
      <c r="CC3" s="409" t="s">
        <v>60</v>
      </c>
      <c r="CD3" s="409"/>
      <c r="CE3" s="409"/>
      <c r="CF3" s="409"/>
      <c r="CG3" s="409"/>
      <c r="CH3" s="409"/>
      <c r="CI3" s="409"/>
      <c r="CJ3" s="409"/>
      <c r="CK3" s="409" t="s">
        <v>60</v>
      </c>
      <c r="CL3" s="409"/>
      <c r="CM3" s="409"/>
      <c r="CN3" s="409"/>
      <c r="CO3" s="409"/>
      <c r="CP3" s="409"/>
      <c r="CQ3" s="409"/>
      <c r="CR3" s="409"/>
      <c r="CS3" s="409" t="s">
        <v>60</v>
      </c>
      <c r="CT3" s="409"/>
      <c r="CU3" s="409"/>
      <c r="CV3" s="409"/>
      <c r="CW3" s="409"/>
      <c r="CX3" s="409"/>
      <c r="CY3" s="409"/>
      <c r="CZ3" s="409"/>
      <c r="DA3" s="409" t="s">
        <v>60</v>
      </c>
      <c r="DB3" s="409"/>
      <c r="DC3" s="409"/>
      <c r="DD3" s="409"/>
      <c r="DE3" s="409"/>
      <c r="DF3" s="409"/>
      <c r="DG3" s="409"/>
      <c r="DH3" s="409"/>
      <c r="DI3" s="409" t="s">
        <v>60</v>
      </c>
      <c r="DJ3" s="409"/>
      <c r="DK3" s="409"/>
      <c r="DL3" s="409"/>
      <c r="DM3" s="409"/>
      <c r="DN3" s="409"/>
      <c r="DO3" s="409"/>
      <c r="DP3" s="409"/>
      <c r="DQ3" s="409" t="s">
        <v>60</v>
      </c>
      <c r="DR3" s="409"/>
      <c r="DS3" s="409"/>
      <c r="DT3" s="409"/>
      <c r="DU3" s="409"/>
      <c r="DV3" s="409"/>
      <c r="DW3" s="409"/>
      <c r="DX3" s="409"/>
      <c r="DY3" s="409" t="s">
        <v>60</v>
      </c>
      <c r="DZ3" s="409"/>
      <c r="EA3" s="409"/>
      <c r="EB3" s="409"/>
      <c r="EC3" s="409"/>
      <c r="ED3" s="409"/>
      <c r="EE3" s="409"/>
      <c r="EF3" s="409"/>
      <c r="EG3" s="409" t="s">
        <v>60</v>
      </c>
      <c r="EH3" s="409"/>
      <c r="EI3" s="409"/>
      <c r="EJ3" s="409"/>
      <c r="EK3" s="409"/>
      <c r="EL3" s="409"/>
      <c r="EM3" s="409"/>
      <c r="EN3" s="409"/>
      <c r="EO3" s="409" t="s">
        <v>60</v>
      </c>
      <c r="EP3" s="409"/>
      <c r="EQ3" s="409"/>
      <c r="ER3" s="409"/>
      <c r="ES3" s="409"/>
      <c r="ET3" s="409"/>
      <c r="EU3" s="409"/>
      <c r="EV3" s="409"/>
      <c r="EW3" s="409" t="s">
        <v>60</v>
      </c>
      <c r="EX3" s="409"/>
      <c r="EY3" s="409"/>
      <c r="EZ3" s="409"/>
      <c r="FA3" s="409"/>
      <c r="FB3" s="409"/>
      <c r="FC3" s="409"/>
      <c r="FD3" s="409"/>
      <c r="FE3" s="409" t="s">
        <v>60</v>
      </c>
      <c r="FF3" s="409"/>
      <c r="FG3" s="409"/>
      <c r="FH3" s="409"/>
      <c r="FI3" s="409"/>
      <c r="FJ3" s="409"/>
      <c r="FK3" s="409"/>
      <c r="FL3" s="409"/>
      <c r="FM3" s="409" t="s">
        <v>60</v>
      </c>
      <c r="FN3" s="409"/>
      <c r="FO3" s="409"/>
      <c r="FP3" s="409"/>
      <c r="FQ3" s="409"/>
      <c r="FR3" s="409"/>
      <c r="FS3" s="409"/>
      <c r="FT3" s="409"/>
      <c r="FU3" s="409" t="s">
        <v>60</v>
      </c>
      <c r="FV3" s="409"/>
      <c r="FW3" s="409"/>
      <c r="FX3" s="409"/>
      <c r="FY3" s="409"/>
      <c r="FZ3" s="409"/>
      <c r="GA3" s="409"/>
      <c r="GB3" s="409"/>
      <c r="GC3" s="409" t="s">
        <v>60</v>
      </c>
      <c r="GD3" s="409"/>
      <c r="GE3" s="409"/>
      <c r="GF3" s="409"/>
      <c r="GG3" s="409"/>
      <c r="GH3" s="409"/>
      <c r="GI3" s="409"/>
      <c r="GJ3" s="409"/>
      <c r="GK3" s="409" t="s">
        <v>60</v>
      </c>
      <c r="GL3" s="409"/>
      <c r="GM3" s="409"/>
      <c r="GN3" s="409"/>
      <c r="GO3" s="409"/>
      <c r="GP3" s="409"/>
      <c r="GQ3" s="409"/>
      <c r="GR3" s="409"/>
      <c r="GS3" s="409" t="s">
        <v>60</v>
      </c>
      <c r="GT3" s="409"/>
      <c r="GU3" s="409"/>
      <c r="GV3" s="409"/>
      <c r="GW3" s="409"/>
      <c r="GX3" s="409"/>
      <c r="GY3" s="409"/>
      <c r="GZ3" s="409"/>
      <c r="HA3" s="409" t="s">
        <v>60</v>
      </c>
      <c r="HB3" s="409"/>
      <c r="HC3" s="409"/>
      <c r="HD3" s="409"/>
      <c r="HE3" s="409"/>
      <c r="HF3" s="409"/>
      <c r="HG3" s="409"/>
      <c r="HH3" s="409"/>
      <c r="HI3" s="409" t="s">
        <v>60</v>
      </c>
      <c r="HJ3" s="409"/>
      <c r="HK3" s="409"/>
      <c r="HL3" s="409"/>
      <c r="HM3" s="409"/>
      <c r="HN3" s="409"/>
      <c r="HO3" s="409"/>
      <c r="HP3" s="409"/>
      <c r="HQ3" s="409" t="s">
        <v>60</v>
      </c>
      <c r="HR3" s="409"/>
      <c r="HS3" s="409"/>
      <c r="HT3" s="409"/>
      <c r="HU3" s="409"/>
      <c r="HV3" s="409"/>
      <c r="HW3" s="409"/>
      <c r="HX3" s="409"/>
      <c r="HY3" s="409" t="s">
        <v>60</v>
      </c>
      <c r="HZ3" s="409"/>
      <c r="IA3" s="409"/>
      <c r="IB3" s="409"/>
      <c r="IC3" s="409"/>
      <c r="ID3" s="409"/>
      <c r="IE3" s="409"/>
      <c r="IF3" s="409"/>
      <c r="IG3" s="409" t="s">
        <v>60</v>
      </c>
      <c r="IH3" s="409"/>
      <c r="II3" s="409"/>
      <c r="IJ3" s="409"/>
      <c r="IK3" s="409"/>
      <c r="IL3" s="409"/>
      <c r="IM3" s="409"/>
      <c r="IN3" s="409"/>
      <c r="IO3" s="409"/>
      <c r="IP3" s="409"/>
      <c r="IQ3" s="409" t="s">
        <v>60</v>
      </c>
      <c r="IR3" s="409"/>
      <c r="IS3" s="409"/>
      <c r="IT3" s="409"/>
      <c r="IU3" s="409"/>
      <c r="IV3" s="409"/>
      <c r="IW3" s="409"/>
      <c r="IX3" s="409"/>
      <c r="IY3" s="409" t="s">
        <v>60</v>
      </c>
      <c r="IZ3" s="409"/>
      <c r="JA3" s="409"/>
      <c r="JB3" s="409"/>
      <c r="JC3" s="409"/>
      <c r="JD3" s="409"/>
      <c r="JE3" s="409"/>
      <c r="JF3" s="409"/>
      <c r="JG3" s="409" t="s">
        <v>60</v>
      </c>
      <c r="JH3" s="409"/>
      <c r="JI3" s="409"/>
      <c r="JJ3" s="409"/>
      <c r="JK3" s="409"/>
      <c r="JL3" s="409"/>
      <c r="JM3" s="409"/>
      <c r="JN3" s="409"/>
      <c r="JO3" s="409" t="s">
        <v>60</v>
      </c>
      <c r="JP3" s="409"/>
      <c r="JQ3" s="409"/>
      <c r="JR3" s="409"/>
      <c r="JS3" s="409"/>
      <c r="JT3" s="409"/>
      <c r="JU3" s="409"/>
      <c r="JV3" s="409"/>
      <c r="JW3" s="409" t="s">
        <v>60</v>
      </c>
      <c r="JX3" s="409"/>
      <c r="JY3" s="409"/>
      <c r="JZ3" s="409"/>
      <c r="KA3" s="409"/>
      <c r="KB3" s="409"/>
      <c r="KC3" s="409"/>
      <c r="KD3" s="409"/>
      <c r="KE3" s="409" t="s">
        <v>60</v>
      </c>
      <c r="KF3" s="409"/>
      <c r="KG3" s="409"/>
      <c r="KH3" s="409"/>
      <c r="KI3" s="409"/>
      <c r="KJ3" s="409"/>
      <c r="KK3" s="409"/>
      <c r="KL3" s="409"/>
      <c r="KM3" s="409" t="s">
        <v>60</v>
      </c>
      <c r="KN3" s="409"/>
      <c r="KO3" s="409"/>
      <c r="KP3" s="409"/>
      <c r="KQ3" s="409"/>
      <c r="KR3" s="409"/>
      <c r="KS3" s="409"/>
      <c r="KT3" s="409"/>
      <c r="KU3" s="409" t="s">
        <v>60</v>
      </c>
      <c r="KV3" s="409"/>
      <c r="KW3" s="409"/>
      <c r="KX3" s="409"/>
      <c r="KY3" s="409"/>
      <c r="KZ3" s="409"/>
      <c r="LA3" s="409"/>
      <c r="LB3" s="409"/>
      <c r="LC3" s="409" t="s">
        <v>60</v>
      </c>
      <c r="LD3" s="409"/>
      <c r="LE3" s="409"/>
      <c r="LF3" s="409"/>
      <c r="LG3" s="409"/>
      <c r="LH3" s="409"/>
      <c r="LI3" s="409"/>
      <c r="LJ3" s="409"/>
      <c r="LK3" s="409" t="s">
        <v>60</v>
      </c>
      <c r="LL3" s="409"/>
      <c r="LM3" s="409"/>
      <c r="LN3" s="409"/>
      <c r="LO3" s="409"/>
      <c r="LP3" s="409"/>
      <c r="LQ3" s="409"/>
      <c r="LR3" s="409"/>
      <c r="LS3" s="409" t="s">
        <v>60</v>
      </c>
      <c r="LT3" s="409"/>
      <c r="LU3" s="409"/>
      <c r="LV3" s="409"/>
      <c r="LW3" s="409"/>
      <c r="LX3" s="409"/>
      <c r="LY3" s="409"/>
      <c r="LZ3" s="409"/>
      <c r="MA3" s="409" t="s">
        <v>60</v>
      </c>
      <c r="MB3" s="409"/>
      <c r="MC3" s="409"/>
      <c r="MD3" s="409"/>
      <c r="ME3" s="409"/>
      <c r="MF3" s="409"/>
      <c r="MG3" s="409"/>
      <c r="MH3" s="409"/>
      <c r="MI3" s="409" t="s">
        <v>60</v>
      </c>
      <c r="MJ3" s="409"/>
      <c r="MK3" s="409"/>
      <c r="ML3" s="409"/>
      <c r="MM3" s="409"/>
      <c r="MN3" s="409"/>
      <c r="MO3" s="409"/>
      <c r="MP3" s="409"/>
    </row>
    <row r="4" ht="15" customHeight="1" spans="1:348">
      <c r="A4" s="453"/>
      <c r="B4" s="453"/>
      <c r="C4" s="453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10"/>
      <c r="R4" s="410"/>
      <c r="S4" s="412"/>
      <c r="T4" s="412"/>
      <c r="U4" s="412"/>
      <c r="V4" s="412"/>
      <c r="W4" s="412"/>
      <c r="X4" s="412"/>
      <c r="Y4" s="410"/>
      <c r="Z4" s="410"/>
      <c r="AA4" s="412"/>
      <c r="AB4" s="412"/>
      <c r="AC4" s="412"/>
      <c r="AD4" s="412"/>
      <c r="AE4" s="412"/>
      <c r="AF4" s="412"/>
      <c r="AG4" s="410"/>
      <c r="AH4" s="410"/>
      <c r="AI4" s="412"/>
      <c r="AJ4" s="412"/>
      <c r="AK4" s="412"/>
      <c r="AL4" s="412"/>
      <c r="AM4" s="412"/>
      <c r="AN4" s="412"/>
      <c r="AO4" s="410"/>
      <c r="AP4" s="410"/>
      <c r="AQ4" s="412"/>
      <c r="AR4" s="412"/>
      <c r="AS4" s="412"/>
      <c r="AT4" s="412"/>
      <c r="AU4" s="412"/>
      <c r="AV4" s="412"/>
      <c r="AW4" s="410"/>
      <c r="AX4" s="410"/>
      <c r="AY4" s="412"/>
      <c r="AZ4" s="412"/>
      <c r="BA4" s="412"/>
      <c r="BB4" s="412"/>
      <c r="BC4" s="412"/>
      <c r="BD4" s="412"/>
      <c r="BE4" s="410"/>
      <c r="BF4" s="410"/>
      <c r="BG4" s="412"/>
      <c r="BH4" s="412"/>
      <c r="BI4" s="412"/>
      <c r="BJ4" s="412"/>
      <c r="BK4" s="412"/>
      <c r="BL4" s="412"/>
      <c r="BM4" s="410"/>
      <c r="BN4" s="410"/>
      <c r="BO4" s="412"/>
      <c r="BP4" s="412"/>
      <c r="BQ4" s="412"/>
      <c r="BR4" s="412"/>
      <c r="BS4" s="412"/>
      <c r="BT4" s="412"/>
      <c r="BU4" s="410"/>
      <c r="BV4" s="410"/>
      <c r="BW4" s="412"/>
      <c r="BX4" s="412"/>
      <c r="BY4" s="412"/>
      <c r="BZ4" s="412"/>
      <c r="CA4" s="412"/>
      <c r="CB4" s="412"/>
      <c r="CC4" s="410"/>
      <c r="CD4" s="410"/>
      <c r="CE4" s="412"/>
      <c r="CF4" s="412"/>
      <c r="CG4" s="412"/>
      <c r="CH4" s="412"/>
      <c r="CI4" s="412"/>
      <c r="CJ4" s="412"/>
      <c r="CK4" s="410"/>
      <c r="CL4" s="410"/>
      <c r="CM4" s="412"/>
      <c r="CN4" s="412"/>
      <c r="CO4" s="412"/>
      <c r="CP4" s="412"/>
      <c r="CQ4" s="412"/>
      <c r="CR4" s="412"/>
      <c r="CS4" s="410"/>
      <c r="CT4" s="410"/>
      <c r="CU4" s="412"/>
      <c r="CV4" s="412"/>
      <c r="CW4" s="412"/>
      <c r="CX4" s="412"/>
      <c r="CY4" s="412"/>
      <c r="CZ4" s="412"/>
      <c r="DA4" s="410"/>
      <c r="DB4" s="410"/>
      <c r="DC4" s="412"/>
      <c r="DD4" s="412"/>
      <c r="DE4" s="412"/>
      <c r="DF4" s="412"/>
      <c r="DG4" s="412"/>
      <c r="DH4" s="412"/>
      <c r="DI4" s="410"/>
      <c r="DJ4" s="410"/>
      <c r="DK4" s="412"/>
      <c r="DL4" s="412"/>
      <c r="DM4" s="412"/>
      <c r="DN4" s="412"/>
      <c r="DO4" s="412"/>
      <c r="DP4" s="412"/>
      <c r="DQ4" s="410"/>
      <c r="DR4" s="410"/>
      <c r="DS4" s="412"/>
      <c r="DT4" s="412"/>
      <c r="DU4" s="412"/>
      <c r="DV4" s="412"/>
      <c r="DW4" s="412"/>
      <c r="DX4" s="412"/>
      <c r="DY4" s="410"/>
      <c r="DZ4" s="410"/>
      <c r="EA4" s="412"/>
      <c r="EB4" s="412"/>
      <c r="EC4" s="412"/>
      <c r="ED4" s="412"/>
      <c r="EE4" s="412"/>
      <c r="EF4" s="412"/>
      <c r="EG4" s="410"/>
      <c r="EH4" s="410"/>
      <c r="EI4" s="412"/>
      <c r="EJ4" s="412"/>
      <c r="EK4" s="412"/>
      <c r="EL4" s="412"/>
      <c r="EM4" s="412"/>
      <c r="EN4" s="412"/>
      <c r="EO4" s="410"/>
      <c r="EP4" s="410"/>
      <c r="EQ4" s="412"/>
      <c r="ER4" s="412"/>
      <c r="ES4" s="412"/>
      <c r="ET4" s="412"/>
      <c r="EU4" s="412"/>
      <c r="EV4" s="412"/>
      <c r="EW4" s="410"/>
      <c r="EX4" s="410"/>
      <c r="EY4" s="412"/>
      <c r="EZ4" s="412"/>
      <c r="FA4" s="412"/>
      <c r="FB4" s="412"/>
      <c r="FC4" s="412"/>
      <c r="FD4" s="412"/>
      <c r="FE4" s="410"/>
      <c r="FF4" s="410"/>
      <c r="FG4" s="412"/>
      <c r="FH4" s="412"/>
      <c r="FI4" s="412"/>
      <c r="FJ4" s="412"/>
      <c r="FK4" s="412"/>
      <c r="FL4" s="412"/>
      <c r="FM4" s="410"/>
      <c r="FN4" s="410"/>
      <c r="FO4" s="412"/>
      <c r="FP4" s="412"/>
      <c r="FQ4" s="412"/>
      <c r="FR4" s="412"/>
      <c r="FS4" s="412"/>
      <c r="FT4" s="412"/>
      <c r="FU4" s="410"/>
      <c r="FV4" s="410"/>
      <c r="FW4" s="412"/>
      <c r="FX4" s="412"/>
      <c r="FY4" s="412"/>
      <c r="FZ4" s="412"/>
      <c r="GA4" s="412"/>
      <c r="GB4" s="412"/>
      <c r="GC4" s="410"/>
      <c r="GD4" s="410"/>
      <c r="GE4" s="412"/>
      <c r="GF4" s="412"/>
      <c r="GG4" s="412"/>
      <c r="GH4" s="412"/>
      <c r="GI4" s="412"/>
      <c r="GJ4" s="412"/>
      <c r="GK4" s="410"/>
      <c r="GL4" s="410"/>
      <c r="GM4" s="412"/>
      <c r="GN4" s="412"/>
      <c r="GO4" s="412"/>
      <c r="GP4" s="412"/>
      <c r="GQ4" s="412"/>
      <c r="GR4" s="412"/>
      <c r="GS4" s="410"/>
      <c r="GT4" s="410"/>
      <c r="GU4" s="412"/>
      <c r="GV4" s="412"/>
      <c r="GW4" s="412"/>
      <c r="GX4" s="412"/>
      <c r="GY4" s="412"/>
      <c r="GZ4" s="412"/>
      <c r="HA4" s="410"/>
      <c r="HB4" s="410"/>
      <c r="HC4" s="412"/>
      <c r="HD4" s="412"/>
      <c r="HE4" s="412"/>
      <c r="HF4" s="412"/>
      <c r="HG4" s="412"/>
      <c r="HH4" s="412"/>
      <c r="HI4" s="410"/>
      <c r="HJ4" s="410"/>
      <c r="HK4" s="412"/>
      <c r="HL4" s="412"/>
      <c r="HM4" s="412"/>
      <c r="HN4" s="412"/>
      <c r="HO4" s="412"/>
      <c r="HP4" s="412"/>
      <c r="HQ4" s="410"/>
      <c r="HR4" s="410"/>
      <c r="HS4" s="412"/>
      <c r="HT4" s="412"/>
      <c r="HU4" s="412"/>
      <c r="HV4" s="412"/>
      <c r="HW4" s="412"/>
      <c r="HX4" s="412"/>
      <c r="HY4" s="410"/>
      <c r="HZ4" s="410"/>
      <c r="IA4" s="412"/>
      <c r="IB4" s="412"/>
      <c r="IC4" s="412"/>
      <c r="ID4" s="412"/>
      <c r="IE4" s="412"/>
      <c r="IF4" s="412"/>
      <c r="IG4" s="410"/>
      <c r="IH4" s="410"/>
      <c r="II4" s="412"/>
      <c r="IJ4" s="412"/>
      <c r="IK4" s="412"/>
      <c r="IL4" s="412"/>
      <c r="IM4" s="412"/>
      <c r="IN4" s="412"/>
      <c r="IO4" s="412"/>
      <c r="IQ4" s="410"/>
      <c r="IR4" s="410"/>
      <c r="IY4" s="410"/>
      <c r="IZ4" s="410"/>
      <c r="JG4" s="410"/>
      <c r="JH4" s="410"/>
      <c r="JO4" s="410"/>
      <c r="JP4" s="410"/>
      <c r="JW4" s="410"/>
      <c r="JX4" s="410"/>
      <c r="KE4" s="410"/>
      <c r="KF4" s="410"/>
      <c r="KM4" s="410"/>
      <c r="KN4" s="410"/>
      <c r="KU4" s="410"/>
      <c r="KV4" s="410"/>
      <c r="LC4" s="410"/>
      <c r="LD4" s="410"/>
      <c r="LK4" s="410"/>
      <c r="LL4" s="410"/>
      <c r="LS4" s="410"/>
      <c r="LT4" s="410"/>
      <c r="MA4" s="410"/>
      <c r="MB4" s="410"/>
      <c r="MI4" s="410"/>
      <c r="MJ4" s="410"/>
    </row>
    <row r="5" ht="33.75" customHeight="1" spans="1:354">
      <c r="A5" s="413" t="s">
        <v>10</v>
      </c>
      <c r="B5" s="413" t="s">
        <v>5</v>
      </c>
      <c r="C5" s="414" t="s">
        <v>61</v>
      </c>
      <c r="D5" s="414" t="s">
        <v>62</v>
      </c>
      <c r="E5" s="414" t="s">
        <v>61</v>
      </c>
      <c r="F5" s="414" t="s">
        <v>62</v>
      </c>
      <c r="G5" s="414" t="s">
        <v>61</v>
      </c>
      <c r="H5" s="414" t="s">
        <v>62</v>
      </c>
      <c r="I5" s="413" t="s">
        <v>10</v>
      </c>
      <c r="J5" s="413" t="s">
        <v>5</v>
      </c>
      <c r="K5" s="414" t="s">
        <v>61</v>
      </c>
      <c r="L5" s="414" t="s">
        <v>62</v>
      </c>
      <c r="M5" s="414" t="s">
        <v>61</v>
      </c>
      <c r="N5" s="414" t="s">
        <v>62</v>
      </c>
      <c r="O5" s="414" t="s">
        <v>61</v>
      </c>
      <c r="P5" s="414" t="s">
        <v>62</v>
      </c>
      <c r="Q5" s="413" t="s">
        <v>10</v>
      </c>
      <c r="R5" s="413" t="s">
        <v>5</v>
      </c>
      <c r="S5" s="414" t="s">
        <v>61</v>
      </c>
      <c r="T5" s="414" t="s">
        <v>62</v>
      </c>
      <c r="U5" s="414" t="s">
        <v>61</v>
      </c>
      <c r="V5" s="414" t="s">
        <v>62</v>
      </c>
      <c r="W5" s="414" t="s">
        <v>61</v>
      </c>
      <c r="X5" s="414" t="s">
        <v>62</v>
      </c>
      <c r="Y5" s="413" t="s">
        <v>10</v>
      </c>
      <c r="Z5" s="413" t="s">
        <v>5</v>
      </c>
      <c r="AA5" s="414" t="s">
        <v>61</v>
      </c>
      <c r="AB5" s="414" t="s">
        <v>62</v>
      </c>
      <c r="AC5" s="414" t="s">
        <v>61</v>
      </c>
      <c r="AD5" s="414" t="s">
        <v>62</v>
      </c>
      <c r="AE5" s="414" t="s">
        <v>61</v>
      </c>
      <c r="AF5" s="414" t="s">
        <v>62</v>
      </c>
      <c r="AG5" s="413" t="s">
        <v>10</v>
      </c>
      <c r="AH5" s="413" t="s">
        <v>5</v>
      </c>
      <c r="AI5" s="414" t="s">
        <v>61</v>
      </c>
      <c r="AJ5" s="414" t="s">
        <v>62</v>
      </c>
      <c r="AK5" s="414" t="s">
        <v>61</v>
      </c>
      <c r="AL5" s="414" t="s">
        <v>62</v>
      </c>
      <c r="AM5" s="414" t="s">
        <v>61</v>
      </c>
      <c r="AN5" s="414" t="s">
        <v>62</v>
      </c>
      <c r="AO5" s="413" t="s">
        <v>10</v>
      </c>
      <c r="AP5" s="413" t="s">
        <v>5</v>
      </c>
      <c r="AQ5" s="414" t="s">
        <v>61</v>
      </c>
      <c r="AR5" s="414" t="s">
        <v>62</v>
      </c>
      <c r="AS5" s="414" t="s">
        <v>61</v>
      </c>
      <c r="AT5" s="414" t="s">
        <v>62</v>
      </c>
      <c r="AU5" s="414" t="s">
        <v>61</v>
      </c>
      <c r="AV5" s="414" t="s">
        <v>62</v>
      </c>
      <c r="AW5" s="413" t="s">
        <v>10</v>
      </c>
      <c r="AX5" s="413" t="s">
        <v>5</v>
      </c>
      <c r="AY5" s="414" t="s">
        <v>61</v>
      </c>
      <c r="AZ5" s="414" t="s">
        <v>62</v>
      </c>
      <c r="BA5" s="414" t="s">
        <v>61</v>
      </c>
      <c r="BB5" s="414" t="s">
        <v>62</v>
      </c>
      <c r="BC5" s="414" t="s">
        <v>61</v>
      </c>
      <c r="BD5" s="414" t="s">
        <v>62</v>
      </c>
      <c r="BE5" s="413" t="s">
        <v>10</v>
      </c>
      <c r="BF5" s="413" t="s">
        <v>5</v>
      </c>
      <c r="BG5" s="414" t="s">
        <v>61</v>
      </c>
      <c r="BH5" s="414" t="s">
        <v>62</v>
      </c>
      <c r="BI5" s="414" t="s">
        <v>61</v>
      </c>
      <c r="BJ5" s="414" t="s">
        <v>62</v>
      </c>
      <c r="BK5" s="414" t="s">
        <v>61</v>
      </c>
      <c r="BL5" s="414" t="s">
        <v>62</v>
      </c>
      <c r="BM5" s="413" t="s">
        <v>10</v>
      </c>
      <c r="BN5" s="413" t="s">
        <v>5</v>
      </c>
      <c r="BO5" s="414" t="s">
        <v>61</v>
      </c>
      <c r="BP5" s="414" t="s">
        <v>62</v>
      </c>
      <c r="BQ5" s="414" t="s">
        <v>61</v>
      </c>
      <c r="BR5" s="414" t="s">
        <v>62</v>
      </c>
      <c r="BS5" s="414" t="s">
        <v>61</v>
      </c>
      <c r="BT5" s="414" t="s">
        <v>62</v>
      </c>
      <c r="BU5" s="413" t="s">
        <v>10</v>
      </c>
      <c r="BV5" s="413" t="s">
        <v>5</v>
      </c>
      <c r="BW5" s="414" t="s">
        <v>61</v>
      </c>
      <c r="BX5" s="414" t="s">
        <v>62</v>
      </c>
      <c r="BY5" s="414" t="s">
        <v>61</v>
      </c>
      <c r="BZ5" s="414" t="s">
        <v>62</v>
      </c>
      <c r="CA5" s="414" t="s">
        <v>61</v>
      </c>
      <c r="CB5" s="414" t="s">
        <v>62</v>
      </c>
      <c r="CC5" s="413" t="s">
        <v>10</v>
      </c>
      <c r="CD5" s="413" t="s">
        <v>5</v>
      </c>
      <c r="CE5" s="414" t="s">
        <v>61</v>
      </c>
      <c r="CF5" s="414" t="s">
        <v>62</v>
      </c>
      <c r="CG5" s="414" t="s">
        <v>61</v>
      </c>
      <c r="CH5" s="414" t="s">
        <v>62</v>
      </c>
      <c r="CI5" s="414" t="s">
        <v>61</v>
      </c>
      <c r="CJ5" s="414" t="s">
        <v>62</v>
      </c>
      <c r="CK5" s="413" t="s">
        <v>10</v>
      </c>
      <c r="CL5" s="413" t="s">
        <v>5</v>
      </c>
      <c r="CM5" s="414" t="s">
        <v>61</v>
      </c>
      <c r="CN5" s="414" t="s">
        <v>62</v>
      </c>
      <c r="CO5" s="414" t="s">
        <v>61</v>
      </c>
      <c r="CP5" s="414" t="s">
        <v>62</v>
      </c>
      <c r="CQ5" s="414" t="s">
        <v>61</v>
      </c>
      <c r="CR5" s="414" t="s">
        <v>62</v>
      </c>
      <c r="CS5" s="413" t="s">
        <v>10</v>
      </c>
      <c r="CT5" s="413" t="s">
        <v>5</v>
      </c>
      <c r="CU5" s="414" t="s">
        <v>61</v>
      </c>
      <c r="CV5" s="414" t="s">
        <v>62</v>
      </c>
      <c r="CW5" s="414" t="s">
        <v>61</v>
      </c>
      <c r="CX5" s="414" t="s">
        <v>62</v>
      </c>
      <c r="CY5" s="414" t="s">
        <v>61</v>
      </c>
      <c r="CZ5" s="414" t="s">
        <v>62</v>
      </c>
      <c r="DA5" s="413" t="s">
        <v>10</v>
      </c>
      <c r="DB5" s="413" t="s">
        <v>5</v>
      </c>
      <c r="DC5" s="414" t="s">
        <v>61</v>
      </c>
      <c r="DD5" s="414" t="s">
        <v>62</v>
      </c>
      <c r="DE5" s="414" t="s">
        <v>61</v>
      </c>
      <c r="DF5" s="414" t="s">
        <v>62</v>
      </c>
      <c r="DG5" s="414" t="s">
        <v>61</v>
      </c>
      <c r="DH5" s="414" t="s">
        <v>62</v>
      </c>
      <c r="DI5" s="413" t="s">
        <v>10</v>
      </c>
      <c r="DJ5" s="413" t="s">
        <v>5</v>
      </c>
      <c r="DK5" s="414" t="s">
        <v>61</v>
      </c>
      <c r="DL5" s="414" t="s">
        <v>62</v>
      </c>
      <c r="DM5" s="414" t="s">
        <v>61</v>
      </c>
      <c r="DN5" s="414" t="s">
        <v>62</v>
      </c>
      <c r="DO5" s="414" t="s">
        <v>61</v>
      </c>
      <c r="DP5" s="414" t="s">
        <v>62</v>
      </c>
      <c r="DQ5" s="413" t="s">
        <v>10</v>
      </c>
      <c r="DR5" s="413" t="s">
        <v>5</v>
      </c>
      <c r="DS5" s="414" t="s">
        <v>61</v>
      </c>
      <c r="DT5" s="414" t="s">
        <v>62</v>
      </c>
      <c r="DU5" s="414" t="s">
        <v>61</v>
      </c>
      <c r="DV5" s="414" t="s">
        <v>62</v>
      </c>
      <c r="DW5" s="414" t="s">
        <v>61</v>
      </c>
      <c r="DX5" s="414" t="s">
        <v>62</v>
      </c>
      <c r="DY5" s="413" t="s">
        <v>10</v>
      </c>
      <c r="DZ5" s="413" t="s">
        <v>5</v>
      </c>
      <c r="EA5" s="414" t="s">
        <v>61</v>
      </c>
      <c r="EB5" s="414" t="s">
        <v>62</v>
      </c>
      <c r="EC5" s="414" t="s">
        <v>61</v>
      </c>
      <c r="ED5" s="414" t="s">
        <v>62</v>
      </c>
      <c r="EE5" s="414" t="s">
        <v>61</v>
      </c>
      <c r="EF5" s="414" t="s">
        <v>62</v>
      </c>
      <c r="EG5" s="413" t="s">
        <v>10</v>
      </c>
      <c r="EH5" s="413" t="s">
        <v>5</v>
      </c>
      <c r="EI5" s="414" t="s">
        <v>61</v>
      </c>
      <c r="EJ5" s="414" t="s">
        <v>62</v>
      </c>
      <c r="EK5" s="414" t="s">
        <v>61</v>
      </c>
      <c r="EL5" s="414" t="s">
        <v>62</v>
      </c>
      <c r="EM5" s="414" t="s">
        <v>61</v>
      </c>
      <c r="EN5" s="414" t="s">
        <v>62</v>
      </c>
      <c r="EO5" s="413" t="s">
        <v>10</v>
      </c>
      <c r="EP5" s="413" t="s">
        <v>5</v>
      </c>
      <c r="EQ5" s="414" t="s">
        <v>61</v>
      </c>
      <c r="ER5" s="414" t="s">
        <v>62</v>
      </c>
      <c r="ES5" s="414" t="s">
        <v>61</v>
      </c>
      <c r="ET5" s="414" t="s">
        <v>62</v>
      </c>
      <c r="EU5" s="414" t="s">
        <v>61</v>
      </c>
      <c r="EV5" s="414" t="s">
        <v>62</v>
      </c>
      <c r="EW5" s="413" t="s">
        <v>10</v>
      </c>
      <c r="EX5" s="413" t="s">
        <v>5</v>
      </c>
      <c r="EY5" s="414" t="s">
        <v>61</v>
      </c>
      <c r="EZ5" s="414" t="s">
        <v>62</v>
      </c>
      <c r="FA5" s="414" t="s">
        <v>61</v>
      </c>
      <c r="FB5" s="414" t="s">
        <v>62</v>
      </c>
      <c r="FC5" s="414" t="s">
        <v>61</v>
      </c>
      <c r="FD5" s="414" t="s">
        <v>62</v>
      </c>
      <c r="FE5" s="413" t="s">
        <v>10</v>
      </c>
      <c r="FF5" s="413" t="s">
        <v>5</v>
      </c>
      <c r="FG5" s="414" t="s">
        <v>61</v>
      </c>
      <c r="FH5" s="414" t="s">
        <v>62</v>
      </c>
      <c r="FI5" s="414" t="s">
        <v>61</v>
      </c>
      <c r="FJ5" s="414" t="s">
        <v>62</v>
      </c>
      <c r="FK5" s="414" t="s">
        <v>61</v>
      </c>
      <c r="FL5" s="414" t="s">
        <v>62</v>
      </c>
      <c r="FM5" s="413" t="s">
        <v>10</v>
      </c>
      <c r="FN5" s="413" t="s">
        <v>5</v>
      </c>
      <c r="FO5" s="414" t="s">
        <v>61</v>
      </c>
      <c r="FP5" s="414" t="s">
        <v>62</v>
      </c>
      <c r="FQ5" s="414" t="s">
        <v>61</v>
      </c>
      <c r="FR5" s="414" t="s">
        <v>62</v>
      </c>
      <c r="FS5" s="414" t="s">
        <v>61</v>
      </c>
      <c r="FT5" s="414" t="s">
        <v>62</v>
      </c>
      <c r="FU5" s="413" t="s">
        <v>10</v>
      </c>
      <c r="FV5" s="413" t="s">
        <v>5</v>
      </c>
      <c r="FW5" s="414" t="s">
        <v>61</v>
      </c>
      <c r="FX5" s="414" t="s">
        <v>62</v>
      </c>
      <c r="FY5" s="414" t="s">
        <v>61</v>
      </c>
      <c r="FZ5" s="414" t="s">
        <v>62</v>
      </c>
      <c r="GA5" s="414" t="s">
        <v>61</v>
      </c>
      <c r="GB5" s="414" t="s">
        <v>62</v>
      </c>
      <c r="GC5" s="413" t="s">
        <v>10</v>
      </c>
      <c r="GD5" s="413" t="s">
        <v>5</v>
      </c>
      <c r="GE5" s="414" t="s">
        <v>61</v>
      </c>
      <c r="GF5" s="414" t="s">
        <v>62</v>
      </c>
      <c r="GG5" s="414" t="s">
        <v>61</v>
      </c>
      <c r="GH5" s="414" t="s">
        <v>62</v>
      </c>
      <c r="GI5" s="414" t="s">
        <v>61</v>
      </c>
      <c r="GJ5" s="414" t="s">
        <v>62</v>
      </c>
      <c r="GK5" s="413" t="s">
        <v>10</v>
      </c>
      <c r="GL5" s="413" t="s">
        <v>5</v>
      </c>
      <c r="GM5" s="414" t="s">
        <v>61</v>
      </c>
      <c r="GN5" s="414" t="s">
        <v>62</v>
      </c>
      <c r="GO5" s="414" t="s">
        <v>61</v>
      </c>
      <c r="GP5" s="414" t="s">
        <v>62</v>
      </c>
      <c r="GQ5" s="414" t="s">
        <v>61</v>
      </c>
      <c r="GR5" s="414" t="s">
        <v>62</v>
      </c>
      <c r="GS5" s="413" t="s">
        <v>10</v>
      </c>
      <c r="GT5" s="413" t="s">
        <v>5</v>
      </c>
      <c r="GU5" s="414" t="s">
        <v>61</v>
      </c>
      <c r="GV5" s="414" t="s">
        <v>62</v>
      </c>
      <c r="GW5" s="414" t="s">
        <v>61</v>
      </c>
      <c r="GX5" s="414" t="s">
        <v>62</v>
      </c>
      <c r="GY5" s="414" t="s">
        <v>61</v>
      </c>
      <c r="GZ5" s="414" t="s">
        <v>62</v>
      </c>
      <c r="HA5" s="413" t="s">
        <v>10</v>
      </c>
      <c r="HB5" s="413" t="s">
        <v>5</v>
      </c>
      <c r="HC5" s="414" t="s">
        <v>61</v>
      </c>
      <c r="HD5" s="414" t="s">
        <v>62</v>
      </c>
      <c r="HE5" s="414" t="s">
        <v>61</v>
      </c>
      <c r="HF5" s="414" t="s">
        <v>62</v>
      </c>
      <c r="HG5" s="414" t="s">
        <v>61</v>
      </c>
      <c r="HH5" s="414" t="s">
        <v>62</v>
      </c>
      <c r="HI5" s="413" t="s">
        <v>10</v>
      </c>
      <c r="HJ5" s="413" t="s">
        <v>5</v>
      </c>
      <c r="HK5" s="414" t="s">
        <v>61</v>
      </c>
      <c r="HL5" s="414" t="s">
        <v>62</v>
      </c>
      <c r="HM5" s="414" t="s">
        <v>61</v>
      </c>
      <c r="HN5" s="414" t="s">
        <v>62</v>
      </c>
      <c r="HO5" s="414" t="s">
        <v>61</v>
      </c>
      <c r="HP5" s="414" t="s">
        <v>62</v>
      </c>
      <c r="HQ5" s="413" t="s">
        <v>10</v>
      </c>
      <c r="HR5" s="413" t="s">
        <v>5</v>
      </c>
      <c r="HS5" s="414" t="s">
        <v>61</v>
      </c>
      <c r="HT5" s="414" t="s">
        <v>62</v>
      </c>
      <c r="HU5" s="414" t="s">
        <v>61</v>
      </c>
      <c r="HV5" s="414" t="s">
        <v>62</v>
      </c>
      <c r="HW5" s="414" t="s">
        <v>61</v>
      </c>
      <c r="HX5" s="414" t="s">
        <v>62</v>
      </c>
      <c r="HY5" s="413" t="s">
        <v>10</v>
      </c>
      <c r="HZ5" s="413" t="s">
        <v>5</v>
      </c>
      <c r="IA5" s="414" t="s">
        <v>61</v>
      </c>
      <c r="IB5" s="414" t="s">
        <v>62</v>
      </c>
      <c r="IC5" s="414" t="s">
        <v>61</v>
      </c>
      <c r="ID5" s="414" t="s">
        <v>62</v>
      </c>
      <c r="IE5" s="414" t="s">
        <v>61</v>
      </c>
      <c r="IF5" s="414" t="s">
        <v>62</v>
      </c>
      <c r="IG5" s="413" t="s">
        <v>10</v>
      </c>
      <c r="IH5" s="413" t="s">
        <v>5</v>
      </c>
      <c r="II5" s="414" t="s">
        <v>63</v>
      </c>
      <c r="IJ5" s="414" t="s">
        <v>62</v>
      </c>
      <c r="IK5" s="414" t="s">
        <v>63</v>
      </c>
      <c r="IL5" s="414" t="s">
        <v>62</v>
      </c>
      <c r="IM5" s="414" t="s">
        <v>63</v>
      </c>
      <c r="IN5" s="414" t="s">
        <v>62</v>
      </c>
      <c r="IO5" s="414" t="s">
        <v>63</v>
      </c>
      <c r="IP5" s="414" t="s">
        <v>62</v>
      </c>
      <c r="IQ5" s="413" t="s">
        <v>10</v>
      </c>
      <c r="IR5" s="413" t="s">
        <v>5</v>
      </c>
      <c r="IS5" s="414" t="s">
        <v>61</v>
      </c>
      <c r="IT5" s="414" t="s">
        <v>62</v>
      </c>
      <c r="IU5" s="414" t="s">
        <v>61</v>
      </c>
      <c r="IV5" s="414" t="s">
        <v>62</v>
      </c>
      <c r="IW5" s="414" t="s">
        <v>61</v>
      </c>
      <c r="IX5" s="414" t="s">
        <v>62</v>
      </c>
      <c r="IY5" s="413" t="s">
        <v>10</v>
      </c>
      <c r="IZ5" s="413" t="s">
        <v>5</v>
      </c>
      <c r="JA5" s="414" t="s">
        <v>61</v>
      </c>
      <c r="JB5" s="414" t="s">
        <v>62</v>
      </c>
      <c r="JC5" s="414" t="s">
        <v>61</v>
      </c>
      <c r="JD5" s="414" t="s">
        <v>62</v>
      </c>
      <c r="JE5" s="414" t="s">
        <v>61</v>
      </c>
      <c r="JF5" s="414" t="s">
        <v>62</v>
      </c>
      <c r="JG5" s="413" t="s">
        <v>10</v>
      </c>
      <c r="JH5" s="413" t="s">
        <v>5</v>
      </c>
      <c r="JI5" s="414" t="s">
        <v>61</v>
      </c>
      <c r="JJ5" s="414" t="s">
        <v>62</v>
      </c>
      <c r="JK5" s="414" t="s">
        <v>61</v>
      </c>
      <c r="JL5" s="414" t="s">
        <v>62</v>
      </c>
      <c r="JM5" s="414" t="s">
        <v>61</v>
      </c>
      <c r="JN5" s="414" t="s">
        <v>62</v>
      </c>
      <c r="JO5" s="413" t="s">
        <v>10</v>
      </c>
      <c r="JP5" s="413" t="s">
        <v>5</v>
      </c>
      <c r="JQ5" s="414" t="s">
        <v>61</v>
      </c>
      <c r="JR5" s="414" t="s">
        <v>62</v>
      </c>
      <c r="JS5" s="414" t="s">
        <v>61</v>
      </c>
      <c r="JT5" s="414" t="s">
        <v>62</v>
      </c>
      <c r="JU5" s="414" t="s">
        <v>61</v>
      </c>
      <c r="JV5" s="414" t="s">
        <v>62</v>
      </c>
      <c r="JW5" s="413" t="s">
        <v>10</v>
      </c>
      <c r="JX5" s="413" t="s">
        <v>5</v>
      </c>
      <c r="JY5" s="414" t="s">
        <v>61</v>
      </c>
      <c r="JZ5" s="414" t="s">
        <v>62</v>
      </c>
      <c r="KA5" s="414" t="s">
        <v>61</v>
      </c>
      <c r="KB5" s="414" t="s">
        <v>62</v>
      </c>
      <c r="KC5" s="414" t="s">
        <v>61</v>
      </c>
      <c r="KD5" s="414" t="s">
        <v>62</v>
      </c>
      <c r="KE5" s="413" t="s">
        <v>10</v>
      </c>
      <c r="KF5" s="413" t="s">
        <v>5</v>
      </c>
      <c r="KG5" s="414" t="s">
        <v>61</v>
      </c>
      <c r="KH5" s="414" t="s">
        <v>62</v>
      </c>
      <c r="KI5" s="414" t="s">
        <v>61</v>
      </c>
      <c r="KJ5" s="414" t="s">
        <v>62</v>
      </c>
      <c r="KK5" s="414" t="s">
        <v>61</v>
      </c>
      <c r="KL5" s="414" t="s">
        <v>62</v>
      </c>
      <c r="KM5" s="413" t="s">
        <v>10</v>
      </c>
      <c r="KN5" s="413" t="s">
        <v>5</v>
      </c>
      <c r="KO5" s="414" t="s">
        <v>61</v>
      </c>
      <c r="KP5" s="414" t="s">
        <v>62</v>
      </c>
      <c r="KQ5" s="414" t="s">
        <v>61</v>
      </c>
      <c r="KR5" s="414" t="s">
        <v>62</v>
      </c>
      <c r="KS5" s="414" t="s">
        <v>61</v>
      </c>
      <c r="KT5" s="414" t="s">
        <v>62</v>
      </c>
      <c r="KU5" s="413" t="s">
        <v>10</v>
      </c>
      <c r="KV5" s="413" t="s">
        <v>5</v>
      </c>
      <c r="KW5" s="414" t="s">
        <v>61</v>
      </c>
      <c r="KX5" s="414" t="s">
        <v>62</v>
      </c>
      <c r="KY5" s="414" t="s">
        <v>61</v>
      </c>
      <c r="KZ5" s="414" t="s">
        <v>62</v>
      </c>
      <c r="LA5" s="414" t="s">
        <v>61</v>
      </c>
      <c r="LB5" s="414" t="s">
        <v>62</v>
      </c>
      <c r="LC5" s="413" t="s">
        <v>10</v>
      </c>
      <c r="LD5" s="413" t="s">
        <v>5</v>
      </c>
      <c r="LE5" s="414" t="s">
        <v>61</v>
      </c>
      <c r="LF5" s="414" t="s">
        <v>62</v>
      </c>
      <c r="LG5" s="414" t="s">
        <v>61</v>
      </c>
      <c r="LH5" s="414" t="s">
        <v>62</v>
      </c>
      <c r="LI5" s="414" t="s">
        <v>61</v>
      </c>
      <c r="LJ5" s="414" t="s">
        <v>62</v>
      </c>
      <c r="LK5" s="413" t="s">
        <v>10</v>
      </c>
      <c r="LL5" s="413" t="s">
        <v>5</v>
      </c>
      <c r="LM5" s="414" t="s">
        <v>61</v>
      </c>
      <c r="LN5" s="414" t="s">
        <v>62</v>
      </c>
      <c r="LO5" s="414" t="s">
        <v>61</v>
      </c>
      <c r="LP5" s="414" t="s">
        <v>62</v>
      </c>
      <c r="LQ5" s="414" t="s">
        <v>61</v>
      </c>
      <c r="LR5" s="414" t="s">
        <v>62</v>
      </c>
      <c r="LS5" s="413" t="s">
        <v>10</v>
      </c>
      <c r="LT5" s="413" t="s">
        <v>5</v>
      </c>
      <c r="LU5" s="414" t="s">
        <v>61</v>
      </c>
      <c r="LV5" s="414" t="s">
        <v>62</v>
      </c>
      <c r="LW5" s="414" t="s">
        <v>61</v>
      </c>
      <c r="LX5" s="414" t="s">
        <v>62</v>
      </c>
      <c r="LY5" s="414" t="s">
        <v>61</v>
      </c>
      <c r="LZ5" s="414" t="s">
        <v>62</v>
      </c>
      <c r="MA5" s="413" t="s">
        <v>10</v>
      </c>
      <c r="MB5" s="413" t="s">
        <v>5</v>
      </c>
      <c r="MC5" s="414" t="s">
        <v>61</v>
      </c>
      <c r="MD5" s="414" t="s">
        <v>62</v>
      </c>
      <c r="ME5" s="414" t="s">
        <v>61</v>
      </c>
      <c r="MF5" s="414" t="s">
        <v>62</v>
      </c>
      <c r="MG5" s="414" t="s">
        <v>61</v>
      </c>
      <c r="MH5" s="414" t="s">
        <v>62</v>
      </c>
      <c r="MI5" s="413" t="s">
        <v>10</v>
      </c>
      <c r="MJ5" s="413" t="s">
        <v>5</v>
      </c>
      <c r="MK5" s="414" t="s">
        <v>61</v>
      </c>
      <c r="ML5" s="414" t="s">
        <v>62</v>
      </c>
      <c r="MM5" s="414" t="s">
        <v>61</v>
      </c>
      <c r="MN5" s="414" t="s">
        <v>62</v>
      </c>
      <c r="MO5" s="414" t="s">
        <v>61</v>
      </c>
      <c r="MP5" s="414" t="s">
        <v>62</v>
      </c>
    </row>
    <row r="6" ht="33.75" customHeight="1" spans="1:354">
      <c r="A6" s="415"/>
      <c r="B6" s="415"/>
      <c r="C6" s="310"/>
      <c r="D6" s="310"/>
      <c r="E6" s="310"/>
      <c r="F6" s="310"/>
      <c r="G6" s="310"/>
      <c r="H6" s="310"/>
      <c r="I6" s="415"/>
      <c r="J6" s="415"/>
      <c r="K6" s="310"/>
      <c r="L6" s="310"/>
      <c r="M6" s="310"/>
      <c r="N6" s="310"/>
      <c r="O6" s="310"/>
      <c r="P6" s="310"/>
      <c r="Q6" s="415"/>
      <c r="R6" s="415"/>
      <c r="S6" s="310"/>
      <c r="T6" s="310"/>
      <c r="U6" s="310"/>
      <c r="V6" s="310"/>
      <c r="W6" s="310"/>
      <c r="X6" s="310"/>
      <c r="Y6" s="415"/>
      <c r="Z6" s="415"/>
      <c r="AA6" s="310"/>
      <c r="AB6" s="310"/>
      <c r="AC6" s="310"/>
      <c r="AD6" s="310"/>
      <c r="AE6" s="310"/>
      <c r="AF6" s="310"/>
      <c r="AG6" s="415"/>
      <c r="AH6" s="415"/>
      <c r="AI6" s="310"/>
      <c r="AJ6" s="310"/>
      <c r="AK6" s="310"/>
      <c r="AL6" s="310"/>
      <c r="AM6" s="310"/>
      <c r="AN6" s="310"/>
      <c r="AO6" s="415"/>
      <c r="AP6" s="415"/>
      <c r="AQ6" s="310"/>
      <c r="AR6" s="310"/>
      <c r="AS6" s="310"/>
      <c r="AT6" s="310"/>
      <c r="AU6" s="310"/>
      <c r="AV6" s="310"/>
      <c r="AW6" s="415"/>
      <c r="AX6" s="415"/>
      <c r="AY6" s="310"/>
      <c r="AZ6" s="310"/>
      <c r="BA6" s="310"/>
      <c r="BB6" s="310"/>
      <c r="BC6" s="310"/>
      <c r="BD6" s="310"/>
      <c r="BE6" s="415"/>
      <c r="BF6" s="415"/>
      <c r="BG6" s="310"/>
      <c r="BH6" s="310"/>
      <c r="BI6" s="310"/>
      <c r="BJ6" s="310"/>
      <c r="BK6" s="310"/>
      <c r="BL6" s="348"/>
      <c r="BM6" s="415"/>
      <c r="BN6" s="415"/>
      <c r="BO6" s="310"/>
      <c r="BP6" s="310"/>
      <c r="BQ6" s="310"/>
      <c r="BR6" s="310"/>
      <c r="BS6" s="310"/>
      <c r="BT6" s="310"/>
      <c r="BU6" s="415"/>
      <c r="BV6" s="415"/>
      <c r="BW6" s="310"/>
      <c r="BX6" s="310"/>
      <c r="BY6" s="310"/>
      <c r="BZ6" s="310"/>
      <c r="CA6" s="310"/>
      <c r="CB6" s="310"/>
      <c r="CC6" s="415"/>
      <c r="CD6" s="415"/>
      <c r="CE6" s="310"/>
      <c r="CF6" s="310"/>
      <c r="CG6" s="310"/>
      <c r="CH6" s="310"/>
      <c r="CI6" s="310"/>
      <c r="CJ6" s="310"/>
      <c r="CK6" s="415"/>
      <c r="CL6" s="415"/>
      <c r="CM6" s="310"/>
      <c r="CN6" s="310"/>
      <c r="CO6" s="310"/>
      <c r="CP6" s="310"/>
      <c r="CQ6" s="310"/>
      <c r="CR6" s="310"/>
      <c r="CS6" s="415"/>
      <c r="CT6" s="415"/>
      <c r="CU6" s="310"/>
      <c r="CV6" s="310"/>
      <c r="CW6" s="310"/>
      <c r="CX6" s="310"/>
      <c r="CY6" s="310"/>
      <c r="CZ6" s="310"/>
      <c r="DA6" s="415"/>
      <c r="DB6" s="415"/>
      <c r="DC6" s="310"/>
      <c r="DD6" s="310"/>
      <c r="DE6" s="310"/>
      <c r="DF6" s="310"/>
      <c r="DG6" s="310"/>
      <c r="DH6" s="310"/>
      <c r="DI6" s="415"/>
      <c r="DJ6" s="415"/>
      <c r="DK6" s="310"/>
      <c r="DL6" s="310"/>
      <c r="DM6" s="310"/>
      <c r="DN6" s="310"/>
      <c r="DO6" s="310"/>
      <c r="DP6" s="310"/>
      <c r="DQ6" s="415"/>
      <c r="DR6" s="415"/>
      <c r="DS6" s="310"/>
      <c r="DT6" s="310"/>
      <c r="DU6" s="310"/>
      <c r="DV6" s="310"/>
      <c r="DW6" s="310"/>
      <c r="DX6" s="310"/>
      <c r="DY6" s="415"/>
      <c r="DZ6" s="415"/>
      <c r="EA6" s="310"/>
      <c r="EB6" s="310"/>
      <c r="EC6" s="310"/>
      <c r="ED6" s="310"/>
      <c r="EE6" s="310"/>
      <c r="EF6" s="310"/>
      <c r="EG6" s="415"/>
      <c r="EH6" s="415"/>
      <c r="EI6" s="310"/>
      <c r="EJ6" s="310"/>
      <c r="EK6" s="310"/>
      <c r="EL6" s="310"/>
      <c r="EM6" s="310"/>
      <c r="EN6" s="310"/>
      <c r="EO6" s="415"/>
      <c r="EP6" s="415"/>
      <c r="EQ6" s="310"/>
      <c r="ER6" s="310"/>
      <c r="ES6" s="310"/>
      <c r="ET6" s="310"/>
      <c r="EU6" s="310"/>
      <c r="EV6" s="310"/>
      <c r="EW6" s="415"/>
      <c r="EX6" s="415"/>
      <c r="EY6" s="310"/>
      <c r="EZ6" s="310"/>
      <c r="FA6" s="310"/>
      <c r="FB6" s="310"/>
      <c r="FC6" s="310"/>
      <c r="FD6" s="310"/>
      <c r="FE6" s="415"/>
      <c r="FF6" s="415"/>
      <c r="FG6" s="310"/>
      <c r="FH6" s="310"/>
      <c r="FI6" s="310"/>
      <c r="FJ6" s="310"/>
      <c r="FK6" s="310"/>
      <c r="FL6" s="310"/>
      <c r="FM6" s="415"/>
      <c r="FN6" s="415"/>
      <c r="FO6" s="310"/>
      <c r="FP6" s="310"/>
      <c r="FQ6" s="310"/>
      <c r="FR6" s="310"/>
      <c r="FS6" s="310"/>
      <c r="FT6" s="310"/>
      <c r="FU6" s="415"/>
      <c r="FV6" s="415"/>
      <c r="FW6" s="310"/>
      <c r="FX6" s="310"/>
      <c r="FY6" s="310"/>
      <c r="FZ6" s="310"/>
      <c r="GA6" s="310"/>
      <c r="GB6" s="310"/>
      <c r="GC6" s="415"/>
      <c r="GD6" s="415"/>
      <c r="GE6" s="310"/>
      <c r="GF6" s="310"/>
      <c r="GG6" s="310"/>
      <c r="GH6" s="310"/>
      <c r="GI6" s="310"/>
      <c r="GJ6" s="310"/>
      <c r="GK6" s="415"/>
      <c r="GL6" s="415"/>
      <c r="GM6" s="310"/>
      <c r="GN6" s="310"/>
      <c r="GO6" s="310"/>
      <c r="GP6" s="310"/>
      <c r="GQ6" s="310"/>
      <c r="GR6" s="310"/>
      <c r="GS6" s="415"/>
      <c r="GT6" s="415"/>
      <c r="GU6" s="310"/>
      <c r="GV6" s="310"/>
      <c r="GW6" s="310"/>
      <c r="GX6" s="310"/>
      <c r="GY6" s="310"/>
      <c r="GZ6" s="310"/>
      <c r="HA6" s="415"/>
      <c r="HB6" s="415"/>
      <c r="HC6" s="310"/>
      <c r="HD6" s="310"/>
      <c r="HE6" s="310"/>
      <c r="HF6" s="310"/>
      <c r="HG6" s="310"/>
      <c r="HH6" s="310"/>
      <c r="HI6" s="415"/>
      <c r="HJ6" s="415"/>
      <c r="HK6" s="310"/>
      <c r="HL6" s="310"/>
      <c r="HM6" s="310"/>
      <c r="HN6" s="310"/>
      <c r="HO6" s="310"/>
      <c r="HP6" s="310"/>
      <c r="HQ6" s="415"/>
      <c r="HR6" s="415"/>
      <c r="HS6" s="310"/>
      <c r="HT6" s="310"/>
      <c r="HU6" s="310"/>
      <c r="HV6" s="310"/>
      <c r="HW6" s="310"/>
      <c r="HX6" s="310"/>
      <c r="HY6" s="415"/>
      <c r="HZ6" s="415"/>
      <c r="IA6" s="310"/>
      <c r="IB6" s="310"/>
      <c r="IC6" s="310"/>
      <c r="ID6" s="310"/>
      <c r="IE6" s="310"/>
      <c r="IF6" s="310"/>
      <c r="IG6" s="415"/>
      <c r="IH6" s="415"/>
      <c r="II6" s="458"/>
      <c r="IJ6" s="458"/>
      <c r="IK6" s="458"/>
      <c r="IL6" s="310"/>
      <c r="IM6" s="310"/>
      <c r="IN6" s="310"/>
      <c r="IO6" s="310"/>
      <c r="IP6" s="310"/>
      <c r="IQ6" s="415"/>
      <c r="IR6" s="415"/>
      <c r="IS6" s="310"/>
      <c r="IT6" s="310"/>
      <c r="IU6" s="310"/>
      <c r="IV6" s="310"/>
      <c r="IW6" s="310"/>
      <c r="IX6" s="310"/>
      <c r="IY6" s="415"/>
      <c r="IZ6" s="415"/>
      <c r="JA6" s="310"/>
      <c r="JB6" s="310"/>
      <c r="JC6" s="310"/>
      <c r="JD6" s="310"/>
      <c r="JE6" s="310"/>
      <c r="JF6" s="310"/>
      <c r="JG6" s="415"/>
      <c r="JH6" s="415"/>
      <c r="JI6" s="310"/>
      <c r="JJ6" s="310"/>
      <c r="JK6" s="310"/>
      <c r="JL6" s="310"/>
      <c r="JM6" s="310"/>
      <c r="JN6" s="310"/>
      <c r="JO6" s="415"/>
      <c r="JP6" s="415"/>
      <c r="JQ6" s="310"/>
      <c r="JR6" s="310"/>
      <c r="JS6" s="310"/>
      <c r="JT6" s="310"/>
      <c r="JU6" s="310"/>
      <c r="JV6" s="310"/>
      <c r="JW6" s="415"/>
      <c r="JX6" s="415"/>
      <c r="JY6" s="310"/>
      <c r="JZ6" s="310"/>
      <c r="KA6" s="310"/>
      <c r="KB6" s="310"/>
      <c r="KC6" s="310"/>
      <c r="KD6" s="310"/>
      <c r="KE6" s="415"/>
      <c r="KF6" s="415"/>
      <c r="KG6" s="310"/>
      <c r="KH6" s="310"/>
      <c r="KI6" s="310"/>
      <c r="KJ6" s="310"/>
      <c r="KK6" s="310"/>
      <c r="KL6" s="310"/>
      <c r="KM6" s="415"/>
      <c r="KN6" s="415"/>
      <c r="KO6" s="310"/>
      <c r="KP6" s="310"/>
      <c r="KQ6" s="310"/>
      <c r="KR6" s="310"/>
      <c r="KS6" s="310"/>
      <c r="KT6" s="310"/>
      <c r="KU6" s="415"/>
      <c r="KV6" s="415"/>
      <c r="KW6" s="310"/>
      <c r="KX6" s="310"/>
      <c r="KY6" s="310"/>
      <c r="KZ6" s="310"/>
      <c r="LA6" s="310"/>
      <c r="LB6" s="310"/>
      <c r="LC6" s="415"/>
      <c r="LD6" s="415"/>
      <c r="LE6" s="310"/>
      <c r="LF6" s="310"/>
      <c r="LG6" s="310"/>
      <c r="LH6" s="310"/>
      <c r="LI6" s="310"/>
      <c r="LJ6" s="310"/>
      <c r="LK6" s="415"/>
      <c r="LL6" s="415"/>
      <c r="LM6" s="310"/>
      <c r="LN6" s="310"/>
      <c r="LO6" s="310"/>
      <c r="LP6" s="310"/>
      <c r="LQ6" s="310"/>
      <c r="LR6" s="310"/>
      <c r="LS6" s="415"/>
      <c r="LT6" s="415"/>
      <c r="LU6" s="310"/>
      <c r="LV6" s="310"/>
      <c r="LW6" s="310"/>
      <c r="LX6" s="310"/>
      <c r="LY6" s="310"/>
      <c r="LZ6" s="310"/>
      <c r="MA6" s="415"/>
      <c r="MB6" s="415"/>
      <c r="MC6" s="310"/>
      <c r="MD6" s="310"/>
      <c r="ME6" s="310"/>
      <c r="MF6" s="310"/>
      <c r="MG6" s="310"/>
      <c r="MH6" s="310"/>
      <c r="MI6" s="415"/>
      <c r="MJ6" s="415"/>
      <c r="MK6" s="310"/>
      <c r="ML6" s="310"/>
      <c r="MM6" s="310"/>
      <c r="MN6" s="310"/>
      <c r="MO6" s="310"/>
      <c r="MP6" s="310"/>
    </row>
    <row r="7" s="450" customFormat="1" ht="69.95" customHeight="1" spans="1:372">
      <c r="A7" s="415"/>
      <c r="B7" s="415"/>
      <c r="C7" s="416" t="s">
        <v>64</v>
      </c>
      <c r="D7" s="416"/>
      <c r="E7" s="416" t="s">
        <v>65</v>
      </c>
      <c r="F7" s="416"/>
      <c r="G7" s="416" t="s">
        <v>66</v>
      </c>
      <c r="H7" s="416"/>
      <c r="I7" s="415"/>
      <c r="J7" s="415"/>
      <c r="K7" s="416" t="s">
        <v>67</v>
      </c>
      <c r="L7" s="416"/>
      <c r="M7" s="416" t="s">
        <v>68</v>
      </c>
      <c r="N7" s="416"/>
      <c r="O7" s="416" t="s">
        <v>69</v>
      </c>
      <c r="P7" s="416"/>
      <c r="Q7" s="415"/>
      <c r="R7" s="415"/>
      <c r="S7" s="416" t="s">
        <v>70</v>
      </c>
      <c r="T7" s="416"/>
      <c r="U7" s="416" t="s">
        <v>71</v>
      </c>
      <c r="V7" s="416"/>
      <c r="W7" s="416" t="s">
        <v>72</v>
      </c>
      <c r="X7" s="416"/>
      <c r="Y7" s="415"/>
      <c r="Z7" s="415"/>
      <c r="AA7" s="416" t="s">
        <v>73</v>
      </c>
      <c r="AB7" s="416"/>
      <c r="AC7" s="416" t="s">
        <v>74</v>
      </c>
      <c r="AD7" s="416"/>
      <c r="AE7" s="416" t="s">
        <v>75</v>
      </c>
      <c r="AF7" s="416"/>
      <c r="AG7" s="415"/>
      <c r="AH7" s="415"/>
      <c r="AI7" s="416" t="s">
        <v>76</v>
      </c>
      <c r="AJ7" s="416"/>
      <c r="AK7" s="416" t="s">
        <v>77</v>
      </c>
      <c r="AL7" s="416"/>
      <c r="AM7" s="416" t="s">
        <v>78</v>
      </c>
      <c r="AN7" s="416"/>
      <c r="AO7" s="415"/>
      <c r="AP7" s="415"/>
      <c r="AQ7" s="416" t="s">
        <v>79</v>
      </c>
      <c r="AR7" s="416"/>
      <c r="AS7" s="416" t="s">
        <v>80</v>
      </c>
      <c r="AT7" s="416"/>
      <c r="AU7" s="416" t="s">
        <v>81</v>
      </c>
      <c r="AV7" s="416"/>
      <c r="AW7" s="415"/>
      <c r="AX7" s="415"/>
      <c r="AY7" s="416" t="s">
        <v>82</v>
      </c>
      <c r="AZ7" s="416"/>
      <c r="BA7" s="416" t="s">
        <v>83</v>
      </c>
      <c r="BB7" s="416"/>
      <c r="BC7" s="416" t="s">
        <v>84</v>
      </c>
      <c r="BD7" s="416"/>
      <c r="BE7" s="415"/>
      <c r="BF7" s="415"/>
      <c r="BG7" s="416" t="s">
        <v>85</v>
      </c>
      <c r="BH7" s="416"/>
      <c r="BI7" s="416" t="s">
        <v>86</v>
      </c>
      <c r="BJ7" s="416"/>
      <c r="BK7" s="416" t="s">
        <v>87</v>
      </c>
      <c r="BL7" s="416"/>
      <c r="BM7" s="415"/>
      <c r="BN7" s="415"/>
      <c r="BO7" s="416" t="s">
        <v>88</v>
      </c>
      <c r="BP7" s="416"/>
      <c r="BQ7" s="416" t="s">
        <v>89</v>
      </c>
      <c r="BR7" s="416"/>
      <c r="BS7" s="416" t="s">
        <v>90</v>
      </c>
      <c r="BT7" s="416"/>
      <c r="BU7" s="415"/>
      <c r="BV7" s="415"/>
      <c r="BW7" s="416" t="s">
        <v>91</v>
      </c>
      <c r="BX7" s="416"/>
      <c r="BY7" s="416" t="s">
        <v>92</v>
      </c>
      <c r="BZ7" s="416"/>
      <c r="CA7" s="416" t="s">
        <v>93</v>
      </c>
      <c r="CB7" s="416"/>
      <c r="CC7" s="415"/>
      <c r="CD7" s="415"/>
      <c r="CE7" s="416" t="s">
        <v>94</v>
      </c>
      <c r="CF7" s="416"/>
      <c r="CG7" s="416" t="s">
        <v>95</v>
      </c>
      <c r="CH7" s="416"/>
      <c r="CI7" s="416" t="s">
        <v>96</v>
      </c>
      <c r="CJ7" s="416"/>
      <c r="CK7" s="415"/>
      <c r="CL7" s="415"/>
      <c r="CM7" s="416" t="s">
        <v>97</v>
      </c>
      <c r="CN7" s="416"/>
      <c r="CO7" s="416" t="s">
        <v>98</v>
      </c>
      <c r="CP7" s="416"/>
      <c r="CQ7" s="416" t="s">
        <v>99</v>
      </c>
      <c r="CR7" s="416"/>
      <c r="CS7" s="415"/>
      <c r="CT7" s="415"/>
      <c r="CU7" s="416" t="s">
        <v>100</v>
      </c>
      <c r="CV7" s="416"/>
      <c r="CW7" s="416" t="s">
        <v>101</v>
      </c>
      <c r="CX7" s="416"/>
      <c r="CY7" s="416" t="s">
        <v>102</v>
      </c>
      <c r="CZ7" s="416"/>
      <c r="DA7" s="415"/>
      <c r="DB7" s="415"/>
      <c r="DC7" s="416" t="s">
        <v>103</v>
      </c>
      <c r="DD7" s="416"/>
      <c r="DE7" s="416" t="s">
        <v>104</v>
      </c>
      <c r="DF7" s="416"/>
      <c r="DG7" s="416" t="s">
        <v>105</v>
      </c>
      <c r="DH7" s="416"/>
      <c r="DI7" s="415"/>
      <c r="DJ7" s="415"/>
      <c r="DK7" s="416" t="s">
        <v>106</v>
      </c>
      <c r="DL7" s="416"/>
      <c r="DM7" s="416" t="s">
        <v>107</v>
      </c>
      <c r="DN7" s="416"/>
      <c r="DO7" s="416" t="s">
        <v>108</v>
      </c>
      <c r="DP7" s="416"/>
      <c r="DQ7" s="415"/>
      <c r="DR7" s="415"/>
      <c r="DS7" s="416" t="s">
        <v>109</v>
      </c>
      <c r="DT7" s="416"/>
      <c r="DU7" s="416" t="s">
        <v>110</v>
      </c>
      <c r="DV7" s="416"/>
      <c r="DW7" s="416" t="s">
        <v>111</v>
      </c>
      <c r="DX7" s="416"/>
      <c r="DY7" s="415"/>
      <c r="DZ7" s="415"/>
      <c r="EA7" s="416" t="s">
        <v>112</v>
      </c>
      <c r="EB7" s="416"/>
      <c r="EC7" s="416" t="s">
        <v>113</v>
      </c>
      <c r="ED7" s="416"/>
      <c r="EE7" s="416" t="s">
        <v>114</v>
      </c>
      <c r="EF7" s="416"/>
      <c r="EG7" s="415"/>
      <c r="EH7" s="415"/>
      <c r="EI7" s="416" t="s">
        <v>115</v>
      </c>
      <c r="EJ7" s="416"/>
      <c r="EK7" s="416" t="s">
        <v>116</v>
      </c>
      <c r="EL7" s="416"/>
      <c r="EM7" s="416" t="s">
        <v>117</v>
      </c>
      <c r="EN7" s="416"/>
      <c r="EO7" s="415"/>
      <c r="EP7" s="415"/>
      <c r="EQ7" s="416" t="s">
        <v>118</v>
      </c>
      <c r="ER7" s="416"/>
      <c r="ES7" s="416" t="s">
        <v>119</v>
      </c>
      <c r="ET7" s="416"/>
      <c r="EU7" s="416" t="s">
        <v>120</v>
      </c>
      <c r="EV7" s="416"/>
      <c r="EW7" s="415"/>
      <c r="EX7" s="415"/>
      <c r="EY7" s="416" t="s">
        <v>121</v>
      </c>
      <c r="EZ7" s="416"/>
      <c r="FA7" s="416" t="s">
        <v>122</v>
      </c>
      <c r="FB7" s="416"/>
      <c r="FC7" s="416" t="s">
        <v>123</v>
      </c>
      <c r="FD7" s="416"/>
      <c r="FE7" s="415"/>
      <c r="FF7" s="415"/>
      <c r="FG7" s="416" t="s">
        <v>124</v>
      </c>
      <c r="FH7" s="416"/>
      <c r="FI7" s="416" t="s">
        <v>125</v>
      </c>
      <c r="FJ7" s="416"/>
      <c r="FK7" s="416" t="s">
        <v>126</v>
      </c>
      <c r="FL7" s="416"/>
      <c r="FM7" s="415"/>
      <c r="FN7" s="415"/>
      <c r="FO7" s="416" t="s">
        <v>127</v>
      </c>
      <c r="FP7" s="416"/>
      <c r="FQ7" s="416" t="s">
        <v>128</v>
      </c>
      <c r="FR7" s="416"/>
      <c r="FS7" s="416" t="s">
        <v>129</v>
      </c>
      <c r="FT7" s="416"/>
      <c r="FU7" s="415"/>
      <c r="FV7" s="415"/>
      <c r="FW7" s="416" t="s">
        <v>130</v>
      </c>
      <c r="FX7" s="416"/>
      <c r="FY7" s="416" t="s">
        <v>131</v>
      </c>
      <c r="FZ7" s="416"/>
      <c r="GA7" s="416" t="s">
        <v>132</v>
      </c>
      <c r="GB7" s="416"/>
      <c r="GC7" s="415"/>
      <c r="GD7" s="415"/>
      <c r="GE7" s="416" t="s">
        <v>133</v>
      </c>
      <c r="GF7" s="416"/>
      <c r="GG7" s="416" t="s">
        <v>134</v>
      </c>
      <c r="GH7" s="416"/>
      <c r="GI7" s="416" t="s">
        <v>135</v>
      </c>
      <c r="GJ7" s="416"/>
      <c r="GK7" s="415"/>
      <c r="GL7" s="415"/>
      <c r="GM7" s="416" t="s">
        <v>136</v>
      </c>
      <c r="GN7" s="416"/>
      <c r="GO7" s="416" t="s">
        <v>137</v>
      </c>
      <c r="GP7" s="416"/>
      <c r="GQ7" s="416" t="s">
        <v>138</v>
      </c>
      <c r="GR7" s="416"/>
      <c r="GS7" s="415"/>
      <c r="GT7" s="415"/>
      <c r="GU7" s="416" t="s">
        <v>139</v>
      </c>
      <c r="GV7" s="416"/>
      <c r="GW7" s="416" t="s">
        <v>140</v>
      </c>
      <c r="GX7" s="416"/>
      <c r="GY7" s="416" t="s">
        <v>141</v>
      </c>
      <c r="GZ7" s="416"/>
      <c r="HA7" s="415"/>
      <c r="HB7" s="415"/>
      <c r="HC7" s="416" t="s">
        <v>142</v>
      </c>
      <c r="HD7" s="416"/>
      <c r="HE7" s="416" t="s">
        <v>143</v>
      </c>
      <c r="HF7" s="416"/>
      <c r="HG7" s="416" t="s">
        <v>144</v>
      </c>
      <c r="HH7" s="416"/>
      <c r="HI7" s="415"/>
      <c r="HJ7" s="415"/>
      <c r="HK7" s="416" t="s">
        <v>145</v>
      </c>
      <c r="HL7" s="416"/>
      <c r="HM7" s="416" t="s">
        <v>146</v>
      </c>
      <c r="HN7" s="416"/>
      <c r="HO7" s="416" t="s">
        <v>147</v>
      </c>
      <c r="HP7" s="416"/>
      <c r="HQ7" s="415"/>
      <c r="HR7" s="415"/>
      <c r="HS7" s="416" t="s">
        <v>148</v>
      </c>
      <c r="HT7" s="416"/>
      <c r="HU7" s="416" t="s">
        <v>149</v>
      </c>
      <c r="HV7" s="416"/>
      <c r="HW7" s="416" t="s">
        <v>150</v>
      </c>
      <c r="HX7" s="416"/>
      <c r="HY7" s="415"/>
      <c r="HZ7" s="415"/>
      <c r="IA7" s="416" t="s">
        <v>151</v>
      </c>
      <c r="IB7" s="416"/>
      <c r="IC7" s="416" t="s">
        <v>152</v>
      </c>
      <c r="ID7" s="416"/>
      <c r="IE7" s="416" t="s">
        <v>153</v>
      </c>
      <c r="IF7" s="416"/>
      <c r="IG7" s="415"/>
      <c r="IH7" s="415"/>
      <c r="II7" s="416" t="s">
        <v>154</v>
      </c>
      <c r="IJ7" s="416"/>
      <c r="IK7" s="416" t="s">
        <v>155</v>
      </c>
      <c r="IL7" s="416"/>
      <c r="IM7" s="416" t="s">
        <v>156</v>
      </c>
      <c r="IN7" s="416"/>
      <c r="IO7" s="416" t="s">
        <v>157</v>
      </c>
      <c r="IP7" s="416"/>
      <c r="IQ7" s="415"/>
      <c r="IR7" s="415"/>
      <c r="IS7" s="416" t="s">
        <v>158</v>
      </c>
      <c r="IT7" s="416"/>
      <c r="IU7" s="416" t="s">
        <v>159</v>
      </c>
      <c r="IV7" s="416"/>
      <c r="IW7" s="416" t="s">
        <v>160</v>
      </c>
      <c r="IX7" s="416"/>
      <c r="IY7" s="415"/>
      <c r="IZ7" s="415"/>
      <c r="JA7" s="416" t="s">
        <v>161</v>
      </c>
      <c r="JB7" s="416"/>
      <c r="JC7" s="416" t="s">
        <v>162</v>
      </c>
      <c r="JD7" s="416"/>
      <c r="JE7" s="416" t="s">
        <v>163</v>
      </c>
      <c r="JF7" s="416"/>
      <c r="JG7" s="415"/>
      <c r="JH7" s="415"/>
      <c r="JI7" s="416" t="s">
        <v>164</v>
      </c>
      <c r="JJ7" s="416"/>
      <c r="JK7" s="416" t="s">
        <v>165</v>
      </c>
      <c r="JL7" s="416"/>
      <c r="JM7" s="416" t="s">
        <v>166</v>
      </c>
      <c r="JN7" s="416"/>
      <c r="JO7" s="415"/>
      <c r="JP7" s="415"/>
      <c r="JQ7" s="416" t="s">
        <v>167</v>
      </c>
      <c r="JR7" s="416"/>
      <c r="JS7" s="416" t="s">
        <v>168</v>
      </c>
      <c r="JT7" s="416"/>
      <c r="JU7" s="416" t="s">
        <v>169</v>
      </c>
      <c r="JV7" s="416"/>
      <c r="JW7" s="415"/>
      <c r="JX7" s="415"/>
      <c r="JY7" s="416" t="s">
        <v>170</v>
      </c>
      <c r="JZ7" s="416"/>
      <c r="KA7" s="416" t="s">
        <v>171</v>
      </c>
      <c r="KB7" s="416"/>
      <c r="KC7" s="416" t="s">
        <v>172</v>
      </c>
      <c r="KD7" s="416"/>
      <c r="KE7" s="415"/>
      <c r="KF7" s="415"/>
      <c r="KG7" s="416" t="s">
        <v>173</v>
      </c>
      <c r="KH7" s="416"/>
      <c r="KI7" s="416" t="s">
        <v>174</v>
      </c>
      <c r="KJ7" s="416"/>
      <c r="KK7" s="416" t="s">
        <v>175</v>
      </c>
      <c r="KL7" s="416"/>
      <c r="KM7" s="415"/>
      <c r="KN7" s="415"/>
      <c r="KO7" s="416" t="s">
        <v>176</v>
      </c>
      <c r="KP7" s="416"/>
      <c r="KQ7" s="416" t="s">
        <v>177</v>
      </c>
      <c r="KR7" s="416"/>
      <c r="KS7" s="416" t="s">
        <v>178</v>
      </c>
      <c r="KT7" s="416"/>
      <c r="KU7" s="415"/>
      <c r="KV7" s="415"/>
      <c r="KW7" s="416" t="s">
        <v>179</v>
      </c>
      <c r="KX7" s="416"/>
      <c r="KY7" s="416" t="s">
        <v>180</v>
      </c>
      <c r="KZ7" s="416"/>
      <c r="LA7" s="416" t="s">
        <v>181</v>
      </c>
      <c r="LB7" s="416"/>
      <c r="LC7" s="415"/>
      <c r="LD7" s="415"/>
      <c r="LE7" s="416" t="s">
        <v>182</v>
      </c>
      <c r="LF7" s="416"/>
      <c r="LG7" s="416" t="s">
        <v>183</v>
      </c>
      <c r="LH7" s="416"/>
      <c r="LI7" s="416" t="s">
        <v>184</v>
      </c>
      <c r="LJ7" s="416"/>
      <c r="LK7" s="415"/>
      <c r="LL7" s="415"/>
      <c r="LM7" s="416" t="s">
        <v>185</v>
      </c>
      <c r="LN7" s="416"/>
      <c r="LO7" s="416" t="s">
        <v>186</v>
      </c>
      <c r="LP7" s="416"/>
      <c r="LQ7" s="416" t="s">
        <v>187</v>
      </c>
      <c r="LR7" s="416"/>
      <c r="LS7" s="415"/>
      <c r="LT7" s="415"/>
      <c r="LU7" s="416" t="s">
        <v>188</v>
      </c>
      <c r="LV7" s="416"/>
      <c r="LW7" s="416" t="s">
        <v>189</v>
      </c>
      <c r="LX7" s="416"/>
      <c r="LY7" s="416" t="s">
        <v>190</v>
      </c>
      <c r="LZ7" s="416"/>
      <c r="MA7" s="415"/>
      <c r="MB7" s="415"/>
      <c r="MC7" s="416" t="s">
        <v>191</v>
      </c>
      <c r="MD7" s="416"/>
      <c r="ME7" s="416" t="s">
        <v>192</v>
      </c>
      <c r="MF7" s="416"/>
      <c r="MG7" s="416" t="s">
        <v>193</v>
      </c>
      <c r="MH7" s="416"/>
      <c r="MI7" s="415"/>
      <c r="MJ7" s="415"/>
      <c r="MK7" s="416" t="s">
        <v>194</v>
      </c>
      <c r="ML7" s="416"/>
      <c r="MM7" s="416" t="s">
        <v>195</v>
      </c>
      <c r="MN7" s="416"/>
      <c r="MO7" s="416" t="s">
        <v>196</v>
      </c>
      <c r="MP7" s="416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</row>
    <row r="8" ht="69.95" customHeight="1" spans="1:354">
      <c r="A8" s="417"/>
      <c r="B8" s="417"/>
      <c r="C8" s="418" t="s">
        <v>197</v>
      </c>
      <c r="D8" s="418"/>
      <c r="E8" s="418" t="s">
        <v>198</v>
      </c>
      <c r="F8" s="418"/>
      <c r="G8" s="418" t="s">
        <v>199</v>
      </c>
      <c r="H8" s="418"/>
      <c r="I8" s="417"/>
      <c r="J8" s="417"/>
      <c r="K8" s="418" t="s">
        <v>200</v>
      </c>
      <c r="L8" s="418"/>
      <c r="M8" s="418" t="s">
        <v>201</v>
      </c>
      <c r="N8" s="418"/>
      <c r="O8" s="418" t="s">
        <v>202</v>
      </c>
      <c r="P8" s="418"/>
      <c r="Q8" s="417"/>
      <c r="R8" s="417"/>
      <c r="S8" s="418" t="s">
        <v>203</v>
      </c>
      <c r="T8" s="418"/>
      <c r="U8" s="418" t="s">
        <v>204</v>
      </c>
      <c r="V8" s="418"/>
      <c r="W8" s="418" t="s">
        <v>205</v>
      </c>
      <c r="X8" s="418"/>
      <c r="Y8" s="417"/>
      <c r="Z8" s="417"/>
      <c r="AA8" s="418" t="s">
        <v>206</v>
      </c>
      <c r="AB8" s="418"/>
      <c r="AC8" s="418" t="s">
        <v>207</v>
      </c>
      <c r="AD8" s="418"/>
      <c r="AE8" s="418" t="s">
        <v>208</v>
      </c>
      <c r="AF8" s="418"/>
      <c r="AG8" s="417"/>
      <c r="AH8" s="417"/>
      <c r="AI8" s="418" t="s">
        <v>209</v>
      </c>
      <c r="AJ8" s="418"/>
      <c r="AK8" s="418" t="s">
        <v>210</v>
      </c>
      <c r="AL8" s="418"/>
      <c r="AM8" s="418" t="s">
        <v>211</v>
      </c>
      <c r="AN8" s="418"/>
      <c r="AO8" s="417"/>
      <c r="AP8" s="417"/>
      <c r="AQ8" s="418" t="s">
        <v>212</v>
      </c>
      <c r="AR8" s="418"/>
      <c r="AS8" s="418" t="s">
        <v>213</v>
      </c>
      <c r="AT8" s="418"/>
      <c r="AU8" s="418" t="s">
        <v>214</v>
      </c>
      <c r="AV8" s="418"/>
      <c r="AW8" s="417"/>
      <c r="AX8" s="417"/>
      <c r="AY8" s="418" t="s">
        <v>215</v>
      </c>
      <c r="AZ8" s="418"/>
      <c r="BA8" s="418" t="s">
        <v>216</v>
      </c>
      <c r="BB8" s="418"/>
      <c r="BC8" s="418" t="s">
        <v>217</v>
      </c>
      <c r="BD8" s="418"/>
      <c r="BE8" s="417"/>
      <c r="BF8" s="417"/>
      <c r="BG8" s="418" t="s">
        <v>218</v>
      </c>
      <c r="BH8" s="418"/>
      <c r="BI8" s="418" t="s">
        <v>219</v>
      </c>
      <c r="BJ8" s="418"/>
      <c r="BK8" s="418" t="s">
        <v>220</v>
      </c>
      <c r="BL8" s="418"/>
      <c r="BM8" s="417"/>
      <c r="BN8" s="417"/>
      <c r="BO8" s="418" t="s">
        <v>221</v>
      </c>
      <c r="BP8" s="418"/>
      <c r="BQ8" s="418" t="s">
        <v>222</v>
      </c>
      <c r="BR8" s="418"/>
      <c r="BS8" s="418" t="s">
        <v>223</v>
      </c>
      <c r="BT8" s="418"/>
      <c r="BU8" s="417"/>
      <c r="BV8" s="417"/>
      <c r="BW8" s="418" t="s">
        <v>224</v>
      </c>
      <c r="BX8" s="418"/>
      <c r="BY8" s="418" t="s">
        <v>225</v>
      </c>
      <c r="BZ8" s="418"/>
      <c r="CA8" s="418" t="s">
        <v>226</v>
      </c>
      <c r="CB8" s="418"/>
      <c r="CC8" s="417"/>
      <c r="CD8" s="417"/>
      <c r="CE8" s="418" t="s">
        <v>227</v>
      </c>
      <c r="CF8" s="418"/>
      <c r="CG8" s="418" t="s">
        <v>228</v>
      </c>
      <c r="CH8" s="418"/>
      <c r="CI8" s="418" t="s">
        <v>229</v>
      </c>
      <c r="CJ8" s="418"/>
      <c r="CK8" s="417"/>
      <c r="CL8" s="417"/>
      <c r="CM8" s="418" t="s">
        <v>230</v>
      </c>
      <c r="CN8" s="418"/>
      <c r="CO8" s="418" t="s">
        <v>231</v>
      </c>
      <c r="CP8" s="418"/>
      <c r="CQ8" s="418" t="s">
        <v>232</v>
      </c>
      <c r="CR8" s="418"/>
      <c r="CS8" s="417"/>
      <c r="CT8" s="417"/>
      <c r="CU8" s="418" t="s">
        <v>233</v>
      </c>
      <c r="CV8" s="418"/>
      <c r="CW8" s="418" t="s">
        <v>234</v>
      </c>
      <c r="CX8" s="418"/>
      <c r="CY8" s="418" t="s">
        <v>235</v>
      </c>
      <c r="CZ8" s="418"/>
      <c r="DA8" s="417"/>
      <c r="DB8" s="417"/>
      <c r="DC8" s="418" t="s">
        <v>236</v>
      </c>
      <c r="DD8" s="418"/>
      <c r="DE8" s="418" t="s">
        <v>237</v>
      </c>
      <c r="DF8" s="418"/>
      <c r="DG8" s="418" t="s">
        <v>238</v>
      </c>
      <c r="DH8" s="418"/>
      <c r="DI8" s="417"/>
      <c r="DJ8" s="417"/>
      <c r="DK8" s="418" t="s">
        <v>239</v>
      </c>
      <c r="DL8" s="418"/>
      <c r="DM8" s="418" t="s">
        <v>240</v>
      </c>
      <c r="DN8" s="418"/>
      <c r="DO8" s="418" t="s">
        <v>241</v>
      </c>
      <c r="DP8" s="418"/>
      <c r="DQ8" s="417"/>
      <c r="DR8" s="417"/>
      <c r="DS8" s="418" t="s">
        <v>242</v>
      </c>
      <c r="DT8" s="418"/>
      <c r="DU8" s="418" t="s">
        <v>243</v>
      </c>
      <c r="DV8" s="418"/>
      <c r="DW8" s="418" t="s">
        <v>244</v>
      </c>
      <c r="DX8" s="418"/>
      <c r="DY8" s="417"/>
      <c r="DZ8" s="417"/>
      <c r="EA8" s="418" t="s">
        <v>245</v>
      </c>
      <c r="EB8" s="418"/>
      <c r="EC8" s="418" t="s">
        <v>246</v>
      </c>
      <c r="ED8" s="418"/>
      <c r="EE8" s="418" t="s">
        <v>247</v>
      </c>
      <c r="EF8" s="418"/>
      <c r="EG8" s="417"/>
      <c r="EH8" s="417"/>
      <c r="EI8" s="418" t="s">
        <v>248</v>
      </c>
      <c r="EJ8" s="418"/>
      <c r="EK8" s="418" t="s">
        <v>249</v>
      </c>
      <c r="EL8" s="418"/>
      <c r="EM8" s="418" t="s">
        <v>250</v>
      </c>
      <c r="EN8" s="418"/>
      <c r="EO8" s="417"/>
      <c r="EP8" s="417"/>
      <c r="EQ8" s="418" t="s">
        <v>251</v>
      </c>
      <c r="ER8" s="418"/>
      <c r="ES8" s="418" t="s">
        <v>252</v>
      </c>
      <c r="ET8" s="418"/>
      <c r="EU8" s="418" t="s">
        <v>253</v>
      </c>
      <c r="EV8" s="418"/>
      <c r="EW8" s="417"/>
      <c r="EX8" s="417"/>
      <c r="EY8" s="418" t="s">
        <v>254</v>
      </c>
      <c r="EZ8" s="418"/>
      <c r="FA8" s="418" t="s">
        <v>255</v>
      </c>
      <c r="FB8" s="418"/>
      <c r="FC8" s="418" t="s">
        <v>256</v>
      </c>
      <c r="FD8" s="418"/>
      <c r="FE8" s="417"/>
      <c r="FF8" s="417"/>
      <c r="FG8" s="418" t="s">
        <v>257</v>
      </c>
      <c r="FH8" s="418"/>
      <c r="FI8" s="418" t="s">
        <v>258</v>
      </c>
      <c r="FJ8" s="418"/>
      <c r="FK8" s="418" t="s">
        <v>259</v>
      </c>
      <c r="FL8" s="418"/>
      <c r="FM8" s="417"/>
      <c r="FN8" s="417"/>
      <c r="FO8" s="418" t="s">
        <v>260</v>
      </c>
      <c r="FP8" s="418"/>
      <c r="FQ8" s="418" t="s">
        <v>261</v>
      </c>
      <c r="FR8" s="418"/>
      <c r="FS8" s="418" t="s">
        <v>262</v>
      </c>
      <c r="FT8" s="418"/>
      <c r="FU8" s="417"/>
      <c r="FV8" s="417"/>
      <c r="FW8" s="418" t="s">
        <v>263</v>
      </c>
      <c r="FX8" s="418"/>
      <c r="FY8" s="418" t="s">
        <v>264</v>
      </c>
      <c r="FZ8" s="418"/>
      <c r="GA8" s="418" t="s">
        <v>265</v>
      </c>
      <c r="GB8" s="418"/>
      <c r="GC8" s="417"/>
      <c r="GD8" s="417"/>
      <c r="GE8" s="418" t="s">
        <v>266</v>
      </c>
      <c r="GF8" s="418"/>
      <c r="GG8" s="418" t="s">
        <v>267</v>
      </c>
      <c r="GH8" s="418"/>
      <c r="GI8" s="418" t="s">
        <v>268</v>
      </c>
      <c r="GJ8" s="418"/>
      <c r="GK8" s="417"/>
      <c r="GL8" s="417"/>
      <c r="GM8" s="418" t="s">
        <v>269</v>
      </c>
      <c r="GN8" s="418"/>
      <c r="GO8" s="418" t="s">
        <v>270</v>
      </c>
      <c r="GP8" s="418"/>
      <c r="GQ8" s="418" t="s">
        <v>271</v>
      </c>
      <c r="GR8" s="418"/>
      <c r="GS8" s="417"/>
      <c r="GT8" s="417"/>
      <c r="GU8" s="418" t="s">
        <v>272</v>
      </c>
      <c r="GV8" s="418"/>
      <c r="GW8" s="418" t="s">
        <v>273</v>
      </c>
      <c r="GX8" s="418"/>
      <c r="GY8" s="418" t="s">
        <v>274</v>
      </c>
      <c r="GZ8" s="418"/>
      <c r="HA8" s="417"/>
      <c r="HB8" s="417"/>
      <c r="HC8" s="418" t="s">
        <v>275</v>
      </c>
      <c r="HD8" s="418"/>
      <c r="HE8" s="418" t="s">
        <v>276</v>
      </c>
      <c r="HF8" s="418"/>
      <c r="HG8" s="418" t="s">
        <v>277</v>
      </c>
      <c r="HH8" s="418"/>
      <c r="HI8" s="417"/>
      <c r="HJ8" s="417"/>
      <c r="HK8" s="418" t="s">
        <v>278</v>
      </c>
      <c r="HL8" s="418"/>
      <c r="HM8" s="418" t="s">
        <v>279</v>
      </c>
      <c r="HN8" s="418"/>
      <c r="HO8" s="418" t="s">
        <v>280</v>
      </c>
      <c r="HP8" s="418"/>
      <c r="HQ8" s="417"/>
      <c r="HR8" s="417"/>
      <c r="HS8" s="418" t="s">
        <v>281</v>
      </c>
      <c r="HT8" s="418"/>
      <c r="HU8" s="418" t="s">
        <v>282</v>
      </c>
      <c r="HV8" s="418"/>
      <c r="HW8" s="418" t="s">
        <v>283</v>
      </c>
      <c r="HX8" s="418"/>
      <c r="HY8" s="417"/>
      <c r="HZ8" s="417"/>
      <c r="IA8" s="418" t="s">
        <v>284</v>
      </c>
      <c r="IB8" s="418"/>
      <c r="IC8" s="418" t="s">
        <v>285</v>
      </c>
      <c r="ID8" s="418"/>
      <c r="IE8" s="418" t="s">
        <v>286</v>
      </c>
      <c r="IF8" s="418"/>
      <c r="IG8" s="417"/>
      <c r="IH8" s="417"/>
      <c r="II8" s="418" t="s">
        <v>287</v>
      </c>
      <c r="IJ8" s="418"/>
      <c r="IK8" s="418" t="s">
        <v>288</v>
      </c>
      <c r="IL8" s="418"/>
      <c r="IM8" s="418" t="s">
        <v>289</v>
      </c>
      <c r="IN8" s="418"/>
      <c r="IO8" s="418" t="s">
        <v>290</v>
      </c>
      <c r="IP8" s="418"/>
      <c r="IQ8" s="417"/>
      <c r="IR8" s="417"/>
      <c r="IS8" s="418" t="s">
        <v>291</v>
      </c>
      <c r="IT8" s="418"/>
      <c r="IU8" s="418" t="s">
        <v>292</v>
      </c>
      <c r="IV8" s="418"/>
      <c r="IW8" s="418" t="s">
        <v>293</v>
      </c>
      <c r="IX8" s="418"/>
      <c r="IY8" s="417"/>
      <c r="IZ8" s="417"/>
      <c r="JA8" s="418" t="s">
        <v>294</v>
      </c>
      <c r="JB8" s="418"/>
      <c r="JC8" s="418" t="s">
        <v>295</v>
      </c>
      <c r="JD8" s="418"/>
      <c r="JE8" s="418" t="s">
        <v>296</v>
      </c>
      <c r="JF8" s="418"/>
      <c r="JG8" s="417"/>
      <c r="JH8" s="417"/>
      <c r="JI8" s="418" t="s">
        <v>297</v>
      </c>
      <c r="JJ8" s="418"/>
      <c r="JK8" s="418" t="s">
        <v>298</v>
      </c>
      <c r="JL8" s="418"/>
      <c r="JM8" s="418" t="s">
        <v>299</v>
      </c>
      <c r="JN8" s="418"/>
      <c r="JO8" s="417"/>
      <c r="JP8" s="417"/>
      <c r="JQ8" s="418" t="s">
        <v>300</v>
      </c>
      <c r="JR8" s="418"/>
      <c r="JS8" s="418" t="s">
        <v>301</v>
      </c>
      <c r="JT8" s="418"/>
      <c r="JU8" s="418" t="s">
        <v>302</v>
      </c>
      <c r="JV8" s="418"/>
      <c r="JW8" s="417"/>
      <c r="JX8" s="417"/>
      <c r="JY8" s="418" t="s">
        <v>303</v>
      </c>
      <c r="JZ8" s="418"/>
      <c r="KA8" s="418" t="s">
        <v>304</v>
      </c>
      <c r="KB8" s="418"/>
      <c r="KC8" s="418" t="s">
        <v>305</v>
      </c>
      <c r="KD8" s="418"/>
      <c r="KE8" s="417"/>
      <c r="KF8" s="417"/>
      <c r="KG8" s="418" t="s">
        <v>306</v>
      </c>
      <c r="KH8" s="418"/>
      <c r="KI8" s="418" t="s">
        <v>307</v>
      </c>
      <c r="KJ8" s="418"/>
      <c r="KK8" s="418" t="s">
        <v>308</v>
      </c>
      <c r="KL8" s="418"/>
      <c r="KM8" s="417"/>
      <c r="KN8" s="417"/>
      <c r="KO8" s="418" t="s">
        <v>309</v>
      </c>
      <c r="KP8" s="418"/>
      <c r="KQ8" s="418" t="s">
        <v>310</v>
      </c>
      <c r="KR8" s="418"/>
      <c r="KS8" s="418" t="s">
        <v>311</v>
      </c>
      <c r="KT8" s="418"/>
      <c r="KU8" s="417"/>
      <c r="KV8" s="417"/>
      <c r="KW8" s="418" t="s">
        <v>312</v>
      </c>
      <c r="KX8" s="418"/>
      <c r="KY8" s="418" t="s">
        <v>313</v>
      </c>
      <c r="KZ8" s="418"/>
      <c r="LA8" s="418" t="s">
        <v>314</v>
      </c>
      <c r="LB8" s="418"/>
      <c r="LC8" s="417"/>
      <c r="LD8" s="417"/>
      <c r="LE8" s="418" t="s">
        <v>315</v>
      </c>
      <c r="LF8" s="418"/>
      <c r="LG8" s="418" t="s">
        <v>316</v>
      </c>
      <c r="LH8" s="418"/>
      <c r="LI8" s="418" t="s">
        <v>317</v>
      </c>
      <c r="LJ8" s="418"/>
      <c r="LK8" s="417"/>
      <c r="LL8" s="417"/>
      <c r="LM8" s="418" t="s">
        <v>318</v>
      </c>
      <c r="LN8" s="418"/>
      <c r="LO8" s="418" t="s">
        <v>319</v>
      </c>
      <c r="LP8" s="418"/>
      <c r="LQ8" s="418" t="s">
        <v>320</v>
      </c>
      <c r="LR8" s="418"/>
      <c r="LS8" s="417"/>
      <c r="LT8" s="417"/>
      <c r="LU8" s="418" t="s">
        <v>321</v>
      </c>
      <c r="LV8" s="418"/>
      <c r="LW8" s="418" t="s">
        <v>322</v>
      </c>
      <c r="LX8" s="418"/>
      <c r="LY8" s="418" t="s">
        <v>323</v>
      </c>
      <c r="LZ8" s="418"/>
      <c r="MA8" s="417"/>
      <c r="MB8" s="417"/>
      <c r="MC8" s="418" t="s">
        <v>324</v>
      </c>
      <c r="MD8" s="418"/>
      <c r="ME8" s="418" t="s">
        <v>325</v>
      </c>
      <c r="MF8" s="418"/>
      <c r="MG8" s="418" t="s">
        <v>326</v>
      </c>
      <c r="MH8" s="418"/>
      <c r="MI8" s="417"/>
      <c r="MJ8" s="417"/>
      <c r="MK8" s="418" t="s">
        <v>327</v>
      </c>
      <c r="ML8" s="418"/>
      <c r="MM8" s="418" t="s">
        <v>328</v>
      </c>
      <c r="MN8" s="418"/>
      <c r="MO8" s="418" t="s">
        <v>329</v>
      </c>
      <c r="MP8" s="418"/>
    </row>
    <row r="9" s="16" customFormat="1" ht="15" customHeight="1" spans="1:360">
      <c r="A9" s="454" t="s">
        <v>330</v>
      </c>
      <c r="B9" s="454"/>
      <c r="C9" s="556" t="s">
        <v>331</v>
      </c>
      <c r="D9" s="141"/>
      <c r="E9" s="556" t="s">
        <v>332</v>
      </c>
      <c r="F9" s="141"/>
      <c r="G9" s="556" t="s">
        <v>333</v>
      </c>
      <c r="H9" s="141"/>
      <c r="I9" s="454" t="s">
        <v>330</v>
      </c>
      <c r="J9" s="454"/>
      <c r="K9" s="141">
        <v>10401</v>
      </c>
      <c r="L9" s="141"/>
      <c r="M9" s="141">
        <v>10402</v>
      </c>
      <c r="N9" s="141"/>
      <c r="O9" s="141">
        <v>10403</v>
      </c>
      <c r="P9" s="141"/>
      <c r="Q9" s="454" t="s">
        <v>330</v>
      </c>
      <c r="R9" s="454"/>
      <c r="S9" s="141">
        <v>10404</v>
      </c>
      <c r="T9" s="141"/>
      <c r="U9" s="141">
        <v>10406</v>
      </c>
      <c r="V9" s="141"/>
      <c r="W9" s="141">
        <v>10501</v>
      </c>
      <c r="X9" s="141"/>
      <c r="Y9" s="454" t="s">
        <v>330</v>
      </c>
      <c r="Z9" s="454"/>
      <c r="AA9" s="141">
        <v>10502</v>
      </c>
      <c r="AB9" s="141"/>
      <c r="AC9" s="141">
        <v>10611</v>
      </c>
      <c r="AD9" s="141"/>
      <c r="AE9" s="141">
        <v>10613</v>
      </c>
      <c r="AF9" s="141"/>
      <c r="AG9" s="454" t="s">
        <v>330</v>
      </c>
      <c r="AH9" s="454"/>
      <c r="AI9" s="141">
        <v>10711</v>
      </c>
      <c r="AJ9" s="141"/>
      <c r="AK9" s="141">
        <v>10712</v>
      </c>
      <c r="AL9" s="141"/>
      <c r="AM9" s="141">
        <v>10713</v>
      </c>
      <c r="AN9" s="141"/>
      <c r="AO9" s="454" t="s">
        <v>330</v>
      </c>
      <c r="AP9" s="454"/>
      <c r="AQ9" s="141">
        <v>10721</v>
      </c>
      <c r="AR9" s="141"/>
      <c r="AS9" s="141">
        <v>10731</v>
      </c>
      <c r="AT9" s="141"/>
      <c r="AU9" s="141">
        <v>10732</v>
      </c>
      <c r="AV9" s="141"/>
      <c r="AW9" s="454" t="s">
        <v>330</v>
      </c>
      <c r="AX9" s="454"/>
      <c r="AY9" s="141">
        <v>10733</v>
      </c>
      <c r="AZ9" s="141"/>
      <c r="BA9" s="141">
        <v>10741</v>
      </c>
      <c r="BB9" s="141"/>
      <c r="BC9" s="141">
        <v>10750</v>
      </c>
      <c r="BD9" s="141"/>
      <c r="BE9" s="454" t="s">
        <v>330</v>
      </c>
      <c r="BF9" s="454"/>
      <c r="BG9" s="141">
        <v>10791</v>
      </c>
      <c r="BH9" s="141"/>
      <c r="BI9" s="141">
        <v>10793</v>
      </c>
      <c r="BJ9" s="141"/>
      <c r="BK9" s="141">
        <v>10794</v>
      </c>
      <c r="BL9" s="141"/>
      <c r="BM9" s="454" t="s">
        <v>330</v>
      </c>
      <c r="BN9" s="454"/>
      <c r="BO9" s="141">
        <v>10799</v>
      </c>
      <c r="BP9" s="141"/>
      <c r="BQ9" s="141" t="s">
        <v>334</v>
      </c>
      <c r="BR9" s="141"/>
      <c r="BS9" s="141">
        <v>11041</v>
      </c>
      <c r="BT9" s="141"/>
      <c r="BU9" s="454" t="s">
        <v>330</v>
      </c>
      <c r="BV9" s="454"/>
      <c r="BW9" s="141">
        <v>11042</v>
      </c>
      <c r="BX9" s="141"/>
      <c r="BY9" s="141">
        <v>12000</v>
      </c>
      <c r="BZ9" s="141"/>
      <c r="CA9" s="141">
        <v>13110</v>
      </c>
      <c r="CB9" s="141"/>
      <c r="CC9" s="454" t="s">
        <v>330</v>
      </c>
      <c r="CD9" s="454"/>
      <c r="CE9" s="141">
        <v>13120</v>
      </c>
      <c r="CF9" s="141"/>
      <c r="CG9" s="141">
        <v>13132</v>
      </c>
      <c r="CH9" s="141"/>
      <c r="CI9" s="141">
        <v>14102</v>
      </c>
      <c r="CJ9" s="141"/>
      <c r="CK9" s="454" t="s">
        <v>330</v>
      </c>
      <c r="CL9" s="454"/>
      <c r="CM9" s="141">
        <v>15120</v>
      </c>
      <c r="CN9" s="141"/>
      <c r="CO9" s="141">
        <v>15201</v>
      </c>
      <c r="CP9" s="141"/>
      <c r="CQ9" s="141">
        <v>15203</v>
      </c>
      <c r="CR9" s="141"/>
      <c r="CS9" s="454" t="s">
        <v>330</v>
      </c>
      <c r="CT9" s="454"/>
      <c r="CU9" s="141">
        <v>16100</v>
      </c>
      <c r="CV9" s="141"/>
      <c r="CW9" s="141">
        <v>16211</v>
      </c>
      <c r="CX9" s="141"/>
      <c r="CY9" s="141">
        <v>16212</v>
      </c>
      <c r="CZ9" s="141"/>
      <c r="DA9" s="454" t="s">
        <v>330</v>
      </c>
      <c r="DB9" s="454"/>
      <c r="DC9" s="141">
        <v>16221</v>
      </c>
      <c r="DD9" s="141"/>
      <c r="DE9" s="141">
        <v>16230</v>
      </c>
      <c r="DF9" s="141"/>
      <c r="DG9" s="141">
        <v>17010</v>
      </c>
      <c r="DH9" s="141"/>
      <c r="DI9" s="454" t="s">
        <v>330</v>
      </c>
      <c r="DJ9" s="454"/>
      <c r="DK9" s="141">
        <v>17020</v>
      </c>
      <c r="DL9" s="141"/>
      <c r="DM9" s="141">
        <v>17091</v>
      </c>
      <c r="DN9" s="141"/>
      <c r="DO9" s="141">
        <v>17092</v>
      </c>
      <c r="DP9" s="141"/>
      <c r="DQ9" s="454" t="s">
        <v>330</v>
      </c>
      <c r="DR9" s="454"/>
      <c r="DS9" s="141">
        <v>17093</v>
      </c>
      <c r="DT9" s="141"/>
      <c r="DU9" s="141">
        <v>18110</v>
      </c>
      <c r="DV9" s="141"/>
      <c r="DW9" s="141">
        <v>18120</v>
      </c>
      <c r="DX9" s="141"/>
      <c r="DY9" s="454" t="s">
        <v>330</v>
      </c>
      <c r="DZ9" s="454"/>
      <c r="EA9" s="141">
        <v>19201</v>
      </c>
      <c r="EB9" s="141"/>
      <c r="EC9" s="141">
        <v>20111</v>
      </c>
      <c r="ED9" s="141"/>
      <c r="EE9" s="141">
        <v>20112</v>
      </c>
      <c r="EF9" s="141"/>
      <c r="EG9" s="454" t="s">
        <v>330</v>
      </c>
      <c r="EH9" s="454"/>
      <c r="EI9" s="141">
        <v>20113</v>
      </c>
      <c r="EJ9" s="141"/>
      <c r="EK9" s="141">
        <v>20121</v>
      </c>
      <c r="EL9" s="141"/>
      <c r="EM9" s="141">
        <v>20131</v>
      </c>
      <c r="EN9" s="141"/>
      <c r="EO9" s="454" t="s">
        <v>330</v>
      </c>
      <c r="EP9" s="454"/>
      <c r="EQ9" s="141">
        <v>20210</v>
      </c>
      <c r="ER9" s="141"/>
      <c r="ES9" s="141">
        <v>20221</v>
      </c>
      <c r="ET9" s="141"/>
      <c r="EU9" s="141">
        <v>20222</v>
      </c>
      <c r="EV9" s="141"/>
      <c r="EW9" s="454" t="s">
        <v>330</v>
      </c>
      <c r="EX9" s="454"/>
      <c r="EY9" s="141">
        <v>20231</v>
      </c>
      <c r="EZ9" s="141"/>
      <c r="FA9" s="141">
        <v>20232</v>
      </c>
      <c r="FB9" s="141"/>
      <c r="FC9" s="141">
        <v>20291</v>
      </c>
      <c r="FD9" s="141"/>
      <c r="FE9" s="454" t="s">
        <v>330</v>
      </c>
      <c r="FF9" s="454"/>
      <c r="FG9" s="141">
        <v>20299</v>
      </c>
      <c r="FH9" s="141"/>
      <c r="FI9" s="141">
        <v>21001</v>
      </c>
      <c r="FJ9" s="141"/>
      <c r="FK9" s="141">
        <v>22111</v>
      </c>
      <c r="FL9" s="141"/>
      <c r="FM9" s="454" t="s">
        <v>330</v>
      </c>
      <c r="FN9" s="454"/>
      <c r="FO9" s="141">
        <v>22112</v>
      </c>
      <c r="FP9" s="141"/>
      <c r="FQ9" s="141">
        <v>22192</v>
      </c>
      <c r="FR9" s="141"/>
      <c r="FS9" s="141">
        <v>22193</v>
      </c>
      <c r="FT9" s="141"/>
      <c r="FU9" s="454" t="s">
        <v>330</v>
      </c>
      <c r="FV9" s="454"/>
      <c r="FW9" s="141">
        <v>22199</v>
      </c>
      <c r="FX9" s="141"/>
      <c r="FY9" s="141">
        <v>22201</v>
      </c>
      <c r="FZ9" s="141"/>
      <c r="GA9" s="141">
        <v>22202</v>
      </c>
      <c r="GB9" s="141"/>
      <c r="GC9" s="454" t="s">
        <v>330</v>
      </c>
      <c r="GD9" s="454"/>
      <c r="GE9" s="141">
        <v>22203</v>
      </c>
      <c r="GF9" s="141"/>
      <c r="GG9" s="141">
        <v>22204</v>
      </c>
      <c r="GH9" s="141"/>
      <c r="GI9" s="141">
        <v>22205</v>
      </c>
      <c r="GJ9" s="141"/>
      <c r="GK9" s="454" t="s">
        <v>330</v>
      </c>
      <c r="GL9" s="454"/>
      <c r="GM9" s="141">
        <v>22209</v>
      </c>
      <c r="GN9" s="141"/>
      <c r="GO9" s="141">
        <v>23101</v>
      </c>
      <c r="GP9" s="141"/>
      <c r="GQ9" s="141">
        <v>23109</v>
      </c>
      <c r="GR9" s="141"/>
      <c r="GS9" s="454" t="s">
        <v>330</v>
      </c>
      <c r="GT9" s="454"/>
      <c r="GU9" s="141">
        <v>23921</v>
      </c>
      <c r="GV9" s="141"/>
      <c r="GW9" s="141">
        <v>23930</v>
      </c>
      <c r="GX9" s="141"/>
      <c r="GY9" s="141">
        <v>23941</v>
      </c>
      <c r="GZ9" s="141"/>
      <c r="HA9" s="454" t="s">
        <v>330</v>
      </c>
      <c r="HB9" s="454"/>
      <c r="HC9" s="141">
        <v>23942</v>
      </c>
      <c r="HD9" s="141"/>
      <c r="HE9" s="141">
        <v>23951</v>
      </c>
      <c r="HF9" s="141"/>
      <c r="HG9" s="141">
        <v>23952</v>
      </c>
      <c r="HH9" s="141"/>
      <c r="HI9" s="454" t="s">
        <v>330</v>
      </c>
      <c r="HJ9" s="454"/>
      <c r="HK9" s="141">
        <v>23953</v>
      </c>
      <c r="HL9" s="141"/>
      <c r="HM9" s="141">
        <v>23959</v>
      </c>
      <c r="HN9" s="141"/>
      <c r="HO9" s="141">
        <v>23990</v>
      </c>
      <c r="HP9" s="141"/>
      <c r="HQ9" s="454" t="s">
        <v>330</v>
      </c>
      <c r="HR9" s="454"/>
      <c r="HS9" s="141">
        <v>24101</v>
      </c>
      <c r="HT9" s="141"/>
      <c r="HU9" s="141">
        <v>24102</v>
      </c>
      <c r="HV9" s="141"/>
      <c r="HW9" s="141">
        <v>24103</v>
      </c>
      <c r="HX9" s="141"/>
      <c r="HY9" s="454" t="s">
        <v>330</v>
      </c>
      <c r="HZ9" s="454"/>
      <c r="IA9" s="141">
        <v>24109</v>
      </c>
      <c r="IB9" s="141"/>
      <c r="IC9" s="141" t="s">
        <v>335</v>
      </c>
      <c r="ID9" s="141"/>
      <c r="IE9" s="141">
        <v>25113</v>
      </c>
      <c r="IF9" s="141"/>
      <c r="IG9" s="454" t="s">
        <v>330</v>
      </c>
      <c r="IH9" s="454"/>
      <c r="II9" s="141">
        <v>25119</v>
      </c>
      <c r="IJ9" s="141"/>
      <c r="IK9" s="141">
        <v>25120</v>
      </c>
      <c r="IL9" s="141"/>
      <c r="IM9" s="141">
        <v>25910</v>
      </c>
      <c r="IN9" s="141"/>
      <c r="IO9" s="141">
        <v>25920</v>
      </c>
      <c r="IP9" s="141"/>
      <c r="IQ9" s="454" t="s">
        <v>330</v>
      </c>
      <c r="IR9" s="454"/>
      <c r="IS9" s="141">
        <v>25991</v>
      </c>
      <c r="IT9" s="141"/>
      <c r="IU9" s="141">
        <v>25992</v>
      </c>
      <c r="IV9" s="141"/>
      <c r="IW9" s="141">
        <v>25993</v>
      </c>
      <c r="IX9" s="141"/>
      <c r="IY9" s="454" t="s">
        <v>330</v>
      </c>
      <c r="IZ9" s="454"/>
      <c r="JA9" s="141">
        <v>25999</v>
      </c>
      <c r="JB9" s="141"/>
      <c r="JC9" s="141">
        <v>26101</v>
      </c>
      <c r="JD9" s="141"/>
      <c r="JE9" s="141">
        <v>26102</v>
      </c>
      <c r="JF9" s="141"/>
      <c r="JG9" s="454" t="s">
        <v>330</v>
      </c>
      <c r="JH9" s="454"/>
      <c r="JI9" s="141">
        <v>26103</v>
      </c>
      <c r="JJ9" s="141"/>
      <c r="JK9" s="141">
        <v>26104</v>
      </c>
      <c r="JL9" s="141"/>
      <c r="JM9" s="141">
        <v>26105</v>
      </c>
      <c r="JN9" s="141"/>
      <c r="JO9" s="454" t="s">
        <v>330</v>
      </c>
      <c r="JP9" s="454"/>
      <c r="JQ9" s="141">
        <v>26109</v>
      </c>
      <c r="JR9" s="141"/>
      <c r="JS9" s="141">
        <v>26201</v>
      </c>
      <c r="JT9" s="141"/>
      <c r="JU9" s="141">
        <v>26202</v>
      </c>
      <c r="JV9" s="141"/>
      <c r="JW9" s="454" t="s">
        <v>330</v>
      </c>
      <c r="JX9" s="454"/>
      <c r="JY9" s="141">
        <v>26300</v>
      </c>
      <c r="JZ9" s="141"/>
      <c r="KA9" s="141">
        <v>26400</v>
      </c>
      <c r="KB9" s="141"/>
      <c r="KC9" s="141">
        <v>26511</v>
      </c>
      <c r="KD9" s="141"/>
      <c r="KE9" s="454" t="s">
        <v>330</v>
      </c>
      <c r="KF9" s="454"/>
      <c r="KG9" s="141">
        <v>26520</v>
      </c>
      <c r="KH9" s="141"/>
      <c r="KI9" s="141">
        <v>26600</v>
      </c>
      <c r="KJ9" s="141"/>
      <c r="KK9" s="141">
        <v>26701</v>
      </c>
      <c r="KL9" s="141"/>
      <c r="KM9" s="454" t="s">
        <v>330</v>
      </c>
      <c r="KN9" s="454"/>
      <c r="KO9" s="141">
        <v>26702</v>
      </c>
      <c r="KP9" s="141"/>
      <c r="KQ9" s="141">
        <v>27101</v>
      </c>
      <c r="KR9" s="141"/>
      <c r="KS9" s="141">
        <v>27102</v>
      </c>
      <c r="KT9" s="141"/>
      <c r="KU9" s="454" t="s">
        <v>330</v>
      </c>
      <c r="KV9" s="454"/>
      <c r="KW9" s="141">
        <v>27310</v>
      </c>
      <c r="KX9" s="141"/>
      <c r="KY9" s="141">
        <v>27320</v>
      </c>
      <c r="KZ9" s="141"/>
      <c r="LA9" s="141">
        <v>27500</v>
      </c>
      <c r="LB9" s="141"/>
      <c r="LC9" s="454" t="s">
        <v>330</v>
      </c>
      <c r="LD9" s="454"/>
      <c r="LE9" s="141">
        <v>28120</v>
      </c>
      <c r="LF9" s="141"/>
      <c r="LG9" s="141">
        <v>28130</v>
      </c>
      <c r="LH9" s="141"/>
      <c r="LI9" s="141">
        <v>28140</v>
      </c>
      <c r="LJ9" s="141"/>
      <c r="LK9" s="454" t="s">
        <v>330</v>
      </c>
      <c r="LL9" s="454"/>
      <c r="LM9" s="141">
        <v>28160</v>
      </c>
      <c r="LN9" s="141"/>
      <c r="LO9" s="141">
        <v>28180</v>
      </c>
      <c r="LP9" s="141"/>
      <c r="LQ9" s="141">
        <v>28192</v>
      </c>
      <c r="LR9" s="141"/>
      <c r="LS9" s="454" t="s">
        <v>330</v>
      </c>
      <c r="LT9" s="454"/>
      <c r="LU9" s="141">
        <v>28220</v>
      </c>
      <c r="LV9" s="141"/>
      <c r="LW9" s="141">
        <v>28290</v>
      </c>
      <c r="LX9" s="141"/>
      <c r="LY9" s="141">
        <v>29101</v>
      </c>
      <c r="LZ9" s="141"/>
      <c r="MA9" s="454" t="s">
        <v>330</v>
      </c>
      <c r="MB9" s="454"/>
      <c r="MC9" s="141">
        <v>29300</v>
      </c>
      <c r="MD9" s="141"/>
      <c r="ME9" s="141">
        <v>30110</v>
      </c>
      <c r="MF9" s="141"/>
      <c r="MG9" s="141">
        <v>30300</v>
      </c>
      <c r="MH9" s="141"/>
      <c r="MI9" s="454" t="s">
        <v>330</v>
      </c>
      <c r="MJ9" s="454"/>
      <c r="MK9" s="141">
        <v>30910</v>
      </c>
      <c r="ML9" s="141"/>
      <c r="MM9" s="141">
        <v>31001</v>
      </c>
      <c r="MN9" s="141"/>
      <c r="MO9" s="141">
        <v>33150</v>
      </c>
      <c r="MP9" s="141"/>
      <c r="MQ9"/>
      <c r="MR9"/>
      <c r="MS9"/>
      <c r="MT9"/>
      <c r="MU9"/>
      <c r="MV9"/>
    </row>
    <row r="10" s="403" customFormat="1" ht="15" hidden="1" customHeight="1" spans="1:360">
      <c r="A10" s="420" t="s">
        <v>25</v>
      </c>
      <c r="B10" s="420"/>
      <c r="C10" s="421">
        <v>28.919337651784</v>
      </c>
      <c r="D10" s="421"/>
      <c r="E10" s="421">
        <v>16.2284579702433</v>
      </c>
      <c r="F10" s="421"/>
      <c r="G10" s="421">
        <v>12.6908796815397</v>
      </c>
      <c r="H10" s="421"/>
      <c r="I10" s="420" t="s">
        <v>25</v>
      </c>
      <c r="J10" s="420"/>
      <c r="K10" s="421">
        <v>2.07347022203708</v>
      </c>
      <c r="L10" s="421"/>
      <c r="M10" s="421">
        <v>1.27938123924316</v>
      </c>
      <c r="N10" s="421"/>
      <c r="O10" s="421">
        <v>0.460757274434654</v>
      </c>
      <c r="P10" s="421"/>
      <c r="Q10" s="420" t="s">
        <v>25</v>
      </c>
      <c r="R10" s="420"/>
      <c r="S10" s="421">
        <v>0.0736764650335159</v>
      </c>
      <c r="T10" s="421"/>
      <c r="U10" s="421">
        <v>0.0336577606367443</v>
      </c>
      <c r="V10" s="421"/>
      <c r="W10" s="421">
        <v>0.0292446897852061</v>
      </c>
      <c r="X10" s="421"/>
      <c r="Y10" s="420" t="s">
        <v>25</v>
      </c>
      <c r="Z10" s="420"/>
      <c r="AA10" s="421">
        <v>0.370293221642977</v>
      </c>
      <c r="AB10" s="421"/>
      <c r="AC10" s="421">
        <v>0.103537742606555</v>
      </c>
      <c r="AD10" s="421"/>
      <c r="AE10" s="421">
        <v>0.123707691664512</v>
      </c>
      <c r="AF10" s="421"/>
      <c r="AG10" s="420" t="s">
        <v>25</v>
      </c>
      <c r="AH10" s="420"/>
      <c r="AI10" s="421">
        <v>0.148167618028416</v>
      </c>
      <c r="AJ10" s="421"/>
      <c r="AK10" s="421">
        <v>0.324286022411273</v>
      </c>
      <c r="AL10" s="421"/>
      <c r="AM10" s="421">
        <v>0.111685630226151</v>
      </c>
      <c r="AN10" s="421"/>
      <c r="AO10" s="420" t="s">
        <v>25</v>
      </c>
      <c r="AP10" s="420"/>
      <c r="AQ10" s="421">
        <v>0.218169445090799</v>
      </c>
      <c r="AR10" s="421"/>
      <c r="AS10" s="421">
        <v>0.169121114221894</v>
      </c>
      <c r="AT10" s="421"/>
      <c r="AU10" s="421">
        <v>0.102764508981463</v>
      </c>
      <c r="AV10" s="421"/>
      <c r="AW10" s="420" t="s">
        <v>25</v>
      </c>
      <c r="AX10" s="420"/>
      <c r="AY10" s="421">
        <v>0.0249614669184277</v>
      </c>
      <c r="AZ10" s="421"/>
      <c r="BA10" s="421">
        <v>0.0798480468574436</v>
      </c>
      <c r="BB10" s="421"/>
      <c r="BC10" s="421">
        <v>0.10950482138418</v>
      </c>
      <c r="BD10" s="421"/>
      <c r="BE10" s="420" t="s">
        <v>25</v>
      </c>
      <c r="BF10" s="420"/>
      <c r="BG10" s="421">
        <v>0.0970256678660545</v>
      </c>
      <c r="BH10" s="421"/>
      <c r="BI10" s="421">
        <v>0.131340715672251</v>
      </c>
      <c r="BJ10" s="421"/>
      <c r="BK10" s="421">
        <v>0.0552186217531942</v>
      </c>
      <c r="BL10" s="421"/>
      <c r="BM10" s="420" t="s">
        <v>25</v>
      </c>
      <c r="BN10" s="420"/>
      <c r="BO10" s="421">
        <v>0.253184111611635</v>
      </c>
      <c r="BP10" s="421"/>
      <c r="BQ10" s="421">
        <v>0.378437856001307</v>
      </c>
      <c r="BR10" s="421"/>
      <c r="BS10" s="421">
        <v>0.220046666484625</v>
      </c>
      <c r="BT10" s="421"/>
      <c r="BU10" s="420" t="s">
        <v>25</v>
      </c>
      <c r="BV10" s="420"/>
      <c r="BW10" s="421">
        <v>0.0452147663227716</v>
      </c>
      <c r="BX10" s="421"/>
      <c r="BY10" s="421">
        <v>0.351340772931963</v>
      </c>
      <c r="BZ10" s="421"/>
      <c r="CA10" s="421">
        <v>0.0744799257884747</v>
      </c>
      <c r="CB10" s="421"/>
      <c r="CC10" s="420" t="s">
        <v>25</v>
      </c>
      <c r="CD10" s="420"/>
      <c r="CE10" s="421">
        <v>0.266735747035718</v>
      </c>
      <c r="CF10" s="421"/>
      <c r="CG10" s="421">
        <v>0.0288727754445184</v>
      </c>
      <c r="CH10" s="421"/>
      <c r="CI10" s="421">
        <v>0.392871416495725</v>
      </c>
      <c r="CJ10" s="421"/>
      <c r="CK10" s="420" t="s">
        <v>25</v>
      </c>
      <c r="CL10" s="420"/>
      <c r="CM10" s="421">
        <v>0.0241424420534984</v>
      </c>
      <c r="CN10" s="421"/>
      <c r="CO10" s="421">
        <v>0.0417255637770394</v>
      </c>
      <c r="CP10" s="421"/>
      <c r="CQ10" s="421">
        <v>0.0361959043729916</v>
      </c>
      <c r="CR10" s="421"/>
      <c r="CS10" s="420" t="s">
        <v>25</v>
      </c>
      <c r="CT10" s="420"/>
      <c r="CU10" s="421">
        <v>0.377709220255475</v>
      </c>
      <c r="CV10" s="421"/>
      <c r="CW10" s="421">
        <v>0.92052462880817</v>
      </c>
      <c r="CX10" s="421"/>
      <c r="CY10" s="421">
        <v>0.261038018029104</v>
      </c>
      <c r="CZ10" s="421"/>
      <c r="DA10" s="420" t="s">
        <v>25</v>
      </c>
      <c r="DB10" s="420"/>
      <c r="DC10" s="421">
        <v>0.127440441995376</v>
      </c>
      <c r="DD10" s="421"/>
      <c r="DE10" s="421">
        <v>0.0509904848914508</v>
      </c>
      <c r="DF10" s="421"/>
      <c r="DG10" s="421">
        <v>0.250488481246237</v>
      </c>
      <c r="DH10" s="421"/>
      <c r="DI10" s="420" t="s">
        <v>25</v>
      </c>
      <c r="DJ10" s="420"/>
      <c r="DK10" s="421">
        <v>0.52346985915057</v>
      </c>
      <c r="DL10" s="421"/>
      <c r="DM10" s="421">
        <v>0.0341254407549754</v>
      </c>
      <c r="DN10" s="421"/>
      <c r="DO10" s="421">
        <v>0.137305357304241</v>
      </c>
      <c r="DP10" s="421"/>
      <c r="DQ10" s="420" t="s">
        <v>25</v>
      </c>
      <c r="DR10" s="420"/>
      <c r="DS10" s="421">
        <v>0.114047390054919</v>
      </c>
      <c r="DT10" s="421"/>
      <c r="DU10" s="421">
        <v>0.69680824486449</v>
      </c>
      <c r="DV10" s="421"/>
      <c r="DW10" s="421">
        <v>0.209198420274968</v>
      </c>
      <c r="DX10" s="421"/>
      <c r="DY10" s="420" t="s">
        <v>25</v>
      </c>
      <c r="DZ10" s="420"/>
      <c r="EA10" s="421">
        <v>13.8668021684541</v>
      </c>
      <c r="EB10" s="421"/>
      <c r="EC10" s="421">
        <v>2.48994401540489</v>
      </c>
      <c r="ED10" s="421"/>
      <c r="EE10" s="421">
        <v>1.71777149273876</v>
      </c>
      <c r="EF10" s="421"/>
      <c r="EG10" s="420" t="s">
        <v>25</v>
      </c>
      <c r="EH10" s="420"/>
      <c r="EI10" s="421">
        <v>0.247567646507914</v>
      </c>
      <c r="EJ10" s="421"/>
      <c r="EK10" s="421">
        <v>0.256153074890432</v>
      </c>
      <c r="EL10" s="421"/>
      <c r="EM10" s="421">
        <v>0.879130079229244</v>
      </c>
      <c r="EN10" s="421"/>
      <c r="EO10" s="420" t="s">
        <v>25</v>
      </c>
      <c r="EP10" s="420"/>
      <c r="EQ10" s="421">
        <v>0.140842005503439</v>
      </c>
      <c r="ER10" s="421"/>
      <c r="ES10" s="421">
        <v>0.269084780954277</v>
      </c>
      <c r="ET10" s="421"/>
      <c r="EU10" s="421">
        <v>0.0707084598743737</v>
      </c>
      <c r="EV10" s="421"/>
      <c r="EW10" s="420" t="s">
        <v>25</v>
      </c>
      <c r="EX10" s="420"/>
      <c r="EY10" s="421">
        <v>0.123914974084847</v>
      </c>
      <c r="EZ10" s="421"/>
      <c r="FA10" s="421">
        <v>0.16872860927725</v>
      </c>
      <c r="FB10" s="421"/>
      <c r="FC10" s="421">
        <v>0.0274366608894645</v>
      </c>
      <c r="FD10" s="93"/>
      <c r="FE10" s="420" t="s">
        <v>25</v>
      </c>
      <c r="FF10" s="420"/>
      <c r="FG10" s="421">
        <v>0.522205966214793</v>
      </c>
      <c r="FH10" s="421"/>
      <c r="FI10" s="421">
        <v>0.290618076657634</v>
      </c>
      <c r="FJ10" s="421"/>
      <c r="FK10" s="421">
        <v>0.132039545419338</v>
      </c>
      <c r="FL10" s="421"/>
      <c r="FM10" s="420" t="s">
        <v>25</v>
      </c>
      <c r="FN10" s="420"/>
      <c r="FO10" s="421">
        <v>0.0747400316846545</v>
      </c>
      <c r="FP10" s="421"/>
      <c r="FQ10" s="421">
        <v>1.0787704468504</v>
      </c>
      <c r="FR10" s="421"/>
      <c r="FS10" s="421">
        <v>0.425320729704006</v>
      </c>
      <c r="FT10" s="421"/>
      <c r="FU10" s="420" t="s">
        <v>25</v>
      </c>
      <c r="FV10" s="420"/>
      <c r="FW10" s="421">
        <v>0.350672405158473</v>
      </c>
      <c r="FX10" s="421"/>
      <c r="FY10" s="421">
        <v>0.20016097486391</v>
      </c>
      <c r="FZ10" s="421"/>
      <c r="GA10" s="421">
        <v>0.124222925050037</v>
      </c>
      <c r="GB10" s="421"/>
      <c r="GC10" s="420" t="s">
        <v>25</v>
      </c>
      <c r="GD10" s="420"/>
      <c r="GE10" s="421">
        <v>0.665676470720865</v>
      </c>
      <c r="GF10" s="421"/>
      <c r="GG10" s="421">
        <v>0.0626991748177968</v>
      </c>
      <c r="GH10" s="421"/>
      <c r="GI10" s="421">
        <v>0.184274495526803</v>
      </c>
      <c r="GJ10" s="421"/>
      <c r="GK10" s="420" t="s">
        <v>25</v>
      </c>
      <c r="GL10" s="420"/>
      <c r="GM10" s="421">
        <v>1.00304378898595</v>
      </c>
      <c r="GN10" s="421"/>
      <c r="GO10" s="421">
        <v>0.360278144608861</v>
      </c>
      <c r="GP10" s="421"/>
      <c r="GQ10" s="421">
        <v>0.342631158490642</v>
      </c>
      <c r="GR10" s="421"/>
      <c r="GS10" s="420" t="s">
        <v>25</v>
      </c>
      <c r="GT10" s="420"/>
      <c r="GU10" s="421">
        <v>0.326156905827393</v>
      </c>
      <c r="GV10" s="421"/>
      <c r="GW10" s="421">
        <v>0.0825740869748084</v>
      </c>
      <c r="GX10" s="421"/>
      <c r="GY10" s="421">
        <v>0.787242731636798</v>
      </c>
      <c r="GZ10" s="421"/>
      <c r="HA10" s="420" t="s">
        <v>25</v>
      </c>
      <c r="HB10" s="420"/>
      <c r="HC10" s="421">
        <v>0.0480035960633675</v>
      </c>
      <c r="HD10" s="421"/>
      <c r="HE10" s="421">
        <v>0.205182639015242</v>
      </c>
      <c r="HF10" s="421"/>
      <c r="HG10" s="421">
        <v>0.122092266293987</v>
      </c>
      <c r="HH10" s="421"/>
      <c r="HI10" s="420" t="s">
        <v>25</v>
      </c>
      <c r="HJ10" s="420"/>
      <c r="HK10" s="421">
        <v>0.147845858443409</v>
      </c>
      <c r="HL10" s="421"/>
      <c r="HM10" s="421">
        <v>0.144805421532495</v>
      </c>
      <c r="HN10" s="421"/>
      <c r="HO10" s="421">
        <v>0.186079138227478</v>
      </c>
      <c r="HP10" s="421"/>
      <c r="HQ10" s="420" t="s">
        <v>25</v>
      </c>
      <c r="HR10" s="420"/>
      <c r="HS10" s="421">
        <v>0.266687766100898</v>
      </c>
      <c r="HT10" s="421"/>
      <c r="HU10" s="421">
        <v>1.21941931400739</v>
      </c>
      <c r="HV10" s="421"/>
      <c r="HW10" s="421">
        <v>0.214334407519509</v>
      </c>
      <c r="HX10" s="421"/>
      <c r="HY10" s="420" t="s">
        <v>25</v>
      </c>
      <c r="HZ10" s="420"/>
      <c r="IA10" s="421">
        <v>0.0511728724853003</v>
      </c>
      <c r="IB10" s="421"/>
      <c r="IC10" s="421">
        <v>0.896376588792189</v>
      </c>
      <c r="ID10" s="421"/>
      <c r="IE10" s="421">
        <v>0.122494426439979</v>
      </c>
      <c r="IF10" s="421"/>
      <c r="IG10" s="420" t="s">
        <v>25</v>
      </c>
      <c r="IH10" s="420"/>
      <c r="II10" s="421">
        <v>0.3417139750578</v>
      </c>
      <c r="IJ10" s="421"/>
      <c r="IK10" s="421">
        <v>0.151910787385934</v>
      </c>
      <c r="IL10" s="421"/>
      <c r="IM10" s="421">
        <v>0.231728655669649</v>
      </c>
      <c r="IN10" s="421"/>
      <c r="IO10" s="421">
        <v>0.178889969148185</v>
      </c>
      <c r="IP10" s="421"/>
      <c r="IQ10" s="420" t="s">
        <v>25</v>
      </c>
      <c r="IR10" s="420"/>
      <c r="IS10" s="421">
        <v>0.223437287929564</v>
      </c>
      <c r="IT10" s="421"/>
      <c r="IU10" s="421">
        <v>0.248210713732132</v>
      </c>
      <c r="IV10" s="421"/>
      <c r="IW10" s="421">
        <v>0.180404905256057</v>
      </c>
      <c r="IX10" s="421"/>
      <c r="IY10" s="420" t="s">
        <v>25</v>
      </c>
      <c r="IZ10" s="420"/>
      <c r="JA10" s="421">
        <v>0.379899480270637</v>
      </c>
      <c r="JB10" s="421"/>
      <c r="JC10" s="421">
        <v>3.25368066166072</v>
      </c>
      <c r="JD10" s="421"/>
      <c r="JE10" s="421">
        <v>1.70438175148654</v>
      </c>
      <c r="JF10" s="421"/>
      <c r="JG10" s="420" t="s">
        <v>25</v>
      </c>
      <c r="JH10" s="420"/>
      <c r="JI10" s="421">
        <v>0.182486959317664</v>
      </c>
      <c r="JJ10" s="421"/>
      <c r="JK10" s="421">
        <v>2.25578747765137</v>
      </c>
      <c r="JL10" s="421"/>
      <c r="JM10" s="421">
        <v>0.106045732047144</v>
      </c>
      <c r="JN10" s="421"/>
      <c r="JO10" s="420" t="s">
        <v>25</v>
      </c>
      <c r="JP10" s="420"/>
      <c r="JQ10" s="421">
        <v>0.150141827972976</v>
      </c>
      <c r="JR10" s="421"/>
      <c r="JS10" s="421">
        <v>0.338546910741476</v>
      </c>
      <c r="JT10" s="421"/>
      <c r="JU10" s="421">
        <v>2.0655931623484</v>
      </c>
      <c r="JV10" s="421"/>
      <c r="JW10" s="420" t="s">
        <v>25</v>
      </c>
      <c r="JX10" s="420"/>
      <c r="JY10" s="421">
        <v>0.862470086731057</v>
      </c>
      <c r="JZ10" s="421"/>
      <c r="KA10" s="421">
        <v>2.21965267791023</v>
      </c>
      <c r="KB10" s="421"/>
      <c r="KC10" s="421">
        <v>0.1053147614047</v>
      </c>
      <c r="KD10" s="421"/>
      <c r="KE10" s="420" t="s">
        <v>25</v>
      </c>
      <c r="KF10" s="420"/>
      <c r="KG10" s="421">
        <v>0.116612310709651</v>
      </c>
      <c r="KH10" s="421"/>
      <c r="KI10" s="421">
        <v>0.247213075112548</v>
      </c>
      <c r="KJ10" s="421"/>
      <c r="KK10" s="421">
        <v>0.0531911223805167</v>
      </c>
      <c r="KL10" s="421"/>
      <c r="KM10" s="420" t="s">
        <v>25</v>
      </c>
      <c r="KN10" s="420"/>
      <c r="KO10" s="421">
        <v>0.134616205378523</v>
      </c>
      <c r="KP10" s="421"/>
      <c r="KQ10" s="421">
        <v>0.168110844936844</v>
      </c>
      <c r="KR10" s="421"/>
      <c r="KS10" s="421">
        <v>0.359233786580281</v>
      </c>
      <c r="KT10" s="421"/>
      <c r="KU10" s="420" t="s">
        <v>25</v>
      </c>
      <c r="KV10" s="420"/>
      <c r="KW10" s="421">
        <v>0.0306730979208479</v>
      </c>
      <c r="KX10" s="421"/>
      <c r="KY10" s="421">
        <v>0.391884263200699</v>
      </c>
      <c r="KZ10" s="421"/>
      <c r="LA10" s="421">
        <v>0.235303808649698</v>
      </c>
      <c r="LB10" s="421"/>
      <c r="LC10" s="420" t="s">
        <v>25</v>
      </c>
      <c r="LD10" s="420"/>
      <c r="LE10" s="421">
        <v>0.0139906360696611</v>
      </c>
      <c r="LF10" s="421"/>
      <c r="LG10" s="421">
        <v>0.180775040761294</v>
      </c>
      <c r="LH10" s="421"/>
      <c r="LI10" s="421">
        <v>0.151731650252035</v>
      </c>
      <c r="LJ10" s="421"/>
      <c r="LK10" s="420" t="s">
        <v>25</v>
      </c>
      <c r="LL10" s="420"/>
      <c r="LM10" s="421">
        <v>0.0928704487843524</v>
      </c>
      <c r="LN10" s="421"/>
      <c r="LO10" s="421">
        <v>0.044223122518725</v>
      </c>
      <c r="LP10" s="421"/>
      <c r="LQ10" s="421">
        <v>0.520227842093764</v>
      </c>
      <c r="LR10" s="421"/>
      <c r="LS10" s="420" t="s">
        <v>25</v>
      </c>
      <c r="LT10" s="420"/>
      <c r="LU10" s="421">
        <v>0.393865113664158</v>
      </c>
      <c r="LV10" s="421"/>
      <c r="LW10" s="421">
        <v>0.195128989731873</v>
      </c>
      <c r="LX10" s="421"/>
      <c r="LY10" s="421">
        <v>1.46630023431946</v>
      </c>
      <c r="LZ10" s="421"/>
      <c r="MA10" s="420" t="s">
        <v>25</v>
      </c>
      <c r="MB10" s="420"/>
      <c r="MC10" s="421">
        <v>1.14300419873401</v>
      </c>
      <c r="MD10" s="421"/>
      <c r="ME10" s="421">
        <v>0.500190425886143</v>
      </c>
      <c r="MF10" s="421"/>
      <c r="MG10" s="421">
        <v>0.18412582970412</v>
      </c>
      <c r="MH10" s="421"/>
      <c r="MI10" s="420" t="s">
        <v>25</v>
      </c>
      <c r="MJ10" s="420"/>
      <c r="MK10" s="421">
        <v>0.232696987391564</v>
      </c>
      <c r="ML10" s="421"/>
      <c r="MM10" s="421">
        <v>0.918849500634223</v>
      </c>
      <c r="MN10" s="421"/>
      <c r="MO10" s="421">
        <v>0.100267933501578</v>
      </c>
      <c r="MP10" s="421"/>
      <c r="MQ10"/>
      <c r="MR10"/>
      <c r="MS10"/>
      <c r="MT10"/>
      <c r="MU10"/>
      <c r="MV10"/>
    </row>
    <row r="11" s="403" customFormat="1" ht="15" customHeight="1" spans="1:360">
      <c r="A11" s="420" t="s">
        <v>56</v>
      </c>
      <c r="B11" s="420"/>
      <c r="C11" s="421">
        <v>25.14</v>
      </c>
      <c r="D11" s="421"/>
      <c r="E11" s="421">
        <v>12.22</v>
      </c>
      <c r="F11" s="421"/>
      <c r="G11" s="421">
        <v>12.92</v>
      </c>
      <c r="H11" s="421"/>
      <c r="I11" s="420" t="s">
        <v>56</v>
      </c>
      <c r="J11" s="420"/>
      <c r="K11" s="421">
        <v>1.93998759969829</v>
      </c>
      <c r="L11" s="421"/>
      <c r="M11" s="421">
        <v>1.36625657755429</v>
      </c>
      <c r="N11" s="421"/>
      <c r="O11" s="421">
        <v>0.16655497213929</v>
      </c>
      <c r="P11" s="421"/>
      <c r="Q11" s="420" t="s">
        <v>56</v>
      </c>
      <c r="R11" s="420"/>
      <c r="S11" s="421">
        <v>0.042390551708795</v>
      </c>
      <c r="T11" s="421"/>
      <c r="U11" s="421">
        <v>0.184050766813631</v>
      </c>
      <c r="V11" s="421"/>
      <c r="W11" s="421">
        <v>0.0251084732557576</v>
      </c>
      <c r="X11" s="421"/>
      <c r="Y11" s="420" t="s">
        <v>56</v>
      </c>
      <c r="Z11" s="420"/>
      <c r="AA11" s="421">
        <v>0.434959636363143</v>
      </c>
      <c r="AB11" s="421"/>
      <c r="AC11" s="421">
        <v>0.0888712867253376</v>
      </c>
      <c r="AD11" s="421"/>
      <c r="AE11" s="421">
        <v>0.132301149547377</v>
      </c>
      <c r="AF11" s="421"/>
      <c r="AG11" s="420" t="s">
        <v>56</v>
      </c>
      <c r="AH11" s="420"/>
      <c r="AI11" s="421">
        <v>0.131153563797792</v>
      </c>
      <c r="AJ11" s="421"/>
      <c r="AK11" s="421">
        <v>0.364020387424069</v>
      </c>
      <c r="AL11" s="421"/>
      <c r="AM11" s="421">
        <v>0.0875898494203629</v>
      </c>
      <c r="AN11" s="421"/>
      <c r="AO11" s="420" t="s">
        <v>56</v>
      </c>
      <c r="AP11" s="420"/>
      <c r="AQ11" s="421">
        <v>0.117623139028226</v>
      </c>
      <c r="AR11" s="421"/>
      <c r="AS11" s="421">
        <v>0.16597519302115</v>
      </c>
      <c r="AT11" s="421"/>
      <c r="AU11" s="421">
        <v>0.106466206843726</v>
      </c>
      <c r="AV11" s="421"/>
      <c r="AW11" s="420" t="s">
        <v>56</v>
      </c>
      <c r="AX11" s="420"/>
      <c r="AY11" s="421">
        <v>0.050203367764849</v>
      </c>
      <c r="AZ11" s="421"/>
      <c r="BA11" s="421">
        <v>0.0855632321194512</v>
      </c>
      <c r="BB11" s="421"/>
      <c r="BC11" s="421">
        <v>0.16801531442676</v>
      </c>
      <c r="BD11" s="421"/>
      <c r="BE11" s="420" t="s">
        <v>56</v>
      </c>
      <c r="BF11" s="420"/>
      <c r="BG11" s="421">
        <v>0.149342600200803</v>
      </c>
      <c r="BH11" s="421"/>
      <c r="BI11" s="421">
        <v>0.126461028114019</v>
      </c>
      <c r="BJ11" s="421"/>
      <c r="BK11" s="421">
        <v>0.0664841246423936</v>
      </c>
      <c r="BL11" s="421"/>
      <c r="BM11" s="420" t="s">
        <v>56</v>
      </c>
      <c r="BN11" s="420"/>
      <c r="BO11" s="421">
        <v>0.145814787403842</v>
      </c>
      <c r="BP11" s="421"/>
      <c r="BQ11" s="421">
        <v>0.208748277751791</v>
      </c>
      <c r="BR11" s="421"/>
      <c r="BS11" s="421">
        <v>0.378046784639395</v>
      </c>
      <c r="BT11" s="421"/>
      <c r="BU11" s="420" t="s">
        <v>56</v>
      </c>
      <c r="BV11" s="420"/>
      <c r="BW11" s="421">
        <v>0.0607567841170754</v>
      </c>
      <c r="BX11" s="421"/>
      <c r="BY11" s="421">
        <v>0.516410023073151</v>
      </c>
      <c r="BZ11" s="421"/>
      <c r="CA11" s="421">
        <v>0.0693965901134466</v>
      </c>
      <c r="CB11" s="421"/>
      <c r="CC11" s="420" t="s">
        <v>56</v>
      </c>
      <c r="CD11" s="420"/>
      <c r="CE11" s="421">
        <v>0.219684991219802</v>
      </c>
      <c r="CF11" s="421"/>
      <c r="CG11" s="421">
        <v>0.106034656337319</v>
      </c>
      <c r="CH11" s="421"/>
      <c r="CI11" s="421">
        <v>0.455902271872926</v>
      </c>
      <c r="CJ11" s="421"/>
      <c r="CK11" s="420" t="s">
        <v>56</v>
      </c>
      <c r="CL11" s="420"/>
      <c r="CM11" s="421">
        <v>0.0525964348669641</v>
      </c>
      <c r="CN11" s="421"/>
      <c r="CO11" s="421">
        <v>0.0182696215091342</v>
      </c>
      <c r="CP11" s="421"/>
      <c r="CQ11" s="421">
        <v>0.0411454958559847</v>
      </c>
      <c r="CR11" s="421"/>
      <c r="CS11" s="420" t="s">
        <v>56</v>
      </c>
      <c r="CT11" s="420"/>
      <c r="CU11" s="421">
        <v>0.347934160364129</v>
      </c>
      <c r="CV11" s="421"/>
      <c r="CW11" s="421">
        <v>0.565397161270098</v>
      </c>
      <c r="CX11" s="421"/>
      <c r="CY11" s="421">
        <v>0.254401247781276</v>
      </c>
      <c r="CZ11" s="421"/>
      <c r="DA11" s="420" t="s">
        <v>56</v>
      </c>
      <c r="DB11" s="420"/>
      <c r="DC11" s="421">
        <v>0.137659284097652</v>
      </c>
      <c r="DD11" s="421"/>
      <c r="DE11" s="421">
        <v>0.0553528022841938</v>
      </c>
      <c r="DF11" s="421"/>
      <c r="DG11" s="421">
        <v>0.239876761543154</v>
      </c>
      <c r="DH11" s="421"/>
      <c r="DI11" s="420" t="s">
        <v>56</v>
      </c>
      <c r="DJ11" s="420"/>
      <c r="DK11" s="421">
        <v>0.454273948490597</v>
      </c>
      <c r="DL11" s="421"/>
      <c r="DM11" s="421">
        <v>0.0401314826326396</v>
      </c>
      <c r="DN11" s="421"/>
      <c r="DO11" s="421">
        <v>0.215087363055587</v>
      </c>
      <c r="DP11" s="421"/>
      <c r="DQ11" s="420" t="s">
        <v>56</v>
      </c>
      <c r="DR11" s="420"/>
      <c r="DS11" s="421">
        <v>0.111296217241246</v>
      </c>
      <c r="DT11" s="421"/>
      <c r="DU11" s="421">
        <v>0.730632580402172</v>
      </c>
      <c r="DV11" s="421"/>
      <c r="DW11" s="421">
        <v>0.192617423365392</v>
      </c>
      <c r="DX11" s="421"/>
      <c r="DY11" s="420" t="s">
        <v>56</v>
      </c>
      <c r="DZ11" s="420"/>
      <c r="EA11" s="421">
        <v>9.26169484370806</v>
      </c>
      <c r="EB11" s="421"/>
      <c r="EC11" s="421">
        <v>1.04626795607227</v>
      </c>
      <c r="ED11" s="421"/>
      <c r="EE11" s="421">
        <v>2.00404506993443</v>
      </c>
      <c r="EF11" s="421"/>
      <c r="EG11" s="420" t="s">
        <v>56</v>
      </c>
      <c r="EH11" s="420"/>
      <c r="EI11" s="421">
        <v>0.292758647403067</v>
      </c>
      <c r="EJ11" s="421"/>
      <c r="EK11" s="421">
        <v>0.376222828470856</v>
      </c>
      <c r="EL11" s="421"/>
      <c r="EM11" s="421">
        <v>1.10928266292545</v>
      </c>
      <c r="EN11" s="421"/>
      <c r="EO11" s="420" t="s">
        <v>56</v>
      </c>
      <c r="EP11" s="420"/>
      <c r="EQ11" s="421">
        <v>0.139550249106278</v>
      </c>
      <c r="ER11" s="421"/>
      <c r="ES11" s="421">
        <v>0.325733278762528</v>
      </c>
      <c r="ET11" s="421"/>
      <c r="EU11" s="421">
        <v>0.0981931244271413</v>
      </c>
      <c r="EV11" s="421"/>
      <c r="EW11" s="420" t="s">
        <v>56</v>
      </c>
      <c r="EX11" s="420"/>
      <c r="EY11" s="421">
        <v>0.232269538666455</v>
      </c>
      <c r="EZ11" s="421"/>
      <c r="FA11" s="421">
        <v>0.154681770792888</v>
      </c>
      <c r="FB11" s="421"/>
      <c r="FC11" s="421">
        <v>0.00655080699342437</v>
      </c>
      <c r="FD11" s="421"/>
      <c r="FE11" s="420" t="s">
        <v>56</v>
      </c>
      <c r="FF11" s="420"/>
      <c r="FG11" s="421">
        <v>0.42579552640164</v>
      </c>
      <c r="FH11" s="421"/>
      <c r="FI11" s="421">
        <v>0.299145285453411</v>
      </c>
      <c r="FJ11" s="421"/>
      <c r="FK11" s="421">
        <v>0.174925717245805</v>
      </c>
      <c r="FL11" s="421"/>
      <c r="FM11" s="420" t="s">
        <v>56</v>
      </c>
      <c r="FN11" s="420"/>
      <c r="FO11" s="421">
        <v>0.0384224564442969</v>
      </c>
      <c r="FP11" s="421"/>
      <c r="FQ11" s="421">
        <v>1.16085365281087</v>
      </c>
      <c r="FR11" s="421"/>
      <c r="FS11" s="421">
        <v>0.244545650860081</v>
      </c>
      <c r="FT11" s="421"/>
      <c r="FU11" s="420" t="s">
        <v>56</v>
      </c>
      <c r="FV11" s="420"/>
      <c r="FW11" s="421">
        <v>0.374746536176677</v>
      </c>
      <c r="FX11" s="421"/>
      <c r="FY11" s="421">
        <v>0.362008432643653</v>
      </c>
      <c r="FZ11" s="421"/>
      <c r="GA11" s="421">
        <v>0.173388049299536</v>
      </c>
      <c r="GB11" s="421"/>
      <c r="GC11" s="420" t="s">
        <v>56</v>
      </c>
      <c r="GD11" s="420"/>
      <c r="GE11" s="421">
        <v>0.624754772060259</v>
      </c>
      <c r="GF11" s="421"/>
      <c r="GG11" s="421">
        <v>0.0748442218712842</v>
      </c>
      <c r="GH11" s="421"/>
      <c r="GI11" s="421">
        <v>0.168497622524542</v>
      </c>
      <c r="GJ11" s="421"/>
      <c r="GK11" s="420" t="s">
        <v>56</v>
      </c>
      <c r="GL11" s="420"/>
      <c r="GM11" s="421">
        <v>0.861051370271114</v>
      </c>
      <c r="GN11" s="421"/>
      <c r="GO11" s="421">
        <v>0.14795748401978</v>
      </c>
      <c r="GP11" s="421"/>
      <c r="GQ11" s="421">
        <v>0.228984892986613</v>
      </c>
      <c r="GR11" s="421"/>
      <c r="GS11" s="420" t="s">
        <v>56</v>
      </c>
      <c r="GT11" s="420"/>
      <c r="GU11" s="421">
        <v>0.226461323658022</v>
      </c>
      <c r="GV11" s="421"/>
      <c r="GW11" s="421">
        <v>0.0732901537587278</v>
      </c>
      <c r="GX11" s="421"/>
      <c r="GY11" s="421">
        <v>0.743307278029292</v>
      </c>
      <c r="GZ11" s="421"/>
      <c r="HA11" s="420" t="s">
        <v>56</v>
      </c>
      <c r="HB11" s="420"/>
      <c r="HC11" s="421">
        <v>0.0911339028627289</v>
      </c>
      <c r="HD11" s="421"/>
      <c r="HE11" s="421">
        <v>0.355843916367911</v>
      </c>
      <c r="HF11" s="421"/>
      <c r="HG11" s="421">
        <v>0.384880393851705</v>
      </c>
      <c r="HH11" s="421"/>
      <c r="HI11" s="420" t="s">
        <v>56</v>
      </c>
      <c r="HJ11" s="420"/>
      <c r="HK11" s="421">
        <v>0.182541537141842</v>
      </c>
      <c r="HL11" s="421"/>
      <c r="HM11" s="421">
        <v>0.186751279869492</v>
      </c>
      <c r="HN11" s="421"/>
      <c r="HO11" s="421">
        <v>0.206318516201885</v>
      </c>
      <c r="HP11" s="421"/>
      <c r="HQ11" s="420" t="s">
        <v>56</v>
      </c>
      <c r="HR11" s="420"/>
      <c r="HS11" s="421">
        <v>0.234023767209939</v>
      </c>
      <c r="HT11" s="421"/>
      <c r="HU11" s="421">
        <v>0.787568449153104</v>
      </c>
      <c r="HV11" s="421"/>
      <c r="HW11" s="421">
        <v>0.110737826513634</v>
      </c>
      <c r="HX11" s="421"/>
      <c r="HY11" s="420" t="s">
        <v>56</v>
      </c>
      <c r="HZ11" s="420"/>
      <c r="IA11" s="421">
        <v>0.325891429692502</v>
      </c>
      <c r="IB11" s="421"/>
      <c r="IC11" s="421">
        <v>0.70975970604243</v>
      </c>
      <c r="ID11" s="421"/>
      <c r="IE11" s="421">
        <v>0.31698159286606</v>
      </c>
      <c r="IF11" s="421"/>
      <c r="IG11" s="420" t="s">
        <v>56</v>
      </c>
      <c r="IH11" s="420"/>
      <c r="II11" s="421">
        <v>0.536960866501363</v>
      </c>
      <c r="IJ11" s="421"/>
      <c r="IK11" s="421">
        <v>0.310141699532237</v>
      </c>
      <c r="IL11" s="421"/>
      <c r="IM11" s="421">
        <v>0.323344565591254</v>
      </c>
      <c r="IN11" s="421"/>
      <c r="IO11" s="421">
        <v>0.248668409368484</v>
      </c>
      <c r="IP11" s="421"/>
      <c r="IQ11" s="420" t="s">
        <v>56</v>
      </c>
      <c r="IR11" s="420"/>
      <c r="IS11" s="421">
        <v>0.414882097433211</v>
      </c>
      <c r="IT11" s="421"/>
      <c r="IU11" s="421">
        <v>0.347792593156215</v>
      </c>
      <c r="IV11" s="421"/>
      <c r="IW11" s="421">
        <v>0.306523699567523</v>
      </c>
      <c r="IX11" s="421"/>
      <c r="IY11" s="420" t="s">
        <v>56</v>
      </c>
      <c r="IZ11" s="420"/>
      <c r="JA11" s="421">
        <v>0.454528929116421</v>
      </c>
      <c r="JB11" s="421"/>
      <c r="JC11" s="421">
        <v>3.25197076740892</v>
      </c>
      <c r="JD11" s="421"/>
      <c r="JE11" s="421">
        <v>1.7564937748048</v>
      </c>
      <c r="JF11" s="421"/>
      <c r="JG11" s="420" t="s">
        <v>56</v>
      </c>
      <c r="JH11" s="420"/>
      <c r="JI11" s="421">
        <v>0.294748235466479</v>
      </c>
      <c r="JJ11" s="421"/>
      <c r="JK11" s="421">
        <v>2.18608407623306</v>
      </c>
      <c r="JL11" s="421"/>
      <c r="JM11" s="421">
        <v>0.00720886719977691</v>
      </c>
      <c r="JN11" s="421"/>
      <c r="JO11" s="420" t="s">
        <v>56</v>
      </c>
      <c r="JP11" s="420"/>
      <c r="JQ11" s="421">
        <v>0.186879421373096</v>
      </c>
      <c r="JR11" s="421"/>
      <c r="JS11" s="421">
        <v>0.656211704314607</v>
      </c>
      <c r="JT11" s="421"/>
      <c r="JU11" s="421">
        <v>1.15931400090214</v>
      </c>
      <c r="JV11" s="421"/>
      <c r="JW11" s="420" t="s">
        <v>56</v>
      </c>
      <c r="JX11" s="420"/>
      <c r="JY11" s="421">
        <v>0.908771974969352</v>
      </c>
      <c r="JZ11" s="421"/>
      <c r="KA11" s="421">
        <v>2.43098082578633</v>
      </c>
      <c r="KB11" s="421"/>
      <c r="KC11" s="421">
        <v>0.391944220993376</v>
      </c>
      <c r="KD11" s="421"/>
      <c r="KE11" s="420" t="s">
        <v>56</v>
      </c>
      <c r="KF11" s="420"/>
      <c r="KG11" s="421">
        <v>0.130196880985884</v>
      </c>
      <c r="KH11" s="421"/>
      <c r="KI11" s="421">
        <v>0.401594090487068</v>
      </c>
      <c r="KJ11" s="421"/>
      <c r="KK11" s="421">
        <v>0.0387400876689169</v>
      </c>
      <c r="KL11" s="421"/>
      <c r="KM11" s="420" t="s">
        <v>56</v>
      </c>
      <c r="KN11" s="420"/>
      <c r="KO11" s="421">
        <v>0.0499252338801206</v>
      </c>
      <c r="KP11" s="421"/>
      <c r="KQ11" s="421">
        <v>0.208682919866662</v>
      </c>
      <c r="KR11" s="421"/>
      <c r="KS11" s="421">
        <v>0.437419845754149</v>
      </c>
      <c r="KT11" s="421"/>
      <c r="KU11" s="420" t="s">
        <v>56</v>
      </c>
      <c r="KV11" s="420"/>
      <c r="KW11" s="421">
        <v>0.0288443933004449</v>
      </c>
      <c r="KX11" s="421"/>
      <c r="KY11" s="421">
        <v>0.459282192252684</v>
      </c>
      <c r="KZ11" s="421"/>
      <c r="LA11" s="421">
        <v>0.472391349625981</v>
      </c>
      <c r="LB11" s="421"/>
      <c r="LC11" s="420" t="s">
        <v>56</v>
      </c>
      <c r="LD11" s="420"/>
      <c r="LE11" s="421">
        <v>0.00141907674068534</v>
      </c>
      <c r="LF11" s="421"/>
      <c r="LG11" s="421">
        <v>0.138428042050384</v>
      </c>
      <c r="LH11" s="421"/>
      <c r="LI11" s="421">
        <v>0.0510879662779148</v>
      </c>
      <c r="LJ11" s="421"/>
      <c r="LK11" s="420" t="s">
        <v>56</v>
      </c>
      <c r="LL11" s="420"/>
      <c r="LM11" s="421">
        <v>0.0843557981949514</v>
      </c>
      <c r="LN11" s="421"/>
      <c r="LO11" s="421">
        <v>0.0575270345229739</v>
      </c>
      <c r="LP11" s="421"/>
      <c r="LQ11" s="421">
        <v>0.663460331896741</v>
      </c>
      <c r="LR11" s="421"/>
      <c r="LS11" s="420" t="s">
        <v>56</v>
      </c>
      <c r="LT11" s="420"/>
      <c r="LU11" s="421">
        <v>0.326859033708089</v>
      </c>
      <c r="LV11" s="421"/>
      <c r="LW11" s="421">
        <v>0.261168235184602</v>
      </c>
      <c r="LX11" s="421"/>
      <c r="LY11" s="421">
        <v>1.58198155740149</v>
      </c>
      <c r="LZ11" s="421"/>
      <c r="MA11" s="420" t="s">
        <v>56</v>
      </c>
      <c r="MB11" s="420"/>
      <c r="MC11" s="421">
        <v>1.41907116098441</v>
      </c>
      <c r="MD11" s="421"/>
      <c r="ME11" s="421">
        <v>0.439039550882412</v>
      </c>
      <c r="MF11" s="421"/>
      <c r="MG11" s="421">
        <v>0.278034347108155</v>
      </c>
      <c r="MH11" s="421"/>
      <c r="MI11" s="420" t="s">
        <v>56</v>
      </c>
      <c r="MJ11" s="420"/>
      <c r="MK11" s="421">
        <v>0.264349887564108</v>
      </c>
      <c r="ML11" s="421"/>
      <c r="MM11" s="421">
        <v>0.71986464617797</v>
      </c>
      <c r="MN11" s="421"/>
      <c r="MO11" s="421">
        <v>0.24498078256391</v>
      </c>
      <c r="MP11" s="421"/>
      <c r="MQ11"/>
      <c r="MR11"/>
      <c r="MS11"/>
      <c r="MT11"/>
      <c r="MU11"/>
      <c r="MV11"/>
    </row>
    <row r="12" ht="15" customHeight="1" spans="1:348">
      <c r="A12" s="27"/>
      <c r="B12" s="24"/>
      <c r="C12" s="422"/>
      <c r="D12" s="422"/>
      <c r="E12" s="422"/>
      <c r="F12" s="422"/>
      <c r="G12" s="422"/>
      <c r="H12" s="422"/>
      <c r="I12" s="27"/>
      <c r="J12" s="24"/>
      <c r="K12" s="422"/>
      <c r="L12" s="422"/>
      <c r="M12" s="422"/>
      <c r="N12" s="422"/>
      <c r="O12" s="422"/>
      <c r="P12" s="422"/>
      <c r="Q12" s="27"/>
      <c r="R12" s="24"/>
      <c r="S12" s="422"/>
      <c r="T12" s="422"/>
      <c r="U12" s="422"/>
      <c r="V12" s="422"/>
      <c r="W12" s="422"/>
      <c r="X12" s="422"/>
      <c r="Y12" s="27"/>
      <c r="Z12" s="24"/>
      <c r="AA12" s="422"/>
      <c r="AB12" s="422"/>
      <c r="AC12" s="422"/>
      <c r="AD12" s="422"/>
      <c r="AE12" s="422"/>
      <c r="AF12" s="422"/>
      <c r="AG12" s="27"/>
      <c r="AH12" s="24"/>
      <c r="AI12" s="422"/>
      <c r="AJ12" s="422"/>
      <c r="AK12" s="422"/>
      <c r="AL12" s="422"/>
      <c r="AM12" s="422"/>
      <c r="AN12" s="422"/>
      <c r="AO12" s="27"/>
      <c r="AP12" s="24"/>
      <c r="AQ12" s="422"/>
      <c r="AR12" s="422"/>
      <c r="AS12" s="422"/>
      <c r="AT12" s="422"/>
      <c r="AU12" s="422"/>
      <c r="AV12" s="422"/>
      <c r="AW12" s="27"/>
      <c r="AX12" s="24"/>
      <c r="AY12" s="422"/>
      <c r="AZ12" s="422"/>
      <c r="BA12" s="456"/>
      <c r="BB12" s="456"/>
      <c r="BC12" s="456"/>
      <c r="BD12" s="422"/>
      <c r="BE12" s="27"/>
      <c r="BF12" s="24"/>
      <c r="BG12" s="457"/>
      <c r="BH12" s="457"/>
      <c r="BI12" s="422"/>
      <c r="BJ12" s="422"/>
      <c r="BK12" s="422"/>
      <c r="BL12" s="422"/>
      <c r="BM12" s="27"/>
      <c r="BN12" s="24"/>
      <c r="BO12" s="422"/>
      <c r="BP12" s="422"/>
      <c r="BQ12" s="422"/>
      <c r="BR12" s="422"/>
      <c r="BS12" s="422"/>
      <c r="BT12" s="422"/>
      <c r="BU12" s="27"/>
      <c r="BV12" s="24"/>
      <c r="BW12" s="422"/>
      <c r="BX12" s="422"/>
      <c r="BY12" s="422"/>
      <c r="BZ12" s="422"/>
      <c r="CA12" s="422"/>
      <c r="CB12" s="422"/>
      <c r="CC12" s="27"/>
      <c r="CD12" s="24"/>
      <c r="CE12" s="422"/>
      <c r="CF12" s="422"/>
      <c r="CG12" s="422"/>
      <c r="CH12" s="422"/>
      <c r="CI12" s="422"/>
      <c r="CJ12" s="422"/>
      <c r="CK12" s="27"/>
      <c r="CL12" s="24"/>
      <c r="CM12" s="422"/>
      <c r="CN12" s="422"/>
      <c r="CO12" s="422"/>
      <c r="CP12" s="422"/>
      <c r="CQ12" s="422"/>
      <c r="CR12" s="422"/>
      <c r="CS12" s="27"/>
      <c r="CT12" s="24"/>
      <c r="CU12" s="422"/>
      <c r="CV12" s="422"/>
      <c r="CW12" s="422"/>
      <c r="CX12" s="422"/>
      <c r="CY12" s="422"/>
      <c r="CZ12" s="422"/>
      <c r="DA12" s="27"/>
      <c r="DB12" s="24"/>
      <c r="DC12" s="422"/>
      <c r="DD12" s="422"/>
      <c r="DE12" s="422"/>
      <c r="DF12" s="422"/>
      <c r="DG12" s="422"/>
      <c r="DH12" s="422"/>
      <c r="DI12" s="27"/>
      <c r="DJ12" s="24"/>
      <c r="DK12" s="422"/>
      <c r="DL12" s="422"/>
      <c r="DM12" s="422"/>
      <c r="DN12" s="422"/>
      <c r="DO12" s="422"/>
      <c r="DP12" s="422"/>
      <c r="DQ12" s="27"/>
      <c r="DR12" s="24"/>
      <c r="DS12" s="422"/>
      <c r="DT12" s="422"/>
      <c r="DU12" s="422"/>
      <c r="DV12" s="422"/>
      <c r="DW12" s="422"/>
      <c r="DX12" s="422"/>
      <c r="DY12" s="27"/>
      <c r="DZ12" s="24"/>
      <c r="EA12" s="422"/>
      <c r="EB12" s="422"/>
      <c r="EC12" s="422"/>
      <c r="ED12" s="422"/>
      <c r="EE12" s="422"/>
      <c r="EF12" s="422"/>
      <c r="EG12" s="27"/>
      <c r="EH12" s="24"/>
      <c r="EI12" s="422"/>
      <c r="EJ12" s="422"/>
      <c r="EK12" s="422"/>
      <c r="EL12" s="422"/>
      <c r="EM12" s="422"/>
      <c r="EN12" s="422"/>
      <c r="EO12" s="27"/>
      <c r="EP12" s="24"/>
      <c r="EQ12" s="422"/>
      <c r="ER12" s="422"/>
      <c r="ES12" s="422"/>
      <c r="ET12" s="422"/>
      <c r="EU12" s="422"/>
      <c r="EV12" s="422"/>
      <c r="EW12" s="27"/>
      <c r="EX12" s="24"/>
      <c r="EY12" s="422"/>
      <c r="EZ12" s="422"/>
      <c r="FA12" s="422"/>
      <c r="FB12" s="422"/>
      <c r="FC12" s="422"/>
      <c r="FD12" s="422"/>
      <c r="FE12" s="27"/>
      <c r="FF12" s="24"/>
      <c r="FG12" s="422"/>
      <c r="FH12" s="422"/>
      <c r="FI12" s="422"/>
      <c r="FJ12" s="422"/>
      <c r="FK12" s="422"/>
      <c r="FL12" s="422"/>
      <c r="FM12" s="27"/>
      <c r="FN12" s="24"/>
      <c r="FO12" s="422"/>
      <c r="FP12" s="422"/>
      <c r="FQ12" s="422"/>
      <c r="FR12" s="422"/>
      <c r="FS12" s="456"/>
      <c r="FT12" s="456"/>
      <c r="FU12" s="27"/>
      <c r="FV12" s="24"/>
      <c r="FW12" s="456"/>
      <c r="FX12" s="422"/>
      <c r="FY12" s="422"/>
      <c r="FZ12" s="422"/>
      <c r="GA12" s="422"/>
      <c r="GB12" s="422"/>
      <c r="GC12" s="27"/>
      <c r="GD12" s="24"/>
      <c r="GE12" s="422"/>
      <c r="GF12" s="422"/>
      <c r="GG12" s="422"/>
      <c r="GH12" s="422"/>
      <c r="GI12" s="422"/>
      <c r="GJ12" s="422"/>
      <c r="GK12" s="27"/>
      <c r="GL12" s="24"/>
      <c r="GM12" s="422"/>
      <c r="GN12" s="422"/>
      <c r="GO12" s="422"/>
      <c r="GP12" s="422"/>
      <c r="GQ12" s="422"/>
      <c r="GR12" s="422"/>
      <c r="GS12" s="27"/>
      <c r="GT12" s="24"/>
      <c r="GU12" s="422"/>
      <c r="GV12" s="422"/>
      <c r="GW12" s="422"/>
      <c r="GX12" s="422"/>
      <c r="GY12" s="422"/>
      <c r="GZ12" s="422"/>
      <c r="HA12" s="27"/>
      <c r="HB12" s="24"/>
      <c r="HC12" s="422"/>
      <c r="HD12" s="422"/>
      <c r="HE12" s="422"/>
      <c r="HF12" s="422"/>
      <c r="HG12" s="456"/>
      <c r="HH12" s="456"/>
      <c r="HI12" s="27"/>
      <c r="HJ12" s="24"/>
      <c r="HK12" s="456"/>
      <c r="HL12" s="422"/>
      <c r="HM12" s="422"/>
      <c r="HN12" s="422"/>
      <c r="HO12" s="422"/>
      <c r="HP12" s="422"/>
      <c r="HQ12" s="27"/>
      <c r="HR12" s="24"/>
      <c r="HS12" s="422"/>
      <c r="HT12" s="422"/>
      <c r="HU12" s="422"/>
      <c r="HV12" s="422"/>
      <c r="HW12" s="422"/>
      <c r="HX12" s="422"/>
      <c r="HY12" s="27"/>
      <c r="HZ12" s="24"/>
      <c r="IA12" s="422"/>
      <c r="IB12" s="422"/>
      <c r="IC12" s="422"/>
      <c r="ID12" s="422"/>
      <c r="IE12" s="422"/>
      <c r="IF12" s="422"/>
      <c r="IG12" s="27"/>
      <c r="IH12" s="24"/>
      <c r="II12" s="422"/>
      <c r="IJ12" s="422"/>
      <c r="IK12" s="422"/>
      <c r="IL12" s="422"/>
      <c r="IM12" s="422"/>
      <c r="IN12" s="422"/>
      <c r="IO12" s="422"/>
      <c r="IP12" s="422"/>
      <c r="IQ12" s="27"/>
      <c r="IR12" s="24"/>
      <c r="IY12" s="27"/>
      <c r="IZ12" s="24"/>
      <c r="JG12" s="27"/>
      <c r="JH12" s="24"/>
      <c r="JO12" s="27"/>
      <c r="JP12" s="24"/>
      <c r="JW12" s="27"/>
      <c r="JX12" s="24"/>
      <c r="KE12" s="27"/>
      <c r="KF12" s="24"/>
      <c r="KM12" s="27"/>
      <c r="KN12" s="24"/>
      <c r="KU12" s="27"/>
      <c r="KV12" s="24"/>
      <c r="LC12" s="27"/>
      <c r="LD12" s="24"/>
      <c r="LK12" s="27"/>
      <c r="LL12" s="24"/>
      <c r="LS12" s="27"/>
      <c r="LT12" s="24"/>
      <c r="MA12" s="27"/>
      <c r="MB12" s="24"/>
      <c r="MI12" s="27"/>
      <c r="MJ12" s="24"/>
    </row>
    <row r="13" ht="15" hidden="1" customHeight="1" spans="1:354">
      <c r="A13" s="27">
        <v>2015</v>
      </c>
      <c r="B13" s="24"/>
      <c r="C13" s="422">
        <v>99.9999999999999</v>
      </c>
      <c r="D13" s="423"/>
      <c r="E13" s="422">
        <v>99.9999999999999</v>
      </c>
      <c r="F13" s="422"/>
      <c r="G13" s="422">
        <v>100</v>
      </c>
      <c r="H13" s="422"/>
      <c r="I13" s="27">
        <v>2015</v>
      </c>
      <c r="J13" s="24"/>
      <c r="K13" s="422">
        <v>100</v>
      </c>
      <c r="L13" s="423"/>
      <c r="M13" s="422">
        <v>99.9999999999999</v>
      </c>
      <c r="N13" s="422"/>
      <c r="O13" s="422">
        <v>100</v>
      </c>
      <c r="P13" s="422"/>
      <c r="Q13" s="27">
        <v>2015</v>
      </c>
      <c r="R13" s="24"/>
      <c r="S13" s="422">
        <v>100</v>
      </c>
      <c r="T13" s="423"/>
      <c r="U13" s="422">
        <v>100</v>
      </c>
      <c r="V13" s="422"/>
      <c r="W13" s="422">
        <v>100</v>
      </c>
      <c r="X13" s="422"/>
      <c r="Y13" s="27">
        <v>2015</v>
      </c>
      <c r="Z13" s="24"/>
      <c r="AA13" s="422">
        <v>100</v>
      </c>
      <c r="AB13" s="423"/>
      <c r="AC13" s="422">
        <v>99.9999999999999</v>
      </c>
      <c r="AD13" s="422"/>
      <c r="AE13" s="422">
        <v>100</v>
      </c>
      <c r="AF13" s="422"/>
      <c r="AG13" s="27">
        <v>2015</v>
      </c>
      <c r="AH13" s="24"/>
      <c r="AI13" s="422">
        <v>100</v>
      </c>
      <c r="AJ13" s="423"/>
      <c r="AK13" s="422">
        <v>100</v>
      </c>
      <c r="AL13" s="422"/>
      <c r="AM13" s="422">
        <v>99.9999999999999</v>
      </c>
      <c r="AN13" s="422"/>
      <c r="AO13" s="27">
        <v>2015</v>
      </c>
      <c r="AP13" s="24"/>
      <c r="AQ13" s="422">
        <v>100</v>
      </c>
      <c r="AR13" s="423"/>
      <c r="AS13" s="422">
        <v>100</v>
      </c>
      <c r="AT13" s="422"/>
      <c r="AU13" s="422">
        <v>100</v>
      </c>
      <c r="AV13" s="422"/>
      <c r="AW13" s="27">
        <v>2015</v>
      </c>
      <c r="AX13" s="24"/>
      <c r="AY13" s="422">
        <v>99.9999999999999</v>
      </c>
      <c r="AZ13" s="423"/>
      <c r="BA13" s="422">
        <v>100</v>
      </c>
      <c r="BB13" s="422"/>
      <c r="BC13" s="422">
        <v>100</v>
      </c>
      <c r="BD13" s="422"/>
      <c r="BE13" s="27">
        <v>2015</v>
      </c>
      <c r="BF13" s="24"/>
      <c r="BG13" s="422">
        <v>99.9999999999999</v>
      </c>
      <c r="BH13" s="423"/>
      <c r="BI13" s="422">
        <v>100</v>
      </c>
      <c r="BJ13" s="422"/>
      <c r="BK13" s="422">
        <v>100</v>
      </c>
      <c r="BL13" s="422"/>
      <c r="BM13" s="27">
        <v>2015</v>
      </c>
      <c r="BN13" s="24"/>
      <c r="BO13" s="422">
        <v>100</v>
      </c>
      <c r="BP13" s="423"/>
      <c r="BQ13" s="422">
        <v>99.9999999999996</v>
      </c>
      <c r="BR13" s="422"/>
      <c r="BS13" s="422">
        <v>100</v>
      </c>
      <c r="BT13" s="422"/>
      <c r="BU13" s="27">
        <v>2015</v>
      </c>
      <c r="BV13" s="24"/>
      <c r="BW13" s="422">
        <v>99.9999999999999</v>
      </c>
      <c r="BX13" s="423"/>
      <c r="BY13" s="422">
        <v>99.9999999999999</v>
      </c>
      <c r="BZ13" s="422"/>
      <c r="CA13" s="422">
        <v>100</v>
      </c>
      <c r="CB13" s="422"/>
      <c r="CC13" s="27">
        <v>2015</v>
      </c>
      <c r="CD13" s="24"/>
      <c r="CE13" s="422">
        <v>99.9999999999999</v>
      </c>
      <c r="CF13" s="423"/>
      <c r="CG13" s="422">
        <v>100</v>
      </c>
      <c r="CH13" s="422"/>
      <c r="CI13" s="422">
        <v>100</v>
      </c>
      <c r="CJ13" s="422"/>
      <c r="CK13" s="27">
        <v>2015</v>
      </c>
      <c r="CL13" s="24"/>
      <c r="CM13" s="422">
        <v>100</v>
      </c>
      <c r="CN13" s="423"/>
      <c r="CO13" s="422">
        <v>100</v>
      </c>
      <c r="CP13" s="422"/>
      <c r="CQ13" s="422">
        <v>99.9999999999999</v>
      </c>
      <c r="CR13" s="422"/>
      <c r="CS13" s="27">
        <v>2015</v>
      </c>
      <c r="CT13" s="24"/>
      <c r="CU13" s="422">
        <v>100</v>
      </c>
      <c r="CV13" s="423"/>
      <c r="CW13" s="422">
        <v>100</v>
      </c>
      <c r="CX13" s="422"/>
      <c r="CY13" s="422">
        <v>100</v>
      </c>
      <c r="CZ13" s="422"/>
      <c r="DA13" s="27">
        <v>2015</v>
      </c>
      <c r="DB13" s="24"/>
      <c r="DC13" s="422">
        <v>99.9999999999999</v>
      </c>
      <c r="DD13" s="423"/>
      <c r="DE13" s="422">
        <v>100</v>
      </c>
      <c r="DF13" s="422"/>
      <c r="DG13" s="422">
        <v>100</v>
      </c>
      <c r="DH13" s="422"/>
      <c r="DI13" s="27">
        <v>2015</v>
      </c>
      <c r="DJ13" s="24"/>
      <c r="DK13" s="422">
        <v>100</v>
      </c>
      <c r="DL13" s="423"/>
      <c r="DM13" s="422">
        <v>99.9999999999999</v>
      </c>
      <c r="DN13" s="422"/>
      <c r="DO13" s="422">
        <v>100</v>
      </c>
      <c r="DP13" s="422"/>
      <c r="DQ13" s="27">
        <v>2015</v>
      </c>
      <c r="DR13" s="24"/>
      <c r="DS13" s="422">
        <v>100</v>
      </c>
      <c r="DT13" s="423"/>
      <c r="DU13" s="422">
        <v>99.9999999999999</v>
      </c>
      <c r="DV13" s="422"/>
      <c r="DW13" s="422">
        <v>99.9999999999999</v>
      </c>
      <c r="DX13" s="422"/>
      <c r="DY13" s="27">
        <v>2015</v>
      </c>
      <c r="DZ13" s="24"/>
      <c r="EA13" s="422">
        <v>100</v>
      </c>
      <c r="EB13" s="423"/>
      <c r="EC13" s="422">
        <v>100</v>
      </c>
      <c r="ED13" s="422"/>
      <c r="EE13" s="422">
        <v>100</v>
      </c>
      <c r="EF13" s="422"/>
      <c r="EG13" s="27">
        <v>2015</v>
      </c>
      <c r="EH13" s="24"/>
      <c r="EI13" s="422">
        <v>100</v>
      </c>
      <c r="EJ13" s="423"/>
      <c r="EK13" s="422">
        <v>100</v>
      </c>
      <c r="EL13" s="422"/>
      <c r="EM13" s="422">
        <v>99.9999999999999</v>
      </c>
      <c r="EN13" s="422"/>
      <c r="EO13" s="27">
        <v>2015</v>
      </c>
      <c r="EP13" s="24"/>
      <c r="EQ13" s="422">
        <v>100</v>
      </c>
      <c r="ER13" s="423"/>
      <c r="ES13" s="422">
        <v>100</v>
      </c>
      <c r="ET13" s="422"/>
      <c r="EU13" s="422">
        <v>99.9999999999999</v>
      </c>
      <c r="EV13" s="422"/>
      <c r="EW13" s="27">
        <v>2015</v>
      </c>
      <c r="EX13" s="24"/>
      <c r="EY13" s="422">
        <v>100</v>
      </c>
      <c r="EZ13" s="423"/>
      <c r="FA13" s="422">
        <v>100</v>
      </c>
      <c r="FB13" s="422"/>
      <c r="FC13" s="422">
        <v>100</v>
      </c>
      <c r="FD13" s="422"/>
      <c r="FE13" s="27">
        <v>2015</v>
      </c>
      <c r="FF13" s="24"/>
      <c r="FG13" s="422">
        <v>99.9999999999999</v>
      </c>
      <c r="FH13" s="423"/>
      <c r="FI13" s="422">
        <v>100</v>
      </c>
      <c r="FJ13" s="422"/>
      <c r="FK13" s="422">
        <v>100</v>
      </c>
      <c r="FL13" s="422"/>
      <c r="FM13" s="27">
        <v>2015</v>
      </c>
      <c r="FN13" s="24"/>
      <c r="FO13" s="422">
        <v>100</v>
      </c>
      <c r="FP13" s="423"/>
      <c r="FQ13" s="422">
        <v>99.9999999999999</v>
      </c>
      <c r="FR13" s="422"/>
      <c r="FS13" s="422">
        <v>100</v>
      </c>
      <c r="FT13" s="422"/>
      <c r="FU13" s="27">
        <v>2015</v>
      </c>
      <c r="FV13" s="24"/>
      <c r="FW13" s="422">
        <v>100</v>
      </c>
      <c r="FX13" s="423"/>
      <c r="FY13" s="422">
        <v>100</v>
      </c>
      <c r="FZ13" s="422"/>
      <c r="GA13" s="422">
        <v>100</v>
      </c>
      <c r="GB13" s="422"/>
      <c r="GC13" s="27">
        <v>2015</v>
      </c>
      <c r="GD13" s="24"/>
      <c r="GE13" s="422">
        <v>100</v>
      </c>
      <c r="GF13" s="423"/>
      <c r="GG13" s="422">
        <v>99.9999999999999</v>
      </c>
      <c r="GH13" s="422"/>
      <c r="GI13" s="422">
        <v>100</v>
      </c>
      <c r="GJ13" s="422"/>
      <c r="GK13" s="27">
        <v>2015</v>
      </c>
      <c r="GL13" s="24"/>
      <c r="GM13" s="422">
        <v>100</v>
      </c>
      <c r="GN13" s="423"/>
      <c r="GO13" s="422">
        <v>100</v>
      </c>
      <c r="GP13" s="422"/>
      <c r="GQ13" s="422">
        <v>100</v>
      </c>
      <c r="GR13" s="422"/>
      <c r="GS13" s="27">
        <v>2015</v>
      </c>
      <c r="GT13" s="24"/>
      <c r="GU13" s="422">
        <v>100</v>
      </c>
      <c r="GV13" s="423"/>
      <c r="GW13" s="422">
        <v>100</v>
      </c>
      <c r="GX13" s="422"/>
      <c r="GY13" s="422">
        <v>100</v>
      </c>
      <c r="GZ13" s="422"/>
      <c r="HA13" s="27">
        <v>2015</v>
      </c>
      <c r="HB13" s="24"/>
      <c r="HC13" s="422">
        <v>100</v>
      </c>
      <c r="HD13" s="423"/>
      <c r="HE13" s="422">
        <v>100</v>
      </c>
      <c r="HF13" s="422"/>
      <c r="HG13" s="422">
        <v>100</v>
      </c>
      <c r="HH13" s="422"/>
      <c r="HI13" s="27">
        <v>2015</v>
      </c>
      <c r="HJ13" s="24"/>
      <c r="HK13" s="422">
        <v>100</v>
      </c>
      <c r="HL13" s="423"/>
      <c r="HM13" s="422">
        <v>99.9999999999999</v>
      </c>
      <c r="HN13" s="422"/>
      <c r="HO13" s="422">
        <v>100</v>
      </c>
      <c r="HP13" s="422"/>
      <c r="HQ13" s="27">
        <v>2015</v>
      </c>
      <c r="HR13" s="24"/>
      <c r="HS13" s="422">
        <v>100</v>
      </c>
      <c r="HT13" s="423"/>
      <c r="HU13" s="422">
        <v>100</v>
      </c>
      <c r="HV13" s="422"/>
      <c r="HW13" s="422">
        <v>100</v>
      </c>
      <c r="HX13" s="422"/>
      <c r="HY13" s="27">
        <v>2015</v>
      </c>
      <c r="HZ13" s="24"/>
      <c r="IA13" s="422">
        <v>99.9999999999999</v>
      </c>
      <c r="IB13" s="423"/>
      <c r="IC13" s="422">
        <v>100</v>
      </c>
      <c r="ID13" s="422"/>
      <c r="IE13" s="422">
        <v>100</v>
      </c>
      <c r="IF13" s="422"/>
      <c r="IG13" s="27">
        <v>2015</v>
      </c>
      <c r="IH13" s="24"/>
      <c r="II13" s="422">
        <v>100</v>
      </c>
      <c r="IJ13" s="423"/>
      <c r="IK13" s="422">
        <v>100</v>
      </c>
      <c r="IL13" s="422"/>
      <c r="IM13" s="422">
        <v>100</v>
      </c>
      <c r="IN13" s="422"/>
      <c r="IO13" s="422">
        <v>100</v>
      </c>
      <c r="IP13" s="422"/>
      <c r="IQ13" s="27">
        <v>2015</v>
      </c>
      <c r="IR13" s="24"/>
      <c r="IS13" s="422">
        <v>99.9999999999999</v>
      </c>
      <c r="IT13" s="423"/>
      <c r="IU13" s="422">
        <v>100</v>
      </c>
      <c r="IV13" s="422"/>
      <c r="IW13" s="422">
        <v>100</v>
      </c>
      <c r="IX13" s="422"/>
      <c r="IY13" s="27">
        <v>2015</v>
      </c>
      <c r="IZ13" s="24"/>
      <c r="JA13" s="422">
        <v>99.9999999999999</v>
      </c>
      <c r="JB13" s="423"/>
      <c r="JC13" s="422">
        <v>100</v>
      </c>
      <c r="JD13" s="422"/>
      <c r="JE13" s="422">
        <v>99.9999999999999</v>
      </c>
      <c r="JF13" s="422"/>
      <c r="JG13" s="27">
        <v>2015</v>
      </c>
      <c r="JH13" s="24"/>
      <c r="JI13" s="422">
        <v>99.9999999999999</v>
      </c>
      <c r="JJ13" s="423"/>
      <c r="JK13" s="422">
        <v>99.9999999999999</v>
      </c>
      <c r="JL13" s="422"/>
      <c r="JM13" s="422">
        <v>99.9999999999999</v>
      </c>
      <c r="JN13" s="422"/>
      <c r="JO13" s="27">
        <v>2015</v>
      </c>
      <c r="JP13" s="24"/>
      <c r="JQ13" s="422">
        <v>99.9999999999999</v>
      </c>
      <c r="JR13" s="423"/>
      <c r="JS13" s="422">
        <v>100</v>
      </c>
      <c r="JT13" s="422"/>
      <c r="JU13" s="422">
        <v>99.9999999999999</v>
      </c>
      <c r="JV13" s="422"/>
      <c r="JW13" s="27">
        <v>2015</v>
      </c>
      <c r="JX13" s="24"/>
      <c r="JY13" s="422">
        <v>100</v>
      </c>
      <c r="JZ13" s="423"/>
      <c r="KA13" s="422">
        <v>100</v>
      </c>
      <c r="KB13" s="422"/>
      <c r="KC13" s="422">
        <v>100</v>
      </c>
      <c r="KD13" s="422"/>
      <c r="KE13" s="27">
        <v>2015</v>
      </c>
      <c r="KF13" s="24"/>
      <c r="KG13" s="422">
        <v>100</v>
      </c>
      <c r="KH13" s="423"/>
      <c r="KI13" s="422">
        <v>100</v>
      </c>
      <c r="KJ13" s="422"/>
      <c r="KK13" s="422">
        <v>100</v>
      </c>
      <c r="KL13" s="422"/>
      <c r="KM13" s="27">
        <v>2015</v>
      </c>
      <c r="KN13" s="24"/>
      <c r="KO13" s="422">
        <v>100</v>
      </c>
      <c r="KP13" s="423"/>
      <c r="KQ13" s="422">
        <v>100</v>
      </c>
      <c r="KR13" s="422"/>
      <c r="KS13" s="422">
        <v>100</v>
      </c>
      <c r="KT13" s="422"/>
      <c r="KU13" s="27">
        <v>2015</v>
      </c>
      <c r="KV13" s="24"/>
      <c r="KW13" s="422">
        <v>99.9999999999999</v>
      </c>
      <c r="KX13" s="423"/>
      <c r="KY13" s="422">
        <v>100</v>
      </c>
      <c r="KZ13" s="422"/>
      <c r="LA13" s="422">
        <v>99.9999999999999</v>
      </c>
      <c r="LB13" s="422"/>
      <c r="LC13" s="27">
        <v>2015</v>
      </c>
      <c r="LD13" s="24"/>
      <c r="LE13" s="422">
        <v>100</v>
      </c>
      <c r="LF13" s="423"/>
      <c r="LG13" s="422">
        <v>100</v>
      </c>
      <c r="LH13" s="422"/>
      <c r="LI13" s="422">
        <v>100</v>
      </c>
      <c r="LJ13" s="422"/>
      <c r="LK13" s="27">
        <v>2015</v>
      </c>
      <c r="LL13" s="24"/>
      <c r="LM13" s="422">
        <v>99.9999999999999</v>
      </c>
      <c r="LN13" s="423"/>
      <c r="LO13" s="422">
        <v>100</v>
      </c>
      <c r="LP13" s="422"/>
      <c r="LQ13" s="422">
        <v>99.9999999999999</v>
      </c>
      <c r="LR13" s="422"/>
      <c r="LS13" s="27">
        <v>2015</v>
      </c>
      <c r="LT13" s="24"/>
      <c r="LU13" s="422">
        <v>100</v>
      </c>
      <c r="LV13" s="423"/>
      <c r="LW13" s="422">
        <v>99.9999999999999</v>
      </c>
      <c r="LX13" s="422"/>
      <c r="LY13" s="422">
        <v>100</v>
      </c>
      <c r="LZ13" s="422"/>
      <c r="MA13" s="27">
        <v>2015</v>
      </c>
      <c r="MB13" s="24"/>
      <c r="MC13" s="422">
        <v>100</v>
      </c>
      <c r="MD13" s="423"/>
      <c r="ME13" s="422">
        <v>100</v>
      </c>
      <c r="MF13" s="422"/>
      <c r="MG13" s="422">
        <v>99.9999999999999</v>
      </c>
      <c r="MH13" s="422"/>
      <c r="MI13" s="27">
        <v>2015</v>
      </c>
      <c r="MJ13" s="24"/>
      <c r="MK13" s="422">
        <v>100</v>
      </c>
      <c r="ML13" s="423"/>
      <c r="MM13" s="422">
        <v>100.004161757696</v>
      </c>
      <c r="MN13" s="422"/>
      <c r="MO13" s="422">
        <v>100</v>
      </c>
      <c r="MP13" s="422"/>
    </row>
    <row r="14" ht="15" hidden="1" customHeight="1" spans="1:354">
      <c r="A14" s="27">
        <v>2016</v>
      </c>
      <c r="B14" s="24"/>
      <c r="C14" s="422">
        <v>102.380373179992</v>
      </c>
      <c r="D14" s="423">
        <v>2.38037317999242</v>
      </c>
      <c r="E14" s="422">
        <v>101.206166666667</v>
      </c>
      <c r="F14" s="423">
        <v>1.2061666666667</v>
      </c>
      <c r="G14" s="422">
        <v>103.490583333333</v>
      </c>
      <c r="H14" s="423">
        <v>3.49058333333335</v>
      </c>
      <c r="I14" s="27">
        <v>2016</v>
      </c>
      <c r="J14" s="24"/>
      <c r="K14" s="422">
        <v>86.7659271582007</v>
      </c>
      <c r="L14" s="423">
        <v>-13.2340728417993</v>
      </c>
      <c r="M14" s="422">
        <v>111.439017832188</v>
      </c>
      <c r="N14" s="423">
        <v>11.4390178321878</v>
      </c>
      <c r="O14" s="422">
        <v>86.0852308531071</v>
      </c>
      <c r="P14" s="423">
        <v>-13.9147691468929</v>
      </c>
      <c r="Q14" s="27">
        <v>2016</v>
      </c>
      <c r="R14" s="24"/>
      <c r="S14" s="422">
        <v>106.516851740726</v>
      </c>
      <c r="T14" s="423">
        <v>6.51685174072594</v>
      </c>
      <c r="U14" s="422">
        <v>106.208792855678</v>
      </c>
      <c r="V14" s="423">
        <v>6.2087928556782</v>
      </c>
      <c r="W14" s="422">
        <v>106.149410040393</v>
      </c>
      <c r="X14" s="423">
        <v>6.14941004039279</v>
      </c>
      <c r="Y14" s="27">
        <v>2016</v>
      </c>
      <c r="Z14" s="24"/>
      <c r="AA14" s="422">
        <v>108.219053220947</v>
      </c>
      <c r="AB14" s="423">
        <v>8.21905322094733</v>
      </c>
      <c r="AC14" s="422">
        <v>114.102025900439</v>
      </c>
      <c r="AD14" s="423">
        <v>14.102025900439</v>
      </c>
      <c r="AE14" s="422">
        <v>100.563145454846</v>
      </c>
      <c r="AF14" s="423">
        <v>0.563145454846222</v>
      </c>
      <c r="AG14" s="27">
        <v>2016</v>
      </c>
      <c r="AH14" s="24"/>
      <c r="AI14" s="422">
        <v>118.763611901734</v>
      </c>
      <c r="AJ14" s="423">
        <v>18.7636119017336</v>
      </c>
      <c r="AK14" s="422">
        <v>112.951147604112</v>
      </c>
      <c r="AL14" s="423">
        <v>12.951147604112</v>
      </c>
      <c r="AM14" s="422">
        <v>99.2695494135559</v>
      </c>
      <c r="AN14" s="423">
        <v>-0.730450586444022</v>
      </c>
      <c r="AO14" s="27">
        <v>2016</v>
      </c>
      <c r="AP14" s="24"/>
      <c r="AQ14" s="422">
        <v>109.670741200049</v>
      </c>
      <c r="AR14" s="423">
        <v>9.67074120004948</v>
      </c>
      <c r="AS14" s="422">
        <v>101.576512570327</v>
      </c>
      <c r="AT14" s="423">
        <v>1.57651257032695</v>
      </c>
      <c r="AU14" s="422">
        <v>99.9596062236412</v>
      </c>
      <c r="AV14" s="423">
        <v>-0.0403937763588118</v>
      </c>
      <c r="AW14" s="27">
        <v>2016</v>
      </c>
      <c r="AX14" s="24"/>
      <c r="AY14" s="422">
        <v>115.570084049522</v>
      </c>
      <c r="AZ14" s="423">
        <v>15.5700840495222</v>
      </c>
      <c r="BA14" s="422">
        <v>113.384792824125</v>
      </c>
      <c r="BB14" s="423">
        <v>13.3847928241254</v>
      </c>
      <c r="BC14" s="422">
        <v>115.539263798104</v>
      </c>
      <c r="BD14" s="423">
        <v>15.5392637981036</v>
      </c>
      <c r="BE14" s="27">
        <v>2016</v>
      </c>
      <c r="BF14" s="24"/>
      <c r="BG14" s="422">
        <v>96.3981055840172</v>
      </c>
      <c r="BH14" s="423">
        <v>-3.6018944159827</v>
      </c>
      <c r="BI14" s="422">
        <v>107.554340748042</v>
      </c>
      <c r="BJ14" s="423">
        <v>7.55434074804191</v>
      </c>
      <c r="BK14" s="422">
        <v>115.536090124793</v>
      </c>
      <c r="BL14" s="423">
        <v>15.5360901247932</v>
      </c>
      <c r="BM14" s="27">
        <v>2016</v>
      </c>
      <c r="BN14" s="24"/>
      <c r="BO14" s="422">
        <v>101.686731985011</v>
      </c>
      <c r="BP14" s="423">
        <v>1.68673198501075</v>
      </c>
      <c r="BQ14" s="422">
        <v>109.86599579411</v>
      </c>
      <c r="BR14" s="423">
        <v>9.86599579411067</v>
      </c>
      <c r="BS14" s="422">
        <v>109.997154173339</v>
      </c>
      <c r="BT14" s="423">
        <v>9.99715417333896</v>
      </c>
      <c r="BU14" s="27">
        <v>2016</v>
      </c>
      <c r="BV14" s="24"/>
      <c r="BW14" s="422">
        <v>109.897884698372</v>
      </c>
      <c r="BX14" s="423">
        <v>9.89788469837237</v>
      </c>
      <c r="BY14" s="422">
        <v>103.232590283614</v>
      </c>
      <c r="BZ14" s="423">
        <v>3.23259028361392</v>
      </c>
      <c r="CA14" s="422">
        <v>104.931086913664</v>
      </c>
      <c r="CB14" s="423">
        <v>4.9310869136639</v>
      </c>
      <c r="CC14" s="27">
        <v>2016</v>
      </c>
      <c r="CD14" s="24"/>
      <c r="CE14" s="422">
        <v>105.025611915342</v>
      </c>
      <c r="CF14" s="423">
        <v>5.02561191534174</v>
      </c>
      <c r="CG14" s="422">
        <v>104.999126017205</v>
      </c>
      <c r="CH14" s="423">
        <v>4.99912601720492</v>
      </c>
      <c r="CI14" s="422">
        <v>108.217527675536</v>
      </c>
      <c r="CJ14" s="423">
        <v>8.21752767553645</v>
      </c>
      <c r="CK14" s="27">
        <v>2016</v>
      </c>
      <c r="CL14" s="24"/>
      <c r="CM14" s="422">
        <v>112.0381456517</v>
      </c>
      <c r="CN14" s="423">
        <v>12.0381456516996</v>
      </c>
      <c r="CO14" s="422">
        <v>105.526464678719</v>
      </c>
      <c r="CP14" s="423">
        <v>5.52646467871905</v>
      </c>
      <c r="CQ14" s="422">
        <v>105.685280379229</v>
      </c>
      <c r="CR14" s="423">
        <v>5.68528037922955</v>
      </c>
      <c r="CS14" s="27">
        <v>2016</v>
      </c>
      <c r="CT14" s="24"/>
      <c r="CU14" s="422">
        <v>112.580343035134</v>
      </c>
      <c r="CV14" s="423">
        <v>12.5803430351345</v>
      </c>
      <c r="CW14" s="422">
        <v>90.0906032449918</v>
      </c>
      <c r="CX14" s="423">
        <v>-9.90939675500822</v>
      </c>
      <c r="CY14" s="422">
        <v>112.573201826067</v>
      </c>
      <c r="CZ14" s="423">
        <v>12.573201826067</v>
      </c>
      <c r="DA14" s="27">
        <v>2016</v>
      </c>
      <c r="DB14" s="24"/>
      <c r="DC14" s="422">
        <v>107.954448281199</v>
      </c>
      <c r="DD14" s="423">
        <v>7.95444828119871</v>
      </c>
      <c r="DE14" s="422">
        <v>126.640311617358</v>
      </c>
      <c r="DF14" s="423">
        <v>26.6403116173577</v>
      </c>
      <c r="DG14" s="422">
        <v>104.446631739184</v>
      </c>
      <c r="DH14" s="423">
        <v>4.44663173918349</v>
      </c>
      <c r="DI14" s="27">
        <v>2016</v>
      </c>
      <c r="DJ14" s="24"/>
      <c r="DK14" s="422">
        <v>104.041970715238</v>
      </c>
      <c r="DL14" s="423">
        <v>4.04197071523755</v>
      </c>
      <c r="DM14" s="422">
        <v>96.0649261863075</v>
      </c>
      <c r="DN14" s="423">
        <v>-3.9350738136924</v>
      </c>
      <c r="DO14" s="422">
        <v>107.832024861029</v>
      </c>
      <c r="DP14" s="423">
        <v>7.83202486102934</v>
      </c>
      <c r="DQ14" s="27">
        <v>2016</v>
      </c>
      <c r="DR14" s="24"/>
      <c r="DS14" s="422">
        <v>103.821032678805</v>
      </c>
      <c r="DT14" s="423">
        <v>3.82103267880511</v>
      </c>
      <c r="DU14" s="422">
        <v>102.85173289327</v>
      </c>
      <c r="DV14" s="423">
        <v>2.85173289327005</v>
      </c>
      <c r="DW14" s="422">
        <v>114.742716248838</v>
      </c>
      <c r="DX14" s="423">
        <v>14.742716248838</v>
      </c>
      <c r="DY14" s="27">
        <v>2016</v>
      </c>
      <c r="DZ14" s="24"/>
      <c r="EA14" s="422">
        <v>103.085598924059</v>
      </c>
      <c r="EB14" s="423">
        <v>3.08559892405856</v>
      </c>
      <c r="EC14" s="422">
        <v>106.821290872037</v>
      </c>
      <c r="ED14" s="423">
        <v>6.82129087203749</v>
      </c>
      <c r="EE14" s="422">
        <v>106.750326730361</v>
      </c>
      <c r="EF14" s="423">
        <v>6.750326730361</v>
      </c>
      <c r="EG14" s="27">
        <v>2016</v>
      </c>
      <c r="EH14" s="24"/>
      <c r="EI14" s="422">
        <v>106.836497437372</v>
      </c>
      <c r="EJ14" s="423">
        <v>6.83649743737227</v>
      </c>
      <c r="EK14" s="422">
        <v>106.822191047567</v>
      </c>
      <c r="EL14" s="423">
        <v>6.82219104756658</v>
      </c>
      <c r="EM14" s="422">
        <v>106.703055811682</v>
      </c>
      <c r="EN14" s="423">
        <v>6.70305581168189</v>
      </c>
      <c r="EO14" s="27">
        <v>2016</v>
      </c>
      <c r="EP14" s="24"/>
      <c r="EQ14" s="422">
        <v>103.255689529062</v>
      </c>
      <c r="ER14" s="423">
        <v>3.2556895290617</v>
      </c>
      <c r="ES14" s="422">
        <v>103.333583610128</v>
      </c>
      <c r="ET14" s="423">
        <v>3.33358361012799</v>
      </c>
      <c r="EU14" s="422">
        <v>103.326185516668</v>
      </c>
      <c r="EV14" s="423">
        <v>3.32618551666815</v>
      </c>
      <c r="EW14" s="27">
        <v>2016</v>
      </c>
      <c r="EX14" s="24"/>
      <c r="EY14" s="422">
        <v>103.271764483636</v>
      </c>
      <c r="EZ14" s="423">
        <v>3.27176448363622</v>
      </c>
      <c r="FA14" s="422">
        <v>103.288044450709</v>
      </c>
      <c r="FB14" s="423">
        <v>3.28804445070934</v>
      </c>
      <c r="FC14" s="422">
        <v>103.439276914478</v>
      </c>
      <c r="FD14" s="423">
        <v>3.43927691447816</v>
      </c>
      <c r="FE14" s="27">
        <v>2016</v>
      </c>
      <c r="FF14" s="24"/>
      <c r="FG14" s="422">
        <v>103.374103326253</v>
      </c>
      <c r="FH14" s="423">
        <v>3.37410332625332</v>
      </c>
      <c r="FI14" s="422">
        <v>104.430101544345</v>
      </c>
      <c r="FJ14" s="423">
        <v>4.43010154434491</v>
      </c>
      <c r="FK14" s="422">
        <v>105.092884252554</v>
      </c>
      <c r="FL14" s="423">
        <v>5.09288425255379</v>
      </c>
      <c r="FM14" s="27">
        <v>2016</v>
      </c>
      <c r="FN14" s="24"/>
      <c r="FO14" s="422">
        <v>98.1103600875436</v>
      </c>
      <c r="FP14" s="423">
        <v>-1.88963991245645</v>
      </c>
      <c r="FQ14" s="422">
        <v>103.882973616975</v>
      </c>
      <c r="FR14" s="423">
        <v>3.88297361697487</v>
      </c>
      <c r="FS14" s="422">
        <v>100.968444033674</v>
      </c>
      <c r="FT14" s="423">
        <v>0.968444033673904</v>
      </c>
      <c r="FU14" s="27">
        <v>2016</v>
      </c>
      <c r="FV14" s="24"/>
      <c r="FW14" s="422">
        <v>104.758038728627</v>
      </c>
      <c r="FX14" s="423">
        <v>4.75803872862666</v>
      </c>
      <c r="FY14" s="422">
        <v>104.055915515933</v>
      </c>
      <c r="FZ14" s="423">
        <v>4.05591551593247</v>
      </c>
      <c r="GA14" s="422">
        <v>103.829233951548</v>
      </c>
      <c r="GB14" s="423">
        <v>3.82923395154845</v>
      </c>
      <c r="GC14" s="27">
        <v>2016</v>
      </c>
      <c r="GD14" s="24"/>
      <c r="GE14" s="422">
        <v>103.710173855957</v>
      </c>
      <c r="GF14" s="423">
        <v>3.71017385595707</v>
      </c>
      <c r="GG14" s="422">
        <v>103.803210367424</v>
      </c>
      <c r="GH14" s="423">
        <v>3.80321036742369</v>
      </c>
      <c r="GI14" s="422">
        <v>101.313456665621</v>
      </c>
      <c r="GJ14" s="423">
        <v>1.3134566656209</v>
      </c>
      <c r="GK14" s="27">
        <v>2016</v>
      </c>
      <c r="GL14" s="24"/>
      <c r="GM14" s="422">
        <v>103.819397195812</v>
      </c>
      <c r="GN14" s="423">
        <v>3.81939719581194</v>
      </c>
      <c r="GO14" s="422">
        <v>115.299236127049</v>
      </c>
      <c r="GP14" s="423">
        <v>15.2992361270491</v>
      </c>
      <c r="GQ14" s="422">
        <v>115.633551296901</v>
      </c>
      <c r="GR14" s="423">
        <v>15.6335512969014</v>
      </c>
      <c r="GS14" s="27">
        <v>2016</v>
      </c>
      <c r="GT14" s="24"/>
      <c r="GU14" s="422">
        <v>103.126823416914</v>
      </c>
      <c r="GV14" s="423">
        <v>3.12682341691426</v>
      </c>
      <c r="GW14" s="422">
        <v>103.87870072499</v>
      </c>
      <c r="GX14" s="423">
        <v>3.8787007249895</v>
      </c>
      <c r="GY14" s="422">
        <v>103.172248257938</v>
      </c>
      <c r="GZ14" s="423">
        <v>3.17224825793797</v>
      </c>
      <c r="HA14" s="27">
        <v>2016</v>
      </c>
      <c r="HB14" s="24"/>
      <c r="HC14" s="422">
        <v>103.158500400146</v>
      </c>
      <c r="HD14" s="423">
        <v>3.15850040014594</v>
      </c>
      <c r="HE14" s="422">
        <v>103.193466344604</v>
      </c>
      <c r="HF14" s="423">
        <v>3.19346634460371</v>
      </c>
      <c r="HG14" s="422">
        <v>98.7731435782184</v>
      </c>
      <c r="HH14" s="423">
        <v>-1.22685642178156</v>
      </c>
      <c r="HI14" s="27">
        <v>2016</v>
      </c>
      <c r="HJ14" s="24"/>
      <c r="HK14" s="422">
        <v>105.389690559201</v>
      </c>
      <c r="HL14" s="423">
        <v>5.38969055920109</v>
      </c>
      <c r="HM14" s="422">
        <v>104.596611276701</v>
      </c>
      <c r="HN14" s="423">
        <v>4.59661127670084</v>
      </c>
      <c r="HO14" s="422">
        <v>103.155428135589</v>
      </c>
      <c r="HP14" s="423">
        <v>3.15542813558855</v>
      </c>
      <c r="HQ14" s="27">
        <v>2016</v>
      </c>
      <c r="HR14" s="24"/>
      <c r="HS14" s="422">
        <v>100.851733476887</v>
      </c>
      <c r="HT14" s="423">
        <v>0.85173347688692</v>
      </c>
      <c r="HU14" s="422">
        <v>100.109951034829</v>
      </c>
      <c r="HV14" s="423">
        <v>0.10995103482945</v>
      </c>
      <c r="HW14" s="422">
        <v>100.893900703472</v>
      </c>
      <c r="HX14" s="423">
        <v>0.893900703471729</v>
      </c>
      <c r="HY14" s="27">
        <v>2016</v>
      </c>
      <c r="HZ14" s="24"/>
      <c r="IA14" s="422">
        <v>100.542269235441</v>
      </c>
      <c r="IB14" s="423">
        <v>0.542269235440813</v>
      </c>
      <c r="IC14" s="422">
        <v>105.55150539368</v>
      </c>
      <c r="ID14" s="423">
        <v>5.55150539368032</v>
      </c>
      <c r="IE14" s="422">
        <v>99.1218781140031</v>
      </c>
      <c r="IF14" s="423">
        <v>-0.87812188599699</v>
      </c>
      <c r="IG14" s="27">
        <v>2016</v>
      </c>
      <c r="IH14" s="24"/>
      <c r="II14" s="422">
        <v>105.05261665407</v>
      </c>
      <c r="IJ14" s="423">
        <v>5.05261665406962</v>
      </c>
      <c r="IK14" s="422">
        <v>102.756837621278</v>
      </c>
      <c r="IL14" s="423">
        <v>2.75683762127802</v>
      </c>
      <c r="IM14" s="422">
        <v>106.025269151468</v>
      </c>
      <c r="IN14" s="423">
        <v>6.02526915146784</v>
      </c>
      <c r="IO14" s="422">
        <v>106.121538539381</v>
      </c>
      <c r="IP14" s="423">
        <v>6.12153853938055</v>
      </c>
      <c r="IQ14" s="27">
        <v>2016</v>
      </c>
      <c r="IR14" s="24"/>
      <c r="IS14" s="422">
        <v>106.106879776171</v>
      </c>
      <c r="IT14" s="423">
        <v>6.10687977617124</v>
      </c>
      <c r="IU14" s="422">
        <v>106.659820041309</v>
      </c>
      <c r="IV14" s="423">
        <v>6.65982004130883</v>
      </c>
      <c r="IW14" s="422">
        <v>106.012447017999</v>
      </c>
      <c r="IX14" s="423">
        <v>6.01244701799928</v>
      </c>
      <c r="IY14" s="27">
        <v>2016</v>
      </c>
      <c r="IZ14" s="24"/>
      <c r="JA14" s="422">
        <v>106.08017147588</v>
      </c>
      <c r="JB14" s="423">
        <v>6.08017147588009</v>
      </c>
      <c r="JC14" s="422">
        <v>107.142567840455</v>
      </c>
      <c r="JD14" s="423">
        <v>7.14256784045514</v>
      </c>
      <c r="JE14" s="422">
        <v>115.91751994945</v>
      </c>
      <c r="JF14" s="423">
        <v>15.9175199494503</v>
      </c>
      <c r="JG14" s="27">
        <v>2016</v>
      </c>
      <c r="JH14" s="24"/>
      <c r="JI14" s="422">
        <v>115.186349097081</v>
      </c>
      <c r="JJ14" s="423">
        <v>15.1863490970808</v>
      </c>
      <c r="JK14" s="422">
        <v>110.677640121492</v>
      </c>
      <c r="JL14" s="423">
        <v>10.6776401214917</v>
      </c>
      <c r="JM14" s="422">
        <v>103.742355712283</v>
      </c>
      <c r="JN14" s="423">
        <v>3.74235571228286</v>
      </c>
      <c r="JO14" s="27">
        <v>2016</v>
      </c>
      <c r="JP14" s="24"/>
      <c r="JQ14" s="422">
        <v>113.972067721765</v>
      </c>
      <c r="JR14" s="423">
        <v>13.9720677217647</v>
      </c>
      <c r="JS14" s="422">
        <v>104.32591448938</v>
      </c>
      <c r="JT14" s="423">
        <v>4.32591448937987</v>
      </c>
      <c r="JU14" s="422">
        <v>104.101871521919</v>
      </c>
      <c r="JV14" s="423">
        <v>4.10187152191894</v>
      </c>
      <c r="JW14" s="27">
        <v>2016</v>
      </c>
      <c r="JX14" s="24"/>
      <c r="JY14" s="422">
        <v>103.008405865027</v>
      </c>
      <c r="JZ14" s="423">
        <v>3.00840586502716</v>
      </c>
      <c r="KA14" s="422">
        <v>104.230054706452</v>
      </c>
      <c r="KB14" s="423">
        <v>4.23005470645236</v>
      </c>
      <c r="KC14" s="422">
        <v>113.728160294044</v>
      </c>
      <c r="KD14" s="423">
        <v>13.7281602940438</v>
      </c>
      <c r="KE14" s="27">
        <v>2016</v>
      </c>
      <c r="KF14" s="24"/>
      <c r="KG14" s="422">
        <v>101.6199403291</v>
      </c>
      <c r="KH14" s="423">
        <v>1.61994032910047</v>
      </c>
      <c r="KI14" s="422">
        <v>110.177949586889</v>
      </c>
      <c r="KJ14" s="423">
        <v>10.1779495868894</v>
      </c>
      <c r="KK14" s="422">
        <v>100.284518632017</v>
      </c>
      <c r="KL14" s="423">
        <v>0.284518632017168</v>
      </c>
      <c r="KM14" s="27">
        <v>2016</v>
      </c>
      <c r="KN14" s="24"/>
      <c r="KO14" s="422">
        <v>99.0287781607713</v>
      </c>
      <c r="KP14" s="423">
        <v>-0.971221839228676</v>
      </c>
      <c r="KQ14" s="422">
        <v>112.127176749331</v>
      </c>
      <c r="KR14" s="423">
        <v>12.127176749331</v>
      </c>
      <c r="KS14" s="422">
        <v>99.2064049484018</v>
      </c>
      <c r="KT14" s="423">
        <v>-0.793595051598217</v>
      </c>
      <c r="KU14" s="27">
        <v>2016</v>
      </c>
      <c r="KV14" s="24"/>
      <c r="KW14" s="422">
        <v>102.219798971734</v>
      </c>
      <c r="KX14" s="423">
        <v>2.21979897173368</v>
      </c>
      <c r="KY14" s="422">
        <v>108.474017400125</v>
      </c>
      <c r="KZ14" s="423">
        <v>8.47401740012496</v>
      </c>
      <c r="LA14" s="422">
        <v>106.22224784504</v>
      </c>
      <c r="LB14" s="423">
        <v>6.22224784504046</v>
      </c>
      <c r="LC14" s="27">
        <v>2016</v>
      </c>
      <c r="LD14" s="24"/>
      <c r="LE14" s="422">
        <v>111.497407454915</v>
      </c>
      <c r="LF14" s="423">
        <v>11.497407454915</v>
      </c>
      <c r="LG14" s="422">
        <v>107.296323446218</v>
      </c>
      <c r="LH14" s="423">
        <v>7.29632344621784</v>
      </c>
      <c r="LI14" s="422">
        <v>103.565217615157</v>
      </c>
      <c r="LJ14" s="423">
        <v>3.56521761515725</v>
      </c>
      <c r="LK14" s="27">
        <v>2016</v>
      </c>
      <c r="LL14" s="24"/>
      <c r="LM14" s="422">
        <v>107.755958691748</v>
      </c>
      <c r="LN14" s="423">
        <v>7.75595869174856</v>
      </c>
      <c r="LO14" s="422">
        <v>107.52127899585</v>
      </c>
      <c r="LP14" s="423">
        <v>7.52127899584971</v>
      </c>
      <c r="LQ14" s="422">
        <v>107.071694000104</v>
      </c>
      <c r="LR14" s="423">
        <v>7.07169400010439</v>
      </c>
      <c r="LS14" s="27">
        <v>2016</v>
      </c>
      <c r="LT14" s="24"/>
      <c r="LU14" s="422">
        <v>101.714056468326</v>
      </c>
      <c r="LV14" s="423">
        <v>1.71405646832613</v>
      </c>
      <c r="LW14" s="422">
        <v>105.829728174732</v>
      </c>
      <c r="LX14" s="423">
        <v>5.82972817473213</v>
      </c>
      <c r="LY14" s="422">
        <v>78.6537384927297</v>
      </c>
      <c r="LZ14" s="423">
        <v>-21.3462615072703</v>
      </c>
      <c r="MA14" s="27">
        <v>2016</v>
      </c>
      <c r="MB14" s="24"/>
      <c r="MC14" s="422">
        <v>115.815202838502</v>
      </c>
      <c r="MD14" s="423">
        <v>15.8152028385022</v>
      </c>
      <c r="ME14" s="422">
        <v>97.2056497132602</v>
      </c>
      <c r="MF14" s="423">
        <v>-2.79435028673976</v>
      </c>
      <c r="MG14" s="422">
        <v>100.648620045532</v>
      </c>
      <c r="MH14" s="423">
        <v>0.648620045532141</v>
      </c>
      <c r="MI14" s="27">
        <v>2016</v>
      </c>
      <c r="MJ14" s="24"/>
      <c r="MK14" s="422">
        <v>93.8466376020934</v>
      </c>
      <c r="ML14" s="423">
        <v>-6.15336239790656</v>
      </c>
      <c r="MM14" s="422">
        <v>109.843662621146</v>
      </c>
      <c r="MN14" s="423">
        <v>9.83909138430721</v>
      </c>
      <c r="MO14" s="422">
        <v>105.583737729295</v>
      </c>
      <c r="MP14" s="423">
        <v>5.58373772929454</v>
      </c>
    </row>
    <row r="15" ht="15" hidden="1" customHeight="1" spans="1:354">
      <c r="A15" s="27">
        <v>2017</v>
      </c>
      <c r="B15" s="24"/>
      <c r="C15" s="422">
        <v>102.738722245059</v>
      </c>
      <c r="D15" s="423">
        <v>0.350017346036054</v>
      </c>
      <c r="E15" s="422">
        <v>99.514579325717</v>
      </c>
      <c r="F15" s="423">
        <v>-1.6714271438825</v>
      </c>
      <c r="G15" s="422">
        <v>105.787135598243</v>
      </c>
      <c r="H15" s="423">
        <v>2.21909297536105</v>
      </c>
      <c r="I15" s="27">
        <v>2017</v>
      </c>
      <c r="J15" s="24"/>
      <c r="K15" s="422">
        <v>99.7918149633923</v>
      </c>
      <c r="L15" s="423">
        <v>15.0126763256289</v>
      </c>
      <c r="M15" s="422">
        <v>137.511536263209</v>
      </c>
      <c r="N15" s="423">
        <v>23.3962205861171</v>
      </c>
      <c r="O15" s="422">
        <v>100.208655474106</v>
      </c>
      <c r="P15" s="423">
        <v>16.4063271725416</v>
      </c>
      <c r="Q15" s="27">
        <v>2017</v>
      </c>
      <c r="R15" s="24"/>
      <c r="S15" s="422">
        <v>106.420069677508</v>
      </c>
      <c r="T15" s="423">
        <v>-0.0908607996160384</v>
      </c>
      <c r="U15" s="422">
        <v>110.562356714077</v>
      </c>
      <c r="V15" s="423">
        <v>4.09906161377289</v>
      </c>
      <c r="W15" s="422">
        <v>106.375921972183</v>
      </c>
      <c r="X15" s="423">
        <v>0.213389722754172</v>
      </c>
      <c r="Y15" s="27">
        <v>2017</v>
      </c>
      <c r="Z15" s="24"/>
      <c r="AA15" s="422">
        <v>107.024939143431</v>
      </c>
      <c r="AB15" s="423">
        <v>-1.1034231422064</v>
      </c>
      <c r="AC15" s="422">
        <v>118.121551861175</v>
      </c>
      <c r="AD15" s="423">
        <v>3.52274723346547</v>
      </c>
      <c r="AE15" s="422">
        <v>105.33984697512</v>
      </c>
      <c r="AF15" s="423">
        <v>4.74995237934249</v>
      </c>
      <c r="AG15" s="27">
        <v>2017</v>
      </c>
      <c r="AH15" s="24"/>
      <c r="AI15" s="422">
        <v>126.864555136029</v>
      </c>
      <c r="AJ15" s="423">
        <v>6.82106505905004</v>
      </c>
      <c r="AK15" s="422">
        <v>125.290642656227</v>
      </c>
      <c r="AL15" s="423">
        <v>10.9246300846485</v>
      </c>
      <c r="AM15" s="422">
        <v>103.080324068776</v>
      </c>
      <c r="AN15" s="423">
        <v>3.83881530412114</v>
      </c>
      <c r="AO15" s="27">
        <v>2017</v>
      </c>
      <c r="AP15" s="24"/>
      <c r="AQ15" s="422">
        <v>104.097457175791</v>
      </c>
      <c r="AR15" s="423">
        <v>-5.08183309720933</v>
      </c>
      <c r="AS15" s="422">
        <v>104.837180006828</v>
      </c>
      <c r="AT15" s="423">
        <v>3.21006043030225</v>
      </c>
      <c r="AU15" s="422">
        <v>105.828730638276</v>
      </c>
      <c r="AV15" s="423">
        <v>5.87149613365182</v>
      </c>
      <c r="AW15" s="27">
        <v>2017</v>
      </c>
      <c r="AX15" s="24"/>
      <c r="AY15" s="422">
        <v>120.390877397171</v>
      </c>
      <c r="AZ15" s="423">
        <v>4.1713159484972</v>
      </c>
      <c r="BA15" s="422">
        <v>120.323797364887</v>
      </c>
      <c r="BB15" s="423">
        <v>6.11987231085267</v>
      </c>
      <c r="BC15" s="422">
        <v>100.35140138515</v>
      </c>
      <c r="BD15" s="423">
        <v>-13.1451957660845</v>
      </c>
      <c r="BE15" s="27">
        <v>2017</v>
      </c>
      <c r="BF15" s="24"/>
      <c r="BG15" s="422">
        <v>96.9467307742465</v>
      </c>
      <c r="BH15" s="423">
        <v>0.569124452089056</v>
      </c>
      <c r="BI15" s="422">
        <v>114.327092506713</v>
      </c>
      <c r="BJ15" s="423">
        <v>6.29705106420337</v>
      </c>
      <c r="BK15" s="422">
        <v>125.582653866313</v>
      </c>
      <c r="BL15" s="423">
        <v>8.69560648163565</v>
      </c>
      <c r="BM15" s="27">
        <v>2017</v>
      </c>
      <c r="BN15" s="24"/>
      <c r="BO15" s="422">
        <v>116.696128462627</v>
      </c>
      <c r="BP15" s="423">
        <v>14.7604276237619</v>
      </c>
      <c r="BQ15" s="422">
        <v>119.924931239771</v>
      </c>
      <c r="BR15" s="423">
        <v>9.15564035346399</v>
      </c>
      <c r="BS15" s="422">
        <v>119.961986901373</v>
      </c>
      <c r="BT15" s="423">
        <v>9.05917321491015</v>
      </c>
      <c r="BU15" s="27">
        <v>2017</v>
      </c>
      <c r="BV15" s="24"/>
      <c r="BW15" s="422">
        <v>119.952657551193</v>
      </c>
      <c r="BX15" s="423">
        <v>9.14919598354207</v>
      </c>
      <c r="BY15" s="422">
        <v>105.354037452823</v>
      </c>
      <c r="BZ15" s="423">
        <v>2.05501689280527</v>
      </c>
      <c r="CA15" s="422">
        <v>109.716281667787</v>
      </c>
      <c r="CB15" s="423">
        <v>4.56032134505637</v>
      </c>
      <c r="CC15" s="27">
        <v>2017</v>
      </c>
      <c r="CD15" s="24"/>
      <c r="CE15" s="422">
        <v>109.817180301019</v>
      </c>
      <c r="CF15" s="423">
        <v>4.56228561614056</v>
      </c>
      <c r="CG15" s="422">
        <v>109.777741976223</v>
      </c>
      <c r="CH15" s="423">
        <v>4.55110069986213</v>
      </c>
      <c r="CI15" s="422">
        <v>120.81295204618</v>
      </c>
      <c r="CJ15" s="423">
        <v>11.6389873629413</v>
      </c>
      <c r="CK15" s="27">
        <v>2017</v>
      </c>
      <c r="CL15" s="24"/>
      <c r="CM15" s="422">
        <v>123.191830187303</v>
      </c>
      <c r="CN15" s="423">
        <v>9.95525628412133</v>
      </c>
      <c r="CO15" s="422">
        <v>109.327251392729</v>
      </c>
      <c r="CP15" s="423">
        <v>3.60173793899139</v>
      </c>
      <c r="CQ15" s="422">
        <v>109.681102424022</v>
      </c>
      <c r="CR15" s="423">
        <v>3.78086903914607</v>
      </c>
      <c r="CS15" s="27">
        <v>2017</v>
      </c>
      <c r="CT15" s="24"/>
      <c r="CU15" s="422">
        <v>123.931843532076</v>
      </c>
      <c r="CV15" s="423">
        <v>10.0830217699718</v>
      </c>
      <c r="CW15" s="422">
        <v>84.7848956417719</v>
      </c>
      <c r="CX15" s="423">
        <v>-5.88930189399618</v>
      </c>
      <c r="CY15" s="422">
        <v>116.570536049485</v>
      </c>
      <c r="CZ15" s="423">
        <v>3.55087548242103</v>
      </c>
      <c r="DA15" s="27">
        <v>2017</v>
      </c>
      <c r="DB15" s="24"/>
      <c r="DC15" s="422">
        <v>93.4947667568579</v>
      </c>
      <c r="DD15" s="423">
        <v>-13.3942433633455</v>
      </c>
      <c r="DE15" s="422">
        <v>219.047596168254</v>
      </c>
      <c r="DF15" s="423">
        <v>72.9683016179746</v>
      </c>
      <c r="DG15" s="422">
        <v>109.160024245765</v>
      </c>
      <c r="DH15" s="423">
        <v>4.51272810630358</v>
      </c>
      <c r="DI15" s="27">
        <v>2017</v>
      </c>
      <c r="DJ15" s="24"/>
      <c r="DK15" s="422">
        <v>109.015569048852</v>
      </c>
      <c r="DL15" s="423">
        <v>4.78037689926771</v>
      </c>
      <c r="DM15" s="422">
        <v>93.2433408093721</v>
      </c>
      <c r="DN15" s="423">
        <v>-2.9371649872121</v>
      </c>
      <c r="DO15" s="422">
        <v>119.431308470358</v>
      </c>
      <c r="DP15" s="423">
        <v>10.7568077519435</v>
      </c>
      <c r="DQ15" s="27">
        <v>2017</v>
      </c>
      <c r="DR15" s="24"/>
      <c r="DS15" s="422">
        <v>108.333481571166</v>
      </c>
      <c r="DT15" s="423">
        <v>4.34637257589299</v>
      </c>
      <c r="DU15" s="422">
        <v>107.743443212512</v>
      </c>
      <c r="DV15" s="423">
        <v>4.75607963194733</v>
      </c>
      <c r="DW15" s="422">
        <v>119.339380869576</v>
      </c>
      <c r="DX15" s="423">
        <v>4.00606223297844</v>
      </c>
      <c r="DY15" s="27">
        <v>2017</v>
      </c>
      <c r="DZ15" s="24"/>
      <c r="EA15" s="422">
        <v>106.652731833398</v>
      </c>
      <c r="EB15" s="423">
        <v>3.46036007606374</v>
      </c>
      <c r="EC15" s="422">
        <v>111.677355292157</v>
      </c>
      <c r="ED15" s="423">
        <v>4.54597054620531</v>
      </c>
      <c r="EE15" s="422">
        <v>111.551227025239</v>
      </c>
      <c r="EF15" s="423">
        <v>4.49731672204076</v>
      </c>
      <c r="EG15" s="27">
        <v>2017</v>
      </c>
      <c r="EH15" s="24"/>
      <c r="EI15" s="422">
        <v>111.659850675202</v>
      </c>
      <c r="EJ15" s="423">
        <v>4.51470551124804</v>
      </c>
      <c r="EK15" s="422">
        <v>111.549108181692</v>
      </c>
      <c r="EL15" s="423">
        <v>4.42503293348553</v>
      </c>
      <c r="EM15" s="422">
        <v>111.491910712903</v>
      </c>
      <c r="EN15" s="423">
        <v>4.48802038966203</v>
      </c>
      <c r="EO15" s="27">
        <v>2017</v>
      </c>
      <c r="EP15" s="24"/>
      <c r="EQ15" s="422">
        <v>107.040572508886</v>
      </c>
      <c r="ER15" s="423">
        <v>3.6655442398251</v>
      </c>
      <c r="ES15" s="422">
        <v>107.013186999986</v>
      </c>
      <c r="ET15" s="423">
        <v>3.5608978817002</v>
      </c>
      <c r="EU15" s="422">
        <v>107.097098688441</v>
      </c>
      <c r="EV15" s="423">
        <v>3.64952325774625</v>
      </c>
      <c r="EW15" s="27">
        <v>2017</v>
      </c>
      <c r="EX15" s="24"/>
      <c r="EY15" s="422">
        <v>107.047374336023</v>
      </c>
      <c r="EZ15" s="423">
        <v>3.65599432842578</v>
      </c>
      <c r="FA15" s="422">
        <v>106.97917034425</v>
      </c>
      <c r="FB15" s="423">
        <v>3.57362356231054</v>
      </c>
      <c r="FC15" s="422">
        <v>107.254048741442</v>
      </c>
      <c r="FD15" s="423">
        <v>3.6879335787678</v>
      </c>
      <c r="FE15" s="27">
        <v>2017</v>
      </c>
      <c r="FF15" s="24"/>
      <c r="FG15" s="422">
        <v>107.122779804589</v>
      </c>
      <c r="FH15" s="423">
        <v>3.62632067192349</v>
      </c>
      <c r="FI15" s="422">
        <v>109.459242365573</v>
      </c>
      <c r="FJ15" s="423">
        <v>4.81579616112191</v>
      </c>
      <c r="FK15" s="422">
        <v>106.146083021478</v>
      </c>
      <c r="FL15" s="423">
        <v>1.00215992397112</v>
      </c>
      <c r="FM15" s="27">
        <v>2017</v>
      </c>
      <c r="FN15" s="24"/>
      <c r="FO15" s="422">
        <v>96.0401272880218</v>
      </c>
      <c r="FP15" s="423">
        <v>-2.1101062086353</v>
      </c>
      <c r="FQ15" s="422">
        <v>110.95509042089</v>
      </c>
      <c r="FR15" s="423">
        <v>6.80777278285345</v>
      </c>
      <c r="FS15" s="422">
        <v>108.831527228816</v>
      </c>
      <c r="FT15" s="423">
        <v>7.78766402750499</v>
      </c>
      <c r="FU15" s="27">
        <v>2017</v>
      </c>
      <c r="FV15" s="24"/>
      <c r="FW15" s="422">
        <v>112.485350356486</v>
      </c>
      <c r="FX15" s="423">
        <v>7.37634239972394</v>
      </c>
      <c r="FY15" s="422">
        <v>106.983523675466</v>
      </c>
      <c r="FZ15" s="423">
        <v>2.81349517230009</v>
      </c>
      <c r="GA15" s="422">
        <v>106.921570706618</v>
      </c>
      <c r="GB15" s="423">
        <v>2.97829102400291</v>
      </c>
      <c r="GC15" s="27">
        <v>2017</v>
      </c>
      <c r="GD15" s="24"/>
      <c r="GE15" s="422">
        <v>106.949118042913</v>
      </c>
      <c r="GF15" s="423">
        <v>3.12307275798686</v>
      </c>
      <c r="GG15" s="422">
        <v>106.861545981644</v>
      </c>
      <c r="GH15" s="423">
        <v>2.94628230032097</v>
      </c>
      <c r="GI15" s="422">
        <v>101.817153843622</v>
      </c>
      <c r="GJ15" s="423">
        <v>0.497167103540505</v>
      </c>
      <c r="GK15" s="27">
        <v>2017</v>
      </c>
      <c r="GL15" s="24"/>
      <c r="GM15" s="422">
        <v>106.963701941792</v>
      </c>
      <c r="GN15" s="423">
        <v>3.02862936109094</v>
      </c>
      <c r="GO15" s="422">
        <v>125.120429235628</v>
      </c>
      <c r="GP15" s="423">
        <v>8.51800362125306</v>
      </c>
      <c r="GQ15" s="422">
        <v>125.40655193587</v>
      </c>
      <c r="GR15" s="423">
        <v>8.45169981321072</v>
      </c>
      <c r="GS15" s="27">
        <v>2017</v>
      </c>
      <c r="GT15" s="24"/>
      <c r="GU15" s="422">
        <v>107.786745976363</v>
      </c>
      <c r="GV15" s="423">
        <v>4.51863288817637</v>
      </c>
      <c r="GW15" s="422">
        <v>103.990777086338</v>
      </c>
      <c r="GX15" s="423">
        <v>0.107891570231899</v>
      </c>
      <c r="GY15" s="422">
        <v>107.765171259103</v>
      </c>
      <c r="GZ15" s="423">
        <v>4.45170390169476</v>
      </c>
      <c r="HA15" s="27">
        <v>2017</v>
      </c>
      <c r="HB15" s="24"/>
      <c r="HC15" s="422">
        <v>107.70983434868</v>
      </c>
      <c r="HD15" s="423">
        <v>4.41198149534945</v>
      </c>
      <c r="HE15" s="422">
        <v>107.774902693735</v>
      </c>
      <c r="HF15" s="423">
        <v>4.4396573847344</v>
      </c>
      <c r="HG15" s="422">
        <v>99.4250587244094</v>
      </c>
      <c r="HH15" s="423">
        <v>0.660012552576816</v>
      </c>
      <c r="HI15" s="27">
        <v>2017</v>
      </c>
      <c r="HJ15" s="24"/>
      <c r="HK15" s="422">
        <v>107.947858464465</v>
      </c>
      <c r="HL15" s="423">
        <v>2.42734169887986</v>
      </c>
      <c r="HM15" s="422">
        <v>112.366715733621</v>
      </c>
      <c r="HN15" s="423">
        <v>7.4286388077763</v>
      </c>
      <c r="HO15" s="422">
        <v>107.734817316471</v>
      </c>
      <c r="HP15" s="423">
        <v>4.43930994582583</v>
      </c>
      <c r="HQ15" s="27">
        <v>2017</v>
      </c>
      <c r="HR15" s="24"/>
      <c r="HS15" s="422">
        <v>109.497594403794</v>
      </c>
      <c r="HT15" s="423">
        <v>8.57284315186193</v>
      </c>
      <c r="HU15" s="422">
        <v>108.694062740391</v>
      </c>
      <c r="HV15" s="423">
        <v>8.57468375204256</v>
      </c>
      <c r="HW15" s="422">
        <v>109.565366509697</v>
      </c>
      <c r="HX15" s="423">
        <v>8.59463827423073</v>
      </c>
      <c r="HY15" s="27">
        <v>2017</v>
      </c>
      <c r="HZ15" s="24"/>
      <c r="IA15" s="422">
        <v>109.101154120698</v>
      </c>
      <c r="IB15" s="423">
        <v>8.51272300729032</v>
      </c>
      <c r="IC15" s="422">
        <v>105.146730545012</v>
      </c>
      <c r="ID15" s="423">
        <v>-0.383485623590246</v>
      </c>
      <c r="IE15" s="422">
        <v>104.565646539746</v>
      </c>
      <c r="IF15" s="423">
        <v>5.49199483436138</v>
      </c>
      <c r="IG15" s="27">
        <v>2017</v>
      </c>
      <c r="IH15" s="24"/>
      <c r="II15" s="422">
        <v>106.4142802932</v>
      </c>
      <c r="IJ15" s="423">
        <v>1.29617298692686</v>
      </c>
      <c r="IK15" s="422">
        <v>109.542028488769</v>
      </c>
      <c r="IL15" s="423">
        <v>6.60315267048037</v>
      </c>
      <c r="IM15" s="422">
        <v>112.086609680266</v>
      </c>
      <c r="IN15" s="423">
        <v>5.71688294432833</v>
      </c>
      <c r="IO15" s="422">
        <v>111.886440887801</v>
      </c>
      <c r="IP15" s="423">
        <v>5.43235843332741</v>
      </c>
      <c r="IQ15" s="27">
        <v>2017</v>
      </c>
      <c r="IR15" s="24"/>
      <c r="IS15" s="422">
        <v>112.01291389366</v>
      </c>
      <c r="IT15" s="423">
        <v>5.56611798400527</v>
      </c>
      <c r="IU15" s="422">
        <v>112.467916958125</v>
      </c>
      <c r="IV15" s="423">
        <v>5.44544038661152</v>
      </c>
      <c r="IW15" s="422">
        <v>111.92900677713</v>
      </c>
      <c r="IX15" s="423">
        <v>5.5810048023192</v>
      </c>
      <c r="IY15" s="27">
        <v>2017</v>
      </c>
      <c r="IZ15" s="24"/>
      <c r="JA15" s="422">
        <v>111.933041517249</v>
      </c>
      <c r="JB15" s="423">
        <v>5.51740250787522</v>
      </c>
      <c r="JC15" s="422">
        <v>118.917617169869</v>
      </c>
      <c r="JD15" s="423">
        <v>10.9900757157025</v>
      </c>
      <c r="JE15" s="422">
        <v>135.897045275011</v>
      </c>
      <c r="JF15" s="423">
        <v>17.2359841154935</v>
      </c>
      <c r="JG15" s="27">
        <v>2017</v>
      </c>
      <c r="JH15" s="24"/>
      <c r="JI15" s="422">
        <v>123.167306817256</v>
      </c>
      <c r="JJ15" s="423">
        <v>6.92873572496728</v>
      </c>
      <c r="JK15" s="422">
        <v>130.485834639897</v>
      </c>
      <c r="JL15" s="423">
        <v>17.8971963051091</v>
      </c>
      <c r="JM15" s="422">
        <v>109.307940889983</v>
      </c>
      <c r="JN15" s="423">
        <v>5.36481472730013</v>
      </c>
      <c r="JO15" s="27">
        <v>2017</v>
      </c>
      <c r="JP15" s="24"/>
      <c r="JQ15" s="422">
        <v>114.285167763693</v>
      </c>
      <c r="JR15" s="423">
        <v>0.274716470611637</v>
      </c>
      <c r="JS15" s="422">
        <v>97.2041489860067</v>
      </c>
      <c r="JT15" s="423">
        <v>-6.8264587358092</v>
      </c>
      <c r="JU15" s="422">
        <v>96.6714638970512</v>
      </c>
      <c r="JV15" s="423">
        <v>-7.13763116477992</v>
      </c>
      <c r="JW15" s="27">
        <v>2017</v>
      </c>
      <c r="JX15" s="24"/>
      <c r="JY15" s="422">
        <v>103.860773216036</v>
      </c>
      <c r="JZ15" s="423">
        <v>0.827473587083389</v>
      </c>
      <c r="KA15" s="422">
        <v>106.615698286162</v>
      </c>
      <c r="KB15" s="423">
        <v>2.28882502885408</v>
      </c>
      <c r="KC15" s="422">
        <v>112.802956347008</v>
      </c>
      <c r="KD15" s="423">
        <v>-0.813522301462726</v>
      </c>
      <c r="KE15" s="27">
        <v>2017</v>
      </c>
      <c r="KF15" s="24"/>
      <c r="KG15" s="422">
        <v>100.835021861956</v>
      </c>
      <c r="KH15" s="423">
        <v>-0.772405951629295</v>
      </c>
      <c r="KI15" s="422">
        <v>110.068588682115</v>
      </c>
      <c r="KJ15" s="423">
        <v>-0.0992584316412035</v>
      </c>
      <c r="KK15" s="422">
        <v>110.139853325117</v>
      </c>
      <c r="KL15" s="423">
        <v>9.82737398308038</v>
      </c>
      <c r="KM15" s="27">
        <v>2017</v>
      </c>
      <c r="KN15" s="24"/>
      <c r="KO15" s="422">
        <v>108.603596734733</v>
      </c>
      <c r="KP15" s="423">
        <v>9.66872332648263</v>
      </c>
      <c r="KQ15" s="422">
        <v>120.72070609832</v>
      </c>
      <c r="KR15" s="423">
        <v>7.66409143449719</v>
      </c>
      <c r="KS15" s="422">
        <v>107.909229789188</v>
      </c>
      <c r="KT15" s="423">
        <v>8.77244251045359</v>
      </c>
      <c r="KU15" s="27">
        <v>2017</v>
      </c>
      <c r="KV15" s="24"/>
      <c r="KW15" s="422">
        <v>106.15598221578</v>
      </c>
      <c r="KX15" s="423">
        <v>3.85070532679714</v>
      </c>
      <c r="KY15" s="422">
        <v>119.63265359324</v>
      </c>
      <c r="KZ15" s="423">
        <v>10.286920739696</v>
      </c>
      <c r="LA15" s="422">
        <v>105.018962099144</v>
      </c>
      <c r="LB15" s="423">
        <v>-1.13280011514323</v>
      </c>
      <c r="LC15" s="27">
        <v>2017</v>
      </c>
      <c r="LD15" s="24"/>
      <c r="LE15" s="422">
        <v>116.527287263695</v>
      </c>
      <c r="LF15" s="423">
        <v>4.51120785997969</v>
      </c>
      <c r="LG15" s="422">
        <v>114.13741743504</v>
      </c>
      <c r="LH15" s="423">
        <v>6.37588853848379</v>
      </c>
      <c r="LI15" s="422">
        <v>109.80974364583</v>
      </c>
      <c r="LJ15" s="423">
        <v>6.02955912657592</v>
      </c>
      <c r="LK15" s="27">
        <v>2017</v>
      </c>
      <c r="LL15" s="24"/>
      <c r="LM15" s="422">
        <v>114.033397877135</v>
      </c>
      <c r="LN15" s="423">
        <v>5.82560747600425</v>
      </c>
      <c r="LO15" s="422">
        <v>114.307270423586</v>
      </c>
      <c r="LP15" s="423">
        <v>6.3113008802639</v>
      </c>
      <c r="LQ15" s="422">
        <v>112.975688499172</v>
      </c>
      <c r="LR15" s="423">
        <v>5.51405724379623</v>
      </c>
      <c r="LS15" s="27">
        <v>2017</v>
      </c>
      <c r="LT15" s="24"/>
      <c r="LU15" s="422">
        <v>107.558068532104</v>
      </c>
      <c r="LV15" s="423">
        <v>5.74553042783994</v>
      </c>
      <c r="LW15" s="422">
        <v>115.908448619849</v>
      </c>
      <c r="LX15" s="423">
        <v>9.52352483460675</v>
      </c>
      <c r="LY15" s="422">
        <v>75.2458141640755</v>
      </c>
      <c r="LZ15" s="423">
        <v>-4.33281925813259</v>
      </c>
      <c r="MA15" s="27">
        <v>2017</v>
      </c>
      <c r="MB15" s="24"/>
      <c r="MC15" s="422">
        <v>130.293432950177</v>
      </c>
      <c r="MD15" s="423">
        <v>12.5011481712502</v>
      </c>
      <c r="ME15" s="422">
        <v>105.330892922874</v>
      </c>
      <c r="MF15" s="423">
        <v>8.35881786046544</v>
      </c>
      <c r="MG15" s="422">
        <v>103.093236966821</v>
      </c>
      <c r="MH15" s="423">
        <v>2.42886283009402</v>
      </c>
      <c r="MI15" s="27">
        <v>2017</v>
      </c>
      <c r="MJ15" s="24"/>
      <c r="MK15" s="422">
        <v>89.7993722708852</v>
      </c>
      <c r="ML15" s="423">
        <v>-4.312637548474</v>
      </c>
      <c r="MM15" s="422">
        <v>115.997552069164</v>
      </c>
      <c r="MN15" s="423">
        <v>5.60240736804569</v>
      </c>
      <c r="MO15" s="422">
        <v>116.308529922847</v>
      </c>
      <c r="MP15" s="423">
        <v>10.1576174742456</v>
      </c>
    </row>
    <row r="16" ht="15" hidden="1" customHeight="1" spans="1:354">
      <c r="A16" s="27">
        <v>2018</v>
      </c>
      <c r="B16" s="24"/>
      <c r="C16" s="422">
        <v>100.63237900763</v>
      </c>
      <c r="D16" s="423">
        <v>-2.05019411513034</v>
      </c>
      <c r="E16" s="422">
        <v>99.3219041027352</v>
      </c>
      <c r="F16" s="423">
        <v>-0.193615070562899</v>
      </c>
      <c r="G16" s="422">
        <v>101.87151432508</v>
      </c>
      <c r="H16" s="423">
        <v>-3.70141534792513</v>
      </c>
      <c r="I16" s="27">
        <v>2018</v>
      </c>
      <c r="J16" s="24"/>
      <c r="K16" s="422">
        <v>97.7674624027022</v>
      </c>
      <c r="L16" s="423">
        <v>-2.02857575186177</v>
      </c>
      <c r="M16" s="422">
        <v>139.404341400958</v>
      </c>
      <c r="N16" s="423">
        <v>1.37647006875596</v>
      </c>
      <c r="O16" s="422">
        <v>101.04299011881</v>
      </c>
      <c r="P16" s="423">
        <v>0.83259738468378</v>
      </c>
      <c r="Q16" s="27">
        <v>2018</v>
      </c>
      <c r="R16" s="24"/>
      <c r="S16" s="422">
        <v>109.083225090986</v>
      </c>
      <c r="T16" s="423">
        <v>2.50249358184821</v>
      </c>
      <c r="U16" s="422">
        <v>112.565620689135</v>
      </c>
      <c r="V16" s="423">
        <v>1.81188610173962</v>
      </c>
      <c r="W16" s="422">
        <v>108.686682162783</v>
      </c>
      <c r="X16" s="423">
        <v>2.17225867260078</v>
      </c>
      <c r="Y16" s="27">
        <v>2018</v>
      </c>
      <c r="Z16" s="24"/>
      <c r="AA16" s="422">
        <v>108.151836935142</v>
      </c>
      <c r="AB16" s="423">
        <v>1.05293009342545</v>
      </c>
      <c r="AC16" s="422">
        <v>124.015620642389</v>
      </c>
      <c r="AD16" s="423">
        <v>4.98983351331339</v>
      </c>
      <c r="AE16" s="422">
        <v>109.038718764733</v>
      </c>
      <c r="AF16" s="423">
        <v>3.51137000463501</v>
      </c>
      <c r="AG16" s="27">
        <v>2018</v>
      </c>
      <c r="AH16" s="24"/>
      <c r="AI16" s="422">
        <v>134.062684943508</v>
      </c>
      <c r="AJ16" s="423">
        <v>5.67386989987986</v>
      </c>
      <c r="AK16" s="422">
        <v>132.359439311217</v>
      </c>
      <c r="AL16" s="423">
        <v>5.64191906524529</v>
      </c>
      <c r="AM16" s="422">
        <v>107.730960408044</v>
      </c>
      <c r="AN16" s="423">
        <v>4.51166251297886</v>
      </c>
      <c r="AO16" s="27">
        <v>2018</v>
      </c>
      <c r="AP16" s="24"/>
      <c r="AQ16" s="422">
        <v>116.590334126201</v>
      </c>
      <c r="AR16" s="423">
        <v>12.001135560222</v>
      </c>
      <c r="AS16" s="422">
        <v>109.29346228323</v>
      </c>
      <c r="AT16" s="423">
        <v>4.25066973006271</v>
      </c>
      <c r="AU16" s="422">
        <v>110.251432067342</v>
      </c>
      <c r="AV16" s="423">
        <v>4.17911223388239</v>
      </c>
      <c r="AW16" s="27">
        <v>2018</v>
      </c>
      <c r="AX16" s="24"/>
      <c r="AY16" s="422">
        <v>129.729179129368</v>
      </c>
      <c r="AZ16" s="423">
        <v>7.75665227639269</v>
      </c>
      <c r="BA16" s="422">
        <v>123.827755464005</v>
      </c>
      <c r="BB16" s="423">
        <v>2.91210731032044</v>
      </c>
      <c r="BC16" s="422">
        <v>110.565189205786</v>
      </c>
      <c r="BD16" s="423">
        <v>10.1780221099605</v>
      </c>
      <c r="BE16" s="27">
        <v>2018</v>
      </c>
      <c r="BF16" s="24"/>
      <c r="BG16" s="422">
        <v>105.570812205361</v>
      </c>
      <c r="BH16" s="423">
        <v>8.8956908213822</v>
      </c>
      <c r="BI16" s="422">
        <v>119.868507681148</v>
      </c>
      <c r="BJ16" s="423">
        <v>4.84698338157142</v>
      </c>
      <c r="BK16" s="422">
        <v>131.591069842689</v>
      </c>
      <c r="BL16" s="423">
        <v>4.78443144128168</v>
      </c>
      <c r="BM16" s="27">
        <v>2018</v>
      </c>
      <c r="BN16" s="24"/>
      <c r="BO16" s="422">
        <v>118.863370238574</v>
      </c>
      <c r="BP16" s="423">
        <v>1.85716681821253</v>
      </c>
      <c r="BQ16" s="422">
        <v>133.777055183882</v>
      </c>
      <c r="BR16" s="423">
        <v>11.5506624026455</v>
      </c>
      <c r="BS16" s="422">
        <v>117.495235652002</v>
      </c>
      <c r="BT16" s="423">
        <v>-2.05627742011252</v>
      </c>
      <c r="BU16" s="27">
        <v>2018</v>
      </c>
      <c r="BV16" s="24"/>
      <c r="BW16" s="422">
        <v>127.642025570112</v>
      </c>
      <c r="BX16" s="423">
        <v>6.41033569067588</v>
      </c>
      <c r="BY16" s="422">
        <v>107.293766270191</v>
      </c>
      <c r="BZ16" s="423">
        <v>1.84115280654279</v>
      </c>
      <c r="CA16" s="422">
        <v>108.888075023553</v>
      </c>
      <c r="CB16" s="423">
        <v>-0.754862114943521</v>
      </c>
      <c r="CC16" s="27">
        <v>2018</v>
      </c>
      <c r="CD16" s="24"/>
      <c r="CE16" s="422">
        <v>113.106471449104</v>
      </c>
      <c r="CF16" s="423">
        <v>2.99524276535665</v>
      </c>
      <c r="CG16" s="422">
        <v>109.846022978021</v>
      </c>
      <c r="CH16" s="423">
        <v>0.0621993134201944</v>
      </c>
      <c r="CI16" s="422">
        <v>127.20489452641</v>
      </c>
      <c r="CJ16" s="423">
        <v>5.29077584147373</v>
      </c>
      <c r="CK16" s="27">
        <v>2018</v>
      </c>
      <c r="CL16" s="24"/>
      <c r="CM16" s="422">
        <v>129.053416362339</v>
      </c>
      <c r="CN16" s="423">
        <v>4.75809651185766</v>
      </c>
      <c r="CO16" s="422">
        <v>108.339363396056</v>
      </c>
      <c r="CP16" s="423">
        <v>-0.903606359885771</v>
      </c>
      <c r="CQ16" s="422">
        <v>115.119427961535</v>
      </c>
      <c r="CR16" s="423">
        <v>4.95830677967521</v>
      </c>
      <c r="CS16" s="27">
        <v>2018</v>
      </c>
      <c r="CT16" s="24"/>
      <c r="CU16" s="422">
        <v>130.612901849328</v>
      </c>
      <c r="CV16" s="423">
        <v>5.39091336563773</v>
      </c>
      <c r="CW16" s="422">
        <v>88.1160564819189</v>
      </c>
      <c r="CX16" s="423">
        <v>3.92895552318846</v>
      </c>
      <c r="CY16" s="422">
        <v>122.618552648825</v>
      </c>
      <c r="CZ16" s="423">
        <v>5.18828925756382</v>
      </c>
      <c r="DA16" s="27">
        <v>2018</v>
      </c>
      <c r="DB16" s="24"/>
      <c r="DC16" s="422">
        <v>101.496953925392</v>
      </c>
      <c r="DD16" s="423">
        <v>8.55896800014966</v>
      </c>
      <c r="DE16" s="422">
        <v>248.298541982223</v>
      </c>
      <c r="DF16" s="423">
        <v>13.3536940489871</v>
      </c>
      <c r="DG16" s="422">
        <v>110.800772346756</v>
      </c>
      <c r="DH16" s="423">
        <v>1.50306681619703</v>
      </c>
      <c r="DI16" s="27">
        <v>2018</v>
      </c>
      <c r="DJ16" s="24"/>
      <c r="DK16" s="422">
        <v>116.465470075151</v>
      </c>
      <c r="DL16" s="423">
        <v>6.83379547646139</v>
      </c>
      <c r="DM16" s="422">
        <v>94.5136875573507</v>
      </c>
      <c r="DN16" s="423">
        <v>1.3623994345888</v>
      </c>
      <c r="DO16" s="422">
        <v>123.356476243585</v>
      </c>
      <c r="DP16" s="423">
        <v>3.28654841305784</v>
      </c>
      <c r="DQ16" s="27">
        <v>2018</v>
      </c>
      <c r="DR16" s="24"/>
      <c r="DS16" s="422">
        <v>113.744304879257</v>
      </c>
      <c r="DT16" s="423">
        <v>4.99459929618973</v>
      </c>
      <c r="DU16" s="422">
        <v>111.108623855717</v>
      </c>
      <c r="DV16" s="423">
        <v>3.12332754817153</v>
      </c>
      <c r="DW16" s="422">
        <v>127.026153504717</v>
      </c>
      <c r="DX16" s="423">
        <v>6.4411031623679</v>
      </c>
      <c r="DY16" s="27">
        <v>2018</v>
      </c>
      <c r="DZ16" s="24"/>
      <c r="EA16" s="422">
        <v>110.24487840436</v>
      </c>
      <c r="EB16" s="423">
        <v>3.36807741275031</v>
      </c>
      <c r="EC16" s="422">
        <v>118.797343217764</v>
      </c>
      <c r="ED16" s="423">
        <v>6.37549833355322</v>
      </c>
      <c r="EE16" s="422">
        <v>115.857642293873</v>
      </c>
      <c r="EF16" s="423">
        <v>3.8604822048798</v>
      </c>
      <c r="EG16" s="27">
        <v>2018</v>
      </c>
      <c r="EH16" s="24"/>
      <c r="EI16" s="422">
        <v>118.28099194218</v>
      </c>
      <c r="EJ16" s="423">
        <v>5.92974218301426</v>
      </c>
      <c r="EK16" s="422">
        <v>112.927404262863</v>
      </c>
      <c r="EL16" s="423">
        <v>1.23559578703762</v>
      </c>
      <c r="EM16" s="422">
        <v>116.741532427503</v>
      </c>
      <c r="EN16" s="423">
        <v>4.70852251166289</v>
      </c>
      <c r="EO16" s="27">
        <v>2018</v>
      </c>
      <c r="EP16" s="24"/>
      <c r="EQ16" s="422">
        <v>110.13246469683</v>
      </c>
      <c r="ER16" s="423">
        <v>2.88852359014389</v>
      </c>
      <c r="ES16" s="422">
        <v>113.283939316144</v>
      </c>
      <c r="ET16" s="423">
        <v>5.85979400478809</v>
      </c>
      <c r="EU16" s="422">
        <v>111.651067808208</v>
      </c>
      <c r="EV16" s="423">
        <v>4.25218719791403</v>
      </c>
      <c r="EW16" s="27">
        <v>2018</v>
      </c>
      <c r="EX16" s="24"/>
      <c r="EY16" s="422">
        <v>105.79496216696</v>
      </c>
      <c r="EZ16" s="423">
        <v>-1.16996066165191</v>
      </c>
      <c r="FA16" s="422">
        <v>108.013159621518</v>
      </c>
      <c r="FB16" s="423">
        <v>0.966533273665519</v>
      </c>
      <c r="FC16" s="422">
        <v>115.201766108587</v>
      </c>
      <c r="FD16" s="423">
        <v>7.41017934558796</v>
      </c>
      <c r="FE16" s="27">
        <v>2018</v>
      </c>
      <c r="FF16" s="24"/>
      <c r="FG16" s="422">
        <v>114.914125146474</v>
      </c>
      <c r="FH16" s="423">
        <v>7.27328524903722</v>
      </c>
      <c r="FI16" s="422">
        <v>115.723068617478</v>
      </c>
      <c r="FJ16" s="423">
        <v>5.72251928346506</v>
      </c>
      <c r="FK16" s="422">
        <v>112.448114107421</v>
      </c>
      <c r="FL16" s="423">
        <v>5.93713013853485</v>
      </c>
      <c r="FM16" s="27">
        <v>2018</v>
      </c>
      <c r="FN16" s="24"/>
      <c r="FO16" s="422">
        <v>98.7545195484359</v>
      </c>
      <c r="FP16" s="423">
        <v>2.82631056107787</v>
      </c>
      <c r="FQ16" s="422">
        <v>116.60059695645</v>
      </c>
      <c r="FR16" s="423">
        <v>5.08810052260299</v>
      </c>
      <c r="FS16" s="422">
        <v>115.466594782242</v>
      </c>
      <c r="FT16" s="423">
        <v>6.09664103994064</v>
      </c>
      <c r="FU16" s="27">
        <v>2018</v>
      </c>
      <c r="FV16" s="24"/>
      <c r="FW16" s="422">
        <v>114.223298132178</v>
      </c>
      <c r="FX16" s="423">
        <v>1.54504366140573</v>
      </c>
      <c r="FY16" s="422">
        <v>110.742652457193</v>
      </c>
      <c r="FZ16" s="423">
        <v>3.51374553069488</v>
      </c>
      <c r="GA16" s="422">
        <v>107.070721551022</v>
      </c>
      <c r="GB16" s="423">
        <v>0.13949556054753</v>
      </c>
      <c r="GC16" s="27">
        <v>2018</v>
      </c>
      <c r="GD16" s="24"/>
      <c r="GE16" s="422">
        <v>109.982387324791</v>
      </c>
      <c r="GF16" s="423">
        <v>2.83617979968849</v>
      </c>
      <c r="GG16" s="422">
        <v>113.336764799903</v>
      </c>
      <c r="GH16" s="423">
        <v>6.05944707123336</v>
      </c>
      <c r="GI16" s="422">
        <v>107.698845297522</v>
      </c>
      <c r="GJ16" s="423">
        <v>5.77671957215892</v>
      </c>
      <c r="GK16" s="27">
        <v>2018</v>
      </c>
      <c r="GL16" s="24"/>
      <c r="GM16" s="422">
        <v>112.815452757648</v>
      </c>
      <c r="GN16" s="423">
        <v>5.4707818723776</v>
      </c>
      <c r="GO16" s="422">
        <v>125.815152120448</v>
      </c>
      <c r="GP16" s="423">
        <v>0.555243367581127</v>
      </c>
      <c r="GQ16" s="422">
        <v>129.321870479269</v>
      </c>
      <c r="GR16" s="423">
        <v>3.1221004668089</v>
      </c>
      <c r="GS16" s="27">
        <v>2018</v>
      </c>
      <c r="GT16" s="24"/>
      <c r="GU16" s="422">
        <v>119.064836065897</v>
      </c>
      <c r="GV16" s="423">
        <v>10.4633366443847</v>
      </c>
      <c r="GW16" s="422">
        <v>102.716620230082</v>
      </c>
      <c r="GX16" s="423">
        <v>-1.22525948161555</v>
      </c>
      <c r="GY16" s="422">
        <v>121.871617885501</v>
      </c>
      <c r="GZ16" s="423">
        <v>13.0899867383694</v>
      </c>
      <c r="HA16" s="27">
        <v>2018</v>
      </c>
      <c r="HB16" s="24"/>
      <c r="HC16" s="422">
        <v>112.712186899091</v>
      </c>
      <c r="HD16" s="423">
        <v>4.64428580793945</v>
      </c>
      <c r="HE16" s="422">
        <v>111.299850561422</v>
      </c>
      <c r="HF16" s="423">
        <v>3.27065743469394</v>
      </c>
      <c r="HG16" s="422">
        <v>104.772792082533</v>
      </c>
      <c r="HH16" s="423">
        <v>5.3786574800492</v>
      </c>
      <c r="HI16" s="27">
        <v>2018</v>
      </c>
      <c r="HJ16" s="24"/>
      <c r="HK16" s="422">
        <v>107.210044747852</v>
      </c>
      <c r="HL16" s="423">
        <v>-0.683490832619171</v>
      </c>
      <c r="HM16" s="422">
        <v>114.19230761345</v>
      </c>
      <c r="HN16" s="423">
        <v>1.62467316759238</v>
      </c>
      <c r="HO16" s="422">
        <v>104.586202003694</v>
      </c>
      <c r="HP16" s="423">
        <v>-2.92256059016486</v>
      </c>
      <c r="HQ16" s="27">
        <v>2018</v>
      </c>
      <c r="HR16" s="24"/>
      <c r="HS16" s="422">
        <v>116.761427452322</v>
      </c>
      <c r="HT16" s="423">
        <v>6.6337832242601</v>
      </c>
      <c r="HU16" s="422">
        <v>109.456866439813</v>
      </c>
      <c r="HV16" s="423">
        <v>0.701789665590198</v>
      </c>
      <c r="HW16" s="422">
        <v>113.030634966876</v>
      </c>
      <c r="HX16" s="423">
        <v>3.16274071594755</v>
      </c>
      <c r="HY16" s="27">
        <v>2018</v>
      </c>
      <c r="HZ16" s="24"/>
      <c r="IA16" s="422">
        <v>112.926145502973</v>
      </c>
      <c r="IB16" s="423">
        <v>3.50591285042086</v>
      </c>
      <c r="IC16" s="422">
        <v>112.159641857204</v>
      </c>
      <c r="ID16" s="423">
        <v>6.66964277047968</v>
      </c>
      <c r="IE16" s="422">
        <v>108.734885711172</v>
      </c>
      <c r="IF16" s="423">
        <v>3.98719781246808</v>
      </c>
      <c r="IG16" s="27">
        <v>2018</v>
      </c>
      <c r="IH16" s="24"/>
      <c r="II16" s="422">
        <v>119.302574364742</v>
      </c>
      <c r="IJ16" s="423">
        <v>12.1114328227679</v>
      </c>
      <c r="IK16" s="422">
        <v>113.655620678399</v>
      </c>
      <c r="IL16" s="423">
        <v>3.75526384382465</v>
      </c>
      <c r="IM16" s="422">
        <v>118.753126482738</v>
      </c>
      <c r="IN16" s="423">
        <v>5.94764782473918</v>
      </c>
      <c r="IO16" s="422">
        <v>126.370615922494</v>
      </c>
      <c r="IP16" s="423">
        <v>12.9454247715478</v>
      </c>
      <c r="IQ16" s="27">
        <v>2018</v>
      </c>
      <c r="IR16" s="24"/>
      <c r="IS16" s="422">
        <v>105.605388299729</v>
      </c>
      <c r="IT16" s="423">
        <v>-5.72034542375472</v>
      </c>
      <c r="IU16" s="422">
        <v>110.864699448346</v>
      </c>
      <c r="IV16" s="423">
        <v>-1.42548875549699</v>
      </c>
      <c r="IW16" s="422">
        <v>113.51025511564</v>
      </c>
      <c r="IX16" s="423">
        <v>1.41272435451729</v>
      </c>
      <c r="IY16" s="27">
        <v>2018</v>
      </c>
      <c r="IZ16" s="24"/>
      <c r="JA16" s="422">
        <v>121.360425962585</v>
      </c>
      <c r="JB16" s="423">
        <v>8.422342784176</v>
      </c>
      <c r="JC16" s="422">
        <v>131.144434048804</v>
      </c>
      <c r="JD16" s="423">
        <v>10.2817540158655</v>
      </c>
      <c r="JE16" s="422">
        <v>144.455804639479</v>
      </c>
      <c r="JF16" s="423">
        <v>6.29797310688186</v>
      </c>
      <c r="JG16" s="27">
        <v>2018</v>
      </c>
      <c r="JH16" s="24"/>
      <c r="JI16" s="422">
        <v>132.82486410339</v>
      </c>
      <c r="JJ16" s="423">
        <v>7.84100711113508</v>
      </c>
      <c r="JK16" s="422">
        <v>135.33672421535</v>
      </c>
      <c r="JL16" s="423">
        <v>3.71756029214987</v>
      </c>
      <c r="JM16" s="422">
        <v>105.59875968679</v>
      </c>
      <c r="JN16" s="423">
        <v>-3.39333187780633</v>
      </c>
      <c r="JO16" s="27">
        <v>2018</v>
      </c>
      <c r="JP16" s="24"/>
      <c r="JQ16" s="422">
        <v>117.660742169156</v>
      </c>
      <c r="JR16" s="423">
        <v>2.95364172929524</v>
      </c>
      <c r="JS16" s="422">
        <v>102.430323893038</v>
      </c>
      <c r="JT16" s="423">
        <v>5.37649365952852</v>
      </c>
      <c r="JU16" s="422">
        <v>99.7075600495229</v>
      </c>
      <c r="JV16" s="423">
        <v>3.14063326454321</v>
      </c>
      <c r="JW16" s="27">
        <v>2018</v>
      </c>
      <c r="JX16" s="24"/>
      <c r="JY16" s="422">
        <v>110.598764243027</v>
      </c>
      <c r="JZ16" s="423">
        <v>6.4875224960785</v>
      </c>
      <c r="KA16" s="422">
        <v>114.153556366683</v>
      </c>
      <c r="KB16" s="423">
        <v>7.07012025592076</v>
      </c>
      <c r="KC16" s="422">
        <v>123.227686519379</v>
      </c>
      <c r="KD16" s="423">
        <v>9.24153985849567</v>
      </c>
      <c r="KE16" s="27">
        <v>2018</v>
      </c>
      <c r="KF16" s="24"/>
      <c r="KG16" s="422">
        <v>110.114330332402</v>
      </c>
      <c r="KH16" s="423">
        <v>9.20246586860338</v>
      </c>
      <c r="KI16" s="422">
        <v>115.282251460089</v>
      </c>
      <c r="KJ16" s="423">
        <v>4.73673991862607</v>
      </c>
      <c r="KK16" s="422">
        <v>121.808366857482</v>
      </c>
      <c r="KL16" s="423">
        <v>10.5942700848902</v>
      </c>
      <c r="KM16" s="27">
        <v>2018</v>
      </c>
      <c r="KN16" s="24"/>
      <c r="KO16" s="422">
        <v>116.470233942019</v>
      </c>
      <c r="KP16" s="423">
        <v>7.24344077342232</v>
      </c>
      <c r="KQ16" s="422">
        <v>123.897935951799</v>
      </c>
      <c r="KR16" s="423">
        <v>2.63188474965655</v>
      </c>
      <c r="KS16" s="422">
        <v>105.476123036921</v>
      </c>
      <c r="KT16" s="423">
        <v>-2.25477167895686</v>
      </c>
      <c r="KU16" s="27">
        <v>2018</v>
      </c>
      <c r="KV16" s="24"/>
      <c r="KW16" s="422">
        <v>114.111367229037</v>
      </c>
      <c r="KX16" s="423">
        <v>7.49405247561769</v>
      </c>
      <c r="KY16" s="422">
        <v>121.670847948846</v>
      </c>
      <c r="KZ16" s="423">
        <v>1.70371072979457</v>
      </c>
      <c r="LA16" s="422">
        <v>116.304714118995</v>
      </c>
      <c r="LB16" s="423">
        <v>10.7463945503448</v>
      </c>
      <c r="LC16" s="27">
        <v>2018</v>
      </c>
      <c r="LD16" s="24"/>
      <c r="LE16" s="422">
        <v>127.116961412841</v>
      </c>
      <c r="LF16" s="423">
        <v>9.08772047973858</v>
      </c>
      <c r="LG16" s="422">
        <v>123.58421447181</v>
      </c>
      <c r="LH16" s="423">
        <v>8.27668721534414</v>
      </c>
      <c r="LI16" s="422">
        <v>115.534977613108</v>
      </c>
      <c r="LJ16" s="423">
        <v>5.21377591568175</v>
      </c>
      <c r="LK16" s="27">
        <v>2018</v>
      </c>
      <c r="LL16" s="24"/>
      <c r="LM16" s="422">
        <v>135.724547788519</v>
      </c>
      <c r="LN16" s="423">
        <v>19.0217517983236</v>
      </c>
      <c r="LO16" s="422">
        <v>114.608409605512</v>
      </c>
      <c r="LP16" s="423">
        <v>0.263447093794227</v>
      </c>
      <c r="LQ16" s="422">
        <v>118.963866993191</v>
      </c>
      <c r="LR16" s="423">
        <v>5.3004133664232</v>
      </c>
      <c r="LS16" s="27">
        <v>2018</v>
      </c>
      <c r="LT16" s="24"/>
      <c r="LU16" s="422">
        <v>109.311521686421</v>
      </c>
      <c r="LV16" s="423">
        <v>1.63023860343236</v>
      </c>
      <c r="LW16" s="422">
        <v>120.782837399778</v>
      </c>
      <c r="LX16" s="423">
        <v>4.20537832916355</v>
      </c>
      <c r="LY16" s="422">
        <v>83.6320638462569</v>
      </c>
      <c r="LZ16" s="423">
        <v>11.1451378064631</v>
      </c>
      <c r="MA16" s="27">
        <v>2018</v>
      </c>
      <c r="MB16" s="24"/>
      <c r="MC16" s="422">
        <v>135.898794606171</v>
      </c>
      <c r="MD16" s="423">
        <v>4.30210604561883</v>
      </c>
      <c r="ME16" s="422">
        <v>102.576676380008</v>
      </c>
      <c r="MF16" s="423">
        <v>-2.6148231221034</v>
      </c>
      <c r="MG16" s="422">
        <v>124.389179419203</v>
      </c>
      <c r="MH16" s="423">
        <v>20.6569733174992</v>
      </c>
      <c r="MI16" s="27">
        <v>2018</v>
      </c>
      <c r="MJ16" s="24"/>
      <c r="MK16" s="422">
        <v>83.8362265011648</v>
      </c>
      <c r="ML16" s="423">
        <v>-6.64052055033551</v>
      </c>
      <c r="MM16" s="422">
        <v>121.409910567638</v>
      </c>
      <c r="MN16" s="423">
        <v>4.66592475610692</v>
      </c>
      <c r="MO16" s="422">
        <v>138.099930473295</v>
      </c>
      <c r="MP16" s="423">
        <v>18.7358576064053</v>
      </c>
    </row>
    <row r="17" ht="15" hidden="1" customHeight="1" spans="1:354">
      <c r="A17" s="27">
        <v>2019</v>
      </c>
      <c r="B17" s="24"/>
      <c r="C17" s="422">
        <v>99.3344906955993</v>
      </c>
      <c r="D17" s="423">
        <v>-1.28973231561261</v>
      </c>
      <c r="E17" s="422">
        <v>93.4729759574583</v>
      </c>
      <c r="F17" s="423">
        <v>-5.88886026513035</v>
      </c>
      <c r="G17" s="422">
        <v>104.876916497611</v>
      </c>
      <c r="H17" s="423">
        <v>2.95018896346311</v>
      </c>
      <c r="I17" s="27">
        <v>2019</v>
      </c>
      <c r="J17" s="24"/>
      <c r="K17" s="422">
        <v>99.4851296584133</v>
      </c>
      <c r="L17" s="423">
        <v>1.75689049659083</v>
      </c>
      <c r="M17" s="422">
        <v>130.449478914513</v>
      </c>
      <c r="N17" s="423">
        <v>-6.42366112593913</v>
      </c>
      <c r="O17" s="422">
        <v>102.018237060702</v>
      </c>
      <c r="P17" s="423">
        <v>0.965180207696974</v>
      </c>
      <c r="Q17" s="27">
        <v>2019</v>
      </c>
      <c r="R17" s="24"/>
      <c r="S17" s="422">
        <v>112.675524237002</v>
      </c>
      <c r="T17" s="423">
        <v>3.29317284396318</v>
      </c>
      <c r="U17" s="422">
        <v>125.393198787872</v>
      </c>
      <c r="V17" s="423">
        <v>11.3956446206274</v>
      </c>
      <c r="W17" s="422">
        <v>119.125437331524</v>
      </c>
      <c r="X17" s="423">
        <v>9.60444735363888</v>
      </c>
      <c r="Y17" s="27">
        <v>2019</v>
      </c>
      <c r="Z17" s="24"/>
      <c r="AA17" s="422">
        <v>125.18807683383</v>
      </c>
      <c r="AB17" s="423">
        <v>15.7521502930224</v>
      </c>
      <c r="AC17" s="422">
        <v>125.898133095573</v>
      </c>
      <c r="AD17" s="423">
        <v>1.51796398182114</v>
      </c>
      <c r="AE17" s="422">
        <v>119.521587781089</v>
      </c>
      <c r="AF17" s="423">
        <v>9.61389599503096</v>
      </c>
      <c r="AG17" s="27">
        <v>2019</v>
      </c>
      <c r="AH17" s="24"/>
      <c r="AI17" s="422">
        <v>120.169898798868</v>
      </c>
      <c r="AJ17" s="423">
        <v>-10.3629031079713</v>
      </c>
      <c r="AK17" s="422">
        <v>137.823236764144</v>
      </c>
      <c r="AL17" s="423">
        <v>4.12799984750633</v>
      </c>
      <c r="AM17" s="422">
        <v>117.595464954929</v>
      </c>
      <c r="AN17" s="423">
        <v>9.15661060620114</v>
      </c>
      <c r="AO17" s="27">
        <v>2019</v>
      </c>
      <c r="AP17" s="24"/>
      <c r="AQ17" s="422">
        <v>124.136151435864</v>
      </c>
      <c r="AR17" s="423">
        <v>6.47207795244444</v>
      </c>
      <c r="AS17" s="422">
        <v>121.343511745438</v>
      </c>
      <c r="AT17" s="423">
        <v>11.0254073852842</v>
      </c>
      <c r="AU17" s="422">
        <v>115.915715685844</v>
      </c>
      <c r="AV17" s="423">
        <v>5.13760548256769</v>
      </c>
      <c r="AW17" s="27">
        <v>2019</v>
      </c>
      <c r="AX17" s="24"/>
      <c r="AY17" s="422">
        <v>131.784945421489</v>
      </c>
      <c r="AZ17" s="423">
        <v>1.58465990914063</v>
      </c>
      <c r="BA17" s="422">
        <v>125.714829294421</v>
      </c>
      <c r="BB17" s="423">
        <v>1.52395060650561</v>
      </c>
      <c r="BC17" s="422">
        <v>118.37205508949</v>
      </c>
      <c r="BD17" s="423">
        <v>7.06087145491496</v>
      </c>
      <c r="BE17" s="27">
        <v>2019</v>
      </c>
      <c r="BF17" s="24"/>
      <c r="BG17" s="422">
        <v>118.993057963215</v>
      </c>
      <c r="BH17" s="423">
        <v>12.7139741349571</v>
      </c>
      <c r="BI17" s="422">
        <v>117.965893730642</v>
      </c>
      <c r="BJ17" s="423">
        <v>-1.58725088625141</v>
      </c>
      <c r="BK17" s="422">
        <v>131.443814448617</v>
      </c>
      <c r="BL17" s="423">
        <v>-0.111903789708549</v>
      </c>
      <c r="BM17" s="27">
        <v>2019</v>
      </c>
      <c r="BN17" s="24"/>
      <c r="BO17" s="422">
        <v>121.232338444315</v>
      </c>
      <c r="BP17" s="423">
        <v>1.99301786663708</v>
      </c>
      <c r="BQ17" s="422">
        <v>134.046199588119</v>
      </c>
      <c r="BR17" s="423">
        <v>0.201188764296973</v>
      </c>
      <c r="BS17" s="422">
        <v>124.1220421907</v>
      </c>
      <c r="BT17" s="423">
        <v>5.64006404338389</v>
      </c>
      <c r="BU17" s="27">
        <v>2019</v>
      </c>
      <c r="BV17" s="24"/>
      <c r="BW17" s="422">
        <v>122.512323786977</v>
      </c>
      <c r="BX17" s="423">
        <v>-4.01881884921761</v>
      </c>
      <c r="BY17" s="422">
        <v>113.568660496685</v>
      </c>
      <c r="BZ17" s="423">
        <v>5.84833065761914</v>
      </c>
      <c r="CA17" s="422">
        <v>108.248095798361</v>
      </c>
      <c r="CB17" s="423">
        <v>-0.587740416067874</v>
      </c>
      <c r="CC17" s="27">
        <v>2019</v>
      </c>
      <c r="CD17" s="24"/>
      <c r="CE17" s="422">
        <v>124.620018931206</v>
      </c>
      <c r="CF17" s="423">
        <v>10.1793887958769</v>
      </c>
      <c r="CG17" s="422">
        <v>105.657773467533</v>
      </c>
      <c r="CH17" s="423">
        <v>-3.81283672994341</v>
      </c>
      <c r="CI17" s="422">
        <v>135.885861341711</v>
      </c>
      <c r="CJ17" s="423">
        <v>6.82439685015295</v>
      </c>
      <c r="CK17" s="27">
        <v>2019</v>
      </c>
      <c r="CL17" s="24"/>
      <c r="CM17" s="422">
        <v>140.632879075062</v>
      </c>
      <c r="CN17" s="423">
        <v>8.97261230203429</v>
      </c>
      <c r="CO17" s="422">
        <v>113.315699218948</v>
      </c>
      <c r="CP17" s="423">
        <v>4.5932850876187</v>
      </c>
      <c r="CQ17" s="422">
        <v>116.197903539018</v>
      </c>
      <c r="CR17" s="423">
        <v>0.936831946249001</v>
      </c>
      <c r="CS17" s="27">
        <v>2019</v>
      </c>
      <c r="CT17" s="24"/>
      <c r="CU17" s="422">
        <v>126.825058433301</v>
      </c>
      <c r="CV17" s="423">
        <v>-2.90005302875545</v>
      </c>
      <c r="CW17" s="422">
        <v>100.344790711085</v>
      </c>
      <c r="CX17" s="423">
        <v>13.8779862801454</v>
      </c>
      <c r="CY17" s="422">
        <v>130.947311078063</v>
      </c>
      <c r="CZ17" s="423">
        <v>6.79241293370261</v>
      </c>
      <c r="DA17" s="27">
        <v>2019</v>
      </c>
      <c r="DB17" s="24"/>
      <c r="DC17" s="422">
        <v>106.043681716281</v>
      </c>
      <c r="DD17" s="423">
        <v>4.47966920685245</v>
      </c>
      <c r="DE17" s="422">
        <v>230.987130868257</v>
      </c>
      <c r="DF17" s="423">
        <v>-6.97201480756404</v>
      </c>
      <c r="DG17" s="422">
        <v>113.432261550027</v>
      </c>
      <c r="DH17" s="423">
        <v>2.37497370057676</v>
      </c>
      <c r="DI17" s="27">
        <v>2019</v>
      </c>
      <c r="DJ17" s="24"/>
      <c r="DK17" s="422">
        <v>121.784229817898</v>
      </c>
      <c r="DL17" s="423">
        <v>4.56681258343367</v>
      </c>
      <c r="DM17" s="422">
        <v>106.480571542991</v>
      </c>
      <c r="DN17" s="423">
        <v>12.661535376428</v>
      </c>
      <c r="DO17" s="422">
        <v>122.574483435555</v>
      </c>
      <c r="DP17" s="423">
        <v>-0.633929268931013</v>
      </c>
      <c r="DQ17" s="27">
        <v>2019</v>
      </c>
      <c r="DR17" s="24"/>
      <c r="DS17" s="422">
        <v>119.826503983876</v>
      </c>
      <c r="DT17" s="423">
        <v>5.34725594488015</v>
      </c>
      <c r="DU17" s="422">
        <v>115.169041647995</v>
      </c>
      <c r="DV17" s="423">
        <v>3.65445781917953</v>
      </c>
      <c r="DW17" s="422">
        <v>134.291653382736</v>
      </c>
      <c r="DX17" s="423">
        <v>5.71968817252267</v>
      </c>
      <c r="DY17" s="27">
        <v>2019</v>
      </c>
      <c r="DZ17" s="24"/>
      <c r="EA17" s="422">
        <v>113.248166204857</v>
      </c>
      <c r="EB17" s="423">
        <v>2.72419711823895</v>
      </c>
      <c r="EC17" s="422">
        <v>119.175375509287</v>
      </c>
      <c r="ED17" s="423">
        <v>0.318216116020238</v>
      </c>
      <c r="EE17" s="422">
        <v>119.692583011526</v>
      </c>
      <c r="EF17" s="423">
        <v>3.31004553668193</v>
      </c>
      <c r="EG17" s="27">
        <v>2019</v>
      </c>
      <c r="EH17" s="24"/>
      <c r="EI17" s="422">
        <v>122.590089055529</v>
      </c>
      <c r="EJ17" s="423">
        <v>3.64310194105839</v>
      </c>
      <c r="EK17" s="422">
        <v>116.031058056303</v>
      </c>
      <c r="EL17" s="423">
        <v>2.74836193543861</v>
      </c>
      <c r="EM17" s="422">
        <v>118.166710271418</v>
      </c>
      <c r="EN17" s="423">
        <v>1.22079761527931</v>
      </c>
      <c r="EO17" s="27">
        <v>2019</v>
      </c>
      <c r="EP17" s="24"/>
      <c r="EQ17" s="422">
        <v>109.589153402025</v>
      </c>
      <c r="ER17" s="423">
        <v>-0.493325284511954</v>
      </c>
      <c r="ES17" s="422">
        <v>115.118622519402</v>
      </c>
      <c r="ET17" s="423">
        <v>1.61954396566175</v>
      </c>
      <c r="EU17" s="422">
        <v>111.491839871541</v>
      </c>
      <c r="EV17" s="423">
        <v>-0.142612103756278</v>
      </c>
      <c r="EW17" s="27">
        <v>2019</v>
      </c>
      <c r="EX17" s="24"/>
      <c r="EY17" s="422">
        <v>104.549499674411</v>
      </c>
      <c r="EZ17" s="423">
        <v>-1.17724177696113</v>
      </c>
      <c r="FA17" s="422">
        <v>106.096008348339</v>
      </c>
      <c r="FB17" s="423">
        <v>-1.77492379622713</v>
      </c>
      <c r="FC17" s="422">
        <v>144.087028754781</v>
      </c>
      <c r="FD17" s="423">
        <v>25.0736283148362</v>
      </c>
      <c r="FE17" s="27">
        <v>2019</v>
      </c>
      <c r="FF17" s="24"/>
      <c r="FG17" s="422">
        <v>113.40326617178</v>
      </c>
      <c r="FH17" s="423">
        <v>-1.31477220295456</v>
      </c>
      <c r="FI17" s="422">
        <v>119.689022495302</v>
      </c>
      <c r="FJ17" s="423">
        <v>3.42710742568835</v>
      </c>
      <c r="FK17" s="422">
        <v>115.70234482441</v>
      </c>
      <c r="FL17" s="423">
        <v>2.8939842547117</v>
      </c>
      <c r="FM17" s="27">
        <v>2019</v>
      </c>
      <c r="FN17" s="24"/>
      <c r="FO17" s="422">
        <v>96.6652177432038</v>
      </c>
      <c r="FP17" s="423">
        <v>-2.11565183526346</v>
      </c>
      <c r="FQ17" s="422">
        <v>124.508384959365</v>
      </c>
      <c r="FR17" s="423">
        <v>6.78194469782072</v>
      </c>
      <c r="FS17" s="422">
        <v>122.400425003557</v>
      </c>
      <c r="FT17" s="423">
        <v>6.005053006362</v>
      </c>
      <c r="FU17" s="27">
        <v>2019</v>
      </c>
      <c r="FV17" s="24"/>
      <c r="FW17" s="422">
        <v>120.569352458322</v>
      </c>
      <c r="FX17" s="423">
        <v>5.55583180482138</v>
      </c>
      <c r="FY17" s="422">
        <v>112.625408128942</v>
      </c>
      <c r="FZ17" s="423">
        <v>1.70011791299432</v>
      </c>
      <c r="GA17" s="422">
        <v>117.469609281316</v>
      </c>
      <c r="GB17" s="423">
        <v>9.71216741575735</v>
      </c>
      <c r="GC17" s="27">
        <v>2019</v>
      </c>
      <c r="GD17" s="24"/>
      <c r="GE17" s="422">
        <v>116.052591323592</v>
      </c>
      <c r="GF17" s="423">
        <v>5.51925098777343</v>
      </c>
      <c r="GG17" s="422">
        <v>120.538491514857</v>
      </c>
      <c r="GH17" s="423">
        <v>6.3542723560778</v>
      </c>
      <c r="GI17" s="422">
        <v>102.454826934906</v>
      </c>
      <c r="GJ17" s="423">
        <v>-4.86915003417974</v>
      </c>
      <c r="GK17" s="27">
        <v>2019</v>
      </c>
      <c r="GL17" s="24"/>
      <c r="GM17" s="422">
        <v>114.361087505823</v>
      </c>
      <c r="GN17" s="423">
        <v>1.370055883653</v>
      </c>
      <c r="GO17" s="422">
        <v>133.739147280886</v>
      </c>
      <c r="GP17" s="423">
        <v>6.29812469077831</v>
      </c>
      <c r="GQ17" s="422">
        <v>125.79046296563</v>
      </c>
      <c r="GR17" s="423">
        <v>-2.73071175088299</v>
      </c>
      <c r="GS17" s="27">
        <v>2019</v>
      </c>
      <c r="GT17" s="24"/>
      <c r="GU17" s="422">
        <v>119.978864435009</v>
      </c>
      <c r="GV17" s="423">
        <v>0.767672806945299</v>
      </c>
      <c r="GW17" s="422">
        <v>114.078285475201</v>
      </c>
      <c r="GX17" s="423">
        <v>11.0611751240147</v>
      </c>
      <c r="GY17" s="422">
        <v>125.585313378869</v>
      </c>
      <c r="GZ17" s="423">
        <v>3.04721932620767</v>
      </c>
      <c r="HA17" s="27">
        <v>2019</v>
      </c>
      <c r="HB17" s="24"/>
      <c r="HC17" s="422">
        <v>118.450688645224</v>
      </c>
      <c r="HD17" s="423">
        <v>5.09128773383705</v>
      </c>
      <c r="HE17" s="422">
        <v>118.299271663844</v>
      </c>
      <c r="HF17" s="423">
        <v>6.28879649623546</v>
      </c>
      <c r="HG17" s="422">
        <v>111.647662113716</v>
      </c>
      <c r="HH17" s="423">
        <v>6.56169401858418</v>
      </c>
      <c r="HI17" s="27">
        <v>2019</v>
      </c>
      <c r="HJ17" s="24"/>
      <c r="HK17" s="422">
        <v>115.881991820376</v>
      </c>
      <c r="HL17" s="423">
        <v>8.08874494262139</v>
      </c>
      <c r="HM17" s="422">
        <v>115.08903124974</v>
      </c>
      <c r="HN17" s="423">
        <v>0.785274993588786</v>
      </c>
      <c r="HO17" s="422">
        <v>115.310278498406</v>
      </c>
      <c r="HP17" s="423">
        <v>10.253815789518</v>
      </c>
      <c r="HQ17" s="27">
        <v>2019</v>
      </c>
      <c r="HR17" s="24"/>
      <c r="HS17" s="422">
        <v>121.35504319538</v>
      </c>
      <c r="HT17" s="423">
        <v>3.93418943506327</v>
      </c>
      <c r="HU17" s="422">
        <v>116.957483416347</v>
      </c>
      <c r="HV17" s="423">
        <v>6.85257784230294</v>
      </c>
      <c r="HW17" s="422">
        <v>113.656762726796</v>
      </c>
      <c r="HX17" s="423">
        <v>0.553945184952511</v>
      </c>
      <c r="HY17" s="27">
        <v>2019</v>
      </c>
      <c r="HZ17" s="24"/>
      <c r="IA17" s="422">
        <v>114.059832662714</v>
      </c>
      <c r="IB17" s="423">
        <v>1.00391911429527</v>
      </c>
      <c r="IC17" s="422">
        <v>116.002735372452</v>
      </c>
      <c r="ID17" s="423">
        <v>3.42644952463446</v>
      </c>
      <c r="IE17" s="422">
        <v>114.35521861591</v>
      </c>
      <c r="IF17" s="423">
        <v>5.16884058688092</v>
      </c>
      <c r="IG17" s="27">
        <v>2019</v>
      </c>
      <c r="IH17" s="24"/>
      <c r="II17" s="422">
        <v>124.526295877635</v>
      </c>
      <c r="IJ17" s="423">
        <v>4.37854886259419</v>
      </c>
      <c r="IK17" s="422">
        <v>117.651423611487</v>
      </c>
      <c r="IL17" s="423">
        <v>3.51571080183926</v>
      </c>
      <c r="IM17" s="422">
        <v>127.660973658541</v>
      </c>
      <c r="IN17" s="423">
        <v>7.50114749787008</v>
      </c>
      <c r="IO17" s="422">
        <v>127.949488945272</v>
      </c>
      <c r="IP17" s="423">
        <v>1.24939885055753</v>
      </c>
      <c r="IQ17" s="27">
        <v>2019</v>
      </c>
      <c r="IR17" s="24"/>
      <c r="IS17" s="422">
        <v>112.601744517367</v>
      </c>
      <c r="IT17" s="423">
        <v>6.62499928297247</v>
      </c>
      <c r="IU17" s="422">
        <v>111.127495355537</v>
      </c>
      <c r="IV17" s="423">
        <v>0.23704200570505</v>
      </c>
      <c r="IW17" s="422">
        <v>121.925028108527</v>
      </c>
      <c r="IX17" s="423">
        <v>7.41322709945021</v>
      </c>
      <c r="IY17" s="27">
        <v>2019</v>
      </c>
      <c r="IZ17" s="24"/>
      <c r="JA17" s="422">
        <v>121.635713771174</v>
      </c>
      <c r="JB17" s="423">
        <v>0.226834906358746</v>
      </c>
      <c r="JC17" s="422">
        <v>135.494263015132</v>
      </c>
      <c r="JD17" s="423">
        <v>3.31682316361908</v>
      </c>
      <c r="JE17" s="422">
        <v>151.558633200839</v>
      </c>
      <c r="JF17" s="423">
        <v>4.91695614384422</v>
      </c>
      <c r="JG17" s="27">
        <v>2019</v>
      </c>
      <c r="JH17" s="24"/>
      <c r="JI17" s="422">
        <v>135.765963249402</v>
      </c>
      <c r="JJ17" s="423">
        <v>2.21426851505907</v>
      </c>
      <c r="JK17" s="422">
        <v>132.998726973043</v>
      </c>
      <c r="JL17" s="423">
        <v>-1.72754088431088</v>
      </c>
      <c r="JM17" s="422">
        <v>111.064704103705</v>
      </c>
      <c r="JN17" s="423">
        <v>5.17614452397686</v>
      </c>
      <c r="JO17" s="27">
        <v>2019</v>
      </c>
      <c r="JP17" s="24"/>
      <c r="JQ17" s="422">
        <v>120.043284611592</v>
      </c>
      <c r="JR17" s="423">
        <v>2.02492556014118</v>
      </c>
      <c r="JS17" s="422">
        <v>107.553662863385</v>
      </c>
      <c r="JT17" s="423">
        <v>5.0017795274147</v>
      </c>
      <c r="JU17" s="422">
        <v>104.488325474959</v>
      </c>
      <c r="JV17" s="423">
        <v>4.79478729903897</v>
      </c>
      <c r="JW17" s="27">
        <v>2019</v>
      </c>
      <c r="JX17" s="24"/>
      <c r="JY17" s="422">
        <v>116.619285895501</v>
      </c>
      <c r="JZ17" s="423">
        <v>5.44357045368476</v>
      </c>
      <c r="KA17" s="422">
        <v>119.82072969634</v>
      </c>
      <c r="KB17" s="423">
        <v>4.96451754113805</v>
      </c>
      <c r="KC17" s="422">
        <v>121.786404440142</v>
      </c>
      <c r="KD17" s="423">
        <v>-1.16960897339422</v>
      </c>
      <c r="KE17" s="27">
        <v>2019</v>
      </c>
      <c r="KF17" s="24"/>
      <c r="KG17" s="422">
        <v>109.98909266497</v>
      </c>
      <c r="KH17" s="423">
        <v>-0.113734213388881</v>
      </c>
      <c r="KI17" s="422">
        <v>115.309181152575</v>
      </c>
      <c r="KJ17" s="423">
        <v>0.0233597905531298</v>
      </c>
      <c r="KK17" s="422">
        <v>124.173141726467</v>
      </c>
      <c r="KL17" s="423">
        <v>1.9413895202715</v>
      </c>
      <c r="KM17" s="27">
        <v>2019</v>
      </c>
      <c r="KN17" s="24"/>
      <c r="KO17" s="422">
        <v>100.190767578511</v>
      </c>
      <c r="KP17" s="423">
        <v>-13.9773621229377</v>
      </c>
      <c r="KQ17" s="422">
        <v>125.460181001749</v>
      </c>
      <c r="KR17" s="423">
        <v>1.2609128941079</v>
      </c>
      <c r="KS17" s="422">
        <v>103.572891716177</v>
      </c>
      <c r="KT17" s="423">
        <v>-1.80441911016975</v>
      </c>
      <c r="KU17" s="27">
        <v>2019</v>
      </c>
      <c r="KV17" s="24"/>
      <c r="KW17" s="422">
        <v>120.637122787107</v>
      </c>
      <c r="KX17" s="423">
        <v>5.71876029227766</v>
      </c>
      <c r="KY17" s="422">
        <v>122.037810156633</v>
      </c>
      <c r="KZ17" s="423">
        <v>0.301602408443415</v>
      </c>
      <c r="LA17" s="422">
        <v>123.661493099443</v>
      </c>
      <c r="LB17" s="423">
        <v>6.32543490276861</v>
      </c>
      <c r="LC17" s="27">
        <v>2019</v>
      </c>
      <c r="LD17" s="24"/>
      <c r="LE17" s="422">
        <v>139.18133139329</v>
      </c>
      <c r="LF17" s="423">
        <v>9.49076334610206</v>
      </c>
      <c r="LG17" s="422">
        <v>123.11755624584</v>
      </c>
      <c r="LH17" s="423">
        <v>-0.377603424485756</v>
      </c>
      <c r="LI17" s="422">
        <v>109.761688457591</v>
      </c>
      <c r="LJ17" s="423">
        <v>-4.9970054738322</v>
      </c>
      <c r="LK17" s="27">
        <v>2019</v>
      </c>
      <c r="LL17" s="24"/>
      <c r="LM17" s="422">
        <v>136.601056861943</v>
      </c>
      <c r="LN17" s="423">
        <v>0.645799958597053</v>
      </c>
      <c r="LO17" s="422">
        <v>111.412777960492</v>
      </c>
      <c r="LP17" s="423">
        <v>-2.78830467678554</v>
      </c>
      <c r="LQ17" s="422">
        <v>128.560497690825</v>
      </c>
      <c r="LR17" s="423">
        <v>8.0668449506466</v>
      </c>
      <c r="LS17" s="27">
        <v>2019</v>
      </c>
      <c r="LT17" s="24"/>
      <c r="LU17" s="422">
        <v>110.374218652417</v>
      </c>
      <c r="LV17" s="423">
        <v>0.972172877662942</v>
      </c>
      <c r="LW17" s="422">
        <v>109.110087304469</v>
      </c>
      <c r="LX17" s="423">
        <v>-9.6642456383713</v>
      </c>
      <c r="LY17" s="422">
        <v>96.6012060703705</v>
      </c>
      <c r="LZ17" s="423">
        <v>15.5073803367512</v>
      </c>
      <c r="MA17" s="27">
        <v>2019</v>
      </c>
      <c r="MB17" s="24"/>
      <c r="MC17" s="422">
        <v>138.531873005761</v>
      </c>
      <c r="MD17" s="423">
        <v>1.93752888480046</v>
      </c>
      <c r="ME17" s="422">
        <v>105.645027036408</v>
      </c>
      <c r="MF17" s="423">
        <v>2.99127517549162</v>
      </c>
      <c r="MG17" s="422">
        <v>132.035826991547</v>
      </c>
      <c r="MH17" s="423">
        <v>6.14735751779061</v>
      </c>
      <c r="MI17" s="27">
        <v>2019</v>
      </c>
      <c r="MJ17" s="24"/>
      <c r="MK17" s="422">
        <v>90.6786907787311</v>
      </c>
      <c r="ML17" s="423">
        <v>8.16170355361973</v>
      </c>
      <c r="MM17" s="422">
        <v>128.082329060113</v>
      </c>
      <c r="MN17" s="423">
        <v>5.49577745447596</v>
      </c>
      <c r="MO17" s="422">
        <v>150.237584723617</v>
      </c>
      <c r="MP17" s="423">
        <v>8.78903719120225</v>
      </c>
    </row>
    <row r="18" ht="15" hidden="1" customHeight="1" spans="1:354">
      <c r="A18" s="27">
        <v>2020</v>
      </c>
      <c r="B18" s="24"/>
      <c r="C18" s="422">
        <v>90.4776104623852</v>
      </c>
      <c r="D18" s="423">
        <v>-8.91621849691174</v>
      </c>
      <c r="E18" s="422">
        <v>85.1453958520562</v>
      </c>
      <c r="F18" s="423">
        <v>-8.90907775226091</v>
      </c>
      <c r="G18" s="422">
        <v>95.5195501585948</v>
      </c>
      <c r="H18" s="423">
        <v>-8.92223632378564</v>
      </c>
      <c r="I18" s="27">
        <v>2020</v>
      </c>
      <c r="J18" s="24"/>
      <c r="K18" s="422">
        <v>95.8684928948453</v>
      </c>
      <c r="L18" s="423">
        <v>-3.63535412376281</v>
      </c>
      <c r="M18" s="422">
        <v>124.836809464507</v>
      </c>
      <c r="N18" s="423">
        <v>-4.30256180148034</v>
      </c>
      <c r="O18" s="422">
        <v>96.7959937511093</v>
      </c>
      <c r="P18" s="423">
        <v>-5.11893114412977</v>
      </c>
      <c r="Q18" s="27">
        <v>2020</v>
      </c>
      <c r="R18" s="24"/>
      <c r="S18" s="422">
        <v>115.670812907223</v>
      </c>
      <c r="T18" s="423">
        <v>2.65833124851571</v>
      </c>
      <c r="U18" s="422">
        <v>119.178469438231</v>
      </c>
      <c r="V18" s="423">
        <v>-4.95619332604687</v>
      </c>
      <c r="W18" s="422">
        <v>124.301042022878</v>
      </c>
      <c r="X18" s="423">
        <v>4.34466794606622</v>
      </c>
      <c r="Y18" s="27">
        <v>2020</v>
      </c>
      <c r="Z18" s="24"/>
      <c r="AA18" s="422">
        <v>133.440115683274</v>
      </c>
      <c r="AB18" s="423">
        <v>6.59171309133318</v>
      </c>
      <c r="AC18" s="422">
        <v>132.281513860723</v>
      </c>
      <c r="AD18" s="423">
        <v>5.07027436245157</v>
      </c>
      <c r="AE18" s="422">
        <v>115.977577225365</v>
      </c>
      <c r="AF18" s="423">
        <v>-2.96516355038278</v>
      </c>
      <c r="AG18" s="27">
        <v>2020</v>
      </c>
      <c r="AH18" s="24"/>
      <c r="AI18" s="422">
        <v>106.109319961622</v>
      </c>
      <c r="AJ18" s="423">
        <v>-11.7005830726209</v>
      </c>
      <c r="AK18" s="422">
        <v>146.735384586085</v>
      </c>
      <c r="AL18" s="423">
        <v>6.46636084827436</v>
      </c>
      <c r="AM18" s="422">
        <v>118.777736311249</v>
      </c>
      <c r="AN18" s="423">
        <v>1.0053715564397</v>
      </c>
      <c r="AO18" s="27">
        <v>2020</v>
      </c>
      <c r="AP18" s="24"/>
      <c r="AQ18" s="422">
        <v>122.452533946893</v>
      </c>
      <c r="AR18" s="423">
        <v>-1.35626686464639</v>
      </c>
      <c r="AS18" s="422">
        <v>124.047529944747</v>
      </c>
      <c r="AT18" s="423">
        <v>2.22839949199896</v>
      </c>
      <c r="AU18" s="422">
        <v>127.40457471376</v>
      </c>
      <c r="AV18" s="423">
        <v>9.91139032351165</v>
      </c>
      <c r="AW18" s="27">
        <v>2020</v>
      </c>
      <c r="AX18" s="24"/>
      <c r="AY18" s="422">
        <v>134.192649361232</v>
      </c>
      <c r="AZ18" s="423">
        <v>1.82699467836976</v>
      </c>
      <c r="BA18" s="422">
        <v>128.103599516811</v>
      </c>
      <c r="BB18" s="423">
        <v>1.90014991532612</v>
      </c>
      <c r="BC18" s="422">
        <v>128.289750284768</v>
      </c>
      <c r="BD18" s="423">
        <v>8.37840923500049</v>
      </c>
      <c r="BE18" s="27">
        <v>2020</v>
      </c>
      <c r="BF18" s="24"/>
      <c r="BG18" s="422">
        <v>126.872636180804</v>
      </c>
      <c r="BH18" s="423">
        <v>6.62188059745918</v>
      </c>
      <c r="BI18" s="422">
        <v>118.694575388396</v>
      </c>
      <c r="BJ18" s="423">
        <v>0.617705367805385</v>
      </c>
      <c r="BK18" s="422">
        <v>135.204967116925</v>
      </c>
      <c r="BL18" s="423">
        <v>2.86141473000112</v>
      </c>
      <c r="BM18" s="27">
        <v>2020</v>
      </c>
      <c r="BN18" s="24"/>
      <c r="BO18" s="422">
        <v>124.794320381237</v>
      </c>
      <c r="BP18" s="423">
        <v>2.93814503838672</v>
      </c>
      <c r="BQ18" s="422">
        <v>99.9871161889975</v>
      </c>
      <c r="BR18" s="423">
        <v>-25.4084662629557</v>
      </c>
      <c r="BS18" s="422">
        <v>112.59608492946</v>
      </c>
      <c r="BT18" s="423">
        <v>-9.2859874505864</v>
      </c>
      <c r="BU18" s="27">
        <v>2020</v>
      </c>
      <c r="BV18" s="24"/>
      <c r="BW18" s="422">
        <v>114.54003767204</v>
      </c>
      <c r="BX18" s="423">
        <v>-6.50733401220813</v>
      </c>
      <c r="BY18" s="422">
        <v>95.4448391519625</v>
      </c>
      <c r="BZ18" s="423">
        <v>-15.9584706427454</v>
      </c>
      <c r="CA18" s="422">
        <v>93.3193092307241</v>
      </c>
      <c r="CB18" s="423">
        <v>-13.7912694514695</v>
      </c>
      <c r="CC18" s="27">
        <v>2020</v>
      </c>
      <c r="CD18" s="24"/>
      <c r="CE18" s="422">
        <v>102.424630298413</v>
      </c>
      <c r="CF18" s="423">
        <v>-17.8104519828751</v>
      </c>
      <c r="CG18" s="422">
        <v>89.0100276001086</v>
      </c>
      <c r="CH18" s="423">
        <v>-15.7562906363341</v>
      </c>
      <c r="CI18" s="422">
        <v>118.894596911507</v>
      </c>
      <c r="CJ18" s="423">
        <v>-12.5040708889325</v>
      </c>
      <c r="CK18" s="27">
        <v>2020</v>
      </c>
      <c r="CL18" s="24"/>
      <c r="CM18" s="422">
        <v>120.410209093132</v>
      </c>
      <c r="CN18" s="423">
        <v>-14.3797596372438</v>
      </c>
      <c r="CO18" s="422">
        <v>87.0324833368473</v>
      </c>
      <c r="CP18" s="423">
        <v>-23.194681816609</v>
      </c>
      <c r="CQ18" s="422">
        <v>86.3887311117638</v>
      </c>
      <c r="CR18" s="423">
        <v>-25.6537953950646</v>
      </c>
      <c r="CS18" s="27">
        <v>2020</v>
      </c>
      <c r="CT18" s="24"/>
      <c r="CU18" s="422">
        <v>109.586767246836</v>
      </c>
      <c r="CV18" s="423">
        <v>-13.5921807562429</v>
      </c>
      <c r="CW18" s="422">
        <v>81.7611681880491</v>
      </c>
      <c r="CX18" s="423">
        <v>-18.5197680829711</v>
      </c>
      <c r="CY18" s="422">
        <v>121.341628301909</v>
      </c>
      <c r="CZ18" s="423">
        <v>-7.3355326635364</v>
      </c>
      <c r="DA18" s="27">
        <v>2020</v>
      </c>
      <c r="DB18" s="24"/>
      <c r="DC18" s="422">
        <v>94.8151494270217</v>
      </c>
      <c r="DD18" s="423">
        <v>-10.5885915195788</v>
      </c>
      <c r="DE18" s="422">
        <v>251.91323652752</v>
      </c>
      <c r="DF18" s="423">
        <v>9.05942490415089</v>
      </c>
      <c r="DG18" s="422">
        <v>101.501936062217</v>
      </c>
      <c r="DH18" s="423">
        <v>-10.5175770321291</v>
      </c>
      <c r="DI18" s="27">
        <v>2020</v>
      </c>
      <c r="DJ18" s="24"/>
      <c r="DK18" s="422">
        <v>127.784281463813</v>
      </c>
      <c r="DL18" s="423">
        <v>4.92678867771859</v>
      </c>
      <c r="DM18" s="422">
        <v>78.9226545123988</v>
      </c>
      <c r="DN18" s="423">
        <v>-25.8806997664039</v>
      </c>
      <c r="DO18" s="422">
        <v>112.31321301472</v>
      </c>
      <c r="DP18" s="423">
        <v>-8.37145720155515</v>
      </c>
      <c r="DQ18" s="27">
        <v>2020</v>
      </c>
      <c r="DR18" s="24"/>
      <c r="DS18" s="422">
        <v>129.224875718169</v>
      </c>
      <c r="DT18" s="423">
        <v>7.84331631302379</v>
      </c>
      <c r="DU18" s="422">
        <v>108.877597572273</v>
      </c>
      <c r="DV18" s="423">
        <v>-5.46279102933794</v>
      </c>
      <c r="DW18" s="422">
        <v>129.190740873887</v>
      </c>
      <c r="DX18" s="423">
        <v>-3.79838387595977</v>
      </c>
      <c r="DY18" s="27">
        <v>2020</v>
      </c>
      <c r="DZ18" s="24"/>
      <c r="EA18" s="422">
        <v>101.060836928874</v>
      </c>
      <c r="EB18" s="423">
        <v>-10.7616129111861</v>
      </c>
      <c r="EC18" s="422">
        <v>102.582681516122</v>
      </c>
      <c r="ED18" s="423">
        <v>-13.9229215114761</v>
      </c>
      <c r="EE18" s="422">
        <v>114.990295979988</v>
      </c>
      <c r="EF18" s="423">
        <v>-3.92863694075817</v>
      </c>
      <c r="EG18" s="27">
        <v>2020</v>
      </c>
      <c r="EH18" s="24"/>
      <c r="EI18" s="422">
        <v>127.938961339817</v>
      </c>
      <c r="EJ18" s="423">
        <v>4.36321755330901</v>
      </c>
      <c r="EK18" s="422">
        <v>114.583071649284</v>
      </c>
      <c r="EL18" s="423">
        <v>-1.24793002087078</v>
      </c>
      <c r="EM18" s="422">
        <v>99.7249655569149</v>
      </c>
      <c r="EN18" s="423">
        <v>-15.6065483012467</v>
      </c>
      <c r="EO18" s="27">
        <v>2020</v>
      </c>
      <c r="EP18" s="24"/>
      <c r="EQ18" s="422">
        <v>107.979542548898</v>
      </c>
      <c r="ER18" s="423">
        <v>-1.46876839829332</v>
      </c>
      <c r="ES18" s="422">
        <v>106.509728073534</v>
      </c>
      <c r="ET18" s="423">
        <v>-7.47828132187527</v>
      </c>
      <c r="EU18" s="422">
        <v>110.575937397187</v>
      </c>
      <c r="EV18" s="423">
        <v>-0.821497318017634</v>
      </c>
      <c r="EW18" s="27">
        <v>2020</v>
      </c>
      <c r="EX18" s="24"/>
      <c r="EY18" s="422">
        <v>94.1125289029462</v>
      </c>
      <c r="EZ18" s="423">
        <v>-9.98280317358527</v>
      </c>
      <c r="FA18" s="422">
        <v>91.4047480144371</v>
      </c>
      <c r="FB18" s="423">
        <v>-13.8471376657895</v>
      </c>
      <c r="FC18" s="422">
        <v>137.307025205289</v>
      </c>
      <c r="FD18" s="423">
        <v>-4.70549195724656</v>
      </c>
      <c r="FE18" s="27">
        <v>2020</v>
      </c>
      <c r="FF18" s="24"/>
      <c r="FG18" s="422">
        <v>119.017926272257</v>
      </c>
      <c r="FH18" s="423">
        <v>4.9510567817085</v>
      </c>
      <c r="FI18" s="422">
        <v>138.751401495419</v>
      </c>
      <c r="FJ18" s="423">
        <v>15.9265892583138</v>
      </c>
      <c r="FK18" s="422">
        <v>104.991423027963</v>
      </c>
      <c r="FL18" s="423">
        <v>-9.25730745794466</v>
      </c>
      <c r="FM18" s="27">
        <v>2020</v>
      </c>
      <c r="FN18" s="24"/>
      <c r="FO18" s="422">
        <v>130.293291807976</v>
      </c>
      <c r="FP18" s="423">
        <v>34.7881842609688</v>
      </c>
      <c r="FQ18" s="422">
        <v>232.395143555086</v>
      </c>
      <c r="FR18" s="423">
        <v>86.6501951904128</v>
      </c>
      <c r="FS18" s="422">
        <v>119.950914219473</v>
      </c>
      <c r="FT18" s="423">
        <v>-2.00122735195795</v>
      </c>
      <c r="FU18" s="27">
        <v>2020</v>
      </c>
      <c r="FV18" s="24"/>
      <c r="FW18" s="422">
        <v>139.254206705271</v>
      </c>
      <c r="FX18" s="423">
        <v>15.4971838746569</v>
      </c>
      <c r="FY18" s="422">
        <v>116.598214507798</v>
      </c>
      <c r="FZ18" s="423">
        <v>3.52745126064885</v>
      </c>
      <c r="GA18" s="422">
        <v>105.925363816754</v>
      </c>
      <c r="GB18" s="423">
        <v>-9.8274315673565</v>
      </c>
      <c r="GC18" s="27">
        <v>2020</v>
      </c>
      <c r="GD18" s="24"/>
      <c r="GE18" s="422">
        <v>123.222755348423</v>
      </c>
      <c r="GF18" s="423">
        <v>6.17837477220871</v>
      </c>
      <c r="GG18" s="422">
        <v>106.060834989116</v>
      </c>
      <c r="GH18" s="423">
        <v>-12.0108160835545</v>
      </c>
      <c r="GI18" s="422">
        <v>95.9092597267819</v>
      </c>
      <c r="GJ18" s="423">
        <v>-6.38873482484452</v>
      </c>
      <c r="GK18" s="27">
        <v>2020</v>
      </c>
      <c r="GL18" s="24"/>
      <c r="GM18" s="422">
        <v>118.762853935613</v>
      </c>
      <c r="GN18" s="423">
        <v>3.84900714551659</v>
      </c>
      <c r="GO18" s="422">
        <v>129.951044745891</v>
      </c>
      <c r="GP18" s="423">
        <v>-2.83245602504088</v>
      </c>
      <c r="GQ18" s="422">
        <v>115.110971276167</v>
      </c>
      <c r="GR18" s="423">
        <v>-8.48990570324966</v>
      </c>
      <c r="GS18" s="27">
        <v>2020</v>
      </c>
      <c r="GT18" s="24"/>
      <c r="GU18" s="422">
        <v>95.646223954585</v>
      </c>
      <c r="GV18" s="423">
        <v>-20.2807724468877</v>
      </c>
      <c r="GW18" s="422">
        <v>89.5323837197846</v>
      </c>
      <c r="GX18" s="423">
        <v>-21.5167169222157</v>
      </c>
      <c r="GY18" s="422">
        <v>114.020848902453</v>
      </c>
      <c r="GZ18" s="423">
        <v>-9.20845293551864</v>
      </c>
      <c r="HA18" s="27">
        <v>2020</v>
      </c>
      <c r="HB18" s="24"/>
      <c r="HC18" s="422">
        <v>95.3796167032883</v>
      </c>
      <c r="HD18" s="423">
        <v>-19.4773641300109</v>
      </c>
      <c r="HE18" s="422">
        <v>113.931387440009</v>
      </c>
      <c r="HF18" s="423">
        <v>-3.69223255765002</v>
      </c>
      <c r="HG18" s="422">
        <v>85.2759855152033</v>
      </c>
      <c r="HH18" s="423">
        <v>-23.6204467690983</v>
      </c>
      <c r="HI18" s="27">
        <v>2020</v>
      </c>
      <c r="HJ18" s="24"/>
      <c r="HK18" s="422">
        <v>92.305777475319</v>
      </c>
      <c r="HL18" s="423">
        <v>-20.3450199420125</v>
      </c>
      <c r="HM18" s="422">
        <v>92.8293320732816</v>
      </c>
      <c r="HN18" s="423">
        <v>-19.3412864238604</v>
      </c>
      <c r="HO18" s="422">
        <v>87.8561259123428</v>
      </c>
      <c r="HP18" s="423">
        <v>-23.8089378879112</v>
      </c>
      <c r="HQ18" s="27">
        <v>2020</v>
      </c>
      <c r="HR18" s="24"/>
      <c r="HS18" s="422">
        <v>105.092500437679</v>
      </c>
      <c r="HT18" s="423">
        <v>-13.4007968103295</v>
      </c>
      <c r="HU18" s="422">
        <v>125.112901449273</v>
      </c>
      <c r="HV18" s="423">
        <v>6.97297667041525</v>
      </c>
      <c r="HW18" s="422">
        <v>96.6959998284334</v>
      </c>
      <c r="HX18" s="423">
        <v>-14.9227925302892</v>
      </c>
      <c r="HY18" s="27">
        <v>2020</v>
      </c>
      <c r="HZ18" s="24"/>
      <c r="IA18" s="422">
        <v>97.5922027916616</v>
      </c>
      <c r="IB18" s="423">
        <v>-14.4377117576078</v>
      </c>
      <c r="IC18" s="422">
        <v>106.527333986839</v>
      </c>
      <c r="ID18" s="423">
        <v>-8.16825685634861</v>
      </c>
      <c r="IE18" s="422">
        <v>113.334607326655</v>
      </c>
      <c r="IF18" s="423">
        <v>-0.892492097525192</v>
      </c>
      <c r="IG18" s="27">
        <v>2020</v>
      </c>
      <c r="IH18" s="24"/>
      <c r="II18" s="422">
        <v>114.990568524461</v>
      </c>
      <c r="IJ18" s="423">
        <v>-7.65760138127341</v>
      </c>
      <c r="IK18" s="422">
        <v>99.5283504072026</v>
      </c>
      <c r="IL18" s="423">
        <v>-15.4040407229847</v>
      </c>
      <c r="IM18" s="422">
        <v>89.174056078848</v>
      </c>
      <c r="IN18" s="423">
        <v>-30.147755008226</v>
      </c>
      <c r="IO18" s="422">
        <v>119.726750960659</v>
      </c>
      <c r="IP18" s="423">
        <v>-6.42655008034455</v>
      </c>
      <c r="IQ18" s="27">
        <v>2020</v>
      </c>
      <c r="IR18" s="24"/>
      <c r="IS18" s="422">
        <v>88.0050977283742</v>
      </c>
      <c r="IT18" s="423">
        <v>-21.843930477648</v>
      </c>
      <c r="IU18" s="422">
        <v>90.3596738569083</v>
      </c>
      <c r="IV18" s="423">
        <v>-18.6882836081069</v>
      </c>
      <c r="IW18" s="422">
        <v>91.9189616752239</v>
      </c>
      <c r="IX18" s="423">
        <v>-24.6102600087939</v>
      </c>
      <c r="IY18" s="27">
        <v>2020</v>
      </c>
      <c r="IZ18" s="24"/>
      <c r="JA18" s="422">
        <v>110.481151424345</v>
      </c>
      <c r="JB18" s="423">
        <v>-9.17046646991622</v>
      </c>
      <c r="JC18" s="422">
        <v>132.871006827647</v>
      </c>
      <c r="JD18" s="423">
        <v>-1.93606439793805</v>
      </c>
      <c r="JE18" s="422">
        <v>158.805295072778</v>
      </c>
      <c r="JF18" s="423">
        <v>4.78142466640985</v>
      </c>
      <c r="JG18" s="27">
        <v>2020</v>
      </c>
      <c r="JH18" s="24"/>
      <c r="JI18" s="422">
        <v>168.470061707061</v>
      </c>
      <c r="JJ18" s="423">
        <v>24.088584262892</v>
      </c>
      <c r="JK18" s="422">
        <v>144.505462901856</v>
      </c>
      <c r="JL18" s="423">
        <v>8.6517639609777</v>
      </c>
      <c r="JM18" s="422">
        <v>132.158999659593</v>
      </c>
      <c r="JN18" s="423">
        <v>18.9927985908032</v>
      </c>
      <c r="JO18" s="27">
        <v>2020</v>
      </c>
      <c r="JP18" s="24"/>
      <c r="JQ18" s="422">
        <v>122.150170191426</v>
      </c>
      <c r="JR18" s="423">
        <v>1.75510490791042</v>
      </c>
      <c r="JS18" s="422">
        <v>111.483844333968</v>
      </c>
      <c r="JT18" s="423">
        <v>3.65415864597369</v>
      </c>
      <c r="JU18" s="422">
        <v>99.9633585468581</v>
      </c>
      <c r="JV18" s="423">
        <v>-4.33059569816291</v>
      </c>
      <c r="JW18" s="27">
        <v>2020</v>
      </c>
      <c r="JX18" s="24"/>
      <c r="JY18" s="422">
        <v>111.228984071741</v>
      </c>
      <c r="JZ18" s="423">
        <v>-4.62213585203278</v>
      </c>
      <c r="KA18" s="422">
        <v>125.393447583727</v>
      </c>
      <c r="KB18" s="423">
        <v>4.65087961115731</v>
      </c>
      <c r="KC18" s="422">
        <v>115.250503025892</v>
      </c>
      <c r="KD18" s="423">
        <v>-5.36669215607131</v>
      </c>
      <c r="KE18" s="27">
        <v>2020</v>
      </c>
      <c r="KF18" s="24"/>
      <c r="KG18" s="422">
        <v>122.257351377925</v>
      </c>
      <c r="KH18" s="423">
        <v>11.1540684768854</v>
      </c>
      <c r="KI18" s="422">
        <v>121.351447061038</v>
      </c>
      <c r="KJ18" s="423">
        <v>5.24005621067391</v>
      </c>
      <c r="KK18" s="422">
        <v>106.206363582187</v>
      </c>
      <c r="KL18" s="423">
        <v>-14.4691339000327</v>
      </c>
      <c r="KM18" s="27">
        <v>2020</v>
      </c>
      <c r="KN18" s="24"/>
      <c r="KO18" s="422">
        <v>76.3216701168682</v>
      </c>
      <c r="KP18" s="423">
        <v>-23.8236496620691</v>
      </c>
      <c r="KQ18" s="422">
        <v>134.980092705879</v>
      </c>
      <c r="KR18" s="423">
        <v>7.58799455581598</v>
      </c>
      <c r="KS18" s="422">
        <v>101.997934640575</v>
      </c>
      <c r="KT18" s="423">
        <v>-1.52062672916175</v>
      </c>
      <c r="KU18" s="27">
        <v>2020</v>
      </c>
      <c r="KV18" s="24"/>
      <c r="KW18" s="422">
        <v>101.93313385172</v>
      </c>
      <c r="KX18" s="423">
        <v>-15.5043393801714</v>
      </c>
      <c r="KY18" s="422">
        <v>130.291826242968</v>
      </c>
      <c r="KZ18" s="423">
        <v>6.76349081955902</v>
      </c>
      <c r="LA18" s="422">
        <v>127.204172379318</v>
      </c>
      <c r="LB18" s="423">
        <v>2.86482007541846</v>
      </c>
      <c r="LC18" s="27">
        <v>2020</v>
      </c>
      <c r="LD18" s="24"/>
      <c r="LE18" s="422">
        <v>134.812613581923</v>
      </c>
      <c r="LF18" s="423">
        <v>-3.13886766826634</v>
      </c>
      <c r="LG18" s="422">
        <v>120.734846820758</v>
      </c>
      <c r="LH18" s="423">
        <v>-1.9353124751152</v>
      </c>
      <c r="LI18" s="422">
        <v>85.7925614962732</v>
      </c>
      <c r="LJ18" s="423">
        <v>-21.8374255153505</v>
      </c>
      <c r="LK18" s="27">
        <v>2020</v>
      </c>
      <c r="LL18" s="24"/>
      <c r="LM18" s="422">
        <v>135.379000146996</v>
      </c>
      <c r="LN18" s="423">
        <v>-0.89461732070022</v>
      </c>
      <c r="LO18" s="422">
        <v>112.378215700415</v>
      </c>
      <c r="LP18" s="423">
        <v>0.866541304862849</v>
      </c>
      <c r="LQ18" s="422">
        <v>124.918898238747</v>
      </c>
      <c r="LR18" s="423">
        <v>-2.83259595092392</v>
      </c>
      <c r="LS18" s="27">
        <v>2020</v>
      </c>
      <c r="LT18" s="24"/>
      <c r="LU18" s="422">
        <v>113.913832591799</v>
      </c>
      <c r="LV18" s="423">
        <v>3.20692094820538</v>
      </c>
      <c r="LW18" s="422">
        <v>125.277501842068</v>
      </c>
      <c r="LX18" s="423">
        <v>14.817525067581</v>
      </c>
      <c r="LY18" s="422">
        <v>99.9678311804883</v>
      </c>
      <c r="LZ18" s="423">
        <v>3.48507564974435</v>
      </c>
      <c r="MA18" s="27">
        <v>2020</v>
      </c>
      <c r="MB18" s="24"/>
      <c r="MC18" s="422">
        <v>132.072349925729</v>
      </c>
      <c r="MD18" s="423">
        <v>-4.66284252127596</v>
      </c>
      <c r="ME18" s="422">
        <v>87.5845404063185</v>
      </c>
      <c r="MF18" s="423">
        <v>-17.0954441839136</v>
      </c>
      <c r="MG18" s="422">
        <v>106.27794398745</v>
      </c>
      <c r="MH18" s="423">
        <v>-19.5082528666605</v>
      </c>
      <c r="MI18" s="27">
        <v>2020</v>
      </c>
      <c r="MJ18" s="24"/>
      <c r="MK18" s="422">
        <v>85.0254035819728</v>
      </c>
      <c r="ML18" s="423">
        <v>-6.23441643037516</v>
      </c>
      <c r="MM18" s="422">
        <v>119.382566702545</v>
      </c>
      <c r="MN18" s="423">
        <v>-6.79232054992183</v>
      </c>
      <c r="MO18" s="422">
        <v>161.185485129645</v>
      </c>
      <c r="MP18" s="423">
        <v>7.28705831245095</v>
      </c>
    </row>
    <row r="19" ht="15" hidden="1" customHeight="1" spans="1:354">
      <c r="A19" s="27">
        <v>2021</v>
      </c>
      <c r="B19" s="24"/>
      <c r="C19" s="422">
        <v>91.8134610859151</v>
      </c>
      <c r="D19" s="423">
        <v>1.47644330647442</v>
      </c>
      <c r="E19" s="422">
        <v>80.7546279499273</v>
      </c>
      <c r="F19" s="423">
        <v>-5.1567884066897</v>
      </c>
      <c r="G19" s="422">
        <v>102.270273846993</v>
      </c>
      <c r="H19" s="423">
        <v>7.06737382786041</v>
      </c>
      <c r="I19" s="27">
        <v>2021</v>
      </c>
      <c r="J19" s="24"/>
      <c r="K19" s="422">
        <v>90.7327546690465</v>
      </c>
      <c r="L19" s="423">
        <v>-5.35706577908977</v>
      </c>
      <c r="M19" s="422">
        <v>106.459013711603</v>
      </c>
      <c r="N19" s="423">
        <v>-14.7214558203919</v>
      </c>
      <c r="O19" s="422">
        <v>90.0411818768111</v>
      </c>
      <c r="P19" s="423">
        <v>-6.97840025452585</v>
      </c>
      <c r="Q19" s="27">
        <v>2021</v>
      </c>
      <c r="R19" s="24"/>
      <c r="S19" s="422">
        <v>124.104549002477</v>
      </c>
      <c r="T19" s="423">
        <v>7.29115312954391</v>
      </c>
      <c r="U19" s="422">
        <v>130.12141466748</v>
      </c>
      <c r="V19" s="423">
        <v>9.1819816790991</v>
      </c>
      <c r="W19" s="422">
        <v>135.113072526476</v>
      </c>
      <c r="X19" s="423">
        <v>8.69826216067248</v>
      </c>
      <c r="Y19" s="27">
        <v>2021</v>
      </c>
      <c r="Z19" s="24"/>
      <c r="AA19" s="422">
        <v>142.452644592896</v>
      </c>
      <c r="AB19" s="423">
        <v>6.75398763218533</v>
      </c>
      <c r="AC19" s="422">
        <v>136.760344180994</v>
      </c>
      <c r="AD19" s="423">
        <v>3.38583237336306</v>
      </c>
      <c r="AE19" s="422">
        <v>139.040194975248</v>
      </c>
      <c r="AF19" s="423">
        <v>19.8854108713339</v>
      </c>
      <c r="AG19" s="27">
        <v>2021</v>
      </c>
      <c r="AH19" s="24"/>
      <c r="AI19" s="422">
        <v>109.497224276298</v>
      </c>
      <c r="AJ19" s="423">
        <v>3.19284330151393</v>
      </c>
      <c r="AK19" s="422">
        <v>170.959381821333</v>
      </c>
      <c r="AL19" s="423">
        <v>16.5086269433786</v>
      </c>
      <c r="AM19" s="422">
        <v>101.354125582545</v>
      </c>
      <c r="AN19" s="423">
        <v>-14.6690880545544</v>
      </c>
      <c r="AO19" s="27">
        <v>2021</v>
      </c>
      <c r="AP19" s="24"/>
      <c r="AQ19" s="422">
        <v>149.555256760837</v>
      </c>
      <c r="AR19" s="423">
        <v>22.1332478311135</v>
      </c>
      <c r="AS19" s="422">
        <v>128.494538908441</v>
      </c>
      <c r="AT19" s="423">
        <v>3.58492342868482</v>
      </c>
      <c r="AU19" s="422">
        <v>136.791589250729</v>
      </c>
      <c r="AV19" s="423">
        <v>7.36787871083877</v>
      </c>
      <c r="AW19" s="27">
        <v>2021</v>
      </c>
      <c r="AX19" s="24"/>
      <c r="AY19" s="422">
        <v>133.03800116853</v>
      </c>
      <c r="AZ19" s="423">
        <v>-0.860440715790531</v>
      </c>
      <c r="BA19" s="422">
        <v>121.314380272999</v>
      </c>
      <c r="BB19" s="423">
        <v>-5.29978803829093</v>
      </c>
      <c r="BC19" s="422">
        <v>149.218109773515</v>
      </c>
      <c r="BD19" s="423">
        <v>16.3133527365143</v>
      </c>
      <c r="BE19" s="27">
        <v>2021</v>
      </c>
      <c r="BF19" s="24"/>
      <c r="BG19" s="422">
        <v>123.786077110758</v>
      </c>
      <c r="BH19" s="423">
        <v>-2.43280124301003</v>
      </c>
      <c r="BI19" s="422">
        <v>120.961014400524</v>
      </c>
      <c r="BJ19" s="423">
        <v>1.90947143516193</v>
      </c>
      <c r="BK19" s="422">
        <v>170.795797948118</v>
      </c>
      <c r="BL19" s="423">
        <v>26.3236119131731</v>
      </c>
      <c r="BM19" s="27">
        <v>2021</v>
      </c>
      <c r="BN19" s="24"/>
      <c r="BO19" s="422">
        <v>116.382341408529</v>
      </c>
      <c r="BP19" s="423">
        <v>-6.74067453311167</v>
      </c>
      <c r="BQ19" s="422">
        <v>107.661322957163</v>
      </c>
      <c r="BR19" s="423">
        <v>7.67519562586418</v>
      </c>
      <c r="BS19" s="422">
        <v>125.269092524383</v>
      </c>
      <c r="BT19" s="423">
        <v>11.2552826351491</v>
      </c>
      <c r="BU19" s="27">
        <v>2021</v>
      </c>
      <c r="BV19" s="24"/>
      <c r="BW19" s="422">
        <v>123.651322346884</v>
      </c>
      <c r="BX19" s="423">
        <v>7.95467232246946</v>
      </c>
      <c r="BY19" s="422">
        <v>83.6326056652062</v>
      </c>
      <c r="BZ19" s="423">
        <v>-12.3759792480236</v>
      </c>
      <c r="CA19" s="422">
        <v>111.95398583562</v>
      </c>
      <c r="CB19" s="423">
        <v>19.9687253993951</v>
      </c>
      <c r="CC19" s="27">
        <v>2021</v>
      </c>
      <c r="CD19" s="24"/>
      <c r="CE19" s="422">
        <v>124.838974323249</v>
      </c>
      <c r="CF19" s="423">
        <v>21.8837441341325</v>
      </c>
      <c r="CG19" s="422">
        <v>91.2035018998438</v>
      </c>
      <c r="CH19" s="423">
        <v>2.46430021299362</v>
      </c>
      <c r="CI19" s="422">
        <v>123.147610321345</v>
      </c>
      <c r="CJ19" s="423">
        <v>3.57712925592686</v>
      </c>
      <c r="CK19" s="27">
        <v>2021</v>
      </c>
      <c r="CL19" s="24"/>
      <c r="CM19" s="422">
        <v>152.777245504438</v>
      </c>
      <c r="CN19" s="423">
        <v>26.8806413136206</v>
      </c>
      <c r="CO19" s="422">
        <v>89.5816252220026</v>
      </c>
      <c r="CP19" s="423">
        <v>2.92895455515062</v>
      </c>
      <c r="CQ19" s="422">
        <v>88.8968688297904</v>
      </c>
      <c r="CR19" s="423">
        <v>2.90331584426416</v>
      </c>
      <c r="CS19" s="27">
        <v>2021</v>
      </c>
      <c r="CT19" s="24"/>
      <c r="CU19" s="422">
        <v>124.453260823918</v>
      </c>
      <c r="CV19" s="423">
        <v>13.5659568673986</v>
      </c>
      <c r="CW19" s="422">
        <v>93.0004370426579</v>
      </c>
      <c r="CX19" s="423">
        <v>13.7464631483233</v>
      </c>
      <c r="CY19" s="422">
        <v>129.110602655854</v>
      </c>
      <c r="CZ19" s="423">
        <v>6.40256312913084</v>
      </c>
      <c r="DA19" s="27">
        <v>2021</v>
      </c>
      <c r="DB19" s="24"/>
      <c r="DC19" s="422">
        <v>81.5158559104465</v>
      </c>
      <c r="DD19" s="423">
        <v>-14.0265491294843</v>
      </c>
      <c r="DE19" s="422">
        <v>278.448965708195</v>
      </c>
      <c r="DF19" s="423">
        <v>10.5336780021787</v>
      </c>
      <c r="DG19" s="422">
        <v>120.568832873142</v>
      </c>
      <c r="DH19" s="423">
        <v>18.7847617007397</v>
      </c>
      <c r="DI19" s="27">
        <v>2021</v>
      </c>
      <c r="DJ19" s="24"/>
      <c r="DK19" s="422">
        <v>158.815026745471</v>
      </c>
      <c r="DL19" s="423">
        <v>24.283695088465</v>
      </c>
      <c r="DM19" s="422">
        <v>63.948031655887</v>
      </c>
      <c r="DN19" s="423">
        <v>-18.9737952290483</v>
      </c>
      <c r="DO19" s="422">
        <v>115.307690553657</v>
      </c>
      <c r="DP19" s="423">
        <v>2.66618455528001</v>
      </c>
      <c r="DQ19" s="27">
        <v>2021</v>
      </c>
      <c r="DR19" s="24"/>
      <c r="DS19" s="422">
        <v>133.25816857527</v>
      </c>
      <c r="DT19" s="423">
        <v>3.12114276348542</v>
      </c>
      <c r="DU19" s="422">
        <v>115.07857466103</v>
      </c>
      <c r="DV19" s="423">
        <v>5.69536546270743</v>
      </c>
      <c r="DW19" s="422">
        <v>122.564336829955</v>
      </c>
      <c r="DX19" s="423">
        <v>-5.12916328144667</v>
      </c>
      <c r="DY19" s="27">
        <v>2021</v>
      </c>
      <c r="DZ19" s="24"/>
      <c r="EA19" s="422">
        <v>112.824476792653</v>
      </c>
      <c r="EB19" s="423">
        <v>11.6401567820563</v>
      </c>
      <c r="EC19" s="422">
        <v>121.869076862697</v>
      </c>
      <c r="ED19" s="423">
        <v>18.8008297906927</v>
      </c>
      <c r="EE19" s="422">
        <v>122.467088025247</v>
      </c>
      <c r="EF19" s="423">
        <v>6.50210696610456</v>
      </c>
      <c r="EG19" s="27">
        <v>2021</v>
      </c>
      <c r="EH19" s="24"/>
      <c r="EI19" s="422">
        <v>137.21473376572</v>
      </c>
      <c r="EJ19" s="423">
        <v>7.25015454929809</v>
      </c>
      <c r="EK19" s="422">
        <v>131.925893830283</v>
      </c>
      <c r="EL19" s="423">
        <v>15.1355884698932</v>
      </c>
      <c r="EM19" s="422">
        <v>110.110098558289</v>
      </c>
      <c r="EN19" s="423">
        <v>10.4137744679861</v>
      </c>
      <c r="EO19" s="27">
        <v>2021</v>
      </c>
      <c r="EP19" s="24"/>
      <c r="EQ19" s="422">
        <v>83.6878797034502</v>
      </c>
      <c r="ER19" s="423">
        <v>-22.4965417263624</v>
      </c>
      <c r="ES19" s="422">
        <v>140.870872557824</v>
      </c>
      <c r="ET19" s="423">
        <v>32.2610385978714</v>
      </c>
      <c r="EU19" s="422">
        <v>83.608014417021</v>
      </c>
      <c r="EV19" s="423">
        <v>-24.3885999205215</v>
      </c>
      <c r="EW19" s="27">
        <v>2021</v>
      </c>
      <c r="EX19" s="24"/>
      <c r="EY19" s="422">
        <v>93.6668239250737</v>
      </c>
      <c r="EZ19" s="423">
        <v>-0.473587292858852</v>
      </c>
      <c r="FA19" s="422">
        <v>98.1987633072518</v>
      </c>
      <c r="FB19" s="423">
        <v>7.43289100446039</v>
      </c>
      <c r="FC19" s="422">
        <v>209.37628233256</v>
      </c>
      <c r="FD19" s="423">
        <v>52.4876691629721</v>
      </c>
      <c r="FE19" s="27">
        <v>2021</v>
      </c>
      <c r="FF19" s="24"/>
      <c r="FG19" s="422">
        <v>123.142963435767</v>
      </c>
      <c r="FH19" s="423">
        <v>3.46589567866739</v>
      </c>
      <c r="FI19" s="422">
        <v>164.831048643924</v>
      </c>
      <c r="FJ19" s="423">
        <v>18.7959522335818</v>
      </c>
      <c r="FK19" s="422">
        <v>122.897119761323</v>
      </c>
      <c r="FL19" s="423">
        <v>17.0544376073382</v>
      </c>
      <c r="FM19" s="27">
        <v>2021</v>
      </c>
      <c r="FN19" s="24"/>
      <c r="FO19" s="422">
        <v>112.069332530381</v>
      </c>
      <c r="FP19" s="423">
        <v>-13.9868745541044</v>
      </c>
      <c r="FQ19" s="422">
        <v>306.945967480109</v>
      </c>
      <c r="FR19" s="423">
        <v>32.0793381413121</v>
      </c>
      <c r="FS19" s="422">
        <v>131.087928221825</v>
      </c>
      <c r="FT19" s="423">
        <v>9.28464286814447</v>
      </c>
      <c r="FU19" s="27">
        <v>2021</v>
      </c>
      <c r="FV19" s="24"/>
      <c r="FW19" s="422">
        <v>130.609335608605</v>
      </c>
      <c r="FX19" s="423">
        <v>-6.20797841674002</v>
      </c>
      <c r="FY19" s="422">
        <v>153.893920406243</v>
      </c>
      <c r="FZ19" s="423">
        <v>31.9865154504157</v>
      </c>
      <c r="GA19" s="422">
        <v>103.757921909919</v>
      </c>
      <c r="GB19" s="423">
        <v>-2.04619727394511</v>
      </c>
      <c r="GC19" s="27">
        <v>2021</v>
      </c>
      <c r="GD19" s="24"/>
      <c r="GE19" s="422">
        <v>138.502618265651</v>
      </c>
      <c r="GF19" s="423">
        <v>12.4001957869085</v>
      </c>
      <c r="GG19" s="422">
        <v>129.603557515509</v>
      </c>
      <c r="GH19" s="423">
        <v>22.1973761839695</v>
      </c>
      <c r="GI19" s="422">
        <v>88.2481948871876</v>
      </c>
      <c r="GJ19" s="423">
        <v>-7.98782605706526</v>
      </c>
      <c r="GK19" s="27">
        <v>2021</v>
      </c>
      <c r="GL19" s="24"/>
      <c r="GM19" s="422">
        <v>128.911357275235</v>
      </c>
      <c r="GN19" s="423">
        <v>8.54518311350458</v>
      </c>
      <c r="GO19" s="422">
        <v>117.214781191966</v>
      </c>
      <c r="GP19" s="423">
        <v>-9.80081659122402</v>
      </c>
      <c r="GQ19" s="422">
        <v>93.8527979412712</v>
      </c>
      <c r="GR19" s="423">
        <v>-18.4675475319329</v>
      </c>
      <c r="GS19" s="27">
        <v>2021</v>
      </c>
      <c r="GT19" s="24"/>
      <c r="GU19" s="422">
        <v>80.3223339637563</v>
      </c>
      <c r="GV19" s="423">
        <v>-16.021427043586</v>
      </c>
      <c r="GW19" s="422">
        <v>100.498583909954</v>
      </c>
      <c r="GX19" s="423">
        <v>12.2483058470677</v>
      </c>
      <c r="GY19" s="422">
        <v>113.717534411849</v>
      </c>
      <c r="GZ19" s="423">
        <v>-0.266016692143054</v>
      </c>
      <c r="HA19" s="27">
        <v>2021</v>
      </c>
      <c r="HB19" s="24"/>
      <c r="HC19" s="422">
        <v>95.9430623967325</v>
      </c>
      <c r="HD19" s="423">
        <v>0.590740152790744</v>
      </c>
      <c r="HE19" s="422">
        <v>143.92909150102</v>
      </c>
      <c r="HF19" s="423">
        <v>26.3296223587255</v>
      </c>
      <c r="HG19" s="422">
        <v>77.5862876866329</v>
      </c>
      <c r="HH19" s="423">
        <v>-9.01742475576481</v>
      </c>
      <c r="HI19" s="27">
        <v>2021</v>
      </c>
      <c r="HJ19" s="24"/>
      <c r="HK19" s="422">
        <v>91.3677071503659</v>
      </c>
      <c r="HL19" s="423">
        <v>-1.01626393342924</v>
      </c>
      <c r="HM19" s="422">
        <v>95.7286841583858</v>
      </c>
      <c r="HN19" s="423">
        <v>3.12331460363772</v>
      </c>
      <c r="HO19" s="422">
        <v>99.4582730759966</v>
      </c>
      <c r="HP19" s="423">
        <v>13.2058488160857</v>
      </c>
      <c r="HQ19" s="27">
        <v>2021</v>
      </c>
      <c r="HR19" s="24"/>
      <c r="HS19" s="422">
        <v>103.135568019488</v>
      </c>
      <c r="HT19" s="423">
        <v>-1.8621047268277</v>
      </c>
      <c r="HU19" s="422">
        <v>130.558122810665</v>
      </c>
      <c r="HV19" s="423">
        <v>4.35224608998435</v>
      </c>
      <c r="HW19" s="422">
        <v>82.6783764046574</v>
      </c>
      <c r="HX19" s="423">
        <v>-14.4965908089759</v>
      </c>
      <c r="HY19" s="27">
        <v>2021</v>
      </c>
      <c r="HZ19" s="24"/>
      <c r="IA19" s="422">
        <v>94.3335439127957</v>
      </c>
      <c r="IB19" s="423">
        <v>-3.33905659023026</v>
      </c>
      <c r="IC19" s="422">
        <v>112.734170763708</v>
      </c>
      <c r="ID19" s="423">
        <v>5.82652033480475</v>
      </c>
      <c r="IE19" s="422">
        <v>107.51446154509</v>
      </c>
      <c r="IF19" s="423">
        <v>-5.13536502119773</v>
      </c>
      <c r="IG19" s="27">
        <v>2021</v>
      </c>
      <c r="IH19" s="24"/>
      <c r="II19" s="422">
        <v>112.707167015223</v>
      </c>
      <c r="IJ19" s="423">
        <v>-1.98572938505976</v>
      </c>
      <c r="IK19" s="422">
        <v>113.480468120985</v>
      </c>
      <c r="IL19" s="423">
        <v>14.018234660476</v>
      </c>
      <c r="IM19" s="422">
        <v>96.6990990281736</v>
      </c>
      <c r="IN19" s="423">
        <v>8.43860118089938</v>
      </c>
      <c r="IO19" s="422">
        <v>118.921362464015</v>
      </c>
      <c r="IP19" s="423">
        <v>-0.672688843706652</v>
      </c>
      <c r="IQ19" s="27">
        <v>2021</v>
      </c>
      <c r="IR19" s="24"/>
      <c r="IS19" s="422">
        <v>93.3358148202071</v>
      </c>
      <c r="IT19" s="423">
        <v>6.05728216822862</v>
      </c>
      <c r="IU19" s="422">
        <v>84.8081990178033</v>
      </c>
      <c r="IV19" s="423">
        <v>-6.14375263006836</v>
      </c>
      <c r="IW19" s="422">
        <v>108.996712802947</v>
      </c>
      <c r="IX19" s="423">
        <v>18.5791384241952</v>
      </c>
      <c r="IY19" s="27">
        <v>2021</v>
      </c>
      <c r="IZ19" s="24"/>
      <c r="JA19" s="422">
        <v>122.22185421659</v>
      </c>
      <c r="JB19" s="423">
        <v>10.6268830844728</v>
      </c>
      <c r="JC19" s="422">
        <v>155.164649320636</v>
      </c>
      <c r="JD19" s="423">
        <v>16.7784101477514</v>
      </c>
      <c r="JE19" s="422">
        <v>174.636065890099</v>
      </c>
      <c r="JF19" s="423">
        <v>9.96866685715115</v>
      </c>
      <c r="JG19" s="27">
        <v>2021</v>
      </c>
      <c r="JH19" s="24"/>
      <c r="JI19" s="422">
        <v>179.277995637935</v>
      </c>
      <c r="JJ19" s="423">
        <v>6.41534396162746</v>
      </c>
      <c r="JK19" s="422">
        <v>182.222091414109</v>
      </c>
      <c r="JL19" s="423">
        <v>26.1004862756426</v>
      </c>
      <c r="JM19" s="422">
        <v>120.893828756911</v>
      </c>
      <c r="JN19" s="423">
        <v>-8.52395291406471</v>
      </c>
      <c r="JO19" s="27">
        <v>2021</v>
      </c>
      <c r="JP19" s="24"/>
      <c r="JQ19" s="422">
        <v>107.375659562124</v>
      </c>
      <c r="JR19" s="423">
        <v>-12.0953663888873</v>
      </c>
      <c r="JS19" s="422">
        <v>113.200737984016</v>
      </c>
      <c r="JT19" s="423">
        <v>1.54003807484808</v>
      </c>
      <c r="JU19" s="422">
        <v>121.720208428291</v>
      </c>
      <c r="JV19" s="423">
        <v>21.7648248295245</v>
      </c>
      <c r="JW19" s="27">
        <v>2021</v>
      </c>
      <c r="JX19" s="24"/>
      <c r="JY19" s="422">
        <v>97.2065093365189</v>
      </c>
      <c r="JZ19" s="423">
        <v>-12.6068531977038</v>
      </c>
      <c r="KA19" s="422">
        <v>155.913659323481</v>
      </c>
      <c r="KB19" s="423">
        <v>24.3395586674295</v>
      </c>
      <c r="KC19" s="422">
        <v>139.468062065279</v>
      </c>
      <c r="KD19" s="423">
        <v>21.0129746973394</v>
      </c>
      <c r="KE19" s="27">
        <v>2021</v>
      </c>
      <c r="KF19" s="24"/>
      <c r="KG19" s="422">
        <v>103.398124455487</v>
      </c>
      <c r="KH19" s="423">
        <v>-15.4258428715181</v>
      </c>
      <c r="KI19" s="422">
        <v>132.564769536698</v>
      </c>
      <c r="KJ19" s="423">
        <v>9.24036980788523</v>
      </c>
      <c r="KK19" s="422">
        <v>111.76964792208</v>
      </c>
      <c r="KL19" s="423">
        <v>5.23818361937171</v>
      </c>
      <c r="KM19" s="27">
        <v>2021</v>
      </c>
      <c r="KN19" s="24"/>
      <c r="KO19" s="422">
        <v>63.531835005266</v>
      </c>
      <c r="KP19" s="423">
        <v>-16.7578029831078</v>
      </c>
      <c r="KQ19" s="422">
        <v>141.832021782249</v>
      </c>
      <c r="KR19" s="423">
        <v>5.07625157088931</v>
      </c>
      <c r="KS19" s="422">
        <v>107.532036115133</v>
      </c>
      <c r="KT19" s="423">
        <v>5.42569954387756</v>
      </c>
      <c r="KU19" s="27">
        <v>2021</v>
      </c>
      <c r="KV19" s="24"/>
      <c r="KW19" s="422">
        <v>113.798452132931</v>
      </c>
      <c r="KX19" s="423">
        <v>11.6402957829898</v>
      </c>
      <c r="KY19" s="422">
        <v>145.981368578527</v>
      </c>
      <c r="KZ19" s="423">
        <v>12.0418469738091</v>
      </c>
      <c r="LA19" s="422">
        <v>136.108022451107</v>
      </c>
      <c r="LB19" s="423">
        <v>6.99965253123742</v>
      </c>
      <c r="LC19" s="27">
        <v>2021</v>
      </c>
      <c r="LD19" s="24"/>
      <c r="LE19" s="422">
        <v>137.569658057544</v>
      </c>
      <c r="LF19" s="423">
        <v>2.04509385462306</v>
      </c>
      <c r="LG19" s="422">
        <v>127.91229678825</v>
      </c>
      <c r="LH19" s="423">
        <v>5.94480397042972</v>
      </c>
      <c r="LI19" s="422">
        <v>69.7362882029146</v>
      </c>
      <c r="LJ19" s="423">
        <v>-18.7152277695498</v>
      </c>
      <c r="LK19" s="27">
        <v>2021</v>
      </c>
      <c r="LL19" s="24"/>
      <c r="LM19" s="422">
        <v>167.114350494356</v>
      </c>
      <c r="LN19" s="423">
        <v>23.4418560581039</v>
      </c>
      <c r="LO19" s="422">
        <v>97.2815043406498</v>
      </c>
      <c r="LP19" s="423">
        <v>-13.4338414840212</v>
      </c>
      <c r="LQ19" s="422">
        <v>157.361878006506</v>
      </c>
      <c r="LR19" s="423">
        <v>25.9712343169674</v>
      </c>
      <c r="LS19" s="27">
        <v>2021</v>
      </c>
      <c r="LT19" s="24"/>
      <c r="LU19" s="422">
        <v>107.606370930608</v>
      </c>
      <c r="LV19" s="423">
        <v>-5.5370463074433</v>
      </c>
      <c r="LW19" s="422">
        <v>138.627945045137</v>
      </c>
      <c r="LX19" s="423">
        <v>10.6566965390951</v>
      </c>
      <c r="LY19" s="422">
        <v>98.6261058890669</v>
      </c>
      <c r="LZ19" s="423">
        <v>-1.34215704749955</v>
      </c>
      <c r="MA19" s="27">
        <v>2021</v>
      </c>
      <c r="MB19" s="24"/>
      <c r="MC19" s="422">
        <v>134.510328565419</v>
      </c>
      <c r="MD19" s="423">
        <v>1.84594174409827</v>
      </c>
      <c r="ME19" s="422">
        <v>92.8184095924883</v>
      </c>
      <c r="MF19" s="423">
        <v>5.97579111780347</v>
      </c>
      <c r="MG19" s="422">
        <v>101.482258979236</v>
      </c>
      <c r="MH19" s="423">
        <v>-4.51239911903097</v>
      </c>
      <c r="MI19" s="27">
        <v>2021</v>
      </c>
      <c r="MJ19" s="24"/>
      <c r="MK19" s="422">
        <v>82.7840078712939</v>
      </c>
      <c r="ML19" s="423">
        <v>-2.63614827598901</v>
      </c>
      <c r="MM19" s="422">
        <v>117.008286160165</v>
      </c>
      <c r="MN19" s="423">
        <v>-1.98880004673984</v>
      </c>
      <c r="MO19" s="422">
        <v>146.972247002996</v>
      </c>
      <c r="MP19" s="423">
        <v>-8.81793923020898</v>
      </c>
    </row>
    <row r="20" ht="15" customHeight="1" spans="1:354">
      <c r="A20" s="27">
        <v>2022</v>
      </c>
      <c r="B20" s="24"/>
      <c r="C20" s="422">
        <v>94.4825644306499</v>
      </c>
      <c r="D20" s="423">
        <v>2.90709370191063</v>
      </c>
      <c r="E20" s="422">
        <v>80.5424032940808</v>
      </c>
      <c r="F20" s="423">
        <v>-0.26280184954615</v>
      </c>
      <c r="G20" s="422">
        <v>107.663851558493</v>
      </c>
      <c r="H20" s="423">
        <v>5.2738469436085</v>
      </c>
      <c r="I20" s="27">
        <v>2022</v>
      </c>
      <c r="J20" s="24"/>
      <c r="K20" s="422">
        <v>92.4459582522884</v>
      </c>
      <c r="L20" s="423">
        <v>1.88818645426443</v>
      </c>
      <c r="M20" s="422">
        <v>95.1510114211535</v>
      </c>
      <c r="N20" s="423">
        <v>-10.6219303525421</v>
      </c>
      <c r="O20" s="422">
        <v>92.1216266797408</v>
      </c>
      <c r="P20" s="423">
        <v>2.31054808429332</v>
      </c>
      <c r="Q20" s="27">
        <v>2022</v>
      </c>
      <c r="R20" s="24"/>
      <c r="S20" s="422">
        <v>113.566308112639</v>
      </c>
      <c r="T20" s="423">
        <v>-8.49142192976966</v>
      </c>
      <c r="U20" s="422">
        <v>161.004420659698</v>
      </c>
      <c r="V20" s="423">
        <v>23.7339918806893</v>
      </c>
      <c r="W20" s="422">
        <v>144.288076778217</v>
      </c>
      <c r="X20" s="423">
        <v>6.79061180400824</v>
      </c>
      <c r="Y20" s="27">
        <v>2022</v>
      </c>
      <c r="Z20" s="24"/>
      <c r="AA20" s="422">
        <v>153.817380520017</v>
      </c>
      <c r="AB20" s="423">
        <v>7.97790448861025</v>
      </c>
      <c r="AC20" s="422">
        <v>140.107554080918</v>
      </c>
      <c r="AD20" s="423">
        <v>2.44750034812304</v>
      </c>
      <c r="AE20" s="422">
        <v>160.364703125719</v>
      </c>
      <c r="AF20" s="423">
        <v>15.3369377497402</v>
      </c>
      <c r="AG20" s="27">
        <v>2022</v>
      </c>
      <c r="AH20" s="24"/>
      <c r="AI20" s="422">
        <v>109.427952364992</v>
      </c>
      <c r="AJ20" s="423">
        <v>-0.0632636231320873</v>
      </c>
      <c r="AK20" s="422">
        <v>182.971791648087</v>
      </c>
      <c r="AL20" s="423">
        <v>7.02647008826199</v>
      </c>
      <c r="AM20" s="422">
        <v>94.3439877259027</v>
      </c>
      <c r="AN20" s="423">
        <v>-6.91648003112941</v>
      </c>
      <c r="AO20" s="27">
        <v>2022</v>
      </c>
      <c r="AP20" s="24"/>
      <c r="AQ20" s="422">
        <v>166.134484859224</v>
      </c>
      <c r="AR20" s="423">
        <v>11.0856872954324</v>
      </c>
      <c r="AS20" s="422">
        <v>147.908822104521</v>
      </c>
      <c r="AT20" s="423">
        <v>15.1090337075835</v>
      </c>
      <c r="AU20" s="422">
        <v>156.885206953709</v>
      </c>
      <c r="AV20" s="423">
        <v>14.6892201582287</v>
      </c>
      <c r="AW20" s="27">
        <v>2022</v>
      </c>
      <c r="AX20" s="24"/>
      <c r="AY20" s="422">
        <v>143.743939026219</v>
      </c>
      <c r="AZ20" s="423">
        <v>8.04727804360755</v>
      </c>
      <c r="BA20" s="422">
        <v>116.113252436309</v>
      </c>
      <c r="BB20" s="423">
        <v>-4.28731352786518</v>
      </c>
      <c r="BC20" s="422">
        <v>148.663436162992</v>
      </c>
      <c r="BD20" s="423">
        <v>-0.371720035433441</v>
      </c>
      <c r="BE20" s="27">
        <v>2022</v>
      </c>
      <c r="BF20" s="24"/>
      <c r="BG20" s="422">
        <v>126.570679524624</v>
      </c>
      <c r="BH20" s="423">
        <v>2.24952795892722</v>
      </c>
      <c r="BI20" s="422">
        <v>110.569786710113</v>
      </c>
      <c r="BJ20" s="423">
        <v>-8.59055931525501</v>
      </c>
      <c r="BK20" s="422">
        <v>198.464971157217</v>
      </c>
      <c r="BL20" s="423">
        <v>16.2001486813537</v>
      </c>
      <c r="BM20" s="27">
        <v>2022</v>
      </c>
      <c r="BN20" s="24"/>
      <c r="BO20" s="422">
        <v>119.499582464225</v>
      </c>
      <c r="BP20" s="423">
        <v>2.67844848107441</v>
      </c>
      <c r="BQ20" s="422">
        <v>129.885406845265</v>
      </c>
      <c r="BR20" s="423">
        <v>20.6425885152317</v>
      </c>
      <c r="BS20" s="422">
        <v>137.233908723747</v>
      </c>
      <c r="BT20" s="423">
        <v>9.55129151034191</v>
      </c>
      <c r="BU20" s="27">
        <v>2022</v>
      </c>
      <c r="BV20" s="24"/>
      <c r="BW20" s="422">
        <v>141.544391827983</v>
      </c>
      <c r="BX20" s="423">
        <v>14.4705848198715</v>
      </c>
      <c r="BY20" s="422">
        <v>102.153082359868</v>
      </c>
      <c r="BZ20" s="423">
        <v>22.1450432488043</v>
      </c>
      <c r="CA20" s="422">
        <v>121.387312155064</v>
      </c>
      <c r="CB20" s="423">
        <v>8.42607456003846</v>
      </c>
      <c r="CC20" s="27">
        <v>2022</v>
      </c>
      <c r="CD20" s="24"/>
      <c r="CE20" s="422">
        <v>135.708050486871</v>
      </c>
      <c r="CF20" s="423">
        <v>8.70647666126929</v>
      </c>
      <c r="CG20" s="422">
        <v>85.027093300845</v>
      </c>
      <c r="CH20" s="423">
        <v>-6.77211781383295</v>
      </c>
      <c r="CI20" s="422">
        <v>124.584328023539</v>
      </c>
      <c r="CJ20" s="423">
        <v>1.16666307892245</v>
      </c>
      <c r="CK20" s="27">
        <v>2022</v>
      </c>
      <c r="CL20" s="24"/>
      <c r="CM20" s="422">
        <v>204.046099152843</v>
      </c>
      <c r="CN20" s="423">
        <v>33.5579120301107</v>
      </c>
      <c r="CO20" s="422">
        <v>93.7072066068811</v>
      </c>
      <c r="CP20" s="423">
        <v>4.6053879628266</v>
      </c>
      <c r="CQ20" s="422">
        <v>108.439512476611</v>
      </c>
      <c r="CR20" s="423">
        <v>21.9835005485274</v>
      </c>
      <c r="CS20" s="27">
        <v>2022</v>
      </c>
      <c r="CT20" s="24"/>
      <c r="CU20" s="422">
        <v>134.580489461297</v>
      </c>
      <c r="CV20" s="423">
        <v>8.13737508389356</v>
      </c>
      <c r="CW20" s="422">
        <v>97.3963894220995</v>
      </c>
      <c r="CX20" s="423">
        <v>4.72680830244406</v>
      </c>
      <c r="CY20" s="422">
        <v>134.424002186931</v>
      </c>
      <c r="CZ20" s="423">
        <v>4.1153858953319</v>
      </c>
      <c r="DA20" s="27">
        <v>2022</v>
      </c>
      <c r="DB20" s="24"/>
      <c r="DC20" s="422">
        <v>79.9626345703415</v>
      </c>
      <c r="DD20" s="423">
        <v>-1.90542235342706</v>
      </c>
      <c r="DE20" s="422">
        <v>351.259745439911</v>
      </c>
      <c r="DF20" s="423">
        <v>26.1486982171156</v>
      </c>
      <c r="DG20" s="422">
        <v>110.952422812855</v>
      </c>
      <c r="DH20" s="423">
        <v>-7.97586725452055</v>
      </c>
      <c r="DI20" s="27">
        <v>2022</v>
      </c>
      <c r="DJ20" s="24"/>
      <c r="DK20" s="422">
        <v>178.169686224721</v>
      </c>
      <c r="DL20" s="423">
        <v>12.1869195099964</v>
      </c>
      <c r="DM20" s="422">
        <v>57.6893259552139</v>
      </c>
      <c r="DN20" s="423">
        <v>-9.78717489594054</v>
      </c>
      <c r="DO20" s="422">
        <v>127.34668821689</v>
      </c>
      <c r="DP20" s="423">
        <v>10.4407586392777</v>
      </c>
      <c r="DQ20" s="27">
        <v>2022</v>
      </c>
      <c r="DR20" s="24"/>
      <c r="DS20" s="422">
        <v>142.700655481841</v>
      </c>
      <c r="DT20" s="423">
        <v>7.08585973192169</v>
      </c>
      <c r="DU20" s="422">
        <v>121.568588694536</v>
      </c>
      <c r="DV20" s="423">
        <v>5.63963713716689</v>
      </c>
      <c r="DW20" s="422">
        <v>136.300030403048</v>
      </c>
      <c r="DX20" s="423">
        <v>11.2069252185082</v>
      </c>
      <c r="DY20" s="27">
        <v>2022</v>
      </c>
      <c r="DZ20" s="24"/>
      <c r="EA20" s="422">
        <v>119.84125033958</v>
      </c>
      <c r="EB20" s="423">
        <v>6.21919440390781</v>
      </c>
      <c r="EC20" s="422">
        <v>144.392562871787</v>
      </c>
      <c r="ED20" s="423">
        <v>18.4817072459376</v>
      </c>
      <c r="EE20" s="422">
        <v>122.713265221943</v>
      </c>
      <c r="EF20" s="423">
        <v>0.201014983425864</v>
      </c>
      <c r="EG20" s="27">
        <v>2022</v>
      </c>
      <c r="EH20" s="24"/>
      <c r="EI20" s="422">
        <v>137.662385188827</v>
      </c>
      <c r="EJ20" s="423">
        <v>0.326241512716337</v>
      </c>
      <c r="EK20" s="422">
        <v>152.509289491544</v>
      </c>
      <c r="EL20" s="423">
        <v>15.6022408214578</v>
      </c>
      <c r="EM20" s="422">
        <v>110.380532975039</v>
      </c>
      <c r="EN20" s="423">
        <v>0.245603646069711</v>
      </c>
      <c r="EO20" s="27">
        <v>2022</v>
      </c>
      <c r="EP20" s="24"/>
      <c r="EQ20" s="422">
        <v>68.2043185973485</v>
      </c>
      <c r="ER20" s="423">
        <v>-18.5015574070797</v>
      </c>
      <c r="ES20" s="422">
        <v>141.049026227374</v>
      </c>
      <c r="ET20" s="423">
        <v>0.126465937432528</v>
      </c>
      <c r="EU20" s="422">
        <v>68.3696001004097</v>
      </c>
      <c r="EV20" s="423">
        <v>-18.2260210613362</v>
      </c>
      <c r="EW20" s="27">
        <v>2022</v>
      </c>
      <c r="EX20" s="24"/>
      <c r="EY20" s="422">
        <v>92.4987822889097</v>
      </c>
      <c r="EZ20" s="423">
        <v>-1.24701744675183</v>
      </c>
      <c r="FA20" s="422">
        <v>92.2368838949084</v>
      </c>
      <c r="FB20" s="423">
        <v>-6.07123675650521</v>
      </c>
      <c r="FC20" s="422">
        <v>240.733667520312</v>
      </c>
      <c r="FD20" s="423">
        <v>14.9765698571082</v>
      </c>
      <c r="FE20" s="27">
        <v>2022</v>
      </c>
      <c r="FF20" s="24"/>
      <c r="FG20" s="422">
        <v>126.212027423427</v>
      </c>
      <c r="FH20" s="423">
        <v>2.49227718907466</v>
      </c>
      <c r="FI20" s="422">
        <v>177.806027689963</v>
      </c>
      <c r="FJ20" s="423">
        <v>7.87168385615773</v>
      </c>
      <c r="FK20" s="422">
        <v>113.757971663053</v>
      </c>
      <c r="FL20" s="423">
        <v>-7.43642171274573</v>
      </c>
      <c r="FM20" s="27">
        <v>2022</v>
      </c>
      <c r="FN20" s="24"/>
      <c r="FO20" s="422">
        <v>118.226644489088</v>
      </c>
      <c r="FP20" s="423">
        <v>5.49419883181463</v>
      </c>
      <c r="FQ20" s="422">
        <v>227.852768398546</v>
      </c>
      <c r="FR20" s="423">
        <v>-25.7677922048899</v>
      </c>
      <c r="FS20" s="422">
        <v>139.490942815299</v>
      </c>
      <c r="FT20" s="423">
        <v>6.41021237230501</v>
      </c>
      <c r="FU20" s="27">
        <v>2022</v>
      </c>
      <c r="FV20" s="24"/>
      <c r="FW20" s="422">
        <v>139.997207414756</v>
      </c>
      <c r="FX20" s="423">
        <v>7.18774945328791</v>
      </c>
      <c r="FY20" s="422">
        <v>177.637377721052</v>
      </c>
      <c r="FZ20" s="423">
        <v>15.4284569865605</v>
      </c>
      <c r="GA20" s="422">
        <v>96.2433140802246</v>
      </c>
      <c r="GB20" s="423">
        <v>-7.24244249631236</v>
      </c>
      <c r="GC20" s="27">
        <v>2022</v>
      </c>
      <c r="GD20" s="24"/>
      <c r="GE20" s="422">
        <v>145.155962966344</v>
      </c>
      <c r="GF20" s="423">
        <v>4.80376817709833</v>
      </c>
      <c r="GG20" s="422">
        <v>119.741441479739</v>
      </c>
      <c r="GH20" s="423">
        <v>-7.60944855590884</v>
      </c>
      <c r="GI20" s="422">
        <v>76.229096177488</v>
      </c>
      <c r="GJ20" s="423">
        <v>-13.6196538921439</v>
      </c>
      <c r="GK20" s="27">
        <v>2022</v>
      </c>
      <c r="GL20" s="24"/>
      <c r="GM20" s="422">
        <v>128.284041832445</v>
      </c>
      <c r="GN20" s="423">
        <v>-0.486625426998543</v>
      </c>
      <c r="GO20" s="422">
        <v>123.072799990626</v>
      </c>
      <c r="GP20" s="423">
        <v>4.99767925093482</v>
      </c>
      <c r="GQ20" s="422">
        <v>103.330697404149</v>
      </c>
      <c r="GR20" s="423">
        <v>10.0986861028998</v>
      </c>
      <c r="GS20" s="27">
        <v>2022</v>
      </c>
      <c r="GT20" s="24"/>
      <c r="GU20" s="422">
        <v>67.0163954663751</v>
      </c>
      <c r="GV20" s="423">
        <v>-16.5656771171331</v>
      </c>
      <c r="GW20" s="422">
        <v>105.801151555784</v>
      </c>
      <c r="GX20" s="423">
        <v>5.27626105715177</v>
      </c>
      <c r="GY20" s="422">
        <v>120.782613458703</v>
      </c>
      <c r="GZ20" s="423">
        <v>6.21283171798869</v>
      </c>
      <c r="HA20" s="27">
        <v>2022</v>
      </c>
      <c r="HB20" s="24"/>
      <c r="HC20" s="422">
        <v>102.490405571292</v>
      </c>
      <c r="HD20" s="423">
        <v>6.82419657138489</v>
      </c>
      <c r="HE20" s="422">
        <v>178.502023400313</v>
      </c>
      <c r="HF20" s="423">
        <v>24.0208088154635</v>
      </c>
      <c r="HG20" s="422">
        <v>92.8725651866638</v>
      </c>
      <c r="HH20" s="423">
        <v>19.7022927063754</v>
      </c>
      <c r="HI20" s="27">
        <v>2022</v>
      </c>
      <c r="HJ20" s="24"/>
      <c r="HK20" s="422">
        <v>87.9369126094898</v>
      </c>
      <c r="HL20" s="423">
        <v>-3.75493119820766</v>
      </c>
      <c r="HM20" s="422">
        <v>108.403978835283</v>
      </c>
      <c r="HN20" s="423">
        <v>13.2408533433151</v>
      </c>
      <c r="HO20" s="422">
        <v>95.7376361762371</v>
      </c>
      <c r="HP20" s="423">
        <v>-3.74090237512628</v>
      </c>
      <c r="HQ20" s="27">
        <v>2022</v>
      </c>
      <c r="HR20" s="24"/>
      <c r="HS20" s="422">
        <v>107.610815341408</v>
      </c>
      <c r="HT20" s="423">
        <v>4.33918909631099</v>
      </c>
      <c r="HU20" s="422">
        <v>141.273800007439</v>
      </c>
      <c r="HV20" s="423">
        <v>8.20759135171818</v>
      </c>
      <c r="HW20" s="422">
        <v>81.7410131160591</v>
      </c>
      <c r="HX20" s="423">
        <v>-1.13374660867855</v>
      </c>
      <c r="HY20" s="27">
        <v>2022</v>
      </c>
      <c r="HZ20" s="24"/>
      <c r="IA20" s="422">
        <v>100.197649021763</v>
      </c>
      <c r="IB20" s="423">
        <v>6.21635196318732</v>
      </c>
      <c r="IC20" s="422">
        <v>0</v>
      </c>
      <c r="ID20" s="423">
        <v>-100</v>
      </c>
      <c r="IE20" s="422">
        <v>104.889364791676</v>
      </c>
      <c r="IF20" s="423">
        <v>-2.44162200664815</v>
      </c>
      <c r="IG20" s="27">
        <v>2022</v>
      </c>
      <c r="IH20" s="24"/>
      <c r="II20" s="422">
        <v>121.383145951951</v>
      </c>
      <c r="IJ20" s="423">
        <v>7.69780588625362</v>
      </c>
      <c r="IK20" s="422">
        <v>131.49707808251</v>
      </c>
      <c r="IL20" s="423">
        <v>15.8763972865505</v>
      </c>
      <c r="IM20" s="422">
        <v>101.074636716348</v>
      </c>
      <c r="IN20" s="423">
        <v>4.52490016158227</v>
      </c>
      <c r="IO20" s="422">
        <v>141.793640736545</v>
      </c>
      <c r="IP20" s="423">
        <v>19.2331115273352</v>
      </c>
      <c r="IQ20" s="27">
        <v>2022</v>
      </c>
      <c r="IR20" s="24"/>
      <c r="IS20" s="422">
        <v>89.5530185326867</v>
      </c>
      <c r="IT20" s="423">
        <v>-4.05288826674652</v>
      </c>
      <c r="IU20" s="422">
        <v>92.4616642780066</v>
      </c>
      <c r="IV20" s="423">
        <v>9.0244402650228</v>
      </c>
      <c r="IW20" s="422">
        <v>97.2810286697482</v>
      </c>
      <c r="IX20" s="423">
        <v>-10.7486582227292</v>
      </c>
      <c r="IY20" s="27">
        <v>2022</v>
      </c>
      <c r="IZ20" s="24"/>
      <c r="JA20" s="422">
        <v>141.544025985882</v>
      </c>
      <c r="JB20" s="423">
        <v>15.809097229904</v>
      </c>
      <c r="JC20" s="422">
        <v>176.767342149856</v>
      </c>
      <c r="JD20" s="423">
        <v>13.9224320254669</v>
      </c>
      <c r="JE20" s="422">
        <v>204.359721475255</v>
      </c>
      <c r="JF20" s="423">
        <v>17.0203419515083</v>
      </c>
      <c r="JG20" s="27">
        <v>2022</v>
      </c>
      <c r="JH20" s="24"/>
      <c r="JI20" s="422">
        <v>154.24530794738</v>
      </c>
      <c r="JJ20" s="423">
        <v>-13.9630564261272</v>
      </c>
      <c r="JK20" s="422">
        <v>240.694943762269</v>
      </c>
      <c r="JL20" s="423">
        <v>32.0887834698802</v>
      </c>
      <c r="JM20" s="422">
        <v>118.817821067051</v>
      </c>
      <c r="JN20" s="423">
        <v>-1.71721560248878</v>
      </c>
      <c r="JO20" s="27">
        <v>2022</v>
      </c>
      <c r="JP20" s="24"/>
      <c r="JQ20" s="422">
        <v>111.855553965052</v>
      </c>
      <c r="JR20" s="423">
        <v>4.17216939220386</v>
      </c>
      <c r="JS20" s="422">
        <v>128.972306817058</v>
      </c>
      <c r="JT20" s="423">
        <v>13.9323904719324</v>
      </c>
      <c r="JU20" s="422">
        <v>123.390357463897</v>
      </c>
      <c r="JV20" s="423">
        <v>1.37212140627392</v>
      </c>
      <c r="JW20" s="27">
        <v>2022</v>
      </c>
      <c r="JX20" s="24"/>
      <c r="JY20" s="422">
        <v>95.4056212857851</v>
      </c>
      <c r="JZ20" s="423">
        <v>-1.85264141570947</v>
      </c>
      <c r="KA20" s="422">
        <v>182.974142450685</v>
      </c>
      <c r="KB20" s="423">
        <v>17.3560695352936</v>
      </c>
      <c r="KC20" s="422">
        <v>172.243014201368</v>
      </c>
      <c r="KD20" s="423">
        <v>23.499969563461</v>
      </c>
      <c r="KE20" s="27">
        <v>2022</v>
      </c>
      <c r="KF20" s="24"/>
      <c r="KG20" s="422">
        <v>86.5118564150699</v>
      </c>
      <c r="KH20" s="423">
        <v>-16.3313098079322</v>
      </c>
      <c r="KI20" s="422">
        <v>144.778285725458</v>
      </c>
      <c r="KJ20" s="423">
        <v>9.2132443872118</v>
      </c>
      <c r="KK20" s="422">
        <v>111.979067014952</v>
      </c>
      <c r="KL20" s="423">
        <v>0.187366692805611</v>
      </c>
      <c r="KM20" s="27">
        <v>2022</v>
      </c>
      <c r="KN20" s="24"/>
      <c r="KO20" s="422">
        <v>45.232629531563</v>
      </c>
      <c r="KP20" s="423">
        <v>-28.8032062542916</v>
      </c>
      <c r="KQ20" s="422">
        <v>156.350478929175</v>
      </c>
      <c r="KR20" s="423">
        <v>10.2363746666575</v>
      </c>
      <c r="KS20" s="422">
        <v>102.544326267762</v>
      </c>
      <c r="KT20" s="423">
        <v>-4.6383478148137</v>
      </c>
      <c r="KU20" s="27">
        <v>2022</v>
      </c>
      <c r="KV20" s="24"/>
      <c r="KW20" s="422">
        <v>128.783183192622</v>
      </c>
      <c r="KX20" s="423">
        <v>13.1677810891376</v>
      </c>
      <c r="KY20" s="422">
        <v>165.411617197749</v>
      </c>
      <c r="KZ20" s="423">
        <v>13.3100879985035</v>
      </c>
      <c r="LA20" s="422">
        <v>142.574263700862</v>
      </c>
      <c r="LB20" s="423">
        <v>4.75081566340288</v>
      </c>
      <c r="LC20" s="27">
        <v>2022</v>
      </c>
      <c r="LD20" s="24"/>
      <c r="LE20" s="422">
        <v>145.421469344039</v>
      </c>
      <c r="LF20" s="423">
        <v>5.70751675722749</v>
      </c>
      <c r="LG20" s="422">
        <v>114.440033355899</v>
      </c>
      <c r="LH20" s="423">
        <v>-10.5324224258545</v>
      </c>
      <c r="LI20" s="422">
        <v>62.3209155715667</v>
      </c>
      <c r="LJ20" s="423">
        <v>-10.6334489868045</v>
      </c>
      <c r="LK20" s="27">
        <v>2022</v>
      </c>
      <c r="LL20" s="24"/>
      <c r="LM20" s="422">
        <v>198.627544552529</v>
      </c>
      <c r="LN20" s="423">
        <v>18.8572638824563</v>
      </c>
      <c r="LO20" s="422">
        <v>88.2633021368861</v>
      </c>
      <c r="LP20" s="423">
        <v>-9.27021252897649</v>
      </c>
      <c r="LQ20" s="422">
        <v>174.621074318098</v>
      </c>
      <c r="LR20" s="423">
        <v>10.9678382910999</v>
      </c>
      <c r="LS20" s="27">
        <v>2022</v>
      </c>
      <c r="LT20" s="24"/>
      <c r="LU20" s="422">
        <v>108.589209027209</v>
      </c>
      <c r="LV20" s="423">
        <v>0.913364225650824</v>
      </c>
      <c r="LW20" s="422">
        <v>132.094436791986</v>
      </c>
      <c r="LX20" s="423">
        <v>-4.71298066996778</v>
      </c>
      <c r="LY20" s="422">
        <v>136.830025720313</v>
      </c>
      <c r="LZ20" s="423">
        <v>38.7361130066488</v>
      </c>
      <c r="MA20" s="27">
        <v>2022</v>
      </c>
      <c r="MB20" s="24"/>
      <c r="MC20" s="422">
        <v>154.263967536349</v>
      </c>
      <c r="MD20" s="423">
        <v>14.6855926839272</v>
      </c>
      <c r="ME20" s="422">
        <v>99.7100205343459</v>
      </c>
      <c r="MF20" s="423">
        <v>7.42483196180015</v>
      </c>
      <c r="MG20" s="422">
        <v>102.868563368359</v>
      </c>
      <c r="MH20" s="423">
        <v>1.36605590284165</v>
      </c>
      <c r="MI20" s="27">
        <v>2022</v>
      </c>
      <c r="MJ20" s="24"/>
      <c r="MK20" s="422">
        <v>97.1102704747348</v>
      </c>
      <c r="ML20" s="423">
        <v>17.3055919516657</v>
      </c>
      <c r="MM20" s="422">
        <v>123.992900602762</v>
      </c>
      <c r="MN20" s="423">
        <v>5.96933317443509</v>
      </c>
      <c r="MO20" s="422">
        <v>161.602584302285</v>
      </c>
      <c r="MP20" s="423">
        <v>9.95448977451588</v>
      </c>
    </row>
    <row r="21" ht="15" customHeight="1" spans="1:354">
      <c r="A21" s="27">
        <v>2023</v>
      </c>
      <c r="B21" s="24"/>
      <c r="C21" s="422">
        <v>94.6530137198764</v>
      </c>
      <c r="D21" s="422">
        <v>0.180402903174311</v>
      </c>
      <c r="E21" s="422">
        <v>80.2555651646316</v>
      </c>
      <c r="F21" s="422">
        <v>-0.356133064966826</v>
      </c>
      <c r="G21" s="422">
        <v>108.266694469749</v>
      </c>
      <c r="H21" s="422">
        <v>0.559930656881818</v>
      </c>
      <c r="I21" s="27">
        <v>2023</v>
      </c>
      <c r="J21" s="24"/>
      <c r="K21" s="422">
        <v>92.9456421139983</v>
      </c>
      <c r="L21" s="422">
        <v>0.180402903174311</v>
      </c>
      <c r="M21" s="422">
        <v>104.775497103985</v>
      </c>
      <c r="N21" s="422">
        <v>-0.356133064966826</v>
      </c>
      <c r="O21" s="422">
        <v>92.9951343089756</v>
      </c>
      <c r="P21" s="422">
        <v>0.559930656881818</v>
      </c>
      <c r="Q21" s="27">
        <v>2023</v>
      </c>
      <c r="R21" s="24"/>
      <c r="S21" s="422">
        <v>96.3464717692209</v>
      </c>
      <c r="T21" s="422">
        <v>0.180402903174311</v>
      </c>
      <c r="U21" s="422">
        <v>176.279514001993</v>
      </c>
      <c r="V21" s="422">
        <v>-0.356133064966826</v>
      </c>
      <c r="W21" s="422">
        <v>147.630151051526</v>
      </c>
      <c r="X21" s="422">
        <v>0.559930656881818</v>
      </c>
      <c r="Y21" s="27">
        <v>2023</v>
      </c>
      <c r="Z21" s="24"/>
      <c r="AA21" s="422">
        <v>156.907106744508</v>
      </c>
      <c r="AB21" s="422">
        <v>0.180402903174311</v>
      </c>
      <c r="AC21" s="422">
        <v>129.841029209865</v>
      </c>
      <c r="AD21" s="422">
        <v>-0.356133064966826</v>
      </c>
      <c r="AE21" s="422">
        <v>174.934860918734</v>
      </c>
      <c r="AF21" s="422">
        <v>0.559930656881818</v>
      </c>
      <c r="AG21" s="27">
        <v>2023</v>
      </c>
      <c r="AH21" s="24"/>
      <c r="AI21" s="422">
        <v>102.569157173305</v>
      </c>
      <c r="AJ21" s="422">
        <v>0.180402903174311</v>
      </c>
      <c r="AK21" s="422">
        <v>196.240821650233</v>
      </c>
      <c r="AL21" s="422">
        <v>-0.356133064966826</v>
      </c>
      <c r="AM21" s="422">
        <v>80.505087168211</v>
      </c>
      <c r="AN21" s="422">
        <v>0.559930656881818</v>
      </c>
      <c r="AO21" s="27">
        <v>2023</v>
      </c>
      <c r="AP21" s="24"/>
      <c r="AQ21" s="422">
        <v>154.618389617439</v>
      </c>
      <c r="AR21" s="422">
        <v>0.180402903174311</v>
      </c>
      <c r="AS21" s="422">
        <v>158.032919409307</v>
      </c>
      <c r="AT21" s="422">
        <v>-0.356133064966826</v>
      </c>
      <c r="AU21" s="422">
        <v>164.789512365478</v>
      </c>
      <c r="AV21" s="422">
        <v>0.559930656881818</v>
      </c>
      <c r="AW21" s="27">
        <v>2023</v>
      </c>
      <c r="AX21" s="24"/>
      <c r="AY21" s="422">
        <v>152.648117566221</v>
      </c>
      <c r="AZ21" s="422">
        <v>0.180402903174311</v>
      </c>
      <c r="BA21" s="422">
        <v>105.10216644376</v>
      </c>
      <c r="BB21" s="422">
        <v>-0.356133064966826</v>
      </c>
      <c r="BC21" s="422">
        <v>148.88742668116</v>
      </c>
      <c r="BD21" s="422">
        <v>0.559930656881818</v>
      </c>
      <c r="BE21" s="27">
        <v>2023</v>
      </c>
      <c r="BF21" s="24"/>
      <c r="BG21" s="422">
        <v>140.062539878571</v>
      </c>
      <c r="BH21" s="422">
        <v>0.180402903174311</v>
      </c>
      <c r="BI21" s="422">
        <v>111.79699041779</v>
      </c>
      <c r="BJ21" s="422">
        <v>-0.356133064966826</v>
      </c>
      <c r="BK21" s="422">
        <v>226.683029403216</v>
      </c>
      <c r="BL21" s="422">
        <v>0.559930656881818</v>
      </c>
      <c r="BM21" s="27">
        <v>2023</v>
      </c>
      <c r="BN21" s="24"/>
      <c r="BO21" s="422">
        <v>128.811088007826</v>
      </c>
      <c r="BP21" s="422">
        <v>0.180402903174311</v>
      </c>
      <c r="BQ21" s="422">
        <v>125.092812613865</v>
      </c>
      <c r="BR21" s="422">
        <v>-0.356133064966826</v>
      </c>
      <c r="BS21" s="422">
        <v>143.249286333027</v>
      </c>
      <c r="BT21" s="422">
        <v>0.559930656881818</v>
      </c>
      <c r="BU21" s="27">
        <v>2023</v>
      </c>
      <c r="BV21" s="24"/>
      <c r="BW21" s="422">
        <v>146.195460432391</v>
      </c>
      <c r="BX21" s="422">
        <v>0.180402903174311</v>
      </c>
      <c r="BY21" s="422">
        <v>116.350261853798</v>
      </c>
      <c r="BZ21" s="422">
        <v>-0.356133064966826</v>
      </c>
      <c r="CA21" s="422">
        <v>133.381498042483</v>
      </c>
      <c r="CB21" s="422">
        <v>0.559930656881818</v>
      </c>
      <c r="CC21" s="27">
        <v>2023</v>
      </c>
      <c r="CD21" s="24"/>
      <c r="CE21" s="422">
        <v>114.256395832418</v>
      </c>
      <c r="CF21" s="422">
        <v>0.180402903174311</v>
      </c>
      <c r="CG21" s="422">
        <v>69.6424697379923</v>
      </c>
      <c r="CH21" s="422">
        <v>-0.356133064966826</v>
      </c>
      <c r="CI21" s="422">
        <v>129.323310466635</v>
      </c>
      <c r="CJ21" s="422">
        <v>0.559930656881818</v>
      </c>
      <c r="CK21" s="27">
        <v>2023</v>
      </c>
      <c r="CL21" s="24"/>
      <c r="CM21" s="422">
        <v>221.354300606181</v>
      </c>
      <c r="CN21" s="422">
        <v>0.180402903174311</v>
      </c>
      <c r="CO21" s="422">
        <v>88.2388005372888</v>
      </c>
      <c r="CP21" s="422">
        <v>-0.356133064966826</v>
      </c>
      <c r="CQ21" s="422">
        <v>125.303458603963</v>
      </c>
      <c r="CR21" s="422">
        <v>0.559930656881818</v>
      </c>
      <c r="CS21" s="27">
        <v>2023</v>
      </c>
      <c r="CT21" s="24"/>
      <c r="CU21" s="422">
        <v>127.880057810065</v>
      </c>
      <c r="CV21" s="422">
        <v>0.180402903174311</v>
      </c>
      <c r="CW21" s="422">
        <v>82.5448944429254</v>
      </c>
      <c r="CX21" s="422">
        <v>-0.356133064966826</v>
      </c>
      <c r="CY21" s="422">
        <v>150.412784013352</v>
      </c>
      <c r="CZ21" s="422">
        <v>0.559930656881818</v>
      </c>
      <c r="DA21" s="27">
        <v>2023</v>
      </c>
      <c r="DB21" s="24"/>
      <c r="DC21" s="422">
        <v>76.7302529557942</v>
      </c>
      <c r="DD21" s="422">
        <v>0.180402903174311</v>
      </c>
      <c r="DE21" s="422">
        <v>325.268855890883</v>
      </c>
      <c r="DF21" s="422">
        <v>-0.356133064966826</v>
      </c>
      <c r="DG21" s="422">
        <v>103.702859659923</v>
      </c>
      <c r="DH21" s="422">
        <v>0.559930656881818</v>
      </c>
      <c r="DI21" s="27">
        <v>2023</v>
      </c>
      <c r="DJ21" s="24"/>
      <c r="DK21" s="422">
        <v>180.185378375851</v>
      </c>
      <c r="DL21" s="422">
        <v>0.180402903174311</v>
      </c>
      <c r="DM21" s="422">
        <v>55.0268785101517</v>
      </c>
      <c r="DN21" s="422">
        <v>-0.356133064966826</v>
      </c>
      <c r="DO21" s="422">
        <v>132.997992699349</v>
      </c>
      <c r="DP21" s="422">
        <v>0.559930656881818</v>
      </c>
      <c r="DQ21" s="27">
        <v>2023</v>
      </c>
      <c r="DR21" s="24"/>
      <c r="DS21" s="422">
        <v>167.54784412383</v>
      </c>
      <c r="DT21" s="422">
        <v>0.180402903174311</v>
      </c>
      <c r="DU21" s="422">
        <v>130.976308613293</v>
      </c>
      <c r="DV21" s="422">
        <v>-0.356133064966826</v>
      </c>
      <c r="DW21" s="422">
        <v>137.524076076191</v>
      </c>
      <c r="DX21" s="422">
        <v>0.559930656881818</v>
      </c>
      <c r="DY21" s="27">
        <v>2023</v>
      </c>
      <c r="DZ21" s="24"/>
      <c r="EA21" s="422">
        <v>118.255604822119</v>
      </c>
      <c r="EB21" s="422">
        <v>0.180402903174311</v>
      </c>
      <c r="EC21" s="422">
        <v>147.10670746053</v>
      </c>
      <c r="ED21" s="422">
        <v>-0.356133064966826</v>
      </c>
      <c r="EE21" s="422">
        <v>130.654621793341</v>
      </c>
      <c r="EF21" s="422">
        <v>0.559930656881818</v>
      </c>
      <c r="EG21" s="27">
        <v>2023</v>
      </c>
      <c r="EH21" s="24"/>
      <c r="EI21" s="422">
        <v>142.403423944188</v>
      </c>
      <c r="EJ21" s="422">
        <v>0.180402903174311</v>
      </c>
      <c r="EK21" s="422">
        <v>152.356490529268</v>
      </c>
      <c r="EL21" s="422">
        <v>-0.356133064966826</v>
      </c>
      <c r="EM21" s="422">
        <v>120.074715159595</v>
      </c>
      <c r="EN21" s="422">
        <v>0.559930656881818</v>
      </c>
      <c r="EO21" s="27">
        <v>2023</v>
      </c>
      <c r="EP21" s="24"/>
      <c r="EQ21" s="422">
        <v>70.0125276637752</v>
      </c>
      <c r="ER21" s="422">
        <v>0.180402903174311</v>
      </c>
      <c r="ES21" s="422">
        <v>158.386210344974</v>
      </c>
      <c r="ET21" s="422">
        <v>-0.356133064966826</v>
      </c>
      <c r="EU21" s="422">
        <v>50.0026889036867</v>
      </c>
      <c r="EV21" s="422">
        <v>0.559930656881818</v>
      </c>
      <c r="EW21" s="27">
        <v>2023</v>
      </c>
      <c r="EX21" s="24"/>
      <c r="EY21" s="422">
        <v>91.070962338945</v>
      </c>
      <c r="EZ21" s="422">
        <v>0.180402903174311</v>
      </c>
      <c r="FA21" s="422">
        <v>103.023666893088</v>
      </c>
      <c r="FB21" s="422">
        <v>-0.356133064966826</v>
      </c>
      <c r="FC21" s="422">
        <v>261.185208680999</v>
      </c>
      <c r="FD21" s="422">
        <v>0.559930656881818</v>
      </c>
      <c r="FE21" s="27">
        <v>2023</v>
      </c>
      <c r="FF21" s="24"/>
      <c r="FG21" s="422">
        <v>118.862920667408</v>
      </c>
      <c r="FH21" s="422">
        <v>0.180402903174311</v>
      </c>
      <c r="FI21" s="422">
        <v>176.937199939352</v>
      </c>
      <c r="FJ21" s="422">
        <v>-0.356133064966826</v>
      </c>
      <c r="FK21" s="422">
        <v>102.544936904023</v>
      </c>
      <c r="FL21" s="422">
        <v>0.559930656881818</v>
      </c>
      <c r="FM21" s="27">
        <v>2023</v>
      </c>
      <c r="FN21" s="24"/>
      <c r="FO21" s="422">
        <v>106.468511210696</v>
      </c>
      <c r="FP21" s="422">
        <v>0.180402903174311</v>
      </c>
      <c r="FQ21" s="422">
        <v>208.787124010621</v>
      </c>
      <c r="FR21" s="422">
        <v>-0.356133064966826</v>
      </c>
      <c r="FS21" s="422">
        <v>133.782413108139</v>
      </c>
      <c r="FT21" s="422">
        <v>0.559930656881818</v>
      </c>
      <c r="FU21" s="27">
        <v>2023</v>
      </c>
      <c r="FV21" s="24"/>
      <c r="FW21" s="422">
        <v>141.803885692935</v>
      </c>
      <c r="FX21" s="422">
        <v>0.180402903174311</v>
      </c>
      <c r="FY21" s="422">
        <v>155.358124663615</v>
      </c>
      <c r="FZ21" s="422">
        <v>-0.356133064966826</v>
      </c>
      <c r="GA21" s="422">
        <v>106.310690701881</v>
      </c>
      <c r="GB21" s="422">
        <v>0.559930656881818</v>
      </c>
      <c r="GC21" s="27">
        <v>2023</v>
      </c>
      <c r="GD21" s="24"/>
      <c r="GE21" s="422">
        <v>144.680592936685</v>
      </c>
      <c r="GF21" s="422">
        <v>0.180402903174311</v>
      </c>
      <c r="GG21" s="422">
        <v>106.152282060035</v>
      </c>
      <c r="GH21" s="422">
        <v>-0.356133064966826</v>
      </c>
      <c r="GI21" s="422">
        <v>69.5827353650331</v>
      </c>
      <c r="GJ21" s="422">
        <v>0.559930656881818</v>
      </c>
      <c r="GK21" s="27">
        <v>2023</v>
      </c>
      <c r="GL21" s="24"/>
      <c r="GM21" s="422">
        <v>128.256125203123</v>
      </c>
      <c r="GN21" s="422">
        <v>0.180402903174311</v>
      </c>
      <c r="GO21" s="422">
        <v>131.051437563791</v>
      </c>
      <c r="GP21" s="422">
        <v>-0.356133064966826</v>
      </c>
      <c r="GQ21" s="422">
        <v>97.9289170178831</v>
      </c>
      <c r="GR21" s="422">
        <v>0.559930656881818</v>
      </c>
      <c r="GS21" s="27">
        <v>2023</v>
      </c>
      <c r="GT21" s="24"/>
      <c r="GU21" s="422">
        <v>73.8705222125713</v>
      </c>
      <c r="GV21" s="422">
        <v>0.180402903174311</v>
      </c>
      <c r="GW21" s="422">
        <v>90.6615193371257</v>
      </c>
      <c r="GX21" s="422">
        <v>-0.356133064966826</v>
      </c>
      <c r="GY21" s="422">
        <v>134.393043730257</v>
      </c>
      <c r="GZ21" s="422">
        <v>0.559930656881818</v>
      </c>
      <c r="HA21" s="27">
        <v>2023</v>
      </c>
      <c r="HB21" s="24"/>
      <c r="HC21" s="422">
        <v>125.631375958274</v>
      </c>
      <c r="HD21" s="422">
        <v>0.180402903174311</v>
      </c>
      <c r="HE21" s="422">
        <v>186.775754515765</v>
      </c>
      <c r="HF21" s="422">
        <v>-0.356133064966826</v>
      </c>
      <c r="HG21" s="422">
        <v>94.7982597735589</v>
      </c>
      <c r="HH21" s="422">
        <v>0.559930656881818</v>
      </c>
      <c r="HI21" s="27">
        <v>2023</v>
      </c>
      <c r="HJ21" s="24"/>
      <c r="HK21" s="422">
        <v>86.0070000625805</v>
      </c>
      <c r="HL21" s="422">
        <v>0.180402903174311</v>
      </c>
      <c r="HM21" s="422">
        <v>99.4605377641232</v>
      </c>
      <c r="HN21" s="422">
        <v>-0.356133064966826</v>
      </c>
      <c r="HO21" s="422">
        <v>92.1674059700347</v>
      </c>
      <c r="HP21" s="422">
        <v>0.559930656881818</v>
      </c>
      <c r="HQ21" s="27">
        <v>2023</v>
      </c>
      <c r="HR21" s="24"/>
      <c r="HS21" s="422">
        <v>123.095141031976</v>
      </c>
      <c r="HT21" s="422">
        <v>0.180402903174311</v>
      </c>
      <c r="HU21" s="422">
        <v>153.534329882646</v>
      </c>
      <c r="HV21" s="422">
        <v>-0.356133064966826</v>
      </c>
      <c r="HW21" s="422">
        <v>75.8852110455404</v>
      </c>
      <c r="HX21" s="422">
        <v>0.559930656881818</v>
      </c>
      <c r="HY21" s="27">
        <v>2023</v>
      </c>
      <c r="HZ21" s="24"/>
      <c r="IA21" s="422">
        <v>88.1027889590404</v>
      </c>
      <c r="IB21" s="422">
        <v>0.180402903174311</v>
      </c>
      <c r="IC21" s="422">
        <v>120.799175398485</v>
      </c>
      <c r="ID21" s="422">
        <v>-0.356133064966826</v>
      </c>
      <c r="IE21" s="422">
        <v>107.640200492614</v>
      </c>
      <c r="IF21" s="422">
        <v>0.559930656881818</v>
      </c>
      <c r="IG21" s="27">
        <v>2023</v>
      </c>
      <c r="IH21" s="24"/>
      <c r="II21" s="422">
        <v>129.310611728019</v>
      </c>
      <c r="IJ21" s="422">
        <v>0.180402903174311</v>
      </c>
      <c r="IK21" s="422">
        <v>152.727680766182</v>
      </c>
      <c r="IL21" s="422">
        <v>-0.356133064966826</v>
      </c>
      <c r="IM21" s="422">
        <v>116.144955044138</v>
      </c>
      <c r="IN21" s="422">
        <v>0.559930656881818</v>
      </c>
      <c r="IO21" s="422">
        <v>170.428821069221</v>
      </c>
      <c r="IP21" s="422">
        <v>0.559930656881818</v>
      </c>
      <c r="IQ21" s="27">
        <v>2023</v>
      </c>
      <c r="IR21" s="24"/>
      <c r="IS21" s="422">
        <v>87.0434174596869</v>
      </c>
      <c r="IT21" s="422">
        <v>0.180402903174311</v>
      </c>
      <c r="IU21" s="422">
        <v>94.0988889943775</v>
      </c>
      <c r="IV21" s="422">
        <v>-0.356133064966826</v>
      </c>
      <c r="IW21" s="422">
        <v>99.1523815629299</v>
      </c>
      <c r="IX21" s="422">
        <v>0.559930656881818</v>
      </c>
      <c r="IY21" s="27">
        <v>2023</v>
      </c>
      <c r="IZ21" s="24"/>
      <c r="JA21" s="422">
        <v>143.982530821776</v>
      </c>
      <c r="JB21" s="422">
        <v>0.180402903174311</v>
      </c>
      <c r="JC21" s="422">
        <v>167.762415188904</v>
      </c>
      <c r="JD21" s="422">
        <v>-0.356133064966826</v>
      </c>
      <c r="JE21" s="422">
        <v>164.807325996915</v>
      </c>
      <c r="JF21" s="422">
        <v>0.559930656881818</v>
      </c>
      <c r="JG21" s="27">
        <v>2023</v>
      </c>
      <c r="JH21" s="24"/>
      <c r="JI21" s="422">
        <v>144.618940559027</v>
      </c>
      <c r="JJ21" s="422">
        <v>0.180402903174311</v>
      </c>
      <c r="JK21" s="422">
        <v>233.84246674567</v>
      </c>
      <c r="JL21" s="422">
        <v>-0.356133064966826</v>
      </c>
      <c r="JM21" s="422">
        <v>117.011327756288</v>
      </c>
      <c r="JN21" s="422">
        <v>0.559930656881818</v>
      </c>
      <c r="JO21" s="27">
        <v>2023</v>
      </c>
      <c r="JP21" s="24"/>
      <c r="JQ21" s="422">
        <v>133.95528486183</v>
      </c>
      <c r="JR21" s="422">
        <v>0.180402903174311</v>
      </c>
      <c r="JS21" s="422">
        <v>121.739905387256</v>
      </c>
      <c r="JT21" s="422">
        <v>-0.356133064966826</v>
      </c>
      <c r="JU21" s="422">
        <v>136.451709587792</v>
      </c>
      <c r="JV21" s="422">
        <v>0.559930656881818</v>
      </c>
      <c r="JW21" s="27">
        <v>2023</v>
      </c>
      <c r="JX21" s="24"/>
      <c r="JY21" s="422">
        <v>112.390583454872</v>
      </c>
      <c r="JZ21" s="422">
        <v>0.180402903174311</v>
      </c>
      <c r="KA21" s="422">
        <v>194.306909001335</v>
      </c>
      <c r="KB21" s="422">
        <v>-0.356133064966826</v>
      </c>
      <c r="KC21" s="422">
        <v>197.948316222197</v>
      </c>
      <c r="KD21" s="422">
        <v>0.559930656881818</v>
      </c>
      <c r="KE21" s="27">
        <v>2023</v>
      </c>
      <c r="KF21" s="24"/>
      <c r="KG21" s="422">
        <v>79.9550190237685</v>
      </c>
      <c r="KH21" s="422">
        <v>0.180402903174311</v>
      </c>
      <c r="KI21" s="422">
        <v>150.356193263963</v>
      </c>
      <c r="KJ21" s="422">
        <v>-0.356133064966826</v>
      </c>
      <c r="KK21" s="422">
        <v>107.737550372245</v>
      </c>
      <c r="KL21" s="422">
        <v>0.559930656881818</v>
      </c>
      <c r="KM21" s="27">
        <v>2023</v>
      </c>
      <c r="KN21" s="24"/>
      <c r="KO21" s="422">
        <v>36.4707723266441</v>
      </c>
      <c r="KP21" s="422">
        <v>0.180402903174311</v>
      </c>
      <c r="KQ21" s="422">
        <v>152.398758816567</v>
      </c>
      <c r="KR21" s="422">
        <v>-0.356133064966826</v>
      </c>
      <c r="KS21" s="422">
        <v>96.5578331168206</v>
      </c>
      <c r="KT21" s="422">
        <v>0.559930656881818</v>
      </c>
      <c r="KU21" s="27">
        <v>2023</v>
      </c>
      <c r="KV21" s="24"/>
      <c r="KW21" s="422">
        <v>134.693985349699</v>
      </c>
      <c r="KX21" s="422">
        <v>0.180402903174311</v>
      </c>
      <c r="KY21" s="422">
        <v>152.83667936112</v>
      </c>
      <c r="KZ21" s="422">
        <v>-0.356133064966826</v>
      </c>
      <c r="LA21" s="422">
        <v>125.501707657369</v>
      </c>
      <c r="LB21" s="422">
        <v>0.559930656881818</v>
      </c>
      <c r="LC21" s="27">
        <v>2023</v>
      </c>
      <c r="LD21" s="24"/>
      <c r="LE21" s="422">
        <v>150.002669361281</v>
      </c>
      <c r="LF21" s="422">
        <v>0.180402903174311</v>
      </c>
      <c r="LG21" s="422">
        <v>110.629449099284</v>
      </c>
      <c r="LH21" s="422">
        <v>-0.356133064966826</v>
      </c>
      <c r="LI21" s="422">
        <v>51.1420327880236</v>
      </c>
      <c r="LJ21" s="422">
        <v>0.559930656881818</v>
      </c>
      <c r="LK21" s="27">
        <v>2023</v>
      </c>
      <c r="LL21" s="24"/>
      <c r="LM21" s="422">
        <v>188.58380339753</v>
      </c>
      <c r="LN21" s="422">
        <v>0.180402903174311</v>
      </c>
      <c r="LO21" s="422">
        <v>77.7833199468615</v>
      </c>
      <c r="LP21" s="422">
        <v>-0.356133064966826</v>
      </c>
      <c r="LQ21" s="422">
        <v>179.74168141751</v>
      </c>
      <c r="LR21" s="422">
        <v>0.559930656881818</v>
      </c>
      <c r="LS21" s="27">
        <v>2023</v>
      </c>
      <c r="LT21" s="24"/>
      <c r="LU21" s="422">
        <v>107.455196085582</v>
      </c>
      <c r="LV21" s="422">
        <v>0.180402903174311</v>
      </c>
      <c r="LW21" s="422">
        <v>137.196770033267</v>
      </c>
      <c r="LX21" s="422">
        <v>-0.356133064966826</v>
      </c>
      <c r="LY21" s="422">
        <v>144.981920989614</v>
      </c>
      <c r="LZ21" s="422">
        <v>0.559930656881818</v>
      </c>
      <c r="MA21" s="27">
        <v>2023</v>
      </c>
      <c r="MB21" s="24"/>
      <c r="MC21" s="422">
        <v>159.51642526291</v>
      </c>
      <c r="MD21" s="422">
        <v>0.180402903174311</v>
      </c>
      <c r="ME21" s="422">
        <v>106.815685549688</v>
      </c>
      <c r="MF21" s="422">
        <v>-0.356133064966826</v>
      </c>
      <c r="MG21" s="422">
        <v>90.7188115433747</v>
      </c>
      <c r="MH21" s="422">
        <v>0.559930656881818</v>
      </c>
      <c r="MI21" s="27">
        <v>2023</v>
      </c>
      <c r="MJ21" s="24"/>
      <c r="MK21" s="422">
        <v>108.514185454927</v>
      </c>
      <c r="ML21" s="422">
        <v>0.180402903174311</v>
      </c>
      <c r="MM21" s="422">
        <v>117.006163830943</v>
      </c>
      <c r="MN21" s="422">
        <v>-0.356133064966826</v>
      </c>
      <c r="MO21" s="422">
        <v>191.635029536608</v>
      </c>
      <c r="MP21" s="422">
        <v>0.559930656881818</v>
      </c>
    </row>
    <row r="22" ht="15" hidden="1" customHeight="1" spans="1:354">
      <c r="A22" s="27"/>
      <c r="B22" s="24"/>
      <c r="C22" s="422"/>
      <c r="D22" s="422"/>
      <c r="E22" s="422"/>
      <c r="F22" s="422"/>
      <c r="G22" s="422"/>
      <c r="H22" s="422"/>
      <c r="I22" s="27"/>
      <c r="J22" s="24"/>
      <c r="K22" s="422"/>
      <c r="L22" s="422"/>
      <c r="M22" s="422"/>
      <c r="N22" s="422"/>
      <c r="O22" s="422"/>
      <c r="P22" s="422"/>
      <c r="Q22" s="27"/>
      <c r="R22" s="24"/>
      <c r="S22" s="422"/>
      <c r="T22" s="422"/>
      <c r="U22" s="422"/>
      <c r="V22" s="422"/>
      <c r="W22" s="422"/>
      <c r="X22" s="422"/>
      <c r="Y22" s="27"/>
      <c r="Z22" s="24"/>
      <c r="AA22" s="422"/>
      <c r="AB22" s="422"/>
      <c r="AC22" s="422"/>
      <c r="AD22" s="422"/>
      <c r="AE22" s="422"/>
      <c r="AF22" s="422"/>
      <c r="AG22" s="27"/>
      <c r="AH22" s="24"/>
      <c r="AI22" s="422"/>
      <c r="AJ22" s="422"/>
      <c r="AK22" s="422"/>
      <c r="AL22" s="422"/>
      <c r="AM22" s="422"/>
      <c r="AN22" s="422"/>
      <c r="AO22" s="27"/>
      <c r="AP22" s="24"/>
      <c r="AQ22" s="422"/>
      <c r="AR22" s="422"/>
      <c r="AS22" s="422"/>
      <c r="AT22" s="422"/>
      <c r="AU22" s="422"/>
      <c r="AV22" s="422"/>
      <c r="AW22" s="27"/>
      <c r="AX22" s="24"/>
      <c r="AY22" s="422"/>
      <c r="AZ22" s="422"/>
      <c r="BA22" s="422"/>
      <c r="BB22" s="422"/>
      <c r="BC22" s="422"/>
      <c r="BD22" s="422"/>
      <c r="BE22" s="27"/>
      <c r="BF22" s="24"/>
      <c r="BG22" s="422"/>
      <c r="BH22" s="422"/>
      <c r="BI22" s="422"/>
      <c r="BJ22" s="422"/>
      <c r="BK22" s="422"/>
      <c r="BL22" s="422"/>
      <c r="BM22" s="27"/>
      <c r="BN22" s="24"/>
      <c r="BO22" s="422"/>
      <c r="BP22" s="422"/>
      <c r="BQ22" s="422"/>
      <c r="BR22" s="422"/>
      <c r="BS22" s="422"/>
      <c r="BT22" s="422"/>
      <c r="BU22" s="27"/>
      <c r="BV22" s="24"/>
      <c r="BW22" s="422"/>
      <c r="BX22" s="422"/>
      <c r="BY22" s="422"/>
      <c r="BZ22" s="422"/>
      <c r="CA22" s="422"/>
      <c r="CB22" s="422"/>
      <c r="CC22" s="27"/>
      <c r="CD22" s="24"/>
      <c r="CE22" s="422"/>
      <c r="CF22" s="422"/>
      <c r="CG22" s="422"/>
      <c r="CH22" s="422"/>
      <c r="CI22" s="422"/>
      <c r="CJ22" s="422"/>
      <c r="CK22" s="27"/>
      <c r="CL22" s="24"/>
      <c r="CM22" s="422"/>
      <c r="CN22" s="422"/>
      <c r="CO22" s="422"/>
      <c r="CP22" s="422"/>
      <c r="CQ22" s="422"/>
      <c r="CR22" s="422"/>
      <c r="CS22" s="27"/>
      <c r="CT22" s="24"/>
      <c r="CU22" s="422"/>
      <c r="CV22" s="422"/>
      <c r="CW22" s="422"/>
      <c r="CX22" s="422"/>
      <c r="CY22" s="422"/>
      <c r="CZ22" s="422"/>
      <c r="DA22" s="27"/>
      <c r="DB22" s="24"/>
      <c r="DC22" s="422"/>
      <c r="DD22" s="422"/>
      <c r="DE22" s="422"/>
      <c r="DF22" s="422"/>
      <c r="DG22" s="422"/>
      <c r="DH22" s="422"/>
      <c r="DI22" s="27"/>
      <c r="DJ22" s="24"/>
      <c r="DK22" s="422"/>
      <c r="DL22" s="422"/>
      <c r="DM22" s="422"/>
      <c r="DN22" s="422"/>
      <c r="DO22" s="422"/>
      <c r="DP22" s="422"/>
      <c r="DQ22" s="27"/>
      <c r="DR22" s="24"/>
      <c r="DS22" s="422"/>
      <c r="DT22" s="422"/>
      <c r="DU22" s="422"/>
      <c r="DV22" s="422"/>
      <c r="DW22" s="422"/>
      <c r="DX22" s="422"/>
      <c r="DY22" s="27"/>
      <c r="DZ22" s="24"/>
      <c r="EA22" s="422"/>
      <c r="EB22" s="422"/>
      <c r="EC22" s="422"/>
      <c r="ED22" s="422"/>
      <c r="EE22" s="422"/>
      <c r="EF22" s="422"/>
      <c r="EG22" s="27"/>
      <c r="EH22" s="24"/>
      <c r="EI22" s="422"/>
      <c r="EJ22" s="422"/>
      <c r="EK22" s="422"/>
      <c r="EL22" s="422"/>
      <c r="EM22" s="422"/>
      <c r="EN22" s="422"/>
      <c r="EO22" s="27"/>
      <c r="EP22" s="24"/>
      <c r="EQ22" s="422"/>
      <c r="ER22" s="422"/>
      <c r="ES22" s="422"/>
      <c r="ET22" s="422"/>
      <c r="EU22" s="422"/>
      <c r="EV22" s="422"/>
      <c r="EW22" s="27"/>
      <c r="EX22" s="24"/>
      <c r="EY22" s="422"/>
      <c r="EZ22" s="422"/>
      <c r="FA22" s="422"/>
      <c r="FB22" s="422"/>
      <c r="FC22" s="422"/>
      <c r="FD22" s="422"/>
      <c r="FE22" s="27"/>
      <c r="FF22" s="24"/>
      <c r="FG22" s="422"/>
      <c r="FH22" s="422"/>
      <c r="FI22" s="422"/>
      <c r="FJ22" s="422"/>
      <c r="FK22" s="422"/>
      <c r="FL22" s="422"/>
      <c r="FM22" s="27"/>
      <c r="FN22" s="24"/>
      <c r="FO22" s="422"/>
      <c r="FP22" s="422"/>
      <c r="FQ22" s="422"/>
      <c r="FR22" s="422"/>
      <c r="FS22" s="422"/>
      <c r="FT22" s="422"/>
      <c r="FU22" s="27"/>
      <c r="FV22" s="24"/>
      <c r="FW22" s="422"/>
      <c r="FX22" s="422"/>
      <c r="FY22" s="422"/>
      <c r="FZ22" s="422"/>
      <c r="GA22" s="422"/>
      <c r="GB22" s="422"/>
      <c r="GC22" s="27"/>
      <c r="GD22" s="24"/>
      <c r="GE22" s="422"/>
      <c r="GF22" s="422"/>
      <c r="GG22" s="422"/>
      <c r="GH22" s="422"/>
      <c r="GI22" s="422"/>
      <c r="GJ22" s="422"/>
      <c r="GK22" s="27"/>
      <c r="GL22" s="24"/>
      <c r="GM22" s="422"/>
      <c r="GN22" s="422"/>
      <c r="GO22" s="422"/>
      <c r="GP22" s="422"/>
      <c r="GQ22" s="422"/>
      <c r="GR22" s="422"/>
      <c r="GS22" s="27"/>
      <c r="GT22" s="24"/>
      <c r="GU22" s="422"/>
      <c r="GV22" s="422"/>
      <c r="GW22" s="422"/>
      <c r="GX22" s="422"/>
      <c r="GY22" s="422"/>
      <c r="GZ22" s="422"/>
      <c r="HA22" s="27"/>
      <c r="HB22" s="24"/>
      <c r="HC22" s="422"/>
      <c r="HD22" s="422"/>
      <c r="HE22" s="422"/>
      <c r="HF22" s="422"/>
      <c r="HG22" s="422"/>
      <c r="HH22" s="422"/>
      <c r="HI22" s="27"/>
      <c r="HJ22" s="24"/>
      <c r="HK22" s="422"/>
      <c r="HL22" s="422"/>
      <c r="HM22" s="422"/>
      <c r="HN22" s="422"/>
      <c r="HO22" s="422"/>
      <c r="HP22" s="422"/>
      <c r="HQ22" s="27"/>
      <c r="HR22" s="24"/>
      <c r="HS22" s="422"/>
      <c r="HT22" s="422"/>
      <c r="HU22" s="422"/>
      <c r="HV22" s="422"/>
      <c r="HW22" s="422"/>
      <c r="HX22" s="422"/>
      <c r="HY22" s="27"/>
      <c r="HZ22" s="24"/>
      <c r="IA22" s="422"/>
      <c r="IB22" s="422"/>
      <c r="IC22" s="422"/>
      <c r="ID22" s="422"/>
      <c r="IE22" s="422"/>
      <c r="IF22" s="422"/>
      <c r="IG22" s="27"/>
      <c r="IH22" s="24"/>
      <c r="II22" s="422"/>
      <c r="IJ22" s="422"/>
      <c r="IK22" s="422"/>
      <c r="IL22" s="422"/>
      <c r="IM22" s="422"/>
      <c r="IN22" s="422"/>
      <c r="IO22" s="422"/>
      <c r="IP22" s="422"/>
      <c r="IQ22" s="27"/>
      <c r="IR22" s="24"/>
      <c r="IS22" s="422"/>
      <c r="IT22" s="422"/>
      <c r="IU22" s="422"/>
      <c r="IV22" s="422"/>
      <c r="IW22" s="422"/>
      <c r="IX22" s="422"/>
      <c r="IY22" s="27"/>
      <c r="IZ22" s="24"/>
      <c r="JA22" s="422"/>
      <c r="JB22" s="422"/>
      <c r="JC22" s="422"/>
      <c r="JD22" s="422"/>
      <c r="JE22" s="422"/>
      <c r="JF22" s="422"/>
      <c r="JG22" s="27"/>
      <c r="JH22" s="24"/>
      <c r="JI22" s="422"/>
      <c r="JJ22" s="422"/>
      <c r="JK22" s="422"/>
      <c r="JL22" s="422"/>
      <c r="JM22" s="422"/>
      <c r="JN22" s="422"/>
      <c r="JO22" s="27"/>
      <c r="JP22" s="24"/>
      <c r="JQ22" s="422"/>
      <c r="JR22" s="422"/>
      <c r="JS22" s="422"/>
      <c r="JT22" s="422"/>
      <c r="JU22" s="422"/>
      <c r="JV22" s="422"/>
      <c r="JW22" s="27"/>
      <c r="JX22" s="24"/>
      <c r="JY22" s="422"/>
      <c r="JZ22" s="422"/>
      <c r="KA22" s="422"/>
      <c r="KB22" s="422"/>
      <c r="KC22" s="422"/>
      <c r="KD22" s="422"/>
      <c r="KE22" s="27"/>
      <c r="KF22" s="24"/>
      <c r="KG22" s="422"/>
      <c r="KH22" s="422"/>
      <c r="KI22" s="422"/>
      <c r="KJ22" s="422"/>
      <c r="KK22" s="422"/>
      <c r="KL22" s="422"/>
      <c r="KM22" s="27"/>
      <c r="KN22" s="24"/>
      <c r="KO22" s="422"/>
      <c r="KP22" s="422"/>
      <c r="KQ22" s="422"/>
      <c r="KR22" s="422"/>
      <c r="KS22" s="422"/>
      <c r="KT22" s="422"/>
      <c r="KU22" s="27"/>
      <c r="KV22" s="24"/>
      <c r="KW22" s="422"/>
      <c r="KX22" s="422"/>
      <c r="KY22" s="422"/>
      <c r="KZ22" s="422"/>
      <c r="LA22" s="422"/>
      <c r="LB22" s="422"/>
      <c r="LC22" s="27"/>
      <c r="LD22" s="24"/>
      <c r="LE22" s="422"/>
      <c r="LF22" s="422"/>
      <c r="LG22" s="422"/>
      <c r="LH22" s="422"/>
      <c r="LI22" s="422"/>
      <c r="LJ22" s="422"/>
      <c r="LK22" s="27"/>
      <c r="LL22" s="24"/>
      <c r="LM22" s="422"/>
      <c r="LN22" s="422"/>
      <c r="LO22" s="422"/>
      <c r="LP22" s="422"/>
      <c r="LQ22" s="422"/>
      <c r="LR22" s="422"/>
      <c r="LS22" s="27"/>
      <c r="LT22" s="24"/>
      <c r="LU22" s="422"/>
      <c r="LV22" s="422"/>
      <c r="LW22" s="422"/>
      <c r="LX22" s="422"/>
      <c r="LY22" s="422"/>
      <c r="LZ22" s="422"/>
      <c r="MA22" s="27"/>
      <c r="MB22" s="24"/>
      <c r="MC22" s="422"/>
      <c r="MD22" s="422"/>
      <c r="ME22" s="422"/>
      <c r="MF22" s="422"/>
      <c r="MG22" s="422"/>
      <c r="MH22" s="422"/>
      <c r="MI22" s="27"/>
      <c r="MJ22" s="24"/>
      <c r="MK22" s="422"/>
      <c r="ML22" s="422"/>
      <c r="MM22" s="422"/>
      <c r="MN22" s="422"/>
      <c r="MO22" s="422"/>
      <c r="MP22" s="422"/>
    </row>
    <row r="23" ht="15" hidden="1" customHeight="1" spans="1:354">
      <c r="A23" s="27">
        <v>2015</v>
      </c>
      <c r="B23" s="24" t="s">
        <v>27</v>
      </c>
      <c r="C23" s="424">
        <v>103.747305241583</v>
      </c>
      <c r="D23" s="72"/>
      <c r="E23" s="424">
        <v>105.956593988853</v>
      </c>
      <c r="F23" s="72"/>
      <c r="G23" s="424">
        <v>101.658285678553</v>
      </c>
      <c r="H23" s="72"/>
      <c r="I23" s="27">
        <v>2015</v>
      </c>
      <c r="J23" s="24" t="s">
        <v>27</v>
      </c>
      <c r="K23" s="424">
        <v>75.6963905171358</v>
      </c>
      <c r="L23" s="72"/>
      <c r="M23" s="424">
        <v>72.7392040921258</v>
      </c>
      <c r="N23" s="72"/>
      <c r="O23" s="424">
        <v>76.7782364280807</v>
      </c>
      <c r="P23" s="72"/>
      <c r="Q23" s="27">
        <v>2015</v>
      </c>
      <c r="R23" s="24" t="s">
        <v>27</v>
      </c>
      <c r="S23" s="424">
        <v>107.729207859603</v>
      </c>
      <c r="T23" s="72"/>
      <c r="U23" s="424">
        <v>102.457573920935</v>
      </c>
      <c r="V23" s="72"/>
      <c r="W23" s="424">
        <v>97.9419361777017</v>
      </c>
      <c r="X23" s="72"/>
      <c r="Y23" s="27">
        <v>2015</v>
      </c>
      <c r="Z23" s="24" t="s">
        <v>27</v>
      </c>
      <c r="AA23" s="424">
        <v>95.743933356693</v>
      </c>
      <c r="AB23" s="72"/>
      <c r="AC23" s="424">
        <v>100.758710115815</v>
      </c>
      <c r="AD23" s="72"/>
      <c r="AE23" s="424">
        <v>96.2259510499632</v>
      </c>
      <c r="AF23" s="72"/>
      <c r="AG23" s="27">
        <v>2015</v>
      </c>
      <c r="AH23" s="24" t="s">
        <v>27</v>
      </c>
      <c r="AI23" s="424">
        <v>90.1941458354539</v>
      </c>
      <c r="AJ23" s="72"/>
      <c r="AK23" s="424">
        <v>100.064640932632</v>
      </c>
      <c r="AL23" s="72"/>
      <c r="AM23" s="424">
        <v>107.651203886895</v>
      </c>
      <c r="AN23" s="72"/>
      <c r="AO23" s="27">
        <v>2015</v>
      </c>
      <c r="AP23" s="24" t="s">
        <v>27</v>
      </c>
      <c r="AQ23" s="424">
        <v>94.8737610551298</v>
      </c>
      <c r="AR23" s="72"/>
      <c r="AS23" s="424">
        <v>98.7326899367764</v>
      </c>
      <c r="AT23" s="72"/>
      <c r="AU23" s="424">
        <v>88.8156171198022</v>
      </c>
      <c r="AV23" s="72"/>
      <c r="AW23" s="27">
        <v>2015</v>
      </c>
      <c r="AX23" s="24" t="s">
        <v>27</v>
      </c>
      <c r="AY23" s="424">
        <v>100.106147559421</v>
      </c>
      <c r="AZ23" s="72"/>
      <c r="BA23" s="424">
        <v>97.6426887857278</v>
      </c>
      <c r="BB23" s="72"/>
      <c r="BC23" s="424">
        <v>89.6869180207617</v>
      </c>
      <c r="BD23" s="72"/>
      <c r="BE23" s="27">
        <v>2015</v>
      </c>
      <c r="BF23" s="24" t="s">
        <v>27</v>
      </c>
      <c r="BG23" s="424">
        <v>102.762786644344</v>
      </c>
      <c r="BH23" s="72"/>
      <c r="BI23" s="424">
        <v>95.3635349455542</v>
      </c>
      <c r="BJ23" s="72"/>
      <c r="BK23" s="424">
        <v>96.1481914207157</v>
      </c>
      <c r="BL23" s="72"/>
      <c r="BM23" s="27">
        <v>2015</v>
      </c>
      <c r="BN23" s="24" t="s">
        <v>27</v>
      </c>
      <c r="BO23" s="424">
        <v>102.2907633</v>
      </c>
      <c r="BP23" s="72"/>
      <c r="BQ23" s="424">
        <v>92.9046105487351</v>
      </c>
      <c r="BR23" s="72"/>
      <c r="BS23" s="424">
        <v>87.8329208087945</v>
      </c>
      <c r="BT23" s="72"/>
      <c r="BU23" s="27">
        <v>2015</v>
      </c>
      <c r="BV23" s="24" t="s">
        <v>27</v>
      </c>
      <c r="BW23" s="424">
        <v>90.1207259865085</v>
      </c>
      <c r="BX23" s="72"/>
      <c r="BY23" s="424">
        <v>99.518289499757</v>
      </c>
      <c r="BZ23" s="72"/>
      <c r="CA23" s="424">
        <v>92.084075931208</v>
      </c>
      <c r="CB23" s="72"/>
      <c r="CC23" s="27">
        <v>2015</v>
      </c>
      <c r="CD23" s="24" t="s">
        <v>27</v>
      </c>
      <c r="CE23" s="424">
        <v>96.5364662590342</v>
      </c>
      <c r="CF23" s="72"/>
      <c r="CG23" s="424">
        <v>92.2196980120842</v>
      </c>
      <c r="CH23" s="72"/>
      <c r="CI23" s="424">
        <v>91.8860736686423</v>
      </c>
      <c r="CJ23" s="72"/>
      <c r="CK23" s="27">
        <v>2015</v>
      </c>
      <c r="CL23" s="24" t="s">
        <v>27</v>
      </c>
      <c r="CM23" s="424">
        <v>73.5452408821628</v>
      </c>
      <c r="CN23" s="72"/>
      <c r="CO23" s="424">
        <v>109.384430128821</v>
      </c>
      <c r="CP23" s="72"/>
      <c r="CQ23" s="424">
        <v>108.452403570119</v>
      </c>
      <c r="CR23" s="72"/>
      <c r="CS23" s="27">
        <v>2015</v>
      </c>
      <c r="CT23" s="24" t="s">
        <v>27</v>
      </c>
      <c r="CU23" s="424">
        <v>84.474672120528</v>
      </c>
      <c r="CV23" s="72"/>
      <c r="CW23" s="424">
        <v>101.832991868562</v>
      </c>
      <c r="CX23" s="72"/>
      <c r="CY23" s="424">
        <v>101.120150404876</v>
      </c>
      <c r="CZ23" s="72"/>
      <c r="DA23" s="27">
        <v>2015</v>
      </c>
      <c r="DB23" s="24" t="s">
        <v>27</v>
      </c>
      <c r="DC23" s="424">
        <v>97.4520578690101</v>
      </c>
      <c r="DD23" s="72"/>
      <c r="DE23" s="424">
        <v>85.5263959044025</v>
      </c>
      <c r="DF23" s="72"/>
      <c r="DG23" s="424">
        <v>99.6659263157197</v>
      </c>
      <c r="DH23" s="72"/>
      <c r="DI23" s="27">
        <v>2015</v>
      </c>
      <c r="DJ23" s="24" t="s">
        <v>27</v>
      </c>
      <c r="DK23" s="424">
        <v>92.4719881846139</v>
      </c>
      <c r="DL23" s="72"/>
      <c r="DM23" s="424">
        <v>101.616523621962</v>
      </c>
      <c r="DN23" s="72"/>
      <c r="DO23" s="424">
        <v>95.2880180436405</v>
      </c>
      <c r="DP23" s="72"/>
      <c r="DQ23" s="27">
        <v>2015</v>
      </c>
      <c r="DR23" s="24" t="s">
        <v>27</v>
      </c>
      <c r="DS23" s="424">
        <v>92.2712688922612</v>
      </c>
      <c r="DT23" s="72"/>
      <c r="DU23" s="424">
        <v>81.9328731411615</v>
      </c>
      <c r="DV23" s="72"/>
      <c r="DW23" s="424">
        <v>93.9109259543608</v>
      </c>
      <c r="DX23" s="72"/>
      <c r="DY23" s="27">
        <v>2015</v>
      </c>
      <c r="DZ23" s="24" t="s">
        <v>27</v>
      </c>
      <c r="EA23" s="424">
        <v>104.89591789745</v>
      </c>
      <c r="EB23" s="72"/>
      <c r="EC23" s="424">
        <v>91.2691943700861</v>
      </c>
      <c r="ED23" s="72"/>
      <c r="EE23" s="424">
        <v>98.1886279414057</v>
      </c>
      <c r="EF23" s="72"/>
      <c r="EG23" s="27">
        <v>2015</v>
      </c>
      <c r="EH23" s="24" t="s">
        <v>27</v>
      </c>
      <c r="EI23" s="424">
        <v>90.5306514717706</v>
      </c>
      <c r="EJ23" s="72"/>
      <c r="EK23" s="424">
        <v>89.1550158302851</v>
      </c>
      <c r="EL23" s="72"/>
      <c r="EM23" s="424">
        <v>102.33114327575</v>
      </c>
      <c r="EN23" s="72"/>
      <c r="EO23" s="27">
        <v>2015</v>
      </c>
      <c r="EP23" s="24" t="s">
        <v>27</v>
      </c>
      <c r="EQ23" s="424">
        <v>103.162830675988</v>
      </c>
      <c r="ER23" s="72"/>
      <c r="ES23" s="424">
        <v>99.7601122077514</v>
      </c>
      <c r="ET23" s="72"/>
      <c r="EU23" s="424">
        <v>103.390242476806</v>
      </c>
      <c r="EV23" s="72"/>
      <c r="EW23" s="27">
        <v>2015</v>
      </c>
      <c r="EX23" s="24" t="s">
        <v>27</v>
      </c>
      <c r="EY23" s="424">
        <v>103.762543495797</v>
      </c>
      <c r="EZ23" s="72"/>
      <c r="FA23" s="424">
        <v>96.7795357179641</v>
      </c>
      <c r="FB23" s="72"/>
      <c r="FC23" s="424">
        <v>95.3348272199916</v>
      </c>
      <c r="FD23" s="72"/>
      <c r="FE23" s="27">
        <v>2015</v>
      </c>
      <c r="FF23" s="24" t="s">
        <v>27</v>
      </c>
      <c r="FG23" s="424">
        <v>97.4632045623713</v>
      </c>
      <c r="FH23" s="72"/>
      <c r="FI23" s="424">
        <v>85.7762236291724</v>
      </c>
      <c r="FJ23" s="72"/>
      <c r="FK23" s="424">
        <v>88.6401417291609</v>
      </c>
      <c r="FL23" s="72"/>
      <c r="FM23" s="27">
        <v>2015</v>
      </c>
      <c r="FN23" s="24" t="s">
        <v>27</v>
      </c>
      <c r="FO23" s="424">
        <v>97.4093641355547</v>
      </c>
      <c r="FP23" s="72"/>
      <c r="FQ23" s="424">
        <v>96.1319546171692</v>
      </c>
      <c r="FR23" s="72"/>
      <c r="FS23" s="424">
        <v>92.2068094682667</v>
      </c>
      <c r="FT23" s="72"/>
      <c r="FU23" s="27">
        <v>2015</v>
      </c>
      <c r="FV23" s="24" t="s">
        <v>27</v>
      </c>
      <c r="FW23" s="424">
        <v>94.7049145731237</v>
      </c>
      <c r="FX23" s="72"/>
      <c r="FY23" s="424">
        <v>91.5889129442087</v>
      </c>
      <c r="FZ23" s="72"/>
      <c r="GA23" s="424">
        <v>97.4326252508095</v>
      </c>
      <c r="GB23" s="72"/>
      <c r="GC23" s="27">
        <v>2015</v>
      </c>
      <c r="GD23" s="24" t="s">
        <v>27</v>
      </c>
      <c r="GE23" s="424">
        <v>101.800080683915</v>
      </c>
      <c r="GF23" s="72"/>
      <c r="GG23" s="424">
        <v>96.583991552536</v>
      </c>
      <c r="GH23" s="72"/>
      <c r="GI23" s="424">
        <v>94.7591074148164</v>
      </c>
      <c r="GJ23" s="72"/>
      <c r="GK23" s="27">
        <v>2015</v>
      </c>
      <c r="GL23" s="24" t="s">
        <v>27</v>
      </c>
      <c r="GM23" s="424">
        <v>93.5404792587851</v>
      </c>
      <c r="GN23" s="72"/>
      <c r="GO23" s="424">
        <v>84.0494517976621</v>
      </c>
      <c r="GP23" s="72"/>
      <c r="GQ23" s="424">
        <v>87.8207447201439</v>
      </c>
      <c r="GR23" s="72"/>
      <c r="GS23" s="27">
        <v>2015</v>
      </c>
      <c r="GT23" s="24" t="s">
        <v>27</v>
      </c>
      <c r="GU23" s="424">
        <v>115.453854504126</v>
      </c>
      <c r="GV23" s="72"/>
      <c r="GW23" s="424">
        <v>97.976451324499</v>
      </c>
      <c r="GX23" s="72"/>
      <c r="GY23" s="424">
        <v>91.5139506137371</v>
      </c>
      <c r="GZ23" s="72"/>
      <c r="HA23" s="27">
        <v>2015</v>
      </c>
      <c r="HB23" s="24" t="s">
        <v>27</v>
      </c>
      <c r="HC23" s="424">
        <v>92.5961180268681</v>
      </c>
      <c r="HD23" s="72"/>
      <c r="HE23" s="424">
        <v>91.3864159747739</v>
      </c>
      <c r="HF23" s="72"/>
      <c r="HG23" s="424">
        <v>93.201617723403</v>
      </c>
      <c r="HH23" s="72"/>
      <c r="HI23" s="27">
        <v>2015</v>
      </c>
      <c r="HJ23" s="24" t="s">
        <v>27</v>
      </c>
      <c r="HK23" s="424">
        <v>87.8305109363577</v>
      </c>
      <c r="HL23" s="72"/>
      <c r="HM23" s="424">
        <v>112.650215772401</v>
      </c>
      <c r="HN23" s="72"/>
      <c r="HO23" s="424">
        <v>88.365900280295</v>
      </c>
      <c r="HP23" s="72"/>
      <c r="HQ23" s="27">
        <v>2015</v>
      </c>
      <c r="HR23" s="24" t="s">
        <v>27</v>
      </c>
      <c r="HS23" s="424">
        <v>99.2839101350678</v>
      </c>
      <c r="HT23" s="72"/>
      <c r="HU23" s="424">
        <v>104.81765950473</v>
      </c>
      <c r="HV23" s="72"/>
      <c r="HW23" s="424">
        <v>88.734147934699</v>
      </c>
      <c r="HX23" s="72"/>
      <c r="HY23" s="27">
        <v>2015</v>
      </c>
      <c r="HZ23" s="24" t="s">
        <v>27</v>
      </c>
      <c r="IA23" s="424">
        <v>112.879632929644</v>
      </c>
      <c r="IB23" s="72"/>
      <c r="IC23" s="424">
        <v>80.385820331072</v>
      </c>
      <c r="ID23" s="72"/>
      <c r="IE23" s="424">
        <v>85.2288482306791</v>
      </c>
      <c r="IF23" s="72"/>
      <c r="IG23" s="27">
        <v>2015</v>
      </c>
      <c r="IH23" s="24" t="s">
        <v>27</v>
      </c>
      <c r="II23" s="424">
        <v>107.210001354613</v>
      </c>
      <c r="IJ23" s="72"/>
      <c r="IK23" s="424">
        <v>86.5785053039138</v>
      </c>
      <c r="IL23" s="72"/>
      <c r="IM23" s="424">
        <v>85.8107420220966</v>
      </c>
      <c r="IN23" s="72"/>
      <c r="IO23" s="424">
        <v>101.226382966944</v>
      </c>
      <c r="IP23" s="72"/>
      <c r="IQ23" s="27">
        <v>2015</v>
      </c>
      <c r="IR23" s="24" t="s">
        <v>27</v>
      </c>
      <c r="IS23" s="424">
        <v>93.138480366703</v>
      </c>
      <c r="IT23" s="72"/>
      <c r="IU23" s="424">
        <v>138.859230882861</v>
      </c>
      <c r="IV23" s="72"/>
      <c r="IW23" s="424">
        <v>92.8595267194949</v>
      </c>
      <c r="IX23" s="72"/>
      <c r="IY23" s="27">
        <v>2015</v>
      </c>
      <c r="IZ23" s="24" t="s">
        <v>27</v>
      </c>
      <c r="JA23" s="424">
        <v>93.1304578146493</v>
      </c>
      <c r="JB23" s="72"/>
      <c r="JC23" s="424">
        <v>95.244008719429</v>
      </c>
      <c r="JD23" s="72"/>
      <c r="JE23" s="424">
        <v>90.0705308523684</v>
      </c>
      <c r="JF23" s="72"/>
      <c r="JG23" s="27">
        <v>2015</v>
      </c>
      <c r="JH23" s="24" t="s">
        <v>27</v>
      </c>
      <c r="JI23" s="424">
        <v>92.8059306497856</v>
      </c>
      <c r="JJ23" s="72"/>
      <c r="JK23" s="424">
        <v>86.2287434035604</v>
      </c>
      <c r="JL23" s="72"/>
      <c r="JM23" s="424">
        <v>124.418694826749</v>
      </c>
      <c r="JN23" s="72"/>
      <c r="JO23" s="27">
        <v>2015</v>
      </c>
      <c r="JP23" s="24" t="s">
        <v>27</v>
      </c>
      <c r="JQ23" s="424">
        <v>87.7097890952046</v>
      </c>
      <c r="JR23" s="72"/>
      <c r="JS23" s="424">
        <v>103.037831520184</v>
      </c>
      <c r="JT23" s="72"/>
      <c r="JU23" s="424">
        <v>86.4143280123903</v>
      </c>
      <c r="JV23" s="72"/>
      <c r="JW23" s="27">
        <v>2015</v>
      </c>
      <c r="JX23" s="24" t="s">
        <v>27</v>
      </c>
      <c r="JY23" s="424">
        <v>100.795762487021</v>
      </c>
      <c r="JZ23" s="72"/>
      <c r="KA23" s="424">
        <v>77.9812867018189</v>
      </c>
      <c r="KB23" s="72"/>
      <c r="KC23" s="424">
        <v>85.9296154619627</v>
      </c>
      <c r="KD23" s="72"/>
      <c r="KE23" s="27">
        <v>2015</v>
      </c>
      <c r="KF23" s="24" t="s">
        <v>27</v>
      </c>
      <c r="KG23" s="424">
        <v>121.743703976733</v>
      </c>
      <c r="KH23" s="72"/>
      <c r="KI23" s="424">
        <v>114.609197919956</v>
      </c>
      <c r="KJ23" s="72"/>
      <c r="KK23" s="424">
        <v>85.8559161991936</v>
      </c>
      <c r="KL23" s="72"/>
      <c r="KM23" s="27">
        <v>2015</v>
      </c>
      <c r="KN23" s="24" t="s">
        <v>27</v>
      </c>
      <c r="KO23" s="424">
        <v>78.9187364773747</v>
      </c>
      <c r="KP23" s="72"/>
      <c r="KQ23" s="424">
        <v>95.9984307888457</v>
      </c>
      <c r="KR23" s="72"/>
      <c r="KS23" s="424">
        <v>94.3918499026871</v>
      </c>
      <c r="KT23" s="72"/>
      <c r="KU23" s="27">
        <v>2015</v>
      </c>
      <c r="KV23" s="24" t="s">
        <v>27</v>
      </c>
      <c r="KW23" s="424">
        <v>94.0324881136268</v>
      </c>
      <c r="KX23" s="72"/>
      <c r="KY23" s="424">
        <v>98.8418524903135</v>
      </c>
      <c r="KZ23" s="72"/>
      <c r="LA23" s="424">
        <v>88.208007270894</v>
      </c>
      <c r="LB23" s="72"/>
      <c r="LC23" s="27">
        <v>2015</v>
      </c>
      <c r="LD23" s="24" t="s">
        <v>27</v>
      </c>
      <c r="LE23" s="424">
        <v>106.366247488224</v>
      </c>
      <c r="LF23" s="72"/>
      <c r="LG23" s="424">
        <v>114.215028369175</v>
      </c>
      <c r="LH23" s="72"/>
      <c r="LI23" s="424">
        <v>109.549403025474</v>
      </c>
      <c r="LJ23" s="72"/>
      <c r="LK23" s="27">
        <v>2015</v>
      </c>
      <c r="LL23" s="24" t="s">
        <v>27</v>
      </c>
      <c r="LM23" s="424">
        <v>111.167088502364</v>
      </c>
      <c r="LN23" s="72"/>
      <c r="LO23" s="424">
        <v>113.226347563352</v>
      </c>
      <c r="LP23" s="72"/>
      <c r="LQ23" s="424">
        <v>104.472239395268</v>
      </c>
      <c r="LR23" s="72"/>
      <c r="LS23" s="27">
        <v>2015</v>
      </c>
      <c r="LT23" s="24" t="s">
        <v>27</v>
      </c>
      <c r="LU23" s="424">
        <v>87.4426520642109</v>
      </c>
      <c r="LV23" s="72"/>
      <c r="LW23" s="424">
        <v>86.0631438271157</v>
      </c>
      <c r="LX23" s="72"/>
      <c r="LY23" s="424">
        <v>105.897870869178</v>
      </c>
      <c r="LZ23" s="72"/>
      <c r="MA23" s="27">
        <v>2015</v>
      </c>
      <c r="MB23" s="24" t="s">
        <v>27</v>
      </c>
      <c r="MC23" s="424">
        <v>101.099885215082</v>
      </c>
      <c r="MD23" s="72"/>
      <c r="ME23" s="424">
        <v>95.7592988684185</v>
      </c>
      <c r="MF23" s="72"/>
      <c r="MG23" s="424">
        <v>95.6219119347785</v>
      </c>
      <c r="MH23" s="72"/>
      <c r="MI23" s="27">
        <v>2015</v>
      </c>
      <c r="MJ23" s="24" t="s">
        <v>27</v>
      </c>
      <c r="MK23" s="424">
        <v>105.884724544149</v>
      </c>
      <c r="ML23" s="72"/>
      <c r="MM23" s="424">
        <v>98.1926422701482</v>
      </c>
      <c r="MN23" s="72"/>
      <c r="MO23" s="424">
        <v>125.705763629219</v>
      </c>
      <c r="MP23" s="72"/>
    </row>
    <row r="24" ht="15" hidden="1" customHeight="1" spans="1:354">
      <c r="A24" s="27"/>
      <c r="B24" s="24" t="s">
        <v>28</v>
      </c>
      <c r="C24" s="424">
        <v>98.8099175464351</v>
      </c>
      <c r="D24" s="72"/>
      <c r="E24" s="424">
        <v>99.5685970761274</v>
      </c>
      <c r="F24" s="72"/>
      <c r="G24" s="424">
        <v>98.092538986681</v>
      </c>
      <c r="H24" s="72"/>
      <c r="I24" s="27"/>
      <c r="J24" s="24" t="s">
        <v>28</v>
      </c>
      <c r="K24" s="424">
        <v>105.566324812478</v>
      </c>
      <c r="L24" s="72"/>
      <c r="M24" s="424">
        <v>117.234307358508</v>
      </c>
      <c r="N24" s="72"/>
      <c r="O24" s="424">
        <v>105.147602805323</v>
      </c>
      <c r="P24" s="72"/>
      <c r="Q24" s="27"/>
      <c r="R24" s="24" t="s">
        <v>28</v>
      </c>
      <c r="S24" s="424">
        <v>92.2753870148566</v>
      </c>
      <c r="T24" s="72"/>
      <c r="U24" s="424">
        <v>92.1195414767022</v>
      </c>
      <c r="V24" s="72"/>
      <c r="W24" s="424">
        <v>101.856983294804</v>
      </c>
      <c r="X24" s="72"/>
      <c r="Y24" s="27"/>
      <c r="Z24" s="24" t="s">
        <v>28</v>
      </c>
      <c r="AA24" s="424">
        <v>98.0077027301532</v>
      </c>
      <c r="AB24" s="72"/>
      <c r="AC24" s="424">
        <v>93.028492400223</v>
      </c>
      <c r="AD24" s="72"/>
      <c r="AE24" s="424">
        <v>93.2968600848548</v>
      </c>
      <c r="AF24" s="72"/>
      <c r="AG24" s="27"/>
      <c r="AH24" s="24" t="s">
        <v>28</v>
      </c>
      <c r="AI24" s="424">
        <v>99.3092606330118</v>
      </c>
      <c r="AJ24" s="72"/>
      <c r="AK24" s="424">
        <v>90.4251285018126</v>
      </c>
      <c r="AL24" s="72"/>
      <c r="AM24" s="424">
        <v>81.4852397115607</v>
      </c>
      <c r="AN24" s="72"/>
      <c r="AO24" s="27"/>
      <c r="AP24" s="24" t="s">
        <v>28</v>
      </c>
      <c r="AQ24" s="424">
        <v>98.0050767072249</v>
      </c>
      <c r="AR24" s="72"/>
      <c r="AS24" s="424">
        <v>99.8780888943836</v>
      </c>
      <c r="AT24" s="72"/>
      <c r="AU24" s="424">
        <v>98.3429929221468</v>
      </c>
      <c r="AV24" s="72"/>
      <c r="AW24" s="27"/>
      <c r="AX24" s="24" t="s">
        <v>28</v>
      </c>
      <c r="AY24" s="424">
        <v>93.5597231896777</v>
      </c>
      <c r="AZ24" s="72"/>
      <c r="BA24" s="424">
        <v>99.0346818549903</v>
      </c>
      <c r="BB24" s="72"/>
      <c r="BC24" s="424">
        <v>94.3212179840222</v>
      </c>
      <c r="BD24" s="72"/>
      <c r="BE24" s="27"/>
      <c r="BF24" s="24" t="s">
        <v>28</v>
      </c>
      <c r="BG24" s="424">
        <v>99.1820191012777</v>
      </c>
      <c r="BH24" s="72"/>
      <c r="BI24" s="424">
        <v>98.5816513507802</v>
      </c>
      <c r="BJ24" s="72"/>
      <c r="BK24" s="424">
        <v>93.1424491897064</v>
      </c>
      <c r="BL24" s="72"/>
      <c r="BM24" s="27"/>
      <c r="BN24" s="24" t="s">
        <v>28</v>
      </c>
      <c r="BO24" s="424">
        <v>97.1808936277148</v>
      </c>
      <c r="BP24" s="72"/>
      <c r="BQ24" s="424">
        <v>99.3346930928621</v>
      </c>
      <c r="BR24" s="72"/>
      <c r="BS24" s="424">
        <v>102.384079299626</v>
      </c>
      <c r="BT24" s="72"/>
      <c r="BU24" s="27"/>
      <c r="BV24" s="24" t="s">
        <v>28</v>
      </c>
      <c r="BW24" s="424">
        <v>100.036948094692</v>
      </c>
      <c r="BX24" s="72"/>
      <c r="BY24" s="424">
        <v>100.857981845896</v>
      </c>
      <c r="BZ24" s="72"/>
      <c r="CA24" s="424">
        <v>102.850642466677</v>
      </c>
      <c r="CB24" s="72"/>
      <c r="CC24" s="27"/>
      <c r="CD24" s="24" t="s">
        <v>28</v>
      </c>
      <c r="CE24" s="424">
        <v>100.443434303945</v>
      </c>
      <c r="CF24" s="72"/>
      <c r="CG24" s="424">
        <v>106.009810300616</v>
      </c>
      <c r="CH24" s="72"/>
      <c r="CI24" s="424">
        <v>101.945492950079</v>
      </c>
      <c r="CJ24" s="72"/>
      <c r="CK24" s="27"/>
      <c r="CL24" s="24" t="s">
        <v>28</v>
      </c>
      <c r="CM24" s="424">
        <v>97.3427302249251</v>
      </c>
      <c r="CN24" s="72"/>
      <c r="CO24" s="424">
        <v>102.133926122759</v>
      </c>
      <c r="CP24" s="72"/>
      <c r="CQ24" s="424">
        <v>112.585498629439</v>
      </c>
      <c r="CR24" s="72"/>
      <c r="CS24" s="27"/>
      <c r="CT24" s="24" t="s">
        <v>28</v>
      </c>
      <c r="CU24" s="424">
        <v>91.4976773655041</v>
      </c>
      <c r="CV24" s="72"/>
      <c r="CW24" s="424">
        <v>103.193463125236</v>
      </c>
      <c r="CX24" s="72"/>
      <c r="CY24" s="424">
        <v>94.1623476787872</v>
      </c>
      <c r="CZ24" s="72"/>
      <c r="DA24" s="27"/>
      <c r="DB24" s="24" t="s">
        <v>28</v>
      </c>
      <c r="DC24" s="424">
        <v>103.391098628067</v>
      </c>
      <c r="DD24" s="72"/>
      <c r="DE24" s="424">
        <v>122.999919970481</v>
      </c>
      <c r="DF24" s="72"/>
      <c r="DG24" s="424">
        <v>99.4638107145678</v>
      </c>
      <c r="DH24" s="72"/>
      <c r="DI24" s="27"/>
      <c r="DJ24" s="24" t="s">
        <v>28</v>
      </c>
      <c r="DK24" s="424">
        <v>97.5269122284133</v>
      </c>
      <c r="DL24" s="72"/>
      <c r="DM24" s="424">
        <v>92.7544305302765</v>
      </c>
      <c r="DN24" s="72"/>
      <c r="DO24" s="424">
        <v>92.5838626637753</v>
      </c>
      <c r="DP24" s="72"/>
      <c r="DQ24" s="27"/>
      <c r="DR24" s="24" t="s">
        <v>28</v>
      </c>
      <c r="DS24" s="424">
        <v>96.9874902526026</v>
      </c>
      <c r="DT24" s="72"/>
      <c r="DU24" s="424">
        <v>105.121605007309</v>
      </c>
      <c r="DV24" s="72"/>
      <c r="DW24" s="424">
        <v>98.9941217978127</v>
      </c>
      <c r="DX24" s="72"/>
      <c r="DY24" s="27"/>
      <c r="DZ24" s="24" t="s">
        <v>28</v>
      </c>
      <c r="EA24" s="424">
        <v>98.0929013184826</v>
      </c>
      <c r="EB24" s="72"/>
      <c r="EC24" s="424">
        <v>106.602394074984</v>
      </c>
      <c r="ED24" s="72"/>
      <c r="EE24" s="424">
        <v>95.7650014906455</v>
      </c>
      <c r="EF24" s="72"/>
      <c r="EG24" s="27"/>
      <c r="EH24" s="24" t="s">
        <v>28</v>
      </c>
      <c r="EI24" s="424">
        <v>103.153179428933</v>
      </c>
      <c r="EJ24" s="72"/>
      <c r="EK24" s="424">
        <v>105.100276010055</v>
      </c>
      <c r="EL24" s="72"/>
      <c r="EM24" s="424">
        <v>102.264047936663</v>
      </c>
      <c r="EN24" s="72"/>
      <c r="EO24" s="27"/>
      <c r="EP24" s="24" t="s">
        <v>28</v>
      </c>
      <c r="EQ24" s="424">
        <v>96.3273849232281</v>
      </c>
      <c r="ER24" s="72"/>
      <c r="ES24" s="424">
        <v>110.484458192569</v>
      </c>
      <c r="ET24" s="72"/>
      <c r="EU24" s="424">
        <v>97.0156526965973</v>
      </c>
      <c r="EV24" s="72"/>
      <c r="EW24" s="27"/>
      <c r="EX24" s="24" t="s">
        <v>28</v>
      </c>
      <c r="EY24" s="424">
        <v>95.509291779743</v>
      </c>
      <c r="EZ24" s="72"/>
      <c r="FA24" s="424">
        <v>104.210808635752</v>
      </c>
      <c r="FB24" s="72"/>
      <c r="FC24" s="424">
        <v>86.6806174212884</v>
      </c>
      <c r="FD24" s="72"/>
      <c r="FE24" s="27"/>
      <c r="FF24" s="24" t="s">
        <v>28</v>
      </c>
      <c r="FG24" s="424">
        <v>99.9131375281097</v>
      </c>
      <c r="FH24" s="72"/>
      <c r="FI24" s="424">
        <v>104.419188210253</v>
      </c>
      <c r="FJ24" s="72"/>
      <c r="FK24" s="424">
        <v>104.241832459718</v>
      </c>
      <c r="FL24" s="72"/>
      <c r="FM24" s="27"/>
      <c r="FN24" s="24" t="s">
        <v>28</v>
      </c>
      <c r="FO24" s="424">
        <v>100.492456489434</v>
      </c>
      <c r="FP24" s="72"/>
      <c r="FQ24" s="424">
        <v>95.7667969536556</v>
      </c>
      <c r="FR24" s="72"/>
      <c r="FS24" s="424">
        <v>92.5053592228761</v>
      </c>
      <c r="FT24" s="72"/>
      <c r="FU24" s="27"/>
      <c r="FV24" s="24" t="s">
        <v>28</v>
      </c>
      <c r="FW24" s="424">
        <v>98.9255443408567</v>
      </c>
      <c r="FX24" s="72"/>
      <c r="FY24" s="424">
        <v>96.6995800955938</v>
      </c>
      <c r="FZ24" s="72"/>
      <c r="GA24" s="424">
        <v>95.2743917673424</v>
      </c>
      <c r="GB24" s="72"/>
      <c r="GC24" s="27"/>
      <c r="GD24" s="24" t="s">
        <v>28</v>
      </c>
      <c r="GE24" s="424">
        <v>99.3778032953963</v>
      </c>
      <c r="GF24" s="72"/>
      <c r="GG24" s="424">
        <v>95.1595326599177</v>
      </c>
      <c r="GH24" s="72"/>
      <c r="GI24" s="424">
        <v>118.642735195169</v>
      </c>
      <c r="GJ24" s="72"/>
      <c r="GK24" s="27"/>
      <c r="GL24" s="24" t="s">
        <v>28</v>
      </c>
      <c r="GM24" s="424">
        <v>94.9678091688742</v>
      </c>
      <c r="GN24" s="72"/>
      <c r="GO24" s="424">
        <v>93.6566957792657</v>
      </c>
      <c r="GP24" s="72"/>
      <c r="GQ24" s="424">
        <v>95.6510288014411</v>
      </c>
      <c r="GR24" s="72"/>
      <c r="GS24" s="27"/>
      <c r="GT24" s="24" t="s">
        <v>28</v>
      </c>
      <c r="GU24" s="424">
        <v>94.6731327248897</v>
      </c>
      <c r="GV24" s="72"/>
      <c r="GW24" s="424">
        <v>104.511647900403</v>
      </c>
      <c r="GX24" s="72"/>
      <c r="GY24" s="424">
        <v>97.9712785979488</v>
      </c>
      <c r="GZ24" s="72"/>
      <c r="HA24" s="27"/>
      <c r="HB24" s="24" t="s">
        <v>28</v>
      </c>
      <c r="HC24" s="424">
        <v>92.509943608546</v>
      </c>
      <c r="HD24" s="72"/>
      <c r="HE24" s="424">
        <v>99.4487072296739</v>
      </c>
      <c r="HF24" s="72"/>
      <c r="HG24" s="424">
        <v>105.663023436491</v>
      </c>
      <c r="HH24" s="72"/>
      <c r="HI24" s="27"/>
      <c r="HJ24" s="24" t="s">
        <v>28</v>
      </c>
      <c r="HK24" s="424">
        <v>98.5540260641219</v>
      </c>
      <c r="HL24" s="72"/>
      <c r="HM24" s="424">
        <v>102.534065110681</v>
      </c>
      <c r="HN24" s="72"/>
      <c r="HO24" s="424">
        <v>104.14125914257</v>
      </c>
      <c r="HP24" s="72"/>
      <c r="HQ24" s="27"/>
      <c r="HR24" s="24" t="s">
        <v>28</v>
      </c>
      <c r="HS24" s="424">
        <v>91.9758435725995</v>
      </c>
      <c r="HT24" s="72"/>
      <c r="HU24" s="424">
        <v>112.37315487537</v>
      </c>
      <c r="HV24" s="72"/>
      <c r="HW24" s="424">
        <v>112.458943989609</v>
      </c>
      <c r="HX24" s="72"/>
      <c r="HY24" s="27"/>
      <c r="HZ24" s="24" t="s">
        <v>28</v>
      </c>
      <c r="IA24" s="424">
        <v>87.6341765600636</v>
      </c>
      <c r="IB24" s="72"/>
      <c r="IC24" s="424">
        <v>98.9282883704183</v>
      </c>
      <c r="ID24" s="72"/>
      <c r="IE24" s="424">
        <v>105.370942918742</v>
      </c>
      <c r="IF24" s="72"/>
      <c r="IG24" s="27"/>
      <c r="IH24" s="24" t="s">
        <v>28</v>
      </c>
      <c r="II24" s="424">
        <v>93.396552559759</v>
      </c>
      <c r="IJ24" s="72"/>
      <c r="IK24" s="424">
        <v>111.281143826506</v>
      </c>
      <c r="IL24" s="72"/>
      <c r="IM24" s="424">
        <v>96.7017207475156</v>
      </c>
      <c r="IN24" s="72"/>
      <c r="IO24" s="424">
        <v>117.419853530375</v>
      </c>
      <c r="IP24" s="72"/>
      <c r="IQ24" s="27"/>
      <c r="IR24" s="24" t="s">
        <v>28</v>
      </c>
      <c r="IS24" s="424">
        <v>103.533942091676</v>
      </c>
      <c r="IT24" s="72"/>
      <c r="IU24" s="424">
        <v>92.5863838567375</v>
      </c>
      <c r="IV24" s="72"/>
      <c r="IW24" s="424">
        <v>103.275734579015</v>
      </c>
      <c r="IX24" s="72"/>
      <c r="IY24" s="27"/>
      <c r="IZ24" s="24" t="s">
        <v>28</v>
      </c>
      <c r="JA24" s="424">
        <v>107.82816209816</v>
      </c>
      <c r="JB24" s="72"/>
      <c r="JC24" s="424">
        <v>104.623519872521</v>
      </c>
      <c r="JD24" s="72"/>
      <c r="JE24" s="424">
        <v>96.4305020558947</v>
      </c>
      <c r="JF24" s="72"/>
      <c r="JG24" s="27"/>
      <c r="JH24" s="24" t="s">
        <v>28</v>
      </c>
      <c r="JI24" s="424">
        <v>94.1403781241657</v>
      </c>
      <c r="JJ24" s="72"/>
      <c r="JK24" s="424">
        <v>86.4837629831391</v>
      </c>
      <c r="JL24" s="72"/>
      <c r="JM24" s="424">
        <v>93.8620610945372</v>
      </c>
      <c r="JN24" s="72"/>
      <c r="JO24" s="27"/>
      <c r="JP24" s="24" t="s">
        <v>28</v>
      </c>
      <c r="JQ24" s="424">
        <v>101.743479098335</v>
      </c>
      <c r="JR24" s="72"/>
      <c r="JS24" s="424">
        <v>107.163975456158</v>
      </c>
      <c r="JT24" s="72"/>
      <c r="JU24" s="424">
        <v>100.603661570385</v>
      </c>
      <c r="JV24" s="72"/>
      <c r="JW24" s="27"/>
      <c r="JX24" s="24" t="s">
        <v>28</v>
      </c>
      <c r="JY24" s="424">
        <v>100.548308922651</v>
      </c>
      <c r="JZ24" s="72"/>
      <c r="KA24" s="424">
        <v>82.3502035486841</v>
      </c>
      <c r="KB24" s="72"/>
      <c r="KC24" s="424">
        <v>106.31228500478</v>
      </c>
      <c r="KD24" s="72"/>
      <c r="KE24" s="27"/>
      <c r="KF24" s="24" t="s">
        <v>28</v>
      </c>
      <c r="KG24" s="424">
        <v>95.7530087319064</v>
      </c>
      <c r="KH24" s="72"/>
      <c r="KI24" s="424">
        <v>81.7888311339803</v>
      </c>
      <c r="KJ24" s="72"/>
      <c r="KK24" s="424">
        <v>89.353693137206</v>
      </c>
      <c r="KL24" s="72"/>
      <c r="KM24" s="27"/>
      <c r="KN24" s="24" t="s">
        <v>28</v>
      </c>
      <c r="KO24" s="424">
        <v>89.4900769055086</v>
      </c>
      <c r="KP24" s="72"/>
      <c r="KQ24" s="424">
        <v>100.635527913391</v>
      </c>
      <c r="KR24" s="72"/>
      <c r="KS24" s="424">
        <v>103.231009647625</v>
      </c>
      <c r="KT24" s="72"/>
      <c r="KU24" s="27"/>
      <c r="KV24" s="24" t="s">
        <v>28</v>
      </c>
      <c r="KW24" s="424">
        <v>108.538853087797</v>
      </c>
      <c r="KX24" s="72"/>
      <c r="KY24" s="424">
        <v>103.170784974577</v>
      </c>
      <c r="KZ24" s="72"/>
      <c r="LA24" s="424">
        <v>100.532959029993</v>
      </c>
      <c r="LB24" s="72"/>
      <c r="LC24" s="27"/>
      <c r="LD24" s="24" t="s">
        <v>28</v>
      </c>
      <c r="LE24" s="424">
        <v>87.8606202672211</v>
      </c>
      <c r="LF24" s="72"/>
      <c r="LG24" s="424">
        <v>108.830222484424</v>
      </c>
      <c r="LH24" s="72"/>
      <c r="LI24" s="424">
        <v>110.749685060229</v>
      </c>
      <c r="LJ24" s="72"/>
      <c r="LK24" s="27"/>
      <c r="LL24" s="24" t="s">
        <v>28</v>
      </c>
      <c r="LM24" s="424">
        <v>118.013385749041</v>
      </c>
      <c r="LN24" s="72"/>
      <c r="LO24" s="424">
        <v>108.624532600511</v>
      </c>
      <c r="LP24" s="72"/>
      <c r="LQ24" s="424">
        <v>134.366179054351</v>
      </c>
      <c r="LR24" s="72"/>
      <c r="LS24" s="27"/>
      <c r="LT24" s="24" t="s">
        <v>28</v>
      </c>
      <c r="LU24" s="424">
        <v>93.3054718119006</v>
      </c>
      <c r="LV24" s="72"/>
      <c r="LW24" s="424">
        <v>77.6181621934855</v>
      </c>
      <c r="LX24" s="72"/>
      <c r="LY24" s="424">
        <v>106.546289929324</v>
      </c>
      <c r="LZ24" s="72"/>
      <c r="MA24" s="27"/>
      <c r="MB24" s="24" t="s">
        <v>28</v>
      </c>
      <c r="MC24" s="424">
        <v>102.071492329831</v>
      </c>
      <c r="MD24" s="72"/>
      <c r="ME24" s="424">
        <v>94.2257121803269</v>
      </c>
      <c r="MF24" s="72"/>
      <c r="MG24" s="424">
        <v>96.0325699975272</v>
      </c>
      <c r="MH24" s="72"/>
      <c r="MI24" s="27"/>
      <c r="MJ24" s="24" t="s">
        <v>28</v>
      </c>
      <c r="MK24" s="424">
        <v>103.407039344098</v>
      </c>
      <c r="ML24" s="72"/>
      <c r="MM24" s="424">
        <v>94.0056196602818</v>
      </c>
      <c r="MN24" s="72"/>
      <c r="MO24" s="424">
        <v>77.623306552864</v>
      </c>
      <c r="MP24" s="72"/>
    </row>
    <row r="25" ht="15" hidden="1" customHeight="1" spans="1:354">
      <c r="A25" s="27"/>
      <c r="B25" s="24" t="s">
        <v>29</v>
      </c>
      <c r="C25" s="424">
        <v>96.0588845800096</v>
      </c>
      <c r="D25" s="72"/>
      <c r="E25" s="424">
        <v>94.0941943399818</v>
      </c>
      <c r="F25" s="72"/>
      <c r="G25" s="424">
        <v>97.9166210808559</v>
      </c>
      <c r="H25" s="72"/>
      <c r="I25" s="27"/>
      <c r="J25" s="24" t="s">
        <v>29</v>
      </c>
      <c r="K25" s="424">
        <v>116.740775653016</v>
      </c>
      <c r="L25" s="72"/>
      <c r="M25" s="424">
        <v>112.002654010903</v>
      </c>
      <c r="N25" s="72"/>
      <c r="O25" s="424">
        <v>111.823864225452</v>
      </c>
      <c r="P25" s="72"/>
      <c r="Q25" s="27"/>
      <c r="R25" s="24" t="s">
        <v>29</v>
      </c>
      <c r="S25" s="424">
        <v>98.3164677106772</v>
      </c>
      <c r="T25" s="72"/>
      <c r="U25" s="424">
        <v>95.2155335539728</v>
      </c>
      <c r="V25" s="72"/>
      <c r="W25" s="424">
        <v>101.971280140074</v>
      </c>
      <c r="X25" s="72"/>
      <c r="Y25" s="27"/>
      <c r="Z25" s="24" t="s">
        <v>29</v>
      </c>
      <c r="AA25" s="424">
        <v>101.47312734253</v>
      </c>
      <c r="AB25" s="72"/>
      <c r="AC25" s="424">
        <v>98.1574259544668</v>
      </c>
      <c r="AD25" s="72"/>
      <c r="AE25" s="424">
        <v>91.1795293584697</v>
      </c>
      <c r="AF25" s="72"/>
      <c r="AG25" s="27"/>
      <c r="AH25" s="24" t="s">
        <v>29</v>
      </c>
      <c r="AI25" s="424">
        <v>96.4952116014169</v>
      </c>
      <c r="AJ25" s="72"/>
      <c r="AK25" s="424">
        <v>94.5595956838017</v>
      </c>
      <c r="AL25" s="72"/>
      <c r="AM25" s="424">
        <v>90.2780294756389</v>
      </c>
      <c r="AN25" s="72"/>
      <c r="AO25" s="27"/>
      <c r="AP25" s="24" t="s">
        <v>29</v>
      </c>
      <c r="AQ25" s="424">
        <v>98.5451049847437</v>
      </c>
      <c r="AR25" s="72"/>
      <c r="AS25" s="424">
        <v>106.612610231169</v>
      </c>
      <c r="AT25" s="72"/>
      <c r="AU25" s="424">
        <v>106.365528055921</v>
      </c>
      <c r="AV25" s="72"/>
      <c r="AW25" s="27"/>
      <c r="AX25" s="24" t="s">
        <v>29</v>
      </c>
      <c r="AY25" s="424">
        <v>91.2325192429335</v>
      </c>
      <c r="AZ25" s="72"/>
      <c r="BA25" s="424">
        <v>99.5779879909477</v>
      </c>
      <c r="BB25" s="72"/>
      <c r="BC25" s="424">
        <v>102.407088754341</v>
      </c>
      <c r="BD25" s="72"/>
      <c r="BE25" s="27"/>
      <c r="BF25" s="24" t="s">
        <v>29</v>
      </c>
      <c r="BG25" s="424">
        <v>91.9033786050759</v>
      </c>
      <c r="BH25" s="72"/>
      <c r="BI25" s="424">
        <v>101.233212009437</v>
      </c>
      <c r="BJ25" s="72"/>
      <c r="BK25" s="424">
        <v>90.5978889715894</v>
      </c>
      <c r="BL25" s="72"/>
      <c r="BM25" s="27"/>
      <c r="BN25" s="24" t="s">
        <v>29</v>
      </c>
      <c r="BO25" s="424">
        <v>99.0276800770165</v>
      </c>
      <c r="BP25" s="72"/>
      <c r="BQ25" s="424">
        <v>97.7687168162334</v>
      </c>
      <c r="BR25" s="72"/>
      <c r="BS25" s="424">
        <v>101.261637134316</v>
      </c>
      <c r="BT25" s="72"/>
      <c r="BU25" s="27"/>
      <c r="BV25" s="24" t="s">
        <v>29</v>
      </c>
      <c r="BW25" s="424">
        <v>101.9120917037</v>
      </c>
      <c r="BX25" s="72"/>
      <c r="BY25" s="424">
        <v>103.100356505349</v>
      </c>
      <c r="BZ25" s="72"/>
      <c r="CA25" s="424">
        <v>108.063936471598</v>
      </c>
      <c r="CB25" s="72"/>
      <c r="CC25" s="27"/>
      <c r="CD25" s="24" t="s">
        <v>29</v>
      </c>
      <c r="CE25" s="424">
        <v>98.6382045489337</v>
      </c>
      <c r="CF25" s="72"/>
      <c r="CG25" s="424">
        <v>97.4213900520781</v>
      </c>
      <c r="CH25" s="72"/>
      <c r="CI25" s="424">
        <v>92.3111296708069</v>
      </c>
      <c r="CJ25" s="72"/>
      <c r="CK25" s="27"/>
      <c r="CL25" s="24" t="s">
        <v>29</v>
      </c>
      <c r="CM25" s="424">
        <v>106.009149632571</v>
      </c>
      <c r="CN25" s="72"/>
      <c r="CO25" s="424">
        <v>88.3052816213763</v>
      </c>
      <c r="CP25" s="72"/>
      <c r="CQ25" s="424">
        <v>87.9619864645035</v>
      </c>
      <c r="CR25" s="72"/>
      <c r="CS25" s="27"/>
      <c r="CT25" s="24" t="s">
        <v>29</v>
      </c>
      <c r="CU25" s="424">
        <v>108.51733377047</v>
      </c>
      <c r="CV25" s="72"/>
      <c r="CW25" s="424">
        <v>93.7999516648979</v>
      </c>
      <c r="CX25" s="72"/>
      <c r="CY25" s="424">
        <v>98.5858534877339</v>
      </c>
      <c r="CZ25" s="72"/>
      <c r="DA25" s="27"/>
      <c r="DB25" s="24" t="s">
        <v>29</v>
      </c>
      <c r="DC25" s="424">
        <v>94.1202645387576</v>
      </c>
      <c r="DD25" s="72"/>
      <c r="DE25" s="424">
        <v>97.3801932975001</v>
      </c>
      <c r="DF25" s="72"/>
      <c r="DG25" s="424">
        <v>100.106568618103</v>
      </c>
      <c r="DH25" s="72"/>
      <c r="DI25" s="27"/>
      <c r="DJ25" s="24" t="s">
        <v>29</v>
      </c>
      <c r="DK25" s="424">
        <v>101.526712579551</v>
      </c>
      <c r="DL25" s="72"/>
      <c r="DM25" s="424">
        <v>108.5888999475</v>
      </c>
      <c r="DN25" s="72"/>
      <c r="DO25" s="424">
        <v>107.97888849296</v>
      </c>
      <c r="DP25" s="72"/>
      <c r="DQ25" s="27"/>
      <c r="DR25" s="24" t="s">
        <v>29</v>
      </c>
      <c r="DS25" s="424">
        <v>102.486841153246</v>
      </c>
      <c r="DT25" s="72"/>
      <c r="DU25" s="424">
        <v>105.247455275632</v>
      </c>
      <c r="DV25" s="72"/>
      <c r="DW25" s="424">
        <v>96.3044618557797</v>
      </c>
      <c r="DX25" s="72"/>
      <c r="DY25" s="27"/>
      <c r="DZ25" s="24" t="s">
        <v>29</v>
      </c>
      <c r="EA25" s="424">
        <v>94.0482157888851</v>
      </c>
      <c r="EB25" s="72"/>
      <c r="EC25" s="424">
        <v>93.9562145510892</v>
      </c>
      <c r="ED25" s="72"/>
      <c r="EE25" s="424">
        <v>104.994967734186</v>
      </c>
      <c r="EF25" s="72"/>
      <c r="EG25" s="27"/>
      <c r="EH25" s="24" t="s">
        <v>29</v>
      </c>
      <c r="EI25" s="424">
        <v>101.120913619961</v>
      </c>
      <c r="EJ25" s="72"/>
      <c r="EK25" s="424">
        <v>111.216440247857</v>
      </c>
      <c r="EL25" s="72"/>
      <c r="EM25" s="424">
        <v>99.579669330584</v>
      </c>
      <c r="EN25" s="72"/>
      <c r="EO25" s="27"/>
      <c r="EP25" s="24" t="s">
        <v>29</v>
      </c>
      <c r="EQ25" s="424">
        <v>101.146766305934</v>
      </c>
      <c r="ER25" s="72"/>
      <c r="ES25" s="424">
        <v>94.0810838578056</v>
      </c>
      <c r="ET25" s="72"/>
      <c r="EU25" s="424">
        <v>96.6630738515649</v>
      </c>
      <c r="EV25" s="72"/>
      <c r="EW25" s="27"/>
      <c r="EX25" s="24" t="s">
        <v>29</v>
      </c>
      <c r="EY25" s="424">
        <v>110.888884253822</v>
      </c>
      <c r="EZ25" s="72"/>
      <c r="FA25" s="424">
        <v>103.572812671625</v>
      </c>
      <c r="FB25" s="72"/>
      <c r="FC25" s="424">
        <v>119.232646847364</v>
      </c>
      <c r="FD25" s="72"/>
      <c r="FE25" s="27"/>
      <c r="FF25" s="24" t="s">
        <v>29</v>
      </c>
      <c r="FG25" s="424">
        <v>101.348791114787</v>
      </c>
      <c r="FH25" s="72"/>
      <c r="FI25" s="424">
        <v>110.044837300411</v>
      </c>
      <c r="FJ25" s="72"/>
      <c r="FK25" s="424">
        <v>102.464416097098</v>
      </c>
      <c r="FL25" s="72"/>
      <c r="FM25" s="27"/>
      <c r="FN25" s="24" t="s">
        <v>29</v>
      </c>
      <c r="FO25" s="424">
        <v>106.511239956583</v>
      </c>
      <c r="FP25" s="72"/>
      <c r="FQ25" s="424">
        <v>102.803035039089</v>
      </c>
      <c r="FR25" s="72"/>
      <c r="FS25" s="424">
        <v>110.940620290067</v>
      </c>
      <c r="FT25" s="72"/>
      <c r="FU25" s="27"/>
      <c r="FV25" s="24" t="s">
        <v>29</v>
      </c>
      <c r="FW25" s="424">
        <v>106.673786810181</v>
      </c>
      <c r="FX25" s="72"/>
      <c r="FY25" s="424">
        <v>104.967251844988</v>
      </c>
      <c r="FZ25" s="72"/>
      <c r="GA25" s="424">
        <v>105.271733431058</v>
      </c>
      <c r="GB25" s="72"/>
      <c r="GC25" s="27"/>
      <c r="GD25" s="24" t="s">
        <v>29</v>
      </c>
      <c r="GE25" s="424">
        <v>104.290911594056</v>
      </c>
      <c r="GF25" s="72"/>
      <c r="GG25" s="424">
        <v>101.84472352257</v>
      </c>
      <c r="GH25" s="72"/>
      <c r="GI25" s="424">
        <v>95.5424454603646</v>
      </c>
      <c r="GJ25" s="72"/>
      <c r="GK25" s="27"/>
      <c r="GL25" s="24" t="s">
        <v>29</v>
      </c>
      <c r="GM25" s="424">
        <v>103.198409422312</v>
      </c>
      <c r="GN25" s="72"/>
      <c r="GO25" s="424">
        <v>107.657126163547</v>
      </c>
      <c r="GP25" s="72"/>
      <c r="GQ25" s="424">
        <v>106.102603344466</v>
      </c>
      <c r="GR25" s="72"/>
      <c r="GS25" s="27"/>
      <c r="GT25" s="24" t="s">
        <v>29</v>
      </c>
      <c r="GU25" s="424">
        <v>97.3966716555774</v>
      </c>
      <c r="GV25" s="72"/>
      <c r="GW25" s="424">
        <v>98.6172942389505</v>
      </c>
      <c r="GX25" s="72"/>
      <c r="GY25" s="424">
        <v>101.078358644447</v>
      </c>
      <c r="GZ25" s="72"/>
      <c r="HA25" s="27"/>
      <c r="HB25" s="24" t="s">
        <v>29</v>
      </c>
      <c r="HC25" s="424">
        <v>101.603336095116</v>
      </c>
      <c r="HD25" s="72"/>
      <c r="HE25" s="424">
        <v>101.898753760089</v>
      </c>
      <c r="HF25" s="72"/>
      <c r="HG25" s="424">
        <v>100.121682610796</v>
      </c>
      <c r="HH25" s="72"/>
      <c r="HI25" s="27"/>
      <c r="HJ25" s="24" t="s">
        <v>29</v>
      </c>
      <c r="HK25" s="424">
        <v>101.159677713768</v>
      </c>
      <c r="HL25" s="72"/>
      <c r="HM25" s="424">
        <v>88.1979412289468</v>
      </c>
      <c r="HN25" s="72"/>
      <c r="HO25" s="424">
        <v>97.3031674871538</v>
      </c>
      <c r="HP25" s="72"/>
      <c r="HQ25" s="27"/>
      <c r="HR25" s="24" t="s">
        <v>29</v>
      </c>
      <c r="HS25" s="424">
        <v>96.6580682264095</v>
      </c>
      <c r="HT25" s="72"/>
      <c r="HU25" s="424">
        <v>99.4449162401629</v>
      </c>
      <c r="HV25" s="72"/>
      <c r="HW25" s="424">
        <v>103.637898900035</v>
      </c>
      <c r="HX25" s="72"/>
      <c r="HY25" s="27"/>
      <c r="HZ25" s="24" t="s">
        <v>29</v>
      </c>
      <c r="IA25" s="424">
        <v>101.905321721239</v>
      </c>
      <c r="IB25" s="72"/>
      <c r="IC25" s="424">
        <v>115.156813760829</v>
      </c>
      <c r="ID25" s="72"/>
      <c r="IE25" s="424">
        <v>109.997576526754</v>
      </c>
      <c r="IF25" s="72"/>
      <c r="IG25" s="27"/>
      <c r="IH25" s="24" t="s">
        <v>29</v>
      </c>
      <c r="II25" s="424">
        <v>92.3225664173864</v>
      </c>
      <c r="IJ25" s="72"/>
      <c r="IK25" s="424">
        <v>101.059324980883</v>
      </c>
      <c r="IL25" s="72"/>
      <c r="IM25" s="424">
        <v>109.135533188034</v>
      </c>
      <c r="IN25" s="72"/>
      <c r="IO25" s="424">
        <v>92.23509645824</v>
      </c>
      <c r="IP25" s="72"/>
      <c r="IQ25" s="27"/>
      <c r="IR25" s="24" t="s">
        <v>29</v>
      </c>
      <c r="IS25" s="424">
        <v>100.958860214198</v>
      </c>
      <c r="IT25" s="72"/>
      <c r="IU25" s="424">
        <v>86.7859484619851</v>
      </c>
      <c r="IV25" s="72"/>
      <c r="IW25" s="424">
        <v>101.332375561188</v>
      </c>
      <c r="IX25" s="72"/>
      <c r="IY25" s="27"/>
      <c r="IZ25" s="24" t="s">
        <v>29</v>
      </c>
      <c r="JA25" s="424">
        <v>98.1968494820585</v>
      </c>
      <c r="JB25" s="72"/>
      <c r="JC25" s="424">
        <v>97.2238588626874</v>
      </c>
      <c r="JD25" s="72"/>
      <c r="JE25" s="424">
        <v>105.890166879362</v>
      </c>
      <c r="JF25" s="72"/>
      <c r="JG25" s="27"/>
      <c r="JH25" s="24" t="s">
        <v>29</v>
      </c>
      <c r="JI25" s="424">
        <v>106.702285559686</v>
      </c>
      <c r="JJ25" s="72"/>
      <c r="JK25" s="424">
        <v>108.837028287167</v>
      </c>
      <c r="JL25" s="72"/>
      <c r="JM25" s="424">
        <v>80.8212066077002</v>
      </c>
      <c r="JN25" s="72"/>
      <c r="JO25" s="27"/>
      <c r="JP25" s="24" t="s">
        <v>29</v>
      </c>
      <c r="JQ25" s="424">
        <v>99.0660342508328</v>
      </c>
      <c r="JR25" s="72"/>
      <c r="JS25" s="424">
        <v>97.008823139566</v>
      </c>
      <c r="JT25" s="72"/>
      <c r="JU25" s="424">
        <v>112.78860425226</v>
      </c>
      <c r="JV25" s="72"/>
      <c r="JW25" s="27"/>
      <c r="JX25" s="24" t="s">
        <v>29</v>
      </c>
      <c r="JY25" s="424">
        <v>100.208381516858</v>
      </c>
      <c r="JZ25" s="72"/>
      <c r="KA25" s="424">
        <v>119.544216952635</v>
      </c>
      <c r="KB25" s="72"/>
      <c r="KC25" s="424">
        <v>99.6145691217366</v>
      </c>
      <c r="KD25" s="72"/>
      <c r="KE25" s="27"/>
      <c r="KF25" s="24" t="s">
        <v>29</v>
      </c>
      <c r="KG25" s="424">
        <v>84.434316077339</v>
      </c>
      <c r="KH25" s="72"/>
      <c r="KI25" s="424">
        <v>111.446580134263</v>
      </c>
      <c r="KJ25" s="72"/>
      <c r="KK25" s="424">
        <v>111.126067839502</v>
      </c>
      <c r="KL25" s="72"/>
      <c r="KM25" s="27"/>
      <c r="KN25" s="24" t="s">
        <v>29</v>
      </c>
      <c r="KO25" s="424">
        <v>110.267430486745</v>
      </c>
      <c r="KP25" s="72"/>
      <c r="KQ25" s="424">
        <v>99.9247987072077</v>
      </c>
      <c r="KR25" s="72"/>
      <c r="KS25" s="424">
        <v>99.6187949349805</v>
      </c>
      <c r="KT25" s="72"/>
      <c r="KU25" s="27"/>
      <c r="KV25" s="24" t="s">
        <v>29</v>
      </c>
      <c r="KW25" s="424">
        <v>96.430531996918</v>
      </c>
      <c r="KX25" s="72"/>
      <c r="KY25" s="424">
        <v>98.8075859718958</v>
      </c>
      <c r="KZ25" s="72"/>
      <c r="LA25" s="424">
        <v>107.561471111822</v>
      </c>
      <c r="LB25" s="72"/>
      <c r="LC25" s="27"/>
      <c r="LD25" s="24" t="s">
        <v>29</v>
      </c>
      <c r="LE25" s="424">
        <v>95.5264087696062</v>
      </c>
      <c r="LF25" s="72"/>
      <c r="LG25" s="424">
        <v>87.6666344305357</v>
      </c>
      <c r="LH25" s="72"/>
      <c r="LI25" s="424">
        <v>87.0866195137286</v>
      </c>
      <c r="LJ25" s="72"/>
      <c r="LK25" s="27"/>
      <c r="LL25" s="24" t="s">
        <v>29</v>
      </c>
      <c r="LM25" s="424">
        <v>87.8918129800802</v>
      </c>
      <c r="LN25" s="72"/>
      <c r="LO25" s="424">
        <v>98.8248650981332</v>
      </c>
      <c r="LP25" s="72"/>
      <c r="LQ25" s="424">
        <v>88.5260969584727</v>
      </c>
      <c r="LR25" s="72"/>
      <c r="LS25" s="27"/>
      <c r="LT25" s="24" t="s">
        <v>29</v>
      </c>
      <c r="LU25" s="424">
        <v>118.07123901078</v>
      </c>
      <c r="LV25" s="72"/>
      <c r="LW25" s="424">
        <v>137.492093203907</v>
      </c>
      <c r="LX25" s="72"/>
      <c r="LY25" s="424">
        <v>87.0792649689415</v>
      </c>
      <c r="LZ25" s="72"/>
      <c r="MA25" s="27"/>
      <c r="MB25" s="24" t="s">
        <v>29</v>
      </c>
      <c r="MC25" s="424">
        <v>101.579414801485</v>
      </c>
      <c r="MD25" s="72"/>
      <c r="ME25" s="424">
        <v>106.336794293779</v>
      </c>
      <c r="MF25" s="72"/>
      <c r="MG25" s="424">
        <v>100.837324446098</v>
      </c>
      <c r="MH25" s="72"/>
      <c r="MI25" s="27"/>
      <c r="MJ25" s="24" t="s">
        <v>29</v>
      </c>
      <c r="MK25" s="424">
        <v>95.0156445907572</v>
      </c>
      <c r="ML25" s="72"/>
      <c r="MM25" s="424">
        <v>98.6666026262035</v>
      </c>
      <c r="MN25" s="72"/>
      <c r="MO25" s="424">
        <v>81.8607155410102</v>
      </c>
      <c r="MP25" s="72"/>
    </row>
    <row r="26" ht="15" hidden="1" customHeight="1" spans="1:354">
      <c r="A26" s="27"/>
      <c r="B26" s="24" t="s">
        <v>30</v>
      </c>
      <c r="C26" s="424">
        <v>101.383892631972</v>
      </c>
      <c r="D26" s="72"/>
      <c r="E26" s="424">
        <v>100.380614595037</v>
      </c>
      <c r="F26" s="72"/>
      <c r="G26" s="424">
        <v>102.33255425391</v>
      </c>
      <c r="H26" s="72"/>
      <c r="I26" s="27"/>
      <c r="J26" s="24" t="s">
        <v>30</v>
      </c>
      <c r="K26" s="424">
        <v>101.99650901737</v>
      </c>
      <c r="L26" s="72"/>
      <c r="M26" s="424">
        <v>98.0238345384627</v>
      </c>
      <c r="N26" s="72"/>
      <c r="O26" s="424">
        <v>106.250296541144</v>
      </c>
      <c r="P26" s="72"/>
      <c r="Q26" s="27"/>
      <c r="R26" s="24" t="s">
        <v>30</v>
      </c>
      <c r="S26" s="424">
        <v>101.678937414863</v>
      </c>
      <c r="T26" s="72"/>
      <c r="U26" s="424">
        <v>110.20735104839</v>
      </c>
      <c r="V26" s="72"/>
      <c r="W26" s="424">
        <v>98.2298003874202</v>
      </c>
      <c r="X26" s="72"/>
      <c r="Y26" s="27"/>
      <c r="Z26" s="24" t="s">
        <v>30</v>
      </c>
      <c r="AA26" s="424">
        <v>104.775236570623</v>
      </c>
      <c r="AB26" s="72"/>
      <c r="AC26" s="424">
        <v>108.055371529494</v>
      </c>
      <c r="AD26" s="72"/>
      <c r="AE26" s="424">
        <v>119.297659506713</v>
      </c>
      <c r="AF26" s="72"/>
      <c r="AG26" s="27"/>
      <c r="AH26" s="24" t="s">
        <v>30</v>
      </c>
      <c r="AI26" s="424">
        <v>114.001381930117</v>
      </c>
      <c r="AJ26" s="72"/>
      <c r="AK26" s="424">
        <v>114.950634881754</v>
      </c>
      <c r="AL26" s="72"/>
      <c r="AM26" s="424">
        <v>120.585526925905</v>
      </c>
      <c r="AN26" s="72"/>
      <c r="AO26" s="27"/>
      <c r="AP26" s="24" t="s">
        <v>30</v>
      </c>
      <c r="AQ26" s="424">
        <v>108.576057252902</v>
      </c>
      <c r="AR26" s="72"/>
      <c r="AS26" s="424">
        <v>94.7766109376715</v>
      </c>
      <c r="AT26" s="72"/>
      <c r="AU26" s="424">
        <v>106.47586190213</v>
      </c>
      <c r="AV26" s="72"/>
      <c r="AW26" s="27"/>
      <c r="AX26" s="24" t="s">
        <v>30</v>
      </c>
      <c r="AY26" s="424">
        <v>115.101610007968</v>
      </c>
      <c r="AZ26" s="72"/>
      <c r="BA26" s="424">
        <v>103.744641368334</v>
      </c>
      <c r="BB26" s="72"/>
      <c r="BC26" s="424">
        <v>113.584775240876</v>
      </c>
      <c r="BD26" s="72"/>
      <c r="BE26" s="27"/>
      <c r="BF26" s="24" t="s">
        <v>30</v>
      </c>
      <c r="BG26" s="424">
        <v>106.151815649302</v>
      </c>
      <c r="BH26" s="72"/>
      <c r="BI26" s="424">
        <v>104.821601694228</v>
      </c>
      <c r="BJ26" s="72"/>
      <c r="BK26" s="424">
        <v>120.111470417988</v>
      </c>
      <c r="BL26" s="72"/>
      <c r="BM26" s="27"/>
      <c r="BN26" s="24" t="s">
        <v>30</v>
      </c>
      <c r="BO26" s="424">
        <v>101.50066299527</v>
      </c>
      <c r="BP26" s="72"/>
      <c r="BQ26" s="424">
        <v>109.991979542168</v>
      </c>
      <c r="BR26" s="72"/>
      <c r="BS26" s="424">
        <v>108.521362757263</v>
      </c>
      <c r="BT26" s="72"/>
      <c r="BU26" s="27"/>
      <c r="BV26" s="24" t="s">
        <v>30</v>
      </c>
      <c r="BW26" s="424">
        <v>107.930234215099</v>
      </c>
      <c r="BX26" s="72"/>
      <c r="BY26" s="424">
        <v>96.5233721489976</v>
      </c>
      <c r="BZ26" s="72"/>
      <c r="CA26" s="424">
        <v>97.0013451305174</v>
      </c>
      <c r="CB26" s="72"/>
      <c r="CC26" s="27"/>
      <c r="CD26" s="24" t="s">
        <v>30</v>
      </c>
      <c r="CE26" s="424">
        <v>104.381894888086</v>
      </c>
      <c r="CF26" s="72"/>
      <c r="CG26" s="424">
        <v>104.349101635222</v>
      </c>
      <c r="CH26" s="72"/>
      <c r="CI26" s="424">
        <v>113.857303710472</v>
      </c>
      <c r="CJ26" s="72"/>
      <c r="CK26" s="27"/>
      <c r="CL26" s="24" t="s">
        <v>30</v>
      </c>
      <c r="CM26" s="424">
        <v>123.102879260341</v>
      </c>
      <c r="CN26" s="72"/>
      <c r="CO26" s="424">
        <v>100.176362127044</v>
      </c>
      <c r="CP26" s="72"/>
      <c r="CQ26" s="424">
        <v>91.000111335938</v>
      </c>
      <c r="CR26" s="72"/>
      <c r="CS26" s="27"/>
      <c r="CT26" s="24" t="s">
        <v>30</v>
      </c>
      <c r="CU26" s="424">
        <v>115.510316743497</v>
      </c>
      <c r="CV26" s="72"/>
      <c r="CW26" s="424">
        <v>101.173593341305</v>
      </c>
      <c r="CX26" s="72"/>
      <c r="CY26" s="424">
        <v>106.131648428603</v>
      </c>
      <c r="CZ26" s="72"/>
      <c r="DA26" s="27"/>
      <c r="DB26" s="24" t="s">
        <v>30</v>
      </c>
      <c r="DC26" s="424">
        <v>105.036578964165</v>
      </c>
      <c r="DD26" s="72"/>
      <c r="DE26" s="424">
        <v>94.0934908276166</v>
      </c>
      <c r="DF26" s="72"/>
      <c r="DG26" s="424">
        <v>100.76369435161</v>
      </c>
      <c r="DH26" s="72"/>
      <c r="DI26" s="27"/>
      <c r="DJ26" s="24" t="s">
        <v>30</v>
      </c>
      <c r="DK26" s="424">
        <v>108.474387007422</v>
      </c>
      <c r="DL26" s="72"/>
      <c r="DM26" s="424">
        <v>97.0401459002615</v>
      </c>
      <c r="DN26" s="72"/>
      <c r="DO26" s="424">
        <v>104.149230799625</v>
      </c>
      <c r="DP26" s="72"/>
      <c r="DQ26" s="27"/>
      <c r="DR26" s="24" t="s">
        <v>30</v>
      </c>
      <c r="DS26" s="424">
        <v>108.25439970189</v>
      </c>
      <c r="DT26" s="72"/>
      <c r="DU26" s="424">
        <v>107.698066575897</v>
      </c>
      <c r="DV26" s="72"/>
      <c r="DW26" s="424">
        <v>110.790490392047</v>
      </c>
      <c r="DX26" s="72"/>
      <c r="DY26" s="27"/>
      <c r="DZ26" s="24" t="s">
        <v>30</v>
      </c>
      <c r="EA26" s="424">
        <v>102.962964995183</v>
      </c>
      <c r="EB26" s="72"/>
      <c r="EC26" s="424">
        <v>108.17219700384</v>
      </c>
      <c r="ED26" s="72"/>
      <c r="EE26" s="424">
        <v>101.051402833763</v>
      </c>
      <c r="EF26" s="72"/>
      <c r="EG26" s="27"/>
      <c r="EH26" s="24" t="s">
        <v>30</v>
      </c>
      <c r="EI26" s="424">
        <v>105.195255479336</v>
      </c>
      <c r="EJ26" s="72"/>
      <c r="EK26" s="424">
        <v>94.5282679118024</v>
      </c>
      <c r="EL26" s="72"/>
      <c r="EM26" s="424">
        <v>95.8251394570024</v>
      </c>
      <c r="EN26" s="72"/>
      <c r="EO26" s="27"/>
      <c r="EP26" s="24" t="s">
        <v>30</v>
      </c>
      <c r="EQ26" s="424">
        <v>99.3630180948494</v>
      </c>
      <c r="ER26" s="72"/>
      <c r="ES26" s="424">
        <v>95.6743457418737</v>
      </c>
      <c r="ET26" s="72"/>
      <c r="EU26" s="424">
        <v>102.931030975032</v>
      </c>
      <c r="EV26" s="72"/>
      <c r="EW26" s="27"/>
      <c r="EX26" s="24" t="s">
        <v>30</v>
      </c>
      <c r="EY26" s="424">
        <v>89.8392804706379</v>
      </c>
      <c r="EZ26" s="72"/>
      <c r="FA26" s="424">
        <v>95.4368429746584</v>
      </c>
      <c r="FB26" s="72"/>
      <c r="FC26" s="424">
        <v>98.7519085113563</v>
      </c>
      <c r="FD26" s="72"/>
      <c r="FE26" s="27"/>
      <c r="FF26" s="24" t="s">
        <v>30</v>
      </c>
      <c r="FG26" s="424">
        <v>101.274866794732</v>
      </c>
      <c r="FH26" s="72"/>
      <c r="FI26" s="424">
        <v>99.7597508601637</v>
      </c>
      <c r="FJ26" s="72"/>
      <c r="FK26" s="424">
        <v>104.653609714024</v>
      </c>
      <c r="FL26" s="72"/>
      <c r="FM26" s="27"/>
      <c r="FN26" s="24" t="s">
        <v>30</v>
      </c>
      <c r="FO26" s="424">
        <v>95.5869394184283</v>
      </c>
      <c r="FP26" s="72"/>
      <c r="FQ26" s="424">
        <v>105.298213390085</v>
      </c>
      <c r="FR26" s="72"/>
      <c r="FS26" s="424">
        <v>104.34721101879</v>
      </c>
      <c r="FT26" s="72"/>
      <c r="FU26" s="27"/>
      <c r="FV26" s="24" t="s">
        <v>30</v>
      </c>
      <c r="FW26" s="424">
        <v>99.6957542758381</v>
      </c>
      <c r="FX26" s="72"/>
      <c r="FY26" s="424">
        <v>106.74425511521</v>
      </c>
      <c r="FZ26" s="72"/>
      <c r="GA26" s="424">
        <v>102.021249550791</v>
      </c>
      <c r="GB26" s="72"/>
      <c r="GC26" s="27"/>
      <c r="GD26" s="24" t="s">
        <v>30</v>
      </c>
      <c r="GE26" s="424">
        <v>94.5312044266322</v>
      </c>
      <c r="GF26" s="72"/>
      <c r="GG26" s="424">
        <v>106.411752264975</v>
      </c>
      <c r="GH26" s="72"/>
      <c r="GI26" s="424">
        <v>91.0557119296499</v>
      </c>
      <c r="GJ26" s="72"/>
      <c r="GK26" s="27"/>
      <c r="GL26" s="24" t="s">
        <v>30</v>
      </c>
      <c r="GM26" s="424">
        <v>108.293302150029</v>
      </c>
      <c r="GN26" s="72"/>
      <c r="GO26" s="424">
        <v>114.636726259525</v>
      </c>
      <c r="GP26" s="72"/>
      <c r="GQ26" s="424">
        <v>110.425623133949</v>
      </c>
      <c r="GR26" s="72"/>
      <c r="GS26" s="27"/>
      <c r="GT26" s="24" t="s">
        <v>30</v>
      </c>
      <c r="GU26" s="424">
        <v>92.4763411154069</v>
      </c>
      <c r="GV26" s="72"/>
      <c r="GW26" s="424">
        <v>98.8946065361472</v>
      </c>
      <c r="GX26" s="72"/>
      <c r="GY26" s="424">
        <v>109.436412143867</v>
      </c>
      <c r="GZ26" s="72"/>
      <c r="HA26" s="27"/>
      <c r="HB26" s="24" t="s">
        <v>30</v>
      </c>
      <c r="HC26" s="424">
        <v>113.29060226947</v>
      </c>
      <c r="HD26" s="72"/>
      <c r="HE26" s="424">
        <v>107.266123035463</v>
      </c>
      <c r="HF26" s="72"/>
      <c r="HG26" s="424">
        <v>101.013676229309</v>
      </c>
      <c r="HH26" s="72"/>
      <c r="HI26" s="27"/>
      <c r="HJ26" s="24" t="s">
        <v>30</v>
      </c>
      <c r="HK26" s="424">
        <v>112.455785285752</v>
      </c>
      <c r="HL26" s="72"/>
      <c r="HM26" s="424">
        <v>96.6177778879713</v>
      </c>
      <c r="HN26" s="72"/>
      <c r="HO26" s="424">
        <v>110.189673089982</v>
      </c>
      <c r="HP26" s="72"/>
      <c r="HQ26" s="27"/>
      <c r="HR26" s="24" t="s">
        <v>30</v>
      </c>
      <c r="HS26" s="424">
        <v>112.082178065923</v>
      </c>
      <c r="HT26" s="72"/>
      <c r="HU26" s="424">
        <v>83.364269379737</v>
      </c>
      <c r="HV26" s="72"/>
      <c r="HW26" s="424">
        <v>95.1690091756572</v>
      </c>
      <c r="HX26" s="72"/>
      <c r="HY26" s="27"/>
      <c r="HZ26" s="24" t="s">
        <v>30</v>
      </c>
      <c r="IA26" s="424">
        <v>97.5808687890534</v>
      </c>
      <c r="IB26" s="72"/>
      <c r="IC26" s="424">
        <v>105.52907753768</v>
      </c>
      <c r="ID26" s="72"/>
      <c r="IE26" s="424">
        <v>99.4026323238253</v>
      </c>
      <c r="IF26" s="72"/>
      <c r="IG26" s="27"/>
      <c r="IH26" s="24" t="s">
        <v>30</v>
      </c>
      <c r="II26" s="424">
        <v>107.070879668242</v>
      </c>
      <c r="IJ26" s="72"/>
      <c r="IK26" s="424">
        <v>101.081025888697</v>
      </c>
      <c r="IL26" s="72"/>
      <c r="IM26" s="424">
        <v>108.352004042354</v>
      </c>
      <c r="IN26" s="72"/>
      <c r="IO26" s="424">
        <v>89.1186670444404</v>
      </c>
      <c r="IP26" s="72"/>
      <c r="IQ26" s="27"/>
      <c r="IR26" s="24" t="s">
        <v>30</v>
      </c>
      <c r="IS26" s="424">
        <v>102.368717327423</v>
      </c>
      <c r="IT26" s="72"/>
      <c r="IU26" s="424">
        <v>81.7684367984161</v>
      </c>
      <c r="IV26" s="72"/>
      <c r="IW26" s="424">
        <v>102.532363140302</v>
      </c>
      <c r="IX26" s="72"/>
      <c r="IY26" s="27"/>
      <c r="IZ26" s="24" t="s">
        <v>30</v>
      </c>
      <c r="JA26" s="424">
        <v>100.844530605132</v>
      </c>
      <c r="JB26" s="72"/>
      <c r="JC26" s="424">
        <v>102.908612545363</v>
      </c>
      <c r="JD26" s="72"/>
      <c r="JE26" s="424">
        <v>107.608800212375</v>
      </c>
      <c r="JF26" s="72"/>
      <c r="JG26" s="27"/>
      <c r="JH26" s="24" t="s">
        <v>30</v>
      </c>
      <c r="JI26" s="424">
        <v>106.351405666363</v>
      </c>
      <c r="JJ26" s="72"/>
      <c r="JK26" s="424">
        <v>118.450465326133</v>
      </c>
      <c r="JL26" s="72"/>
      <c r="JM26" s="424">
        <v>100.898037471013</v>
      </c>
      <c r="JN26" s="72"/>
      <c r="JO26" s="27"/>
      <c r="JP26" s="24" t="s">
        <v>30</v>
      </c>
      <c r="JQ26" s="424">
        <v>111.480697555628</v>
      </c>
      <c r="JR26" s="72"/>
      <c r="JS26" s="424">
        <v>92.7893698840919</v>
      </c>
      <c r="JT26" s="72"/>
      <c r="JU26" s="424">
        <v>100.193406164964</v>
      </c>
      <c r="JV26" s="72"/>
      <c r="JW26" s="27"/>
      <c r="JX26" s="24" t="s">
        <v>30</v>
      </c>
      <c r="JY26" s="424">
        <v>98.4475470734694</v>
      </c>
      <c r="JZ26" s="72"/>
      <c r="KA26" s="424">
        <v>120.124292796862</v>
      </c>
      <c r="KB26" s="72"/>
      <c r="KC26" s="424">
        <v>108.143530411521</v>
      </c>
      <c r="KD26" s="72"/>
      <c r="KE26" s="27"/>
      <c r="KF26" s="24" t="s">
        <v>30</v>
      </c>
      <c r="KG26" s="424">
        <v>98.0689712140213</v>
      </c>
      <c r="KH26" s="72"/>
      <c r="KI26" s="424">
        <v>92.1553908118012</v>
      </c>
      <c r="KJ26" s="72"/>
      <c r="KK26" s="424">
        <v>113.664322824099</v>
      </c>
      <c r="KL26" s="72"/>
      <c r="KM26" s="27"/>
      <c r="KN26" s="24" t="s">
        <v>30</v>
      </c>
      <c r="KO26" s="424">
        <v>121.323756130372</v>
      </c>
      <c r="KP26" s="72"/>
      <c r="KQ26" s="424">
        <v>103.441242590555</v>
      </c>
      <c r="KR26" s="72"/>
      <c r="KS26" s="424">
        <v>102.758345514708</v>
      </c>
      <c r="KT26" s="72"/>
      <c r="KU26" s="27"/>
      <c r="KV26" s="24" t="s">
        <v>30</v>
      </c>
      <c r="KW26" s="424">
        <v>100.998126801658</v>
      </c>
      <c r="KX26" s="72"/>
      <c r="KY26" s="424">
        <v>99.1797765632137</v>
      </c>
      <c r="KZ26" s="72"/>
      <c r="LA26" s="424">
        <v>103.69756258729</v>
      </c>
      <c r="LB26" s="72"/>
      <c r="LC26" s="27"/>
      <c r="LD26" s="24" t="s">
        <v>30</v>
      </c>
      <c r="LE26" s="424">
        <v>110.246723474949</v>
      </c>
      <c r="LF26" s="72"/>
      <c r="LG26" s="424">
        <v>89.2881147158654</v>
      </c>
      <c r="LH26" s="72"/>
      <c r="LI26" s="424">
        <v>92.6142924005687</v>
      </c>
      <c r="LJ26" s="72"/>
      <c r="LK26" s="27"/>
      <c r="LL26" s="24" t="s">
        <v>30</v>
      </c>
      <c r="LM26" s="424">
        <v>82.9277127685143</v>
      </c>
      <c r="LN26" s="72"/>
      <c r="LO26" s="424">
        <v>79.3242547380039</v>
      </c>
      <c r="LP26" s="72"/>
      <c r="LQ26" s="424">
        <v>72.6354845919076</v>
      </c>
      <c r="LR26" s="72"/>
      <c r="LS26" s="27"/>
      <c r="LT26" s="24" t="s">
        <v>30</v>
      </c>
      <c r="LU26" s="424">
        <v>101.180637113108</v>
      </c>
      <c r="LV26" s="72"/>
      <c r="LW26" s="424">
        <v>98.8266007754915</v>
      </c>
      <c r="LX26" s="72"/>
      <c r="LY26" s="424">
        <v>100.476574232556</v>
      </c>
      <c r="LZ26" s="72"/>
      <c r="MA26" s="27"/>
      <c r="MB26" s="24" t="s">
        <v>30</v>
      </c>
      <c r="MC26" s="424">
        <v>95.2492076536016</v>
      </c>
      <c r="MD26" s="72"/>
      <c r="ME26" s="424">
        <v>103.678194657476</v>
      </c>
      <c r="MF26" s="72"/>
      <c r="MG26" s="424">
        <v>107.508193621596</v>
      </c>
      <c r="MH26" s="72"/>
      <c r="MI26" s="27"/>
      <c r="MJ26" s="24" t="s">
        <v>30</v>
      </c>
      <c r="MK26" s="424">
        <v>95.6925915209966</v>
      </c>
      <c r="ML26" s="72"/>
      <c r="MM26" s="424">
        <v>109.151782474151</v>
      </c>
      <c r="MN26" s="72"/>
      <c r="MO26" s="424">
        <v>114.810214276907</v>
      </c>
      <c r="MP26" s="72"/>
    </row>
    <row r="27" ht="15" hidden="1" customHeight="1" spans="1:354">
      <c r="A27" s="27"/>
      <c r="B27" s="24"/>
      <c r="C27" s="423"/>
      <c r="D27" s="423"/>
      <c r="E27" s="423"/>
      <c r="F27" s="423"/>
      <c r="G27" s="423"/>
      <c r="H27" s="423"/>
      <c r="I27" s="27"/>
      <c r="J27" s="24"/>
      <c r="K27" s="423"/>
      <c r="L27" s="423"/>
      <c r="M27" s="423"/>
      <c r="N27" s="423"/>
      <c r="O27" s="423"/>
      <c r="P27" s="423"/>
      <c r="Q27" s="27"/>
      <c r="R27" s="24"/>
      <c r="S27" s="423"/>
      <c r="T27" s="423"/>
      <c r="U27" s="423"/>
      <c r="V27" s="423"/>
      <c r="W27" s="423"/>
      <c r="X27" s="423"/>
      <c r="Y27" s="27"/>
      <c r="Z27" s="24"/>
      <c r="AA27" s="423"/>
      <c r="AB27" s="423"/>
      <c r="AC27" s="423"/>
      <c r="AD27" s="423"/>
      <c r="AE27" s="423"/>
      <c r="AF27" s="423"/>
      <c r="AG27" s="27"/>
      <c r="AH27" s="24"/>
      <c r="AI27" s="423"/>
      <c r="AJ27" s="423"/>
      <c r="AK27" s="423"/>
      <c r="AL27" s="423"/>
      <c r="AM27" s="423"/>
      <c r="AN27" s="423"/>
      <c r="AO27" s="27"/>
      <c r="AP27" s="24"/>
      <c r="AQ27" s="423"/>
      <c r="AR27" s="423"/>
      <c r="AS27" s="423"/>
      <c r="AT27" s="423"/>
      <c r="AU27" s="423"/>
      <c r="AV27" s="423"/>
      <c r="AW27" s="27"/>
      <c r="AX27" s="24"/>
      <c r="AY27" s="423"/>
      <c r="AZ27" s="423"/>
      <c r="BA27" s="423"/>
      <c r="BB27" s="423"/>
      <c r="BC27" s="423"/>
      <c r="BD27" s="423"/>
      <c r="BE27" s="27"/>
      <c r="BF27" s="24"/>
      <c r="BG27" s="423"/>
      <c r="BH27" s="423"/>
      <c r="BI27" s="423"/>
      <c r="BJ27" s="423"/>
      <c r="BK27" s="423"/>
      <c r="BL27" s="423"/>
      <c r="BM27" s="27"/>
      <c r="BN27" s="24"/>
      <c r="BO27" s="423"/>
      <c r="BP27" s="423"/>
      <c r="BQ27" s="423"/>
      <c r="BR27" s="423"/>
      <c r="BS27" s="423"/>
      <c r="BT27" s="423"/>
      <c r="BU27" s="27"/>
      <c r="BV27" s="24"/>
      <c r="BW27" s="423"/>
      <c r="BX27" s="423"/>
      <c r="BY27" s="423"/>
      <c r="BZ27" s="423"/>
      <c r="CA27" s="423"/>
      <c r="CB27" s="423"/>
      <c r="CC27" s="27"/>
      <c r="CD27" s="24"/>
      <c r="CE27" s="423"/>
      <c r="CF27" s="423"/>
      <c r="CG27" s="423"/>
      <c r="CH27" s="423"/>
      <c r="CI27" s="423"/>
      <c r="CJ27" s="423"/>
      <c r="CK27" s="27"/>
      <c r="CL27" s="24"/>
      <c r="CM27" s="423"/>
      <c r="CN27" s="423"/>
      <c r="CO27" s="423"/>
      <c r="CP27" s="423"/>
      <c r="CQ27" s="423"/>
      <c r="CR27" s="423"/>
      <c r="CS27" s="27"/>
      <c r="CT27" s="24"/>
      <c r="CU27" s="423"/>
      <c r="CV27" s="423"/>
      <c r="CW27" s="423"/>
      <c r="CX27" s="423"/>
      <c r="CY27" s="423"/>
      <c r="CZ27" s="423"/>
      <c r="DA27" s="27"/>
      <c r="DB27" s="24"/>
      <c r="DC27" s="423"/>
      <c r="DD27" s="423"/>
      <c r="DE27" s="423"/>
      <c r="DF27" s="423"/>
      <c r="DG27" s="423"/>
      <c r="DH27" s="423"/>
      <c r="DI27" s="27"/>
      <c r="DJ27" s="24"/>
      <c r="DK27" s="423"/>
      <c r="DL27" s="423"/>
      <c r="DM27" s="423"/>
      <c r="DN27" s="423"/>
      <c r="DO27" s="423"/>
      <c r="DP27" s="423"/>
      <c r="DQ27" s="27"/>
      <c r="DR27" s="24"/>
      <c r="DS27" s="423"/>
      <c r="DT27" s="423"/>
      <c r="DU27" s="423"/>
      <c r="DV27" s="423"/>
      <c r="DW27" s="423"/>
      <c r="DX27" s="423"/>
      <c r="DY27" s="27"/>
      <c r="DZ27" s="24"/>
      <c r="EA27" s="423"/>
      <c r="EB27" s="423"/>
      <c r="EC27" s="423"/>
      <c r="ED27" s="423"/>
      <c r="EE27" s="423"/>
      <c r="EF27" s="423"/>
      <c r="EG27" s="27"/>
      <c r="EH27" s="24"/>
      <c r="EI27" s="423"/>
      <c r="EJ27" s="423"/>
      <c r="EK27" s="423"/>
      <c r="EL27" s="423"/>
      <c r="EM27" s="423"/>
      <c r="EN27" s="423"/>
      <c r="EO27" s="27"/>
      <c r="EP27" s="24"/>
      <c r="EQ27" s="423"/>
      <c r="ER27" s="423"/>
      <c r="ES27" s="423"/>
      <c r="ET27" s="423"/>
      <c r="EU27" s="423"/>
      <c r="EV27" s="423"/>
      <c r="EW27" s="27"/>
      <c r="EX27" s="24"/>
      <c r="EY27" s="423"/>
      <c r="EZ27" s="423"/>
      <c r="FA27" s="423"/>
      <c r="FB27" s="423"/>
      <c r="FC27" s="423"/>
      <c r="FD27" s="423"/>
      <c r="FE27" s="27"/>
      <c r="FF27" s="24"/>
      <c r="FG27" s="423"/>
      <c r="FH27" s="423"/>
      <c r="FI27" s="423"/>
      <c r="FJ27" s="423"/>
      <c r="FK27" s="423"/>
      <c r="FL27" s="423"/>
      <c r="FM27" s="27"/>
      <c r="FN27" s="24"/>
      <c r="FO27" s="423"/>
      <c r="FP27" s="423"/>
      <c r="FQ27" s="423"/>
      <c r="FR27" s="423"/>
      <c r="FS27" s="423"/>
      <c r="FT27" s="423"/>
      <c r="FU27" s="27"/>
      <c r="FV27" s="24"/>
      <c r="FW27" s="423"/>
      <c r="FX27" s="423"/>
      <c r="FY27" s="423"/>
      <c r="FZ27" s="423"/>
      <c r="GA27" s="423"/>
      <c r="GB27" s="423"/>
      <c r="GC27" s="27"/>
      <c r="GD27" s="24"/>
      <c r="GE27" s="423"/>
      <c r="GF27" s="423"/>
      <c r="GG27" s="423"/>
      <c r="GH27" s="423"/>
      <c r="GI27" s="423"/>
      <c r="GJ27" s="423"/>
      <c r="GK27" s="27"/>
      <c r="GL27" s="24"/>
      <c r="GM27" s="423"/>
      <c r="GN27" s="423"/>
      <c r="GO27" s="423"/>
      <c r="GP27" s="423"/>
      <c r="GQ27" s="423"/>
      <c r="GR27" s="423"/>
      <c r="GS27" s="27"/>
      <c r="GT27" s="24"/>
      <c r="GU27" s="423"/>
      <c r="GV27" s="423"/>
      <c r="GW27" s="423"/>
      <c r="GX27" s="423"/>
      <c r="GY27" s="423"/>
      <c r="GZ27" s="423"/>
      <c r="HA27" s="27"/>
      <c r="HB27" s="24"/>
      <c r="HC27" s="423"/>
      <c r="HD27" s="423"/>
      <c r="HE27" s="423"/>
      <c r="HF27" s="423"/>
      <c r="HG27" s="423"/>
      <c r="HH27" s="423"/>
      <c r="HI27" s="27"/>
      <c r="HJ27" s="24"/>
      <c r="HK27" s="423"/>
      <c r="HL27" s="423"/>
      <c r="HM27" s="423"/>
      <c r="HN27" s="423"/>
      <c r="HO27" s="423"/>
      <c r="HP27" s="423"/>
      <c r="HQ27" s="27"/>
      <c r="HR27" s="24"/>
      <c r="HS27" s="423"/>
      <c r="HT27" s="423"/>
      <c r="HU27" s="423"/>
      <c r="HV27" s="423"/>
      <c r="HW27" s="423"/>
      <c r="HX27" s="423"/>
      <c r="HY27" s="27"/>
      <c r="HZ27" s="24"/>
      <c r="IA27" s="423"/>
      <c r="IB27" s="423"/>
      <c r="IC27" s="423"/>
      <c r="ID27" s="423"/>
      <c r="IE27" s="423"/>
      <c r="IF27" s="423"/>
      <c r="IG27" s="27"/>
      <c r="IH27" s="24"/>
      <c r="II27" s="423"/>
      <c r="IJ27" s="423"/>
      <c r="IK27" s="423"/>
      <c r="IL27" s="423"/>
      <c r="IM27" s="423"/>
      <c r="IN27" s="423"/>
      <c r="IO27" s="423"/>
      <c r="IP27" s="423"/>
      <c r="IQ27" s="27"/>
      <c r="IR27" s="24"/>
      <c r="IS27" s="423"/>
      <c r="IT27" s="423"/>
      <c r="IU27" s="423"/>
      <c r="IV27" s="423"/>
      <c r="IW27" s="423"/>
      <c r="IX27" s="423"/>
      <c r="IY27" s="27"/>
      <c r="IZ27" s="24"/>
      <c r="JA27" s="423"/>
      <c r="JB27" s="423"/>
      <c r="JC27" s="423"/>
      <c r="JD27" s="423"/>
      <c r="JE27" s="423"/>
      <c r="JF27" s="423"/>
      <c r="JG27" s="27"/>
      <c r="JH27" s="24"/>
      <c r="JI27" s="423"/>
      <c r="JJ27" s="423"/>
      <c r="JK27" s="423"/>
      <c r="JL27" s="423"/>
      <c r="JM27" s="423"/>
      <c r="JN27" s="423"/>
      <c r="JO27" s="27"/>
      <c r="JP27" s="24"/>
      <c r="JQ27" s="423"/>
      <c r="JR27" s="423"/>
      <c r="JS27" s="423"/>
      <c r="JT27" s="423"/>
      <c r="JU27" s="423"/>
      <c r="JV27" s="423"/>
      <c r="JW27" s="27"/>
      <c r="JX27" s="24"/>
      <c r="JY27" s="423"/>
      <c r="JZ27" s="423"/>
      <c r="KA27" s="423"/>
      <c r="KB27" s="423"/>
      <c r="KC27" s="423"/>
      <c r="KD27" s="423"/>
      <c r="KE27" s="27"/>
      <c r="KF27" s="24"/>
      <c r="KG27" s="423"/>
      <c r="KH27" s="423"/>
      <c r="KI27" s="423"/>
      <c r="KJ27" s="423"/>
      <c r="KK27" s="423"/>
      <c r="KL27" s="423"/>
      <c r="KM27" s="27"/>
      <c r="KN27" s="24"/>
      <c r="KO27" s="423"/>
      <c r="KP27" s="423"/>
      <c r="KQ27" s="423"/>
      <c r="KR27" s="423"/>
      <c r="KS27" s="423"/>
      <c r="KT27" s="423"/>
      <c r="KU27" s="27"/>
      <c r="KV27" s="24"/>
      <c r="KW27" s="423"/>
      <c r="KX27" s="423"/>
      <c r="KY27" s="423"/>
      <c r="KZ27" s="423"/>
      <c r="LA27" s="423"/>
      <c r="LB27" s="423"/>
      <c r="LC27" s="27"/>
      <c r="LD27" s="24"/>
      <c r="LE27" s="423"/>
      <c r="LF27" s="423"/>
      <c r="LG27" s="423"/>
      <c r="LH27" s="423"/>
      <c r="LI27" s="423"/>
      <c r="LJ27" s="423"/>
      <c r="LK27" s="27"/>
      <c r="LL27" s="24"/>
      <c r="LM27" s="423"/>
      <c r="LN27" s="423"/>
      <c r="LO27" s="423"/>
      <c r="LP27" s="423"/>
      <c r="LQ27" s="423"/>
      <c r="LR27" s="423"/>
      <c r="LS27" s="27"/>
      <c r="LT27" s="24"/>
      <c r="LU27" s="423"/>
      <c r="LV27" s="423"/>
      <c r="LW27" s="423"/>
      <c r="LX27" s="423"/>
      <c r="LY27" s="423"/>
      <c r="LZ27" s="423"/>
      <c r="MA27" s="27"/>
      <c r="MB27" s="24"/>
      <c r="MC27" s="423"/>
      <c r="MD27" s="423"/>
      <c r="ME27" s="423"/>
      <c r="MF27" s="423"/>
      <c r="MG27" s="423"/>
      <c r="MH27" s="423"/>
      <c r="MI27" s="27"/>
      <c r="MJ27" s="24"/>
      <c r="MK27" s="423"/>
      <c r="ML27" s="423"/>
      <c r="MM27" s="423"/>
      <c r="MN27" s="423"/>
      <c r="MO27" s="423"/>
      <c r="MP27" s="423"/>
    </row>
    <row r="28" ht="15" hidden="1" customHeight="1" spans="1:354">
      <c r="A28" s="27">
        <v>2016</v>
      </c>
      <c r="B28" s="24" t="s">
        <v>27</v>
      </c>
      <c r="C28" s="424">
        <v>103.1339635799</v>
      </c>
      <c r="D28" s="72">
        <v>-0.591188041226673</v>
      </c>
      <c r="E28" s="424">
        <v>102.402666666667</v>
      </c>
      <c r="F28" s="72">
        <v>-3.35413511174245</v>
      </c>
      <c r="G28" s="424">
        <v>103.825666666667</v>
      </c>
      <c r="H28" s="72">
        <v>2.13202590782113</v>
      </c>
      <c r="I28" s="27">
        <v>2016</v>
      </c>
      <c r="J28" s="24" t="s">
        <v>27</v>
      </c>
      <c r="K28" s="424">
        <v>67.9753752994693</v>
      </c>
      <c r="L28" s="72">
        <v>-10.199978050365</v>
      </c>
      <c r="M28" s="424">
        <v>94.6967379954174</v>
      </c>
      <c r="N28" s="72">
        <v>30.1866568068053</v>
      </c>
      <c r="O28" s="424">
        <v>71.8769234124285</v>
      </c>
      <c r="P28" s="72">
        <v>-6.38372700868592</v>
      </c>
      <c r="Q28" s="27">
        <v>2016</v>
      </c>
      <c r="R28" s="24" t="s">
        <v>27</v>
      </c>
      <c r="S28" s="424">
        <v>106.95807362957</v>
      </c>
      <c r="T28" s="72">
        <v>-0.715807946010401</v>
      </c>
      <c r="U28" s="424">
        <v>106.71183808938</v>
      </c>
      <c r="V28" s="72">
        <v>4.1522202855667</v>
      </c>
      <c r="W28" s="424">
        <v>107.994306828238</v>
      </c>
      <c r="X28" s="72">
        <v>10.2636021328981</v>
      </c>
      <c r="Y28" s="27">
        <v>2016</v>
      </c>
      <c r="Z28" s="24" t="s">
        <v>27</v>
      </c>
      <c r="AA28" s="424">
        <v>103.816546217123</v>
      </c>
      <c r="AB28" s="72">
        <v>8.43146148002427</v>
      </c>
      <c r="AC28" s="424">
        <v>108.851436935089</v>
      </c>
      <c r="AD28" s="72">
        <v>8.0317888249775</v>
      </c>
      <c r="AE28" s="424">
        <v>99.1895818193853</v>
      </c>
      <c r="AF28" s="72">
        <v>3.07986643632478</v>
      </c>
      <c r="AG28" s="27">
        <v>2016</v>
      </c>
      <c r="AH28" s="24" t="s">
        <v>27</v>
      </c>
      <c r="AI28" s="424">
        <v>103.410780940268</v>
      </c>
      <c r="AJ28" s="72">
        <v>14.6535398527146</v>
      </c>
      <c r="AK28" s="424">
        <v>106.418923749781</v>
      </c>
      <c r="AL28" s="72">
        <v>6.35017800286471</v>
      </c>
      <c r="AM28" s="424">
        <v>112.878197654224</v>
      </c>
      <c r="AN28" s="72">
        <v>4.8554903044286</v>
      </c>
      <c r="AO28" s="27">
        <v>2016</v>
      </c>
      <c r="AP28" s="24" t="s">
        <v>27</v>
      </c>
      <c r="AQ28" s="424">
        <v>105.690298133531</v>
      </c>
      <c r="AR28" s="72">
        <v>11.4009784771958</v>
      </c>
      <c r="AS28" s="424">
        <v>95.874050281308</v>
      </c>
      <c r="AT28" s="72">
        <v>-2.89533249554829</v>
      </c>
      <c r="AU28" s="424">
        <v>99.455758227898</v>
      </c>
      <c r="AV28" s="72">
        <v>11.9800339772942</v>
      </c>
      <c r="AW28" s="27">
        <v>2016</v>
      </c>
      <c r="AX28" s="24" t="s">
        <v>27</v>
      </c>
      <c r="AY28" s="424">
        <v>109.161669531422</v>
      </c>
      <c r="AZ28" s="72">
        <v>9.04591994874797</v>
      </c>
      <c r="BA28" s="424">
        <v>106.472171296502</v>
      </c>
      <c r="BB28" s="72">
        <v>9.04264581462937</v>
      </c>
      <c r="BC28" s="424">
        <v>97.687388525748</v>
      </c>
      <c r="BD28" s="72">
        <v>8.92044311650253</v>
      </c>
      <c r="BE28" s="27">
        <v>2016</v>
      </c>
      <c r="BF28" s="24" t="s">
        <v>27</v>
      </c>
      <c r="BG28" s="424">
        <v>105.948422336069</v>
      </c>
      <c r="BH28" s="72">
        <v>3.09998959326604</v>
      </c>
      <c r="BI28" s="424">
        <v>100.599362992168</v>
      </c>
      <c r="BJ28" s="72">
        <v>5.49038796601104</v>
      </c>
      <c r="BK28" s="424">
        <v>108.262027165839</v>
      </c>
      <c r="BL28" s="72">
        <v>12.599130120001</v>
      </c>
      <c r="BM28" s="27">
        <v>2016</v>
      </c>
      <c r="BN28" s="24" t="s">
        <v>27</v>
      </c>
      <c r="BO28" s="424">
        <v>103.993927940043</v>
      </c>
      <c r="BP28" s="72">
        <v>1.66502290636812</v>
      </c>
      <c r="BQ28" s="424">
        <v>100.598798116277</v>
      </c>
      <c r="BR28" s="72">
        <v>8.28181456452681</v>
      </c>
      <c r="BS28" s="424">
        <v>95.3982833600223</v>
      </c>
      <c r="BT28" s="72">
        <v>8.61335645173067</v>
      </c>
      <c r="BU28" s="27">
        <v>2016</v>
      </c>
      <c r="BV28" s="24" t="s">
        <v>27</v>
      </c>
      <c r="BW28" s="424">
        <v>97.5692054601557</v>
      </c>
      <c r="BX28" s="72">
        <v>8.26500163210208</v>
      </c>
      <c r="BY28" s="424">
        <v>107.238361134455</v>
      </c>
      <c r="BZ28" s="72">
        <v>7.75744003791104</v>
      </c>
      <c r="CA28" s="424">
        <v>95.9810143213225</v>
      </c>
      <c r="CB28" s="72">
        <v>4.23193516436626</v>
      </c>
      <c r="CC28" s="27">
        <v>2016</v>
      </c>
      <c r="CD28" s="24" t="s">
        <v>27</v>
      </c>
      <c r="CE28" s="424">
        <v>100.685114328033</v>
      </c>
      <c r="CF28" s="72">
        <v>4.29749319585326</v>
      </c>
      <c r="CG28" s="424">
        <v>96.1691707354868</v>
      </c>
      <c r="CH28" s="72">
        <v>4.28267800539213</v>
      </c>
      <c r="CI28" s="424">
        <v>100.429444035479</v>
      </c>
      <c r="CJ28" s="72">
        <v>9.2977858621381</v>
      </c>
      <c r="CK28" s="27">
        <v>2016</v>
      </c>
      <c r="CL28" s="24" t="s">
        <v>27</v>
      </c>
      <c r="CM28" s="424">
        <v>110.598582606798</v>
      </c>
      <c r="CN28" s="72">
        <v>50.381698775049</v>
      </c>
      <c r="CO28" s="424">
        <v>109.748525381543</v>
      </c>
      <c r="CP28" s="72">
        <v>0.332858389711177</v>
      </c>
      <c r="CQ28" s="424">
        <v>108.835121516918</v>
      </c>
      <c r="CR28" s="72">
        <v>0.35289023958876</v>
      </c>
      <c r="CS28" s="27">
        <v>2016</v>
      </c>
      <c r="CT28" s="24" t="s">
        <v>27</v>
      </c>
      <c r="CU28" s="424">
        <v>104.947038807205</v>
      </c>
      <c r="CV28" s="72">
        <v>24.2349170144949</v>
      </c>
      <c r="CW28" s="424">
        <v>92.900079646634</v>
      </c>
      <c r="CX28" s="72">
        <v>-8.77211997606587</v>
      </c>
      <c r="CY28" s="424">
        <v>102.780473970935</v>
      </c>
      <c r="CZ28" s="72">
        <v>1.64193146411588</v>
      </c>
      <c r="DA28" s="27">
        <v>2016</v>
      </c>
      <c r="DB28" s="24" t="s">
        <v>27</v>
      </c>
      <c r="DC28" s="424">
        <v>104.983126458128</v>
      </c>
      <c r="DD28" s="72">
        <v>7.72797286563249</v>
      </c>
      <c r="DE28" s="424">
        <v>100.47124646943</v>
      </c>
      <c r="DF28" s="72">
        <v>17.4739627538294</v>
      </c>
      <c r="DG28" s="424">
        <v>108.990193623401</v>
      </c>
      <c r="DH28" s="72">
        <v>9.35552164351945</v>
      </c>
      <c r="DI28" s="27">
        <v>2016</v>
      </c>
      <c r="DJ28" s="24" t="s">
        <v>27</v>
      </c>
      <c r="DK28" s="424">
        <v>100.137882860951</v>
      </c>
      <c r="DL28" s="72">
        <v>8.2899641576131</v>
      </c>
      <c r="DM28" s="424">
        <v>103.473038078563</v>
      </c>
      <c r="DN28" s="72">
        <v>1.82698087912181</v>
      </c>
      <c r="DO28" s="424">
        <v>106.402766110784</v>
      </c>
      <c r="DP28" s="72">
        <v>11.6643711301175</v>
      </c>
      <c r="DQ28" s="27">
        <v>2016</v>
      </c>
      <c r="DR28" s="24" t="s">
        <v>27</v>
      </c>
      <c r="DS28" s="424">
        <v>99.027464048554</v>
      </c>
      <c r="DT28" s="72">
        <v>7.32210062504028</v>
      </c>
      <c r="DU28" s="424">
        <v>88.569264906413</v>
      </c>
      <c r="DV28" s="72">
        <v>8.09979134238064</v>
      </c>
      <c r="DW28" s="424">
        <v>95.5928649953515</v>
      </c>
      <c r="DX28" s="72">
        <v>1.7909939912722</v>
      </c>
      <c r="DY28" s="27">
        <v>2016</v>
      </c>
      <c r="DZ28" s="24" t="s">
        <v>27</v>
      </c>
      <c r="EA28" s="424">
        <v>106.164729029568</v>
      </c>
      <c r="EB28" s="72">
        <v>1.20959057087286</v>
      </c>
      <c r="EC28" s="424">
        <v>95.0381634881498</v>
      </c>
      <c r="ED28" s="72">
        <v>4.12950847662896</v>
      </c>
      <c r="EE28" s="424">
        <v>102.269973588111</v>
      </c>
      <c r="EF28" s="72">
        <v>4.15663782280421</v>
      </c>
      <c r="EG28" s="27">
        <v>2016</v>
      </c>
      <c r="EH28" s="24" t="s">
        <v>27</v>
      </c>
      <c r="EI28" s="424">
        <v>94.285656416156</v>
      </c>
      <c r="EJ28" s="72">
        <v>4.14777192402764</v>
      </c>
      <c r="EK28" s="424">
        <v>92.859430856933</v>
      </c>
      <c r="EL28" s="72">
        <v>4.15502705276798</v>
      </c>
      <c r="EM28" s="424">
        <v>106.57055658006</v>
      </c>
      <c r="EN28" s="72">
        <v>4.14283781906586</v>
      </c>
      <c r="EO28" s="27">
        <v>2016</v>
      </c>
      <c r="EP28" s="24" t="s">
        <v>27</v>
      </c>
      <c r="EQ28" s="424">
        <v>105.41709144958</v>
      </c>
      <c r="ER28" s="72">
        <v>2.18514823490288</v>
      </c>
      <c r="ES28" s="424">
        <v>101.850334440512</v>
      </c>
      <c r="ET28" s="72">
        <v>2.09524847807678</v>
      </c>
      <c r="EU28" s="424">
        <v>105.561075400006</v>
      </c>
      <c r="EV28" s="72">
        <v>2.09964970697023</v>
      </c>
      <c r="EW28" s="27">
        <v>2016</v>
      </c>
      <c r="EX28" s="24" t="s">
        <v>27</v>
      </c>
      <c r="EY28" s="424">
        <v>105.924057934545</v>
      </c>
      <c r="EZ28" s="72">
        <v>2.0831355573272</v>
      </c>
      <c r="FA28" s="424">
        <v>98.8685111361707</v>
      </c>
      <c r="FB28" s="72">
        <v>2.15848877834495</v>
      </c>
      <c r="FC28" s="424">
        <v>97.5301076579125</v>
      </c>
      <c r="FD28" s="72">
        <v>2.30270563437966</v>
      </c>
      <c r="FE28" s="27">
        <v>2016</v>
      </c>
      <c r="FF28" s="24" t="s">
        <v>27</v>
      </c>
      <c r="FG28" s="424">
        <v>99.606413305013</v>
      </c>
      <c r="FH28" s="72">
        <v>2.19899268884618</v>
      </c>
      <c r="FI28" s="424">
        <v>89.2247395107131</v>
      </c>
      <c r="FJ28" s="72">
        <v>4.02036337767599</v>
      </c>
      <c r="FK28" s="424">
        <v>93.9428703435485</v>
      </c>
      <c r="FL28" s="72">
        <v>5.98231062241534</v>
      </c>
      <c r="FM28" s="27">
        <v>2016</v>
      </c>
      <c r="FN28" s="24" t="s">
        <v>27</v>
      </c>
      <c r="FO28" s="424">
        <v>96.8707736835076</v>
      </c>
      <c r="FP28" s="72">
        <v>-0.552914452143966</v>
      </c>
      <c r="FQ28" s="424">
        <v>104.026561134566</v>
      </c>
      <c r="FR28" s="72">
        <v>8.21226047970782</v>
      </c>
      <c r="FS28" s="424">
        <v>93.8847761346957</v>
      </c>
      <c r="FT28" s="72">
        <v>1.81978606146917</v>
      </c>
      <c r="FU28" s="27">
        <v>2016</v>
      </c>
      <c r="FV28" s="24" t="s">
        <v>27</v>
      </c>
      <c r="FW28" s="424">
        <v>97.8904882478397</v>
      </c>
      <c r="FX28" s="72">
        <v>3.3636835945365</v>
      </c>
      <c r="FY28" s="424">
        <v>94.6126620637303</v>
      </c>
      <c r="FZ28" s="72">
        <v>3.30143575496258</v>
      </c>
      <c r="GA28" s="424">
        <v>99.7742691395273</v>
      </c>
      <c r="GB28" s="72">
        <v>2.40334680779665</v>
      </c>
      <c r="GC28" s="27">
        <v>2016</v>
      </c>
      <c r="GD28" s="24" t="s">
        <v>27</v>
      </c>
      <c r="GE28" s="424">
        <v>104.178362090495</v>
      </c>
      <c r="GF28" s="72">
        <v>2.33622742791746</v>
      </c>
      <c r="GG28" s="424">
        <v>98.8531748030277</v>
      </c>
      <c r="GH28" s="72">
        <v>2.34944033065494</v>
      </c>
      <c r="GI28" s="424">
        <v>91.7151599958171</v>
      </c>
      <c r="GJ28" s="72">
        <v>-3.21230064533442</v>
      </c>
      <c r="GK28" s="27">
        <v>2016</v>
      </c>
      <c r="GL28" s="24" t="s">
        <v>27</v>
      </c>
      <c r="GM28" s="424">
        <v>95.8672554499147</v>
      </c>
      <c r="GN28" s="72">
        <v>2.4874537842515</v>
      </c>
      <c r="GO28" s="424">
        <v>105.687611174863</v>
      </c>
      <c r="GP28" s="72">
        <v>25.7445574175692</v>
      </c>
      <c r="GQ28" s="424">
        <v>110.385205187605</v>
      </c>
      <c r="GR28" s="72">
        <v>25.6937703493258</v>
      </c>
      <c r="GS28" s="27">
        <v>2016</v>
      </c>
      <c r="GT28" s="24" t="s">
        <v>27</v>
      </c>
      <c r="GU28" s="424">
        <v>118.468293667657</v>
      </c>
      <c r="GV28" s="72">
        <v>2.61094718446432</v>
      </c>
      <c r="GW28" s="424">
        <v>99.586802899958</v>
      </c>
      <c r="GX28" s="72">
        <v>1.64361084085962</v>
      </c>
      <c r="GY28" s="424">
        <v>93.9216596984186</v>
      </c>
      <c r="GZ28" s="72">
        <v>2.63097491533728</v>
      </c>
      <c r="HA28" s="27">
        <v>2016</v>
      </c>
      <c r="HB28" s="24" t="s">
        <v>27</v>
      </c>
      <c r="HC28" s="424">
        <v>95.0080016005837</v>
      </c>
      <c r="HD28" s="72">
        <v>2.60473508513155</v>
      </c>
      <c r="HE28" s="424">
        <v>93.8355320450813</v>
      </c>
      <c r="HF28" s="72">
        <v>2.67995636351846</v>
      </c>
      <c r="HG28" s="424">
        <v>93.9515743128737</v>
      </c>
      <c r="HH28" s="72">
        <v>0.804660485289304</v>
      </c>
      <c r="HI28" s="27">
        <v>2016</v>
      </c>
      <c r="HJ28" s="24" t="s">
        <v>27</v>
      </c>
      <c r="HK28" s="424">
        <v>91.6154289034709</v>
      </c>
      <c r="HL28" s="72">
        <v>4.30934299113419</v>
      </c>
      <c r="HM28" s="424">
        <v>110.85911177347</v>
      </c>
      <c r="HN28" s="72">
        <v>-1.58996943472327</v>
      </c>
      <c r="HO28" s="424">
        <v>90.6593792090211</v>
      </c>
      <c r="HP28" s="72">
        <v>2.59543434905463</v>
      </c>
      <c r="HQ28" s="27">
        <v>2016</v>
      </c>
      <c r="HR28" s="24" t="s">
        <v>27</v>
      </c>
      <c r="HS28" s="424">
        <v>92.2832672408811</v>
      </c>
      <c r="HT28" s="72">
        <v>-7.05113535986132</v>
      </c>
      <c r="HU28" s="424">
        <v>97.7874708059844</v>
      </c>
      <c r="HV28" s="72">
        <v>-6.70706513765337</v>
      </c>
      <c r="HW28" s="424">
        <v>82.907602813887</v>
      </c>
      <c r="HX28" s="72">
        <v>-6.56629410032741</v>
      </c>
      <c r="HY28" s="27">
        <v>2016</v>
      </c>
      <c r="HZ28" s="24" t="s">
        <v>27</v>
      </c>
      <c r="IA28" s="424">
        <v>105.135076941763</v>
      </c>
      <c r="IB28" s="72">
        <v>-6.86089756573539</v>
      </c>
      <c r="IC28" s="424">
        <v>93.8666936167203</v>
      </c>
      <c r="ID28" s="72">
        <v>16.7702129929468</v>
      </c>
      <c r="IE28" s="424">
        <v>88.0905124560124</v>
      </c>
      <c r="IF28" s="72">
        <v>3.35762395566815</v>
      </c>
      <c r="IG28" s="27">
        <v>2016</v>
      </c>
      <c r="IH28" s="24" t="s">
        <v>27</v>
      </c>
      <c r="II28" s="424">
        <v>104.913133282945</v>
      </c>
      <c r="IJ28" s="72">
        <v>-2.14240093521741</v>
      </c>
      <c r="IK28" s="424">
        <v>81.7786838184455</v>
      </c>
      <c r="IL28" s="72">
        <v>-5.54389506797285</v>
      </c>
      <c r="IM28" s="424">
        <v>94.1527432725377</v>
      </c>
      <c r="IN28" s="72">
        <v>9.72139507696259</v>
      </c>
      <c r="IO28" s="424">
        <v>111.033487490856</v>
      </c>
      <c r="IP28" s="72">
        <v>9.68828899785323</v>
      </c>
      <c r="IQ28" s="27">
        <v>2016</v>
      </c>
      <c r="IR28" s="24" t="s">
        <v>27</v>
      </c>
      <c r="IS28" s="424">
        <v>102.111852438018</v>
      </c>
      <c r="IT28" s="72">
        <v>9.63444114181939</v>
      </c>
      <c r="IU28" s="424">
        <v>152.491280165235</v>
      </c>
      <c r="IV28" s="72">
        <v>9.81717181904449</v>
      </c>
      <c r="IW28" s="424">
        <v>101.823788071997</v>
      </c>
      <c r="IX28" s="72">
        <v>9.65357208806499</v>
      </c>
      <c r="IY28" s="27">
        <v>2016</v>
      </c>
      <c r="IZ28" s="24" t="s">
        <v>27</v>
      </c>
      <c r="JA28" s="424">
        <v>102.046352570187</v>
      </c>
      <c r="JB28" s="72">
        <v>9.5735540925634</v>
      </c>
      <c r="JC28" s="424">
        <v>98.512938028487</v>
      </c>
      <c r="JD28" s="72">
        <v>3.43216266619738</v>
      </c>
      <c r="JE28" s="424">
        <v>99.5240797978007</v>
      </c>
      <c r="JF28" s="72">
        <v>10.4957180289381</v>
      </c>
      <c r="JG28" s="27">
        <v>2016</v>
      </c>
      <c r="JH28" s="24" t="s">
        <v>27</v>
      </c>
      <c r="JI28" s="424">
        <v>93.0517297216561</v>
      </c>
      <c r="JJ28" s="72">
        <v>0.264852763341224</v>
      </c>
      <c r="JK28" s="424">
        <v>91.9318938192997</v>
      </c>
      <c r="JL28" s="72">
        <v>6.61397834484012</v>
      </c>
      <c r="JM28" s="424">
        <v>128.488422849131</v>
      </c>
      <c r="JN28" s="72">
        <v>3.27099398370068</v>
      </c>
      <c r="JO28" s="27">
        <v>2016</v>
      </c>
      <c r="JP28" s="24" t="s">
        <v>27</v>
      </c>
      <c r="JQ28" s="424">
        <v>112.259937553725</v>
      </c>
      <c r="JR28" s="72">
        <v>27.9902035015413</v>
      </c>
      <c r="JS28" s="424">
        <v>109.633324624186</v>
      </c>
      <c r="JT28" s="72">
        <v>6.40104028461587</v>
      </c>
      <c r="JU28" s="424">
        <v>91.9638194210089</v>
      </c>
      <c r="JV28" s="72">
        <v>6.42195748814112</v>
      </c>
      <c r="JW28" s="27">
        <v>2016</v>
      </c>
      <c r="JX28" s="24" t="s">
        <v>27</v>
      </c>
      <c r="JY28" s="424">
        <v>92.9416234601087</v>
      </c>
      <c r="JZ28" s="72">
        <v>-7.79213216222624</v>
      </c>
      <c r="KA28" s="424">
        <v>94.2912188258097</v>
      </c>
      <c r="KB28" s="72">
        <v>20.91518723762</v>
      </c>
      <c r="KC28" s="424">
        <v>98.0733078428419</v>
      </c>
      <c r="KD28" s="72">
        <v>14.1321386294981</v>
      </c>
      <c r="KE28" s="27">
        <v>2016</v>
      </c>
      <c r="KF28" s="24" t="s">
        <v>27</v>
      </c>
      <c r="KG28" s="424">
        <v>120.676094649735</v>
      </c>
      <c r="KH28" s="72">
        <v>-0.876931859410263</v>
      </c>
      <c r="KI28" s="424">
        <v>133.536465014225</v>
      </c>
      <c r="KJ28" s="72">
        <v>16.5146143920208</v>
      </c>
      <c r="KK28" s="424">
        <v>86.9534078614021</v>
      </c>
      <c r="KL28" s="72">
        <v>1.27829474169521</v>
      </c>
      <c r="KM28" s="27">
        <v>2016</v>
      </c>
      <c r="KN28" s="24" t="s">
        <v>27</v>
      </c>
      <c r="KO28" s="424">
        <v>86.1737793097519</v>
      </c>
      <c r="KP28" s="72">
        <v>9.19305497808767</v>
      </c>
      <c r="KQ28" s="424">
        <v>115.821040330657</v>
      </c>
      <c r="KR28" s="72">
        <v>20.6488891317533</v>
      </c>
      <c r="KS28" s="424">
        <v>95.8152864602739</v>
      </c>
      <c r="KT28" s="72">
        <v>1.50800790434167</v>
      </c>
      <c r="KU28" s="27">
        <v>2016</v>
      </c>
      <c r="KV28" s="24" t="s">
        <v>27</v>
      </c>
      <c r="KW28" s="424">
        <v>97.0201958869345</v>
      </c>
      <c r="KX28" s="72">
        <v>3.1773143870206</v>
      </c>
      <c r="KY28" s="424">
        <v>98.8164029338334</v>
      </c>
      <c r="KZ28" s="72">
        <v>-0.0257477534453443</v>
      </c>
      <c r="LA28" s="424">
        <v>92.3549913801617</v>
      </c>
      <c r="LB28" s="72">
        <v>4.7013692266417</v>
      </c>
      <c r="LC28" s="27">
        <v>2016</v>
      </c>
      <c r="LD28" s="24" t="s">
        <v>27</v>
      </c>
      <c r="LE28" s="424">
        <v>101.089296486327</v>
      </c>
      <c r="LF28" s="72">
        <v>-4.96111419412591</v>
      </c>
      <c r="LG28" s="424">
        <v>121.049627118205</v>
      </c>
      <c r="LH28" s="72">
        <v>5.98397500453115</v>
      </c>
      <c r="LI28" s="424">
        <v>112.032203793963</v>
      </c>
      <c r="LJ28" s="72">
        <v>2.26637544333397</v>
      </c>
      <c r="LK28" s="27">
        <v>2016</v>
      </c>
      <c r="LL28" s="24" t="s">
        <v>27</v>
      </c>
      <c r="LM28" s="424">
        <v>118.938501433661</v>
      </c>
      <c r="LN28" s="72">
        <v>6.99074972277526</v>
      </c>
      <c r="LO28" s="424">
        <v>120.014449316732</v>
      </c>
      <c r="LP28" s="72">
        <v>5.99516093158596</v>
      </c>
      <c r="LQ28" s="424">
        <v>110.448442667084</v>
      </c>
      <c r="LR28" s="72">
        <v>5.72037443287164</v>
      </c>
      <c r="LS28" s="27">
        <v>2016</v>
      </c>
      <c r="LT28" s="24" t="s">
        <v>27</v>
      </c>
      <c r="LU28" s="424">
        <v>90.192892539971</v>
      </c>
      <c r="LV28" s="72">
        <v>3.14519334768184</v>
      </c>
      <c r="LW28" s="424">
        <v>84.9212460322616</v>
      </c>
      <c r="LX28" s="72">
        <v>-1.32681394622067</v>
      </c>
      <c r="LY28" s="424">
        <v>84.517953970919</v>
      </c>
      <c r="LZ28" s="72">
        <v>-20.1891848464746</v>
      </c>
      <c r="MA28" s="27">
        <v>2016</v>
      </c>
      <c r="MB28" s="24" t="s">
        <v>27</v>
      </c>
      <c r="MC28" s="424">
        <v>118.911144687342</v>
      </c>
      <c r="MD28" s="72">
        <v>17.617487333806</v>
      </c>
      <c r="ME28" s="424">
        <v>107.982932186374</v>
      </c>
      <c r="MF28" s="72">
        <v>12.7649569936307</v>
      </c>
      <c r="MG28" s="424">
        <v>93.7014801821284</v>
      </c>
      <c r="MH28" s="72">
        <v>-2.00835950023676</v>
      </c>
      <c r="MI28" s="27">
        <v>2016</v>
      </c>
      <c r="MJ28" s="24" t="s">
        <v>27</v>
      </c>
      <c r="MK28" s="424">
        <v>101.703883741707</v>
      </c>
      <c r="ML28" s="72">
        <v>-3.94848342897511</v>
      </c>
      <c r="MM28" s="424">
        <v>107.391074335167</v>
      </c>
      <c r="MN28" s="72">
        <v>9.36774064976478</v>
      </c>
      <c r="MO28" s="424">
        <v>126.892284250512</v>
      </c>
      <c r="MP28" s="72">
        <v>0.943887206947863</v>
      </c>
    </row>
    <row r="29" ht="15" hidden="1" customHeight="1" spans="1:354">
      <c r="A29" s="27"/>
      <c r="B29" s="24" t="s">
        <v>28</v>
      </c>
      <c r="C29" s="424">
        <v>101.280733354298</v>
      </c>
      <c r="D29" s="72">
        <v>2.50057470870912</v>
      </c>
      <c r="E29" s="424">
        <v>100.692333333333</v>
      </c>
      <c r="F29" s="72">
        <v>1.1286050925743</v>
      </c>
      <c r="G29" s="424">
        <v>101.837</v>
      </c>
      <c r="H29" s="72">
        <v>3.81727402715859</v>
      </c>
      <c r="I29" s="27"/>
      <c r="J29" s="24" t="s">
        <v>28</v>
      </c>
      <c r="K29" s="424">
        <v>84.133</v>
      </c>
      <c r="L29" s="72">
        <v>-20.3031836625469</v>
      </c>
      <c r="M29" s="424">
        <v>84.866</v>
      </c>
      <c r="N29" s="72">
        <v>-27.6099275782169</v>
      </c>
      <c r="O29" s="424">
        <v>82.111</v>
      </c>
      <c r="P29" s="72">
        <v>-21.9088235877091</v>
      </c>
      <c r="Q29" s="27"/>
      <c r="R29" s="24" t="s">
        <v>28</v>
      </c>
      <c r="S29" s="424">
        <v>109.184333333333</v>
      </c>
      <c r="T29" s="72">
        <v>18.3244382554087</v>
      </c>
      <c r="U29" s="424">
        <v>109.090333333333</v>
      </c>
      <c r="V29" s="72">
        <v>18.4225752588262</v>
      </c>
      <c r="W29" s="424">
        <v>108.568</v>
      </c>
      <c r="X29" s="72">
        <v>6.58866627315314</v>
      </c>
      <c r="Y29" s="27"/>
      <c r="Z29" s="24" t="s">
        <v>28</v>
      </c>
      <c r="AA29" s="424">
        <v>113.403333333333</v>
      </c>
      <c r="AB29" s="72">
        <v>15.7085924619305</v>
      </c>
      <c r="AC29" s="424">
        <v>109.829333333333</v>
      </c>
      <c r="AD29" s="72">
        <v>18.0598873523936</v>
      </c>
      <c r="AE29" s="424">
        <v>106.09</v>
      </c>
      <c r="AF29" s="72">
        <v>13.7122941795787</v>
      </c>
      <c r="AG29" s="27"/>
      <c r="AH29" s="24" t="s">
        <v>28</v>
      </c>
      <c r="AI29" s="424">
        <v>123.141</v>
      </c>
      <c r="AJ29" s="72">
        <v>23.9974995434275</v>
      </c>
      <c r="AK29" s="424">
        <v>115.708666666667</v>
      </c>
      <c r="AL29" s="72">
        <v>27.9607434169664</v>
      </c>
      <c r="AM29" s="424">
        <v>90.7553333333333</v>
      </c>
      <c r="AN29" s="72">
        <v>11.3764083588471</v>
      </c>
      <c r="AO29" s="27"/>
      <c r="AP29" s="24" t="s">
        <v>28</v>
      </c>
      <c r="AQ29" s="424">
        <v>118.954</v>
      </c>
      <c r="AR29" s="72">
        <v>21.3753450296833</v>
      </c>
      <c r="AS29" s="424">
        <v>104.975333333333</v>
      </c>
      <c r="AT29" s="72">
        <v>5.10346613093469</v>
      </c>
      <c r="AU29" s="424">
        <v>99.479</v>
      </c>
      <c r="AV29" s="72">
        <v>1.15514796133218</v>
      </c>
      <c r="AW29" s="27"/>
      <c r="AX29" s="24" t="s">
        <v>28</v>
      </c>
      <c r="AY29" s="424">
        <v>120.364</v>
      </c>
      <c r="AZ29" s="72">
        <v>28.6493759242755</v>
      </c>
      <c r="BA29" s="424">
        <v>112.134</v>
      </c>
      <c r="BB29" s="72">
        <v>13.2270007836145</v>
      </c>
      <c r="BC29" s="424">
        <v>105.078333333333</v>
      </c>
      <c r="BD29" s="72">
        <v>11.4047672191144</v>
      </c>
      <c r="BE29" s="27"/>
      <c r="BF29" s="24" t="s">
        <v>28</v>
      </c>
      <c r="BG29" s="424">
        <v>96.959</v>
      </c>
      <c r="BH29" s="72">
        <v>-2.24135294020151</v>
      </c>
      <c r="BI29" s="424">
        <v>110.621666666667</v>
      </c>
      <c r="BJ29" s="72">
        <v>12.2132416640545</v>
      </c>
      <c r="BK29" s="424">
        <v>116.929666666667</v>
      </c>
      <c r="BL29" s="72">
        <v>25.5385355269239</v>
      </c>
      <c r="BM29" s="27"/>
      <c r="BN29" s="24" t="s">
        <v>28</v>
      </c>
      <c r="BO29" s="424">
        <v>105.951666666667</v>
      </c>
      <c r="BP29" s="72">
        <v>9.02520311508074</v>
      </c>
      <c r="BQ29" s="424">
        <v>107.953048493876</v>
      </c>
      <c r="BR29" s="72">
        <v>8.67607794686339</v>
      </c>
      <c r="BS29" s="424">
        <v>111.579333333333</v>
      </c>
      <c r="BT29" s="72">
        <v>8.98113661480269</v>
      </c>
      <c r="BU29" s="27"/>
      <c r="BV29" s="24" t="s">
        <v>28</v>
      </c>
      <c r="BW29" s="424">
        <v>108.733666666667</v>
      </c>
      <c r="BX29" s="72">
        <v>8.69350648696565</v>
      </c>
      <c r="BY29" s="424">
        <v>105.376666666667</v>
      </c>
      <c r="BZ29" s="72">
        <v>4.48024513089615</v>
      </c>
      <c r="CA29" s="424">
        <v>107.433666666667</v>
      </c>
      <c r="CB29" s="72">
        <v>4.45599958354639</v>
      </c>
      <c r="CC29" s="27"/>
      <c r="CD29" s="24" t="s">
        <v>28</v>
      </c>
      <c r="CE29" s="424">
        <v>105.209666666667</v>
      </c>
      <c r="CF29" s="72">
        <v>4.7451905599906</v>
      </c>
      <c r="CG29" s="424">
        <v>110.943666666667</v>
      </c>
      <c r="CH29" s="72">
        <v>4.65415073572832</v>
      </c>
      <c r="CI29" s="424">
        <v>111.476666666667</v>
      </c>
      <c r="CJ29" s="72">
        <v>9.34928405442612</v>
      </c>
      <c r="CK29" s="27"/>
      <c r="CL29" s="24" t="s">
        <v>28</v>
      </c>
      <c r="CM29" s="424">
        <v>104.064</v>
      </c>
      <c r="CN29" s="72">
        <v>6.90474754462338</v>
      </c>
      <c r="CO29" s="424">
        <v>111.222666666667</v>
      </c>
      <c r="CP29" s="72">
        <v>8.89884574982835</v>
      </c>
      <c r="CQ29" s="424">
        <v>122.275</v>
      </c>
      <c r="CR29" s="72">
        <v>8.60634938648104</v>
      </c>
      <c r="CS29" s="27"/>
      <c r="CT29" s="24" t="s">
        <v>28</v>
      </c>
      <c r="CU29" s="424">
        <v>112.443333333333</v>
      </c>
      <c r="CV29" s="72">
        <v>22.8920083776094</v>
      </c>
      <c r="CW29" s="424">
        <v>95.658</v>
      </c>
      <c r="CX29" s="72">
        <v>-7.30226789277395</v>
      </c>
      <c r="CY29" s="424">
        <v>106.839333333333</v>
      </c>
      <c r="CZ29" s="72">
        <v>13.4629031317175</v>
      </c>
      <c r="DA29" s="27"/>
      <c r="DB29" s="24" t="s">
        <v>28</v>
      </c>
      <c r="DC29" s="424">
        <v>106.106333333333</v>
      </c>
      <c r="DD29" s="72">
        <v>2.62617840539068</v>
      </c>
      <c r="DE29" s="424">
        <v>109.354666666667</v>
      </c>
      <c r="DF29" s="72">
        <v>-11.0937090911025</v>
      </c>
      <c r="DG29" s="424">
        <v>104.881666666667</v>
      </c>
      <c r="DH29" s="72">
        <v>5.44706251768947</v>
      </c>
      <c r="DI29" s="27"/>
      <c r="DJ29" s="24" t="s">
        <v>28</v>
      </c>
      <c r="DK29" s="424">
        <v>102.850333333333</v>
      </c>
      <c r="DL29" s="72">
        <v>5.4584124353823</v>
      </c>
      <c r="DM29" s="424">
        <v>97.9583333333333</v>
      </c>
      <c r="DN29" s="72">
        <v>5.61040887567972</v>
      </c>
      <c r="DO29" s="424">
        <v>97.6856666666667</v>
      </c>
      <c r="DP29" s="72">
        <v>5.51046786783884</v>
      </c>
      <c r="DQ29" s="27"/>
      <c r="DR29" s="24" t="s">
        <v>28</v>
      </c>
      <c r="DS29" s="424">
        <v>102.28</v>
      </c>
      <c r="DT29" s="72">
        <v>5.45689937291209</v>
      </c>
      <c r="DU29" s="424">
        <v>103.539666666667</v>
      </c>
      <c r="DV29" s="72">
        <v>-1.50486509460355</v>
      </c>
      <c r="DW29" s="424">
        <v>120.385666666667</v>
      </c>
      <c r="DX29" s="72">
        <v>21.6089041251807</v>
      </c>
      <c r="DY29" s="27"/>
      <c r="DZ29" s="24" t="s">
        <v>28</v>
      </c>
      <c r="EA29" s="424">
        <v>102.981333333333</v>
      </c>
      <c r="EB29" s="72">
        <v>4.98347173867279</v>
      </c>
      <c r="EC29" s="424">
        <v>112.945666666667</v>
      </c>
      <c r="ED29" s="72">
        <v>5.95040350334015</v>
      </c>
      <c r="EE29" s="424">
        <v>101.503</v>
      </c>
      <c r="EF29" s="72">
        <v>5.99174898975492</v>
      </c>
      <c r="EG29" s="27"/>
      <c r="EH29" s="24" t="s">
        <v>28</v>
      </c>
      <c r="EI29" s="424">
        <v>109.295666666667</v>
      </c>
      <c r="EJ29" s="72">
        <v>5.95472410229083</v>
      </c>
      <c r="EK29" s="424">
        <v>111.321333333333</v>
      </c>
      <c r="EL29" s="72">
        <v>5.91916364014402</v>
      </c>
      <c r="EM29" s="424">
        <v>108.370666666667</v>
      </c>
      <c r="EN29" s="72">
        <v>5.97142285408627</v>
      </c>
      <c r="EO29" s="27"/>
      <c r="EP29" s="24" t="s">
        <v>28</v>
      </c>
      <c r="EQ29" s="424">
        <v>99.943</v>
      </c>
      <c r="ER29" s="72">
        <v>3.75346541344759</v>
      </c>
      <c r="ES29" s="424">
        <v>114.781666666667</v>
      </c>
      <c r="ET29" s="72">
        <v>3.88942349394293</v>
      </c>
      <c r="EU29" s="424">
        <v>100.752333333333</v>
      </c>
      <c r="EV29" s="72">
        <v>3.85162654981248</v>
      </c>
      <c r="EW29" s="27"/>
      <c r="EX29" s="24" t="s">
        <v>28</v>
      </c>
      <c r="EY29" s="424">
        <v>99.3336666666667</v>
      </c>
      <c r="EZ29" s="72">
        <v>4.00419144112507</v>
      </c>
      <c r="FA29" s="424">
        <v>108.329333333333</v>
      </c>
      <c r="FB29" s="72">
        <v>3.95210895251401</v>
      </c>
      <c r="FC29" s="424">
        <v>90.1163333333333</v>
      </c>
      <c r="FD29" s="72">
        <v>3.9636495611776</v>
      </c>
      <c r="FE29" s="27"/>
      <c r="FF29" s="24" t="s">
        <v>28</v>
      </c>
      <c r="FG29" s="424">
        <v>103.771333333333</v>
      </c>
      <c r="FH29" s="72">
        <v>3.86155004304436</v>
      </c>
      <c r="FI29" s="424">
        <v>108.432</v>
      </c>
      <c r="FJ29" s="72">
        <v>3.84298313224514</v>
      </c>
      <c r="FK29" s="424">
        <v>108.890333333333</v>
      </c>
      <c r="FL29" s="72">
        <v>4.45934301415124</v>
      </c>
      <c r="FM29" s="27"/>
      <c r="FN29" s="24" t="s">
        <v>28</v>
      </c>
      <c r="FO29" s="424">
        <v>98.3436666666667</v>
      </c>
      <c r="FP29" s="72">
        <v>-2.13825982350592</v>
      </c>
      <c r="FQ29" s="424">
        <v>101.049</v>
      </c>
      <c r="FR29" s="72">
        <v>5.51569355389489</v>
      </c>
      <c r="FS29" s="424">
        <v>101.086333333333</v>
      </c>
      <c r="FT29" s="72">
        <v>9.27619132831306</v>
      </c>
      <c r="FU29" s="27"/>
      <c r="FV29" s="24" t="s">
        <v>28</v>
      </c>
      <c r="FW29" s="424">
        <v>101.727333333333</v>
      </c>
      <c r="FX29" s="72">
        <v>2.83221993990024</v>
      </c>
      <c r="FY29" s="424">
        <v>100.593333333333</v>
      </c>
      <c r="FZ29" s="72">
        <v>4.02664958202541</v>
      </c>
      <c r="GA29" s="424">
        <v>99.103</v>
      </c>
      <c r="GB29" s="72">
        <v>4.01850713674136</v>
      </c>
      <c r="GC29" s="27"/>
      <c r="GD29" s="24" t="s">
        <v>28</v>
      </c>
      <c r="GE29" s="424">
        <v>103.262333333333</v>
      </c>
      <c r="GF29" s="72">
        <v>3.90885077866973</v>
      </c>
      <c r="GG29" s="424">
        <v>98.907</v>
      </c>
      <c r="GH29" s="72">
        <v>3.93808926476662</v>
      </c>
      <c r="GI29" s="424">
        <v>121.141333333333</v>
      </c>
      <c r="GJ29" s="72">
        <v>2.10598494214913</v>
      </c>
      <c r="GK29" s="27"/>
      <c r="GL29" s="24" t="s">
        <v>28</v>
      </c>
      <c r="GM29" s="424">
        <v>98.658</v>
      </c>
      <c r="GN29" s="72">
        <v>3.88572808346437</v>
      </c>
      <c r="GO29" s="424">
        <v>111.429666666667</v>
      </c>
      <c r="GP29" s="72">
        <v>18.9767221014172</v>
      </c>
      <c r="GQ29" s="424">
        <v>114.008</v>
      </c>
      <c r="GR29" s="72">
        <v>19.1916087349835</v>
      </c>
      <c r="GS29" s="27"/>
      <c r="GT29" s="24" t="s">
        <v>28</v>
      </c>
      <c r="GU29" s="424">
        <v>97.6823333333333</v>
      </c>
      <c r="GV29" s="72">
        <v>3.17851593354167</v>
      </c>
      <c r="GW29" s="424">
        <v>110.067666666667</v>
      </c>
      <c r="GX29" s="72">
        <v>5.31617181231138</v>
      </c>
      <c r="GY29" s="424">
        <v>101.078333333333</v>
      </c>
      <c r="GZ29" s="72">
        <v>3.17139347352521</v>
      </c>
      <c r="HA29" s="27"/>
      <c r="HB29" s="24" t="s">
        <v>28</v>
      </c>
      <c r="HC29" s="424">
        <v>95.4506666666667</v>
      </c>
      <c r="HD29" s="72">
        <v>3.17881834472222</v>
      </c>
      <c r="HE29" s="424">
        <v>102.611</v>
      </c>
      <c r="HF29" s="72">
        <v>3.17982290410556</v>
      </c>
      <c r="HG29" s="424">
        <v>99.229</v>
      </c>
      <c r="HH29" s="72">
        <v>-6.08919111647275</v>
      </c>
      <c r="HI29" s="27"/>
      <c r="HJ29" s="24" t="s">
        <v>28</v>
      </c>
      <c r="HK29" s="424">
        <v>104.670666666667</v>
      </c>
      <c r="HL29" s="72">
        <v>6.20638328723888</v>
      </c>
      <c r="HM29" s="424">
        <v>108.365</v>
      </c>
      <c r="HN29" s="72">
        <v>5.68682699064436</v>
      </c>
      <c r="HO29" s="424">
        <v>107.449</v>
      </c>
      <c r="HP29" s="72">
        <v>3.17620593861072</v>
      </c>
      <c r="HQ29" s="27"/>
      <c r="HR29" s="24" t="s">
        <v>28</v>
      </c>
      <c r="HS29" s="424">
        <v>92.2826666666667</v>
      </c>
      <c r="HT29" s="72">
        <v>0.333590954047594</v>
      </c>
      <c r="HU29" s="424">
        <v>112.379666666667</v>
      </c>
      <c r="HV29" s="72">
        <v>0.00579479263016935</v>
      </c>
      <c r="HW29" s="424">
        <v>112.956333333333</v>
      </c>
      <c r="HX29" s="72">
        <v>0.442285269698345</v>
      </c>
      <c r="HY29" s="27"/>
      <c r="HZ29" s="24" t="s">
        <v>28</v>
      </c>
      <c r="IA29" s="424">
        <v>88.396</v>
      </c>
      <c r="IB29" s="72">
        <v>0.869322300774172</v>
      </c>
      <c r="IC29" s="424">
        <v>106.387711112739</v>
      </c>
      <c r="ID29" s="72">
        <v>7.54023228865566</v>
      </c>
      <c r="IE29" s="424">
        <v>101.65</v>
      </c>
      <c r="IF29" s="72">
        <v>-3.53127989147013</v>
      </c>
      <c r="IG29" s="27"/>
      <c r="IH29" s="24" t="s">
        <v>28</v>
      </c>
      <c r="II29" s="424">
        <v>109.287</v>
      </c>
      <c r="IJ29" s="72">
        <v>17.0139550173156</v>
      </c>
      <c r="IK29" s="424">
        <v>117.133333333333</v>
      </c>
      <c r="IL29" s="72">
        <v>5.25892285574565</v>
      </c>
      <c r="IM29" s="424">
        <v>100.270666666667</v>
      </c>
      <c r="IN29" s="72">
        <v>3.69067467627542</v>
      </c>
      <c r="IO29" s="424">
        <v>122.094333333333</v>
      </c>
      <c r="IP29" s="72">
        <v>3.98099611131668</v>
      </c>
      <c r="IQ29" s="27"/>
      <c r="IR29" s="24" t="s">
        <v>28</v>
      </c>
      <c r="IS29" s="424">
        <v>107.535666666667</v>
      </c>
      <c r="IT29" s="72">
        <v>3.86513301256019</v>
      </c>
      <c r="IU29" s="424">
        <v>96.173</v>
      </c>
      <c r="IV29" s="72">
        <v>3.87380519020182</v>
      </c>
      <c r="IW29" s="424">
        <v>107.052</v>
      </c>
      <c r="IX29" s="72">
        <v>3.65648856082016</v>
      </c>
      <c r="IY29" s="27"/>
      <c r="IZ29" s="24" t="s">
        <v>28</v>
      </c>
      <c r="JA29" s="424">
        <v>112.050333333333</v>
      </c>
      <c r="JB29" s="72">
        <v>3.91564796525915</v>
      </c>
      <c r="JC29" s="424">
        <v>110.841333333333</v>
      </c>
      <c r="JD29" s="72">
        <v>5.94303600986565</v>
      </c>
      <c r="JE29" s="424">
        <v>115.669333333333</v>
      </c>
      <c r="JF29" s="72">
        <v>19.9509811390249</v>
      </c>
      <c r="JG29" s="27"/>
      <c r="JH29" s="24" t="s">
        <v>28</v>
      </c>
      <c r="JI29" s="424">
        <v>120.220666666667</v>
      </c>
      <c r="JJ29" s="72">
        <v>27.7036156664918</v>
      </c>
      <c r="JK29" s="424">
        <v>101.107333333333</v>
      </c>
      <c r="JL29" s="72">
        <v>16.9090356915266</v>
      </c>
      <c r="JM29" s="424">
        <v>85.862</v>
      </c>
      <c r="JN29" s="72">
        <v>-8.52321055093768</v>
      </c>
      <c r="JO29" s="27"/>
      <c r="JP29" s="24" t="s">
        <v>28</v>
      </c>
      <c r="JQ29" s="424">
        <v>105.221333333333</v>
      </c>
      <c r="JR29" s="72">
        <v>3.41825762773182</v>
      </c>
      <c r="JS29" s="424">
        <v>111.905333333333</v>
      </c>
      <c r="JT29" s="72">
        <v>4.42439528488335</v>
      </c>
      <c r="JU29" s="424">
        <v>104.578</v>
      </c>
      <c r="JV29" s="72">
        <v>3.95049083460512</v>
      </c>
      <c r="JW29" s="27"/>
      <c r="JX29" s="24" t="s">
        <v>28</v>
      </c>
      <c r="JY29" s="424">
        <v>104.332333333333</v>
      </c>
      <c r="JZ29" s="72">
        <v>3.76338941074867</v>
      </c>
      <c r="KA29" s="424">
        <v>89.496</v>
      </c>
      <c r="KB29" s="72">
        <v>8.6773270051378</v>
      </c>
      <c r="KC29" s="424">
        <v>118.885333333333</v>
      </c>
      <c r="KD29" s="72">
        <v>11.8265244021313</v>
      </c>
      <c r="KE29" s="27"/>
      <c r="KF29" s="24" t="s">
        <v>28</v>
      </c>
      <c r="KG29" s="424">
        <v>96.336</v>
      </c>
      <c r="KH29" s="72">
        <v>0.608849033376941</v>
      </c>
      <c r="KI29" s="424">
        <v>97.0866666666667</v>
      </c>
      <c r="KJ29" s="72">
        <v>18.7040642598579</v>
      </c>
      <c r="KK29" s="424">
        <v>92.2353333333333</v>
      </c>
      <c r="KL29" s="72">
        <v>3.22498163752721</v>
      </c>
      <c r="KM29" s="27"/>
      <c r="KN29" s="24" t="s">
        <v>28</v>
      </c>
      <c r="KO29" s="424">
        <v>88.4056666666667</v>
      </c>
      <c r="KP29" s="72">
        <v>-1.21176590337157</v>
      </c>
      <c r="KQ29" s="424">
        <v>115.257333333333</v>
      </c>
      <c r="KR29" s="72">
        <v>14.5294666040068</v>
      </c>
      <c r="KS29" s="424">
        <v>97.226</v>
      </c>
      <c r="KT29" s="72">
        <v>-5.8170598816408</v>
      </c>
      <c r="KU29" s="27"/>
      <c r="KV29" s="24" t="s">
        <v>28</v>
      </c>
      <c r="KW29" s="424">
        <v>114.221333333333</v>
      </c>
      <c r="KX29" s="72">
        <v>5.23543420984906</v>
      </c>
      <c r="KY29" s="424">
        <v>109.258666666667</v>
      </c>
      <c r="KZ29" s="72">
        <v>5.90078062659846</v>
      </c>
      <c r="LA29" s="424">
        <v>116.307</v>
      </c>
      <c r="LB29" s="72">
        <v>15.6904174732393</v>
      </c>
      <c r="LC29" s="27"/>
      <c r="LD29" s="24" t="s">
        <v>28</v>
      </c>
      <c r="LE29" s="424">
        <v>94.4156666666667</v>
      </c>
      <c r="LF29" s="72">
        <v>7.46073312424711</v>
      </c>
      <c r="LG29" s="424">
        <v>113.275333333333</v>
      </c>
      <c r="LH29" s="72">
        <v>4.08444524639819</v>
      </c>
      <c r="LI29" s="424">
        <v>113.001666666667</v>
      </c>
      <c r="LJ29" s="72">
        <v>2.03339775206884</v>
      </c>
      <c r="LK29" s="27"/>
      <c r="LL29" s="24" t="s">
        <v>28</v>
      </c>
      <c r="LM29" s="424">
        <v>123.914</v>
      </c>
      <c r="LN29" s="72">
        <v>4.99995336419448</v>
      </c>
      <c r="LO29" s="424">
        <v>113.843666666667</v>
      </c>
      <c r="LP29" s="72">
        <v>4.80474708724449</v>
      </c>
      <c r="LQ29" s="424">
        <v>140.355</v>
      </c>
      <c r="LR29" s="72">
        <v>4.4570895650955</v>
      </c>
      <c r="LS29" s="27"/>
      <c r="LT29" s="24" t="s">
        <v>28</v>
      </c>
      <c r="LU29" s="424">
        <v>96.4596666666667</v>
      </c>
      <c r="LV29" s="72">
        <v>3.38050362268656</v>
      </c>
      <c r="LW29" s="424">
        <v>80.698</v>
      </c>
      <c r="LX29" s="72">
        <v>3.96793446208777</v>
      </c>
      <c r="LY29" s="424">
        <v>78.8526666666667</v>
      </c>
      <c r="LZ29" s="72">
        <v>-25.9921047284025</v>
      </c>
      <c r="MA29" s="27"/>
      <c r="MB29" s="24" t="s">
        <v>28</v>
      </c>
      <c r="MC29" s="424">
        <v>114.802</v>
      </c>
      <c r="MD29" s="72">
        <v>12.4721480793407</v>
      </c>
      <c r="ME29" s="424">
        <v>84.4583333333333</v>
      </c>
      <c r="MF29" s="72">
        <v>-10.3659379387879</v>
      </c>
      <c r="MG29" s="424">
        <v>98.561</v>
      </c>
      <c r="MH29" s="72">
        <v>2.63288799054102</v>
      </c>
      <c r="MI29" s="27"/>
      <c r="MJ29" s="24" t="s">
        <v>28</v>
      </c>
      <c r="MK29" s="424">
        <v>95.108</v>
      </c>
      <c r="ML29" s="72">
        <v>-8.02560386288754</v>
      </c>
      <c r="MM29" s="424">
        <v>102.964619578227</v>
      </c>
      <c r="MN29" s="72">
        <v>9.53028122182621</v>
      </c>
      <c r="MO29" s="424">
        <v>81.5056666666667</v>
      </c>
      <c r="MP29" s="72">
        <v>5.00153921059609</v>
      </c>
    </row>
    <row r="30" ht="15" hidden="1" customHeight="1" spans="1:354">
      <c r="A30" s="27"/>
      <c r="B30" s="24" t="s">
        <v>29</v>
      </c>
      <c r="C30" s="424">
        <v>98.2051626052535</v>
      </c>
      <c r="D30" s="72">
        <v>2.23433577708911</v>
      </c>
      <c r="E30" s="424">
        <v>99.72</v>
      </c>
      <c r="F30" s="72">
        <v>5.97890836887451</v>
      </c>
      <c r="G30" s="424">
        <v>96.7726666666667</v>
      </c>
      <c r="H30" s="72">
        <v>-1.16829441371819</v>
      </c>
      <c r="I30" s="27"/>
      <c r="J30" s="24" t="s">
        <v>29</v>
      </c>
      <c r="K30" s="424">
        <v>100.241</v>
      </c>
      <c r="L30" s="72">
        <v>-14.1336868465374</v>
      </c>
      <c r="M30" s="424">
        <v>120.669</v>
      </c>
      <c r="N30" s="72">
        <v>7.73762556399218</v>
      </c>
      <c r="O30" s="424">
        <v>94.5566666666667</v>
      </c>
      <c r="P30" s="72">
        <v>-15.4414244923359</v>
      </c>
      <c r="Q30" s="27"/>
      <c r="R30" s="24" t="s">
        <v>29</v>
      </c>
      <c r="S30" s="424">
        <v>102.762</v>
      </c>
      <c r="T30" s="72">
        <v>4.52165582515131</v>
      </c>
      <c r="U30" s="424">
        <v>100.558</v>
      </c>
      <c r="V30" s="72">
        <v>5.61091898203649</v>
      </c>
      <c r="W30" s="424">
        <v>104.595333333333</v>
      </c>
      <c r="X30" s="72">
        <v>2.57332573412295</v>
      </c>
      <c r="Y30" s="27"/>
      <c r="Z30" s="24" t="s">
        <v>29</v>
      </c>
      <c r="AA30" s="424">
        <v>108.658</v>
      </c>
      <c r="AB30" s="72">
        <v>7.08056689059798</v>
      </c>
      <c r="AC30" s="424">
        <v>116.059333333333</v>
      </c>
      <c r="AD30" s="72">
        <v>18.2379552079644</v>
      </c>
      <c r="AE30" s="424">
        <v>92.817</v>
      </c>
      <c r="AF30" s="72">
        <v>1.7958752946537</v>
      </c>
      <c r="AG30" s="27"/>
      <c r="AH30" s="24" t="s">
        <v>29</v>
      </c>
      <c r="AI30" s="424">
        <v>113.744</v>
      </c>
      <c r="AJ30" s="72">
        <v>17.8752791069373</v>
      </c>
      <c r="AK30" s="424">
        <v>111.811333333333</v>
      </c>
      <c r="AL30" s="72">
        <v>18.2443014109533</v>
      </c>
      <c r="AM30" s="424">
        <v>93.7743333333333</v>
      </c>
      <c r="AN30" s="72">
        <v>3.87281809095961</v>
      </c>
      <c r="AO30" s="27"/>
      <c r="AP30" s="24" t="s">
        <v>29</v>
      </c>
      <c r="AQ30" s="424">
        <v>102.923333333333</v>
      </c>
      <c r="AR30" s="72">
        <v>4.44286740499946</v>
      </c>
      <c r="AS30" s="424">
        <v>106.980333333333</v>
      </c>
      <c r="AT30" s="72">
        <v>0.344915204090142</v>
      </c>
      <c r="AU30" s="424">
        <v>100.757666666667</v>
      </c>
      <c r="AV30" s="72">
        <v>-5.27225454689263</v>
      </c>
      <c r="AW30" s="27"/>
      <c r="AX30" s="24" t="s">
        <v>29</v>
      </c>
      <c r="AY30" s="424">
        <v>119.779666666667</v>
      </c>
      <c r="AZ30" s="72">
        <v>31.2905394486784</v>
      </c>
      <c r="BA30" s="424">
        <v>116.412</v>
      </c>
      <c r="BB30" s="72">
        <v>16.9053546357882</v>
      </c>
      <c r="BC30" s="424">
        <v>122.276</v>
      </c>
      <c r="BD30" s="72">
        <v>19.4018905208036</v>
      </c>
      <c r="BE30" s="27"/>
      <c r="BF30" s="24" t="s">
        <v>29</v>
      </c>
      <c r="BG30" s="424">
        <v>83.5533333333333</v>
      </c>
      <c r="BH30" s="72">
        <v>-9.0856782399961</v>
      </c>
      <c r="BI30" s="424">
        <v>109.684333333333</v>
      </c>
      <c r="BJ30" s="72">
        <v>8.3481706804959</v>
      </c>
      <c r="BK30" s="424">
        <v>108.799</v>
      </c>
      <c r="BL30" s="72">
        <v>20.0899946290341</v>
      </c>
      <c r="BM30" s="27"/>
      <c r="BN30" s="24" t="s">
        <v>29</v>
      </c>
      <c r="BO30" s="424">
        <v>100.960333333333</v>
      </c>
      <c r="BP30" s="72">
        <v>1.95162933718511</v>
      </c>
      <c r="BQ30" s="424">
        <v>109.258527545625</v>
      </c>
      <c r="BR30" s="72">
        <v>11.7520318395794</v>
      </c>
      <c r="BS30" s="424">
        <v>112.972</v>
      </c>
      <c r="BT30" s="72">
        <v>11.5644613271966</v>
      </c>
      <c r="BU30" s="27"/>
      <c r="BV30" s="24" t="s">
        <v>29</v>
      </c>
      <c r="BW30" s="424">
        <v>113.863333333333</v>
      </c>
      <c r="BX30" s="72">
        <v>11.7270104359944</v>
      </c>
      <c r="BY30" s="424">
        <v>105.239</v>
      </c>
      <c r="BZ30" s="72">
        <v>2.07433181333347</v>
      </c>
      <c r="CA30" s="424">
        <v>113.571</v>
      </c>
      <c r="CB30" s="72">
        <v>5.09611597375907</v>
      </c>
      <c r="CC30" s="27"/>
      <c r="CD30" s="24" t="s">
        <v>29</v>
      </c>
      <c r="CE30" s="424">
        <v>103.635666666667</v>
      </c>
      <c r="CF30" s="72">
        <v>5.06645689729046</v>
      </c>
      <c r="CG30" s="424">
        <v>102.403</v>
      </c>
      <c r="CH30" s="72">
        <v>5.11346629858069</v>
      </c>
      <c r="CI30" s="424">
        <v>99.7853333333333</v>
      </c>
      <c r="CJ30" s="72">
        <v>8.09675246005588</v>
      </c>
      <c r="CK30" s="27"/>
      <c r="CL30" s="24" t="s">
        <v>29</v>
      </c>
      <c r="CM30" s="424">
        <v>105.252333333333</v>
      </c>
      <c r="CN30" s="72">
        <v>-0.713916017495762</v>
      </c>
      <c r="CO30" s="424">
        <v>99.252</v>
      </c>
      <c r="CP30" s="72">
        <v>12.3964480692782</v>
      </c>
      <c r="CQ30" s="424">
        <v>99.1073333333333</v>
      </c>
      <c r="CR30" s="72">
        <v>12.6706402581386</v>
      </c>
      <c r="CS30" s="27"/>
      <c r="CT30" s="24" t="s">
        <v>29</v>
      </c>
      <c r="CU30" s="424">
        <v>114.069666666667</v>
      </c>
      <c r="CV30" s="72">
        <v>5.11654009850658</v>
      </c>
      <c r="CW30" s="424">
        <v>83.1566666666667</v>
      </c>
      <c r="CX30" s="72">
        <v>-11.3467915593972</v>
      </c>
      <c r="CY30" s="424">
        <v>117.619666666667</v>
      </c>
      <c r="CZ30" s="72">
        <v>19.3068401860526</v>
      </c>
      <c r="DA30" s="27"/>
      <c r="DB30" s="24" t="s">
        <v>29</v>
      </c>
      <c r="DC30" s="424">
        <v>106.356333333333</v>
      </c>
      <c r="DD30" s="72">
        <v>13.000461541985</v>
      </c>
      <c r="DE30" s="424">
        <v>121.605</v>
      </c>
      <c r="DF30" s="72">
        <v>24.8765235333763</v>
      </c>
      <c r="DG30" s="424">
        <v>102.291666666667</v>
      </c>
      <c r="DH30" s="72">
        <v>2.18277189871534</v>
      </c>
      <c r="DI30" s="27"/>
      <c r="DJ30" s="24" t="s">
        <v>29</v>
      </c>
      <c r="DK30" s="424">
        <v>103.734</v>
      </c>
      <c r="DL30" s="72">
        <v>2.17409523500484</v>
      </c>
      <c r="DM30" s="424">
        <v>95.7786666666667</v>
      </c>
      <c r="DN30" s="72">
        <v>-11.7970006943863</v>
      </c>
      <c r="DO30" s="424">
        <v>112.291333333333</v>
      </c>
      <c r="DP30" s="72">
        <v>3.99378517464062</v>
      </c>
      <c r="DQ30" s="27"/>
      <c r="DR30" s="24" t="s">
        <v>29</v>
      </c>
      <c r="DS30" s="424">
        <v>104.717666666667</v>
      </c>
      <c r="DT30" s="72">
        <v>2.17669457690137</v>
      </c>
      <c r="DU30" s="424">
        <v>105.127666666667</v>
      </c>
      <c r="DV30" s="72">
        <v>-0.113816157028836</v>
      </c>
      <c r="DW30" s="424">
        <v>123.216666666667</v>
      </c>
      <c r="DX30" s="72">
        <v>27.9449199884313</v>
      </c>
      <c r="DY30" s="27"/>
      <c r="DZ30" s="24" t="s">
        <v>29</v>
      </c>
      <c r="EA30" s="424">
        <v>97.004</v>
      </c>
      <c r="EB30" s="72">
        <v>3.14283921956573</v>
      </c>
      <c r="EC30" s="424">
        <v>101.837666666667</v>
      </c>
      <c r="ED30" s="72">
        <v>8.38843088052667</v>
      </c>
      <c r="EE30" s="424">
        <v>113.821666666667</v>
      </c>
      <c r="EF30" s="72">
        <v>8.40678284203744</v>
      </c>
      <c r="EG30" s="27"/>
      <c r="EH30" s="24" t="s">
        <v>29</v>
      </c>
      <c r="EI30" s="424">
        <v>109.673333333333</v>
      </c>
      <c r="EJ30" s="72">
        <v>8.4576171310262</v>
      </c>
      <c r="EK30" s="424">
        <v>120.590333333333</v>
      </c>
      <c r="EL30" s="72">
        <v>8.42851386412413</v>
      </c>
      <c r="EM30" s="424">
        <v>107.947666666667</v>
      </c>
      <c r="EN30" s="72">
        <v>8.40331906335487</v>
      </c>
      <c r="EO30" s="27"/>
      <c r="EP30" s="24" t="s">
        <v>29</v>
      </c>
      <c r="EQ30" s="424">
        <v>103.933666666667</v>
      </c>
      <c r="ER30" s="72">
        <v>2.7553034689243</v>
      </c>
      <c r="ES30" s="424">
        <v>96.5723333333333</v>
      </c>
      <c r="ET30" s="72">
        <v>2.64798126613101</v>
      </c>
      <c r="EU30" s="424">
        <v>99.2576666666667</v>
      </c>
      <c r="EV30" s="72">
        <v>2.68416129522843</v>
      </c>
      <c r="EW30" s="27"/>
      <c r="EX30" s="24" t="s">
        <v>29</v>
      </c>
      <c r="EY30" s="424">
        <v>113.953333333333</v>
      </c>
      <c r="EZ30" s="72">
        <v>2.76353134954135</v>
      </c>
      <c r="FA30" s="424">
        <v>106.392666666667</v>
      </c>
      <c r="FB30" s="72">
        <v>2.7225812665548</v>
      </c>
      <c r="FC30" s="424">
        <v>122.648666666667</v>
      </c>
      <c r="FD30" s="72">
        <v>2.86500376333684</v>
      </c>
      <c r="FE30" s="27"/>
      <c r="FF30" s="24" t="s">
        <v>29</v>
      </c>
      <c r="FG30" s="424">
        <v>104.089</v>
      </c>
      <c r="FH30" s="72">
        <v>2.70374106594897</v>
      </c>
      <c r="FI30" s="424">
        <v>114.267333333333</v>
      </c>
      <c r="FJ30" s="72">
        <v>3.83706872262894</v>
      </c>
      <c r="FK30" s="424">
        <v>107.314333333333</v>
      </c>
      <c r="FL30" s="72">
        <v>4.73326977400603</v>
      </c>
      <c r="FM30" s="27"/>
      <c r="FN30" s="24" t="s">
        <v>29</v>
      </c>
      <c r="FO30" s="424">
        <v>99.967</v>
      </c>
      <c r="FP30" s="72">
        <v>-6.14417779686943</v>
      </c>
      <c r="FQ30" s="424">
        <v>105.416666666667</v>
      </c>
      <c r="FR30" s="72">
        <v>2.54236815730539</v>
      </c>
      <c r="FS30" s="424">
        <v>107.906</v>
      </c>
      <c r="FT30" s="72">
        <v>-2.73535543801071</v>
      </c>
      <c r="FU30" s="27"/>
      <c r="FV30" s="24" t="s">
        <v>29</v>
      </c>
      <c r="FW30" s="424">
        <v>112.414333333333</v>
      </c>
      <c r="FX30" s="72">
        <v>5.38140314955436</v>
      </c>
      <c r="FY30" s="424">
        <v>107.996333333333</v>
      </c>
      <c r="FZ30" s="72">
        <v>2.88573953790679</v>
      </c>
      <c r="GA30" s="424">
        <v>108.417333333333</v>
      </c>
      <c r="GB30" s="72">
        <v>2.98807647575762</v>
      </c>
      <c r="GC30" s="27"/>
      <c r="GD30" s="24" t="s">
        <v>29</v>
      </c>
      <c r="GE30" s="424">
        <v>107.323</v>
      </c>
      <c r="GF30" s="72">
        <v>2.90733713954464</v>
      </c>
      <c r="GG30" s="424">
        <v>104.831666666667</v>
      </c>
      <c r="GH30" s="72">
        <v>2.93284034831147</v>
      </c>
      <c r="GI30" s="424">
        <v>96.989</v>
      </c>
      <c r="GJ30" s="72">
        <v>1.51404387093639</v>
      </c>
      <c r="GK30" s="27"/>
      <c r="GL30" s="24" t="s">
        <v>29</v>
      </c>
      <c r="GM30" s="424">
        <v>106.158</v>
      </c>
      <c r="GN30" s="72">
        <v>2.8678645283924</v>
      </c>
      <c r="GO30" s="424">
        <v>118.845</v>
      </c>
      <c r="GP30" s="72">
        <v>10.3921349520857</v>
      </c>
      <c r="GQ30" s="424">
        <v>117.326333333333</v>
      </c>
      <c r="GR30" s="72">
        <v>10.5781852990252</v>
      </c>
      <c r="GS30" s="27"/>
      <c r="GT30" s="24" t="s">
        <v>29</v>
      </c>
      <c r="GU30" s="424">
        <v>101.334333333333</v>
      </c>
      <c r="GV30" s="72">
        <v>4.0429119505034</v>
      </c>
      <c r="GW30" s="424">
        <v>105.672666666667</v>
      </c>
      <c r="GX30" s="72">
        <v>7.15429528072519</v>
      </c>
      <c r="GY30" s="424">
        <v>105.243333333333</v>
      </c>
      <c r="GZ30" s="72">
        <v>4.1205404843752</v>
      </c>
      <c r="HA30" s="27"/>
      <c r="HB30" s="24" t="s">
        <v>29</v>
      </c>
      <c r="HC30" s="424">
        <v>105.826666666667</v>
      </c>
      <c r="HD30" s="72">
        <v>4.15668494152281</v>
      </c>
      <c r="HE30" s="424">
        <v>106.133666666667</v>
      </c>
      <c r="HF30" s="72">
        <v>4.15600068725868</v>
      </c>
      <c r="HG30" s="424">
        <v>99.2626666666667</v>
      </c>
      <c r="HH30" s="72">
        <v>-0.857971941471533</v>
      </c>
      <c r="HI30" s="27"/>
      <c r="HJ30" s="24" t="s">
        <v>29</v>
      </c>
      <c r="HK30" s="424">
        <v>109.052666666667</v>
      </c>
      <c r="HL30" s="72">
        <v>7.80250504082423</v>
      </c>
      <c r="HM30" s="424">
        <v>94.2693333333333</v>
      </c>
      <c r="HN30" s="72">
        <v>6.88382520021216</v>
      </c>
      <c r="HO30" s="424">
        <v>101.276333333333</v>
      </c>
      <c r="HP30" s="72">
        <v>4.08328520929611</v>
      </c>
      <c r="HQ30" s="27"/>
      <c r="HR30" s="24" t="s">
        <v>29</v>
      </c>
      <c r="HS30" s="424">
        <v>98.3636666666667</v>
      </c>
      <c r="HT30" s="72">
        <v>1.76456913691057</v>
      </c>
      <c r="HU30" s="424">
        <v>101.316333333333</v>
      </c>
      <c r="HV30" s="72">
        <v>1.88186300911642</v>
      </c>
      <c r="HW30" s="424">
        <v>105.696666666667</v>
      </c>
      <c r="HX30" s="72">
        <v>1.98650087321586</v>
      </c>
      <c r="HY30" s="27"/>
      <c r="HZ30" s="24" t="s">
        <v>29</v>
      </c>
      <c r="IA30" s="424">
        <v>103.836333333333</v>
      </c>
      <c r="IB30" s="72">
        <v>1.89490752737791</v>
      </c>
      <c r="IC30" s="424">
        <v>115.18100881067</v>
      </c>
      <c r="ID30" s="72">
        <v>0.0210105238675595</v>
      </c>
      <c r="IE30" s="424">
        <v>104.073</v>
      </c>
      <c r="IF30" s="72">
        <v>-5.38609732489243</v>
      </c>
      <c r="IG30" s="27"/>
      <c r="IH30" s="24" t="s">
        <v>29</v>
      </c>
      <c r="II30" s="424">
        <v>105.247</v>
      </c>
      <c r="IJ30" s="72">
        <v>13.9992139345247</v>
      </c>
      <c r="IK30" s="424">
        <v>106.455333333333</v>
      </c>
      <c r="IL30" s="72">
        <v>5.33944626433156</v>
      </c>
      <c r="IM30" s="424">
        <v>113.392333333333</v>
      </c>
      <c r="IN30" s="72">
        <v>3.90047129560006</v>
      </c>
      <c r="IO30" s="424">
        <v>95.7776666666667</v>
      </c>
      <c r="IP30" s="72">
        <v>3.84080501290592</v>
      </c>
      <c r="IQ30" s="27"/>
      <c r="IR30" s="24" t="s">
        <v>29</v>
      </c>
      <c r="IS30" s="424">
        <v>104.889666666667</v>
      </c>
      <c r="IT30" s="72">
        <v>3.89347348427778</v>
      </c>
      <c r="IU30" s="424">
        <v>90.16</v>
      </c>
      <c r="IV30" s="72">
        <v>3.88778552036315</v>
      </c>
      <c r="IW30" s="424">
        <v>105.192333333333</v>
      </c>
      <c r="IX30" s="72">
        <v>3.80920485754817</v>
      </c>
      <c r="IY30" s="27"/>
      <c r="IZ30" s="24" t="s">
        <v>29</v>
      </c>
      <c r="JA30" s="424">
        <v>101.979333333333</v>
      </c>
      <c r="JB30" s="72">
        <v>3.85194012967389</v>
      </c>
      <c r="JC30" s="424">
        <v>106.739666666667</v>
      </c>
      <c r="JD30" s="72">
        <v>9.78752326362479</v>
      </c>
      <c r="JE30" s="424">
        <v>124.529666666667</v>
      </c>
      <c r="JF30" s="72">
        <v>17.6026729739129</v>
      </c>
      <c r="JG30" s="27"/>
      <c r="JH30" s="24" t="s">
        <v>29</v>
      </c>
      <c r="JI30" s="424">
        <v>127.760333333333</v>
      </c>
      <c r="JJ30" s="72">
        <v>19.73532962597</v>
      </c>
      <c r="JK30" s="424">
        <v>118.277</v>
      </c>
      <c r="JL30" s="72">
        <v>8.67349270868132</v>
      </c>
      <c r="JM30" s="424">
        <v>88.6496666666667</v>
      </c>
      <c r="JN30" s="72">
        <v>9.68614598513136</v>
      </c>
      <c r="JO30" s="27"/>
      <c r="JP30" s="24" t="s">
        <v>29</v>
      </c>
      <c r="JQ30" s="424">
        <v>104.85</v>
      </c>
      <c r="JR30" s="72">
        <v>5.8384952954939</v>
      </c>
      <c r="JS30" s="424">
        <v>95.159</v>
      </c>
      <c r="JT30" s="72">
        <v>-1.90686071606562</v>
      </c>
      <c r="JU30" s="424">
        <v>111.312333333333</v>
      </c>
      <c r="JV30" s="72">
        <v>-1.30888304604355</v>
      </c>
      <c r="JW30" s="27"/>
      <c r="JX30" s="24" t="s">
        <v>29</v>
      </c>
      <c r="JY30" s="424">
        <v>108.972333333333</v>
      </c>
      <c r="JZ30" s="72">
        <v>8.74572733718952</v>
      </c>
      <c r="KA30" s="424">
        <v>116.039333333333</v>
      </c>
      <c r="KB30" s="72">
        <v>-2.9318721629925</v>
      </c>
      <c r="KC30" s="424">
        <v>112.74</v>
      </c>
      <c r="KD30" s="72">
        <v>13.1762160836364</v>
      </c>
      <c r="KE30" s="27"/>
      <c r="KF30" s="24" t="s">
        <v>29</v>
      </c>
      <c r="KG30" s="424">
        <v>87.7093333333333</v>
      </c>
      <c r="KH30" s="72">
        <v>3.87877513331732</v>
      </c>
      <c r="KI30" s="424">
        <v>120.561333333333</v>
      </c>
      <c r="KJ30" s="72">
        <v>8.17858492211236</v>
      </c>
      <c r="KK30" s="424">
        <v>115.175666666667</v>
      </c>
      <c r="KL30" s="72">
        <v>3.64414840360752</v>
      </c>
      <c r="KM30" s="27"/>
      <c r="KN30" s="24" t="s">
        <v>29</v>
      </c>
      <c r="KO30" s="424">
        <v>112.977666666667</v>
      </c>
      <c r="KP30" s="72">
        <v>2.45787551950592</v>
      </c>
      <c r="KQ30" s="424">
        <v>110.274</v>
      </c>
      <c r="KR30" s="72">
        <v>10.3569898830787</v>
      </c>
      <c r="KS30" s="424">
        <v>100.682</v>
      </c>
      <c r="KT30" s="72">
        <v>1.06727356591034</v>
      </c>
      <c r="KU30" s="27"/>
      <c r="KV30" s="24" t="s">
        <v>29</v>
      </c>
      <c r="KW30" s="424">
        <v>95.6906666666667</v>
      </c>
      <c r="KX30" s="72">
        <v>-0.767252150257718</v>
      </c>
      <c r="KY30" s="424">
        <v>113.218</v>
      </c>
      <c r="KZ30" s="72">
        <v>14.5843194997225</v>
      </c>
      <c r="LA30" s="424">
        <v>105.648666666667</v>
      </c>
      <c r="LB30" s="72">
        <v>-1.77833607646282</v>
      </c>
      <c r="LC30" s="27"/>
      <c r="LD30" s="24" t="s">
        <v>29</v>
      </c>
      <c r="LE30" s="424">
        <v>107.607333333333</v>
      </c>
      <c r="LF30" s="72">
        <v>12.6466855808056</v>
      </c>
      <c r="LG30" s="424">
        <v>95.886</v>
      </c>
      <c r="LH30" s="72">
        <v>9.37570561805589</v>
      </c>
      <c r="LI30" s="424">
        <v>92.3363333333333</v>
      </c>
      <c r="LJ30" s="72">
        <v>6.02815202716316</v>
      </c>
      <c r="LK30" s="27"/>
      <c r="LL30" s="24" t="s">
        <v>29</v>
      </c>
      <c r="LM30" s="424">
        <v>96.2953333333333</v>
      </c>
      <c r="LN30" s="72">
        <v>9.56120947824537</v>
      </c>
      <c r="LO30" s="424">
        <v>108.275666666667</v>
      </c>
      <c r="LP30" s="72">
        <v>9.56318185625531</v>
      </c>
      <c r="LQ30" s="424">
        <v>96.9946666666667</v>
      </c>
      <c r="LR30" s="72">
        <v>9.56618443504469</v>
      </c>
      <c r="LS30" s="27"/>
      <c r="LT30" s="24" t="s">
        <v>29</v>
      </c>
      <c r="LU30" s="424">
        <v>118.244333333333</v>
      </c>
      <c r="LV30" s="72">
        <v>0.146601597479233</v>
      </c>
      <c r="LW30" s="424">
        <v>148.035666666667</v>
      </c>
      <c r="LX30" s="72">
        <v>7.66849439634542</v>
      </c>
      <c r="LY30" s="424">
        <v>70.832</v>
      </c>
      <c r="LZ30" s="72">
        <v>-18.6580180422244</v>
      </c>
      <c r="MA30" s="27"/>
      <c r="MB30" s="24" t="s">
        <v>29</v>
      </c>
      <c r="MC30" s="424">
        <v>110.975666666667</v>
      </c>
      <c r="MD30" s="72">
        <v>9.25015357052831</v>
      </c>
      <c r="ME30" s="424">
        <v>110.973333333333</v>
      </c>
      <c r="MF30" s="72">
        <v>4.36023962387395</v>
      </c>
      <c r="MG30" s="424">
        <v>96.407</v>
      </c>
      <c r="MH30" s="72">
        <v>-4.39353629267104</v>
      </c>
      <c r="MI30" s="27"/>
      <c r="MJ30" s="24" t="s">
        <v>29</v>
      </c>
      <c r="MK30" s="424">
        <v>88.7353333333333</v>
      </c>
      <c r="ML30" s="72">
        <v>-6.60976545965018</v>
      </c>
      <c r="MM30" s="424">
        <v>109.492142215557</v>
      </c>
      <c r="MN30" s="72">
        <v>10.9718377862523</v>
      </c>
      <c r="MO30" s="424">
        <v>101.698</v>
      </c>
      <c r="MP30" s="72">
        <v>24.2329722234737</v>
      </c>
    </row>
    <row r="31" ht="15" hidden="1" customHeight="1" spans="1:354">
      <c r="A31" s="27"/>
      <c r="B31" s="24" t="s">
        <v>30</v>
      </c>
      <c r="C31" s="424">
        <v>106.901633180518</v>
      </c>
      <c r="D31" s="72">
        <v>5.44242325413174</v>
      </c>
      <c r="E31" s="424">
        <v>102.009666666667</v>
      </c>
      <c r="F31" s="72">
        <v>1.6228751718659</v>
      </c>
      <c r="G31" s="424">
        <v>111.527</v>
      </c>
      <c r="H31" s="72">
        <v>8.98486880653499</v>
      </c>
      <c r="I31" s="27"/>
      <c r="J31" s="24" t="s">
        <v>30</v>
      </c>
      <c r="K31" s="424">
        <v>94.7143333333333</v>
      </c>
      <c r="L31" s="72">
        <v>-7.13963228172486</v>
      </c>
      <c r="M31" s="424">
        <v>145.524333333333</v>
      </c>
      <c r="N31" s="72">
        <v>48.458111252761</v>
      </c>
      <c r="O31" s="424">
        <v>95.7963333333333</v>
      </c>
      <c r="P31" s="72">
        <v>-9.83899673518805</v>
      </c>
      <c r="Q31" s="27"/>
      <c r="R31" s="24" t="s">
        <v>30</v>
      </c>
      <c r="S31" s="424">
        <v>107.163</v>
      </c>
      <c r="T31" s="72">
        <v>5.39350894547775</v>
      </c>
      <c r="U31" s="424">
        <v>108.475</v>
      </c>
      <c r="V31" s="72">
        <v>-1.57190154006091</v>
      </c>
      <c r="W31" s="424">
        <v>103.44</v>
      </c>
      <c r="X31" s="72">
        <v>5.30409263994291</v>
      </c>
      <c r="Y31" s="27"/>
      <c r="Z31" s="24" t="s">
        <v>30</v>
      </c>
      <c r="AA31" s="424">
        <v>106.998333333333</v>
      </c>
      <c r="AB31" s="72">
        <v>2.12177689640581</v>
      </c>
      <c r="AC31" s="424">
        <v>121.668</v>
      </c>
      <c r="AD31" s="72">
        <v>12.5978267233018</v>
      </c>
      <c r="AE31" s="424">
        <v>104.156</v>
      </c>
      <c r="AF31" s="72">
        <v>-12.6923357669567</v>
      </c>
      <c r="AG31" s="27"/>
      <c r="AH31" s="24" t="s">
        <v>30</v>
      </c>
      <c r="AI31" s="424">
        <v>134.758666666667</v>
      </c>
      <c r="AJ31" s="72">
        <v>18.2079237857603</v>
      </c>
      <c r="AK31" s="424">
        <v>117.865666666667</v>
      </c>
      <c r="AL31" s="72">
        <v>2.53589881248699</v>
      </c>
      <c r="AM31" s="424">
        <v>99.6703333333333</v>
      </c>
      <c r="AN31" s="72">
        <v>-17.3446964372628</v>
      </c>
      <c r="AO31" s="27"/>
      <c r="AP31" s="24" t="s">
        <v>30</v>
      </c>
      <c r="AQ31" s="424">
        <v>111.115333333333</v>
      </c>
      <c r="AR31" s="72">
        <v>2.33870721103553</v>
      </c>
      <c r="AS31" s="424">
        <v>98.4763333333333</v>
      </c>
      <c r="AT31" s="72">
        <v>3.90362385725621</v>
      </c>
      <c r="AU31" s="424">
        <v>100.146</v>
      </c>
      <c r="AV31" s="72">
        <v>-5.94487970235728</v>
      </c>
      <c r="AW31" s="27"/>
      <c r="AX31" s="24" t="s">
        <v>30</v>
      </c>
      <c r="AY31" s="424">
        <v>112.975</v>
      </c>
      <c r="AZ31" s="72">
        <v>-1.8475936242946</v>
      </c>
      <c r="BA31" s="424">
        <v>118.521</v>
      </c>
      <c r="BB31" s="72">
        <v>14.2430090236696</v>
      </c>
      <c r="BC31" s="424">
        <v>137.115333333333</v>
      </c>
      <c r="BD31" s="72">
        <v>20.7162958614455</v>
      </c>
      <c r="BE31" s="27"/>
      <c r="BF31" s="24" t="s">
        <v>30</v>
      </c>
      <c r="BG31" s="424">
        <v>99.1316666666667</v>
      </c>
      <c r="BH31" s="72">
        <v>-6.61331032323375</v>
      </c>
      <c r="BI31" s="424">
        <v>109.312</v>
      </c>
      <c r="BJ31" s="72">
        <v>4.28384820799674</v>
      </c>
      <c r="BK31" s="424">
        <v>128.153666666667</v>
      </c>
      <c r="BL31" s="72">
        <v>6.69561051970429</v>
      </c>
      <c r="BM31" s="27"/>
      <c r="BN31" s="24" t="s">
        <v>30</v>
      </c>
      <c r="BO31" s="424">
        <v>95.841</v>
      </c>
      <c r="BP31" s="72">
        <v>-5.57598623324593</v>
      </c>
      <c r="BQ31" s="424">
        <v>121.653609020662</v>
      </c>
      <c r="BR31" s="72">
        <v>10.6022543889426</v>
      </c>
      <c r="BS31" s="424">
        <v>120.039</v>
      </c>
      <c r="BT31" s="72">
        <v>10.6132442038153</v>
      </c>
      <c r="BU31" s="27"/>
      <c r="BV31" s="24" t="s">
        <v>30</v>
      </c>
      <c r="BW31" s="424">
        <v>119.425333333333</v>
      </c>
      <c r="BX31" s="72">
        <v>10.6504902929476</v>
      </c>
      <c r="BY31" s="424">
        <v>95.0763333333334</v>
      </c>
      <c r="BZ31" s="72">
        <v>-1.4991589948086</v>
      </c>
      <c r="CA31" s="424">
        <v>102.738666666667</v>
      </c>
      <c r="CB31" s="72">
        <v>5.9146824494337</v>
      </c>
      <c r="CC31" s="27"/>
      <c r="CD31" s="24" t="s">
        <v>30</v>
      </c>
      <c r="CE31" s="424">
        <v>110.572</v>
      </c>
      <c r="CF31" s="72">
        <v>5.93024788307439</v>
      </c>
      <c r="CG31" s="424">
        <v>110.480666666667</v>
      </c>
      <c r="CH31" s="72">
        <v>5.87601132674762</v>
      </c>
      <c r="CI31" s="424">
        <v>121.178666666667</v>
      </c>
      <c r="CJ31" s="72">
        <v>6.43029715055627</v>
      </c>
      <c r="CK31" s="27"/>
      <c r="CL31" s="24" t="s">
        <v>30</v>
      </c>
      <c r="CM31" s="424">
        <v>128.237666666667</v>
      </c>
      <c r="CN31" s="72">
        <v>4.17113510031461</v>
      </c>
      <c r="CO31" s="424">
        <v>101.882666666667</v>
      </c>
      <c r="CP31" s="72">
        <v>1.70330056252099</v>
      </c>
      <c r="CQ31" s="424">
        <v>92.5236666666667</v>
      </c>
      <c r="CR31" s="72">
        <v>1.67423457879545</v>
      </c>
      <c r="CS31" s="27"/>
      <c r="CT31" s="24" t="s">
        <v>30</v>
      </c>
      <c r="CU31" s="424">
        <v>118.861333333333</v>
      </c>
      <c r="CV31" s="72">
        <v>2.90105393553483</v>
      </c>
      <c r="CW31" s="424">
        <v>88.6476666666667</v>
      </c>
      <c r="CX31" s="72">
        <v>-12.3806284436124</v>
      </c>
      <c r="CY31" s="424">
        <v>123.053333333333</v>
      </c>
      <c r="CZ31" s="72">
        <v>15.9440517086791</v>
      </c>
      <c r="DA31" s="27"/>
      <c r="DB31" s="24" t="s">
        <v>30</v>
      </c>
      <c r="DC31" s="424">
        <v>114.372</v>
      </c>
      <c r="DD31" s="72">
        <v>8.88778093107921</v>
      </c>
      <c r="DE31" s="424">
        <v>175.130333333333</v>
      </c>
      <c r="DF31" s="72">
        <v>86.1237496801769</v>
      </c>
      <c r="DG31" s="424">
        <v>101.623</v>
      </c>
      <c r="DH31" s="72">
        <v>0.85279291705136</v>
      </c>
      <c r="DI31" s="27"/>
      <c r="DJ31" s="24" t="s">
        <v>30</v>
      </c>
      <c r="DK31" s="424">
        <v>109.445666666667</v>
      </c>
      <c r="DL31" s="72">
        <v>0.895399998137705</v>
      </c>
      <c r="DM31" s="424">
        <v>87.0496666666667</v>
      </c>
      <c r="DN31" s="72">
        <v>-10.2952021979265</v>
      </c>
      <c r="DO31" s="424">
        <v>114.948333333333</v>
      </c>
      <c r="DP31" s="72">
        <v>10.3688740193247</v>
      </c>
      <c r="DQ31" s="27"/>
      <c r="DR31" s="24" t="s">
        <v>30</v>
      </c>
      <c r="DS31" s="424">
        <v>109.259</v>
      </c>
      <c r="DT31" s="72">
        <v>0.927999509374658</v>
      </c>
      <c r="DU31" s="424">
        <v>114.170333333333</v>
      </c>
      <c r="DV31" s="72">
        <v>6.00964062142644</v>
      </c>
      <c r="DW31" s="424">
        <v>119.775666666667</v>
      </c>
      <c r="DX31" s="72">
        <v>8.11006092925925</v>
      </c>
      <c r="DY31" s="27"/>
      <c r="DZ31" s="24" t="s">
        <v>30</v>
      </c>
      <c r="EA31" s="424">
        <v>106.192333333333</v>
      </c>
      <c r="EB31" s="72">
        <v>3.13643681327704</v>
      </c>
      <c r="EC31" s="424">
        <v>117.463666666667</v>
      </c>
      <c r="ED31" s="72">
        <v>8.58951738078922</v>
      </c>
      <c r="EE31" s="424">
        <v>109.406666666667</v>
      </c>
      <c r="EF31" s="72">
        <v>8.26833037305697</v>
      </c>
      <c r="EG31" s="27"/>
      <c r="EH31" s="24" t="s">
        <v>30</v>
      </c>
      <c r="EI31" s="424">
        <v>114.091333333333</v>
      </c>
      <c r="EJ31" s="72">
        <v>8.45672916849871</v>
      </c>
      <c r="EK31" s="424">
        <v>102.517666666667</v>
      </c>
      <c r="EL31" s="72">
        <v>8.45186199996657</v>
      </c>
      <c r="EM31" s="424">
        <v>103.923333333333</v>
      </c>
      <c r="EN31" s="72">
        <v>8.45101183491064</v>
      </c>
      <c r="EO31" s="27"/>
      <c r="EP31" s="24" t="s">
        <v>30</v>
      </c>
      <c r="EQ31" s="424">
        <v>103.729</v>
      </c>
      <c r="ER31" s="72">
        <v>4.39397070344924</v>
      </c>
      <c r="ES31" s="424">
        <v>100.13</v>
      </c>
      <c r="ET31" s="72">
        <v>4.65710449711096</v>
      </c>
      <c r="EU31" s="424">
        <v>107.733666666667</v>
      </c>
      <c r="EV31" s="72">
        <v>4.66587738035939</v>
      </c>
      <c r="EW31" s="27"/>
      <c r="EX31" s="24" t="s">
        <v>30</v>
      </c>
      <c r="EY31" s="424">
        <v>93.876</v>
      </c>
      <c r="EZ31" s="72">
        <v>4.49326787593915</v>
      </c>
      <c r="FA31" s="424">
        <v>99.5616666666667</v>
      </c>
      <c r="FB31" s="72">
        <v>4.32204541081009</v>
      </c>
      <c r="FC31" s="424">
        <v>103.462</v>
      </c>
      <c r="FD31" s="72">
        <v>4.76962071887658</v>
      </c>
      <c r="FE31" s="27"/>
      <c r="FF31" s="24" t="s">
        <v>30</v>
      </c>
      <c r="FG31" s="424">
        <v>106.029666666667</v>
      </c>
      <c r="FH31" s="72">
        <v>4.69494556983405</v>
      </c>
      <c r="FI31" s="424">
        <v>105.796333333333</v>
      </c>
      <c r="FJ31" s="72">
        <v>6.05112023749066</v>
      </c>
      <c r="FK31" s="424">
        <v>110.224</v>
      </c>
      <c r="FL31" s="72">
        <v>5.32269293070522</v>
      </c>
      <c r="FM31" s="27"/>
      <c r="FN31" s="24" t="s">
        <v>30</v>
      </c>
      <c r="FO31" s="424">
        <v>97.26</v>
      </c>
      <c r="FP31" s="72">
        <v>1.75030249085388</v>
      </c>
      <c r="FQ31" s="424">
        <v>105.039666666667</v>
      </c>
      <c r="FR31" s="72">
        <v>-0.24553761654137</v>
      </c>
      <c r="FS31" s="424">
        <v>100.996666666667</v>
      </c>
      <c r="FT31" s="72">
        <v>-3.2109572641285</v>
      </c>
      <c r="FU31" s="27"/>
      <c r="FV31" s="24" t="s">
        <v>30</v>
      </c>
      <c r="FW31" s="424">
        <v>107</v>
      </c>
      <c r="FX31" s="72">
        <v>7.32653639788161</v>
      </c>
      <c r="FY31" s="424">
        <v>113.021333333333</v>
      </c>
      <c r="FZ31" s="72">
        <v>5.88048341463323</v>
      </c>
      <c r="GA31" s="424">
        <v>108.022333333333</v>
      </c>
      <c r="GB31" s="72">
        <v>5.8821900427275</v>
      </c>
      <c r="GC31" s="27"/>
      <c r="GD31" s="24" t="s">
        <v>30</v>
      </c>
      <c r="GE31" s="424">
        <v>100.077</v>
      </c>
      <c r="GF31" s="72">
        <v>5.86662955053325</v>
      </c>
      <c r="GG31" s="424">
        <v>112.621</v>
      </c>
      <c r="GH31" s="72">
        <v>5.83511463993473</v>
      </c>
      <c r="GI31" s="424">
        <v>95.4083333333333</v>
      </c>
      <c r="GJ31" s="72">
        <v>4.78017393027059</v>
      </c>
      <c r="GK31" s="27"/>
      <c r="GL31" s="24" t="s">
        <v>30</v>
      </c>
      <c r="GM31" s="424">
        <v>114.594333333333</v>
      </c>
      <c r="GN31" s="72">
        <v>5.81848651597612</v>
      </c>
      <c r="GO31" s="424">
        <v>125.234666666667</v>
      </c>
      <c r="GP31" s="72">
        <v>9.244803784041</v>
      </c>
      <c r="GQ31" s="424">
        <v>120.814666666667</v>
      </c>
      <c r="GR31" s="72">
        <v>9.40818193990674</v>
      </c>
      <c r="GS31" s="27"/>
      <c r="GT31" s="24" t="s">
        <v>30</v>
      </c>
      <c r="GU31" s="424">
        <v>95.0223333333333</v>
      </c>
      <c r="GV31" s="72">
        <v>2.7531281917276</v>
      </c>
      <c r="GW31" s="424">
        <v>100.187666666667</v>
      </c>
      <c r="GX31" s="72">
        <v>1.30751329704397</v>
      </c>
      <c r="GY31" s="424">
        <v>112.445666666667</v>
      </c>
      <c r="GZ31" s="72">
        <v>2.74977447071574</v>
      </c>
      <c r="HA31" s="27"/>
      <c r="HB31" s="24" t="s">
        <v>30</v>
      </c>
      <c r="HC31" s="424">
        <v>116.348666666667</v>
      </c>
      <c r="HD31" s="72">
        <v>2.69930985972091</v>
      </c>
      <c r="HE31" s="424">
        <v>110.193666666667</v>
      </c>
      <c r="HF31" s="72">
        <v>2.72923412197544</v>
      </c>
      <c r="HG31" s="424">
        <v>102.649333333333</v>
      </c>
      <c r="HH31" s="72">
        <v>1.61924322040439</v>
      </c>
      <c r="HI31" s="27"/>
      <c r="HJ31" s="24" t="s">
        <v>30</v>
      </c>
      <c r="HK31" s="424">
        <v>116.22</v>
      </c>
      <c r="HL31" s="72">
        <v>3.34728418345311</v>
      </c>
      <c r="HM31" s="424">
        <v>104.893</v>
      </c>
      <c r="HN31" s="72">
        <v>8.56490626561902</v>
      </c>
      <c r="HO31" s="424">
        <v>113.237</v>
      </c>
      <c r="HP31" s="72">
        <v>2.76552858771973</v>
      </c>
      <c r="HQ31" s="27"/>
      <c r="HR31" s="24" t="s">
        <v>30</v>
      </c>
      <c r="HS31" s="424">
        <v>120.477333333333</v>
      </c>
      <c r="HT31" s="72">
        <v>7.49017855673027</v>
      </c>
      <c r="HU31" s="424">
        <v>88.9563333333333</v>
      </c>
      <c r="HV31" s="72">
        <v>6.707986521328</v>
      </c>
      <c r="HW31" s="424">
        <v>102.015</v>
      </c>
      <c r="HX31" s="72">
        <v>7.19350856296808</v>
      </c>
      <c r="HY31" s="27"/>
      <c r="HZ31" s="24" t="s">
        <v>30</v>
      </c>
      <c r="IA31" s="424">
        <v>104.801666666667</v>
      </c>
      <c r="IB31" s="72">
        <v>7.39980896585668</v>
      </c>
      <c r="IC31" s="424">
        <v>106.770608034592</v>
      </c>
      <c r="ID31" s="72">
        <v>1.17648190042094</v>
      </c>
      <c r="IE31" s="424">
        <v>102.674</v>
      </c>
      <c r="IF31" s="72">
        <v>3.29102720893498</v>
      </c>
      <c r="IG31" s="27"/>
      <c r="IH31" s="24" t="s">
        <v>30</v>
      </c>
      <c r="II31" s="424">
        <v>100.763333333333</v>
      </c>
      <c r="IJ31" s="72">
        <v>-5.89100075991924</v>
      </c>
      <c r="IK31" s="424">
        <v>105.66</v>
      </c>
      <c r="IL31" s="72">
        <v>4.53000359963178</v>
      </c>
      <c r="IM31" s="424">
        <v>116.285333333333</v>
      </c>
      <c r="IN31" s="72">
        <v>7.32181131405618</v>
      </c>
      <c r="IO31" s="424">
        <v>95.5806666666667</v>
      </c>
      <c r="IP31" s="72">
        <v>7.25100569446795</v>
      </c>
      <c r="IQ31" s="27"/>
      <c r="IR31" s="24" t="s">
        <v>30</v>
      </c>
      <c r="IS31" s="424">
        <v>109.890333333333</v>
      </c>
      <c r="IT31" s="72">
        <v>7.34757277641084</v>
      </c>
      <c r="IU31" s="424">
        <v>87.815</v>
      </c>
      <c r="IV31" s="72">
        <v>7.39473987559589</v>
      </c>
      <c r="IW31" s="424">
        <v>109.981666666667</v>
      </c>
      <c r="IX31" s="72">
        <v>7.26531925941367</v>
      </c>
      <c r="IY31" s="27"/>
      <c r="IZ31" s="24" t="s">
        <v>30</v>
      </c>
      <c r="JA31" s="424">
        <v>108.244666666667</v>
      </c>
      <c r="JB31" s="72">
        <v>7.33816302890153</v>
      </c>
      <c r="JC31" s="424">
        <v>112.476333333333</v>
      </c>
      <c r="JD31" s="72">
        <v>9.29729840031884</v>
      </c>
      <c r="JE31" s="424">
        <v>123.947</v>
      </c>
      <c r="JF31" s="72">
        <v>15.1829587871814</v>
      </c>
      <c r="JG31" s="27"/>
      <c r="JH31" s="24" t="s">
        <v>30</v>
      </c>
      <c r="JI31" s="424">
        <v>119.712666666667</v>
      </c>
      <c r="JJ31" s="72">
        <v>12.5633139652333</v>
      </c>
      <c r="JK31" s="424">
        <v>131.394333333333</v>
      </c>
      <c r="JL31" s="72">
        <v>10.9276632823363</v>
      </c>
      <c r="JM31" s="424">
        <v>111.969333333333</v>
      </c>
      <c r="JN31" s="72">
        <v>10.9727563982608</v>
      </c>
      <c r="JO31" s="27"/>
      <c r="JP31" s="24" t="s">
        <v>30</v>
      </c>
      <c r="JQ31" s="424">
        <v>133.557</v>
      </c>
      <c r="JR31" s="72">
        <v>19.802802573384</v>
      </c>
      <c r="JS31" s="424">
        <v>100.606</v>
      </c>
      <c r="JT31" s="72">
        <v>8.42405776186676</v>
      </c>
      <c r="JU31" s="424">
        <v>108.553333333333</v>
      </c>
      <c r="JV31" s="72">
        <v>8.34378976457269</v>
      </c>
      <c r="JW31" s="27"/>
      <c r="JX31" s="24" t="s">
        <v>30</v>
      </c>
      <c r="JY31" s="424">
        <v>105.787333333333</v>
      </c>
      <c r="JZ31" s="72">
        <v>7.45552985122772</v>
      </c>
      <c r="KA31" s="424">
        <v>117.093666666667</v>
      </c>
      <c r="KB31" s="72">
        <v>-2.52290861376427</v>
      </c>
      <c r="KC31" s="424">
        <v>125.214</v>
      </c>
      <c r="KD31" s="72">
        <v>15.7850123105102</v>
      </c>
      <c r="KE31" s="27"/>
      <c r="KF31" s="24" t="s">
        <v>30</v>
      </c>
      <c r="KG31" s="424">
        <v>101.758333333333</v>
      </c>
      <c r="KH31" s="72">
        <v>3.7620075683883</v>
      </c>
      <c r="KI31" s="424">
        <v>89.5273333333333</v>
      </c>
      <c r="KJ31" s="72">
        <v>-2.85176749327105</v>
      </c>
      <c r="KK31" s="424">
        <v>106.773666666667</v>
      </c>
      <c r="KL31" s="72">
        <v>-6.06228584856447</v>
      </c>
      <c r="KM31" s="27"/>
      <c r="KN31" s="24" t="s">
        <v>30</v>
      </c>
      <c r="KO31" s="424">
        <v>108.558</v>
      </c>
      <c r="KP31" s="72">
        <v>-10.5220581175002</v>
      </c>
      <c r="KQ31" s="424">
        <v>107.156333333333</v>
      </c>
      <c r="KR31" s="72">
        <v>3.591498564536</v>
      </c>
      <c r="KS31" s="424">
        <v>103.102333333333</v>
      </c>
      <c r="KT31" s="72">
        <v>0.334754142743847</v>
      </c>
      <c r="KU31" s="27"/>
      <c r="KV31" s="24" t="s">
        <v>30</v>
      </c>
      <c r="KW31" s="424">
        <v>101.947</v>
      </c>
      <c r="KX31" s="72">
        <v>0.939495838576804</v>
      </c>
      <c r="KY31" s="424">
        <v>112.603</v>
      </c>
      <c r="KZ31" s="72">
        <v>13.534234399319</v>
      </c>
      <c r="LA31" s="424">
        <v>110.578333333333</v>
      </c>
      <c r="LB31" s="72">
        <v>6.63542186948823</v>
      </c>
      <c r="LC31" s="27"/>
      <c r="LD31" s="24" t="s">
        <v>30</v>
      </c>
      <c r="LE31" s="424">
        <v>142.877333333333</v>
      </c>
      <c r="LF31" s="72">
        <v>29.5978046601987</v>
      </c>
      <c r="LG31" s="424">
        <v>98.9743333333333</v>
      </c>
      <c r="LH31" s="72">
        <v>10.8482731977169</v>
      </c>
      <c r="LI31" s="424">
        <v>96.8906666666667</v>
      </c>
      <c r="LJ31" s="72">
        <v>4.61740208260959</v>
      </c>
      <c r="LK31" s="27"/>
      <c r="LL31" s="24" t="s">
        <v>30</v>
      </c>
      <c r="LM31" s="424">
        <v>91.876</v>
      </c>
      <c r="LN31" s="72">
        <v>10.7904667001538</v>
      </c>
      <c r="LO31" s="424">
        <v>87.9513333333333</v>
      </c>
      <c r="LP31" s="72">
        <v>10.8757133916019</v>
      </c>
      <c r="LQ31" s="424">
        <v>80.4886666666667</v>
      </c>
      <c r="LR31" s="72">
        <v>10.8117707466</v>
      </c>
      <c r="LS31" s="27"/>
      <c r="LT31" s="24" t="s">
        <v>30</v>
      </c>
      <c r="LU31" s="424">
        <v>101.959333333333</v>
      </c>
      <c r="LV31" s="72">
        <v>0.769609919884687</v>
      </c>
      <c r="LW31" s="424">
        <v>109.664</v>
      </c>
      <c r="LX31" s="72">
        <v>10.9660750642717</v>
      </c>
      <c r="LY31" s="424">
        <v>80.4123333333333</v>
      </c>
      <c r="LZ31" s="72">
        <v>-19.9690734407243</v>
      </c>
      <c r="MA31" s="27"/>
      <c r="MB31" s="24" t="s">
        <v>30</v>
      </c>
      <c r="MC31" s="424">
        <v>118.572</v>
      </c>
      <c r="MD31" s="72">
        <v>24.4860749196128</v>
      </c>
      <c r="ME31" s="424">
        <v>85.408</v>
      </c>
      <c r="MF31" s="72">
        <v>-17.622022372048</v>
      </c>
      <c r="MG31" s="424">
        <v>113.925</v>
      </c>
      <c r="MH31" s="72">
        <v>5.96866728222534</v>
      </c>
      <c r="MI31" s="27"/>
      <c r="MJ31" s="24" t="s">
        <v>30</v>
      </c>
      <c r="MK31" s="424">
        <v>89.8393333333333</v>
      </c>
      <c r="ML31" s="72">
        <v>-6.11673076737495</v>
      </c>
      <c r="MM31" s="424">
        <v>119.526814355634</v>
      </c>
      <c r="MN31" s="72">
        <v>9.50514196498837</v>
      </c>
      <c r="MO31" s="424">
        <v>112.239</v>
      </c>
      <c r="MP31" s="72">
        <v>-2.23953442914518</v>
      </c>
    </row>
    <row r="32" ht="15" hidden="1" customHeight="1" spans="1:354">
      <c r="A32" s="27"/>
      <c r="B32" s="24"/>
      <c r="C32" s="424"/>
      <c r="D32" s="423"/>
      <c r="E32" s="424"/>
      <c r="F32" s="423"/>
      <c r="G32" s="424"/>
      <c r="H32" s="423"/>
      <c r="I32" s="27"/>
      <c r="J32" s="24"/>
      <c r="K32" s="424"/>
      <c r="L32" s="423"/>
      <c r="M32" s="424"/>
      <c r="N32" s="423"/>
      <c r="O32" s="424"/>
      <c r="P32" s="423"/>
      <c r="Q32" s="27"/>
      <c r="R32" s="24"/>
      <c r="S32" s="424"/>
      <c r="T32" s="423"/>
      <c r="U32" s="424"/>
      <c r="V32" s="423"/>
      <c r="W32" s="424"/>
      <c r="X32" s="423"/>
      <c r="Y32" s="27"/>
      <c r="Z32" s="24"/>
      <c r="AA32" s="424"/>
      <c r="AB32" s="423"/>
      <c r="AC32" s="424"/>
      <c r="AD32" s="423"/>
      <c r="AE32" s="424"/>
      <c r="AF32" s="423"/>
      <c r="AG32" s="27"/>
      <c r="AH32" s="24"/>
      <c r="AI32" s="424"/>
      <c r="AJ32" s="423"/>
      <c r="AK32" s="424"/>
      <c r="AL32" s="423"/>
      <c r="AM32" s="424"/>
      <c r="AN32" s="423"/>
      <c r="AO32" s="27"/>
      <c r="AP32" s="24"/>
      <c r="AQ32" s="424"/>
      <c r="AR32" s="423"/>
      <c r="AS32" s="424"/>
      <c r="AT32" s="423"/>
      <c r="AU32" s="424"/>
      <c r="AV32" s="423"/>
      <c r="AW32" s="27"/>
      <c r="AX32" s="24"/>
      <c r="AY32" s="424"/>
      <c r="AZ32" s="423"/>
      <c r="BA32" s="424"/>
      <c r="BB32" s="423"/>
      <c r="BC32" s="424"/>
      <c r="BD32" s="423"/>
      <c r="BE32" s="27"/>
      <c r="BF32" s="24"/>
      <c r="BG32" s="424"/>
      <c r="BH32" s="423"/>
      <c r="BI32" s="424"/>
      <c r="BJ32" s="423"/>
      <c r="BK32" s="424"/>
      <c r="BL32" s="423"/>
      <c r="BM32" s="27"/>
      <c r="BN32" s="24"/>
      <c r="BO32" s="424"/>
      <c r="BP32" s="423"/>
      <c r="BQ32" s="424"/>
      <c r="BR32" s="423"/>
      <c r="BS32" s="424"/>
      <c r="BT32" s="423"/>
      <c r="BU32" s="27"/>
      <c r="BV32" s="24"/>
      <c r="BW32" s="424"/>
      <c r="BX32" s="423"/>
      <c r="BY32" s="424"/>
      <c r="BZ32" s="423"/>
      <c r="CA32" s="424"/>
      <c r="CB32" s="423"/>
      <c r="CC32" s="27"/>
      <c r="CD32" s="24"/>
      <c r="CE32" s="424"/>
      <c r="CF32" s="423"/>
      <c r="CG32" s="424"/>
      <c r="CH32" s="423"/>
      <c r="CI32" s="424"/>
      <c r="CJ32" s="423"/>
      <c r="CK32" s="27"/>
      <c r="CL32" s="24"/>
      <c r="CM32" s="424"/>
      <c r="CN32" s="423"/>
      <c r="CO32" s="424"/>
      <c r="CP32" s="423"/>
      <c r="CQ32" s="424"/>
      <c r="CR32" s="423"/>
      <c r="CS32" s="27"/>
      <c r="CT32" s="24"/>
      <c r="CU32" s="424"/>
      <c r="CV32" s="423"/>
      <c r="CW32" s="424"/>
      <c r="CX32" s="423"/>
      <c r="CY32" s="424"/>
      <c r="CZ32" s="423"/>
      <c r="DA32" s="27"/>
      <c r="DB32" s="24"/>
      <c r="DC32" s="424"/>
      <c r="DD32" s="423"/>
      <c r="DE32" s="424"/>
      <c r="DF32" s="423"/>
      <c r="DG32" s="424"/>
      <c r="DH32" s="423"/>
      <c r="DI32" s="27"/>
      <c r="DJ32" s="24"/>
      <c r="DK32" s="424"/>
      <c r="DL32" s="423"/>
      <c r="DM32" s="424"/>
      <c r="DN32" s="423"/>
      <c r="DO32" s="424"/>
      <c r="DP32" s="423"/>
      <c r="DQ32" s="27"/>
      <c r="DR32" s="24"/>
      <c r="DS32" s="424"/>
      <c r="DT32" s="423"/>
      <c r="DU32" s="424"/>
      <c r="DV32" s="423"/>
      <c r="DW32" s="424"/>
      <c r="DX32" s="423"/>
      <c r="DY32" s="27"/>
      <c r="DZ32" s="24"/>
      <c r="EA32" s="424"/>
      <c r="EB32" s="423"/>
      <c r="EC32" s="424"/>
      <c r="ED32" s="423"/>
      <c r="EE32" s="424"/>
      <c r="EF32" s="423"/>
      <c r="EG32" s="27"/>
      <c r="EH32" s="24"/>
      <c r="EI32" s="424"/>
      <c r="EJ32" s="423"/>
      <c r="EK32" s="424"/>
      <c r="EL32" s="423"/>
      <c r="EM32" s="424"/>
      <c r="EN32" s="423"/>
      <c r="EO32" s="27"/>
      <c r="EP32" s="24"/>
      <c r="EQ32" s="424"/>
      <c r="ER32" s="423"/>
      <c r="ES32" s="424"/>
      <c r="ET32" s="423"/>
      <c r="EU32" s="424"/>
      <c r="EV32" s="423"/>
      <c r="EW32" s="27"/>
      <c r="EX32" s="24"/>
      <c r="EY32" s="424"/>
      <c r="EZ32" s="423"/>
      <c r="FA32" s="424"/>
      <c r="FB32" s="423"/>
      <c r="FC32" s="424"/>
      <c r="FD32" s="423"/>
      <c r="FE32" s="27"/>
      <c r="FF32" s="24"/>
      <c r="FG32" s="424"/>
      <c r="FH32" s="423"/>
      <c r="FI32" s="424"/>
      <c r="FJ32" s="423"/>
      <c r="FK32" s="424"/>
      <c r="FL32" s="423"/>
      <c r="FM32" s="27"/>
      <c r="FN32" s="24"/>
      <c r="FO32" s="424"/>
      <c r="FP32" s="423"/>
      <c r="FQ32" s="424"/>
      <c r="FR32" s="423"/>
      <c r="FS32" s="424"/>
      <c r="FT32" s="423"/>
      <c r="FU32" s="27"/>
      <c r="FV32" s="24"/>
      <c r="FW32" s="424"/>
      <c r="FX32" s="423"/>
      <c r="FY32" s="424"/>
      <c r="FZ32" s="423"/>
      <c r="GA32" s="424"/>
      <c r="GB32" s="423"/>
      <c r="GC32" s="27"/>
      <c r="GD32" s="24"/>
      <c r="GE32" s="424"/>
      <c r="GF32" s="423"/>
      <c r="GG32" s="424"/>
      <c r="GH32" s="423"/>
      <c r="GI32" s="424"/>
      <c r="GJ32" s="423"/>
      <c r="GK32" s="27"/>
      <c r="GL32" s="24"/>
      <c r="GM32" s="424"/>
      <c r="GN32" s="423"/>
      <c r="GO32" s="424"/>
      <c r="GP32" s="423"/>
      <c r="GQ32" s="424"/>
      <c r="GR32" s="423"/>
      <c r="GS32" s="27"/>
      <c r="GT32" s="24"/>
      <c r="GU32" s="424"/>
      <c r="GV32" s="423"/>
      <c r="GW32" s="424"/>
      <c r="GX32" s="423"/>
      <c r="GY32" s="424"/>
      <c r="GZ32" s="423"/>
      <c r="HA32" s="27"/>
      <c r="HB32" s="24"/>
      <c r="HC32" s="424"/>
      <c r="HD32" s="423"/>
      <c r="HE32" s="424"/>
      <c r="HF32" s="423"/>
      <c r="HG32" s="424"/>
      <c r="HH32" s="423"/>
      <c r="HI32" s="27"/>
      <c r="HJ32" s="24"/>
      <c r="HK32" s="424"/>
      <c r="HL32" s="423"/>
      <c r="HM32" s="424"/>
      <c r="HN32" s="423"/>
      <c r="HO32" s="424"/>
      <c r="HP32" s="423"/>
      <c r="HQ32" s="27"/>
      <c r="HR32" s="24"/>
      <c r="HS32" s="424"/>
      <c r="HT32" s="423"/>
      <c r="HU32" s="424"/>
      <c r="HV32" s="423"/>
      <c r="HW32" s="424"/>
      <c r="HX32" s="423"/>
      <c r="HY32" s="27"/>
      <c r="HZ32" s="24"/>
      <c r="IA32" s="424"/>
      <c r="IB32" s="423"/>
      <c r="IC32" s="424"/>
      <c r="ID32" s="423"/>
      <c r="IE32" s="424"/>
      <c r="IF32" s="423"/>
      <c r="IG32" s="27"/>
      <c r="IH32" s="24"/>
      <c r="II32" s="424"/>
      <c r="IJ32" s="423"/>
      <c r="IK32" s="424"/>
      <c r="IL32" s="423"/>
      <c r="IM32" s="424"/>
      <c r="IN32" s="423"/>
      <c r="IO32" s="424"/>
      <c r="IP32" s="423"/>
      <c r="IQ32" s="27"/>
      <c r="IR32" s="24"/>
      <c r="IS32" s="424"/>
      <c r="IT32" s="423"/>
      <c r="IU32" s="424"/>
      <c r="IV32" s="423"/>
      <c r="IW32" s="424"/>
      <c r="IX32" s="423"/>
      <c r="IY32" s="27"/>
      <c r="IZ32" s="24"/>
      <c r="JA32" s="424"/>
      <c r="JB32" s="423"/>
      <c r="JC32" s="424"/>
      <c r="JD32" s="423"/>
      <c r="JE32" s="424"/>
      <c r="JF32" s="423"/>
      <c r="JG32" s="27"/>
      <c r="JH32" s="24"/>
      <c r="JI32" s="424"/>
      <c r="JJ32" s="423"/>
      <c r="JK32" s="424"/>
      <c r="JL32" s="423"/>
      <c r="JM32" s="424"/>
      <c r="JN32" s="423"/>
      <c r="JO32" s="27"/>
      <c r="JP32" s="24"/>
      <c r="JQ32" s="424"/>
      <c r="JR32" s="423"/>
      <c r="JS32" s="424"/>
      <c r="JT32" s="423"/>
      <c r="JU32" s="424"/>
      <c r="JV32" s="423"/>
      <c r="JW32" s="27"/>
      <c r="JX32" s="24"/>
      <c r="JY32" s="424"/>
      <c r="JZ32" s="423"/>
      <c r="KA32" s="424"/>
      <c r="KB32" s="423"/>
      <c r="KC32" s="424"/>
      <c r="KD32" s="423"/>
      <c r="KE32" s="27"/>
      <c r="KF32" s="24"/>
      <c r="KG32" s="424"/>
      <c r="KH32" s="423"/>
      <c r="KI32" s="424"/>
      <c r="KJ32" s="423"/>
      <c r="KK32" s="424"/>
      <c r="KL32" s="423"/>
      <c r="KM32" s="27"/>
      <c r="KN32" s="24"/>
      <c r="KO32" s="424"/>
      <c r="KP32" s="423"/>
      <c r="KQ32" s="424"/>
      <c r="KR32" s="423"/>
      <c r="KS32" s="424"/>
      <c r="KT32" s="423"/>
      <c r="KU32" s="27"/>
      <c r="KV32" s="24"/>
      <c r="KW32" s="424"/>
      <c r="KX32" s="423"/>
      <c r="KY32" s="424"/>
      <c r="KZ32" s="423"/>
      <c r="LA32" s="424"/>
      <c r="LB32" s="423"/>
      <c r="LC32" s="27"/>
      <c r="LD32" s="24"/>
      <c r="LE32" s="424"/>
      <c r="LF32" s="423"/>
      <c r="LG32" s="424"/>
      <c r="LH32" s="423"/>
      <c r="LI32" s="424"/>
      <c r="LJ32" s="423"/>
      <c r="LK32" s="27"/>
      <c r="LL32" s="24"/>
      <c r="LM32" s="424"/>
      <c r="LN32" s="423"/>
      <c r="LO32" s="424"/>
      <c r="LP32" s="423"/>
      <c r="LQ32" s="424"/>
      <c r="LR32" s="423"/>
      <c r="LS32" s="27"/>
      <c r="LT32" s="24"/>
      <c r="LU32" s="424"/>
      <c r="LV32" s="423"/>
      <c r="LW32" s="424"/>
      <c r="LX32" s="423"/>
      <c r="LY32" s="424"/>
      <c r="LZ32" s="423"/>
      <c r="MA32" s="27"/>
      <c r="MB32" s="24"/>
      <c r="MC32" s="424"/>
      <c r="MD32" s="423"/>
      <c r="ME32" s="424"/>
      <c r="MF32" s="423"/>
      <c r="MG32" s="424"/>
      <c r="MH32" s="423"/>
      <c r="MI32" s="27"/>
      <c r="MJ32" s="24"/>
      <c r="MK32" s="424"/>
      <c r="ML32" s="423"/>
      <c r="MM32" s="424"/>
      <c r="MN32" s="423"/>
      <c r="MO32" s="424"/>
      <c r="MP32" s="423"/>
    </row>
    <row r="33" ht="15" hidden="1" customHeight="1" spans="1:354">
      <c r="A33" s="27">
        <v>2017</v>
      </c>
      <c r="B33" s="24" t="s">
        <v>27</v>
      </c>
      <c r="C33" s="424">
        <v>104.933492586582</v>
      </c>
      <c r="D33" s="72">
        <v>1.74484616339541</v>
      </c>
      <c r="E33" s="424">
        <v>102.693455746378</v>
      </c>
      <c r="F33" s="72">
        <v>0.283966315699288</v>
      </c>
      <c r="G33" s="424">
        <v>107.051245491488</v>
      </c>
      <c r="H33" s="72">
        <v>3.10672584956961</v>
      </c>
      <c r="I33" s="27">
        <v>2017</v>
      </c>
      <c r="J33" s="24" t="s">
        <v>27</v>
      </c>
      <c r="K33" s="424">
        <v>80.1436666666667</v>
      </c>
      <c r="L33" s="72">
        <v>17.9010285909997</v>
      </c>
      <c r="M33" s="424">
        <v>100.686666666667</v>
      </c>
      <c r="N33" s="72">
        <v>6.32538015357945</v>
      </c>
      <c r="O33" s="424">
        <v>81.3386666666667</v>
      </c>
      <c r="P33" s="72">
        <v>13.1638122571647</v>
      </c>
      <c r="Q33" s="27">
        <v>2017</v>
      </c>
      <c r="R33" s="24" t="s">
        <v>27</v>
      </c>
      <c r="S33" s="424">
        <v>107.725333333333</v>
      </c>
      <c r="T33" s="72">
        <v>0.71734622523239</v>
      </c>
      <c r="U33" s="424">
        <v>111.092</v>
      </c>
      <c r="V33" s="72">
        <v>4.10466353972051</v>
      </c>
      <c r="W33" s="424">
        <v>111.429666666667</v>
      </c>
      <c r="X33" s="72">
        <v>3.18105642725455</v>
      </c>
      <c r="Y33" s="27">
        <v>2017</v>
      </c>
      <c r="Z33" s="24" t="s">
        <v>27</v>
      </c>
      <c r="AA33" s="424">
        <v>99.877</v>
      </c>
      <c r="AB33" s="72">
        <v>-3.79471901221167</v>
      </c>
      <c r="AC33" s="424">
        <v>123.281</v>
      </c>
      <c r="AD33" s="72">
        <v>13.2561989728401</v>
      </c>
      <c r="AE33" s="424">
        <v>100.861333333333</v>
      </c>
      <c r="AF33" s="72">
        <v>1.68541038613519</v>
      </c>
      <c r="AG33" s="27">
        <v>2017</v>
      </c>
      <c r="AH33" s="24" t="s">
        <v>27</v>
      </c>
      <c r="AI33" s="424">
        <v>118.742333333333</v>
      </c>
      <c r="AJ33" s="72">
        <v>14.8258742982721</v>
      </c>
      <c r="AK33" s="424">
        <v>119.163</v>
      </c>
      <c r="AL33" s="72">
        <v>11.9753853930936</v>
      </c>
      <c r="AM33" s="424">
        <v>111.883333333333</v>
      </c>
      <c r="AN33" s="72">
        <v>-0.881360919615233</v>
      </c>
      <c r="AO33" s="27">
        <v>2017</v>
      </c>
      <c r="AP33" s="24" t="s">
        <v>27</v>
      </c>
      <c r="AQ33" s="424">
        <v>107.836666666667</v>
      </c>
      <c r="AR33" s="72">
        <v>2.03080942247279</v>
      </c>
      <c r="AS33" s="424">
        <v>101.406333333333</v>
      </c>
      <c r="AT33" s="72">
        <v>5.77036542817673</v>
      </c>
      <c r="AU33" s="424">
        <v>101.331</v>
      </c>
      <c r="AV33" s="72">
        <v>1.88550346959799</v>
      </c>
      <c r="AW33" s="27">
        <v>2017</v>
      </c>
      <c r="AX33" s="24" t="s">
        <v>27</v>
      </c>
      <c r="AY33" s="424">
        <v>107.980666666667</v>
      </c>
      <c r="AZ33" s="72">
        <v>-1.08188420882944</v>
      </c>
      <c r="BA33" s="424">
        <v>116.091333333333</v>
      </c>
      <c r="BB33" s="72">
        <v>9.03443774997699</v>
      </c>
      <c r="BC33" s="424">
        <v>117.146666666667</v>
      </c>
      <c r="BD33" s="72">
        <v>19.919949171115</v>
      </c>
      <c r="BE33" s="27">
        <v>2017</v>
      </c>
      <c r="BF33" s="24" t="s">
        <v>27</v>
      </c>
      <c r="BG33" s="424">
        <v>101.754333333333</v>
      </c>
      <c r="BH33" s="72">
        <v>-3.95861392766375</v>
      </c>
      <c r="BI33" s="424">
        <v>106.803333333333</v>
      </c>
      <c r="BJ33" s="72">
        <v>6.1670075800069</v>
      </c>
      <c r="BK33" s="424">
        <v>119.274666666667</v>
      </c>
      <c r="BL33" s="72">
        <v>10.172208842864</v>
      </c>
      <c r="BM33" s="27">
        <v>2017</v>
      </c>
      <c r="BN33" s="24" t="s">
        <v>27</v>
      </c>
      <c r="BO33" s="424">
        <v>112.033</v>
      </c>
      <c r="BP33" s="72">
        <v>7.73032831742977</v>
      </c>
      <c r="BQ33" s="424">
        <v>114.016732501699</v>
      </c>
      <c r="BR33" s="72">
        <v>13.3380662956951</v>
      </c>
      <c r="BS33" s="424">
        <v>107.872333333333</v>
      </c>
      <c r="BT33" s="72">
        <v>13.0757593679494</v>
      </c>
      <c r="BU33" s="27">
        <v>2017</v>
      </c>
      <c r="BV33" s="24" t="s">
        <v>27</v>
      </c>
      <c r="BW33" s="424">
        <v>110.443666666667</v>
      </c>
      <c r="BX33" s="72">
        <v>13.19520964201</v>
      </c>
      <c r="BY33" s="424">
        <v>110.222</v>
      </c>
      <c r="BZ33" s="72">
        <v>2.78224959238587</v>
      </c>
      <c r="CA33" s="424">
        <v>100.622666666667</v>
      </c>
      <c r="CB33" s="72">
        <v>4.83601093212552</v>
      </c>
      <c r="CC33" s="27">
        <v>2017</v>
      </c>
      <c r="CD33" s="24" t="s">
        <v>27</v>
      </c>
      <c r="CE33" s="424">
        <v>105.632333333333</v>
      </c>
      <c r="CF33" s="72">
        <v>4.9135555323321</v>
      </c>
      <c r="CG33" s="424">
        <v>100.886</v>
      </c>
      <c r="CH33" s="72">
        <v>4.90472074204197</v>
      </c>
      <c r="CI33" s="424">
        <v>109.817666666667</v>
      </c>
      <c r="CJ33" s="72">
        <v>9.34807786834992</v>
      </c>
      <c r="CK33" s="27">
        <v>2017</v>
      </c>
      <c r="CL33" s="24" t="s">
        <v>27</v>
      </c>
      <c r="CM33" s="424">
        <v>129.878</v>
      </c>
      <c r="CN33" s="72">
        <v>17.4318846939876</v>
      </c>
      <c r="CO33" s="424">
        <v>111.819</v>
      </c>
      <c r="CP33" s="72">
        <v>1.88656258592901</v>
      </c>
      <c r="CQ33" s="424">
        <v>111.275333333333</v>
      </c>
      <c r="CR33" s="72">
        <v>2.24211796927736</v>
      </c>
      <c r="CS33" s="27">
        <v>2017</v>
      </c>
      <c r="CT33" s="24" t="s">
        <v>27</v>
      </c>
      <c r="CU33" s="424">
        <v>133.260666666667</v>
      </c>
      <c r="CV33" s="72">
        <v>26.9789678501327</v>
      </c>
      <c r="CW33" s="424">
        <v>85.4453333333333</v>
      </c>
      <c r="CX33" s="72">
        <v>-8.02447784938016</v>
      </c>
      <c r="CY33" s="424">
        <v>111.407</v>
      </c>
      <c r="CZ33" s="72">
        <v>8.39315649731761</v>
      </c>
      <c r="DA33" s="27">
        <v>2017</v>
      </c>
      <c r="DB33" s="24" t="s">
        <v>27</v>
      </c>
      <c r="DC33" s="424">
        <v>79.8123333333333</v>
      </c>
      <c r="DD33" s="72">
        <v>-23.9760368870646</v>
      </c>
      <c r="DE33" s="424">
        <v>185.083</v>
      </c>
      <c r="DF33" s="72">
        <v>84.2148938167236</v>
      </c>
      <c r="DG33" s="424">
        <v>115.799333333333</v>
      </c>
      <c r="DH33" s="72">
        <v>6.24747923052627</v>
      </c>
      <c r="DI33" s="27">
        <v>2017</v>
      </c>
      <c r="DJ33" s="24" t="s">
        <v>27</v>
      </c>
      <c r="DK33" s="424">
        <v>108.926333333333</v>
      </c>
      <c r="DL33" s="72">
        <v>8.77634939075568</v>
      </c>
      <c r="DM33" s="424">
        <v>88.2353333333333</v>
      </c>
      <c r="DN33" s="72">
        <v>-14.7262562578481</v>
      </c>
      <c r="DO33" s="424">
        <v>114.301333333333</v>
      </c>
      <c r="DP33" s="72">
        <v>7.42327244982101</v>
      </c>
      <c r="DQ33" s="27">
        <v>2017</v>
      </c>
      <c r="DR33" s="24" t="s">
        <v>27</v>
      </c>
      <c r="DS33" s="424">
        <v>105.175666666667</v>
      </c>
      <c r="DT33" s="72">
        <v>6.20858332300433</v>
      </c>
      <c r="DU33" s="424">
        <v>100.479666666667</v>
      </c>
      <c r="DV33" s="72">
        <v>13.4475562971408</v>
      </c>
      <c r="DW33" s="424">
        <v>113.209333333333</v>
      </c>
      <c r="DX33" s="72">
        <v>18.4286435382373</v>
      </c>
      <c r="DY33" s="27">
        <v>2017</v>
      </c>
      <c r="DZ33" s="24" t="s">
        <v>27</v>
      </c>
      <c r="EA33" s="424">
        <v>108.763</v>
      </c>
      <c r="EB33" s="72">
        <v>2.44739565972864</v>
      </c>
      <c r="EC33" s="424">
        <v>98.251</v>
      </c>
      <c r="ED33" s="72">
        <v>3.38057512259357</v>
      </c>
      <c r="EE33" s="424">
        <v>105.657333333333</v>
      </c>
      <c r="EF33" s="72">
        <v>3.3121742642324</v>
      </c>
      <c r="EG33" s="27">
        <v>2017</v>
      </c>
      <c r="EH33" s="24" t="s">
        <v>27</v>
      </c>
      <c r="EI33" s="424">
        <v>97.4346666666667</v>
      </c>
      <c r="EJ33" s="72">
        <v>3.33986140650244</v>
      </c>
      <c r="EK33" s="424">
        <v>95.953</v>
      </c>
      <c r="EL33" s="72">
        <v>3.33145391320913</v>
      </c>
      <c r="EM33" s="424">
        <v>110.097666666667</v>
      </c>
      <c r="EN33" s="72">
        <v>3.30964780497942</v>
      </c>
      <c r="EO33" s="27">
        <v>2017</v>
      </c>
      <c r="EP33" s="24" t="s">
        <v>27</v>
      </c>
      <c r="EQ33" s="424">
        <v>110.983333333333</v>
      </c>
      <c r="ER33" s="72">
        <v>5.2802081780214</v>
      </c>
      <c r="ES33" s="424">
        <v>107.118666666667</v>
      </c>
      <c r="ET33" s="72">
        <v>5.17262143035157</v>
      </c>
      <c r="EU33" s="424">
        <v>111.052333333333</v>
      </c>
      <c r="EV33" s="72">
        <v>5.20197232978113</v>
      </c>
      <c r="EW33" s="27">
        <v>2017</v>
      </c>
      <c r="EX33" s="24" t="s">
        <v>27</v>
      </c>
      <c r="EY33" s="424">
        <v>111.600333333333</v>
      </c>
      <c r="EZ33" s="72">
        <v>5.35881603242228</v>
      </c>
      <c r="FA33" s="424">
        <v>104.170666666667</v>
      </c>
      <c r="FB33" s="72">
        <v>5.3628354160137</v>
      </c>
      <c r="FC33" s="424">
        <v>102.813333333333</v>
      </c>
      <c r="FD33" s="72">
        <v>5.41702024358655</v>
      </c>
      <c r="FE33" s="27">
        <v>2017</v>
      </c>
      <c r="FF33" s="24" t="s">
        <v>27</v>
      </c>
      <c r="FG33" s="424">
        <v>104.726666666667</v>
      </c>
      <c r="FH33" s="72">
        <v>5.1404856291477</v>
      </c>
      <c r="FI33" s="424">
        <v>93.5333333333333</v>
      </c>
      <c r="FJ33" s="72">
        <v>4.82892283714978</v>
      </c>
      <c r="FK33" s="424">
        <v>90.745</v>
      </c>
      <c r="FL33" s="72">
        <v>-3.40405858566375</v>
      </c>
      <c r="FM33" s="27">
        <v>2017</v>
      </c>
      <c r="FN33" s="24" t="s">
        <v>27</v>
      </c>
      <c r="FO33" s="424">
        <v>96.3853333333333</v>
      </c>
      <c r="FP33" s="72">
        <v>-0.501121578485908</v>
      </c>
      <c r="FQ33" s="424">
        <v>112.044</v>
      </c>
      <c r="FR33" s="72">
        <v>7.70710747139205</v>
      </c>
      <c r="FS33" s="424">
        <v>104.59</v>
      </c>
      <c r="FT33" s="72">
        <v>11.4025130655321</v>
      </c>
      <c r="FU33" s="27">
        <v>2017</v>
      </c>
      <c r="FV33" s="24" t="s">
        <v>27</v>
      </c>
      <c r="FW33" s="424">
        <v>104.874</v>
      </c>
      <c r="FX33" s="72">
        <v>7.13400441366625</v>
      </c>
      <c r="FY33" s="424">
        <v>95.65</v>
      </c>
      <c r="FZ33" s="72">
        <v>1.09640497756094</v>
      </c>
      <c r="GA33" s="424">
        <v>101.818666666667</v>
      </c>
      <c r="GB33" s="72">
        <v>2.04902280394596</v>
      </c>
      <c r="GC33" s="27">
        <v>2017</v>
      </c>
      <c r="GD33" s="24" t="s">
        <v>27</v>
      </c>
      <c r="GE33" s="424">
        <v>106.956</v>
      </c>
      <c r="GF33" s="72">
        <v>2.66623303896081</v>
      </c>
      <c r="GG33" s="424">
        <v>100.87</v>
      </c>
      <c r="GH33" s="72">
        <v>2.04022298827631</v>
      </c>
      <c r="GI33" s="424">
        <v>91.4746666666667</v>
      </c>
      <c r="GJ33" s="72">
        <v>-0.26221764118543</v>
      </c>
      <c r="GK33" s="27">
        <v>2017</v>
      </c>
      <c r="GL33" s="24" t="s">
        <v>27</v>
      </c>
      <c r="GM33" s="424">
        <v>97.7603333333333</v>
      </c>
      <c r="GN33" s="72">
        <v>1.97468663782459</v>
      </c>
      <c r="GO33" s="424">
        <v>109.533</v>
      </c>
      <c r="GP33" s="72">
        <v>3.63844804740108</v>
      </c>
      <c r="GQ33" s="424">
        <v>114.444333333333</v>
      </c>
      <c r="GR33" s="72">
        <v>3.67723929926052</v>
      </c>
      <c r="GS33" s="27">
        <v>2017</v>
      </c>
      <c r="GT33" s="24" t="s">
        <v>27</v>
      </c>
      <c r="GU33" s="424">
        <v>124.077</v>
      </c>
      <c r="GV33" s="72">
        <v>4.73435225468619</v>
      </c>
      <c r="GW33" s="424">
        <v>101.213666666667</v>
      </c>
      <c r="GX33" s="72">
        <v>1.63361381160409</v>
      </c>
      <c r="GY33" s="424">
        <v>98.3353333333333</v>
      </c>
      <c r="GZ33" s="72">
        <v>4.69931392725272</v>
      </c>
      <c r="HA33" s="27">
        <v>2017</v>
      </c>
      <c r="HB33" s="24" t="s">
        <v>27</v>
      </c>
      <c r="HC33" s="424">
        <v>99.5136666666667</v>
      </c>
      <c r="HD33" s="72">
        <v>4.74240589232144</v>
      </c>
      <c r="HE33" s="424">
        <v>98.1786666666667</v>
      </c>
      <c r="HF33" s="72">
        <v>4.62845419739165</v>
      </c>
      <c r="HG33" s="424">
        <v>95.182</v>
      </c>
      <c r="HH33" s="72">
        <v>1.30963817916327</v>
      </c>
      <c r="HI33" s="27">
        <v>2017</v>
      </c>
      <c r="HJ33" s="24" t="s">
        <v>27</v>
      </c>
      <c r="HK33" s="424">
        <v>94.5283333333333</v>
      </c>
      <c r="HL33" s="72">
        <v>3.17949112363105</v>
      </c>
      <c r="HM33" s="424">
        <v>120.768666666667</v>
      </c>
      <c r="HN33" s="72">
        <v>8.93887271390577</v>
      </c>
      <c r="HO33" s="424">
        <v>94.9726666666667</v>
      </c>
      <c r="HP33" s="72">
        <v>4.75768474842633</v>
      </c>
      <c r="HQ33" s="27">
        <v>2017</v>
      </c>
      <c r="HR33" s="24" t="s">
        <v>27</v>
      </c>
      <c r="HS33" s="424">
        <v>99.2173333333333</v>
      </c>
      <c r="HT33" s="72">
        <v>7.51389314636279</v>
      </c>
      <c r="HU33" s="424">
        <v>105.060666666667</v>
      </c>
      <c r="HV33" s="72">
        <v>7.43775843749212</v>
      </c>
      <c r="HW33" s="424">
        <v>89.0636666666667</v>
      </c>
      <c r="HX33" s="72">
        <v>7.42521028692498</v>
      </c>
      <c r="HY33" s="27">
        <v>2017</v>
      </c>
      <c r="HZ33" s="24" t="s">
        <v>27</v>
      </c>
      <c r="IA33" s="424">
        <v>112.979333333333</v>
      </c>
      <c r="IB33" s="72">
        <v>7.46112203438609</v>
      </c>
      <c r="IC33" s="424">
        <v>92.6952864076961</v>
      </c>
      <c r="ID33" s="72">
        <v>-1.24794766267931</v>
      </c>
      <c r="IE33" s="424">
        <v>91.5716666666667</v>
      </c>
      <c r="IF33" s="72">
        <v>3.95179243893324</v>
      </c>
      <c r="IG33" s="27">
        <v>2017</v>
      </c>
      <c r="IH33" s="24" t="s">
        <v>27</v>
      </c>
      <c r="II33" s="424">
        <v>105.215333333333</v>
      </c>
      <c r="IJ33" s="72">
        <v>0.288047874400206</v>
      </c>
      <c r="IK33" s="424">
        <v>80.273</v>
      </c>
      <c r="IL33" s="72">
        <v>-1.84116905303615</v>
      </c>
      <c r="IM33" s="424">
        <v>98.0626666666667</v>
      </c>
      <c r="IN33" s="72">
        <v>4.15274505896352</v>
      </c>
      <c r="IO33" s="424">
        <v>115.631666666667</v>
      </c>
      <c r="IP33" s="72">
        <v>4.14125439065371</v>
      </c>
      <c r="IQ33" s="27">
        <v>2017</v>
      </c>
      <c r="IR33" s="24" t="s">
        <v>27</v>
      </c>
      <c r="IS33" s="424">
        <v>106.297666666667</v>
      </c>
      <c r="IT33" s="72">
        <v>4.09924423924193</v>
      </c>
      <c r="IU33" s="424">
        <v>159.160666666667</v>
      </c>
      <c r="IV33" s="72">
        <v>4.37361827784815</v>
      </c>
      <c r="IW33" s="424">
        <v>106.040333333333</v>
      </c>
      <c r="IX33" s="72">
        <v>4.14102179969436</v>
      </c>
      <c r="IY33" s="27">
        <v>2017</v>
      </c>
      <c r="IZ33" s="24" t="s">
        <v>27</v>
      </c>
      <c r="JA33" s="424">
        <v>106.180333333333</v>
      </c>
      <c r="JB33" s="72">
        <v>4.05108135570387</v>
      </c>
      <c r="JC33" s="424">
        <v>108.217</v>
      </c>
      <c r="JD33" s="72">
        <v>9.85054569046238</v>
      </c>
      <c r="JE33" s="424">
        <v>114.295333333333</v>
      </c>
      <c r="JF33" s="72">
        <v>14.8418890840718</v>
      </c>
      <c r="JG33" s="27">
        <v>2017</v>
      </c>
      <c r="JH33" s="24" t="s">
        <v>27</v>
      </c>
      <c r="JI33" s="424">
        <v>99.2773333333333</v>
      </c>
      <c r="JJ33" s="72">
        <v>6.69047596460561</v>
      </c>
      <c r="JK33" s="424">
        <v>111.991333333333</v>
      </c>
      <c r="JL33" s="72">
        <v>21.8198915312919</v>
      </c>
      <c r="JM33" s="424">
        <v>123.657666666667</v>
      </c>
      <c r="JN33" s="72">
        <v>-3.75968205955539</v>
      </c>
      <c r="JO33" s="27">
        <v>2017</v>
      </c>
      <c r="JP33" s="24" t="s">
        <v>27</v>
      </c>
      <c r="JQ33" s="424">
        <v>115.437666666667</v>
      </c>
      <c r="JR33" s="72">
        <v>2.83068847372274</v>
      </c>
      <c r="JS33" s="424">
        <v>108.722</v>
      </c>
      <c r="JT33" s="72">
        <v>-0.831247822968024</v>
      </c>
      <c r="JU33" s="424">
        <v>91.3243333333333</v>
      </c>
      <c r="JV33" s="72">
        <v>-0.695367038582816</v>
      </c>
      <c r="JW33" s="27">
        <v>2017</v>
      </c>
      <c r="JX33" s="24" t="s">
        <v>27</v>
      </c>
      <c r="JY33" s="424">
        <v>94.5553333333333</v>
      </c>
      <c r="JZ33" s="72">
        <v>1.73626176641648</v>
      </c>
      <c r="KA33" s="424">
        <v>93.6526666666667</v>
      </c>
      <c r="KB33" s="72">
        <v>-0.677212753313356</v>
      </c>
      <c r="KC33" s="424">
        <v>98.4766666666667</v>
      </c>
      <c r="KD33" s="72">
        <v>0.411282980758742</v>
      </c>
      <c r="KE33" s="27">
        <v>2017</v>
      </c>
      <c r="KF33" s="24" t="s">
        <v>27</v>
      </c>
      <c r="KG33" s="424">
        <v>122.554333333333</v>
      </c>
      <c r="KH33" s="72">
        <v>1.55642978756461</v>
      </c>
      <c r="KI33" s="424">
        <v>128.923</v>
      </c>
      <c r="KJ33" s="72">
        <v>-3.45483536181163</v>
      </c>
      <c r="KK33" s="424">
        <v>95.0876666666667</v>
      </c>
      <c r="KL33" s="72">
        <v>9.35473261522999</v>
      </c>
      <c r="KM33" s="27">
        <v>2017</v>
      </c>
      <c r="KN33" s="24" t="s">
        <v>27</v>
      </c>
      <c r="KO33" s="424">
        <v>92.8513333333333</v>
      </c>
      <c r="KP33" s="72">
        <v>7.74893950000606</v>
      </c>
      <c r="KQ33" s="424">
        <v>119.079666666667</v>
      </c>
      <c r="KR33" s="72">
        <v>2.81350117967021</v>
      </c>
      <c r="KS33" s="424">
        <v>102.574</v>
      </c>
      <c r="KT33" s="72">
        <v>7.05389900653097</v>
      </c>
      <c r="KU33" s="27">
        <v>2017</v>
      </c>
      <c r="KV33" s="24" t="s">
        <v>27</v>
      </c>
      <c r="KW33" s="424">
        <v>93.2006666666667</v>
      </c>
      <c r="KX33" s="72">
        <v>-3.93683932025768</v>
      </c>
      <c r="KY33" s="424">
        <v>114.526</v>
      </c>
      <c r="KZ33" s="72">
        <v>15.8977625169028</v>
      </c>
      <c r="LA33" s="424">
        <v>97.276</v>
      </c>
      <c r="LB33" s="72">
        <v>5.32836238334097</v>
      </c>
      <c r="LC33" s="27">
        <v>2017</v>
      </c>
      <c r="LD33" s="24" t="s">
        <v>27</v>
      </c>
      <c r="LE33" s="424">
        <v>107.844333333333</v>
      </c>
      <c r="LF33" s="72">
        <v>6.6822473612921</v>
      </c>
      <c r="LG33" s="424">
        <v>123.630666666667</v>
      </c>
      <c r="LH33" s="72">
        <v>2.13221602569769</v>
      </c>
      <c r="LI33" s="424">
        <v>113.927666666667</v>
      </c>
      <c r="LJ33" s="72">
        <v>1.69189108891399</v>
      </c>
      <c r="LK33" s="27">
        <v>2017</v>
      </c>
      <c r="LL33" s="24" t="s">
        <v>27</v>
      </c>
      <c r="LM33" s="424">
        <v>121.526333333333</v>
      </c>
      <c r="LN33" s="72">
        <v>2.17577308313078</v>
      </c>
      <c r="LO33" s="424">
        <v>122.584</v>
      </c>
      <c r="LP33" s="72">
        <v>2.14103443201796</v>
      </c>
      <c r="LQ33" s="424">
        <v>112.775333333333</v>
      </c>
      <c r="LR33" s="72">
        <v>2.10676638806346</v>
      </c>
      <c r="LS33" s="27">
        <v>2017</v>
      </c>
      <c r="LT33" s="24" t="s">
        <v>27</v>
      </c>
      <c r="LU33" s="424">
        <v>101.075666666667</v>
      </c>
      <c r="LV33" s="72">
        <v>12.0661105550781</v>
      </c>
      <c r="LW33" s="424">
        <v>105.532333333333</v>
      </c>
      <c r="LX33" s="72">
        <v>24.2708253400352</v>
      </c>
      <c r="LY33" s="424">
        <v>88.931</v>
      </c>
      <c r="LZ33" s="72">
        <v>5.22143026628341</v>
      </c>
      <c r="MA33" s="27">
        <v>2017</v>
      </c>
      <c r="MB33" s="24" t="s">
        <v>27</v>
      </c>
      <c r="MC33" s="424">
        <v>143.058666666667</v>
      </c>
      <c r="MD33" s="72">
        <v>20.3071983225935</v>
      </c>
      <c r="ME33" s="424">
        <v>97.7166666666667</v>
      </c>
      <c r="MF33" s="72">
        <v>-9.50730389686818</v>
      </c>
      <c r="MG33" s="424">
        <v>104.910333333333</v>
      </c>
      <c r="MH33" s="72">
        <v>11.9623010537488</v>
      </c>
      <c r="MI33" s="27">
        <v>2017</v>
      </c>
      <c r="MJ33" s="24" t="s">
        <v>27</v>
      </c>
      <c r="MK33" s="424">
        <v>80.8903333333333</v>
      </c>
      <c r="ML33" s="72">
        <v>-20.4648531035776</v>
      </c>
      <c r="MM33" s="424">
        <v>120.317392951239</v>
      </c>
      <c r="MN33" s="72">
        <v>12.0366787427132</v>
      </c>
      <c r="MO33" s="424">
        <v>122.768666666667</v>
      </c>
      <c r="MP33" s="72">
        <v>-3.24969922970581</v>
      </c>
    </row>
    <row r="34" ht="15" hidden="1" customHeight="1" spans="1:354">
      <c r="A34" s="27"/>
      <c r="B34" s="24" t="s">
        <v>28</v>
      </c>
      <c r="C34" s="424">
        <v>99.5753732784581</v>
      </c>
      <c r="D34" s="72">
        <v>-1.68379514973869</v>
      </c>
      <c r="E34" s="424">
        <v>97.2236666666667</v>
      </c>
      <c r="F34" s="72">
        <v>-3.44481704995746</v>
      </c>
      <c r="G34" s="424">
        <v>101.798666666667</v>
      </c>
      <c r="H34" s="72">
        <v>-0.0376418525028726</v>
      </c>
      <c r="I34" s="27"/>
      <c r="J34" s="24" t="s">
        <v>28</v>
      </c>
      <c r="K34" s="424">
        <v>94.518</v>
      </c>
      <c r="L34" s="72">
        <v>12.3435512818989</v>
      </c>
      <c r="M34" s="424">
        <v>114.655333333333</v>
      </c>
      <c r="N34" s="72">
        <v>35.101611167409</v>
      </c>
      <c r="O34" s="424">
        <v>94.1436666666667</v>
      </c>
      <c r="P34" s="72">
        <v>14.6541470286157</v>
      </c>
      <c r="Q34" s="27"/>
      <c r="R34" s="24" t="s">
        <v>28</v>
      </c>
      <c r="S34" s="424">
        <v>108.882333333333</v>
      </c>
      <c r="T34" s="72">
        <v>-0.27659645919897</v>
      </c>
      <c r="U34" s="424">
        <v>115.296666666667</v>
      </c>
      <c r="V34" s="72">
        <v>5.68916891505818</v>
      </c>
      <c r="W34" s="424">
        <v>111.513333333333</v>
      </c>
      <c r="X34" s="72">
        <v>2.71289268783927</v>
      </c>
      <c r="Y34" s="27"/>
      <c r="Z34" s="24" t="s">
        <v>28</v>
      </c>
      <c r="AA34" s="424">
        <v>111.367666666667</v>
      </c>
      <c r="AB34" s="72">
        <v>-1.79506775227067</v>
      </c>
      <c r="AC34" s="424">
        <v>114.351</v>
      </c>
      <c r="AD34" s="72">
        <v>4.11699363861506</v>
      </c>
      <c r="AE34" s="424">
        <v>110.274</v>
      </c>
      <c r="AF34" s="72">
        <v>3.94382128381562</v>
      </c>
      <c r="AG34" s="27"/>
      <c r="AH34" s="24" t="s">
        <v>28</v>
      </c>
      <c r="AI34" s="424">
        <v>135.159333333333</v>
      </c>
      <c r="AJ34" s="72">
        <v>9.75981462984168</v>
      </c>
      <c r="AK34" s="424">
        <v>135.496333333333</v>
      </c>
      <c r="AL34" s="72">
        <v>17.1012831075748</v>
      </c>
      <c r="AM34" s="424">
        <v>95.7696666666667</v>
      </c>
      <c r="AN34" s="72">
        <v>5.52511147186941</v>
      </c>
      <c r="AO34" s="27"/>
      <c r="AP34" s="24" t="s">
        <v>28</v>
      </c>
      <c r="AQ34" s="424">
        <v>100.874666666667</v>
      </c>
      <c r="AR34" s="72">
        <v>-15.1985921728848</v>
      </c>
      <c r="AS34" s="424">
        <v>108.694</v>
      </c>
      <c r="AT34" s="72">
        <v>3.54241948902283</v>
      </c>
      <c r="AU34" s="424">
        <v>100.823333333333</v>
      </c>
      <c r="AV34" s="72">
        <v>1.35137399183078</v>
      </c>
      <c r="AW34" s="27"/>
      <c r="AX34" s="24" t="s">
        <v>28</v>
      </c>
      <c r="AY34" s="424">
        <v>119.669666666667</v>
      </c>
      <c r="AZ34" s="72">
        <v>-0.576861298505634</v>
      </c>
      <c r="BA34" s="424">
        <v>115.378666666667</v>
      </c>
      <c r="BB34" s="72">
        <v>2.89356186943002</v>
      </c>
      <c r="BC34" s="424">
        <v>89.3826666666667</v>
      </c>
      <c r="BD34" s="72">
        <v>-14.9371104096944</v>
      </c>
      <c r="BE34" s="27"/>
      <c r="BF34" s="24" t="s">
        <v>28</v>
      </c>
      <c r="BG34" s="424">
        <v>91.4863333333333</v>
      </c>
      <c r="BH34" s="72">
        <v>-5.64431013796208</v>
      </c>
      <c r="BI34" s="424">
        <v>120.629333333333</v>
      </c>
      <c r="BJ34" s="72">
        <v>9.04675093788138</v>
      </c>
      <c r="BK34" s="424">
        <v>133.249666666667</v>
      </c>
      <c r="BL34" s="72">
        <v>13.9571081191258</v>
      </c>
      <c r="BM34" s="27"/>
      <c r="BN34" s="24" t="s">
        <v>28</v>
      </c>
      <c r="BO34" s="424">
        <v>126.376666666667</v>
      </c>
      <c r="BP34" s="72">
        <v>19.2776580516273</v>
      </c>
      <c r="BQ34" s="424">
        <v>118.391934897968</v>
      </c>
      <c r="BR34" s="72">
        <v>9.66983938826316</v>
      </c>
      <c r="BS34" s="424">
        <v>122.313333333333</v>
      </c>
      <c r="BT34" s="72">
        <v>9.62006106268186</v>
      </c>
      <c r="BU34" s="27"/>
      <c r="BV34" s="24" t="s">
        <v>28</v>
      </c>
      <c r="BW34" s="424">
        <v>119.26</v>
      </c>
      <c r="BX34" s="72">
        <v>9.6808409538904</v>
      </c>
      <c r="BY34" s="424">
        <v>107.72</v>
      </c>
      <c r="BZ34" s="72">
        <v>2.22376870274886</v>
      </c>
      <c r="CA34" s="424">
        <v>112.354333333333</v>
      </c>
      <c r="CB34" s="72">
        <v>4.58019056720272</v>
      </c>
      <c r="CC34" s="27"/>
      <c r="CD34" s="24" t="s">
        <v>28</v>
      </c>
      <c r="CE34" s="424">
        <v>110.106333333333</v>
      </c>
      <c r="CF34" s="72">
        <v>4.65419844184152</v>
      </c>
      <c r="CG34" s="424">
        <v>116.059333333333</v>
      </c>
      <c r="CH34" s="72">
        <v>4.61104885061788</v>
      </c>
      <c r="CI34" s="424">
        <v>122.919666666667</v>
      </c>
      <c r="CJ34" s="72">
        <v>10.2649283856113</v>
      </c>
      <c r="CK34" s="27"/>
      <c r="CL34" s="24" t="s">
        <v>28</v>
      </c>
      <c r="CM34" s="424">
        <v>115.032</v>
      </c>
      <c r="CN34" s="72">
        <v>10.5396678966789</v>
      </c>
      <c r="CO34" s="424">
        <v>116.592333333333</v>
      </c>
      <c r="CP34" s="72">
        <v>4.82785283575291</v>
      </c>
      <c r="CQ34" s="424">
        <v>128.203333333333</v>
      </c>
      <c r="CR34" s="72">
        <v>4.84836093505079</v>
      </c>
      <c r="CS34" s="27"/>
      <c r="CT34" s="24" t="s">
        <v>28</v>
      </c>
      <c r="CU34" s="424">
        <v>124.77</v>
      </c>
      <c r="CV34" s="72">
        <v>10.9625589185664</v>
      </c>
      <c r="CW34" s="424">
        <v>84.2916666666667</v>
      </c>
      <c r="CX34" s="72">
        <v>-11.8822611107626</v>
      </c>
      <c r="CY34" s="424">
        <v>122.334666666667</v>
      </c>
      <c r="CZ34" s="72">
        <v>14.5033976250944</v>
      </c>
      <c r="DA34" s="27"/>
      <c r="DB34" s="24" t="s">
        <v>28</v>
      </c>
      <c r="DC34" s="424">
        <v>97.9876666666667</v>
      </c>
      <c r="DD34" s="72">
        <v>-7.65144399171899</v>
      </c>
      <c r="DE34" s="424">
        <v>198.958666666667</v>
      </c>
      <c r="DF34" s="72">
        <v>81.9388899726882</v>
      </c>
      <c r="DG34" s="424">
        <v>111.784333333333</v>
      </c>
      <c r="DH34" s="72">
        <v>6.58138537081474</v>
      </c>
      <c r="DI34" s="27"/>
      <c r="DJ34" s="24" t="s">
        <v>28</v>
      </c>
      <c r="DK34" s="424">
        <v>109.468333333333</v>
      </c>
      <c r="DL34" s="72">
        <v>6.43459266053262</v>
      </c>
      <c r="DM34" s="424">
        <v>97.971</v>
      </c>
      <c r="DN34" s="72">
        <v>0.0129306678009442</v>
      </c>
      <c r="DO34" s="424">
        <v>108.767333333333</v>
      </c>
      <c r="DP34" s="72">
        <v>11.3442094882565</v>
      </c>
      <c r="DQ34" s="27"/>
      <c r="DR34" s="24" t="s">
        <v>28</v>
      </c>
      <c r="DS34" s="424">
        <v>108.872666666667</v>
      </c>
      <c r="DT34" s="72">
        <v>6.44570460174683</v>
      </c>
      <c r="DU34" s="424">
        <v>107.751333333333</v>
      </c>
      <c r="DV34" s="72">
        <v>4.06768420476531</v>
      </c>
      <c r="DW34" s="424">
        <v>117.081</v>
      </c>
      <c r="DX34" s="72">
        <v>-2.74506655000457</v>
      </c>
      <c r="DY34" s="27"/>
      <c r="DZ34" s="24" t="s">
        <v>28</v>
      </c>
      <c r="EA34" s="424">
        <v>104.811</v>
      </c>
      <c r="EB34" s="72">
        <v>1.77669739499713</v>
      </c>
      <c r="EC34" s="424">
        <v>118.128666666667</v>
      </c>
      <c r="ED34" s="72">
        <v>4.58893214141311</v>
      </c>
      <c r="EE34" s="424">
        <v>106.171</v>
      </c>
      <c r="EF34" s="72">
        <v>4.5988788508714</v>
      </c>
      <c r="EG34" s="27"/>
      <c r="EH34" s="24" t="s">
        <v>28</v>
      </c>
      <c r="EI34" s="424">
        <v>114.363</v>
      </c>
      <c r="EJ34" s="72">
        <v>4.63635337784054</v>
      </c>
      <c r="EK34" s="424">
        <v>116.444</v>
      </c>
      <c r="EL34" s="72">
        <v>4.60169359571691</v>
      </c>
      <c r="EM34" s="424">
        <v>113.353</v>
      </c>
      <c r="EN34" s="72">
        <v>4.59749255641132</v>
      </c>
      <c r="EO34" s="27"/>
      <c r="EP34" s="24" t="s">
        <v>28</v>
      </c>
      <c r="EQ34" s="424">
        <v>101.707666666667</v>
      </c>
      <c r="ER34" s="72">
        <v>1.76567310033388</v>
      </c>
      <c r="ES34" s="424">
        <v>116.609</v>
      </c>
      <c r="ET34" s="72">
        <v>1.59200801521729</v>
      </c>
      <c r="EU34" s="424">
        <v>102.387</v>
      </c>
      <c r="EV34" s="72">
        <v>1.62246035658396</v>
      </c>
      <c r="EW34" s="27"/>
      <c r="EX34" s="24" t="s">
        <v>28</v>
      </c>
      <c r="EY34" s="424">
        <v>100.776666666667</v>
      </c>
      <c r="EZ34" s="72">
        <v>1.45267968899434</v>
      </c>
      <c r="FA34" s="424">
        <v>109.997666666667</v>
      </c>
      <c r="FB34" s="72">
        <v>1.5400568636381</v>
      </c>
      <c r="FC34" s="424">
        <v>91.3583333333333</v>
      </c>
      <c r="FD34" s="72">
        <v>1.37821852494369</v>
      </c>
      <c r="FE34" s="27"/>
      <c r="FF34" s="24" t="s">
        <v>28</v>
      </c>
      <c r="FG34" s="424">
        <v>105.448</v>
      </c>
      <c r="FH34" s="72">
        <v>1.61573202618577</v>
      </c>
      <c r="FI34" s="424">
        <v>113.684333333333</v>
      </c>
      <c r="FJ34" s="72">
        <v>4.84389602085484</v>
      </c>
      <c r="FK34" s="424">
        <v>103.612</v>
      </c>
      <c r="FL34" s="72">
        <v>-4.84738467755018</v>
      </c>
      <c r="FM34" s="27"/>
      <c r="FN34" s="24" t="s">
        <v>28</v>
      </c>
      <c r="FO34" s="424">
        <v>93.8426666666667</v>
      </c>
      <c r="FP34" s="72">
        <v>-4.57680718297398</v>
      </c>
      <c r="FQ34" s="424">
        <v>110.488333333333</v>
      </c>
      <c r="FR34" s="72">
        <v>9.34134264894585</v>
      </c>
      <c r="FS34" s="424">
        <v>111.147333333333</v>
      </c>
      <c r="FT34" s="72">
        <v>9.95287856254883</v>
      </c>
      <c r="FU34" s="27"/>
      <c r="FV34" s="24" t="s">
        <v>28</v>
      </c>
      <c r="FW34" s="424">
        <v>109.595</v>
      </c>
      <c r="FX34" s="72">
        <v>7.73407343814509</v>
      </c>
      <c r="FY34" s="424">
        <v>102.628333333333</v>
      </c>
      <c r="FZ34" s="72">
        <v>2.02299688514813</v>
      </c>
      <c r="GA34" s="424">
        <v>101.04</v>
      </c>
      <c r="GB34" s="72">
        <v>1.95453215341614</v>
      </c>
      <c r="GC34" s="27"/>
      <c r="GD34" s="24" t="s">
        <v>28</v>
      </c>
      <c r="GE34" s="424">
        <v>105.278333333333</v>
      </c>
      <c r="GF34" s="72">
        <v>1.95230916726656</v>
      </c>
      <c r="GG34" s="424">
        <v>100.688333333333</v>
      </c>
      <c r="GH34" s="72">
        <v>1.8010184651575</v>
      </c>
      <c r="GI34" s="424">
        <v>117.705</v>
      </c>
      <c r="GJ34" s="72">
        <v>-2.83663159285024</v>
      </c>
      <c r="GK34" s="27"/>
      <c r="GL34" s="24" t="s">
        <v>28</v>
      </c>
      <c r="GM34" s="424">
        <v>100.686333333333</v>
      </c>
      <c r="GN34" s="72">
        <v>2.0559238311473</v>
      </c>
      <c r="GO34" s="424">
        <v>120.752333333333</v>
      </c>
      <c r="GP34" s="72">
        <v>8.36641349251697</v>
      </c>
      <c r="GQ34" s="424">
        <v>123.549666666667</v>
      </c>
      <c r="GR34" s="72">
        <v>8.36929572193765</v>
      </c>
      <c r="GS34" s="27"/>
      <c r="GT34" s="24" t="s">
        <v>28</v>
      </c>
      <c r="GU34" s="424">
        <v>102.079</v>
      </c>
      <c r="GV34" s="72">
        <v>4.50098448371763</v>
      </c>
      <c r="GW34" s="424">
        <v>113.847333333333</v>
      </c>
      <c r="GX34" s="72">
        <v>3.43394820761773</v>
      </c>
      <c r="GY34" s="424">
        <v>105.626666666667</v>
      </c>
      <c r="GZ34" s="72">
        <v>4.49981037808959</v>
      </c>
      <c r="HA34" s="27"/>
      <c r="HB34" s="24" t="s">
        <v>28</v>
      </c>
      <c r="HC34" s="424">
        <v>99.7466666666667</v>
      </c>
      <c r="HD34" s="72">
        <v>4.50075431636587</v>
      </c>
      <c r="HE34" s="424">
        <v>107.228</v>
      </c>
      <c r="HF34" s="72">
        <v>4.49951759557943</v>
      </c>
      <c r="HG34" s="424">
        <v>98.774</v>
      </c>
      <c r="HH34" s="72">
        <v>-0.458535307218654</v>
      </c>
      <c r="HI34" s="27"/>
      <c r="HJ34" s="24" t="s">
        <v>28</v>
      </c>
      <c r="HK34" s="424">
        <v>107.010333333333</v>
      </c>
      <c r="HL34" s="72">
        <v>2.23526489433526</v>
      </c>
      <c r="HM34" s="424">
        <v>117.739666666667</v>
      </c>
      <c r="HN34" s="72">
        <v>8.65100970485551</v>
      </c>
      <c r="HO34" s="424">
        <v>112.292333333333</v>
      </c>
      <c r="HP34" s="72">
        <v>4.50756482920576</v>
      </c>
      <c r="HQ34" s="27"/>
      <c r="HR34" s="24" t="s">
        <v>28</v>
      </c>
      <c r="HS34" s="424">
        <v>98.9613333333333</v>
      </c>
      <c r="HT34" s="72">
        <v>7.2371843033</v>
      </c>
      <c r="HU34" s="424">
        <v>120.607333333333</v>
      </c>
      <c r="HV34" s="72">
        <v>7.32131257433876</v>
      </c>
      <c r="HW34" s="424">
        <v>121.096666666667</v>
      </c>
      <c r="HX34" s="72">
        <v>7.20661966718698</v>
      </c>
      <c r="HY34" s="27"/>
      <c r="HZ34" s="24" t="s">
        <v>28</v>
      </c>
      <c r="IA34" s="424">
        <v>94.551</v>
      </c>
      <c r="IB34" s="72">
        <v>6.96298475044119</v>
      </c>
      <c r="IC34" s="424">
        <v>106.23146936782</v>
      </c>
      <c r="ID34" s="72">
        <v>-0.146860707204638</v>
      </c>
      <c r="IE34" s="424">
        <v>105.011</v>
      </c>
      <c r="IF34" s="72">
        <v>3.30644367929172</v>
      </c>
      <c r="IG34" s="27"/>
      <c r="IH34" s="24" t="s">
        <v>28</v>
      </c>
      <c r="II34" s="424">
        <v>114.062</v>
      </c>
      <c r="IJ34" s="72">
        <v>4.36922964304995</v>
      </c>
      <c r="IK34" s="424">
        <v>116.152666666667</v>
      </c>
      <c r="IL34" s="72">
        <v>-0.837222538417763</v>
      </c>
      <c r="IM34" s="424">
        <v>104.176333333333</v>
      </c>
      <c r="IN34" s="72">
        <v>3.89512386473942</v>
      </c>
      <c r="IO34" s="424">
        <v>126.799333333333</v>
      </c>
      <c r="IP34" s="72">
        <v>3.85357769811867</v>
      </c>
      <c r="IQ34" s="27"/>
      <c r="IR34" s="24" t="s">
        <v>28</v>
      </c>
      <c r="IS34" s="424">
        <v>111.698333333333</v>
      </c>
      <c r="IT34" s="72">
        <v>3.87096374226226</v>
      </c>
      <c r="IU34" s="424">
        <v>99.8943333333333</v>
      </c>
      <c r="IV34" s="72">
        <v>3.86941587902356</v>
      </c>
      <c r="IW34" s="424">
        <v>111.227666666667</v>
      </c>
      <c r="IX34" s="72">
        <v>3.90059659480127</v>
      </c>
      <c r="IY34" s="27"/>
      <c r="IZ34" s="24" t="s">
        <v>28</v>
      </c>
      <c r="JA34" s="424">
        <v>116.379</v>
      </c>
      <c r="JB34" s="72">
        <v>3.86314483669543</v>
      </c>
      <c r="JC34" s="424">
        <v>124.382</v>
      </c>
      <c r="JD34" s="72">
        <v>12.2162610819069</v>
      </c>
      <c r="JE34" s="424">
        <v>135.662</v>
      </c>
      <c r="JF34" s="72">
        <v>17.2843277388417</v>
      </c>
      <c r="JG34" s="27"/>
      <c r="JH34" s="24" t="s">
        <v>28</v>
      </c>
      <c r="JI34" s="424">
        <v>123.492</v>
      </c>
      <c r="JJ34" s="72">
        <v>2.72110729713692</v>
      </c>
      <c r="JK34" s="424">
        <v>129.649</v>
      </c>
      <c r="JL34" s="72">
        <v>28.2290766907774</v>
      </c>
      <c r="JM34" s="424">
        <v>101.426333333333</v>
      </c>
      <c r="JN34" s="72">
        <v>18.1271497674563</v>
      </c>
      <c r="JO34" s="27"/>
      <c r="JP34" s="24" t="s">
        <v>28</v>
      </c>
      <c r="JQ34" s="424">
        <v>110.207</v>
      </c>
      <c r="JR34" s="72">
        <v>4.73826600435905</v>
      </c>
      <c r="JS34" s="424">
        <v>102.516333333333</v>
      </c>
      <c r="JT34" s="72">
        <v>-8.39012736956238</v>
      </c>
      <c r="JU34" s="424">
        <v>95.983</v>
      </c>
      <c r="JV34" s="72">
        <v>-8.21874581651971</v>
      </c>
      <c r="JW34" s="27"/>
      <c r="JX34" s="24" t="s">
        <v>28</v>
      </c>
      <c r="JY34" s="424">
        <v>97.5266666666667</v>
      </c>
      <c r="JZ34" s="72">
        <v>-6.52306571628483</v>
      </c>
      <c r="KA34" s="424">
        <v>93.6546666666667</v>
      </c>
      <c r="KB34" s="72">
        <v>4.64676261136438</v>
      </c>
      <c r="KC34" s="424">
        <v>114.706333333333</v>
      </c>
      <c r="KD34" s="72">
        <v>-3.51515185500874</v>
      </c>
      <c r="KE34" s="27"/>
      <c r="KF34" s="24" t="s">
        <v>28</v>
      </c>
      <c r="KG34" s="424">
        <v>91.0633333333333</v>
      </c>
      <c r="KH34" s="72">
        <v>-5.47320489398217</v>
      </c>
      <c r="KI34" s="424">
        <v>98.7043333333333</v>
      </c>
      <c r="KJ34" s="72">
        <v>1.66620888553184</v>
      </c>
      <c r="KK34" s="424">
        <v>106.834</v>
      </c>
      <c r="KL34" s="72">
        <v>15.8276293249875</v>
      </c>
      <c r="KM34" s="27"/>
      <c r="KN34" s="24" t="s">
        <v>28</v>
      </c>
      <c r="KO34" s="424">
        <v>102.423333333333</v>
      </c>
      <c r="KP34" s="72">
        <v>15.8560725745333</v>
      </c>
      <c r="KQ34" s="424">
        <v>130.348333333333</v>
      </c>
      <c r="KR34" s="72">
        <v>13.0933100424557</v>
      </c>
      <c r="KS34" s="424">
        <v>109.239333333333</v>
      </c>
      <c r="KT34" s="72">
        <v>12.3560913061664</v>
      </c>
      <c r="KU34" s="27"/>
      <c r="KV34" s="24" t="s">
        <v>28</v>
      </c>
      <c r="KW34" s="424">
        <v>116.680666666667</v>
      </c>
      <c r="KX34" s="72">
        <v>2.15312959633928</v>
      </c>
      <c r="KY34" s="424">
        <v>123.457333333333</v>
      </c>
      <c r="KZ34" s="72">
        <v>12.995460314361</v>
      </c>
      <c r="LA34" s="424">
        <v>111.999</v>
      </c>
      <c r="LB34" s="72">
        <v>-3.70399030152957</v>
      </c>
      <c r="LC34" s="27"/>
      <c r="LD34" s="24" t="s">
        <v>28</v>
      </c>
      <c r="LE34" s="424">
        <v>93.3853333333333</v>
      </c>
      <c r="LF34" s="72">
        <v>-1.09127369398439</v>
      </c>
      <c r="LG34" s="424">
        <v>111.986666666667</v>
      </c>
      <c r="LH34" s="72">
        <v>-1.13764102805553</v>
      </c>
      <c r="LI34" s="424">
        <v>110.540333333333</v>
      </c>
      <c r="LJ34" s="72">
        <v>-2.178138965502</v>
      </c>
      <c r="LK34" s="27"/>
      <c r="LL34" s="24" t="s">
        <v>28</v>
      </c>
      <c r="LM34" s="424">
        <v>122.05</v>
      </c>
      <c r="LN34" s="72">
        <v>-1.50426908985263</v>
      </c>
      <c r="LO34" s="424">
        <v>112.203</v>
      </c>
      <c r="LP34" s="72">
        <v>-1.44115761087575</v>
      </c>
      <c r="LQ34" s="424">
        <v>138.576333333333</v>
      </c>
      <c r="LR34" s="72">
        <v>-1.26726277415602</v>
      </c>
      <c r="LS34" s="27"/>
      <c r="LT34" s="24" t="s">
        <v>28</v>
      </c>
      <c r="LU34" s="424">
        <v>111.006666666667</v>
      </c>
      <c r="LV34" s="72">
        <v>15.080914648264</v>
      </c>
      <c r="LW34" s="424">
        <v>89.303</v>
      </c>
      <c r="LX34" s="72">
        <v>10.6632134625394</v>
      </c>
      <c r="LY34" s="424">
        <v>71.3066666666667</v>
      </c>
      <c r="LZ34" s="72">
        <v>-9.56974610877671</v>
      </c>
      <c r="MA34" s="27"/>
      <c r="MB34" s="24" t="s">
        <v>28</v>
      </c>
      <c r="MC34" s="424">
        <v>124.621666666667</v>
      </c>
      <c r="MD34" s="72">
        <v>8.55356759173766</v>
      </c>
      <c r="ME34" s="424">
        <v>91.9943333333333</v>
      </c>
      <c r="MF34" s="72">
        <v>8.92274296990627</v>
      </c>
      <c r="MG34" s="424">
        <v>101.083</v>
      </c>
      <c r="MH34" s="72">
        <v>2.55882144052923</v>
      </c>
      <c r="MI34" s="27"/>
      <c r="MJ34" s="24" t="s">
        <v>28</v>
      </c>
      <c r="MK34" s="424">
        <v>92.4863333333333</v>
      </c>
      <c r="ML34" s="72">
        <v>-2.75651540003645</v>
      </c>
      <c r="MM34" s="424">
        <v>110.842482687595</v>
      </c>
      <c r="MN34" s="72">
        <v>7.65103891184955</v>
      </c>
      <c r="MO34" s="424">
        <v>102.337666666667</v>
      </c>
      <c r="MP34" s="72">
        <v>25.558959090779</v>
      </c>
    </row>
    <row r="35" ht="15" hidden="1" customHeight="1" spans="1:354">
      <c r="A35" s="27"/>
      <c r="B35" s="24" t="s">
        <v>29</v>
      </c>
      <c r="C35" s="424">
        <v>100.20793388351</v>
      </c>
      <c r="D35" s="72">
        <v>2.03937473868588</v>
      </c>
      <c r="E35" s="424">
        <v>97.5436883636767</v>
      </c>
      <c r="F35" s="72">
        <v>-2.18242241909678</v>
      </c>
      <c r="G35" s="424">
        <v>102.727179181415</v>
      </c>
      <c r="H35" s="72">
        <v>6.15309334737977</v>
      </c>
      <c r="I35" s="27"/>
      <c r="J35" s="24" t="s">
        <v>29</v>
      </c>
      <c r="K35" s="424">
        <v>108.563373022545</v>
      </c>
      <c r="L35" s="72">
        <v>8.30236432452323</v>
      </c>
      <c r="M35" s="424">
        <v>165.249695685365</v>
      </c>
      <c r="N35" s="72">
        <v>36.9446135174447</v>
      </c>
      <c r="O35" s="424">
        <v>106.387473356986</v>
      </c>
      <c r="P35" s="72">
        <v>12.5118694507558</v>
      </c>
      <c r="Q35" s="27"/>
      <c r="R35" s="24" t="s">
        <v>29</v>
      </c>
      <c r="S35" s="424">
        <v>106.34945925189</v>
      </c>
      <c r="T35" s="72">
        <v>3.49103681505809</v>
      </c>
      <c r="U35" s="424">
        <v>105.421944942087</v>
      </c>
      <c r="V35" s="72">
        <v>4.83695473466756</v>
      </c>
      <c r="W35" s="424">
        <v>102.463765761376</v>
      </c>
      <c r="X35" s="72">
        <v>-2.03791842716723</v>
      </c>
      <c r="Y35" s="27"/>
      <c r="Z35" s="24" t="s">
        <v>29</v>
      </c>
      <c r="AA35" s="424">
        <v>109.326009530789</v>
      </c>
      <c r="AB35" s="72">
        <v>0.614781728716721</v>
      </c>
      <c r="AC35" s="424">
        <v>119.527268152838</v>
      </c>
      <c r="AD35" s="72">
        <v>2.98807060139153</v>
      </c>
      <c r="AE35" s="424">
        <v>102.424189789068</v>
      </c>
      <c r="AF35" s="72">
        <v>10.3506790664085</v>
      </c>
      <c r="AG35" s="27"/>
      <c r="AH35" s="24" t="s">
        <v>29</v>
      </c>
      <c r="AI35" s="424">
        <v>123.88573498668</v>
      </c>
      <c r="AJ35" s="72">
        <v>8.91628128664341</v>
      </c>
      <c r="AK35" s="424">
        <v>128.658449990554</v>
      </c>
      <c r="AL35" s="72">
        <v>15.0674499220896</v>
      </c>
      <c r="AM35" s="424">
        <v>102.314051545961</v>
      </c>
      <c r="AN35" s="72">
        <v>9.10666907358552</v>
      </c>
      <c r="AO35" s="27"/>
      <c r="AP35" s="24" t="s">
        <v>29</v>
      </c>
      <c r="AQ35" s="424">
        <v>98.2331535850027</v>
      </c>
      <c r="AR35" s="72">
        <v>-4.55696448650842</v>
      </c>
      <c r="AS35" s="424">
        <v>111.050455309978</v>
      </c>
      <c r="AT35" s="72">
        <v>3.8045515935742</v>
      </c>
      <c r="AU35" s="424">
        <v>110.669752590929</v>
      </c>
      <c r="AV35" s="72">
        <v>9.83755008644039</v>
      </c>
      <c r="AW35" s="27"/>
      <c r="AX35" s="24" t="s">
        <v>29</v>
      </c>
      <c r="AY35" s="424">
        <v>133.249859787336</v>
      </c>
      <c r="AZ35" s="72">
        <v>11.2458094896488</v>
      </c>
      <c r="BA35" s="424">
        <v>128.255158667217</v>
      </c>
      <c r="BB35" s="72">
        <v>10.1734861244691</v>
      </c>
      <c r="BC35" s="424">
        <v>86.9415398917662</v>
      </c>
      <c r="BD35" s="72">
        <v>-28.8972980047056</v>
      </c>
      <c r="BE35" s="27"/>
      <c r="BF35" s="24" t="s">
        <v>29</v>
      </c>
      <c r="BG35" s="424">
        <v>89.49901597694</v>
      </c>
      <c r="BH35" s="72">
        <v>7.11603284561562</v>
      </c>
      <c r="BI35" s="424">
        <v>117.975201771656</v>
      </c>
      <c r="BJ35" s="72">
        <v>7.55884471953425</v>
      </c>
      <c r="BK35" s="424">
        <v>128.132635441188</v>
      </c>
      <c r="BL35" s="72">
        <v>17.7700488434523</v>
      </c>
      <c r="BM35" s="27"/>
      <c r="BN35" s="24" t="s">
        <v>29</v>
      </c>
      <c r="BO35" s="424">
        <v>123.804731077914</v>
      </c>
      <c r="BP35" s="72">
        <v>22.6271021403598</v>
      </c>
      <c r="BQ35" s="424">
        <v>118.446483359857</v>
      </c>
      <c r="BR35" s="72">
        <v>8.40937180889172</v>
      </c>
      <c r="BS35" s="424">
        <v>122.522641576548</v>
      </c>
      <c r="BT35" s="72">
        <v>8.4539899944659</v>
      </c>
      <c r="BU35" s="27"/>
      <c r="BV35" s="24" t="s">
        <v>29</v>
      </c>
      <c r="BW35" s="424">
        <v>123.597124082609</v>
      </c>
      <c r="BX35" s="72">
        <v>8.54866133312623</v>
      </c>
      <c r="BY35" s="424">
        <v>103.959698351386</v>
      </c>
      <c r="BZ35" s="72">
        <v>-1.21561554995232</v>
      </c>
      <c r="CA35" s="424">
        <v>119.144817611809</v>
      </c>
      <c r="CB35" s="72">
        <v>4.90778245486025</v>
      </c>
      <c r="CC35" s="27"/>
      <c r="CD35" s="24" t="s">
        <v>29</v>
      </c>
      <c r="CE35" s="424">
        <v>108.718118706202</v>
      </c>
      <c r="CF35" s="72">
        <v>4.90415337017403</v>
      </c>
      <c r="CG35" s="424">
        <v>107.427477153019</v>
      </c>
      <c r="CH35" s="72">
        <v>4.90657222251205</v>
      </c>
      <c r="CI35" s="424">
        <v>113.548461171443</v>
      </c>
      <c r="CJ35" s="72">
        <v>13.7927362452491</v>
      </c>
      <c r="CK35" s="27"/>
      <c r="CL35" s="24" t="s">
        <v>29</v>
      </c>
      <c r="CM35" s="424">
        <v>108.051631418701</v>
      </c>
      <c r="CN35" s="72">
        <v>2.65960667731926</v>
      </c>
      <c r="CO35" s="424">
        <v>106.563942054169</v>
      </c>
      <c r="CP35" s="72">
        <v>7.3670475699922</v>
      </c>
      <c r="CQ35" s="424">
        <v>106.311692639529</v>
      </c>
      <c r="CR35" s="72">
        <v>7.26924947315941</v>
      </c>
      <c r="CS35" s="27"/>
      <c r="CT35" s="24" t="s">
        <v>29</v>
      </c>
      <c r="CU35" s="424">
        <v>111.439306769656</v>
      </c>
      <c r="CV35" s="72">
        <v>-2.30592406717297</v>
      </c>
      <c r="CW35" s="424">
        <v>81.6809455353815</v>
      </c>
      <c r="CX35" s="72">
        <v>-1.77462756798636</v>
      </c>
      <c r="CY35" s="424">
        <v>128.293141878358</v>
      </c>
      <c r="CZ35" s="72">
        <v>9.074566791572</v>
      </c>
      <c r="DA35" s="27"/>
      <c r="DB35" s="24" t="s">
        <v>29</v>
      </c>
      <c r="DC35" s="424">
        <v>91.0739573869368</v>
      </c>
      <c r="DD35" s="72">
        <v>-14.3690323532495</v>
      </c>
      <c r="DE35" s="424">
        <v>183.481516436063</v>
      </c>
      <c r="DF35" s="72">
        <v>50.8832008848836</v>
      </c>
      <c r="DG35" s="424">
        <v>103.16564942055</v>
      </c>
      <c r="DH35" s="72">
        <v>0.854402692187705</v>
      </c>
      <c r="DI35" s="27"/>
      <c r="DJ35" s="24" t="s">
        <v>29</v>
      </c>
      <c r="DK35" s="424">
        <v>104.127756731402</v>
      </c>
      <c r="DL35" s="72">
        <v>0.379583098503872</v>
      </c>
      <c r="DM35" s="424">
        <v>92.07074499395</v>
      </c>
      <c r="DN35" s="72">
        <v>-3.87134400776445</v>
      </c>
      <c r="DO35" s="424">
        <v>121.646598435133</v>
      </c>
      <c r="DP35" s="72">
        <v>8.33124411661328</v>
      </c>
      <c r="DQ35" s="27"/>
      <c r="DR35" s="24" t="s">
        <v>29</v>
      </c>
      <c r="DS35" s="424">
        <v>105.549758940778</v>
      </c>
      <c r="DT35" s="72">
        <v>0.794605438220557</v>
      </c>
      <c r="DU35" s="424">
        <v>108.163798529685</v>
      </c>
      <c r="DV35" s="72">
        <v>2.888042662114</v>
      </c>
      <c r="DW35" s="424">
        <v>120.561075319867</v>
      </c>
      <c r="DX35" s="72">
        <v>-2.15522089554983</v>
      </c>
      <c r="DY35" s="27"/>
      <c r="DZ35" s="24" t="s">
        <v>29</v>
      </c>
      <c r="EA35" s="424">
        <v>102.835178357814</v>
      </c>
      <c r="EB35" s="72">
        <v>6.01127619254251</v>
      </c>
      <c r="EC35" s="424">
        <v>105.745486411675</v>
      </c>
      <c r="ED35" s="72">
        <v>3.83730290855904</v>
      </c>
      <c r="EE35" s="424">
        <v>118.283585627209</v>
      </c>
      <c r="EF35" s="72">
        <v>3.92009631488617</v>
      </c>
      <c r="EG35" s="27"/>
      <c r="EH35" s="24" t="s">
        <v>29</v>
      </c>
      <c r="EI35" s="424">
        <v>113.979889137928</v>
      </c>
      <c r="EJ35" s="72">
        <v>3.92671187580787</v>
      </c>
      <c r="EK35" s="424">
        <v>125.344077396637</v>
      </c>
      <c r="EL35" s="72">
        <v>3.94206063778249</v>
      </c>
      <c r="EM35" s="424">
        <v>112.214315271621</v>
      </c>
      <c r="EN35" s="72">
        <v>3.95251582243925</v>
      </c>
      <c r="EO35" s="27"/>
      <c r="EP35" s="24" t="s">
        <v>29</v>
      </c>
      <c r="EQ35" s="424">
        <v>108.499704456782</v>
      </c>
      <c r="ER35" s="72">
        <v>4.39322303980649</v>
      </c>
      <c r="ES35" s="424">
        <v>100.867107788233</v>
      </c>
      <c r="ET35" s="72">
        <v>4.44720998929937</v>
      </c>
      <c r="EU35" s="424">
        <v>103.639424380127</v>
      </c>
      <c r="EV35" s="72">
        <v>4.41452822800628</v>
      </c>
      <c r="EW35" s="27"/>
      <c r="EX35" s="24" t="s">
        <v>29</v>
      </c>
      <c r="EY35" s="424">
        <v>118.932122085188</v>
      </c>
      <c r="EZ35" s="72">
        <v>4.36914709400484</v>
      </c>
      <c r="FA35" s="424">
        <v>111.149506697328</v>
      </c>
      <c r="FB35" s="72">
        <v>4.47102246770861</v>
      </c>
      <c r="FC35" s="424">
        <v>127.848422219042</v>
      </c>
      <c r="FD35" s="72">
        <v>4.23955326518701</v>
      </c>
      <c r="FE35" s="27"/>
      <c r="FF35" s="24" t="s">
        <v>29</v>
      </c>
      <c r="FG35" s="424">
        <v>108.738410934279</v>
      </c>
      <c r="FH35" s="72">
        <v>4.46676491683016</v>
      </c>
      <c r="FI35" s="424">
        <v>118.152212818342</v>
      </c>
      <c r="FJ35" s="72">
        <v>3.39981635317936</v>
      </c>
      <c r="FK35" s="424">
        <v>109.822568827399</v>
      </c>
      <c r="FL35" s="72">
        <v>2.33727910909603</v>
      </c>
      <c r="FM35" s="27"/>
      <c r="FN35" s="24" t="s">
        <v>29</v>
      </c>
      <c r="FO35" s="424">
        <v>98.0216707809737</v>
      </c>
      <c r="FP35" s="72">
        <v>-1.94597138958488</v>
      </c>
      <c r="FQ35" s="424">
        <v>111.992828405907</v>
      </c>
      <c r="FR35" s="72">
        <v>6.23825619532647</v>
      </c>
      <c r="FS35" s="424">
        <v>114.691502031087</v>
      </c>
      <c r="FT35" s="72">
        <v>6.2883454405569</v>
      </c>
      <c r="FU35" s="27"/>
      <c r="FV35" s="24" t="s">
        <v>29</v>
      </c>
      <c r="FW35" s="424">
        <v>117.939266888565</v>
      </c>
      <c r="FX35" s="72">
        <v>4.9147945741486</v>
      </c>
      <c r="FY35" s="424">
        <v>112.825154120954</v>
      </c>
      <c r="FZ35" s="72">
        <v>4.47128216169776</v>
      </c>
      <c r="GA35" s="424">
        <v>113.171278890744</v>
      </c>
      <c r="GB35" s="72">
        <v>4.38485748657411</v>
      </c>
      <c r="GC35" s="27"/>
      <c r="GD35" s="24" t="s">
        <v>29</v>
      </c>
      <c r="GE35" s="424">
        <v>112.103516996979</v>
      </c>
      <c r="GF35" s="72">
        <v>4.45432665596255</v>
      </c>
      <c r="GG35" s="424">
        <v>109.453445010085</v>
      </c>
      <c r="GH35" s="72">
        <v>4.40876167514716</v>
      </c>
      <c r="GI35" s="424">
        <v>100.945329178982</v>
      </c>
      <c r="GJ35" s="72">
        <v>4.07915245953869</v>
      </c>
      <c r="GK35" s="27"/>
      <c r="GL35" s="24" t="s">
        <v>29</v>
      </c>
      <c r="GM35" s="424">
        <v>110.920503351658</v>
      </c>
      <c r="GN35" s="72">
        <v>4.48624065228998</v>
      </c>
      <c r="GO35" s="424">
        <v>131.527033148566</v>
      </c>
      <c r="GP35" s="72">
        <v>10.6710700059459</v>
      </c>
      <c r="GQ35" s="424">
        <v>129.86114580262</v>
      </c>
      <c r="GR35" s="72">
        <v>10.6837161898468</v>
      </c>
      <c r="GS35" s="27"/>
      <c r="GT35" s="24" t="s">
        <v>29</v>
      </c>
      <c r="GU35" s="424">
        <v>106.58577965095</v>
      </c>
      <c r="GV35" s="72">
        <v>5.18229719866284</v>
      </c>
      <c r="GW35" s="424">
        <v>100.957201042977</v>
      </c>
      <c r="GX35" s="72">
        <v>-4.46233238209504</v>
      </c>
      <c r="GY35" s="424">
        <v>110.652003635353</v>
      </c>
      <c r="GZ35" s="72">
        <v>5.13920467046525</v>
      </c>
      <c r="HA35" s="27"/>
      <c r="HB35" s="24" t="s">
        <v>29</v>
      </c>
      <c r="HC35" s="424">
        <v>111.103323392291</v>
      </c>
      <c r="HD35" s="72">
        <v>4.98613146556382</v>
      </c>
      <c r="HE35" s="424">
        <v>111.585519199255</v>
      </c>
      <c r="HF35" s="72">
        <v>5.13677959483951</v>
      </c>
      <c r="HG35" s="424">
        <v>100.763995751613</v>
      </c>
      <c r="HH35" s="72">
        <v>1.51248111234803</v>
      </c>
      <c r="HI35" s="27"/>
      <c r="HJ35" s="24" t="s">
        <v>29</v>
      </c>
      <c r="HK35" s="424">
        <v>111.322298763596</v>
      </c>
      <c r="HL35" s="72">
        <v>2.08122567407429</v>
      </c>
      <c r="HM35" s="424">
        <v>101.579240230636</v>
      </c>
      <c r="HN35" s="72">
        <v>7.75427876577359</v>
      </c>
      <c r="HO35" s="424">
        <v>106.400523580639</v>
      </c>
      <c r="HP35" s="72">
        <v>5.05961272357706</v>
      </c>
      <c r="HQ35" s="27"/>
      <c r="HR35" s="24" t="s">
        <v>29</v>
      </c>
      <c r="HS35" s="424">
        <v>109.771649630443</v>
      </c>
      <c r="HT35" s="72">
        <v>11.5977609928222</v>
      </c>
      <c r="HU35" s="424">
        <v>112.951425269139</v>
      </c>
      <c r="HV35" s="72">
        <v>11.4839252004175</v>
      </c>
      <c r="HW35" s="424">
        <v>117.917516374526</v>
      </c>
      <c r="HX35" s="72">
        <v>11.5621902688754</v>
      </c>
      <c r="HY35" s="27"/>
      <c r="HZ35" s="24" t="s">
        <v>29</v>
      </c>
      <c r="IA35" s="424">
        <v>115.736840655323</v>
      </c>
      <c r="IB35" s="72">
        <v>11.4608316183385</v>
      </c>
      <c r="IC35" s="424">
        <v>114.392873789165</v>
      </c>
      <c r="ID35" s="72">
        <v>-0.684257786629146</v>
      </c>
      <c r="IE35" s="424">
        <v>114.02436913713</v>
      </c>
      <c r="IF35" s="72">
        <v>9.56191244331414</v>
      </c>
      <c r="IG35" s="27"/>
      <c r="IH35" s="24" t="s">
        <v>29</v>
      </c>
      <c r="II35" s="424">
        <v>102.770319658241</v>
      </c>
      <c r="IJ35" s="72">
        <v>-2.35320754202868</v>
      </c>
      <c r="IK35" s="424">
        <v>126.854484491307</v>
      </c>
      <c r="IL35" s="72">
        <v>19.1621692584439</v>
      </c>
      <c r="IM35" s="424">
        <v>123.800830083386</v>
      </c>
      <c r="IN35" s="72">
        <v>9.17918914275772</v>
      </c>
      <c r="IO35" s="424">
        <v>104.583893799576</v>
      </c>
      <c r="IP35" s="72">
        <v>9.19444734810375</v>
      </c>
      <c r="IQ35" s="27"/>
      <c r="IR35" s="24" t="s">
        <v>29</v>
      </c>
      <c r="IS35" s="424">
        <v>114.480653292551</v>
      </c>
      <c r="IT35" s="72">
        <v>9.14388130945596</v>
      </c>
      <c r="IU35" s="424">
        <v>98.4648411720353</v>
      </c>
      <c r="IV35" s="72">
        <v>9.21122578974635</v>
      </c>
      <c r="IW35" s="424">
        <v>114.771884478785</v>
      </c>
      <c r="IX35" s="72">
        <v>9.10670088008789</v>
      </c>
      <c r="IY35" s="27"/>
      <c r="IZ35" s="24" t="s">
        <v>29</v>
      </c>
      <c r="JA35" s="424">
        <v>111.330017842585</v>
      </c>
      <c r="JB35" s="72">
        <v>9.16919556503476</v>
      </c>
      <c r="JC35" s="424">
        <v>121.263974389639</v>
      </c>
      <c r="JD35" s="72">
        <v>13.6072260449624</v>
      </c>
      <c r="JE35" s="424">
        <v>147.903175340864</v>
      </c>
      <c r="JF35" s="72">
        <v>18.7694300481524</v>
      </c>
      <c r="JG35" s="27"/>
      <c r="JH35" s="24" t="s">
        <v>29</v>
      </c>
      <c r="JI35" s="424">
        <v>130.926458163365</v>
      </c>
      <c r="JJ35" s="72">
        <v>2.47817514828415</v>
      </c>
      <c r="JK35" s="424">
        <v>142.016606834945</v>
      </c>
      <c r="JL35" s="72">
        <v>20.0711945982268</v>
      </c>
      <c r="JM35" s="424">
        <v>94.7068650883047</v>
      </c>
      <c r="JN35" s="72">
        <v>6.8327368273293</v>
      </c>
      <c r="JO35" s="27"/>
      <c r="JP35" s="24" t="s">
        <v>29</v>
      </c>
      <c r="JQ35" s="424">
        <v>108.862462123564</v>
      </c>
      <c r="JR35" s="72">
        <v>3.82685944069084</v>
      </c>
      <c r="JS35" s="424">
        <v>81.1838346953929</v>
      </c>
      <c r="JT35" s="72">
        <v>-14.6861203928237</v>
      </c>
      <c r="JU35" s="424">
        <v>94.6055572636839</v>
      </c>
      <c r="JV35" s="72">
        <v>-15.0089173134299</v>
      </c>
      <c r="JW35" s="27"/>
      <c r="JX35" s="24" t="s">
        <v>29</v>
      </c>
      <c r="JY35" s="424">
        <v>109.520548271058</v>
      </c>
      <c r="JZ35" s="72">
        <v>0.503077176523405</v>
      </c>
      <c r="KA35" s="424">
        <v>120.191024062779</v>
      </c>
      <c r="KB35" s="72">
        <v>3.57783055984926</v>
      </c>
      <c r="KC35" s="424">
        <v>112.780585715299</v>
      </c>
      <c r="KD35" s="72">
        <v>0.0359993926728066</v>
      </c>
      <c r="KE35" s="27"/>
      <c r="KF35" s="24" t="s">
        <v>29</v>
      </c>
      <c r="KG35" s="424">
        <v>86.6024048347925</v>
      </c>
      <c r="KH35" s="72">
        <v>-1.26204185629139</v>
      </c>
      <c r="KI35" s="424">
        <v>124.064807862487</v>
      </c>
      <c r="KJ35" s="72">
        <v>2.90596863213746</v>
      </c>
      <c r="KK35" s="424">
        <v>117.953668401458</v>
      </c>
      <c r="KL35" s="72">
        <v>2.4119693119131</v>
      </c>
      <c r="KM35" s="27"/>
      <c r="KN35" s="24" t="s">
        <v>29</v>
      </c>
      <c r="KO35" s="424">
        <v>115.658724421849</v>
      </c>
      <c r="KP35" s="72">
        <v>2.37308649955833</v>
      </c>
      <c r="KQ35" s="424">
        <v>119.26850834312</v>
      </c>
      <c r="KR35" s="72">
        <v>8.15650864493927</v>
      </c>
      <c r="KS35" s="424">
        <v>109.763168290494</v>
      </c>
      <c r="KT35" s="72">
        <v>9.01965424851876</v>
      </c>
      <c r="KU35" s="27"/>
      <c r="KV35" s="24" t="s">
        <v>29</v>
      </c>
      <c r="KW35" s="424">
        <v>104.037028631362</v>
      </c>
      <c r="KX35" s="72">
        <v>8.72223201638789</v>
      </c>
      <c r="KY35" s="424">
        <v>125.984269022148</v>
      </c>
      <c r="KZ35" s="72">
        <v>11.2758298346093</v>
      </c>
      <c r="LA35" s="424">
        <v>103.383934573126</v>
      </c>
      <c r="LB35" s="72">
        <v>-2.14364474725063</v>
      </c>
      <c r="LC35" s="27"/>
      <c r="LD35" s="24" t="s">
        <v>29</v>
      </c>
      <c r="LE35" s="424">
        <v>113.141592439686</v>
      </c>
      <c r="LF35" s="72">
        <v>5.14301296660669</v>
      </c>
      <c r="LG35" s="424">
        <v>107.931810504598</v>
      </c>
      <c r="LH35" s="72">
        <v>12.5626374075447</v>
      </c>
      <c r="LI35" s="424">
        <v>104.635388737771</v>
      </c>
      <c r="LJ35" s="72">
        <v>13.3198438365945</v>
      </c>
      <c r="LK35" s="27"/>
      <c r="LL35" s="24" t="s">
        <v>29</v>
      </c>
      <c r="LM35" s="424">
        <v>108.060538603205</v>
      </c>
      <c r="LN35" s="72">
        <v>12.2178353432205</v>
      </c>
      <c r="LO35" s="424">
        <v>121.712459999864</v>
      </c>
      <c r="LP35" s="72">
        <v>12.4097996778568</v>
      </c>
      <c r="LQ35" s="424">
        <v>108.788796206108</v>
      </c>
      <c r="LR35" s="72">
        <v>12.1595649995615</v>
      </c>
      <c r="LS35" s="27"/>
      <c r="LT35" s="24" t="s">
        <v>29</v>
      </c>
      <c r="LU35" s="424">
        <v>119.212329547078</v>
      </c>
      <c r="LV35" s="72">
        <v>0.818640679393525</v>
      </c>
      <c r="LW35" s="424">
        <v>160.678549412133</v>
      </c>
      <c r="LX35" s="72">
        <v>8.54043017479998</v>
      </c>
      <c r="LY35" s="424">
        <v>68.3548651047862</v>
      </c>
      <c r="LZ35" s="72">
        <v>-3.49719744637143</v>
      </c>
      <c r="MA35" s="27"/>
      <c r="MB35" s="24" t="s">
        <v>29</v>
      </c>
      <c r="MC35" s="424">
        <v>122.678054796942</v>
      </c>
      <c r="MD35" s="72">
        <v>10.5450036767294</v>
      </c>
      <c r="ME35" s="424">
        <v>132.203487954715</v>
      </c>
      <c r="MF35" s="72">
        <v>19.1308614274138</v>
      </c>
      <c r="MG35" s="424">
        <v>95.8164774395154</v>
      </c>
      <c r="MH35" s="72">
        <v>-0.612530791835241</v>
      </c>
      <c r="MI35" s="27"/>
      <c r="MJ35" s="24" t="s">
        <v>29</v>
      </c>
      <c r="MK35" s="424">
        <v>94.4860700365053</v>
      </c>
      <c r="ML35" s="72">
        <v>6.48077432872137</v>
      </c>
      <c r="MM35" s="424">
        <v>117.380261080465</v>
      </c>
      <c r="MN35" s="72">
        <v>7.20427850372954</v>
      </c>
      <c r="MO35" s="424">
        <v>118.842544713229</v>
      </c>
      <c r="MP35" s="72">
        <v>16.8582909331836</v>
      </c>
    </row>
    <row r="36" ht="15" hidden="1" customHeight="1" spans="1:354">
      <c r="A36" s="27"/>
      <c r="B36" s="24" t="s">
        <v>30</v>
      </c>
      <c r="C36" s="424">
        <v>106.238089231685</v>
      </c>
      <c r="D36" s="72">
        <v>-0.620705155844377</v>
      </c>
      <c r="E36" s="424">
        <v>100.597506526147</v>
      </c>
      <c r="F36" s="72">
        <v>-1.38433953042325</v>
      </c>
      <c r="G36" s="424">
        <v>111.571451053404</v>
      </c>
      <c r="H36" s="72">
        <v>0.0398567641952212</v>
      </c>
      <c r="I36" s="27"/>
      <c r="J36" s="24" t="s">
        <v>30</v>
      </c>
      <c r="K36" s="424">
        <v>115.942220164357</v>
      </c>
      <c r="L36" s="72">
        <v>22.412538930423</v>
      </c>
      <c r="M36" s="424">
        <v>169.45444936747</v>
      </c>
      <c r="N36" s="72">
        <v>16.4440650480926</v>
      </c>
      <c r="O36" s="424">
        <v>118.964815206103</v>
      </c>
      <c r="P36" s="72">
        <v>24.1851447405113</v>
      </c>
      <c r="Q36" s="27"/>
      <c r="R36" s="24" t="s">
        <v>30</v>
      </c>
      <c r="S36" s="424">
        <v>102.723152791477</v>
      </c>
      <c r="T36" s="72">
        <v>-4.14307849586415</v>
      </c>
      <c r="U36" s="424">
        <v>110.438815247554</v>
      </c>
      <c r="V36" s="72">
        <v>1.81038510952199</v>
      </c>
      <c r="W36" s="424">
        <v>100.096922127357</v>
      </c>
      <c r="X36" s="72">
        <v>-3.23190049559494</v>
      </c>
      <c r="Y36" s="27"/>
      <c r="Z36" s="24" t="s">
        <v>30</v>
      </c>
      <c r="AA36" s="424">
        <v>107.529080376267</v>
      </c>
      <c r="AB36" s="72">
        <v>0.496033000140827</v>
      </c>
      <c r="AC36" s="424">
        <v>115.326939291861</v>
      </c>
      <c r="AD36" s="72">
        <v>-5.2117736036912</v>
      </c>
      <c r="AE36" s="424">
        <v>107.79986477808</v>
      </c>
      <c r="AF36" s="72">
        <v>3.49846843012405</v>
      </c>
      <c r="AG36" s="27"/>
      <c r="AH36" s="24" t="s">
        <v>30</v>
      </c>
      <c r="AI36" s="424">
        <v>129.670818890768</v>
      </c>
      <c r="AJ36" s="72">
        <v>-3.77552546470629</v>
      </c>
      <c r="AK36" s="424">
        <v>117.844787301019</v>
      </c>
      <c r="AL36" s="72">
        <v>-0.0177145442251998</v>
      </c>
      <c r="AM36" s="424">
        <v>102.354244729141</v>
      </c>
      <c r="AN36" s="72">
        <v>2.69278862229956</v>
      </c>
      <c r="AO36" s="27"/>
      <c r="AP36" s="24" t="s">
        <v>30</v>
      </c>
      <c r="AQ36" s="424">
        <v>109.445341784826</v>
      </c>
      <c r="AR36" s="72">
        <v>-1.50293528211559</v>
      </c>
      <c r="AS36" s="424">
        <v>98.1979313840012</v>
      </c>
      <c r="AT36" s="72">
        <v>-0.282709499743248</v>
      </c>
      <c r="AU36" s="424">
        <v>110.490836628841</v>
      </c>
      <c r="AV36" s="72">
        <v>10.3297551862694</v>
      </c>
      <c r="AW36" s="27"/>
      <c r="AX36" s="24" t="s">
        <v>30</v>
      </c>
      <c r="AY36" s="424">
        <v>120.663316468016</v>
      </c>
      <c r="AZ36" s="72">
        <v>6.80532548618369</v>
      </c>
      <c r="BA36" s="424">
        <v>121.57003079233</v>
      </c>
      <c r="BB36" s="72">
        <v>2.57256586793086</v>
      </c>
      <c r="BC36" s="424">
        <v>107.934732315501</v>
      </c>
      <c r="BD36" s="72">
        <v>-21.2817927130681</v>
      </c>
      <c r="BE36" s="27"/>
      <c r="BF36" s="24" t="s">
        <v>30</v>
      </c>
      <c r="BG36" s="424">
        <v>105.047240453379</v>
      </c>
      <c r="BH36" s="72">
        <v>5.96739062867164</v>
      </c>
      <c r="BI36" s="424">
        <v>111.900501588531</v>
      </c>
      <c r="BJ36" s="72">
        <v>2.36799398833676</v>
      </c>
      <c r="BK36" s="424">
        <v>121.673646690731</v>
      </c>
      <c r="BL36" s="72">
        <v>-5.05644523834825</v>
      </c>
      <c r="BM36" s="27"/>
      <c r="BN36" s="24" t="s">
        <v>30</v>
      </c>
      <c r="BO36" s="424">
        <v>104.570116105927</v>
      </c>
      <c r="BP36" s="72">
        <v>9.10791426000073</v>
      </c>
      <c r="BQ36" s="424">
        <v>128.84457419956</v>
      </c>
      <c r="BR36" s="72">
        <v>5.91101672756456</v>
      </c>
      <c r="BS36" s="424">
        <v>127.139639362279</v>
      </c>
      <c r="BT36" s="72">
        <v>5.91527700353969</v>
      </c>
      <c r="BU36" s="27"/>
      <c r="BV36" s="24" t="s">
        <v>30</v>
      </c>
      <c r="BW36" s="424">
        <v>126.509839455498</v>
      </c>
      <c r="BX36" s="72">
        <v>5.93216357403091</v>
      </c>
      <c r="BY36" s="424">
        <v>99.5144514599046</v>
      </c>
      <c r="BZ36" s="72">
        <v>4.6679525503065</v>
      </c>
      <c r="CA36" s="424">
        <v>106.74330905934</v>
      </c>
      <c r="CB36" s="72">
        <v>3.89789212046779</v>
      </c>
      <c r="CC36" s="27"/>
      <c r="CD36" s="24" t="s">
        <v>30</v>
      </c>
      <c r="CE36" s="424">
        <v>114.811935831207</v>
      </c>
      <c r="CF36" s="72">
        <v>3.8345474724222</v>
      </c>
      <c r="CG36" s="424">
        <v>114.73815741854</v>
      </c>
      <c r="CH36" s="72">
        <v>3.85360704304855</v>
      </c>
      <c r="CI36" s="424">
        <v>136.966013679942</v>
      </c>
      <c r="CJ36" s="72">
        <v>13.0281570573002</v>
      </c>
      <c r="CK36" s="27"/>
      <c r="CL36" s="24" t="s">
        <v>30</v>
      </c>
      <c r="CM36" s="424">
        <v>139.805689330513</v>
      </c>
      <c r="CN36" s="72">
        <v>9.02076820682898</v>
      </c>
      <c r="CO36" s="424">
        <v>102.333730183414</v>
      </c>
      <c r="CP36" s="72">
        <v>0.442728416426917</v>
      </c>
      <c r="CQ36" s="424">
        <v>92.934050389894</v>
      </c>
      <c r="CR36" s="72">
        <v>0.443544595682582</v>
      </c>
      <c r="CS36" s="27"/>
      <c r="CT36" s="24" t="s">
        <v>30</v>
      </c>
      <c r="CU36" s="424">
        <v>126.257400691981</v>
      </c>
      <c r="CV36" s="72">
        <v>6.22243344511924</v>
      </c>
      <c r="CW36" s="424">
        <v>87.7216370317063</v>
      </c>
      <c r="CX36" s="72">
        <v>-1.0446181718944</v>
      </c>
      <c r="CY36" s="424">
        <v>104.247335652916</v>
      </c>
      <c r="CZ36" s="72">
        <v>-15.2828023191166</v>
      </c>
      <c r="DA36" s="27"/>
      <c r="DB36" s="24" t="s">
        <v>30</v>
      </c>
      <c r="DC36" s="424">
        <v>105.105109640495</v>
      </c>
      <c r="DD36" s="72">
        <v>-8.10241174370037</v>
      </c>
      <c r="DE36" s="424">
        <v>308.667201570287</v>
      </c>
      <c r="DF36" s="72">
        <v>76.2499937590976</v>
      </c>
      <c r="DG36" s="424">
        <v>105.890780895843</v>
      </c>
      <c r="DH36" s="72">
        <v>4.19962104626248</v>
      </c>
      <c r="DI36" s="27"/>
      <c r="DJ36" s="24" t="s">
        <v>30</v>
      </c>
      <c r="DK36" s="424">
        <v>113.539852797338</v>
      </c>
      <c r="DL36" s="72">
        <v>3.74083895266601</v>
      </c>
      <c r="DM36" s="424">
        <v>94.6962849102053</v>
      </c>
      <c r="DN36" s="72">
        <v>8.78420163608355</v>
      </c>
      <c r="DO36" s="424">
        <v>133.009968779633</v>
      </c>
      <c r="DP36" s="72">
        <v>15.712829340399</v>
      </c>
      <c r="DQ36" s="27"/>
      <c r="DR36" s="24" t="s">
        <v>30</v>
      </c>
      <c r="DS36" s="424">
        <v>113.735834010552</v>
      </c>
      <c r="DT36" s="72">
        <v>4.09745102055818</v>
      </c>
      <c r="DU36" s="424">
        <v>114.578974320361</v>
      </c>
      <c r="DV36" s="72">
        <v>0.357922215953337</v>
      </c>
      <c r="DW36" s="424">
        <v>126.506114825105</v>
      </c>
      <c r="DX36" s="72">
        <v>5.61921160261099</v>
      </c>
      <c r="DY36" s="27"/>
      <c r="DZ36" s="24" t="s">
        <v>30</v>
      </c>
      <c r="EA36" s="424">
        <v>110.201748975778</v>
      </c>
      <c r="EB36" s="72">
        <v>3.77561686102041</v>
      </c>
      <c r="EC36" s="424">
        <v>124.584268090284</v>
      </c>
      <c r="ED36" s="72">
        <v>6.06196079663015</v>
      </c>
      <c r="EE36" s="424">
        <v>116.092989140413</v>
      </c>
      <c r="EF36" s="72">
        <v>6.11143971154651</v>
      </c>
      <c r="EG36" s="27"/>
      <c r="EH36" s="24" t="s">
        <v>30</v>
      </c>
      <c r="EI36" s="424">
        <v>120.861846896213</v>
      </c>
      <c r="EJ36" s="72">
        <v>5.9342926102006</v>
      </c>
      <c r="EK36" s="424">
        <v>108.455355330132</v>
      </c>
      <c r="EL36" s="72">
        <v>5.79186871543919</v>
      </c>
      <c r="EM36" s="424">
        <v>110.302660913323</v>
      </c>
      <c r="EN36" s="72">
        <v>6.13849399877088</v>
      </c>
      <c r="EO36" s="27"/>
      <c r="EP36" s="24" t="s">
        <v>30</v>
      </c>
      <c r="EQ36" s="424">
        <v>106.971585578761</v>
      </c>
      <c r="ER36" s="72">
        <v>3.12601642622732</v>
      </c>
      <c r="ES36" s="424">
        <v>103.457973545044</v>
      </c>
      <c r="ET36" s="72">
        <v>3.32365279640901</v>
      </c>
      <c r="EU36" s="424">
        <v>111.309637040303</v>
      </c>
      <c r="EV36" s="72">
        <v>3.31926916095865</v>
      </c>
      <c r="EW36" s="27"/>
      <c r="EX36" s="24" t="s">
        <v>30</v>
      </c>
      <c r="EY36" s="424">
        <v>96.8803752589043</v>
      </c>
      <c r="EZ36" s="72">
        <v>3.20036565139583</v>
      </c>
      <c r="FA36" s="424">
        <v>102.598841346338</v>
      </c>
      <c r="FB36" s="72">
        <v>3.05054624069277</v>
      </c>
      <c r="FC36" s="424">
        <v>106.996106080059</v>
      </c>
      <c r="FD36" s="72">
        <v>3.41584937470634</v>
      </c>
      <c r="FE36" s="27"/>
      <c r="FF36" s="24" t="s">
        <v>30</v>
      </c>
      <c r="FG36" s="424">
        <v>109.578041617409</v>
      </c>
      <c r="FH36" s="72">
        <v>3.34658691505427</v>
      </c>
      <c r="FI36" s="424">
        <v>112.467089977284</v>
      </c>
      <c r="FJ36" s="72">
        <v>6.30528151002491</v>
      </c>
      <c r="FK36" s="424">
        <v>120.404763258514</v>
      </c>
      <c r="FL36" s="72">
        <v>9.23643059452932</v>
      </c>
      <c r="FM36" s="27"/>
      <c r="FN36" s="24" t="s">
        <v>30</v>
      </c>
      <c r="FO36" s="424">
        <v>95.9108383711138</v>
      </c>
      <c r="FP36" s="72">
        <v>-1.38717008933399</v>
      </c>
      <c r="FQ36" s="424">
        <v>109.29519994432</v>
      </c>
      <c r="FR36" s="72">
        <v>4.05135832271617</v>
      </c>
      <c r="FS36" s="424">
        <v>104.897273550843</v>
      </c>
      <c r="FT36" s="72">
        <v>3.86211447655963</v>
      </c>
      <c r="FU36" s="27"/>
      <c r="FV36" s="24" t="s">
        <v>30</v>
      </c>
      <c r="FW36" s="424">
        <v>117.533134537377</v>
      </c>
      <c r="FX36" s="72">
        <v>9.8440509695109</v>
      </c>
      <c r="FY36" s="424">
        <v>116.830607247576</v>
      </c>
      <c r="FZ36" s="72">
        <v>3.37040256197324</v>
      </c>
      <c r="GA36" s="424">
        <v>111.656337269063</v>
      </c>
      <c r="GB36" s="72">
        <v>3.36412279164153</v>
      </c>
      <c r="GC36" s="27"/>
      <c r="GD36" s="24" t="s">
        <v>30</v>
      </c>
      <c r="GE36" s="424">
        <v>103.458621841341</v>
      </c>
      <c r="GF36" s="72">
        <v>3.37901999594432</v>
      </c>
      <c r="GG36" s="424">
        <v>116.434405583158</v>
      </c>
      <c r="GH36" s="72">
        <v>3.38605196469368</v>
      </c>
      <c r="GI36" s="424">
        <v>97.1436195288401</v>
      </c>
      <c r="GJ36" s="72">
        <v>1.81879940135221</v>
      </c>
      <c r="GK36" s="27"/>
      <c r="GL36" s="24" t="s">
        <v>30</v>
      </c>
      <c r="GM36" s="424">
        <v>118.487637748843</v>
      </c>
      <c r="GN36" s="72">
        <v>3.39746678763346</v>
      </c>
      <c r="GO36" s="424">
        <v>138.669350460614</v>
      </c>
      <c r="GP36" s="72">
        <v>10.7276077395612</v>
      </c>
      <c r="GQ36" s="424">
        <v>133.771061940862</v>
      </c>
      <c r="GR36" s="72">
        <v>10.7241907225902</v>
      </c>
      <c r="GS36" s="27"/>
      <c r="GT36" s="24" t="s">
        <v>30</v>
      </c>
      <c r="GU36" s="424">
        <v>98.4052042544997</v>
      </c>
      <c r="GV36" s="72">
        <v>3.56007982807516</v>
      </c>
      <c r="GW36" s="424">
        <v>99.9449073023762</v>
      </c>
      <c r="GX36" s="72">
        <v>-0.242304639250833</v>
      </c>
      <c r="GY36" s="424">
        <v>116.446681401058</v>
      </c>
      <c r="GZ36" s="72">
        <v>3.5581760089092</v>
      </c>
      <c r="HA36" s="27"/>
      <c r="HB36" s="24" t="s">
        <v>30</v>
      </c>
      <c r="HC36" s="424">
        <v>120.475680669097</v>
      </c>
      <c r="HD36" s="72">
        <v>3.54710897912942</v>
      </c>
      <c r="HE36" s="424">
        <v>114.107424909019</v>
      </c>
      <c r="HF36" s="72">
        <v>3.55170887832574</v>
      </c>
      <c r="HG36" s="424">
        <v>102.980239146025</v>
      </c>
      <c r="HH36" s="72">
        <v>0.322365281824858</v>
      </c>
      <c r="HI36" s="27"/>
      <c r="HJ36" s="24" t="s">
        <v>30</v>
      </c>
      <c r="HK36" s="424">
        <v>118.930468427597</v>
      </c>
      <c r="HL36" s="72">
        <v>2.33218759903401</v>
      </c>
      <c r="HM36" s="424">
        <v>109.379289370513</v>
      </c>
      <c r="HN36" s="72">
        <v>4.27701502532392</v>
      </c>
      <c r="HO36" s="424">
        <v>117.273745685245</v>
      </c>
      <c r="HP36" s="72">
        <v>3.56486456303593</v>
      </c>
      <c r="HQ36" s="27"/>
      <c r="HR36" s="24" t="s">
        <v>30</v>
      </c>
      <c r="HS36" s="424">
        <v>130.040061318068</v>
      </c>
      <c r="HT36" s="72">
        <v>7.93736690558751</v>
      </c>
      <c r="HU36" s="424">
        <v>96.1568256924238</v>
      </c>
      <c r="HV36" s="72">
        <v>8.09441226866797</v>
      </c>
      <c r="HW36" s="424">
        <v>110.183616330928</v>
      </c>
      <c r="HX36" s="72">
        <v>8.00726984357955</v>
      </c>
      <c r="HY36" s="27"/>
      <c r="HZ36" s="24" t="s">
        <v>30</v>
      </c>
      <c r="IA36" s="424">
        <v>113.137442494135</v>
      </c>
      <c r="IB36" s="72">
        <v>7.95385807554079</v>
      </c>
      <c r="IC36" s="424">
        <v>107.267292615369</v>
      </c>
      <c r="ID36" s="72">
        <v>0.465188491401818</v>
      </c>
      <c r="IE36" s="424">
        <v>107.655550355188</v>
      </c>
      <c r="IF36" s="72">
        <v>4.85181287880829</v>
      </c>
      <c r="IG36" s="27"/>
      <c r="IH36" s="24" t="s">
        <v>30</v>
      </c>
      <c r="II36" s="424">
        <v>103.609468181224</v>
      </c>
      <c r="IJ36" s="72">
        <v>2.82457393353106</v>
      </c>
      <c r="IK36" s="424">
        <v>114.887962797101</v>
      </c>
      <c r="IL36" s="72">
        <v>8.73363883882325</v>
      </c>
      <c r="IM36" s="424">
        <v>122.306608637679</v>
      </c>
      <c r="IN36" s="72">
        <v>5.17801783917606</v>
      </c>
      <c r="IO36" s="424">
        <v>100.53086975163</v>
      </c>
      <c r="IP36" s="72">
        <v>5.17908407379815</v>
      </c>
      <c r="IQ36" s="27"/>
      <c r="IR36" s="24" t="s">
        <v>30</v>
      </c>
      <c r="IS36" s="424">
        <v>115.575002282087</v>
      </c>
      <c r="IT36" s="72">
        <v>5.17303822485506</v>
      </c>
      <c r="IU36" s="424">
        <v>92.3518266604665</v>
      </c>
      <c r="IV36" s="72">
        <v>5.16634590954446</v>
      </c>
      <c r="IW36" s="424">
        <v>115.676142629735</v>
      </c>
      <c r="IX36" s="72">
        <v>5.17765927327434</v>
      </c>
      <c r="IY36" s="27"/>
      <c r="IZ36" s="24" t="s">
        <v>30</v>
      </c>
      <c r="JA36" s="424">
        <v>113.842814893076</v>
      </c>
      <c r="JB36" s="72">
        <v>5.17175432176089</v>
      </c>
      <c r="JC36" s="424">
        <v>121.807494289837</v>
      </c>
      <c r="JD36" s="72">
        <v>8.29611055051906</v>
      </c>
      <c r="JE36" s="424">
        <v>145.727672425849</v>
      </c>
      <c r="JF36" s="72">
        <v>17.5725692641602</v>
      </c>
      <c r="JG36" s="27"/>
      <c r="JH36" s="24" t="s">
        <v>30</v>
      </c>
      <c r="JI36" s="424">
        <v>138.973435772324</v>
      </c>
      <c r="JJ36" s="72">
        <v>16.089165534411</v>
      </c>
      <c r="JK36" s="424">
        <v>138.28639839131</v>
      </c>
      <c r="JL36" s="72">
        <v>5.24532899032455</v>
      </c>
      <c r="JM36" s="424">
        <v>117.440898471629</v>
      </c>
      <c r="JN36" s="72">
        <v>4.8866640314869</v>
      </c>
      <c r="JO36" s="27"/>
      <c r="JP36" s="24" t="s">
        <v>30</v>
      </c>
      <c r="JQ36" s="424">
        <v>122.633542264541</v>
      </c>
      <c r="JR36" s="72">
        <v>-8.17887324173149</v>
      </c>
      <c r="JS36" s="424">
        <v>96.3944279153007</v>
      </c>
      <c r="JT36" s="72">
        <v>-4.18620369033587</v>
      </c>
      <c r="JU36" s="424">
        <v>104.772964991188</v>
      </c>
      <c r="JV36" s="72">
        <v>-3.48249862630873</v>
      </c>
      <c r="JW36" s="27"/>
      <c r="JX36" s="24" t="s">
        <v>30</v>
      </c>
      <c r="JY36" s="424">
        <v>113.840544593085</v>
      </c>
      <c r="JZ36" s="72">
        <v>7.61264227577844</v>
      </c>
      <c r="KA36" s="424">
        <v>118.964435748536</v>
      </c>
      <c r="KB36" s="72">
        <v>1.5976688877588</v>
      </c>
      <c r="KC36" s="424">
        <v>125.248239672735</v>
      </c>
      <c r="KD36" s="72">
        <v>0.0273449236783989</v>
      </c>
      <c r="KE36" s="27"/>
      <c r="KF36" s="24" t="s">
        <v>30</v>
      </c>
      <c r="KG36" s="424">
        <v>103.120015946366</v>
      </c>
      <c r="KH36" s="72">
        <v>1.33815341547736</v>
      </c>
      <c r="KI36" s="424">
        <v>88.5822135326405</v>
      </c>
      <c r="KJ36" s="72">
        <v>-1.05567737304756</v>
      </c>
      <c r="KK36" s="424">
        <v>120.684078232345</v>
      </c>
      <c r="KL36" s="72">
        <v>13.0279421883158</v>
      </c>
      <c r="KM36" s="27"/>
      <c r="KN36" s="24" t="s">
        <v>30</v>
      </c>
      <c r="KO36" s="424">
        <v>123.480995850414</v>
      </c>
      <c r="KP36" s="72">
        <v>13.7465648320845</v>
      </c>
      <c r="KQ36" s="424">
        <v>114.18631605016</v>
      </c>
      <c r="KR36" s="72">
        <v>6.56049203826153</v>
      </c>
      <c r="KS36" s="424">
        <v>110.060417532926</v>
      </c>
      <c r="KT36" s="72">
        <v>6.74871651749784</v>
      </c>
      <c r="KU36" s="27"/>
      <c r="KV36" s="24" t="s">
        <v>30</v>
      </c>
      <c r="KW36" s="424">
        <v>110.705566898423</v>
      </c>
      <c r="KX36" s="72">
        <v>8.59129439652271</v>
      </c>
      <c r="KY36" s="424">
        <v>114.563012017478</v>
      </c>
      <c r="KZ36" s="72">
        <v>1.74063925248736</v>
      </c>
      <c r="LA36" s="424">
        <v>107.41691382345</v>
      </c>
      <c r="LB36" s="72">
        <v>-2.85898639867665</v>
      </c>
      <c r="LC36" s="27"/>
      <c r="LD36" s="24" t="s">
        <v>30</v>
      </c>
      <c r="LE36" s="424">
        <v>151.737889948426</v>
      </c>
      <c r="LF36" s="72">
        <v>6.2015131500399</v>
      </c>
      <c r="LG36" s="424">
        <v>113.000525902228</v>
      </c>
      <c r="LH36" s="72">
        <v>14.1715453860708</v>
      </c>
      <c r="LI36" s="424">
        <v>110.13558584555</v>
      </c>
      <c r="LJ36" s="72">
        <v>13.6699639238217</v>
      </c>
      <c r="LK36" s="27"/>
      <c r="LL36" s="24" t="s">
        <v>30</v>
      </c>
      <c r="LM36" s="424">
        <v>104.496719572002</v>
      </c>
      <c r="LN36" s="72">
        <v>13.7366881144168</v>
      </c>
      <c r="LO36" s="424">
        <v>100.729621694479</v>
      </c>
      <c r="LP36" s="72">
        <v>14.5288171047006</v>
      </c>
      <c r="LQ36" s="424">
        <v>91.7622911239148</v>
      </c>
      <c r="LR36" s="72">
        <v>14.0064743573606</v>
      </c>
      <c r="LS36" s="27"/>
      <c r="LT36" s="24" t="s">
        <v>30</v>
      </c>
      <c r="LU36" s="424">
        <v>98.9376112480053</v>
      </c>
      <c r="LV36" s="72">
        <v>-2.96365422030482</v>
      </c>
      <c r="LW36" s="424">
        <v>108.119911733932</v>
      </c>
      <c r="LX36" s="72">
        <v>-1.40801745884551</v>
      </c>
      <c r="LY36" s="424">
        <v>72.3907248848491</v>
      </c>
      <c r="LZ36" s="72">
        <v>-9.9755946830099</v>
      </c>
      <c r="MA36" s="27"/>
      <c r="MB36" s="24" t="s">
        <v>30</v>
      </c>
      <c r="MC36" s="424">
        <v>130.815343670434</v>
      </c>
      <c r="MD36" s="72">
        <v>10.3256617670566</v>
      </c>
      <c r="ME36" s="424">
        <v>99.4090837367796</v>
      </c>
      <c r="MF36" s="72">
        <v>16.3931759750604</v>
      </c>
      <c r="MG36" s="424">
        <v>110.563137094434</v>
      </c>
      <c r="MH36" s="72">
        <v>-2.9509439592419</v>
      </c>
      <c r="MI36" s="27"/>
      <c r="MJ36" s="24" t="s">
        <v>30</v>
      </c>
      <c r="MK36" s="424">
        <v>91.3347523803689</v>
      </c>
      <c r="ML36" s="72">
        <v>1.66454824579678</v>
      </c>
      <c r="MM36" s="424">
        <v>115.450071557359</v>
      </c>
      <c r="MN36" s="72">
        <v>-3.41073492191099</v>
      </c>
      <c r="MO36" s="424">
        <v>121.285241644826</v>
      </c>
      <c r="MP36" s="72">
        <v>8.05980242591761</v>
      </c>
    </row>
    <row r="37" ht="15" hidden="1" customHeight="1" spans="1:354">
      <c r="A37" s="27"/>
      <c r="B37" s="24"/>
      <c r="C37" s="423"/>
      <c r="D37" s="423"/>
      <c r="E37" s="423"/>
      <c r="F37" s="423"/>
      <c r="G37" s="423"/>
      <c r="H37" s="423"/>
      <c r="I37" s="27"/>
      <c r="J37" s="24"/>
      <c r="K37" s="423"/>
      <c r="L37" s="423"/>
      <c r="M37" s="423"/>
      <c r="N37" s="423"/>
      <c r="O37" s="423"/>
      <c r="P37" s="423"/>
      <c r="Q37" s="27"/>
      <c r="R37" s="24"/>
      <c r="S37" s="423"/>
      <c r="T37" s="423"/>
      <c r="U37" s="423"/>
      <c r="V37" s="423"/>
      <c r="W37" s="423"/>
      <c r="X37" s="423"/>
      <c r="Y37" s="27"/>
      <c r="Z37" s="24"/>
      <c r="AA37" s="423"/>
      <c r="AB37" s="423"/>
      <c r="AC37" s="423"/>
      <c r="AD37" s="423"/>
      <c r="AE37" s="423"/>
      <c r="AF37" s="423"/>
      <c r="AG37" s="27"/>
      <c r="AH37" s="24"/>
      <c r="AI37" s="423"/>
      <c r="AJ37" s="423"/>
      <c r="AK37" s="423"/>
      <c r="AL37" s="423"/>
      <c r="AM37" s="423"/>
      <c r="AN37" s="423"/>
      <c r="AO37" s="27"/>
      <c r="AP37" s="24"/>
      <c r="AQ37" s="423"/>
      <c r="AR37" s="423"/>
      <c r="AS37" s="423"/>
      <c r="AT37" s="423"/>
      <c r="AU37" s="423"/>
      <c r="AV37" s="423"/>
      <c r="AW37" s="27"/>
      <c r="AX37" s="24"/>
      <c r="AY37" s="423"/>
      <c r="AZ37" s="423"/>
      <c r="BA37" s="423"/>
      <c r="BB37" s="423"/>
      <c r="BC37" s="423"/>
      <c r="BD37" s="423"/>
      <c r="BE37" s="27"/>
      <c r="BF37" s="24"/>
      <c r="BG37" s="423"/>
      <c r="BH37" s="423"/>
      <c r="BI37" s="423"/>
      <c r="BJ37" s="423"/>
      <c r="BK37" s="423"/>
      <c r="BL37" s="423"/>
      <c r="BM37" s="27"/>
      <c r="BN37" s="24"/>
      <c r="BO37" s="423"/>
      <c r="BP37" s="423"/>
      <c r="BQ37" s="423"/>
      <c r="BR37" s="423"/>
      <c r="BS37" s="423"/>
      <c r="BT37" s="423"/>
      <c r="BU37" s="27"/>
      <c r="BV37" s="24"/>
      <c r="BW37" s="423"/>
      <c r="BX37" s="423"/>
      <c r="BY37" s="423"/>
      <c r="BZ37" s="423"/>
      <c r="CA37" s="423"/>
      <c r="CB37" s="423"/>
      <c r="CC37" s="27"/>
      <c r="CD37" s="24"/>
      <c r="CE37" s="423"/>
      <c r="CF37" s="423"/>
      <c r="CG37" s="423"/>
      <c r="CH37" s="423"/>
      <c r="CI37" s="423"/>
      <c r="CJ37" s="423"/>
      <c r="CK37" s="27"/>
      <c r="CL37" s="24"/>
      <c r="CM37" s="423"/>
      <c r="CN37" s="423"/>
      <c r="CO37" s="423"/>
      <c r="CP37" s="423"/>
      <c r="CQ37" s="423"/>
      <c r="CR37" s="423"/>
      <c r="CS37" s="27"/>
      <c r="CT37" s="24"/>
      <c r="CU37" s="423"/>
      <c r="CV37" s="423"/>
      <c r="CW37" s="423"/>
      <c r="CX37" s="423"/>
      <c r="CY37" s="423"/>
      <c r="CZ37" s="423"/>
      <c r="DA37" s="27"/>
      <c r="DB37" s="24"/>
      <c r="DC37" s="423"/>
      <c r="DD37" s="423"/>
      <c r="DE37" s="423"/>
      <c r="DF37" s="423"/>
      <c r="DG37" s="423"/>
      <c r="DH37" s="423"/>
      <c r="DI37" s="27"/>
      <c r="DJ37" s="24"/>
      <c r="DK37" s="423"/>
      <c r="DL37" s="423"/>
      <c r="DM37" s="423"/>
      <c r="DN37" s="423"/>
      <c r="DO37" s="423"/>
      <c r="DP37" s="423"/>
      <c r="DQ37" s="27"/>
      <c r="DR37" s="24"/>
      <c r="DS37" s="423"/>
      <c r="DT37" s="423"/>
      <c r="DU37" s="423"/>
      <c r="DV37" s="423"/>
      <c r="DW37" s="423"/>
      <c r="DX37" s="423"/>
      <c r="DY37" s="27"/>
      <c r="DZ37" s="24"/>
      <c r="EA37" s="423"/>
      <c r="EB37" s="423"/>
      <c r="EC37" s="423"/>
      <c r="ED37" s="423"/>
      <c r="EE37" s="423"/>
      <c r="EF37" s="423"/>
      <c r="EG37" s="27"/>
      <c r="EH37" s="24"/>
      <c r="EI37" s="423"/>
      <c r="EJ37" s="423"/>
      <c r="EK37" s="423"/>
      <c r="EL37" s="423"/>
      <c r="EM37" s="423"/>
      <c r="EN37" s="423"/>
      <c r="EO37" s="27"/>
      <c r="EP37" s="24"/>
      <c r="EQ37" s="423"/>
      <c r="ER37" s="423"/>
      <c r="ES37" s="423"/>
      <c r="ET37" s="423"/>
      <c r="EU37" s="423"/>
      <c r="EV37" s="423"/>
      <c r="EW37" s="27"/>
      <c r="EX37" s="24"/>
      <c r="EY37" s="423"/>
      <c r="EZ37" s="423"/>
      <c r="FA37" s="423"/>
      <c r="FB37" s="423"/>
      <c r="FC37" s="423"/>
      <c r="FD37" s="423"/>
      <c r="FE37" s="27"/>
      <c r="FF37" s="24"/>
      <c r="FG37" s="423"/>
      <c r="FH37" s="423"/>
      <c r="FI37" s="423"/>
      <c r="FJ37" s="423"/>
      <c r="FK37" s="423"/>
      <c r="FL37" s="423"/>
      <c r="FM37" s="27"/>
      <c r="FN37" s="24"/>
      <c r="FO37" s="423"/>
      <c r="FP37" s="423"/>
      <c r="FQ37" s="423"/>
      <c r="FR37" s="423"/>
      <c r="FS37" s="423"/>
      <c r="FT37" s="423"/>
      <c r="FU37" s="27"/>
      <c r="FV37" s="24"/>
      <c r="FW37" s="423"/>
      <c r="FX37" s="423"/>
      <c r="FY37" s="423"/>
      <c r="FZ37" s="423"/>
      <c r="GA37" s="423"/>
      <c r="GB37" s="423"/>
      <c r="GC37" s="27"/>
      <c r="GD37" s="24"/>
      <c r="GE37" s="423"/>
      <c r="GF37" s="423"/>
      <c r="GG37" s="423"/>
      <c r="GH37" s="423"/>
      <c r="GI37" s="423"/>
      <c r="GJ37" s="423"/>
      <c r="GK37" s="27"/>
      <c r="GL37" s="24"/>
      <c r="GM37" s="423"/>
      <c r="GN37" s="423"/>
      <c r="GO37" s="423"/>
      <c r="GP37" s="423"/>
      <c r="GQ37" s="423"/>
      <c r="GR37" s="423"/>
      <c r="GS37" s="27"/>
      <c r="GT37" s="24"/>
      <c r="GU37" s="423"/>
      <c r="GV37" s="423"/>
      <c r="GW37" s="423"/>
      <c r="GX37" s="423"/>
      <c r="GY37" s="423"/>
      <c r="GZ37" s="423"/>
      <c r="HA37" s="27"/>
      <c r="HB37" s="24"/>
      <c r="HC37" s="423"/>
      <c r="HD37" s="423"/>
      <c r="HE37" s="423"/>
      <c r="HF37" s="423"/>
      <c r="HG37" s="423"/>
      <c r="HH37" s="423"/>
      <c r="HI37" s="27"/>
      <c r="HJ37" s="24"/>
      <c r="HK37" s="423"/>
      <c r="HL37" s="423"/>
      <c r="HM37" s="423"/>
      <c r="HN37" s="423"/>
      <c r="HO37" s="423"/>
      <c r="HP37" s="423"/>
      <c r="HQ37" s="27"/>
      <c r="HR37" s="24"/>
      <c r="HS37" s="423"/>
      <c r="HT37" s="423"/>
      <c r="HU37" s="423"/>
      <c r="HV37" s="423"/>
      <c r="HW37" s="423"/>
      <c r="HX37" s="423"/>
      <c r="HY37" s="27"/>
      <c r="HZ37" s="24"/>
      <c r="IA37" s="423"/>
      <c r="IB37" s="423"/>
      <c r="IC37" s="423"/>
      <c r="ID37" s="423"/>
      <c r="IE37" s="423"/>
      <c r="IF37" s="423"/>
      <c r="IG37" s="27"/>
      <c r="IH37" s="24"/>
      <c r="II37" s="423"/>
      <c r="IJ37" s="423"/>
      <c r="IK37" s="423"/>
      <c r="IL37" s="423"/>
      <c r="IM37" s="423"/>
      <c r="IN37" s="423"/>
      <c r="IO37" s="423"/>
      <c r="IP37" s="423"/>
      <c r="IQ37" s="27"/>
      <c r="IR37" s="24"/>
      <c r="IS37" s="423"/>
      <c r="IT37" s="423"/>
      <c r="IU37" s="423"/>
      <c r="IV37" s="423"/>
      <c r="IW37" s="423"/>
      <c r="IX37" s="423"/>
      <c r="IY37" s="27"/>
      <c r="IZ37" s="24"/>
      <c r="JA37" s="423"/>
      <c r="JB37" s="423"/>
      <c r="JC37" s="423"/>
      <c r="JD37" s="423"/>
      <c r="JE37" s="423"/>
      <c r="JF37" s="423"/>
      <c r="JG37" s="27"/>
      <c r="JH37" s="24"/>
      <c r="JI37" s="423"/>
      <c r="JJ37" s="423"/>
      <c r="JK37" s="423"/>
      <c r="JL37" s="423"/>
      <c r="JM37" s="423"/>
      <c r="JN37" s="423"/>
      <c r="JO37" s="27"/>
      <c r="JP37" s="24"/>
      <c r="JQ37" s="423"/>
      <c r="JR37" s="423"/>
      <c r="JS37" s="423"/>
      <c r="JT37" s="423"/>
      <c r="JU37" s="423"/>
      <c r="JV37" s="423"/>
      <c r="JW37" s="27"/>
      <c r="JX37" s="24"/>
      <c r="JY37" s="423"/>
      <c r="JZ37" s="423"/>
      <c r="KA37" s="423"/>
      <c r="KB37" s="423"/>
      <c r="KC37" s="423"/>
      <c r="KD37" s="423"/>
      <c r="KE37" s="27"/>
      <c r="KF37" s="24"/>
      <c r="KG37" s="423"/>
      <c r="KH37" s="423"/>
      <c r="KI37" s="423"/>
      <c r="KJ37" s="423"/>
      <c r="KK37" s="423"/>
      <c r="KL37" s="423"/>
      <c r="KM37" s="27"/>
      <c r="KN37" s="24"/>
      <c r="KO37" s="423"/>
      <c r="KP37" s="423"/>
      <c r="KQ37" s="423"/>
      <c r="KR37" s="423"/>
      <c r="KS37" s="423"/>
      <c r="KT37" s="423"/>
      <c r="KU37" s="27"/>
      <c r="KV37" s="24"/>
      <c r="KW37" s="423"/>
      <c r="KX37" s="423"/>
      <c r="KY37" s="423"/>
      <c r="KZ37" s="423"/>
      <c r="LA37" s="423"/>
      <c r="LB37" s="423"/>
      <c r="LC37" s="27"/>
      <c r="LD37" s="24"/>
      <c r="LE37" s="423"/>
      <c r="LF37" s="423"/>
      <c r="LG37" s="423"/>
      <c r="LH37" s="423"/>
      <c r="LI37" s="423"/>
      <c r="LJ37" s="423"/>
      <c r="LK37" s="27"/>
      <c r="LL37" s="24"/>
      <c r="LM37" s="423"/>
      <c r="LN37" s="423"/>
      <c r="LO37" s="423"/>
      <c r="LP37" s="423"/>
      <c r="LQ37" s="423"/>
      <c r="LR37" s="423"/>
      <c r="LS37" s="27"/>
      <c r="LT37" s="24"/>
      <c r="LU37" s="423"/>
      <c r="LV37" s="423"/>
      <c r="LW37" s="423"/>
      <c r="LX37" s="423"/>
      <c r="LY37" s="423"/>
      <c r="LZ37" s="423"/>
      <c r="MA37" s="27"/>
      <c r="MB37" s="24"/>
      <c r="MC37" s="423"/>
      <c r="MD37" s="423"/>
      <c r="ME37" s="423"/>
      <c r="MF37" s="423"/>
      <c r="MG37" s="423"/>
      <c r="MH37" s="423"/>
      <c r="MI37" s="27"/>
      <c r="MJ37" s="24"/>
      <c r="MK37" s="423"/>
      <c r="ML37" s="423"/>
      <c r="MM37" s="423"/>
      <c r="MN37" s="423"/>
      <c r="MO37" s="423"/>
      <c r="MP37" s="423"/>
    </row>
    <row r="38" ht="15" hidden="1" customHeight="1" spans="1:354">
      <c r="A38" s="27">
        <v>2018</v>
      </c>
      <c r="B38" s="24" t="s">
        <v>27</v>
      </c>
      <c r="C38" s="424">
        <v>102.558053467351</v>
      </c>
      <c r="D38" s="72">
        <v>-2.26375684319296</v>
      </c>
      <c r="E38" s="424">
        <v>102.058819160366</v>
      </c>
      <c r="F38" s="72">
        <v>-0.617991264778141</v>
      </c>
      <c r="G38" s="424">
        <v>103.030110474438</v>
      </c>
      <c r="H38" s="72">
        <v>-3.75627111911551</v>
      </c>
      <c r="I38" s="27">
        <v>2018</v>
      </c>
      <c r="J38" s="24" t="s">
        <v>27</v>
      </c>
      <c r="K38" s="424">
        <v>90.2438147075954</v>
      </c>
      <c r="L38" s="72">
        <v>12.6025529664586</v>
      </c>
      <c r="M38" s="424">
        <v>121.42505983049</v>
      </c>
      <c r="N38" s="72">
        <v>20.5969607003479</v>
      </c>
      <c r="O38" s="424">
        <v>98.9375479957334</v>
      </c>
      <c r="P38" s="72">
        <v>21.6365500570455</v>
      </c>
      <c r="Q38" s="27">
        <v>2018</v>
      </c>
      <c r="R38" s="24" t="s">
        <v>27</v>
      </c>
      <c r="S38" s="424">
        <v>110.391710579819</v>
      </c>
      <c r="T38" s="72">
        <v>2.47516267899132</v>
      </c>
      <c r="U38" s="424">
        <v>114.329053337306</v>
      </c>
      <c r="V38" s="72">
        <v>2.91384918563502</v>
      </c>
      <c r="W38" s="424">
        <v>111.003706920908</v>
      </c>
      <c r="X38" s="72">
        <v>-0.382267809373332</v>
      </c>
      <c r="Y38" s="27">
        <v>2018</v>
      </c>
      <c r="Z38" s="24" t="s">
        <v>27</v>
      </c>
      <c r="AA38" s="424">
        <v>100.641839656451</v>
      </c>
      <c r="AB38" s="72">
        <v>0.765781567779328</v>
      </c>
      <c r="AC38" s="424">
        <v>128.770614918565</v>
      </c>
      <c r="AD38" s="72">
        <v>4.45292860908441</v>
      </c>
      <c r="AE38" s="424">
        <v>107.167063666358</v>
      </c>
      <c r="AF38" s="72">
        <v>6.25188079973663</v>
      </c>
      <c r="AG38" s="27">
        <v>2018</v>
      </c>
      <c r="AH38" s="24" t="s">
        <v>27</v>
      </c>
      <c r="AI38" s="424">
        <v>128.071550878403</v>
      </c>
      <c r="AJ38" s="72">
        <v>7.85669043480983</v>
      </c>
      <c r="AK38" s="424">
        <v>119.891226860158</v>
      </c>
      <c r="AL38" s="72">
        <v>0.611118266708615</v>
      </c>
      <c r="AM38" s="424">
        <v>110.558612106964</v>
      </c>
      <c r="AN38" s="72">
        <v>-1.1840201635957</v>
      </c>
      <c r="AO38" s="27">
        <v>2018</v>
      </c>
      <c r="AP38" s="24" t="s">
        <v>27</v>
      </c>
      <c r="AQ38" s="424">
        <v>129.708434771169</v>
      </c>
      <c r="AR38" s="72">
        <v>20.2823109991982</v>
      </c>
      <c r="AS38" s="424">
        <v>102.608542138639</v>
      </c>
      <c r="AT38" s="72">
        <v>1.18553621434458</v>
      </c>
      <c r="AU38" s="424">
        <v>109.01293323306</v>
      </c>
      <c r="AV38" s="72">
        <v>7.58102972738813</v>
      </c>
      <c r="AW38" s="27">
        <v>2018</v>
      </c>
      <c r="AX38" s="24" t="s">
        <v>27</v>
      </c>
      <c r="AY38" s="424">
        <v>118.357194451151</v>
      </c>
      <c r="AZ38" s="72">
        <v>9.60961633670595</v>
      </c>
      <c r="BA38" s="424">
        <v>120.447429464784</v>
      </c>
      <c r="BB38" s="72">
        <v>3.75230088790776</v>
      </c>
      <c r="BC38" s="424">
        <v>113.791861340298</v>
      </c>
      <c r="BD38" s="72">
        <v>-2.86376507486541</v>
      </c>
      <c r="BE38" s="27">
        <v>2018</v>
      </c>
      <c r="BF38" s="24" t="s">
        <v>27</v>
      </c>
      <c r="BG38" s="424">
        <v>107.334702871127</v>
      </c>
      <c r="BH38" s="72">
        <v>5.48415910653499</v>
      </c>
      <c r="BI38" s="424">
        <v>108.700597324438</v>
      </c>
      <c r="BJ38" s="72">
        <v>1.77640896767048</v>
      </c>
      <c r="BK38" s="424">
        <v>124.057519988442</v>
      </c>
      <c r="BL38" s="72">
        <v>4.00994901552856</v>
      </c>
      <c r="BM38" s="27">
        <v>2018</v>
      </c>
      <c r="BN38" s="24" t="s">
        <v>27</v>
      </c>
      <c r="BO38" s="424">
        <v>118.863519092974</v>
      </c>
      <c r="BP38" s="72">
        <v>6.09688135904034</v>
      </c>
      <c r="BQ38" s="424">
        <v>116.01777686758</v>
      </c>
      <c r="BR38" s="72">
        <v>1.75504447634576</v>
      </c>
      <c r="BS38" s="424">
        <v>110.842103593874</v>
      </c>
      <c r="BT38" s="72">
        <v>2.75304164540829</v>
      </c>
      <c r="BU38" s="27">
        <v>2018</v>
      </c>
      <c r="BV38" s="24" t="s">
        <v>27</v>
      </c>
      <c r="BW38" s="424">
        <v>113.643303522496</v>
      </c>
      <c r="BX38" s="72">
        <v>2.89707590520909</v>
      </c>
      <c r="BY38" s="424">
        <v>109.96919858</v>
      </c>
      <c r="BZ38" s="72">
        <v>-0.229356589428605</v>
      </c>
      <c r="CA38" s="424">
        <v>110.257640891679</v>
      </c>
      <c r="CB38" s="72">
        <v>9.57535170174944</v>
      </c>
      <c r="CC38" s="27">
        <v>2018</v>
      </c>
      <c r="CD38" s="24" t="s">
        <v>27</v>
      </c>
      <c r="CE38" s="424">
        <v>107.631751961969</v>
      </c>
      <c r="CF38" s="72">
        <v>1.89280929952255</v>
      </c>
      <c r="CG38" s="424">
        <v>109.386110394919</v>
      </c>
      <c r="CH38" s="72">
        <v>8.42546081212323</v>
      </c>
      <c r="CI38" s="424">
        <v>120.332513436964</v>
      </c>
      <c r="CJ38" s="72">
        <v>9.57482260319166</v>
      </c>
      <c r="CK38" s="27">
        <v>2018</v>
      </c>
      <c r="CL38" s="24" t="s">
        <v>27</v>
      </c>
      <c r="CM38" s="424">
        <v>138.066510187668</v>
      </c>
      <c r="CN38" s="72">
        <v>6.3047707753956</v>
      </c>
      <c r="CO38" s="424">
        <v>110.710593352131</v>
      </c>
      <c r="CP38" s="72">
        <v>-0.991250724714945</v>
      </c>
      <c r="CQ38" s="424">
        <v>117.161215822199</v>
      </c>
      <c r="CR38" s="72">
        <v>5.28947639386897</v>
      </c>
      <c r="CS38" s="27">
        <v>2018</v>
      </c>
      <c r="CT38" s="24" t="s">
        <v>27</v>
      </c>
      <c r="CU38" s="424">
        <v>141.341410542288</v>
      </c>
      <c r="CV38" s="72">
        <v>6.06386271189372</v>
      </c>
      <c r="CW38" s="424">
        <v>86.8725462534977</v>
      </c>
      <c r="CX38" s="72">
        <v>1.67032284208742</v>
      </c>
      <c r="CY38" s="424">
        <v>114.065704344644</v>
      </c>
      <c r="CZ38" s="72">
        <v>2.3864787173556</v>
      </c>
      <c r="DA38" s="27">
        <v>2018</v>
      </c>
      <c r="DB38" s="24" t="s">
        <v>27</v>
      </c>
      <c r="DC38" s="424">
        <v>93.7908161725828</v>
      </c>
      <c r="DD38" s="72">
        <v>17.5141889172302</v>
      </c>
      <c r="DE38" s="424">
        <v>229.107650168208</v>
      </c>
      <c r="DF38" s="72">
        <v>23.7864364464633</v>
      </c>
      <c r="DG38" s="424">
        <v>116.906517788134</v>
      </c>
      <c r="DH38" s="72">
        <v>0.956123341067865</v>
      </c>
      <c r="DI38" s="27">
        <v>2018</v>
      </c>
      <c r="DJ38" s="24" t="s">
        <v>27</v>
      </c>
      <c r="DK38" s="424">
        <v>114.624841757456</v>
      </c>
      <c r="DL38" s="72">
        <v>5.23152505894444</v>
      </c>
      <c r="DM38" s="424">
        <v>92.0159375958576</v>
      </c>
      <c r="DN38" s="72">
        <v>4.28468292655731</v>
      </c>
      <c r="DO38" s="424">
        <v>121.43858226708</v>
      </c>
      <c r="DP38" s="72">
        <v>6.24423943763823</v>
      </c>
      <c r="DQ38" s="27">
        <v>2018</v>
      </c>
      <c r="DR38" s="24" t="s">
        <v>27</v>
      </c>
      <c r="DS38" s="424">
        <v>109.058097684261</v>
      </c>
      <c r="DT38" s="72">
        <v>3.69137761674374</v>
      </c>
      <c r="DU38" s="424">
        <v>103.879503875594</v>
      </c>
      <c r="DV38" s="72">
        <v>3.38360717318697</v>
      </c>
      <c r="DW38" s="424">
        <v>119.071361877741</v>
      </c>
      <c r="DX38" s="72">
        <v>5.17804351620686</v>
      </c>
      <c r="DY38" s="27">
        <v>2018</v>
      </c>
      <c r="DZ38" s="24" t="s">
        <v>27</v>
      </c>
      <c r="EA38" s="424">
        <v>113.445263231052</v>
      </c>
      <c r="EB38" s="72">
        <v>4.30501478540681</v>
      </c>
      <c r="EC38" s="424">
        <v>104.67104277604</v>
      </c>
      <c r="ED38" s="72">
        <v>6.53432817583534</v>
      </c>
      <c r="EE38" s="424">
        <v>114.483239605112</v>
      </c>
      <c r="EF38" s="72">
        <v>8.35333051983646</v>
      </c>
      <c r="EG38" s="27">
        <v>2018</v>
      </c>
      <c r="EH38" s="24" t="s">
        <v>27</v>
      </c>
      <c r="EI38" s="424">
        <v>115.404174569004</v>
      </c>
      <c r="EJ38" s="72">
        <v>18.4426226486849</v>
      </c>
      <c r="EK38" s="424">
        <v>108.478508592559</v>
      </c>
      <c r="EL38" s="72">
        <v>13.053795704729</v>
      </c>
      <c r="EM38" s="424">
        <v>112.436762210845</v>
      </c>
      <c r="EN38" s="72">
        <v>2.12456413927453</v>
      </c>
      <c r="EO38" s="27">
        <v>2018</v>
      </c>
      <c r="EP38" s="24" t="s">
        <v>27</v>
      </c>
      <c r="EQ38" s="424">
        <v>112.904552800729</v>
      </c>
      <c r="ER38" s="72">
        <v>1.73108827216907</v>
      </c>
      <c r="ES38" s="424">
        <v>113.503587403776</v>
      </c>
      <c r="ET38" s="72">
        <v>5.9606051268148</v>
      </c>
      <c r="EU38" s="424">
        <v>114.141168973972</v>
      </c>
      <c r="EV38" s="72">
        <v>2.78142344957992</v>
      </c>
      <c r="EW38" s="27">
        <v>2018</v>
      </c>
      <c r="EX38" s="24" t="s">
        <v>27</v>
      </c>
      <c r="EY38" s="424">
        <v>107.37106495192</v>
      </c>
      <c r="EZ38" s="72">
        <v>-3.78965568927182</v>
      </c>
      <c r="FA38" s="424">
        <v>107.040596788252</v>
      </c>
      <c r="FB38" s="72">
        <v>2.75502712368069</v>
      </c>
      <c r="FC38" s="424">
        <v>108.632780460296</v>
      </c>
      <c r="FD38" s="72">
        <v>5.6602066466376</v>
      </c>
      <c r="FE38" s="27">
        <v>2018</v>
      </c>
      <c r="FF38" s="24" t="s">
        <v>27</v>
      </c>
      <c r="FG38" s="424">
        <v>112.1699517054</v>
      </c>
      <c r="FH38" s="72">
        <v>7.10734455286779</v>
      </c>
      <c r="FI38" s="424">
        <v>102.932079580892</v>
      </c>
      <c r="FJ38" s="72">
        <v>10.0485526524148</v>
      </c>
      <c r="FK38" s="424">
        <v>102.561991345779</v>
      </c>
      <c r="FL38" s="72">
        <v>13.0221955433129</v>
      </c>
      <c r="FM38" s="27">
        <v>2018</v>
      </c>
      <c r="FN38" s="24" t="s">
        <v>27</v>
      </c>
      <c r="FO38" s="424">
        <v>100.257689042916</v>
      </c>
      <c r="FP38" s="72">
        <v>4.01757775344352</v>
      </c>
      <c r="FQ38" s="424">
        <v>111.827331063654</v>
      </c>
      <c r="FR38" s="72">
        <v>-0.193378437351086</v>
      </c>
      <c r="FS38" s="424">
        <v>110.67436617113</v>
      </c>
      <c r="FT38" s="72">
        <v>5.81734981463811</v>
      </c>
      <c r="FU38" s="27">
        <v>2018</v>
      </c>
      <c r="FV38" s="24" t="s">
        <v>27</v>
      </c>
      <c r="FW38" s="424">
        <v>110.668561167906</v>
      </c>
      <c r="FX38" s="72">
        <v>5.52525999571488</v>
      </c>
      <c r="FY38" s="424">
        <v>101.320372716021</v>
      </c>
      <c r="FZ38" s="72">
        <v>5.92825166337758</v>
      </c>
      <c r="GA38" s="424">
        <v>102.361765754871</v>
      </c>
      <c r="GB38" s="72">
        <v>0.533398350208287</v>
      </c>
      <c r="GC38" s="27">
        <v>2018</v>
      </c>
      <c r="GD38" s="24" t="s">
        <v>27</v>
      </c>
      <c r="GE38" s="424">
        <v>109.413547942307</v>
      </c>
      <c r="GF38" s="72">
        <v>2.29771863411776</v>
      </c>
      <c r="GG38" s="424">
        <v>111.027655335047</v>
      </c>
      <c r="GH38" s="72">
        <v>10.0700459354089</v>
      </c>
      <c r="GI38" s="424">
        <v>98.6667619088125</v>
      </c>
      <c r="GJ38" s="72">
        <v>7.86239021602972</v>
      </c>
      <c r="GK38" s="27">
        <v>2018</v>
      </c>
      <c r="GL38" s="24" t="s">
        <v>27</v>
      </c>
      <c r="GM38" s="424">
        <v>101.311109667873</v>
      </c>
      <c r="GN38" s="72">
        <v>3.6321238005939</v>
      </c>
      <c r="GO38" s="424">
        <v>117.178592478506</v>
      </c>
      <c r="GP38" s="72">
        <v>6.9801726224115</v>
      </c>
      <c r="GQ38" s="424">
        <v>124.217856819654</v>
      </c>
      <c r="GR38" s="72">
        <v>8.53998026958173</v>
      </c>
      <c r="GS38" s="27">
        <v>2018</v>
      </c>
      <c r="GT38" s="24" t="s">
        <v>27</v>
      </c>
      <c r="GU38" s="424">
        <v>120.125200557674</v>
      </c>
      <c r="GV38" s="72">
        <v>-3.18495727840428</v>
      </c>
      <c r="GW38" s="424">
        <v>105.1927575401</v>
      </c>
      <c r="GX38" s="72">
        <v>3.93137706050931</v>
      </c>
      <c r="GY38" s="424">
        <v>108.821403367357</v>
      </c>
      <c r="GZ38" s="72">
        <v>10.6635831481634</v>
      </c>
      <c r="HA38" s="27">
        <v>2018</v>
      </c>
      <c r="HB38" s="24" t="s">
        <v>27</v>
      </c>
      <c r="HC38" s="424">
        <v>114.666377254929</v>
      </c>
      <c r="HD38" s="72">
        <v>15.2267634143337</v>
      </c>
      <c r="HE38" s="424">
        <v>99.9251246564489</v>
      </c>
      <c r="HF38" s="72">
        <v>1.77885690351829</v>
      </c>
      <c r="HG38" s="424">
        <v>102.004731929388</v>
      </c>
      <c r="HH38" s="72">
        <v>7.16809053117974</v>
      </c>
      <c r="HI38" s="27">
        <v>2018</v>
      </c>
      <c r="HJ38" s="24" t="s">
        <v>27</v>
      </c>
      <c r="HK38" s="424">
        <v>96.0037662710051</v>
      </c>
      <c r="HL38" s="72">
        <v>1.56083672021279</v>
      </c>
      <c r="HM38" s="424">
        <v>133.683633124799</v>
      </c>
      <c r="HN38" s="72">
        <v>10.6939712216734</v>
      </c>
      <c r="HO38" s="424">
        <v>96.7834985168149</v>
      </c>
      <c r="HP38" s="72">
        <v>1.90668738038472</v>
      </c>
      <c r="HQ38" s="27">
        <v>2018</v>
      </c>
      <c r="HR38" s="24" t="s">
        <v>27</v>
      </c>
      <c r="HS38" s="424">
        <v>109.72835988295</v>
      </c>
      <c r="HT38" s="72">
        <v>10.5939418007772</v>
      </c>
      <c r="HU38" s="424">
        <v>106.624908327363</v>
      </c>
      <c r="HV38" s="72">
        <v>1.48889371286711</v>
      </c>
      <c r="HW38" s="424">
        <v>107.691983645192</v>
      </c>
      <c r="HX38" s="72">
        <v>20.9157310446748</v>
      </c>
      <c r="HY38" s="27">
        <v>2018</v>
      </c>
      <c r="HZ38" s="24" t="s">
        <v>27</v>
      </c>
      <c r="IA38" s="424">
        <v>119.125363651228</v>
      </c>
      <c r="IB38" s="72">
        <v>5.43995980199416</v>
      </c>
      <c r="IC38" s="424">
        <v>100.004251427891</v>
      </c>
      <c r="ID38" s="72">
        <v>7.884937091675</v>
      </c>
      <c r="IE38" s="424">
        <v>104.911265925358</v>
      </c>
      <c r="IF38" s="72">
        <v>14.5673872107726</v>
      </c>
      <c r="IG38" s="27">
        <v>2018</v>
      </c>
      <c r="IH38" s="24" t="s">
        <v>27</v>
      </c>
      <c r="II38" s="424">
        <v>114.007568052587</v>
      </c>
      <c r="IJ38" s="72">
        <v>8.35641958325466</v>
      </c>
      <c r="IK38" s="424">
        <v>93.4054252542404</v>
      </c>
      <c r="IL38" s="72">
        <v>16.3597040776355</v>
      </c>
      <c r="IM38" s="424">
        <v>107.781509966812</v>
      </c>
      <c r="IN38" s="72">
        <v>9.91084949094967</v>
      </c>
      <c r="IO38" s="424">
        <v>118.283759063801</v>
      </c>
      <c r="IP38" s="72">
        <v>2.29356929082356</v>
      </c>
      <c r="IQ38" s="27">
        <v>2018</v>
      </c>
      <c r="IR38" s="24" t="s">
        <v>27</v>
      </c>
      <c r="IS38" s="424">
        <v>103.487885902956</v>
      </c>
      <c r="IT38" s="72">
        <v>-2.64331367923832</v>
      </c>
      <c r="IU38" s="424">
        <v>154.726807483246</v>
      </c>
      <c r="IV38" s="72">
        <v>-2.78577570468899</v>
      </c>
      <c r="IW38" s="424">
        <v>105.882025019898</v>
      </c>
      <c r="IX38" s="72">
        <v>-0.149290659939453</v>
      </c>
      <c r="IY38" s="27">
        <v>2018</v>
      </c>
      <c r="IZ38" s="24" t="s">
        <v>27</v>
      </c>
      <c r="JA38" s="424">
        <v>110.461775697045</v>
      </c>
      <c r="JB38" s="72">
        <v>4.03223669516137</v>
      </c>
      <c r="JC38" s="424">
        <v>118.394577521919</v>
      </c>
      <c r="JD38" s="72">
        <v>9.40478623683832</v>
      </c>
      <c r="JE38" s="424">
        <v>118.008825701767</v>
      </c>
      <c r="JF38" s="72">
        <v>3.24903236215593</v>
      </c>
      <c r="JG38" s="27">
        <v>2018</v>
      </c>
      <c r="JH38" s="24" t="s">
        <v>27</v>
      </c>
      <c r="JI38" s="424">
        <v>116.921326174357</v>
      </c>
      <c r="JJ38" s="72">
        <v>17.7724282558862</v>
      </c>
      <c r="JK38" s="424">
        <v>118.381004157556</v>
      </c>
      <c r="JL38" s="72">
        <v>5.70550473330339</v>
      </c>
      <c r="JM38" s="424">
        <v>105.147215908718</v>
      </c>
      <c r="JN38" s="72">
        <v>-14.969108876885</v>
      </c>
      <c r="JO38" s="27">
        <v>2018</v>
      </c>
      <c r="JP38" s="24" t="s">
        <v>27</v>
      </c>
      <c r="JQ38" s="424">
        <v>122.289882768484</v>
      </c>
      <c r="JR38" s="72">
        <v>5.93585811258919</v>
      </c>
      <c r="JS38" s="424">
        <v>102.240702034873</v>
      </c>
      <c r="JT38" s="72">
        <v>-5.9613490968958</v>
      </c>
      <c r="JU38" s="424">
        <v>97.5655108480566</v>
      </c>
      <c r="JV38" s="72">
        <v>6.83407946920678</v>
      </c>
      <c r="JW38" s="27">
        <v>2018</v>
      </c>
      <c r="JX38" s="24" t="s">
        <v>27</v>
      </c>
      <c r="JY38" s="424">
        <v>99.8685282729382</v>
      </c>
      <c r="JZ38" s="72">
        <v>5.6191382889788</v>
      </c>
      <c r="KA38" s="424">
        <v>100.183709374893</v>
      </c>
      <c r="KB38" s="72">
        <v>6.97368579100028</v>
      </c>
      <c r="KC38" s="424">
        <v>113.603685656214</v>
      </c>
      <c r="KD38" s="72">
        <v>15.3610185047696</v>
      </c>
      <c r="KE38" s="27">
        <v>2018</v>
      </c>
      <c r="KF38" s="24" t="s">
        <v>27</v>
      </c>
      <c r="KG38" s="424">
        <v>118.208629637346</v>
      </c>
      <c r="KH38" s="72">
        <v>-3.54594046394686</v>
      </c>
      <c r="KI38" s="424">
        <v>125.142606519697</v>
      </c>
      <c r="KJ38" s="72">
        <v>-2.93228786198196</v>
      </c>
      <c r="KK38" s="424">
        <v>122.544573768466</v>
      </c>
      <c r="KL38" s="72">
        <v>28.8753610897302</v>
      </c>
      <c r="KM38" s="27">
        <v>2018</v>
      </c>
      <c r="KN38" s="24" t="s">
        <v>27</v>
      </c>
      <c r="KO38" s="424">
        <v>112.104310317146</v>
      </c>
      <c r="KP38" s="72">
        <v>20.7352724970522</v>
      </c>
      <c r="KQ38" s="424">
        <v>120.158827624464</v>
      </c>
      <c r="KR38" s="72">
        <v>0.906251241715196</v>
      </c>
      <c r="KS38" s="424">
        <v>102.034104686329</v>
      </c>
      <c r="KT38" s="72">
        <v>-0.526347138330379</v>
      </c>
      <c r="KU38" s="27">
        <v>2018</v>
      </c>
      <c r="KV38" s="24" t="s">
        <v>27</v>
      </c>
      <c r="KW38" s="424">
        <v>115.796870466618</v>
      </c>
      <c r="KX38" s="72">
        <v>24.2446804385716</v>
      </c>
      <c r="KY38" s="424">
        <v>119.725588857896</v>
      </c>
      <c r="KZ38" s="72">
        <v>4.54009470154926</v>
      </c>
      <c r="LA38" s="424">
        <v>102.417575859504</v>
      </c>
      <c r="LB38" s="72">
        <v>5.28555436027777</v>
      </c>
      <c r="LC38" s="27">
        <v>2018</v>
      </c>
      <c r="LD38" s="24" t="s">
        <v>27</v>
      </c>
      <c r="LE38" s="424">
        <v>125.583294308881</v>
      </c>
      <c r="LF38" s="72">
        <v>16.4486722920518</v>
      </c>
      <c r="LG38" s="424">
        <v>144.201186141796</v>
      </c>
      <c r="LH38" s="72">
        <v>16.6386868482979</v>
      </c>
      <c r="LI38" s="424">
        <v>120.966291563646</v>
      </c>
      <c r="LJ38" s="72">
        <v>6.17815242154789</v>
      </c>
      <c r="LK38" s="27">
        <v>2018</v>
      </c>
      <c r="LL38" s="24" t="s">
        <v>27</v>
      </c>
      <c r="LM38" s="424">
        <v>175.362707307922</v>
      </c>
      <c r="LN38" s="72">
        <v>44.3001714096989</v>
      </c>
      <c r="LO38" s="424">
        <v>120.291149053377</v>
      </c>
      <c r="LP38" s="72">
        <v>-1.87043247619836</v>
      </c>
      <c r="LQ38" s="424">
        <v>111.737536272716</v>
      </c>
      <c r="LR38" s="72">
        <v>-0.920234088379999</v>
      </c>
      <c r="LS38" s="27">
        <v>2018</v>
      </c>
      <c r="LT38" s="24" t="s">
        <v>27</v>
      </c>
      <c r="LU38" s="424">
        <v>103.372389941051</v>
      </c>
      <c r="LV38" s="72">
        <v>2.27228110397604</v>
      </c>
      <c r="LW38" s="424">
        <v>133.079777282857</v>
      </c>
      <c r="LX38" s="72">
        <v>26.1033212091624</v>
      </c>
      <c r="LY38" s="424">
        <v>88.8770229998993</v>
      </c>
      <c r="LZ38" s="72">
        <v>-0.0606953706814579</v>
      </c>
      <c r="MA38" s="27">
        <v>2018</v>
      </c>
      <c r="MB38" s="24" t="s">
        <v>27</v>
      </c>
      <c r="MC38" s="424">
        <v>144.795622115075</v>
      </c>
      <c r="MD38" s="72">
        <v>1.21415604442558</v>
      </c>
      <c r="ME38" s="424">
        <v>97.8546710865057</v>
      </c>
      <c r="MF38" s="72">
        <v>0.141229152146423</v>
      </c>
      <c r="MG38" s="424">
        <v>114.645343317778</v>
      </c>
      <c r="MH38" s="72">
        <v>9.27936236129689</v>
      </c>
      <c r="MI38" s="27">
        <v>2018</v>
      </c>
      <c r="MJ38" s="24" t="s">
        <v>27</v>
      </c>
      <c r="MK38" s="424">
        <v>84.8826881904827</v>
      </c>
      <c r="ML38" s="72">
        <v>4.93551539798665</v>
      </c>
      <c r="MM38" s="424">
        <v>122.914400845729</v>
      </c>
      <c r="MN38" s="72">
        <v>2.15846423429582</v>
      </c>
      <c r="MO38" s="424">
        <v>128.098689367431</v>
      </c>
      <c r="MP38" s="72">
        <v>4.3415171358308</v>
      </c>
    </row>
    <row r="39" ht="15" hidden="1" customHeight="1" spans="1:354">
      <c r="A39" s="27"/>
      <c r="B39" s="24" t="s">
        <v>28</v>
      </c>
      <c r="C39" s="424">
        <v>99.2232247005301</v>
      </c>
      <c r="D39" s="72">
        <v>-0.353650271481527</v>
      </c>
      <c r="E39" s="424">
        <v>100.028232154032</v>
      </c>
      <c r="F39" s="72">
        <v>2.88465307215857</v>
      </c>
      <c r="G39" s="424">
        <v>98.4620402148771</v>
      </c>
      <c r="H39" s="72">
        <v>-3.27767205705662</v>
      </c>
      <c r="I39" s="27"/>
      <c r="J39" s="24" t="s">
        <v>28</v>
      </c>
      <c r="K39" s="424">
        <v>88.5007681424239</v>
      </c>
      <c r="L39" s="72">
        <v>-6.36622850417497</v>
      </c>
      <c r="M39" s="424">
        <v>125.189475063165</v>
      </c>
      <c r="N39" s="72">
        <v>9.18765959120844</v>
      </c>
      <c r="O39" s="424">
        <v>92.1783429193004</v>
      </c>
      <c r="P39" s="72">
        <v>-2.08757935286806</v>
      </c>
      <c r="Q39" s="27"/>
      <c r="R39" s="24" t="s">
        <v>28</v>
      </c>
      <c r="S39" s="424">
        <v>110.421653131931</v>
      </c>
      <c r="T39" s="72">
        <v>1.41374615281758</v>
      </c>
      <c r="U39" s="424">
        <v>120.041321441646</v>
      </c>
      <c r="V39" s="72">
        <v>4.115170812957</v>
      </c>
      <c r="W39" s="424">
        <v>106.245071976942</v>
      </c>
      <c r="X39" s="72">
        <v>-4.72433313480451</v>
      </c>
      <c r="Y39" s="27"/>
      <c r="Z39" s="24" t="s">
        <v>28</v>
      </c>
      <c r="AA39" s="424">
        <v>105.90172385248</v>
      </c>
      <c r="AB39" s="72">
        <v>-4.90801592399943</v>
      </c>
      <c r="AC39" s="424">
        <v>129.996810727815</v>
      </c>
      <c r="AD39" s="72">
        <v>13.68226839102</v>
      </c>
      <c r="AE39" s="424">
        <v>112.411203132668</v>
      </c>
      <c r="AF39" s="72">
        <v>1.93808434687021</v>
      </c>
      <c r="AG39" s="27"/>
      <c r="AH39" s="24" t="s">
        <v>28</v>
      </c>
      <c r="AI39" s="424">
        <v>137.632402165852</v>
      </c>
      <c r="AJ39" s="72">
        <v>1.82974329003225</v>
      </c>
      <c r="AK39" s="424">
        <v>130.619948446266</v>
      </c>
      <c r="AL39" s="72">
        <v>-3.59890542209041</v>
      </c>
      <c r="AM39" s="424">
        <v>111.301595959145</v>
      </c>
      <c r="AN39" s="72">
        <v>16.2180049624049</v>
      </c>
      <c r="AO39" s="27"/>
      <c r="AP39" s="24" t="s">
        <v>28</v>
      </c>
      <c r="AQ39" s="424">
        <v>116.470409777244</v>
      </c>
      <c r="AR39" s="72">
        <v>15.4605151381692</v>
      </c>
      <c r="AS39" s="424">
        <v>115.486161652818</v>
      </c>
      <c r="AT39" s="72">
        <v>6.24888370362515</v>
      </c>
      <c r="AU39" s="424">
        <v>112.39412324039</v>
      </c>
      <c r="AV39" s="72">
        <v>11.4763016898106</v>
      </c>
      <c r="AW39" s="27"/>
      <c r="AX39" s="24" t="s">
        <v>28</v>
      </c>
      <c r="AY39" s="424">
        <v>133.978563237119</v>
      </c>
      <c r="AZ39" s="72">
        <v>11.9569954266765</v>
      </c>
      <c r="BA39" s="424">
        <v>117.443057811481</v>
      </c>
      <c r="BB39" s="72">
        <v>1.78923123698257</v>
      </c>
      <c r="BC39" s="424">
        <v>106.009653251316</v>
      </c>
      <c r="BD39" s="72">
        <v>18.6020256552162</v>
      </c>
      <c r="BE39" s="27"/>
      <c r="BF39" s="24" t="s">
        <v>28</v>
      </c>
      <c r="BG39" s="424">
        <v>105.572195616172</v>
      </c>
      <c r="BH39" s="72">
        <v>15.3966846955341</v>
      </c>
      <c r="BI39" s="424">
        <v>116.859052543073</v>
      </c>
      <c r="BJ39" s="72">
        <v>-3.12550909971596</v>
      </c>
      <c r="BK39" s="424">
        <v>131.98036827928</v>
      </c>
      <c r="BL39" s="72">
        <v>-0.952571529174818</v>
      </c>
      <c r="BM39" s="27"/>
      <c r="BN39" s="24" t="s">
        <v>28</v>
      </c>
      <c r="BO39" s="424">
        <v>117.664979054703</v>
      </c>
      <c r="BP39" s="72">
        <v>-6.89343044229948</v>
      </c>
      <c r="BQ39" s="424">
        <v>130.511088302608</v>
      </c>
      <c r="BR39" s="72">
        <v>10.2364687384188</v>
      </c>
      <c r="BS39" s="424">
        <v>124.774260230901</v>
      </c>
      <c r="BT39" s="72">
        <v>2.01198579950454</v>
      </c>
      <c r="BU39" s="27"/>
      <c r="BV39" s="24" t="s">
        <v>28</v>
      </c>
      <c r="BW39" s="424">
        <v>129.011010500624</v>
      </c>
      <c r="BX39" s="72">
        <v>8.17626236845854</v>
      </c>
      <c r="BY39" s="424">
        <v>109.569229798068</v>
      </c>
      <c r="BZ39" s="72">
        <v>1.71670051807308</v>
      </c>
      <c r="CA39" s="424">
        <v>114.169162008102</v>
      </c>
      <c r="CB39" s="72">
        <v>1.6152725230319</v>
      </c>
      <c r="CC39" s="27"/>
      <c r="CD39" s="24" t="s">
        <v>28</v>
      </c>
      <c r="CE39" s="424">
        <v>110.809369140181</v>
      </c>
      <c r="CF39" s="72">
        <v>0.638506238073518</v>
      </c>
      <c r="CG39" s="424">
        <v>119.290131334853</v>
      </c>
      <c r="CH39" s="72">
        <v>2.78374682046483</v>
      </c>
      <c r="CI39" s="424">
        <v>125.91164437479</v>
      </c>
      <c r="CJ39" s="72">
        <v>2.43409194741551</v>
      </c>
      <c r="CK39" s="27"/>
      <c r="CL39" s="24" t="s">
        <v>28</v>
      </c>
      <c r="CM39" s="424">
        <v>132.050154947973</v>
      </c>
      <c r="CN39" s="72">
        <v>14.7942789380114</v>
      </c>
      <c r="CO39" s="424">
        <v>117.460047913964</v>
      </c>
      <c r="CP39" s="72">
        <v>0.744229535359082</v>
      </c>
      <c r="CQ39" s="424">
        <v>130.90904604208</v>
      </c>
      <c r="CR39" s="72">
        <v>2.1104854596191</v>
      </c>
      <c r="CS39" s="27"/>
      <c r="CT39" s="24" t="s">
        <v>28</v>
      </c>
      <c r="CU39" s="424">
        <v>133.109169721522</v>
      </c>
      <c r="CV39" s="72">
        <v>6.68363366315754</v>
      </c>
      <c r="CW39" s="424">
        <v>86.6277501971342</v>
      </c>
      <c r="CX39" s="72">
        <v>2.77142880530008</v>
      </c>
      <c r="CY39" s="424">
        <v>128.569355637502</v>
      </c>
      <c r="CZ39" s="72">
        <v>5.09642045114084</v>
      </c>
      <c r="DA39" s="27"/>
      <c r="DB39" s="24" t="s">
        <v>28</v>
      </c>
      <c r="DC39" s="424">
        <v>95.2872331637748</v>
      </c>
      <c r="DD39" s="72">
        <v>-2.75589122055347</v>
      </c>
      <c r="DE39" s="424">
        <v>215.536159380858</v>
      </c>
      <c r="DF39" s="72">
        <v>8.33212897529354</v>
      </c>
      <c r="DG39" s="424">
        <v>110.062632431062</v>
      </c>
      <c r="DH39" s="72">
        <v>-1.54019874783108</v>
      </c>
      <c r="DI39" s="27"/>
      <c r="DJ39" s="24" t="s">
        <v>28</v>
      </c>
      <c r="DK39" s="424">
        <v>121.028147780794</v>
      </c>
      <c r="DL39" s="72">
        <v>10.5599620414978</v>
      </c>
      <c r="DM39" s="424">
        <v>91.6493150828716</v>
      </c>
      <c r="DN39" s="72">
        <v>-6.45260834035423</v>
      </c>
      <c r="DO39" s="424">
        <v>117.800178301032</v>
      </c>
      <c r="DP39" s="72">
        <v>8.30474067063487</v>
      </c>
      <c r="DQ39" s="27"/>
      <c r="DR39" s="24" t="s">
        <v>28</v>
      </c>
      <c r="DS39" s="424">
        <v>114.510291038854</v>
      </c>
      <c r="DT39" s="72">
        <v>5.1781815811018</v>
      </c>
      <c r="DU39" s="424">
        <v>108.965929352123</v>
      </c>
      <c r="DV39" s="72">
        <v>1.12722133565832</v>
      </c>
      <c r="DW39" s="424">
        <v>126.54594413648</v>
      </c>
      <c r="DX39" s="72">
        <v>8.08409915911234</v>
      </c>
      <c r="DY39" s="27"/>
      <c r="DZ39" s="24" t="s">
        <v>28</v>
      </c>
      <c r="EA39" s="424">
        <v>107.505004721323</v>
      </c>
      <c r="EB39" s="72">
        <v>2.57034540393981</v>
      </c>
      <c r="EC39" s="424">
        <v>123.483323054388</v>
      </c>
      <c r="ED39" s="72">
        <v>4.53290174080382</v>
      </c>
      <c r="EE39" s="424">
        <v>114.568002944565</v>
      </c>
      <c r="EF39" s="72">
        <v>7.90894212597162</v>
      </c>
      <c r="EG39" s="27"/>
      <c r="EH39" s="24" t="s">
        <v>28</v>
      </c>
      <c r="EI39" s="424">
        <v>116.020412032802</v>
      </c>
      <c r="EJ39" s="72">
        <v>1.44925546969037</v>
      </c>
      <c r="EK39" s="424">
        <v>119.22310674919</v>
      </c>
      <c r="EL39" s="72">
        <v>2.38664658478724</v>
      </c>
      <c r="EM39" s="424">
        <v>118.72057243048</v>
      </c>
      <c r="EN39" s="72">
        <v>4.73527161211467</v>
      </c>
      <c r="EO39" s="27"/>
      <c r="EP39" s="24" t="s">
        <v>28</v>
      </c>
      <c r="EQ39" s="424">
        <v>106.731570658614</v>
      </c>
      <c r="ER39" s="72">
        <v>4.93955289369923</v>
      </c>
      <c r="ES39" s="424">
        <v>121.419395323116</v>
      </c>
      <c r="ET39" s="72">
        <v>4.12523503598837</v>
      </c>
      <c r="EU39" s="424">
        <v>111.697317177413</v>
      </c>
      <c r="EV39" s="72">
        <v>9.09326103647207</v>
      </c>
      <c r="EW39" s="27"/>
      <c r="EX39" s="24" t="s">
        <v>28</v>
      </c>
      <c r="EY39" s="424">
        <v>104.729549903621</v>
      </c>
      <c r="EZ39" s="72">
        <v>3.92241911515974</v>
      </c>
      <c r="FA39" s="424">
        <v>108.568451485119</v>
      </c>
      <c r="FB39" s="72">
        <v>-1.29931408988799</v>
      </c>
      <c r="FC39" s="424">
        <v>112.222330974386</v>
      </c>
      <c r="FD39" s="72">
        <v>22.8375418856729</v>
      </c>
      <c r="FE39" s="27"/>
      <c r="FF39" s="24" t="s">
        <v>28</v>
      </c>
      <c r="FG39" s="424">
        <v>116.164679055437</v>
      </c>
      <c r="FH39" s="72">
        <v>10.1629988766375</v>
      </c>
      <c r="FI39" s="424">
        <v>118.061952209647</v>
      </c>
      <c r="FJ39" s="72">
        <v>3.85067911114696</v>
      </c>
      <c r="FK39" s="424">
        <v>104.207952932578</v>
      </c>
      <c r="FL39" s="72">
        <v>0.575177520536556</v>
      </c>
      <c r="FM39" s="27"/>
      <c r="FN39" s="24" t="s">
        <v>28</v>
      </c>
      <c r="FO39" s="424">
        <v>94.9024897915433</v>
      </c>
      <c r="FP39" s="72">
        <v>1.1293616885816</v>
      </c>
      <c r="FQ39" s="424">
        <v>115.200623282549</v>
      </c>
      <c r="FR39" s="72">
        <v>4.26496608922452</v>
      </c>
      <c r="FS39" s="424">
        <v>120.514617303448</v>
      </c>
      <c r="FT39" s="72">
        <v>8.4278081076598</v>
      </c>
      <c r="FU39" s="27"/>
      <c r="FV39" s="24" t="s">
        <v>28</v>
      </c>
      <c r="FW39" s="424">
        <v>113.978199989462</v>
      </c>
      <c r="FX39" s="72">
        <v>3.99945252015299</v>
      </c>
      <c r="FY39" s="424">
        <v>105.249436555557</v>
      </c>
      <c r="FZ39" s="72">
        <v>2.55397621406375</v>
      </c>
      <c r="GA39" s="424">
        <v>98.190688972414</v>
      </c>
      <c r="GB39" s="72">
        <v>-2.8199832022823</v>
      </c>
      <c r="GC39" s="27"/>
      <c r="GD39" s="24" t="s">
        <v>28</v>
      </c>
      <c r="GE39" s="424">
        <v>111.390524811994</v>
      </c>
      <c r="GF39" s="72">
        <v>5.80574490983676</v>
      </c>
      <c r="GG39" s="424">
        <v>108.95878356092</v>
      </c>
      <c r="GH39" s="72">
        <v>8.21391113924452</v>
      </c>
      <c r="GI39" s="424">
        <v>114.17214529032</v>
      </c>
      <c r="GJ39" s="72">
        <v>-3.0014482899454</v>
      </c>
      <c r="GK39" s="27"/>
      <c r="GL39" s="24" t="s">
        <v>28</v>
      </c>
      <c r="GM39" s="424">
        <v>103.661777408046</v>
      </c>
      <c r="GN39" s="72">
        <v>2.95516181412805</v>
      </c>
      <c r="GO39" s="424">
        <v>123.792541641573</v>
      </c>
      <c r="GP39" s="72">
        <v>2.51772220404851</v>
      </c>
      <c r="GQ39" s="424">
        <v>135.025482333233</v>
      </c>
      <c r="GR39" s="72">
        <v>9.28842300928882</v>
      </c>
      <c r="GS39" s="27"/>
      <c r="GT39" s="24" t="s">
        <v>28</v>
      </c>
      <c r="GU39" s="424">
        <v>119.861052614613</v>
      </c>
      <c r="GV39" s="72">
        <v>17.4198930383461</v>
      </c>
      <c r="GW39" s="424">
        <v>112.107584821469</v>
      </c>
      <c r="GX39" s="72">
        <v>-1.52814164453947</v>
      </c>
      <c r="GY39" s="424">
        <v>115.031370880904</v>
      </c>
      <c r="GZ39" s="72">
        <v>8.90372148532946</v>
      </c>
      <c r="HA39" s="27"/>
      <c r="HB39" s="24" t="s">
        <v>28</v>
      </c>
      <c r="HC39" s="424">
        <v>120.455444757559</v>
      </c>
      <c r="HD39" s="72">
        <v>20.7613735706045</v>
      </c>
      <c r="HE39" s="424">
        <v>110.532568400731</v>
      </c>
      <c r="HF39" s="72">
        <v>3.08181482516756</v>
      </c>
      <c r="HG39" s="424">
        <v>106.531967632971</v>
      </c>
      <c r="HH39" s="72">
        <v>7.85426087125289</v>
      </c>
      <c r="HI39" s="27"/>
      <c r="HJ39" s="24" t="s">
        <v>28</v>
      </c>
      <c r="HK39" s="424">
        <v>105.155257112081</v>
      </c>
      <c r="HL39" s="72">
        <v>-1.73354868026982</v>
      </c>
      <c r="HM39" s="424">
        <v>117.32956028507</v>
      </c>
      <c r="HN39" s="72">
        <v>-0.348316241422467</v>
      </c>
      <c r="HO39" s="424">
        <v>100.072755544101</v>
      </c>
      <c r="HP39" s="72">
        <v>-10.8819341681675</v>
      </c>
      <c r="HQ39" s="27"/>
      <c r="HR39" s="24" t="s">
        <v>28</v>
      </c>
      <c r="HS39" s="424">
        <v>107.108763134364</v>
      </c>
      <c r="HT39" s="72">
        <v>8.23294263183331</v>
      </c>
      <c r="HU39" s="424">
        <v>110.442411795854</v>
      </c>
      <c r="HV39" s="72">
        <v>-8.42811233491578</v>
      </c>
      <c r="HW39" s="424">
        <v>123.087154340373</v>
      </c>
      <c r="HX39" s="72">
        <v>1.64371797217623</v>
      </c>
      <c r="HY39" s="27"/>
      <c r="HZ39" s="24" t="s">
        <v>28</v>
      </c>
      <c r="IA39" s="424">
        <v>105.083788575325</v>
      </c>
      <c r="IB39" s="72">
        <v>11.139796062786</v>
      </c>
      <c r="IC39" s="424">
        <v>116.821773454113</v>
      </c>
      <c r="ID39" s="72">
        <v>9.96908368990397</v>
      </c>
      <c r="IE39" s="424">
        <v>104.467757253522</v>
      </c>
      <c r="IF39" s="72">
        <v>-0.517319848852367</v>
      </c>
      <c r="IG39" s="27"/>
      <c r="IH39" s="24" t="s">
        <v>28</v>
      </c>
      <c r="II39" s="424">
        <v>125.887704728482</v>
      </c>
      <c r="IJ39" s="72">
        <v>10.3677865796514</v>
      </c>
      <c r="IK39" s="424">
        <v>117.495122365321</v>
      </c>
      <c r="IL39" s="72">
        <v>1.15576829803391</v>
      </c>
      <c r="IM39" s="424">
        <v>118.998760866385</v>
      </c>
      <c r="IN39" s="72">
        <v>14.2282100538369</v>
      </c>
      <c r="IO39" s="424">
        <v>151.624662579484</v>
      </c>
      <c r="IP39" s="72">
        <v>19.5784383036848</v>
      </c>
      <c r="IQ39" s="27"/>
      <c r="IR39" s="24" t="s">
        <v>28</v>
      </c>
      <c r="IS39" s="424">
        <v>99.5562085540904</v>
      </c>
      <c r="IT39" s="72">
        <v>-10.8704619101237</v>
      </c>
      <c r="IU39" s="424">
        <v>89.5965448173518</v>
      </c>
      <c r="IV39" s="72">
        <v>-10.3086813559476</v>
      </c>
      <c r="IW39" s="424">
        <v>108.043607147988</v>
      </c>
      <c r="IX39" s="72">
        <v>-2.86265064628284</v>
      </c>
      <c r="IY39" s="27"/>
      <c r="IZ39" s="24" t="s">
        <v>28</v>
      </c>
      <c r="JA39" s="424">
        <v>131.537382249612</v>
      </c>
      <c r="JB39" s="72">
        <v>13.0250150367437</v>
      </c>
      <c r="JC39" s="424">
        <v>130.10259734934</v>
      </c>
      <c r="JD39" s="72">
        <v>4.59921640538047</v>
      </c>
      <c r="JE39" s="424">
        <v>148.743155983253</v>
      </c>
      <c r="JF39" s="72">
        <v>9.64246139910463</v>
      </c>
      <c r="JG39" s="27"/>
      <c r="JH39" s="24" t="s">
        <v>28</v>
      </c>
      <c r="JI39" s="424">
        <v>138.815359671627</v>
      </c>
      <c r="JJ39" s="72">
        <v>12.408382463339</v>
      </c>
      <c r="JK39" s="424">
        <v>134.936819911259</v>
      </c>
      <c r="JL39" s="72">
        <v>4.07856590583707</v>
      </c>
      <c r="JM39" s="424">
        <v>101.116614353941</v>
      </c>
      <c r="JN39" s="72">
        <v>-0.305363478313396</v>
      </c>
      <c r="JO39" s="27"/>
      <c r="JP39" s="24" t="s">
        <v>28</v>
      </c>
      <c r="JQ39" s="424">
        <v>115.224576536643</v>
      </c>
      <c r="JR39" s="72">
        <v>4.55286554995872</v>
      </c>
      <c r="JS39" s="424">
        <v>106.198702807902</v>
      </c>
      <c r="JT39" s="72">
        <v>3.59198320388123</v>
      </c>
      <c r="JU39" s="424">
        <v>98.1941126711396</v>
      </c>
      <c r="JV39" s="72">
        <v>2.30365030384509</v>
      </c>
      <c r="JW39" s="27"/>
      <c r="JX39" s="24" t="s">
        <v>28</v>
      </c>
      <c r="JY39" s="424">
        <v>108.216595466271</v>
      </c>
      <c r="JZ39" s="72">
        <v>10.961031649058</v>
      </c>
      <c r="KA39" s="424">
        <v>101.471626996845</v>
      </c>
      <c r="KB39" s="72">
        <v>8.34657856185703</v>
      </c>
      <c r="KC39" s="424">
        <v>121.421300437655</v>
      </c>
      <c r="KD39" s="72">
        <v>5.85405086989208</v>
      </c>
      <c r="KE39" s="27"/>
      <c r="KF39" s="24" t="s">
        <v>28</v>
      </c>
      <c r="KG39" s="424">
        <v>105.292698018832</v>
      </c>
      <c r="KH39" s="72">
        <v>15.6257893980365</v>
      </c>
      <c r="KI39" s="424">
        <v>104.408939953541</v>
      </c>
      <c r="KJ39" s="72">
        <v>5.77948953967709</v>
      </c>
      <c r="KK39" s="424">
        <v>119.766448199349</v>
      </c>
      <c r="KL39" s="72">
        <v>12.1051801854737</v>
      </c>
      <c r="KM39" s="27"/>
      <c r="KN39" s="24" t="s">
        <v>28</v>
      </c>
      <c r="KO39" s="424">
        <v>117.888619209556</v>
      </c>
      <c r="KP39" s="72">
        <v>15.0993776251076</v>
      </c>
      <c r="KQ39" s="424">
        <v>137.106468849304</v>
      </c>
      <c r="KR39" s="72">
        <v>5.18467351530181</v>
      </c>
      <c r="KS39" s="424">
        <v>106.057636601543</v>
      </c>
      <c r="KT39" s="72">
        <v>-2.91259259344008</v>
      </c>
      <c r="KU39" s="27"/>
      <c r="KV39" s="24" t="s">
        <v>28</v>
      </c>
      <c r="KW39" s="424">
        <v>117.76540375479</v>
      </c>
      <c r="KX39" s="72">
        <v>0.92966308739264</v>
      </c>
      <c r="KY39" s="424">
        <v>123.559960856721</v>
      </c>
      <c r="KZ39" s="72">
        <v>0.0831279281811277</v>
      </c>
      <c r="LA39" s="424">
        <v>125.29692001815</v>
      </c>
      <c r="LB39" s="72">
        <v>11.8732488844989</v>
      </c>
      <c r="LC39" s="27"/>
      <c r="LD39" s="24" t="s">
        <v>28</v>
      </c>
      <c r="LE39" s="424">
        <v>118.545024745313</v>
      </c>
      <c r="LF39" s="72">
        <v>26.941801794693</v>
      </c>
      <c r="LG39" s="424">
        <v>132.537055155462</v>
      </c>
      <c r="LH39" s="72">
        <v>18.3507457633013</v>
      </c>
      <c r="LI39" s="424">
        <v>121.265683306426</v>
      </c>
      <c r="LJ39" s="72">
        <v>9.7026575275019</v>
      </c>
      <c r="LK39" s="27"/>
      <c r="LL39" s="24" t="s">
        <v>28</v>
      </c>
      <c r="LM39" s="424">
        <v>151.373882927526</v>
      </c>
      <c r="LN39" s="72">
        <v>24.0261228410703</v>
      </c>
      <c r="LO39" s="424">
        <v>116.595300508269</v>
      </c>
      <c r="LP39" s="72">
        <v>3.91460166686157</v>
      </c>
      <c r="LQ39" s="424">
        <v>146.426954929077</v>
      </c>
      <c r="LR39" s="72">
        <v>5.66519650715492</v>
      </c>
      <c r="LS39" s="27"/>
      <c r="LT39" s="24" t="s">
        <v>28</v>
      </c>
      <c r="LU39" s="424">
        <v>117.586970380298</v>
      </c>
      <c r="LV39" s="72">
        <v>5.92784551705424</v>
      </c>
      <c r="LW39" s="424">
        <v>99.8100902942719</v>
      </c>
      <c r="LX39" s="72">
        <v>11.7656632971701</v>
      </c>
      <c r="LY39" s="424">
        <v>75.6900717786977</v>
      </c>
      <c r="LZ39" s="72">
        <v>6.14725847797921</v>
      </c>
      <c r="MA39" s="27"/>
      <c r="MB39" s="24" t="s">
        <v>28</v>
      </c>
      <c r="MC39" s="424">
        <v>134.771815361342</v>
      </c>
      <c r="MD39" s="72">
        <v>8.14477046100221</v>
      </c>
      <c r="ME39" s="424">
        <v>74.9229696672671</v>
      </c>
      <c r="MF39" s="72">
        <v>-18.5569730737758</v>
      </c>
      <c r="MG39" s="424">
        <v>129.923372353742</v>
      </c>
      <c r="MH39" s="72">
        <v>28.5313775350372</v>
      </c>
      <c r="MI39" s="27"/>
      <c r="MJ39" s="24" t="s">
        <v>28</v>
      </c>
      <c r="MK39" s="424">
        <v>88.8672595175612</v>
      </c>
      <c r="ML39" s="72">
        <v>-3.9130903835581</v>
      </c>
      <c r="MM39" s="424">
        <v>114.487168625547</v>
      </c>
      <c r="MN39" s="72">
        <v>3.28816700021484</v>
      </c>
      <c r="MO39" s="424">
        <v>138.680362351682</v>
      </c>
      <c r="MP39" s="72">
        <v>35.512531083389</v>
      </c>
    </row>
    <row r="40" ht="15" hidden="1" customHeight="1" spans="1:354">
      <c r="A40" s="27"/>
      <c r="B40" s="24" t="s">
        <v>29</v>
      </c>
      <c r="C40" s="424">
        <v>94.617921017229</v>
      </c>
      <c r="D40" s="72">
        <v>-5.57841345454712</v>
      </c>
      <c r="E40" s="424">
        <v>95.1279559306025</v>
      </c>
      <c r="F40" s="72">
        <v>-2.47656457695906</v>
      </c>
      <c r="G40" s="424">
        <v>94.1356513667897</v>
      </c>
      <c r="H40" s="72">
        <v>-8.36344177177601</v>
      </c>
      <c r="I40" s="27"/>
      <c r="J40" s="24" t="s">
        <v>29</v>
      </c>
      <c r="K40" s="424">
        <v>99.7423093328027</v>
      </c>
      <c r="L40" s="72">
        <v>-8.12526678579775</v>
      </c>
      <c r="M40" s="424">
        <v>158.040607027974</v>
      </c>
      <c r="N40" s="72">
        <v>-4.36254277352319</v>
      </c>
      <c r="O40" s="424">
        <v>96.1338063933393</v>
      </c>
      <c r="P40" s="72">
        <v>-9.63803974293155</v>
      </c>
      <c r="Q40" s="27"/>
      <c r="R40" s="24" t="s">
        <v>29</v>
      </c>
      <c r="S40" s="424">
        <v>109.481567970651</v>
      </c>
      <c r="T40" s="72">
        <v>2.94511014987194</v>
      </c>
      <c r="U40" s="424">
        <v>103.104033594041</v>
      </c>
      <c r="V40" s="72">
        <v>-2.198699093741</v>
      </c>
      <c r="W40" s="424">
        <v>110.450270677168</v>
      </c>
      <c r="X40" s="72">
        <v>7.79446749438344</v>
      </c>
      <c r="Y40" s="27"/>
      <c r="Z40" s="24" t="s">
        <v>29</v>
      </c>
      <c r="AA40" s="424">
        <v>116.293146291224</v>
      </c>
      <c r="AB40" s="72">
        <v>6.37280807223877</v>
      </c>
      <c r="AC40" s="424">
        <v>115.390225722224</v>
      </c>
      <c r="AD40" s="72">
        <v>-3.46117040449997</v>
      </c>
      <c r="AE40" s="424">
        <v>110.604068211916</v>
      </c>
      <c r="AF40" s="72">
        <v>7.98627593705477</v>
      </c>
      <c r="AG40" s="27"/>
      <c r="AH40" s="24" t="s">
        <v>29</v>
      </c>
      <c r="AI40" s="424">
        <v>143.234678762526</v>
      </c>
      <c r="AJ40" s="72">
        <v>15.6183791280947</v>
      </c>
      <c r="AK40" s="424">
        <v>141.547221885658</v>
      </c>
      <c r="AL40" s="72">
        <v>10.0178199691125</v>
      </c>
      <c r="AM40" s="424">
        <v>109.131986811015</v>
      </c>
      <c r="AN40" s="72">
        <v>6.66373304745042</v>
      </c>
      <c r="AO40" s="27"/>
      <c r="AP40" s="24" t="s">
        <v>29</v>
      </c>
      <c r="AQ40" s="424">
        <v>113.150257796755</v>
      </c>
      <c r="AR40" s="72">
        <v>15.185407031491</v>
      </c>
      <c r="AS40" s="424">
        <v>110.614714849578</v>
      </c>
      <c r="AT40" s="72">
        <v>-0.392380615804811</v>
      </c>
      <c r="AU40" s="424">
        <v>112.146238057208</v>
      </c>
      <c r="AV40" s="72">
        <v>1.33413641190371</v>
      </c>
      <c r="AW40" s="27"/>
      <c r="AX40" s="24" t="s">
        <v>29</v>
      </c>
      <c r="AY40" s="424">
        <v>138.187664254326</v>
      </c>
      <c r="AZ40" s="72">
        <v>3.70567329291774</v>
      </c>
      <c r="BA40" s="424">
        <v>127.866594785014</v>
      </c>
      <c r="BB40" s="72">
        <v>-0.302961601109175</v>
      </c>
      <c r="BC40" s="424">
        <v>108.397962487639</v>
      </c>
      <c r="BD40" s="72">
        <v>24.6791379846546</v>
      </c>
      <c r="BE40" s="27"/>
      <c r="BF40" s="24" t="s">
        <v>29</v>
      </c>
      <c r="BG40" s="424">
        <v>106.182548119728</v>
      </c>
      <c r="BH40" s="72">
        <v>18.6410229885506</v>
      </c>
      <c r="BI40" s="424">
        <v>135.170185708987</v>
      </c>
      <c r="BJ40" s="72">
        <v>14.57508330489</v>
      </c>
      <c r="BK40" s="424">
        <v>138.827734622407</v>
      </c>
      <c r="BL40" s="72">
        <v>8.34689706052967</v>
      </c>
      <c r="BM40" s="27"/>
      <c r="BN40" s="24" t="s">
        <v>29</v>
      </c>
      <c r="BO40" s="424">
        <v>132.521577228891</v>
      </c>
      <c r="BP40" s="72">
        <v>7.04080213662475</v>
      </c>
      <c r="BQ40" s="424">
        <v>142.894612773774</v>
      </c>
      <c r="BR40" s="72">
        <v>20.6406545136843</v>
      </c>
      <c r="BS40" s="424">
        <v>114.840059636377</v>
      </c>
      <c r="BT40" s="72">
        <v>-6.27033652010419</v>
      </c>
      <c r="BU40" s="27"/>
      <c r="BV40" s="24" t="s">
        <v>29</v>
      </c>
      <c r="BW40" s="424">
        <v>136.814907156315</v>
      </c>
      <c r="BX40" s="72">
        <v>10.6942480836946</v>
      </c>
      <c r="BY40" s="424">
        <v>106.809781811963</v>
      </c>
      <c r="BZ40" s="72">
        <v>2.74152725120844</v>
      </c>
      <c r="CA40" s="424">
        <v>105.87979140276</v>
      </c>
      <c r="CB40" s="72">
        <v>-11.1335318438009</v>
      </c>
      <c r="CC40" s="27"/>
      <c r="CD40" s="24" t="s">
        <v>29</v>
      </c>
      <c r="CE40" s="424">
        <v>114.785826801615</v>
      </c>
      <c r="CF40" s="72">
        <v>5.58113787068947</v>
      </c>
      <c r="CG40" s="424">
        <v>108.788507568524</v>
      </c>
      <c r="CH40" s="72">
        <v>1.26692951521767</v>
      </c>
      <c r="CI40" s="424">
        <v>116.428883362268</v>
      </c>
      <c r="CJ40" s="72">
        <v>2.53673379727823</v>
      </c>
      <c r="CK40" s="27"/>
      <c r="CL40" s="24" t="s">
        <v>29</v>
      </c>
      <c r="CM40" s="424">
        <v>115.891401259971</v>
      </c>
      <c r="CN40" s="72">
        <v>7.25557748488821</v>
      </c>
      <c r="CO40" s="424">
        <v>104.121190010402</v>
      </c>
      <c r="CP40" s="72">
        <v>-2.29228761312585</v>
      </c>
      <c r="CQ40" s="424">
        <v>108.80821205645</v>
      </c>
      <c r="CR40" s="72">
        <v>2.34830182356858</v>
      </c>
      <c r="CS40" s="27"/>
      <c r="CT40" s="24" t="s">
        <v>29</v>
      </c>
      <c r="CU40" s="424">
        <v>121.256522684772</v>
      </c>
      <c r="CV40" s="72">
        <v>8.8094732457448</v>
      </c>
      <c r="CW40" s="424">
        <v>86.9186344446928</v>
      </c>
      <c r="CX40" s="72">
        <v>6.41237546282143</v>
      </c>
      <c r="CY40" s="424">
        <v>137.545069413995</v>
      </c>
      <c r="CZ40" s="72">
        <v>7.21155269890392</v>
      </c>
      <c r="DA40" s="27"/>
      <c r="DB40" s="24" t="s">
        <v>29</v>
      </c>
      <c r="DC40" s="424">
        <v>95.656946651248</v>
      </c>
      <c r="DD40" s="72">
        <v>5.03216220729263</v>
      </c>
      <c r="DE40" s="424">
        <v>195.641742879383</v>
      </c>
      <c r="DF40" s="72">
        <v>6.62749397297328</v>
      </c>
      <c r="DG40" s="424">
        <v>107.360853467855</v>
      </c>
      <c r="DH40" s="72">
        <v>4.0664737447663</v>
      </c>
      <c r="DI40" s="27"/>
      <c r="DJ40" s="24" t="s">
        <v>29</v>
      </c>
      <c r="DK40" s="424">
        <v>112.275819016302</v>
      </c>
      <c r="DL40" s="72">
        <v>7.82506273127375</v>
      </c>
      <c r="DM40" s="424">
        <v>95.7091398888851</v>
      </c>
      <c r="DN40" s="72">
        <v>3.95173830207867</v>
      </c>
      <c r="DO40" s="424">
        <v>121.583026980835</v>
      </c>
      <c r="DP40" s="72">
        <v>-0.0522591302316613</v>
      </c>
      <c r="DQ40" s="27"/>
      <c r="DR40" s="24" t="s">
        <v>29</v>
      </c>
      <c r="DS40" s="424">
        <v>115.649594571902</v>
      </c>
      <c r="DT40" s="72">
        <v>9.56879080774706</v>
      </c>
      <c r="DU40" s="424">
        <v>112.856141703877</v>
      </c>
      <c r="DV40" s="72">
        <v>4.33818268032091</v>
      </c>
      <c r="DW40" s="424">
        <v>127.958231327401</v>
      </c>
      <c r="DX40" s="72">
        <v>6.13560885045902</v>
      </c>
      <c r="DY40" s="27"/>
      <c r="DZ40" s="24" t="s">
        <v>29</v>
      </c>
      <c r="EA40" s="424">
        <v>105.40687355933</v>
      </c>
      <c r="EB40" s="72">
        <v>2.50079325244927</v>
      </c>
      <c r="EC40" s="424">
        <v>117.642810373894</v>
      </c>
      <c r="ED40" s="72">
        <v>11.250904758149</v>
      </c>
      <c r="EE40" s="424">
        <v>120.646970335953</v>
      </c>
      <c r="EF40" s="72">
        <v>1.99806650788608</v>
      </c>
      <c r="EG40" s="27"/>
      <c r="EH40" s="24" t="s">
        <v>29</v>
      </c>
      <c r="EI40" s="424">
        <v>124.326547942682</v>
      </c>
      <c r="EJ40" s="72">
        <v>9.07761788769079</v>
      </c>
      <c r="EK40" s="424">
        <v>116.142529969071</v>
      </c>
      <c r="EL40" s="72">
        <v>-7.34103087970303</v>
      </c>
      <c r="EM40" s="424">
        <v>119.474919784416</v>
      </c>
      <c r="EN40" s="72">
        <v>6.47030148980635</v>
      </c>
      <c r="EO40" s="27"/>
      <c r="EP40" s="24" t="s">
        <v>29</v>
      </c>
      <c r="EQ40" s="424">
        <v>108.127639966028</v>
      </c>
      <c r="ER40" s="72">
        <v>-0.342917515413944</v>
      </c>
      <c r="ES40" s="424">
        <v>115.408068626164</v>
      </c>
      <c r="ET40" s="72">
        <v>14.4159589352548</v>
      </c>
      <c r="EU40" s="424">
        <v>109.112754077386</v>
      </c>
      <c r="EV40" s="72">
        <v>5.28112707108829</v>
      </c>
      <c r="EW40" s="27"/>
      <c r="EX40" s="24" t="s">
        <v>29</v>
      </c>
      <c r="EY40" s="424">
        <v>108.095600184557</v>
      </c>
      <c r="EZ40" s="72">
        <v>-9.11151815896245</v>
      </c>
      <c r="FA40" s="424">
        <v>112.521894609707</v>
      </c>
      <c r="FB40" s="72">
        <v>1.23472245011114</v>
      </c>
      <c r="FC40" s="424">
        <v>118.018324083323</v>
      </c>
      <c r="FD40" s="72">
        <v>-7.68886933847061</v>
      </c>
      <c r="FE40" s="27"/>
      <c r="FF40" s="24" t="s">
        <v>29</v>
      </c>
      <c r="FG40" s="424">
        <v>117.61679862786</v>
      </c>
      <c r="FH40" s="72">
        <v>8.16490476299742</v>
      </c>
      <c r="FI40" s="424">
        <v>122.858265656881</v>
      </c>
      <c r="FJ40" s="72">
        <v>3.98304248924634</v>
      </c>
      <c r="FK40" s="424">
        <v>111.641044171704</v>
      </c>
      <c r="FL40" s="72">
        <v>1.65583027579939</v>
      </c>
      <c r="FM40" s="27"/>
      <c r="FN40" s="24" t="s">
        <v>29</v>
      </c>
      <c r="FO40" s="424">
        <v>104.095153269054</v>
      </c>
      <c r="FP40" s="72">
        <v>6.19606097273291</v>
      </c>
      <c r="FQ40" s="424">
        <v>120.663092552855</v>
      </c>
      <c r="FR40" s="72">
        <v>7.74180299788856</v>
      </c>
      <c r="FS40" s="424">
        <v>125.719785915279</v>
      </c>
      <c r="FT40" s="72">
        <v>9.61560681383591</v>
      </c>
      <c r="FU40" s="27"/>
      <c r="FV40" s="24" t="s">
        <v>29</v>
      </c>
      <c r="FW40" s="424">
        <v>117.410896239608</v>
      </c>
      <c r="FX40" s="72">
        <v>-0.44800231754553</v>
      </c>
      <c r="FY40" s="424">
        <v>111.756018241444</v>
      </c>
      <c r="FZ40" s="72">
        <v>-0.947604182631551</v>
      </c>
      <c r="GA40" s="424">
        <v>111.795826735883</v>
      </c>
      <c r="GB40" s="72">
        <v>-1.21537210531028</v>
      </c>
      <c r="GC40" s="27"/>
      <c r="GD40" s="24" t="s">
        <v>29</v>
      </c>
      <c r="GE40" s="424">
        <v>112.889489011653</v>
      </c>
      <c r="GF40" s="72">
        <v>0.701112717717422</v>
      </c>
      <c r="GG40" s="424">
        <v>114.372033800802</v>
      </c>
      <c r="GH40" s="72">
        <v>4.49377248040371</v>
      </c>
      <c r="GI40" s="424">
        <v>113.325667224564</v>
      </c>
      <c r="GJ40" s="72">
        <v>12.2643991022414</v>
      </c>
      <c r="GK40" s="27"/>
      <c r="GL40" s="24" t="s">
        <v>29</v>
      </c>
      <c r="GM40" s="424">
        <v>121.758986052174</v>
      </c>
      <c r="GN40" s="72">
        <v>9.77139696720823</v>
      </c>
      <c r="GO40" s="424">
        <v>128.520529699898</v>
      </c>
      <c r="GP40" s="72">
        <v>-2.28584449652442</v>
      </c>
      <c r="GQ40" s="424">
        <v>135.849529723718</v>
      </c>
      <c r="GR40" s="72">
        <v>4.61137462178228</v>
      </c>
      <c r="GS40" s="27"/>
      <c r="GT40" s="24" t="s">
        <v>29</v>
      </c>
      <c r="GU40" s="424">
        <v>124.556472856069</v>
      </c>
      <c r="GV40" s="72">
        <v>16.8603103190399</v>
      </c>
      <c r="GW40" s="424">
        <v>99.7703021820425</v>
      </c>
      <c r="GX40" s="72">
        <v>-1.17564556928329</v>
      </c>
      <c r="GY40" s="424">
        <v>128.099603786696</v>
      </c>
      <c r="GZ40" s="72">
        <v>15.7679929672488</v>
      </c>
      <c r="HA40" s="27"/>
      <c r="HB40" s="24" t="s">
        <v>29</v>
      </c>
      <c r="HC40" s="424">
        <v>109.77192793132</v>
      </c>
      <c r="HD40" s="72">
        <v>-1.19833990588175</v>
      </c>
      <c r="HE40" s="424">
        <v>111.627095696251</v>
      </c>
      <c r="HF40" s="72">
        <v>0.037259760311656</v>
      </c>
      <c r="HG40" s="424">
        <v>99.5834101515817</v>
      </c>
      <c r="HH40" s="72">
        <v>-1.17163436327144</v>
      </c>
      <c r="HI40" s="27"/>
      <c r="HJ40" s="24" t="s">
        <v>29</v>
      </c>
      <c r="HK40" s="424">
        <v>119.399332041726</v>
      </c>
      <c r="HL40" s="72">
        <v>7.25553942726461</v>
      </c>
      <c r="HM40" s="424">
        <v>105.763430994291</v>
      </c>
      <c r="HN40" s="72">
        <v>4.11913965309654</v>
      </c>
      <c r="HO40" s="424">
        <v>104.855416690644</v>
      </c>
      <c r="HP40" s="72">
        <v>-1.45216098379774</v>
      </c>
      <c r="HQ40" s="27"/>
      <c r="HR40" s="24" t="s">
        <v>29</v>
      </c>
      <c r="HS40" s="424">
        <v>113.79863909459</v>
      </c>
      <c r="HT40" s="72">
        <v>3.6685150288843</v>
      </c>
      <c r="HU40" s="424">
        <v>117.349944361212</v>
      </c>
      <c r="HV40" s="72">
        <v>3.89416873810306</v>
      </c>
      <c r="HW40" s="424">
        <v>111.050540285222</v>
      </c>
      <c r="HX40" s="72">
        <v>-5.82354199819871</v>
      </c>
      <c r="HY40" s="27"/>
      <c r="HZ40" s="24" t="s">
        <v>29</v>
      </c>
      <c r="IA40" s="424">
        <v>113.940174928898</v>
      </c>
      <c r="IB40" s="72">
        <v>-1.55237149748712</v>
      </c>
      <c r="IC40" s="424">
        <v>120.486409205449</v>
      </c>
      <c r="ID40" s="72">
        <v>5.32684879262284</v>
      </c>
      <c r="IE40" s="424">
        <v>111.736788761473</v>
      </c>
      <c r="IF40" s="72">
        <v>-2.00622059386784</v>
      </c>
      <c r="IG40" s="27"/>
      <c r="IH40" s="24" t="s">
        <v>29</v>
      </c>
      <c r="II40" s="424">
        <v>125.245876869412</v>
      </c>
      <c r="IJ40" s="72">
        <v>21.8696967041774</v>
      </c>
      <c r="IK40" s="424">
        <v>130.901535919877</v>
      </c>
      <c r="IL40" s="72">
        <v>3.19031009806147</v>
      </c>
      <c r="IM40" s="424">
        <v>120.818381121371</v>
      </c>
      <c r="IN40" s="72">
        <v>-2.40907024614144</v>
      </c>
      <c r="IO40" s="424">
        <v>121.929370918088</v>
      </c>
      <c r="IP40" s="72">
        <v>16.5852278858092</v>
      </c>
      <c r="IQ40" s="27"/>
      <c r="IR40" s="24" t="s">
        <v>29</v>
      </c>
      <c r="IS40" s="424">
        <v>111.010246727054</v>
      </c>
      <c r="IT40" s="72">
        <v>-3.03143497672733</v>
      </c>
      <c r="IU40" s="424">
        <v>96.8334790796414</v>
      </c>
      <c r="IV40" s="72">
        <v>-1.65679655090656</v>
      </c>
      <c r="IW40" s="424">
        <v>117.080754463063</v>
      </c>
      <c r="IX40" s="72">
        <v>2.0117034714239</v>
      </c>
      <c r="IY40" s="27"/>
      <c r="IZ40" s="24" t="s">
        <v>29</v>
      </c>
      <c r="JA40" s="424">
        <v>132.373999560193</v>
      </c>
      <c r="JB40" s="72">
        <v>18.9023428949439</v>
      </c>
      <c r="JC40" s="424">
        <v>137.735135343971</v>
      </c>
      <c r="JD40" s="72">
        <v>13.5828971772007</v>
      </c>
      <c r="JE40" s="424">
        <v>155.054346760473</v>
      </c>
      <c r="JF40" s="72">
        <v>4.83503576115125</v>
      </c>
      <c r="JG40" s="27"/>
      <c r="JH40" s="24" t="s">
        <v>29</v>
      </c>
      <c r="JI40" s="424">
        <v>135.887071622228</v>
      </c>
      <c r="JJ40" s="72">
        <v>3.78885484908862</v>
      </c>
      <c r="JK40" s="424">
        <v>144.176907134939</v>
      </c>
      <c r="JL40" s="72">
        <v>1.52116034042771</v>
      </c>
      <c r="JM40" s="424">
        <v>98.7423046307902</v>
      </c>
      <c r="JN40" s="72">
        <v>4.26097890445729</v>
      </c>
      <c r="JO40" s="27"/>
      <c r="JP40" s="24" t="s">
        <v>29</v>
      </c>
      <c r="JQ40" s="424">
        <v>111.215880147046</v>
      </c>
      <c r="JR40" s="72">
        <v>2.16182693058214</v>
      </c>
      <c r="JS40" s="424">
        <v>94.6795092902347</v>
      </c>
      <c r="JT40" s="72">
        <v>16.6235983376228</v>
      </c>
      <c r="JU40" s="424">
        <v>97.2294659846713</v>
      </c>
      <c r="JV40" s="72">
        <v>2.77352493540531</v>
      </c>
      <c r="JW40" s="27"/>
      <c r="JX40" s="24" t="s">
        <v>29</v>
      </c>
      <c r="JY40" s="424">
        <v>114.003458938573</v>
      </c>
      <c r="JZ40" s="72">
        <v>4.09321423083063</v>
      </c>
      <c r="KA40" s="424">
        <v>129.529169678066</v>
      </c>
      <c r="KB40" s="72">
        <v>7.7694201277541</v>
      </c>
      <c r="KC40" s="424">
        <v>123.039278154566</v>
      </c>
      <c r="KD40" s="72">
        <v>9.09615105667518</v>
      </c>
      <c r="KE40" s="27"/>
      <c r="KF40" s="24" t="s">
        <v>29</v>
      </c>
      <c r="KG40" s="424">
        <v>103.045244893025</v>
      </c>
      <c r="KH40" s="72">
        <v>18.9865859840721</v>
      </c>
      <c r="KI40" s="424">
        <v>131.896732570162</v>
      </c>
      <c r="KJ40" s="72">
        <v>6.31276898147988</v>
      </c>
      <c r="KK40" s="424">
        <v>117.71177109097</v>
      </c>
      <c r="KL40" s="72">
        <v>-0.205078242810302</v>
      </c>
      <c r="KM40" s="27"/>
      <c r="KN40" s="24" t="s">
        <v>29</v>
      </c>
      <c r="KO40" s="424">
        <v>113.136120223759</v>
      </c>
      <c r="KP40" s="72">
        <v>-2.18107558310039</v>
      </c>
      <c r="KQ40" s="424">
        <v>115.62130976342</v>
      </c>
      <c r="KR40" s="72">
        <v>-3.05797282985027</v>
      </c>
      <c r="KS40" s="424">
        <v>106.145336799708</v>
      </c>
      <c r="KT40" s="72">
        <v>-3.29603413160494</v>
      </c>
      <c r="KU40" s="27"/>
      <c r="KV40" s="24" t="s">
        <v>29</v>
      </c>
      <c r="KW40" s="424">
        <v>109.622270700141</v>
      </c>
      <c r="KX40" s="72">
        <v>5.36851363620674</v>
      </c>
      <c r="KY40" s="424">
        <v>127.916990492772</v>
      </c>
      <c r="KZ40" s="72">
        <v>1.53409745964733</v>
      </c>
      <c r="LA40" s="424">
        <v>123.373667596923</v>
      </c>
      <c r="LB40" s="72">
        <v>19.3354345685664</v>
      </c>
      <c r="LC40" s="27"/>
      <c r="LD40" s="24" t="s">
        <v>29</v>
      </c>
      <c r="LE40" s="424">
        <v>118.305353496285</v>
      </c>
      <c r="LF40" s="72">
        <v>4.56398124266431</v>
      </c>
      <c r="LG40" s="424">
        <v>112.20273358989</v>
      </c>
      <c r="LH40" s="72">
        <v>3.95705683553726</v>
      </c>
      <c r="LI40" s="424">
        <v>106.81609149565</v>
      </c>
      <c r="LJ40" s="72">
        <v>2.0840967708781</v>
      </c>
      <c r="LK40" s="27"/>
      <c r="LL40" s="24" t="s">
        <v>29</v>
      </c>
      <c r="LM40" s="424">
        <v>111.479703706342</v>
      </c>
      <c r="LN40" s="72">
        <v>3.16411998989912</v>
      </c>
      <c r="LO40" s="424">
        <v>113.398207993308</v>
      </c>
      <c r="LP40" s="72">
        <v>-6.83106068726649</v>
      </c>
      <c r="LQ40" s="424">
        <v>113.372049016323</v>
      </c>
      <c r="LR40" s="72">
        <v>4.21298237507077</v>
      </c>
      <c r="LS40" s="27"/>
      <c r="LT40" s="24" t="s">
        <v>29</v>
      </c>
      <c r="LU40" s="424">
        <v>118.573075077044</v>
      </c>
      <c r="LV40" s="72">
        <v>-0.536231841507259</v>
      </c>
      <c r="LW40" s="424">
        <v>146.586321384236</v>
      </c>
      <c r="LX40" s="72">
        <v>-8.77044762941615</v>
      </c>
      <c r="LY40" s="424">
        <v>76.3719966195794</v>
      </c>
      <c r="LZ40" s="72">
        <v>11.7286918824331</v>
      </c>
      <c r="MA40" s="27"/>
      <c r="MB40" s="24" t="s">
        <v>29</v>
      </c>
      <c r="MC40" s="424">
        <v>135.938116762342</v>
      </c>
      <c r="MD40" s="72">
        <v>10.8088296536395</v>
      </c>
      <c r="ME40" s="424">
        <v>139.748320184403</v>
      </c>
      <c r="MF40" s="72">
        <v>5.70698424558387</v>
      </c>
      <c r="MG40" s="424">
        <v>112.599515593779</v>
      </c>
      <c r="MH40" s="72">
        <v>17.5158162799898</v>
      </c>
      <c r="MI40" s="27"/>
      <c r="MJ40" s="24" t="s">
        <v>29</v>
      </c>
      <c r="MK40" s="424">
        <v>75.5667232507728</v>
      </c>
      <c r="ML40" s="72">
        <v>-20.0234243824756</v>
      </c>
      <c r="MM40" s="424">
        <v>128.336427481578</v>
      </c>
      <c r="MN40" s="72">
        <v>9.33390870003446</v>
      </c>
      <c r="MO40" s="424">
        <v>148.439424545582</v>
      </c>
      <c r="MP40" s="72">
        <v>24.90427977941</v>
      </c>
    </row>
    <row r="41" ht="15" hidden="1" customHeight="1" spans="1:354">
      <c r="A41" s="27"/>
      <c r="B41" s="24" t="s">
        <v>30</v>
      </c>
      <c r="C41" s="424">
        <v>106.130316845411</v>
      </c>
      <c r="D41" s="72">
        <v>-0.101444206172303</v>
      </c>
      <c r="E41" s="424">
        <v>100.07260916594</v>
      </c>
      <c r="F41" s="72">
        <v>-0.521779692492345</v>
      </c>
      <c r="G41" s="424">
        <v>111.858255244214</v>
      </c>
      <c r="H41" s="72">
        <v>0.257058761988361</v>
      </c>
      <c r="I41" s="27"/>
      <c r="J41" s="24" t="s">
        <v>30</v>
      </c>
      <c r="K41" s="424">
        <v>112.582957427987</v>
      </c>
      <c r="L41" s="72">
        <v>-2.89735933261292</v>
      </c>
      <c r="M41" s="424">
        <v>152.962223682203</v>
      </c>
      <c r="N41" s="72">
        <v>-9.73254213555774</v>
      </c>
      <c r="O41" s="424">
        <v>116.922263166866</v>
      </c>
      <c r="P41" s="72">
        <v>-1.71693793303341</v>
      </c>
      <c r="Q41" s="27"/>
      <c r="R41" s="24" t="s">
        <v>30</v>
      </c>
      <c r="S41" s="424">
        <v>106.037968681544</v>
      </c>
      <c r="T41" s="72">
        <v>3.22694134670509</v>
      </c>
      <c r="U41" s="424">
        <v>112.788074383548</v>
      </c>
      <c r="V41" s="72">
        <v>2.12720421776321</v>
      </c>
      <c r="W41" s="424">
        <v>107.047679076114</v>
      </c>
      <c r="X41" s="72">
        <v>6.94402665040394</v>
      </c>
      <c r="Y41" s="27"/>
      <c r="Z41" s="24" t="s">
        <v>30</v>
      </c>
      <c r="AA41" s="424">
        <v>109.770637940414</v>
      </c>
      <c r="AB41" s="72">
        <v>2.08460590967854</v>
      </c>
      <c r="AC41" s="424">
        <v>121.904831200953</v>
      </c>
      <c r="AD41" s="72">
        <v>5.70369069835873</v>
      </c>
      <c r="AE41" s="424">
        <v>105.972540047991</v>
      </c>
      <c r="AF41" s="72">
        <v>-1.69510855496043</v>
      </c>
      <c r="AG41" s="27"/>
      <c r="AH41" s="24" t="s">
        <v>30</v>
      </c>
      <c r="AI41" s="424">
        <v>127.312107967251</v>
      </c>
      <c r="AJ41" s="72">
        <v>-1.81899901897276</v>
      </c>
      <c r="AK41" s="424">
        <v>137.379360052783</v>
      </c>
      <c r="AL41" s="72">
        <v>16.5765268020436</v>
      </c>
      <c r="AM41" s="424">
        <v>99.931646755051</v>
      </c>
      <c r="AN41" s="72">
        <v>-2.36687592244095</v>
      </c>
      <c r="AO41" s="27"/>
      <c r="AP41" s="24" t="s">
        <v>30</v>
      </c>
      <c r="AQ41" s="424">
        <v>107.032234159637</v>
      </c>
      <c r="AR41" s="72">
        <v>-2.20485183365192</v>
      </c>
      <c r="AS41" s="424">
        <v>108.464430491883</v>
      </c>
      <c r="AT41" s="72">
        <v>10.4549036453068</v>
      </c>
      <c r="AU41" s="424">
        <v>107.452433738712</v>
      </c>
      <c r="AV41" s="72">
        <v>-2.74991391397963</v>
      </c>
      <c r="AW41" s="27"/>
      <c r="AX41" s="24" t="s">
        <v>30</v>
      </c>
      <c r="AY41" s="424">
        <v>128.393294574877</v>
      </c>
      <c r="AZ41" s="72">
        <v>6.4062370678418</v>
      </c>
      <c r="BA41" s="424">
        <v>129.553939794741</v>
      </c>
      <c r="BB41" s="72">
        <v>6.5673332073503</v>
      </c>
      <c r="BC41" s="424">
        <v>114.061279743891</v>
      </c>
      <c r="BD41" s="72">
        <v>5.67615937609563</v>
      </c>
      <c r="BE41" s="27"/>
      <c r="BF41" s="24" t="s">
        <v>30</v>
      </c>
      <c r="BG41" s="424">
        <v>103.193802214418</v>
      </c>
      <c r="BH41" s="72">
        <v>-1.76438546216191</v>
      </c>
      <c r="BI41" s="424">
        <v>118.744195148092</v>
      </c>
      <c r="BJ41" s="72">
        <v>6.11587389011558</v>
      </c>
      <c r="BK41" s="424">
        <v>131.498656480627</v>
      </c>
      <c r="BL41" s="72">
        <v>8.07488725547014</v>
      </c>
      <c r="BM41" s="27"/>
      <c r="BN41" s="24" t="s">
        <v>30</v>
      </c>
      <c r="BO41" s="424">
        <v>106.403405577727</v>
      </c>
      <c r="BP41" s="72">
        <v>1.75316767358528</v>
      </c>
      <c r="BQ41" s="424">
        <v>145.684742791565</v>
      </c>
      <c r="BR41" s="72">
        <v>13.0701418329987</v>
      </c>
      <c r="BS41" s="424">
        <v>119.524519146857</v>
      </c>
      <c r="BT41" s="72">
        <v>-5.9895719805552</v>
      </c>
      <c r="BU41" s="27"/>
      <c r="BV41" s="24" t="s">
        <v>30</v>
      </c>
      <c r="BW41" s="424">
        <v>131.098881101013</v>
      </c>
      <c r="BX41" s="72">
        <v>3.62741875672729</v>
      </c>
      <c r="BY41" s="424">
        <v>102.826854890734</v>
      </c>
      <c r="BZ41" s="72">
        <v>3.32856523071328</v>
      </c>
      <c r="CA41" s="424">
        <v>105.245705791669</v>
      </c>
      <c r="CB41" s="72">
        <v>-1.40299498007764</v>
      </c>
      <c r="CC41" s="27"/>
      <c r="CD41" s="24" t="s">
        <v>30</v>
      </c>
      <c r="CE41" s="424">
        <v>119.19893789265</v>
      </c>
      <c r="CF41" s="72">
        <v>3.82103309179718</v>
      </c>
      <c r="CG41" s="424">
        <v>101.919342613787</v>
      </c>
      <c r="CH41" s="72">
        <v>-11.1722334515042</v>
      </c>
      <c r="CI41" s="424">
        <v>146.146536931618</v>
      </c>
      <c r="CJ41" s="72">
        <v>6.7027746555641</v>
      </c>
      <c r="CK41" s="27"/>
      <c r="CL41" s="24" t="s">
        <v>30</v>
      </c>
      <c r="CM41" s="424">
        <v>130.205599053744</v>
      </c>
      <c r="CN41" s="72">
        <v>-6.86673791513107</v>
      </c>
      <c r="CO41" s="424">
        <v>101.065622307726</v>
      </c>
      <c r="CP41" s="72">
        <v>-1.23918855827402</v>
      </c>
      <c r="CQ41" s="424">
        <v>103.599237925412</v>
      </c>
      <c r="CR41" s="72">
        <v>11.4760816845638</v>
      </c>
      <c r="CS41" s="27"/>
      <c r="CT41" s="24" t="s">
        <v>30</v>
      </c>
      <c r="CU41" s="424">
        <v>126.74450444873</v>
      </c>
      <c r="CV41" s="72">
        <v>0.385802142352844</v>
      </c>
      <c r="CW41" s="424">
        <v>92.0452950323509</v>
      </c>
      <c r="CX41" s="72">
        <v>4.9288387072415</v>
      </c>
      <c r="CY41" s="424">
        <v>110.29408119916</v>
      </c>
      <c r="CZ41" s="72">
        <v>5.80038377803291</v>
      </c>
      <c r="DA41" s="27"/>
      <c r="DB41" s="24" t="s">
        <v>30</v>
      </c>
      <c r="DC41" s="424">
        <v>121.252819713962</v>
      </c>
      <c r="DD41" s="72">
        <v>15.3633920640961</v>
      </c>
      <c r="DE41" s="424">
        <v>352.908615500446</v>
      </c>
      <c r="DF41" s="72">
        <v>14.3330466292139</v>
      </c>
      <c r="DG41" s="424">
        <v>108.873085699972</v>
      </c>
      <c r="DH41" s="72">
        <v>2.81639702616086</v>
      </c>
      <c r="DI41" s="27"/>
      <c r="DJ41" s="24" t="s">
        <v>30</v>
      </c>
      <c r="DK41" s="424">
        <v>117.933071746051</v>
      </c>
      <c r="DL41" s="72">
        <v>3.86931886952031</v>
      </c>
      <c r="DM41" s="424">
        <v>98.6803576617886</v>
      </c>
      <c r="DN41" s="72">
        <v>4.20721124948157</v>
      </c>
      <c r="DO41" s="424">
        <v>132.604117425394</v>
      </c>
      <c r="DP41" s="72">
        <v>-0.3051285237961</v>
      </c>
      <c r="DQ41" s="27"/>
      <c r="DR41" s="24" t="s">
        <v>30</v>
      </c>
      <c r="DS41" s="424">
        <v>115.75923622201</v>
      </c>
      <c r="DT41" s="72">
        <v>1.77903668536949</v>
      </c>
      <c r="DU41" s="424">
        <v>118.732920491272</v>
      </c>
      <c r="DV41" s="72">
        <v>3.62540003133205</v>
      </c>
      <c r="DW41" s="424">
        <v>134.529076677245</v>
      </c>
      <c r="DX41" s="72">
        <v>6.34195577283501</v>
      </c>
      <c r="DY41" s="27"/>
      <c r="DZ41" s="24" t="s">
        <v>30</v>
      </c>
      <c r="EA41" s="424">
        <v>114.622372105733</v>
      </c>
      <c r="EB41" s="72">
        <v>4.011391081395</v>
      </c>
      <c r="EC41" s="424">
        <v>129.392196666735</v>
      </c>
      <c r="ED41" s="72">
        <v>3.85917792844126</v>
      </c>
      <c r="EE41" s="424">
        <v>113.732356289862</v>
      </c>
      <c r="EF41" s="72">
        <v>-2.03339828531351</v>
      </c>
      <c r="EG41" s="27"/>
      <c r="EH41" s="24" t="s">
        <v>30</v>
      </c>
      <c r="EI41" s="424">
        <v>117.372833224231</v>
      </c>
      <c r="EJ41" s="72">
        <v>-2.88677838505764</v>
      </c>
      <c r="EK41" s="424">
        <v>107.865471740633</v>
      </c>
      <c r="EL41" s="72">
        <v>-0.5438953085375</v>
      </c>
      <c r="EM41" s="424">
        <v>116.333875284269</v>
      </c>
      <c r="EN41" s="72">
        <v>5.46787749362252</v>
      </c>
      <c r="EO41" s="27"/>
      <c r="EP41" s="24" t="s">
        <v>30</v>
      </c>
      <c r="EQ41" s="424">
        <v>112.76609536195</v>
      </c>
      <c r="ER41" s="72">
        <v>5.41686818217934</v>
      </c>
      <c r="ES41" s="424">
        <v>102.80470591152</v>
      </c>
      <c r="ET41" s="72">
        <v>-0.631432852528846</v>
      </c>
      <c r="EU41" s="424">
        <v>111.653031004062</v>
      </c>
      <c r="EV41" s="72">
        <v>0.308503354147135</v>
      </c>
      <c r="EW41" s="27"/>
      <c r="EX41" s="24" t="s">
        <v>30</v>
      </c>
      <c r="EY41" s="424">
        <v>102.983633627744</v>
      </c>
      <c r="EZ41" s="72">
        <v>6.2997881175922</v>
      </c>
      <c r="FA41" s="424">
        <v>103.921695602994</v>
      </c>
      <c r="FB41" s="72">
        <v>1.28934619465258</v>
      </c>
      <c r="FC41" s="424">
        <v>121.933628916342</v>
      </c>
      <c r="FD41" s="72">
        <v>13.9608097748029</v>
      </c>
      <c r="FE41" s="27"/>
      <c r="FF41" s="24" t="s">
        <v>30</v>
      </c>
      <c r="FG41" s="424">
        <v>113.705071197201</v>
      </c>
      <c r="FH41" s="72">
        <v>3.76629251524847</v>
      </c>
      <c r="FI41" s="424">
        <v>119.039977022492</v>
      </c>
      <c r="FJ41" s="72">
        <v>5.8442759090992</v>
      </c>
      <c r="FK41" s="424">
        <v>131.381467979621</v>
      </c>
      <c r="FL41" s="72">
        <v>9.11650371965757</v>
      </c>
      <c r="FM41" s="27"/>
      <c r="FN41" s="24" t="s">
        <v>30</v>
      </c>
      <c r="FO41" s="424">
        <v>95.7627460902301</v>
      </c>
      <c r="FP41" s="72">
        <v>-0.154406199965237</v>
      </c>
      <c r="FQ41" s="424">
        <v>118.711340926741</v>
      </c>
      <c r="FR41" s="72">
        <v>8.6153289323023</v>
      </c>
      <c r="FS41" s="424">
        <v>104.957609739111</v>
      </c>
      <c r="FT41" s="72">
        <v>0.057519310298332</v>
      </c>
      <c r="FU41" s="27"/>
      <c r="FV41" s="24" t="s">
        <v>30</v>
      </c>
      <c r="FW41" s="424">
        <v>114.835535131738</v>
      </c>
      <c r="FX41" s="72">
        <v>-2.29518204909368</v>
      </c>
      <c r="FY41" s="424">
        <v>124.644782315749</v>
      </c>
      <c r="FZ41" s="72">
        <v>6.68846567887296</v>
      </c>
      <c r="GA41" s="424">
        <v>115.93460474092</v>
      </c>
      <c r="GB41" s="72">
        <v>3.83163873766263</v>
      </c>
      <c r="GC41" s="27"/>
      <c r="GD41" s="24" t="s">
        <v>30</v>
      </c>
      <c r="GE41" s="424">
        <v>106.235987533211</v>
      </c>
      <c r="GF41" s="72">
        <v>2.68451835375237</v>
      </c>
      <c r="GG41" s="424">
        <v>118.988586502845</v>
      </c>
      <c r="GH41" s="72">
        <v>2.19366510001473</v>
      </c>
      <c r="GI41" s="424">
        <v>104.630806766392</v>
      </c>
      <c r="GJ41" s="72">
        <v>7.7073381390002</v>
      </c>
      <c r="GK41" s="27"/>
      <c r="GL41" s="24" t="s">
        <v>30</v>
      </c>
      <c r="GM41" s="424">
        <v>124.529937902497</v>
      </c>
      <c r="GN41" s="72">
        <v>5.0995194675598</v>
      </c>
      <c r="GO41" s="424">
        <v>133.768944661815</v>
      </c>
      <c r="GP41" s="72">
        <v>-3.53387809384039</v>
      </c>
      <c r="GQ41" s="424">
        <v>122.194613040472</v>
      </c>
      <c r="GR41" s="72">
        <v>-8.65392614249244</v>
      </c>
      <c r="GS41" s="27"/>
      <c r="GT41" s="24" t="s">
        <v>30</v>
      </c>
      <c r="GU41" s="424">
        <v>111.716618235232</v>
      </c>
      <c r="GV41" s="72">
        <v>13.5271443025572</v>
      </c>
      <c r="GW41" s="424">
        <v>93.7958363767167</v>
      </c>
      <c r="GX41" s="72">
        <v>-6.15246048210926</v>
      </c>
      <c r="GY41" s="424">
        <v>135.534093507045</v>
      </c>
      <c r="GZ41" s="72">
        <v>16.391546651508</v>
      </c>
      <c r="HA41" s="27"/>
      <c r="HB41" s="24" t="s">
        <v>30</v>
      </c>
      <c r="HC41" s="424">
        <v>105.954997652557</v>
      </c>
      <c r="HD41" s="72">
        <v>-12.0527918463672</v>
      </c>
      <c r="HE41" s="424">
        <v>123.114613492258</v>
      </c>
      <c r="HF41" s="72">
        <v>7.89360428597874</v>
      </c>
      <c r="HG41" s="424">
        <v>110.971058616192</v>
      </c>
      <c r="HH41" s="72">
        <v>7.75956585111098</v>
      </c>
      <c r="HI41" s="27"/>
      <c r="HJ41" s="24" t="s">
        <v>30</v>
      </c>
      <c r="HK41" s="424">
        <v>108.281823566595</v>
      </c>
      <c r="HL41" s="72">
        <v>-8.95367268101307</v>
      </c>
      <c r="HM41" s="424">
        <v>99.992606049639</v>
      </c>
      <c r="HN41" s="72">
        <v>-8.58177391249761</v>
      </c>
      <c r="HO41" s="424">
        <v>116.633137263215</v>
      </c>
      <c r="HP41" s="72">
        <v>-0.546250499877175</v>
      </c>
      <c r="HQ41" s="27"/>
      <c r="HR41" s="24" t="s">
        <v>30</v>
      </c>
      <c r="HS41" s="424">
        <v>136.409947697383</v>
      </c>
      <c r="HT41" s="72">
        <v>4.89840308805667</v>
      </c>
      <c r="HU41" s="424">
        <v>103.410201274823</v>
      </c>
      <c r="HV41" s="72">
        <v>7.54327686065766</v>
      </c>
      <c r="HW41" s="424">
        <v>110.292861596716</v>
      </c>
      <c r="HX41" s="72">
        <v>0.0991483756174176</v>
      </c>
      <c r="HY41" s="27"/>
      <c r="HZ41" s="24" t="s">
        <v>30</v>
      </c>
      <c r="IA41" s="424">
        <v>113.555254856441</v>
      </c>
      <c r="IB41" s="72">
        <v>0.369296276365503</v>
      </c>
      <c r="IC41" s="424">
        <v>111.326133341362</v>
      </c>
      <c r="ID41" s="72">
        <v>3.78385678153225</v>
      </c>
      <c r="IE41" s="424">
        <v>113.823730904335</v>
      </c>
      <c r="IF41" s="72">
        <v>5.72955182412491</v>
      </c>
      <c r="IG41" s="27"/>
      <c r="IH41" s="24" t="s">
        <v>30</v>
      </c>
      <c r="II41" s="424">
        <v>112.069147808489</v>
      </c>
      <c r="IJ41" s="72">
        <v>8.1649677155645</v>
      </c>
      <c r="IK41" s="424">
        <v>112.820399174159</v>
      </c>
      <c r="IL41" s="72">
        <v>-1.79963468113085</v>
      </c>
      <c r="IM41" s="424">
        <v>127.413853976386</v>
      </c>
      <c r="IN41" s="72">
        <v>4.17577218074676</v>
      </c>
      <c r="IO41" s="424">
        <v>113.644671128604</v>
      </c>
      <c r="IP41" s="72">
        <v>13.0445517972463</v>
      </c>
      <c r="IQ41" s="27"/>
      <c r="IR41" s="24" t="s">
        <v>30</v>
      </c>
      <c r="IS41" s="424">
        <v>108.367212014817</v>
      </c>
      <c r="IT41" s="72">
        <v>-6.23646128050976</v>
      </c>
      <c r="IU41" s="424">
        <v>102.301966413144</v>
      </c>
      <c r="IV41" s="72">
        <v>10.7741666975999</v>
      </c>
      <c r="IW41" s="424">
        <v>123.03463383161</v>
      </c>
      <c r="IX41" s="72">
        <v>6.36128680866253</v>
      </c>
      <c r="IY41" s="27"/>
      <c r="IZ41" s="24" t="s">
        <v>30</v>
      </c>
      <c r="JA41" s="424">
        <v>111.068546343491</v>
      </c>
      <c r="JB41" s="72">
        <v>-2.43692898158747</v>
      </c>
      <c r="JC41" s="424">
        <v>138.345425979984</v>
      </c>
      <c r="JD41" s="72">
        <v>13.5771052401714</v>
      </c>
      <c r="JE41" s="424">
        <v>156.016890112421</v>
      </c>
      <c r="JF41" s="72">
        <v>7.06057917161078</v>
      </c>
      <c r="JG41" s="27"/>
      <c r="JH41" s="24" t="s">
        <v>30</v>
      </c>
      <c r="JI41" s="424">
        <v>139.67569894535</v>
      </c>
      <c r="JJ41" s="72">
        <v>0.505321876171934</v>
      </c>
      <c r="JK41" s="424">
        <v>143.852165657647</v>
      </c>
      <c r="JL41" s="72">
        <v>4.0248117899399</v>
      </c>
      <c r="JM41" s="424">
        <v>117.388903853711</v>
      </c>
      <c r="JN41" s="72">
        <v>-0.044273007610613</v>
      </c>
      <c r="JO41" s="27"/>
      <c r="JP41" s="24" t="s">
        <v>30</v>
      </c>
      <c r="JQ41" s="424">
        <v>121.912629224453</v>
      </c>
      <c r="JR41" s="72">
        <v>-0.587859591083884</v>
      </c>
      <c r="JS41" s="424">
        <v>106.602381439143</v>
      </c>
      <c r="JT41" s="72">
        <v>10.5897755135927</v>
      </c>
      <c r="JU41" s="424">
        <v>105.841150694224</v>
      </c>
      <c r="JV41" s="72">
        <v>1.01952417126516</v>
      </c>
      <c r="JW41" s="27"/>
      <c r="JX41" s="24" t="s">
        <v>30</v>
      </c>
      <c r="JY41" s="424">
        <v>120.306474294327</v>
      </c>
      <c r="JZ41" s="72">
        <v>5.67981269270392</v>
      </c>
      <c r="KA41" s="424">
        <v>125.429719416929</v>
      </c>
      <c r="KB41" s="72">
        <v>5.43463567721967</v>
      </c>
      <c r="KC41" s="424">
        <v>134.846481829081</v>
      </c>
      <c r="KD41" s="72">
        <v>7.66337489566764</v>
      </c>
      <c r="KE41" s="27"/>
      <c r="KF41" s="24" t="s">
        <v>30</v>
      </c>
      <c r="KG41" s="424">
        <v>113.910748780404</v>
      </c>
      <c r="KH41" s="72">
        <v>10.4642466692886</v>
      </c>
      <c r="KI41" s="424">
        <v>99.680726796956</v>
      </c>
      <c r="KJ41" s="72">
        <v>12.5290538830642</v>
      </c>
      <c r="KK41" s="424">
        <v>127.210674371145</v>
      </c>
      <c r="KL41" s="72">
        <v>5.40800098438372</v>
      </c>
      <c r="KM41" s="27"/>
      <c r="KN41" s="24" t="s">
        <v>30</v>
      </c>
      <c r="KO41" s="424">
        <v>122.751886017616</v>
      </c>
      <c r="KP41" s="72">
        <v>-0.590463194580622</v>
      </c>
      <c r="KQ41" s="424">
        <v>122.70513757001</v>
      </c>
      <c r="KR41" s="72">
        <v>7.46045744755284</v>
      </c>
      <c r="KS41" s="424">
        <v>107.667414060104</v>
      </c>
      <c r="KT41" s="72">
        <v>-2.17426348769372</v>
      </c>
      <c r="KU41" s="27"/>
      <c r="KV41" s="24" t="s">
        <v>30</v>
      </c>
      <c r="KW41" s="424">
        <v>113.2609239946</v>
      </c>
      <c r="KX41" s="72">
        <v>2.30824624973194</v>
      </c>
      <c r="KY41" s="424">
        <v>115.480851587994</v>
      </c>
      <c r="KZ41" s="72">
        <v>0.801165711648679</v>
      </c>
      <c r="LA41" s="424">
        <v>114.130693001404</v>
      </c>
      <c r="LB41" s="72">
        <v>6.25020673093321</v>
      </c>
      <c r="LC41" s="27"/>
      <c r="LD41" s="24" t="s">
        <v>30</v>
      </c>
      <c r="LE41" s="424">
        <v>146.034173100886</v>
      </c>
      <c r="LF41" s="72">
        <v>-3.75892721948306</v>
      </c>
      <c r="LG41" s="424">
        <v>105.395883000091</v>
      </c>
      <c r="LH41" s="72">
        <v>-6.72974115953832</v>
      </c>
      <c r="LI41" s="424">
        <v>113.091844086711</v>
      </c>
      <c r="LJ41" s="72">
        <v>2.68419895210503</v>
      </c>
      <c r="LK41" s="27"/>
      <c r="LL41" s="24" t="s">
        <v>30</v>
      </c>
      <c r="LM41" s="424">
        <v>104.681897212284</v>
      </c>
      <c r="LN41" s="72">
        <v>0.177209046408905</v>
      </c>
      <c r="LO41" s="424">
        <v>108.148980867095</v>
      </c>
      <c r="LP41" s="72">
        <v>7.36561802556876</v>
      </c>
      <c r="LQ41" s="424">
        <v>104.318927754649</v>
      </c>
      <c r="LR41" s="72">
        <v>13.6838743637927</v>
      </c>
      <c r="LS41" s="27"/>
      <c r="LT41" s="24" t="s">
        <v>30</v>
      </c>
      <c r="LU41" s="424">
        <v>97.7136513472899</v>
      </c>
      <c r="LV41" s="72">
        <v>-1.23710274108733</v>
      </c>
      <c r="LW41" s="424">
        <v>103.655160637748</v>
      </c>
      <c r="LX41" s="72">
        <v>-4.12944389667199</v>
      </c>
      <c r="LY41" s="424">
        <v>93.5891639868512</v>
      </c>
      <c r="LZ41" s="72">
        <v>29.2833634912789</v>
      </c>
      <c r="MA41" s="27"/>
      <c r="MB41" s="24" t="s">
        <v>30</v>
      </c>
      <c r="MC41" s="424">
        <v>128.089624185927</v>
      </c>
      <c r="MD41" s="72">
        <v>-2.08363897386121</v>
      </c>
      <c r="ME41" s="424">
        <v>97.7807445818576</v>
      </c>
      <c r="MF41" s="72">
        <v>-1.63801847247036</v>
      </c>
      <c r="MG41" s="424">
        <v>140.388486411514</v>
      </c>
      <c r="MH41" s="72">
        <v>26.9758529839884</v>
      </c>
      <c r="MI41" s="27"/>
      <c r="MJ41" s="24" t="s">
        <v>30</v>
      </c>
      <c r="MK41" s="424">
        <v>86.0282350458426</v>
      </c>
      <c r="ML41" s="72">
        <v>-5.80996520626344</v>
      </c>
      <c r="MM41" s="424">
        <v>119.901645317697</v>
      </c>
      <c r="MN41" s="72">
        <v>3.85584322321215</v>
      </c>
      <c r="MO41" s="424">
        <v>137.181245628485</v>
      </c>
      <c r="MP41" s="72">
        <v>13.1062969971317</v>
      </c>
    </row>
    <row r="42" ht="15" hidden="1" customHeight="1" spans="1:354">
      <c r="A42" s="27"/>
      <c r="B42" s="24"/>
      <c r="C42" s="424"/>
      <c r="D42" s="72"/>
      <c r="E42" s="424"/>
      <c r="F42" s="72"/>
      <c r="G42" s="424"/>
      <c r="H42" s="72"/>
      <c r="I42" s="27"/>
      <c r="J42" s="24"/>
      <c r="K42" s="424"/>
      <c r="L42" s="72"/>
      <c r="M42" s="424"/>
      <c r="N42" s="72"/>
      <c r="O42" s="424"/>
      <c r="P42" s="72"/>
      <c r="Q42" s="27"/>
      <c r="R42" s="24"/>
      <c r="S42" s="424"/>
      <c r="T42" s="72"/>
      <c r="U42" s="424"/>
      <c r="V42" s="72"/>
      <c r="W42" s="424"/>
      <c r="X42" s="72"/>
      <c r="Y42" s="27"/>
      <c r="Z42" s="24"/>
      <c r="AA42" s="424"/>
      <c r="AB42" s="72"/>
      <c r="AC42" s="424"/>
      <c r="AD42" s="72"/>
      <c r="AE42" s="424"/>
      <c r="AF42" s="72"/>
      <c r="AG42" s="27"/>
      <c r="AH42" s="24"/>
      <c r="AI42" s="424"/>
      <c r="AJ42" s="72"/>
      <c r="AK42" s="424"/>
      <c r="AL42" s="72"/>
      <c r="AM42" s="424"/>
      <c r="AN42" s="72"/>
      <c r="AO42" s="27"/>
      <c r="AP42" s="24"/>
      <c r="AQ42" s="424"/>
      <c r="AR42" s="72"/>
      <c r="AS42" s="424"/>
      <c r="AT42" s="72"/>
      <c r="AU42" s="424"/>
      <c r="AV42" s="72"/>
      <c r="AW42" s="27"/>
      <c r="AX42" s="24"/>
      <c r="AY42" s="424"/>
      <c r="AZ42" s="72"/>
      <c r="BA42" s="424"/>
      <c r="BB42" s="72"/>
      <c r="BC42" s="424"/>
      <c r="BD42" s="72"/>
      <c r="BE42" s="27"/>
      <c r="BF42" s="24"/>
      <c r="BG42" s="424"/>
      <c r="BH42" s="72"/>
      <c r="BI42" s="424"/>
      <c r="BJ42" s="72"/>
      <c r="BK42" s="424"/>
      <c r="BL42" s="72"/>
      <c r="BM42" s="27"/>
      <c r="BN42" s="24"/>
      <c r="BO42" s="424"/>
      <c r="BP42" s="72"/>
      <c r="BQ42" s="424"/>
      <c r="BR42" s="72"/>
      <c r="BS42" s="424"/>
      <c r="BT42" s="72"/>
      <c r="BU42" s="27"/>
      <c r="BV42" s="24"/>
      <c r="BW42" s="424"/>
      <c r="BX42" s="72"/>
      <c r="BY42" s="424"/>
      <c r="BZ42" s="72"/>
      <c r="CA42" s="424"/>
      <c r="CB42" s="72"/>
      <c r="CC42" s="27"/>
      <c r="CD42" s="24"/>
      <c r="CE42" s="424"/>
      <c r="CF42" s="72"/>
      <c r="CG42" s="424"/>
      <c r="CH42" s="72"/>
      <c r="CI42" s="424"/>
      <c r="CJ42" s="72"/>
      <c r="CK42" s="27"/>
      <c r="CL42" s="24"/>
      <c r="CM42" s="424"/>
      <c r="CN42" s="72"/>
      <c r="CO42" s="424"/>
      <c r="CP42" s="72"/>
      <c r="CQ42" s="424"/>
      <c r="CR42" s="72"/>
      <c r="CS42" s="27"/>
      <c r="CT42" s="24"/>
      <c r="CU42" s="424"/>
      <c r="CV42" s="72"/>
      <c r="CW42" s="424"/>
      <c r="CX42" s="72"/>
      <c r="CY42" s="424"/>
      <c r="CZ42" s="72"/>
      <c r="DA42" s="27"/>
      <c r="DB42" s="24"/>
      <c r="DC42" s="424"/>
      <c r="DD42" s="72"/>
      <c r="DE42" s="424"/>
      <c r="DF42" s="72"/>
      <c r="DG42" s="424"/>
      <c r="DH42" s="72"/>
      <c r="DI42" s="27"/>
      <c r="DJ42" s="24"/>
      <c r="DK42" s="424"/>
      <c r="DL42" s="72"/>
      <c r="DM42" s="424"/>
      <c r="DN42" s="72"/>
      <c r="DO42" s="424"/>
      <c r="DP42" s="72"/>
      <c r="DQ42" s="27"/>
      <c r="DR42" s="24"/>
      <c r="DS42" s="424"/>
      <c r="DT42" s="72"/>
      <c r="DU42" s="424"/>
      <c r="DV42" s="72"/>
      <c r="DW42" s="424"/>
      <c r="DX42" s="72"/>
      <c r="DY42" s="27"/>
      <c r="DZ42" s="24"/>
      <c r="EA42" s="424"/>
      <c r="EB42" s="72"/>
      <c r="EC42" s="424"/>
      <c r="ED42" s="72"/>
      <c r="EE42" s="424"/>
      <c r="EF42" s="72"/>
      <c r="EG42" s="27"/>
      <c r="EH42" s="24"/>
      <c r="EI42" s="424"/>
      <c r="EJ42" s="72"/>
      <c r="EK42" s="424"/>
      <c r="EL42" s="72"/>
      <c r="EM42" s="424"/>
      <c r="EN42" s="72"/>
      <c r="EO42" s="27"/>
      <c r="EP42" s="24"/>
      <c r="EQ42" s="424"/>
      <c r="ER42" s="72"/>
      <c r="ES42" s="424"/>
      <c r="ET42" s="72"/>
      <c r="EU42" s="424"/>
      <c r="EV42" s="72"/>
      <c r="EW42" s="27"/>
      <c r="EX42" s="24"/>
      <c r="EY42" s="424"/>
      <c r="EZ42" s="72"/>
      <c r="FA42" s="424"/>
      <c r="FB42" s="72"/>
      <c r="FC42" s="424"/>
      <c r="FD42" s="72"/>
      <c r="FE42" s="27"/>
      <c r="FF42" s="24"/>
      <c r="FG42" s="424"/>
      <c r="FH42" s="72"/>
      <c r="FI42" s="424"/>
      <c r="FJ42" s="72"/>
      <c r="FK42" s="424"/>
      <c r="FL42" s="72"/>
      <c r="FM42" s="27"/>
      <c r="FN42" s="24"/>
      <c r="FO42" s="424"/>
      <c r="FP42" s="72"/>
      <c r="FQ42" s="424"/>
      <c r="FR42" s="72"/>
      <c r="FS42" s="424"/>
      <c r="FT42" s="72"/>
      <c r="FU42" s="27"/>
      <c r="FV42" s="24"/>
      <c r="FW42" s="424"/>
      <c r="FX42" s="72"/>
      <c r="FY42" s="424"/>
      <c r="FZ42" s="72"/>
      <c r="GA42" s="424"/>
      <c r="GB42" s="72"/>
      <c r="GC42" s="27"/>
      <c r="GD42" s="24"/>
      <c r="GE42" s="424"/>
      <c r="GF42" s="72"/>
      <c r="GG42" s="424"/>
      <c r="GH42" s="72"/>
      <c r="GI42" s="424"/>
      <c r="GJ42" s="72"/>
      <c r="GK42" s="27"/>
      <c r="GL42" s="24"/>
      <c r="GM42" s="424"/>
      <c r="GN42" s="72"/>
      <c r="GO42" s="424"/>
      <c r="GP42" s="72"/>
      <c r="GQ42" s="424"/>
      <c r="GR42" s="72"/>
      <c r="GS42" s="27"/>
      <c r="GT42" s="24"/>
      <c r="GU42" s="424"/>
      <c r="GV42" s="72"/>
      <c r="GW42" s="424"/>
      <c r="GX42" s="72"/>
      <c r="GY42" s="424"/>
      <c r="GZ42" s="72"/>
      <c r="HA42" s="27"/>
      <c r="HB42" s="24"/>
      <c r="HC42" s="424"/>
      <c r="HD42" s="72"/>
      <c r="HE42" s="424"/>
      <c r="HF42" s="72"/>
      <c r="HG42" s="424"/>
      <c r="HH42" s="72"/>
      <c r="HI42" s="27"/>
      <c r="HJ42" s="24"/>
      <c r="HK42" s="424"/>
      <c r="HL42" s="72"/>
      <c r="HM42" s="424"/>
      <c r="HN42" s="72"/>
      <c r="HO42" s="424"/>
      <c r="HP42" s="72"/>
      <c r="HQ42" s="27"/>
      <c r="HR42" s="24"/>
      <c r="HS42" s="424"/>
      <c r="HT42" s="72"/>
      <c r="HU42" s="424"/>
      <c r="HV42" s="72"/>
      <c r="HW42" s="424"/>
      <c r="HX42" s="72"/>
      <c r="HY42" s="27"/>
      <c r="HZ42" s="24"/>
      <c r="IA42" s="424"/>
      <c r="IB42" s="72"/>
      <c r="IC42" s="424"/>
      <c r="ID42" s="72"/>
      <c r="IE42" s="424"/>
      <c r="IF42" s="72"/>
      <c r="IG42" s="27"/>
      <c r="IH42" s="24"/>
      <c r="II42" s="424"/>
      <c r="IJ42" s="72"/>
      <c r="IK42" s="424"/>
      <c r="IL42" s="72"/>
      <c r="IM42" s="424"/>
      <c r="IN42" s="72"/>
      <c r="IO42" s="424"/>
      <c r="IP42" s="72"/>
      <c r="IQ42" s="27"/>
      <c r="IR42" s="24"/>
      <c r="IS42" s="424"/>
      <c r="IT42" s="72"/>
      <c r="IU42" s="424"/>
      <c r="IV42" s="72"/>
      <c r="IW42" s="424"/>
      <c r="IX42" s="72"/>
      <c r="IY42" s="27"/>
      <c r="IZ42" s="24"/>
      <c r="JA42" s="424"/>
      <c r="JB42" s="72"/>
      <c r="JC42" s="424"/>
      <c r="JD42" s="72"/>
      <c r="JE42" s="424"/>
      <c r="JF42" s="72"/>
      <c r="JG42" s="27"/>
      <c r="JH42" s="24"/>
      <c r="JI42" s="424"/>
      <c r="JJ42" s="72"/>
      <c r="JK42" s="424"/>
      <c r="JL42" s="72"/>
      <c r="JM42" s="424"/>
      <c r="JN42" s="72"/>
      <c r="JO42" s="27"/>
      <c r="JP42" s="24"/>
      <c r="JQ42" s="424"/>
      <c r="JR42" s="72"/>
      <c r="JS42" s="424"/>
      <c r="JT42" s="72"/>
      <c r="JU42" s="424"/>
      <c r="JV42" s="72"/>
      <c r="JW42" s="27"/>
      <c r="JX42" s="24"/>
      <c r="JY42" s="424"/>
      <c r="JZ42" s="72"/>
      <c r="KA42" s="424"/>
      <c r="KB42" s="72"/>
      <c r="KC42" s="424"/>
      <c r="KD42" s="72"/>
      <c r="KE42" s="27"/>
      <c r="KF42" s="24"/>
      <c r="KG42" s="424"/>
      <c r="KH42" s="72"/>
      <c r="KI42" s="424"/>
      <c r="KJ42" s="72"/>
      <c r="KK42" s="424"/>
      <c r="KL42" s="72"/>
      <c r="KM42" s="27"/>
      <c r="KN42" s="24"/>
      <c r="KO42" s="424"/>
      <c r="KP42" s="72"/>
      <c r="KQ42" s="424"/>
      <c r="KR42" s="72"/>
      <c r="KS42" s="424"/>
      <c r="KT42" s="72"/>
      <c r="KU42" s="27"/>
      <c r="KV42" s="24"/>
      <c r="KW42" s="424"/>
      <c r="KX42" s="72"/>
      <c r="KY42" s="424"/>
      <c r="KZ42" s="72"/>
      <c r="LA42" s="424"/>
      <c r="LB42" s="72"/>
      <c r="LC42" s="27"/>
      <c r="LD42" s="24"/>
      <c r="LE42" s="424"/>
      <c r="LF42" s="72"/>
      <c r="LG42" s="424"/>
      <c r="LH42" s="72"/>
      <c r="LI42" s="424"/>
      <c r="LJ42" s="72"/>
      <c r="LK42" s="27"/>
      <c r="LL42" s="24"/>
      <c r="LM42" s="424"/>
      <c r="LN42" s="72"/>
      <c r="LO42" s="424"/>
      <c r="LP42" s="72"/>
      <c r="LQ42" s="424"/>
      <c r="LR42" s="72"/>
      <c r="LS42" s="27"/>
      <c r="LT42" s="24"/>
      <c r="LU42" s="424"/>
      <c r="LV42" s="72"/>
      <c r="LW42" s="424"/>
      <c r="LX42" s="72"/>
      <c r="LY42" s="424"/>
      <c r="LZ42" s="72"/>
      <c r="MA42" s="27"/>
      <c r="MB42" s="24"/>
      <c r="MC42" s="424"/>
      <c r="MD42" s="72"/>
      <c r="ME42" s="424"/>
      <c r="MF42" s="72"/>
      <c r="MG42" s="424"/>
      <c r="MH42" s="72"/>
      <c r="MI42" s="27"/>
      <c r="MJ42" s="24"/>
      <c r="MK42" s="424"/>
      <c r="ML42" s="72"/>
      <c r="MM42" s="424"/>
      <c r="MN42" s="72"/>
      <c r="MO42" s="424"/>
      <c r="MP42" s="72"/>
    </row>
    <row r="43" ht="15" hidden="1" customHeight="1" spans="1:354">
      <c r="A43" s="27">
        <v>2019</v>
      </c>
      <c r="B43" s="24" t="s">
        <v>27</v>
      </c>
      <c r="C43" s="424">
        <v>102.691634291975</v>
      </c>
      <c r="D43" s="72">
        <v>0.130248985923444</v>
      </c>
      <c r="E43" s="424">
        <v>98.7179893921868</v>
      </c>
      <c r="F43" s="72">
        <v>-3.27343564785924</v>
      </c>
      <c r="G43" s="424">
        <v>106.448962048453</v>
      </c>
      <c r="H43" s="72">
        <v>3.31830331761449</v>
      </c>
      <c r="I43" s="27">
        <v>2019</v>
      </c>
      <c r="J43" s="24" t="s">
        <v>27</v>
      </c>
      <c r="K43" s="424">
        <v>99.2736187137991</v>
      </c>
      <c r="L43" s="72">
        <v>10.0060087613336</v>
      </c>
      <c r="M43" s="424">
        <v>138.594716637223</v>
      </c>
      <c r="N43" s="72">
        <v>14.1401262891712</v>
      </c>
      <c r="O43" s="424">
        <v>106.996262263624</v>
      </c>
      <c r="P43" s="72">
        <v>8.14525367885386</v>
      </c>
      <c r="Q43" s="27">
        <v>2019</v>
      </c>
      <c r="R43" s="24" t="s">
        <v>27</v>
      </c>
      <c r="S43" s="424">
        <v>102.801477663495</v>
      </c>
      <c r="T43" s="72">
        <v>-6.87572724116457</v>
      </c>
      <c r="U43" s="424">
        <v>110.21681068316</v>
      </c>
      <c r="V43" s="72">
        <v>-3.59684833741514</v>
      </c>
      <c r="W43" s="424">
        <v>103.532212654155</v>
      </c>
      <c r="X43" s="72">
        <v>-6.73085113461681</v>
      </c>
      <c r="Y43" s="27">
        <v>2019</v>
      </c>
      <c r="Z43" s="24" t="s">
        <v>27</v>
      </c>
      <c r="AA43" s="424">
        <v>114.632422608737</v>
      </c>
      <c r="AB43" s="72">
        <v>13.9013585205156</v>
      </c>
      <c r="AC43" s="424">
        <v>110.683496718356</v>
      </c>
      <c r="AD43" s="72">
        <v>-14.0459981585452</v>
      </c>
      <c r="AE43" s="424">
        <v>106.185808663519</v>
      </c>
      <c r="AF43" s="72">
        <v>-0.915631136348239</v>
      </c>
      <c r="AG43" s="27">
        <v>2019</v>
      </c>
      <c r="AH43" s="24" t="s">
        <v>27</v>
      </c>
      <c r="AI43" s="424">
        <v>102.874015699956</v>
      </c>
      <c r="AJ43" s="72">
        <v>-19.6745764423286</v>
      </c>
      <c r="AK43" s="424">
        <v>126.498756308326</v>
      </c>
      <c r="AL43" s="72">
        <v>5.51127019150069</v>
      </c>
      <c r="AM43" s="424">
        <v>107.087135651294</v>
      </c>
      <c r="AN43" s="72">
        <v>-3.13994214427252</v>
      </c>
      <c r="AO43" s="27">
        <v>2019</v>
      </c>
      <c r="AP43" s="24" t="s">
        <v>27</v>
      </c>
      <c r="AQ43" s="424">
        <v>112.847243151338</v>
      </c>
      <c r="AR43" s="72">
        <v>-12.9993023580747</v>
      </c>
      <c r="AS43" s="424">
        <v>107.498082018105</v>
      </c>
      <c r="AT43" s="72">
        <v>4.76523667284918</v>
      </c>
      <c r="AU43" s="424">
        <v>109.056200445585</v>
      </c>
      <c r="AV43" s="72">
        <v>0.0396899810342006</v>
      </c>
      <c r="AW43" s="27">
        <v>2019</v>
      </c>
      <c r="AX43" s="24" t="s">
        <v>27</v>
      </c>
      <c r="AY43" s="424">
        <v>121.179012357375</v>
      </c>
      <c r="AZ43" s="72">
        <v>2.38415410175112</v>
      </c>
      <c r="BA43" s="424">
        <v>121.316492480235</v>
      </c>
      <c r="BB43" s="72">
        <v>0.721528902121676</v>
      </c>
      <c r="BC43" s="424">
        <v>112.746433948648</v>
      </c>
      <c r="BD43" s="72">
        <v>-0.918718948205736</v>
      </c>
      <c r="BE43" s="27">
        <v>2019</v>
      </c>
      <c r="BF43" s="24" t="s">
        <v>27</v>
      </c>
      <c r="BG43" s="424">
        <v>107.982811587598</v>
      </c>
      <c r="BH43" s="72">
        <v>0.6038202921645</v>
      </c>
      <c r="BI43" s="424">
        <v>100.645168269992</v>
      </c>
      <c r="BJ43" s="72">
        <v>-7.41065757937162</v>
      </c>
      <c r="BK43" s="424">
        <v>122.063467935412</v>
      </c>
      <c r="BL43" s="72">
        <v>-1.60736088647866</v>
      </c>
      <c r="BM43" s="27">
        <v>2019</v>
      </c>
      <c r="BN43" s="24" t="s">
        <v>27</v>
      </c>
      <c r="BO43" s="424">
        <v>117.764127152372</v>
      </c>
      <c r="BP43" s="72">
        <v>-0.924919562360742</v>
      </c>
      <c r="BQ43" s="424">
        <v>120.051747901121</v>
      </c>
      <c r="BR43" s="72">
        <v>3.47702838518099</v>
      </c>
      <c r="BS43" s="424">
        <v>112.597964065663</v>
      </c>
      <c r="BT43" s="72">
        <v>1.5841096612732</v>
      </c>
      <c r="BU43" s="27">
        <v>2019</v>
      </c>
      <c r="BV43" s="24" t="s">
        <v>27</v>
      </c>
      <c r="BW43" s="424">
        <v>112.898217622211</v>
      </c>
      <c r="BX43" s="72">
        <v>-0.655635551933145</v>
      </c>
      <c r="BY43" s="424">
        <v>118.850976120563</v>
      </c>
      <c r="BZ43" s="72">
        <v>8.0766047722915</v>
      </c>
      <c r="CA43" s="424">
        <v>104.22188472768</v>
      </c>
      <c r="CB43" s="72">
        <v>-5.47422937329945</v>
      </c>
      <c r="CC43" s="27">
        <v>2019</v>
      </c>
      <c r="CD43" s="24" t="s">
        <v>27</v>
      </c>
      <c r="CE43" s="424">
        <v>119.651559644773</v>
      </c>
      <c r="CF43" s="72">
        <v>11.1675295288796</v>
      </c>
      <c r="CG43" s="424">
        <v>102.611669509463</v>
      </c>
      <c r="CH43" s="72">
        <v>-6.19314541946697</v>
      </c>
      <c r="CI43" s="424">
        <v>129.690655839454</v>
      </c>
      <c r="CJ43" s="72">
        <v>7.77690263022049</v>
      </c>
      <c r="CK43" s="27">
        <v>2019</v>
      </c>
      <c r="CL43" s="24" t="s">
        <v>27</v>
      </c>
      <c r="CM43" s="424">
        <v>149.637670526341</v>
      </c>
      <c r="CN43" s="72">
        <v>8.38085957481276</v>
      </c>
      <c r="CO43" s="424">
        <v>117.001596950812</v>
      </c>
      <c r="CP43" s="72">
        <v>5.68238630848199</v>
      </c>
      <c r="CQ43" s="424">
        <v>113.94876682179</v>
      </c>
      <c r="CR43" s="72">
        <v>-2.74190480003564</v>
      </c>
      <c r="CS43" s="27">
        <v>2019</v>
      </c>
      <c r="CT43" s="24" t="s">
        <v>27</v>
      </c>
      <c r="CU43" s="424">
        <v>138.035640119495</v>
      </c>
      <c r="CV43" s="72">
        <v>-2.33885484099032</v>
      </c>
      <c r="CW43" s="424">
        <v>89.073064532215</v>
      </c>
      <c r="CX43" s="72">
        <v>2.53304222521126</v>
      </c>
      <c r="CY43" s="424">
        <v>124.555698442679</v>
      </c>
      <c r="CZ43" s="72">
        <v>9.1964487996669</v>
      </c>
      <c r="DA43" s="27">
        <v>2019</v>
      </c>
      <c r="DB43" s="24" t="s">
        <v>27</v>
      </c>
      <c r="DC43" s="424">
        <v>110.166604620102</v>
      </c>
      <c r="DD43" s="72">
        <v>17.4599061142473</v>
      </c>
      <c r="DE43" s="424">
        <v>261.900567231955</v>
      </c>
      <c r="DF43" s="72">
        <v>14.313322597334</v>
      </c>
      <c r="DG43" s="424">
        <v>123.115930172799</v>
      </c>
      <c r="DH43" s="72">
        <v>5.31143387224833</v>
      </c>
      <c r="DI43" s="27">
        <v>2019</v>
      </c>
      <c r="DJ43" s="24" t="s">
        <v>27</v>
      </c>
      <c r="DK43" s="424">
        <v>116.432064883798</v>
      </c>
      <c r="DL43" s="72">
        <v>1.57664176336783</v>
      </c>
      <c r="DM43" s="424">
        <v>110.296546605176</v>
      </c>
      <c r="DN43" s="72">
        <v>19.8667855666575</v>
      </c>
      <c r="DO43" s="424">
        <v>127.250059438539</v>
      </c>
      <c r="DP43" s="72">
        <v>4.78552784705452</v>
      </c>
      <c r="DQ43" s="27">
        <v>2019</v>
      </c>
      <c r="DR43" s="24" t="s">
        <v>27</v>
      </c>
      <c r="DS43" s="424">
        <v>112.729510215777</v>
      </c>
      <c r="DT43" s="72">
        <v>3.36647402574843</v>
      </c>
      <c r="DU43" s="424">
        <v>108.737809708222</v>
      </c>
      <c r="DV43" s="72">
        <v>4.67686661118985</v>
      </c>
      <c r="DW43" s="424">
        <v>126.829354169313</v>
      </c>
      <c r="DX43" s="72">
        <v>6.51541409221248</v>
      </c>
      <c r="DY43" s="27">
        <v>2019</v>
      </c>
      <c r="DZ43" s="24" t="s">
        <v>27</v>
      </c>
      <c r="EA43" s="424">
        <v>116.672840335402</v>
      </c>
      <c r="EB43" s="72">
        <v>2.84505232957717</v>
      </c>
      <c r="EC43" s="424">
        <v>101.095133461488</v>
      </c>
      <c r="ED43" s="72">
        <v>-3.41633103073556</v>
      </c>
      <c r="EE43" s="424">
        <v>113.683888322555</v>
      </c>
      <c r="EF43" s="72">
        <v>-0.698225596440054</v>
      </c>
      <c r="EG43" s="27">
        <v>2019</v>
      </c>
      <c r="EH43" s="24" t="s">
        <v>27</v>
      </c>
      <c r="EI43" s="424">
        <v>123.508145970816</v>
      </c>
      <c r="EJ43" s="72">
        <v>7.02225151913032</v>
      </c>
      <c r="EK43" s="424">
        <v>112.89520830698</v>
      </c>
      <c r="EL43" s="72">
        <v>4.07149745302114</v>
      </c>
      <c r="EM43" s="424">
        <v>117.112683081562</v>
      </c>
      <c r="EN43" s="72">
        <v>4.15871177609056</v>
      </c>
      <c r="EO43" s="27">
        <v>2019</v>
      </c>
      <c r="EP43" s="24" t="s">
        <v>27</v>
      </c>
      <c r="EQ43" s="424">
        <v>115.261533396686</v>
      </c>
      <c r="ER43" s="72">
        <v>2.08758684879369</v>
      </c>
      <c r="ES43" s="424">
        <v>121.91291714176</v>
      </c>
      <c r="ET43" s="72">
        <v>7.40886691807292</v>
      </c>
      <c r="EU43" s="424">
        <v>118.871919647434</v>
      </c>
      <c r="EV43" s="72">
        <v>4.14464887295844</v>
      </c>
      <c r="EW43" s="27">
        <v>2019</v>
      </c>
      <c r="EX43" s="24" t="s">
        <v>27</v>
      </c>
      <c r="EY43" s="424">
        <v>117.989091069722</v>
      </c>
      <c r="EZ43" s="72">
        <v>9.88909453636879</v>
      </c>
      <c r="FA43" s="424">
        <v>107.22096207492</v>
      </c>
      <c r="FB43" s="72">
        <v>0.168501757351123</v>
      </c>
      <c r="FC43" s="424">
        <v>137.157587814657</v>
      </c>
      <c r="FD43" s="72">
        <v>26.2580109185236</v>
      </c>
      <c r="FE43" s="27">
        <v>2019</v>
      </c>
      <c r="FF43" s="24" t="s">
        <v>27</v>
      </c>
      <c r="FG43" s="424">
        <v>112.858540178465</v>
      </c>
      <c r="FH43" s="72">
        <v>0.613879619805104</v>
      </c>
      <c r="FI43" s="424">
        <v>109.737809070684</v>
      </c>
      <c r="FJ43" s="72">
        <v>6.61186436483439</v>
      </c>
      <c r="FK43" s="424">
        <v>108.844346335178</v>
      </c>
      <c r="FL43" s="72">
        <v>6.12542220267372</v>
      </c>
      <c r="FM43" s="27">
        <v>2019</v>
      </c>
      <c r="FN43" s="24" t="s">
        <v>27</v>
      </c>
      <c r="FO43" s="424">
        <v>100.018905925675</v>
      </c>
      <c r="FP43" s="72">
        <v>-0.238169380842407</v>
      </c>
      <c r="FQ43" s="424">
        <v>115.141839363145</v>
      </c>
      <c r="FR43" s="72">
        <v>2.96395189616359</v>
      </c>
      <c r="FS43" s="424">
        <v>117.634633422659</v>
      </c>
      <c r="FT43" s="72">
        <v>6.28896057174344</v>
      </c>
      <c r="FU43" s="27">
        <v>2019</v>
      </c>
      <c r="FV43" s="24" t="s">
        <v>27</v>
      </c>
      <c r="FW43" s="424">
        <v>118.437991672409</v>
      </c>
      <c r="FX43" s="72">
        <v>7.02044954999934</v>
      </c>
      <c r="FY43" s="424">
        <v>101.641010671421</v>
      </c>
      <c r="FZ43" s="72">
        <v>0.316459510368404</v>
      </c>
      <c r="GA43" s="424">
        <v>103.880927180592</v>
      </c>
      <c r="GB43" s="72">
        <v>1.48411021880864</v>
      </c>
      <c r="GC43" s="27">
        <v>2019</v>
      </c>
      <c r="GD43" s="24" t="s">
        <v>27</v>
      </c>
      <c r="GE43" s="424">
        <v>112.299961449644</v>
      </c>
      <c r="GF43" s="72">
        <v>2.63807687587159</v>
      </c>
      <c r="GG43" s="424">
        <v>112.508666937061</v>
      </c>
      <c r="GH43" s="72">
        <v>1.33391234602264</v>
      </c>
      <c r="GI43" s="424">
        <v>102.759633279718</v>
      </c>
      <c r="GJ43" s="72">
        <v>4.14817643928423</v>
      </c>
      <c r="GK43" s="27">
        <v>2019</v>
      </c>
      <c r="GL43" s="24" t="s">
        <v>27</v>
      </c>
      <c r="GM43" s="424">
        <v>111.359677689279</v>
      </c>
      <c r="GN43" s="72">
        <v>9.91852527758125</v>
      </c>
      <c r="GO43" s="424">
        <v>130.42987561491</v>
      </c>
      <c r="GP43" s="72">
        <v>11.3086211876414</v>
      </c>
      <c r="GQ43" s="424">
        <v>111.254359117201</v>
      </c>
      <c r="GR43" s="72">
        <v>-10.4360983471757</v>
      </c>
      <c r="GS43" s="27">
        <v>2019</v>
      </c>
      <c r="GT43" s="24" t="s">
        <v>27</v>
      </c>
      <c r="GU43" s="424">
        <v>117.379806399664</v>
      </c>
      <c r="GV43" s="72">
        <v>-2.2854439745077</v>
      </c>
      <c r="GW43" s="424">
        <v>116.287727498968</v>
      </c>
      <c r="GX43" s="72">
        <v>10.5472755143225</v>
      </c>
      <c r="GY43" s="424">
        <v>114.326522392891</v>
      </c>
      <c r="GZ43" s="72">
        <v>5.05885685644934</v>
      </c>
      <c r="HA43" s="27">
        <v>2019</v>
      </c>
      <c r="HB43" s="24" t="s">
        <v>27</v>
      </c>
      <c r="HC43" s="424">
        <v>117.800125210203</v>
      </c>
      <c r="HD43" s="72">
        <v>2.73292662617889</v>
      </c>
      <c r="HE43" s="424">
        <v>106.643768103426</v>
      </c>
      <c r="HF43" s="72">
        <v>6.72367782384673</v>
      </c>
      <c r="HG43" s="424">
        <v>119.243801225383</v>
      </c>
      <c r="HH43" s="72">
        <v>16.9002643013949</v>
      </c>
      <c r="HI43" s="27">
        <v>2019</v>
      </c>
      <c r="HJ43" s="24" t="s">
        <v>27</v>
      </c>
      <c r="HK43" s="424">
        <v>113.717835703285</v>
      </c>
      <c r="HL43" s="72">
        <v>18.4514317722444</v>
      </c>
      <c r="HM43" s="424">
        <v>106.69911480939</v>
      </c>
      <c r="HN43" s="72">
        <v>-20.1853567895014</v>
      </c>
      <c r="HO43" s="424">
        <v>112.620831493394</v>
      </c>
      <c r="HP43" s="72">
        <v>16.3636706869281</v>
      </c>
      <c r="HQ43" s="27">
        <v>2019</v>
      </c>
      <c r="HR43" s="24" t="s">
        <v>27</v>
      </c>
      <c r="HS43" s="424">
        <v>123.892685637516</v>
      </c>
      <c r="HT43" s="72">
        <v>12.9085368355781</v>
      </c>
      <c r="HU43" s="424">
        <v>113.537510799005</v>
      </c>
      <c r="HV43" s="72">
        <v>6.48310285099498</v>
      </c>
      <c r="HW43" s="424">
        <v>104.252304929763</v>
      </c>
      <c r="HX43" s="72">
        <v>-3.19399698937873</v>
      </c>
      <c r="HY43" s="27">
        <v>2019</v>
      </c>
      <c r="HZ43" s="24" t="s">
        <v>27</v>
      </c>
      <c r="IA43" s="424">
        <v>110.046126060198</v>
      </c>
      <c r="IB43" s="72">
        <v>-7.62158226657029</v>
      </c>
      <c r="IC43" s="424">
        <v>103.321462762517</v>
      </c>
      <c r="ID43" s="72">
        <v>3.31707031177406</v>
      </c>
      <c r="IE43" s="424">
        <v>113.065425005553</v>
      </c>
      <c r="IF43" s="72">
        <v>7.77243416926913</v>
      </c>
      <c r="IG43" s="27">
        <v>2019</v>
      </c>
      <c r="IH43" s="24" t="s">
        <v>27</v>
      </c>
      <c r="II43" s="424">
        <v>113.875241874384</v>
      </c>
      <c r="IJ43" s="72">
        <v>-0.11606788958224</v>
      </c>
      <c r="IK43" s="424">
        <v>107.570737991009</v>
      </c>
      <c r="IL43" s="72">
        <v>15.1654068253656</v>
      </c>
      <c r="IM43" s="424">
        <v>124.662991644346</v>
      </c>
      <c r="IN43" s="72">
        <v>15.6626880461524</v>
      </c>
      <c r="IO43" s="424">
        <v>119.171007615757</v>
      </c>
      <c r="IP43" s="72">
        <v>0.750101754440877</v>
      </c>
      <c r="IQ43" s="27">
        <v>2019</v>
      </c>
      <c r="IR43" s="24" t="s">
        <v>27</v>
      </c>
      <c r="IS43" s="424">
        <v>107.961077560966</v>
      </c>
      <c r="IT43" s="72">
        <v>4.32243022357723</v>
      </c>
      <c r="IU43" s="424">
        <v>142.417036198701</v>
      </c>
      <c r="IV43" s="72">
        <v>-7.95581029866318</v>
      </c>
      <c r="IW43" s="424">
        <v>110.017569003299</v>
      </c>
      <c r="IX43" s="72">
        <v>3.9058036362868</v>
      </c>
      <c r="IY43" s="27">
        <v>2019</v>
      </c>
      <c r="IZ43" s="24" t="s">
        <v>27</v>
      </c>
      <c r="JA43" s="424">
        <v>115.266266912337</v>
      </c>
      <c r="JB43" s="72">
        <v>4.34946042191908</v>
      </c>
      <c r="JC43" s="424">
        <v>117.509164929446</v>
      </c>
      <c r="JD43" s="72">
        <v>-0.747848939542351</v>
      </c>
      <c r="JE43" s="424">
        <v>130.943614655013</v>
      </c>
      <c r="JF43" s="72">
        <v>10.9608657456984</v>
      </c>
      <c r="JG43" s="27">
        <v>2019</v>
      </c>
      <c r="JH43" s="24" t="s">
        <v>27</v>
      </c>
      <c r="JI43" s="424">
        <v>111.699482920348</v>
      </c>
      <c r="JJ43" s="72">
        <v>-4.46611702489787</v>
      </c>
      <c r="JK43" s="424">
        <v>119.149922747419</v>
      </c>
      <c r="JL43" s="72">
        <v>0.649528693674313</v>
      </c>
      <c r="JM43" s="424">
        <v>105.539481616529</v>
      </c>
      <c r="JN43" s="72">
        <v>0.373063332606009</v>
      </c>
      <c r="JO43" s="27">
        <v>2019</v>
      </c>
      <c r="JP43" s="24" t="s">
        <v>27</v>
      </c>
      <c r="JQ43" s="424">
        <v>118.948952439731</v>
      </c>
      <c r="JR43" s="72">
        <v>-2.73197606630957</v>
      </c>
      <c r="JS43" s="424">
        <v>100.847264744957</v>
      </c>
      <c r="JT43" s="72">
        <v>-1.36289878901704</v>
      </c>
      <c r="JU43" s="424">
        <v>103.703552412347</v>
      </c>
      <c r="JV43" s="72">
        <v>6.29120014945616</v>
      </c>
      <c r="JW43" s="27">
        <v>2019</v>
      </c>
      <c r="JX43" s="24" t="s">
        <v>27</v>
      </c>
      <c r="JY43" s="424">
        <v>105.890500712468</v>
      </c>
      <c r="JZ43" s="72">
        <v>6.02990005326949</v>
      </c>
      <c r="KA43" s="424">
        <v>111.250144988303</v>
      </c>
      <c r="KB43" s="72">
        <v>11.0461428134978</v>
      </c>
      <c r="KC43" s="424">
        <v>106.26491836671</v>
      </c>
      <c r="KD43" s="72">
        <v>-6.45997288478107</v>
      </c>
      <c r="KE43" s="27">
        <v>2019</v>
      </c>
      <c r="KF43" s="24" t="s">
        <v>27</v>
      </c>
      <c r="KG43" s="424">
        <v>111.333345355701</v>
      </c>
      <c r="KH43" s="72">
        <v>-5.81622873282443</v>
      </c>
      <c r="KI43" s="424">
        <v>109.363829624474</v>
      </c>
      <c r="KJ43" s="72">
        <v>-12.6086369255381</v>
      </c>
      <c r="KK43" s="424">
        <v>123.198205932663</v>
      </c>
      <c r="KL43" s="72">
        <v>0.53338319608693</v>
      </c>
      <c r="KM43" s="27">
        <v>2019</v>
      </c>
      <c r="KN43" s="24" t="s">
        <v>27</v>
      </c>
      <c r="KO43" s="424">
        <v>120.571011173735</v>
      </c>
      <c r="KP43" s="72">
        <v>7.55252035594043</v>
      </c>
      <c r="KQ43" s="424">
        <v>130.158379097661</v>
      </c>
      <c r="KR43" s="72">
        <v>8.32194493811944</v>
      </c>
      <c r="KS43" s="424">
        <v>106.835016157683</v>
      </c>
      <c r="KT43" s="72">
        <v>4.70520272227918</v>
      </c>
      <c r="KU43" s="27">
        <v>2019</v>
      </c>
      <c r="KV43" s="24" t="s">
        <v>27</v>
      </c>
      <c r="KW43" s="424">
        <v>124.251635911611</v>
      </c>
      <c r="KX43" s="72">
        <v>7.30137646287284</v>
      </c>
      <c r="KY43" s="424">
        <v>121.636477726732</v>
      </c>
      <c r="KZ43" s="72">
        <v>1.59605718966567</v>
      </c>
      <c r="LA43" s="424">
        <v>110.424293049835</v>
      </c>
      <c r="LB43" s="72">
        <v>7.81771792891759</v>
      </c>
      <c r="LC43" s="27">
        <v>2019</v>
      </c>
      <c r="LD43" s="24" t="s">
        <v>27</v>
      </c>
      <c r="LE43" s="424">
        <v>136.258450419196</v>
      </c>
      <c r="LF43" s="72">
        <v>8.50045873462943</v>
      </c>
      <c r="LG43" s="424">
        <v>142.253376945983</v>
      </c>
      <c r="LH43" s="72">
        <v>-1.35075809563568</v>
      </c>
      <c r="LI43" s="424">
        <v>125.639542658455</v>
      </c>
      <c r="LJ43" s="72">
        <v>3.86326722461317</v>
      </c>
      <c r="LK43" s="27">
        <v>2019</v>
      </c>
      <c r="LL43" s="24" t="s">
        <v>27</v>
      </c>
      <c r="LM43" s="424">
        <v>167.311557151722</v>
      </c>
      <c r="LN43" s="72">
        <v>-4.59114157154455</v>
      </c>
      <c r="LO43" s="424">
        <v>122.184407561158</v>
      </c>
      <c r="LP43" s="72">
        <v>1.57389676853164</v>
      </c>
      <c r="LQ43" s="424">
        <v>114.849933713669</v>
      </c>
      <c r="LR43" s="72">
        <v>2.78545379178298</v>
      </c>
      <c r="LS43" s="27">
        <v>2019</v>
      </c>
      <c r="LT43" s="24" t="s">
        <v>27</v>
      </c>
      <c r="LU43" s="424">
        <v>109.73007682989</v>
      </c>
      <c r="LV43" s="72">
        <v>6.15027561272797</v>
      </c>
      <c r="LW43" s="424">
        <v>133.714430656312</v>
      </c>
      <c r="LX43" s="72">
        <v>0.47689693085826</v>
      </c>
      <c r="LY43" s="424">
        <v>95.3248115562865</v>
      </c>
      <c r="LZ43" s="72">
        <v>7.25473056899597</v>
      </c>
      <c r="MA43" s="27">
        <v>2019</v>
      </c>
      <c r="MB43" s="24" t="s">
        <v>27</v>
      </c>
      <c r="MC43" s="424">
        <v>154.850428056022</v>
      </c>
      <c r="MD43" s="72">
        <v>6.94413670390996</v>
      </c>
      <c r="ME43" s="424">
        <v>99.874945877161</v>
      </c>
      <c r="MF43" s="72">
        <v>2.06456653343534</v>
      </c>
      <c r="MG43" s="424">
        <v>134.084106539752</v>
      </c>
      <c r="MH43" s="72">
        <v>16.9555628335404</v>
      </c>
      <c r="MI43" s="27">
        <v>2019</v>
      </c>
      <c r="MJ43" s="24" t="s">
        <v>27</v>
      </c>
      <c r="MK43" s="424">
        <v>94.5756757523164</v>
      </c>
      <c r="ML43" s="72">
        <v>11.4192749646217</v>
      </c>
      <c r="MM43" s="424">
        <v>130.722962178199</v>
      </c>
      <c r="MN43" s="72">
        <v>6.35284497076213</v>
      </c>
      <c r="MO43" s="424">
        <v>146.503936878276</v>
      </c>
      <c r="MP43" s="72">
        <v>14.3680217196077</v>
      </c>
    </row>
    <row r="44" ht="15" hidden="1" customHeight="1" spans="1:354">
      <c r="A44" s="27"/>
      <c r="B44" s="24" t="s">
        <v>28</v>
      </c>
      <c r="C44" s="424">
        <v>100.832134971444</v>
      </c>
      <c r="D44" s="72">
        <v>1.62150572687946</v>
      </c>
      <c r="E44" s="424">
        <v>96.3015106922529</v>
      </c>
      <c r="F44" s="72">
        <v>-3.72566962499175</v>
      </c>
      <c r="G44" s="424">
        <v>105.116121283175</v>
      </c>
      <c r="H44" s="72">
        <v>6.75801664659443</v>
      </c>
      <c r="I44" s="27"/>
      <c r="J44" s="24" t="s">
        <v>28</v>
      </c>
      <c r="K44" s="424">
        <v>96.8239592704665</v>
      </c>
      <c r="L44" s="72">
        <v>9.40465410949673</v>
      </c>
      <c r="M44" s="424">
        <v>113.586101043479</v>
      </c>
      <c r="N44" s="72">
        <v>-9.26864979171087</v>
      </c>
      <c r="O44" s="424">
        <v>97.5032553627819</v>
      </c>
      <c r="P44" s="72">
        <v>5.77675002049382</v>
      </c>
      <c r="Q44" s="27"/>
      <c r="R44" s="24" t="s">
        <v>28</v>
      </c>
      <c r="S44" s="424">
        <v>107.752780668618</v>
      </c>
      <c r="T44" s="72">
        <v>-2.41698289023522</v>
      </c>
      <c r="U44" s="424">
        <v>130.347388148363</v>
      </c>
      <c r="V44" s="72">
        <v>8.58543256850712</v>
      </c>
      <c r="W44" s="424">
        <v>108.377378047526</v>
      </c>
      <c r="X44" s="72">
        <v>2.00696938776366</v>
      </c>
      <c r="Y44" s="27"/>
      <c r="Z44" s="24" t="s">
        <v>28</v>
      </c>
      <c r="AA44" s="424">
        <v>126.760331624838</v>
      </c>
      <c r="AB44" s="72">
        <v>19.6961928602913</v>
      </c>
      <c r="AC44" s="424">
        <v>125.569997970264</v>
      </c>
      <c r="AD44" s="72">
        <v>-3.40532412508213</v>
      </c>
      <c r="AE44" s="424">
        <v>117.037852463322</v>
      </c>
      <c r="AF44" s="72">
        <v>4.11582582671377</v>
      </c>
      <c r="AG44" s="27"/>
      <c r="AH44" s="24" t="s">
        <v>28</v>
      </c>
      <c r="AI44" s="424">
        <v>117.049833957868</v>
      </c>
      <c r="AJ44" s="72">
        <v>-14.9547402240217</v>
      </c>
      <c r="AK44" s="424">
        <v>141.181258093296</v>
      </c>
      <c r="AL44" s="72">
        <v>8.08552581183619</v>
      </c>
      <c r="AM44" s="424">
        <v>118.573187726195</v>
      </c>
      <c r="AN44" s="72">
        <v>6.53323225456634</v>
      </c>
      <c r="AO44" s="27"/>
      <c r="AP44" s="24" t="s">
        <v>28</v>
      </c>
      <c r="AQ44" s="424">
        <v>131.708396280121</v>
      </c>
      <c r="AR44" s="72">
        <v>13.0831397708827</v>
      </c>
      <c r="AS44" s="424">
        <v>117.753359427019</v>
      </c>
      <c r="AT44" s="72">
        <v>1.96317700904875</v>
      </c>
      <c r="AU44" s="424">
        <v>111.764172366524</v>
      </c>
      <c r="AV44" s="72">
        <v>-0.560483818641472</v>
      </c>
      <c r="AW44" s="27"/>
      <c r="AX44" s="24" t="s">
        <v>28</v>
      </c>
      <c r="AY44" s="424">
        <v>114.191321858934</v>
      </c>
      <c r="AZ44" s="72">
        <v>-14.7689607203539</v>
      </c>
      <c r="BA44" s="424">
        <v>119.128396955927</v>
      </c>
      <c r="BB44" s="72">
        <v>1.43502662128509</v>
      </c>
      <c r="BC44" s="424">
        <v>114.487171649991</v>
      </c>
      <c r="BD44" s="72">
        <v>7.99693059893021</v>
      </c>
      <c r="BE44" s="27"/>
      <c r="BF44" s="24" t="s">
        <v>28</v>
      </c>
      <c r="BG44" s="424">
        <v>118.697747109003</v>
      </c>
      <c r="BH44" s="72">
        <v>12.4327730575499</v>
      </c>
      <c r="BI44" s="424">
        <v>112.752666028743</v>
      </c>
      <c r="BJ44" s="72">
        <v>-3.51396526410886</v>
      </c>
      <c r="BK44" s="424">
        <v>120.07690891187</v>
      </c>
      <c r="BL44" s="72">
        <v>-9.01911361712608</v>
      </c>
      <c r="BM44" s="27"/>
      <c r="BN44" s="24" t="s">
        <v>28</v>
      </c>
      <c r="BO44" s="424">
        <v>117.259712770205</v>
      </c>
      <c r="BP44" s="72">
        <v>-0.344423878501345</v>
      </c>
      <c r="BQ44" s="424">
        <v>133.293949588165</v>
      </c>
      <c r="BR44" s="72">
        <v>2.13227958003428</v>
      </c>
      <c r="BS44" s="424">
        <v>130.94846274658</v>
      </c>
      <c r="BT44" s="72">
        <v>4.94829823414997</v>
      </c>
      <c r="BU44" s="27"/>
      <c r="BV44" s="24" t="s">
        <v>28</v>
      </c>
      <c r="BW44" s="424">
        <v>123.989898734029</v>
      </c>
      <c r="BX44" s="72">
        <v>-3.89200250979357</v>
      </c>
      <c r="BY44" s="424">
        <v>115.820822871403</v>
      </c>
      <c r="BZ44" s="72">
        <v>5.70561012873453</v>
      </c>
      <c r="CA44" s="424">
        <v>106.181093630607</v>
      </c>
      <c r="CB44" s="72">
        <v>-6.99669528705857</v>
      </c>
      <c r="CC44" s="27"/>
      <c r="CD44" s="24" t="s">
        <v>28</v>
      </c>
      <c r="CE44" s="424">
        <v>130.200880056017</v>
      </c>
      <c r="CF44" s="72">
        <v>17.499883869301</v>
      </c>
      <c r="CG44" s="424">
        <v>111.825463867364</v>
      </c>
      <c r="CH44" s="72">
        <v>-6.25757334991496</v>
      </c>
      <c r="CI44" s="424">
        <v>135.164101416761</v>
      </c>
      <c r="CJ44" s="72">
        <v>7.34837281167606</v>
      </c>
      <c r="CK44" s="27"/>
      <c r="CL44" s="24" t="s">
        <v>28</v>
      </c>
      <c r="CM44" s="424">
        <v>154.012502171989</v>
      </c>
      <c r="CN44" s="72">
        <v>16.6318223804193</v>
      </c>
      <c r="CO44" s="424">
        <v>119.908478895999</v>
      </c>
      <c r="CP44" s="72">
        <v>2.08447980868161</v>
      </c>
      <c r="CQ44" s="424">
        <v>122.982324932941</v>
      </c>
      <c r="CR44" s="72">
        <v>-6.05513625589454</v>
      </c>
      <c r="CS44" s="27"/>
      <c r="CT44" s="24" t="s">
        <v>28</v>
      </c>
      <c r="CU44" s="424">
        <v>137.548209871157</v>
      </c>
      <c r="CV44" s="72">
        <v>3.3348868142758</v>
      </c>
      <c r="CW44" s="424">
        <v>95.4097024625225</v>
      </c>
      <c r="CX44" s="72">
        <v>10.1375739822443</v>
      </c>
      <c r="CY44" s="424">
        <v>125.848833048857</v>
      </c>
      <c r="CZ44" s="72">
        <v>-2.1159961292138</v>
      </c>
      <c r="DA44" s="27"/>
      <c r="DB44" s="24" t="s">
        <v>28</v>
      </c>
      <c r="DC44" s="424">
        <v>102.138162266462</v>
      </c>
      <c r="DD44" s="72">
        <v>7.1897660108483</v>
      </c>
      <c r="DE44" s="424">
        <v>193.545837771858</v>
      </c>
      <c r="DF44" s="72">
        <v>-10.2026136459739</v>
      </c>
      <c r="DG44" s="424">
        <v>119.65247734244</v>
      </c>
      <c r="DH44" s="72">
        <v>8.71307972520492</v>
      </c>
      <c r="DI44" s="27"/>
      <c r="DJ44" s="24" t="s">
        <v>28</v>
      </c>
      <c r="DK44" s="424">
        <v>120.053234404445</v>
      </c>
      <c r="DL44" s="72">
        <v>-0.805526147615225</v>
      </c>
      <c r="DM44" s="424">
        <v>105.074558556717</v>
      </c>
      <c r="DN44" s="72">
        <v>14.6484929665937</v>
      </c>
      <c r="DO44" s="424">
        <v>121.994498493439</v>
      </c>
      <c r="DP44" s="72">
        <v>3.56053806785361</v>
      </c>
      <c r="DQ44" s="27"/>
      <c r="DR44" s="24" t="s">
        <v>28</v>
      </c>
      <c r="DS44" s="424">
        <v>122.669807966721</v>
      </c>
      <c r="DT44" s="72">
        <v>7.12557522458694</v>
      </c>
      <c r="DU44" s="424">
        <v>112.448177536007</v>
      </c>
      <c r="DV44" s="72">
        <v>3.19572200649172</v>
      </c>
      <c r="DW44" s="424">
        <v>137.377395307141</v>
      </c>
      <c r="DX44" s="72">
        <v>8.55930329855423</v>
      </c>
      <c r="DY44" s="27"/>
      <c r="DZ44" s="24" t="s">
        <v>28</v>
      </c>
      <c r="EA44" s="424">
        <v>110.539970684705</v>
      </c>
      <c r="EB44" s="72">
        <v>2.8230927213565</v>
      </c>
      <c r="EC44" s="424">
        <v>121.194633430371</v>
      </c>
      <c r="ED44" s="72">
        <v>-1.85344026011481</v>
      </c>
      <c r="EE44" s="424">
        <v>123.207810478727</v>
      </c>
      <c r="EF44" s="72">
        <v>7.54120462267505</v>
      </c>
      <c r="EG44" s="27"/>
      <c r="EH44" s="24" t="s">
        <v>28</v>
      </c>
      <c r="EI44" s="424">
        <v>120.738830640287</v>
      </c>
      <c r="EJ44" s="72">
        <v>4.06688661487541</v>
      </c>
      <c r="EK44" s="424">
        <v>118.235729452855</v>
      </c>
      <c r="EL44" s="72">
        <v>-0.828176117245278</v>
      </c>
      <c r="EM44" s="424">
        <v>118.632305831277</v>
      </c>
      <c r="EN44" s="72">
        <v>-0.0743481920585793</v>
      </c>
      <c r="EO44" s="27"/>
      <c r="EP44" s="24" t="s">
        <v>28</v>
      </c>
      <c r="EQ44" s="424">
        <v>108.916496343485</v>
      </c>
      <c r="ER44" s="72">
        <v>2.04712220703618</v>
      </c>
      <c r="ES44" s="424">
        <v>114.080280546933</v>
      </c>
      <c r="ET44" s="72">
        <v>-6.04443363982541</v>
      </c>
      <c r="EU44" s="424">
        <v>115.183183515491</v>
      </c>
      <c r="EV44" s="72">
        <v>3.12081473948172</v>
      </c>
      <c r="EW44" s="27"/>
      <c r="EX44" s="24" t="s">
        <v>28</v>
      </c>
      <c r="EY44" s="424">
        <v>101.023970810233</v>
      </c>
      <c r="EZ44" s="72">
        <v>-3.53823643546399</v>
      </c>
      <c r="FA44" s="424">
        <v>112.826994561324</v>
      </c>
      <c r="FB44" s="72">
        <v>3.92244986269243</v>
      </c>
      <c r="FC44" s="424">
        <v>148.175975340842</v>
      </c>
      <c r="FD44" s="72">
        <v>32.0378698733875</v>
      </c>
      <c r="FE44" s="27"/>
      <c r="FF44" s="24" t="s">
        <v>28</v>
      </c>
      <c r="FG44" s="424">
        <v>110.943419353395</v>
      </c>
      <c r="FH44" s="72">
        <v>-4.49470505535507</v>
      </c>
      <c r="FI44" s="424">
        <v>121.847513405971</v>
      </c>
      <c r="FJ44" s="72">
        <v>3.20641927858536</v>
      </c>
      <c r="FK44" s="424">
        <v>111.950485360319</v>
      </c>
      <c r="FL44" s="72">
        <v>7.42988630891701</v>
      </c>
      <c r="FM44" s="27"/>
      <c r="FN44" s="24" t="s">
        <v>28</v>
      </c>
      <c r="FO44" s="424">
        <v>97.9636236516015</v>
      </c>
      <c r="FP44" s="72">
        <v>3.22555695512526</v>
      </c>
      <c r="FQ44" s="424">
        <v>123.691821278837</v>
      </c>
      <c r="FR44" s="72">
        <v>7.37079171478226</v>
      </c>
      <c r="FS44" s="424">
        <v>121.22555043152</v>
      </c>
      <c r="FT44" s="72">
        <v>0.589914438579896</v>
      </c>
      <c r="FU44" s="27"/>
      <c r="FV44" s="24" t="s">
        <v>28</v>
      </c>
      <c r="FW44" s="424">
        <v>120.880407272184</v>
      </c>
      <c r="FX44" s="72">
        <v>6.05572581718275</v>
      </c>
      <c r="FY44" s="424">
        <v>109.331951601131</v>
      </c>
      <c r="FZ44" s="72">
        <v>3.87889491780724</v>
      </c>
      <c r="GA44" s="424">
        <v>110.910424097262</v>
      </c>
      <c r="GB44" s="72">
        <v>12.9541153626305</v>
      </c>
      <c r="GC44" s="27"/>
      <c r="GD44" s="24" t="s">
        <v>28</v>
      </c>
      <c r="GE44" s="424">
        <v>117.879562002125</v>
      </c>
      <c r="GF44" s="72">
        <v>5.82548399074567</v>
      </c>
      <c r="GG44" s="424">
        <v>118.968501502603</v>
      </c>
      <c r="GH44" s="72">
        <v>9.18670125946004</v>
      </c>
      <c r="GI44" s="424">
        <v>103.35301993629</v>
      </c>
      <c r="GJ44" s="72">
        <v>-9.47615140848785</v>
      </c>
      <c r="GK44" s="27"/>
      <c r="GL44" s="24" t="s">
        <v>28</v>
      </c>
      <c r="GM44" s="424">
        <v>106.967021580653</v>
      </c>
      <c r="GN44" s="72">
        <v>3.18848880971512</v>
      </c>
      <c r="GO44" s="424">
        <v>132.833348155768</v>
      </c>
      <c r="GP44" s="72">
        <v>7.30319160937087</v>
      </c>
      <c r="GQ44" s="424">
        <v>133.955934951256</v>
      </c>
      <c r="GR44" s="72">
        <v>-0.792107803279237</v>
      </c>
      <c r="GS44" s="27"/>
      <c r="GT44" s="24" t="s">
        <v>28</v>
      </c>
      <c r="GU44" s="424">
        <v>120.942784970411</v>
      </c>
      <c r="GV44" s="72">
        <v>0.902488616778669</v>
      </c>
      <c r="GW44" s="424">
        <v>123.696943177793</v>
      </c>
      <c r="GX44" s="72">
        <v>10.3377112037335</v>
      </c>
      <c r="GY44" s="424">
        <v>119.670615625299</v>
      </c>
      <c r="GZ44" s="72">
        <v>4.03302569452804</v>
      </c>
      <c r="HA44" s="27"/>
      <c r="HB44" s="24" t="s">
        <v>28</v>
      </c>
      <c r="HC44" s="424">
        <v>123.671459353979</v>
      </c>
      <c r="HD44" s="72">
        <v>2.66987897715477</v>
      </c>
      <c r="HE44" s="424">
        <v>114.749274672936</v>
      </c>
      <c r="HF44" s="72">
        <v>3.81489938505504</v>
      </c>
      <c r="HG44" s="424">
        <v>112.471597256851</v>
      </c>
      <c r="HH44" s="72">
        <v>5.5754434615753</v>
      </c>
      <c r="HI44" s="27"/>
      <c r="HJ44" s="24" t="s">
        <v>28</v>
      </c>
      <c r="HK44" s="424">
        <v>109.986622301017</v>
      </c>
      <c r="HL44" s="72">
        <v>4.5945065626024</v>
      </c>
      <c r="HM44" s="424">
        <v>118.442939693139</v>
      </c>
      <c r="HN44" s="72">
        <v>0.948933419135159</v>
      </c>
      <c r="HO44" s="424">
        <v>113.275633676877</v>
      </c>
      <c r="HP44" s="72">
        <v>13.1932792906432</v>
      </c>
      <c r="HQ44" s="27"/>
      <c r="HR44" s="24" t="s">
        <v>28</v>
      </c>
      <c r="HS44" s="424">
        <v>116.618214203632</v>
      </c>
      <c r="HT44" s="72">
        <v>8.87831283920136</v>
      </c>
      <c r="HU44" s="424">
        <v>117.560490708132</v>
      </c>
      <c r="HV44" s="72">
        <v>6.44505928160612</v>
      </c>
      <c r="HW44" s="424">
        <v>120.808242617534</v>
      </c>
      <c r="HX44" s="72">
        <v>-1.85146186460486</v>
      </c>
      <c r="HY44" s="27"/>
      <c r="HZ44" s="24" t="s">
        <v>28</v>
      </c>
      <c r="IA44" s="424">
        <v>108.523211398921</v>
      </c>
      <c r="IB44" s="72">
        <v>3.27302895168361</v>
      </c>
      <c r="IC44" s="424">
        <v>118.95014640174</v>
      </c>
      <c r="ID44" s="72">
        <v>1.8218974808351</v>
      </c>
      <c r="IE44" s="424">
        <v>116.271094191731</v>
      </c>
      <c r="IF44" s="72">
        <v>11.298545358416</v>
      </c>
      <c r="IG44" s="27"/>
      <c r="IH44" s="24" t="s">
        <v>28</v>
      </c>
      <c r="II44" s="424">
        <v>130.489296338996</v>
      </c>
      <c r="IJ44" s="72">
        <v>3.65531456820123</v>
      </c>
      <c r="IK44" s="424">
        <v>119.879888973309</v>
      </c>
      <c r="IL44" s="72">
        <v>2.02967285788527</v>
      </c>
      <c r="IM44" s="424">
        <v>131.856983856272</v>
      </c>
      <c r="IN44" s="72">
        <v>10.8053419180761</v>
      </c>
      <c r="IO44" s="424">
        <v>118.811068513416</v>
      </c>
      <c r="IP44" s="72">
        <v>-21.6413303138375</v>
      </c>
      <c r="IQ44" s="27"/>
      <c r="IR44" s="24" t="s">
        <v>28</v>
      </c>
      <c r="IS44" s="424">
        <v>109.519342853128</v>
      </c>
      <c r="IT44" s="72">
        <v>10.0075469362859</v>
      </c>
      <c r="IU44" s="424">
        <v>99.5132425830386</v>
      </c>
      <c r="IV44" s="72">
        <v>11.0681698562178</v>
      </c>
      <c r="IW44" s="424">
        <v>120.037377625674</v>
      </c>
      <c r="IX44" s="72">
        <v>11.1008608415474</v>
      </c>
      <c r="IY44" s="27"/>
      <c r="IZ44" s="24" t="s">
        <v>28</v>
      </c>
      <c r="JA44" s="424">
        <v>126.278972302299</v>
      </c>
      <c r="JB44" s="72">
        <v>-3.99765439860589</v>
      </c>
      <c r="JC44" s="424">
        <v>131.242627766769</v>
      </c>
      <c r="JD44" s="72">
        <v>0.876254925463087</v>
      </c>
      <c r="JE44" s="424">
        <v>155.323712732643</v>
      </c>
      <c r="JF44" s="72">
        <v>4.42410725111337</v>
      </c>
      <c r="JG44" s="27"/>
      <c r="JH44" s="24" t="s">
        <v>28</v>
      </c>
      <c r="JI44" s="424">
        <v>123.902522275193</v>
      </c>
      <c r="JJ44" s="72">
        <v>-10.7429303440992</v>
      </c>
      <c r="JK44" s="424">
        <v>140.894974484702</v>
      </c>
      <c r="JL44" s="72">
        <v>4.41551429577291</v>
      </c>
      <c r="JM44" s="424">
        <v>108.672264916021</v>
      </c>
      <c r="JN44" s="72">
        <v>7.47221473973887</v>
      </c>
      <c r="JO44" s="27"/>
      <c r="JP44" s="24" t="s">
        <v>28</v>
      </c>
      <c r="JQ44" s="424">
        <v>119.071970432513</v>
      </c>
      <c r="JR44" s="72">
        <v>3.33903930178197</v>
      </c>
      <c r="JS44" s="424">
        <v>115.976787558979</v>
      </c>
      <c r="JT44" s="72">
        <v>9.2073485763424</v>
      </c>
      <c r="JU44" s="424">
        <v>110.98881077761</v>
      </c>
      <c r="JV44" s="72">
        <v>13.0300053215215</v>
      </c>
      <c r="JW44" s="27"/>
      <c r="JX44" s="24" t="s">
        <v>28</v>
      </c>
      <c r="JY44" s="424">
        <v>117.151284564995</v>
      </c>
      <c r="JZ44" s="72">
        <v>8.25630215054038</v>
      </c>
      <c r="KA44" s="424">
        <v>108.924862207776</v>
      </c>
      <c r="KB44" s="72">
        <v>7.34514211658599</v>
      </c>
      <c r="KC44" s="424">
        <v>108.105501324773</v>
      </c>
      <c r="KD44" s="72">
        <v>-10.9666088774255</v>
      </c>
      <c r="KE44" s="27"/>
      <c r="KF44" s="24" t="s">
        <v>28</v>
      </c>
      <c r="KG44" s="424">
        <v>108.510263537761</v>
      </c>
      <c r="KH44" s="72">
        <v>3.05582968189668</v>
      </c>
      <c r="KI44" s="424">
        <v>108.48363418655</v>
      </c>
      <c r="KJ44" s="72">
        <v>3.90262963575927</v>
      </c>
      <c r="KK44" s="424">
        <v>126.827880640797</v>
      </c>
      <c r="KL44" s="72">
        <v>5.89600221732722</v>
      </c>
      <c r="KM44" s="27"/>
      <c r="KN44" s="24" t="s">
        <v>28</v>
      </c>
      <c r="KO44" s="424">
        <v>109.966053336041</v>
      </c>
      <c r="KP44" s="72">
        <v>-6.7203822783201</v>
      </c>
      <c r="KQ44" s="424">
        <v>130.791315679003</v>
      </c>
      <c r="KR44" s="72">
        <v>-4.6060213083321</v>
      </c>
      <c r="KS44" s="424">
        <v>104.101721153379</v>
      </c>
      <c r="KT44" s="72">
        <v>-1.8442004846035</v>
      </c>
      <c r="KU44" s="27"/>
      <c r="KV44" s="24" t="s">
        <v>28</v>
      </c>
      <c r="KW44" s="424">
        <v>129.153718327227</v>
      </c>
      <c r="KX44" s="72">
        <v>9.67033968324766</v>
      </c>
      <c r="KY44" s="424">
        <v>126.75378021307</v>
      </c>
      <c r="KZ44" s="72">
        <v>2.58483357732058</v>
      </c>
      <c r="LA44" s="424">
        <v>129.655022999489</v>
      </c>
      <c r="LB44" s="72">
        <v>3.47822035905436</v>
      </c>
      <c r="LC44" s="27"/>
      <c r="LD44" s="24" t="s">
        <v>28</v>
      </c>
      <c r="LE44" s="424">
        <v>139.466102853589</v>
      </c>
      <c r="LF44" s="72">
        <v>17.6482126965882</v>
      </c>
      <c r="LG44" s="424">
        <v>137.651223869176</v>
      </c>
      <c r="LH44" s="72">
        <v>3.85867085074022</v>
      </c>
      <c r="LI44" s="424">
        <v>128.65445861657</v>
      </c>
      <c r="LJ44" s="72">
        <v>6.09304719083083</v>
      </c>
      <c r="LK44" s="27"/>
      <c r="LL44" s="24" t="s">
        <v>28</v>
      </c>
      <c r="LM44" s="424">
        <v>156.05453262354</v>
      </c>
      <c r="LN44" s="72">
        <v>3.09211179992982</v>
      </c>
      <c r="LO44" s="424">
        <v>111.719354871259</v>
      </c>
      <c r="LP44" s="72">
        <v>-4.18194010886769</v>
      </c>
      <c r="LQ44" s="424">
        <v>153.953795036824</v>
      </c>
      <c r="LR44" s="72">
        <v>5.1403377959971</v>
      </c>
      <c r="LS44" s="27"/>
      <c r="LT44" s="24" t="s">
        <v>28</v>
      </c>
      <c r="LU44" s="424">
        <v>114.740090209251</v>
      </c>
      <c r="LV44" s="72">
        <v>-2.42108471868893</v>
      </c>
      <c r="LW44" s="424">
        <v>105.420633776324</v>
      </c>
      <c r="LX44" s="72">
        <v>5.62121872198567</v>
      </c>
      <c r="LY44" s="424">
        <v>93.7904975343429</v>
      </c>
      <c r="LZ44" s="72">
        <v>23.9138705120629</v>
      </c>
      <c r="MA44" s="27"/>
      <c r="MB44" s="24" t="s">
        <v>28</v>
      </c>
      <c r="MC44" s="424">
        <v>135.6935451957</v>
      </c>
      <c r="MD44" s="72">
        <v>0.683918838584347</v>
      </c>
      <c r="ME44" s="424">
        <v>95.4222406048135</v>
      </c>
      <c r="MF44" s="72">
        <v>27.3604623903507</v>
      </c>
      <c r="MG44" s="424">
        <v>117.836720584764</v>
      </c>
      <c r="MH44" s="72">
        <v>-9.30290797568669</v>
      </c>
      <c r="MI44" s="27"/>
      <c r="MJ44" s="24" t="s">
        <v>28</v>
      </c>
      <c r="MK44" s="424">
        <v>91.4942883914459</v>
      </c>
      <c r="ML44" s="72">
        <v>2.95612679871778</v>
      </c>
      <c r="MM44" s="424">
        <v>121.334341284151</v>
      </c>
      <c r="MN44" s="72">
        <v>5.98073368466152</v>
      </c>
      <c r="MO44" s="424">
        <v>154.837636849539</v>
      </c>
      <c r="MP44" s="72">
        <v>11.6507299403238</v>
      </c>
    </row>
    <row r="45" ht="15" hidden="1" customHeight="1" spans="1:354">
      <c r="A45" s="27"/>
      <c r="B45" s="24" t="s">
        <v>29</v>
      </c>
      <c r="C45" s="424">
        <v>91.0625168682091</v>
      </c>
      <c r="D45" s="72">
        <v>-3.75764348951671</v>
      </c>
      <c r="E45" s="424">
        <v>84.1739978566995</v>
      </c>
      <c r="F45" s="72">
        <v>-11.5149726142483</v>
      </c>
      <c r="G45" s="424">
        <v>97.5760389205562</v>
      </c>
      <c r="H45" s="72">
        <v>3.65471264479962</v>
      </c>
      <c r="I45" s="27"/>
      <c r="J45" s="24" t="s">
        <v>29</v>
      </c>
      <c r="K45" s="424">
        <v>108.30522622403</v>
      </c>
      <c r="L45" s="72">
        <v>8.58503973740605</v>
      </c>
      <c r="M45" s="424">
        <v>112.116818944931</v>
      </c>
      <c r="N45" s="72">
        <v>-29.0582205084257</v>
      </c>
      <c r="O45" s="424">
        <v>105.786022939544</v>
      </c>
      <c r="P45" s="72">
        <v>10.0403977625855</v>
      </c>
      <c r="Q45" s="27"/>
      <c r="R45" s="24" t="s">
        <v>29</v>
      </c>
      <c r="S45" s="424">
        <v>119.378058920805</v>
      </c>
      <c r="T45" s="72">
        <v>9.03941287432627</v>
      </c>
      <c r="U45" s="424">
        <v>132.068146906478</v>
      </c>
      <c r="V45" s="72">
        <v>28.0921243357742</v>
      </c>
      <c r="W45" s="424">
        <v>133.000841354946</v>
      </c>
      <c r="X45" s="72">
        <v>20.4169446933185</v>
      </c>
      <c r="Y45" s="27"/>
      <c r="Z45" s="24" t="s">
        <v>29</v>
      </c>
      <c r="AA45" s="424">
        <v>141.12441707168</v>
      </c>
      <c r="AB45" s="72">
        <v>21.3523080012586</v>
      </c>
      <c r="AC45" s="424">
        <v>129.392224367272</v>
      </c>
      <c r="AD45" s="72">
        <v>12.1344754786724</v>
      </c>
      <c r="AE45" s="424">
        <v>135.053036151237</v>
      </c>
      <c r="AF45" s="72">
        <v>22.1049445418925</v>
      </c>
      <c r="AG45" s="27"/>
      <c r="AH45" s="24" t="s">
        <v>29</v>
      </c>
      <c r="AI45" s="424">
        <v>132.051153130257</v>
      </c>
      <c r="AJ45" s="72">
        <v>-7.80783377942356</v>
      </c>
      <c r="AK45" s="424">
        <v>145.515257029007</v>
      </c>
      <c r="AL45" s="72">
        <v>2.80332958180819</v>
      </c>
      <c r="AM45" s="424">
        <v>130.25749552553</v>
      </c>
      <c r="AN45" s="72">
        <v>19.3577605721577</v>
      </c>
      <c r="AO45" s="27"/>
      <c r="AP45" s="24" t="s">
        <v>29</v>
      </c>
      <c r="AQ45" s="424">
        <v>140.924667657718</v>
      </c>
      <c r="AR45" s="72">
        <v>24.5464839424869</v>
      </c>
      <c r="AS45" s="424">
        <v>129.996461608004</v>
      </c>
      <c r="AT45" s="72">
        <v>17.521852119569</v>
      </c>
      <c r="AU45" s="424">
        <v>125.633100129939</v>
      </c>
      <c r="AV45" s="72">
        <v>12.0261386439473</v>
      </c>
      <c r="AW45" s="27"/>
      <c r="AX45" s="24" t="s">
        <v>29</v>
      </c>
      <c r="AY45" s="424">
        <v>132.759642268913</v>
      </c>
      <c r="AZ45" s="72">
        <v>-3.92800762260735</v>
      </c>
      <c r="BA45" s="424">
        <v>125.446821039047</v>
      </c>
      <c r="BB45" s="72">
        <v>-1.89242057320375</v>
      </c>
      <c r="BC45" s="424">
        <v>124.072979637006</v>
      </c>
      <c r="BD45" s="72">
        <v>14.4606197290423</v>
      </c>
      <c r="BE45" s="27"/>
      <c r="BF45" s="24" t="s">
        <v>29</v>
      </c>
      <c r="BG45" s="424">
        <v>134.190647489831</v>
      </c>
      <c r="BH45" s="72">
        <v>26.3773095165525</v>
      </c>
      <c r="BI45" s="424">
        <v>128.328651313688</v>
      </c>
      <c r="BJ45" s="72">
        <v>-5.06142264983569</v>
      </c>
      <c r="BK45" s="424">
        <v>136.46696478518</v>
      </c>
      <c r="BL45" s="72">
        <v>-1.70050303251578</v>
      </c>
      <c r="BM45" s="27"/>
      <c r="BN45" s="24" t="s">
        <v>29</v>
      </c>
      <c r="BO45" s="424">
        <v>132.554861235393</v>
      </c>
      <c r="BP45" s="72">
        <v>0.0251159148555189</v>
      </c>
      <c r="BQ45" s="424">
        <v>132.545116888413</v>
      </c>
      <c r="BR45" s="72">
        <v>-7.24274742375742</v>
      </c>
      <c r="BS45" s="424">
        <v>130.145669753645</v>
      </c>
      <c r="BT45" s="72">
        <v>13.3277622510218</v>
      </c>
      <c r="BU45" s="27"/>
      <c r="BV45" s="24" t="s">
        <v>29</v>
      </c>
      <c r="BW45" s="424">
        <v>117.882439628331</v>
      </c>
      <c r="BX45" s="72">
        <v>-13.838015112164</v>
      </c>
      <c r="BY45" s="424">
        <v>111.645655752833</v>
      </c>
      <c r="BZ45" s="72">
        <v>4.52755717578704</v>
      </c>
      <c r="CA45" s="424">
        <v>109.618813707637</v>
      </c>
      <c r="CB45" s="72">
        <v>3.53138427582842</v>
      </c>
      <c r="CC45" s="27"/>
      <c r="CD45" s="24" t="s">
        <v>29</v>
      </c>
      <c r="CE45" s="424">
        <v>122.718295237111</v>
      </c>
      <c r="CF45" s="72">
        <v>6.91066890096579</v>
      </c>
      <c r="CG45" s="424">
        <v>108.214421094389</v>
      </c>
      <c r="CH45" s="72">
        <v>-0.527708750645431</v>
      </c>
      <c r="CI45" s="424">
        <v>123.06602980232</v>
      </c>
      <c r="CJ45" s="72">
        <v>5.70060130131186</v>
      </c>
      <c r="CK45" s="27"/>
      <c r="CL45" s="24" t="s">
        <v>29</v>
      </c>
      <c r="CM45" s="424">
        <v>122.209866968345</v>
      </c>
      <c r="CN45" s="72">
        <v>5.4520573913851</v>
      </c>
      <c r="CO45" s="424">
        <v>111.675152358941</v>
      </c>
      <c r="CP45" s="72">
        <v>7.2549712001796</v>
      </c>
      <c r="CQ45" s="424">
        <v>118.669901633528</v>
      </c>
      <c r="CR45" s="72">
        <v>9.06336883098714</v>
      </c>
      <c r="CS45" s="27"/>
      <c r="CT45" s="24" t="s">
        <v>29</v>
      </c>
      <c r="CU45" s="424">
        <v>119.683175813847</v>
      </c>
      <c r="CV45" s="72">
        <v>-1.29753586536194</v>
      </c>
      <c r="CW45" s="424">
        <v>104.639300893644</v>
      </c>
      <c r="CX45" s="72">
        <v>20.3876493943621</v>
      </c>
      <c r="CY45" s="424">
        <v>134.133086323288</v>
      </c>
      <c r="CZ45" s="72">
        <v>-2.48062915322465</v>
      </c>
      <c r="DA45" s="27"/>
      <c r="DB45" s="24" t="s">
        <v>29</v>
      </c>
      <c r="DC45" s="424">
        <v>100.74571532281</v>
      </c>
      <c r="DD45" s="72">
        <v>5.31981089686546</v>
      </c>
      <c r="DE45" s="424">
        <v>197.858844996982</v>
      </c>
      <c r="DF45" s="72">
        <v>1.13324594484207</v>
      </c>
      <c r="DG45" s="424">
        <v>102.313581850313</v>
      </c>
      <c r="DH45" s="72">
        <v>-4.70122158543879</v>
      </c>
      <c r="DI45" s="27"/>
      <c r="DJ45" s="24" t="s">
        <v>29</v>
      </c>
      <c r="DK45" s="424">
        <v>122.962059893167</v>
      </c>
      <c r="DL45" s="72">
        <v>9.5178471824932</v>
      </c>
      <c r="DM45" s="424">
        <v>100.620242958005</v>
      </c>
      <c r="DN45" s="72">
        <v>5.13127907619034</v>
      </c>
      <c r="DO45" s="424">
        <v>117.496587533235</v>
      </c>
      <c r="DP45" s="72">
        <v>-3.36102789104228</v>
      </c>
      <c r="DQ45" s="27"/>
      <c r="DR45" s="24" t="s">
        <v>29</v>
      </c>
      <c r="DS45" s="424">
        <v>123.195601750086</v>
      </c>
      <c r="DT45" s="72">
        <v>6.52488857061446</v>
      </c>
      <c r="DU45" s="424">
        <v>119.519019640307</v>
      </c>
      <c r="DV45" s="72">
        <v>5.90386826612625</v>
      </c>
      <c r="DW45" s="424">
        <v>131.747417988583</v>
      </c>
      <c r="DX45" s="72">
        <v>2.96126839350161</v>
      </c>
      <c r="DY45" s="27"/>
      <c r="DZ45" s="24" t="s">
        <v>29</v>
      </c>
      <c r="EA45" s="424">
        <v>108.517368068178</v>
      </c>
      <c r="EB45" s="72">
        <v>2.95094086733967</v>
      </c>
      <c r="EC45" s="424">
        <v>122.159735795652</v>
      </c>
      <c r="ED45" s="72">
        <v>3.83952526074668</v>
      </c>
      <c r="EE45" s="424">
        <v>124.567737503836</v>
      </c>
      <c r="EF45" s="72">
        <v>3.24978501902333</v>
      </c>
      <c r="EG45" s="27"/>
      <c r="EH45" s="24" t="s">
        <v>29</v>
      </c>
      <c r="EI45" s="424">
        <v>124.792242873925</v>
      </c>
      <c r="EJ45" s="72">
        <v>0.374574006073928</v>
      </c>
      <c r="EK45" s="424">
        <v>118.470441023412</v>
      </c>
      <c r="EL45" s="72">
        <v>2.00435710756479</v>
      </c>
      <c r="EM45" s="424">
        <v>120.523793704523</v>
      </c>
      <c r="EN45" s="72">
        <v>0.877903012614652</v>
      </c>
      <c r="EO45" s="27"/>
      <c r="EP45" s="24" t="s">
        <v>29</v>
      </c>
      <c r="EQ45" s="424">
        <v>111.100313622566</v>
      </c>
      <c r="ER45" s="72">
        <v>2.74922643042301</v>
      </c>
      <c r="ES45" s="424">
        <v>108.262667641631</v>
      </c>
      <c r="ET45" s="72">
        <v>-6.19142237591561</v>
      </c>
      <c r="EU45" s="424">
        <v>110.684974782803</v>
      </c>
      <c r="EV45" s="72">
        <v>1.4409137764976</v>
      </c>
      <c r="EW45" s="27"/>
      <c r="EX45" s="24" t="s">
        <v>29</v>
      </c>
      <c r="EY45" s="424">
        <v>103.856991529438</v>
      </c>
      <c r="EZ45" s="72">
        <v>-3.92116667827574</v>
      </c>
      <c r="FA45" s="424">
        <v>115.933452653532</v>
      </c>
      <c r="FB45" s="72">
        <v>3.03190597319569</v>
      </c>
      <c r="FC45" s="424">
        <v>146.414539433345</v>
      </c>
      <c r="FD45" s="72">
        <v>24.0608528977023</v>
      </c>
      <c r="FE45" s="27"/>
      <c r="FF45" s="24" t="s">
        <v>29</v>
      </c>
      <c r="FG45" s="424">
        <v>115.855466788863</v>
      </c>
      <c r="FH45" s="72">
        <v>-1.49751724204766</v>
      </c>
      <c r="FI45" s="424">
        <v>126.077556980602</v>
      </c>
      <c r="FJ45" s="72">
        <v>2.62032945566007</v>
      </c>
      <c r="FK45" s="424">
        <v>112.745389135161</v>
      </c>
      <c r="FL45" s="72">
        <v>0.989192614285471</v>
      </c>
      <c r="FM45" s="27"/>
      <c r="FN45" s="24" t="s">
        <v>29</v>
      </c>
      <c r="FO45" s="424">
        <v>101.809699451223</v>
      </c>
      <c r="FP45" s="72">
        <v>-2.19554296819571</v>
      </c>
      <c r="FQ45" s="424">
        <v>130.442764622855</v>
      </c>
      <c r="FR45" s="72">
        <v>8.10494067663269</v>
      </c>
      <c r="FS45" s="424">
        <v>130.856958164617</v>
      </c>
      <c r="FT45" s="72">
        <v>4.08620823837538</v>
      </c>
      <c r="FU45" s="27"/>
      <c r="FV45" s="24" t="s">
        <v>29</v>
      </c>
      <c r="FW45" s="424">
        <v>121.178564483175</v>
      </c>
      <c r="FX45" s="72">
        <v>3.20895961468295</v>
      </c>
      <c r="FY45" s="424">
        <v>116.406151196062</v>
      </c>
      <c r="FZ45" s="72">
        <v>4.16096871362424</v>
      </c>
      <c r="GA45" s="424">
        <v>128.135808057926</v>
      </c>
      <c r="GB45" s="72">
        <v>14.6159134908015</v>
      </c>
      <c r="GC45" s="27"/>
      <c r="GD45" s="24" t="s">
        <v>29</v>
      </c>
      <c r="GE45" s="424">
        <v>121.8396303183</v>
      </c>
      <c r="GF45" s="72">
        <v>7.92823263264435</v>
      </c>
      <c r="GG45" s="424">
        <v>121.637016869096</v>
      </c>
      <c r="GH45" s="72">
        <v>6.35206249890355</v>
      </c>
      <c r="GI45" s="424">
        <v>104.546795389391</v>
      </c>
      <c r="GJ45" s="72">
        <v>-7.74658737969483</v>
      </c>
      <c r="GK45" s="27"/>
      <c r="GL45" s="24" t="s">
        <v>29</v>
      </c>
      <c r="GM45" s="424">
        <v>113.087400042721</v>
      </c>
      <c r="GN45" s="72">
        <v>-7.12192692351884</v>
      </c>
      <c r="GO45" s="424">
        <v>135.885930081827</v>
      </c>
      <c r="GP45" s="72">
        <v>5.73091349617627</v>
      </c>
      <c r="GQ45" s="424">
        <v>133.30299412202</v>
      </c>
      <c r="GR45" s="72">
        <v>-1.87452662285789</v>
      </c>
      <c r="GS45" s="27"/>
      <c r="GT45" s="24" t="s">
        <v>29</v>
      </c>
      <c r="GU45" s="424">
        <v>122.747212631299</v>
      </c>
      <c r="GV45" s="72">
        <v>-1.45256218587697</v>
      </c>
      <c r="GW45" s="424">
        <v>114.994476192118</v>
      </c>
      <c r="GX45" s="72">
        <v>15.259224114905</v>
      </c>
      <c r="GY45" s="424">
        <v>130.534933587082</v>
      </c>
      <c r="GZ45" s="72">
        <v>1.90112203972296</v>
      </c>
      <c r="HA45" s="27"/>
      <c r="HB45" s="24" t="s">
        <v>29</v>
      </c>
      <c r="HC45" s="424">
        <v>116.216392598708</v>
      </c>
      <c r="HD45" s="72">
        <v>5.87077660822388</v>
      </c>
      <c r="HE45" s="424">
        <v>119.575517487242</v>
      </c>
      <c r="HF45" s="72">
        <v>7.12051293766494</v>
      </c>
      <c r="HG45" s="424">
        <v>106.658035326225</v>
      </c>
      <c r="HH45" s="72">
        <v>7.10422063662509</v>
      </c>
      <c r="HI45" s="27"/>
      <c r="HJ45" s="24" t="s">
        <v>29</v>
      </c>
      <c r="HK45" s="424">
        <v>123.515954590736</v>
      </c>
      <c r="HL45" s="72">
        <v>3.44777686660009</v>
      </c>
      <c r="HM45" s="424">
        <v>120.049985071888</v>
      </c>
      <c r="HN45" s="72">
        <v>13.5080281939494</v>
      </c>
      <c r="HO45" s="424">
        <v>113.683378189846</v>
      </c>
      <c r="HP45" s="72">
        <v>8.41917544922492</v>
      </c>
      <c r="HQ45" s="27"/>
      <c r="HR45" s="24" t="s">
        <v>29</v>
      </c>
      <c r="HS45" s="424">
        <v>115.181551303351</v>
      </c>
      <c r="HT45" s="72">
        <v>1.21522736982045</v>
      </c>
      <c r="HU45" s="424">
        <v>121.681806984524</v>
      </c>
      <c r="HV45" s="72">
        <v>3.69140577517351</v>
      </c>
      <c r="HW45" s="424">
        <v>115.705756203406</v>
      </c>
      <c r="HX45" s="72">
        <v>4.1919795313262</v>
      </c>
      <c r="HY45" s="27"/>
      <c r="HZ45" s="24" t="s">
        <v>29</v>
      </c>
      <c r="IA45" s="424">
        <v>122.310175531481</v>
      </c>
      <c r="IB45" s="72">
        <v>7.34596081479259</v>
      </c>
      <c r="IC45" s="424">
        <v>125.231017186889</v>
      </c>
      <c r="ID45" s="72">
        <v>3.93787814968324</v>
      </c>
      <c r="IE45" s="424">
        <v>115.002069466696</v>
      </c>
      <c r="IF45" s="72">
        <v>2.92229689202284</v>
      </c>
      <c r="IG45" s="27"/>
      <c r="IH45" s="24" t="s">
        <v>29</v>
      </c>
      <c r="II45" s="424">
        <v>135.372935064039</v>
      </c>
      <c r="IJ45" s="72">
        <v>8.08574178069456</v>
      </c>
      <c r="IK45" s="424">
        <v>130.554152707006</v>
      </c>
      <c r="IL45" s="72">
        <v>-0.265377491891542</v>
      </c>
      <c r="IM45" s="424">
        <v>125.45083361756</v>
      </c>
      <c r="IN45" s="72">
        <v>3.83422824672239</v>
      </c>
      <c r="IO45" s="424">
        <v>131.802508819712</v>
      </c>
      <c r="IP45" s="72">
        <v>8.09742380140446</v>
      </c>
      <c r="IQ45" s="27"/>
      <c r="IR45" s="24" t="s">
        <v>29</v>
      </c>
      <c r="IS45" s="424">
        <v>118.30129688654</v>
      </c>
      <c r="IT45" s="72">
        <v>6.56790735490584</v>
      </c>
      <c r="IU45" s="424">
        <v>97.7821562509286</v>
      </c>
      <c r="IV45" s="72">
        <v>0.979699562903178</v>
      </c>
      <c r="IW45" s="424">
        <v>130.792635411495</v>
      </c>
      <c r="IX45" s="72">
        <v>11.7114730011047</v>
      </c>
      <c r="IY45" s="27"/>
      <c r="IZ45" s="24" t="s">
        <v>29</v>
      </c>
      <c r="JA45" s="424">
        <v>128.657834277333</v>
      </c>
      <c r="JB45" s="72">
        <v>-2.80732265792865</v>
      </c>
      <c r="JC45" s="424">
        <v>144.94528368203</v>
      </c>
      <c r="JD45" s="72">
        <v>5.23479235712261</v>
      </c>
      <c r="JE45" s="424">
        <v>165.743114601506</v>
      </c>
      <c r="JF45" s="72">
        <v>6.89356220212598</v>
      </c>
      <c r="JG45" s="27"/>
      <c r="JH45" s="24" t="s">
        <v>29</v>
      </c>
      <c r="JI45" s="424">
        <v>143.466312836906</v>
      </c>
      <c r="JJ45" s="72">
        <v>5.5776028758267</v>
      </c>
      <c r="JK45" s="424">
        <v>131.770617737921</v>
      </c>
      <c r="JL45" s="72">
        <v>-8.60490743181658</v>
      </c>
      <c r="JM45" s="424">
        <v>112.876669401818</v>
      </c>
      <c r="JN45" s="72">
        <v>14.3143962700466</v>
      </c>
      <c r="JO45" s="27"/>
      <c r="JP45" s="24" t="s">
        <v>29</v>
      </c>
      <c r="JQ45" s="424">
        <v>116.730533848366</v>
      </c>
      <c r="JR45" s="72">
        <v>4.95851284369526</v>
      </c>
      <c r="JS45" s="424">
        <v>109.662881913812</v>
      </c>
      <c r="JT45" s="72">
        <v>15.8253594002544</v>
      </c>
      <c r="JU45" s="424">
        <v>106.173991251162</v>
      </c>
      <c r="JV45" s="72">
        <v>9.19939770923064</v>
      </c>
      <c r="JW45" s="27"/>
      <c r="JX45" s="24" t="s">
        <v>29</v>
      </c>
      <c r="JY45" s="424">
        <v>118.892901790049</v>
      </c>
      <c r="JZ45" s="72">
        <v>4.28885482686134</v>
      </c>
      <c r="KA45" s="424">
        <v>131.798657326455</v>
      </c>
      <c r="KB45" s="72">
        <v>1.75210545549676</v>
      </c>
      <c r="KC45" s="424">
        <v>130.284690726253</v>
      </c>
      <c r="KD45" s="72">
        <v>5.88869886133874</v>
      </c>
      <c r="KE45" s="27"/>
      <c r="KF45" s="24" t="s">
        <v>29</v>
      </c>
      <c r="KG45" s="424">
        <v>110.528029565303</v>
      </c>
      <c r="KH45" s="72">
        <v>7.26164965695074</v>
      </c>
      <c r="KI45" s="424">
        <v>131.99874251327</v>
      </c>
      <c r="KJ45" s="72">
        <v>0.0773407658553964</v>
      </c>
      <c r="KK45" s="424">
        <v>124.521252140592</v>
      </c>
      <c r="KL45" s="72">
        <v>5.78487689592193</v>
      </c>
      <c r="KM45" s="27"/>
      <c r="KN45" s="24" t="s">
        <v>29</v>
      </c>
      <c r="KO45" s="424">
        <v>78.3901060928547</v>
      </c>
      <c r="KP45" s="72">
        <v>-30.7116896550669</v>
      </c>
      <c r="KQ45" s="424">
        <v>118.66880202968</v>
      </c>
      <c r="KR45" s="72">
        <v>2.63575310857141</v>
      </c>
      <c r="KS45" s="424">
        <v>96.6548589339054</v>
      </c>
      <c r="KT45" s="72">
        <v>-8.94102195342863</v>
      </c>
      <c r="KU45" s="27"/>
      <c r="KV45" s="24" t="s">
        <v>29</v>
      </c>
      <c r="KW45" s="424">
        <v>101.23489241606</v>
      </c>
      <c r="KX45" s="72">
        <v>-7.6511626976085</v>
      </c>
      <c r="KY45" s="424">
        <v>117.882558536947</v>
      </c>
      <c r="KZ45" s="72">
        <v>-7.84448720781285</v>
      </c>
      <c r="LA45" s="424">
        <v>135.325211620145</v>
      </c>
      <c r="LB45" s="72">
        <v>9.68727302674444</v>
      </c>
      <c r="LC45" s="27"/>
      <c r="LD45" s="24" t="s">
        <v>29</v>
      </c>
      <c r="LE45" s="424">
        <v>130.126437072532</v>
      </c>
      <c r="LF45" s="72">
        <v>9.99201069680883</v>
      </c>
      <c r="LG45" s="424">
        <v>104.076341119712</v>
      </c>
      <c r="LH45" s="72">
        <v>-7.24259758223053</v>
      </c>
      <c r="LI45" s="424">
        <v>85.5782541972894</v>
      </c>
      <c r="LJ45" s="72">
        <v>-19.8826197448216</v>
      </c>
      <c r="LK45" s="27"/>
      <c r="LL45" s="24" t="s">
        <v>29</v>
      </c>
      <c r="LM45" s="424">
        <v>103.214095790205</v>
      </c>
      <c r="LN45" s="72">
        <v>-7.41445091916503</v>
      </c>
      <c r="LO45" s="424">
        <v>106.761168990015</v>
      </c>
      <c r="LP45" s="72">
        <v>-5.8528605704996</v>
      </c>
      <c r="LQ45" s="424">
        <v>134.097656768741</v>
      </c>
      <c r="LR45" s="72">
        <v>18.2810559853546</v>
      </c>
      <c r="LS45" s="27"/>
      <c r="LT45" s="24" t="s">
        <v>29</v>
      </c>
      <c r="LU45" s="424">
        <v>124.334081929302</v>
      </c>
      <c r="LV45" s="72">
        <v>4.85861301017543</v>
      </c>
      <c r="LW45" s="424">
        <v>94.9244483507751</v>
      </c>
      <c r="LX45" s="72">
        <v>-35.2433109348884</v>
      </c>
      <c r="LY45" s="424">
        <v>91.9235661093028</v>
      </c>
      <c r="LZ45" s="72">
        <v>20.362921198968</v>
      </c>
      <c r="MA45" s="27"/>
      <c r="MB45" s="24" t="s">
        <v>29</v>
      </c>
      <c r="MC45" s="424">
        <v>137.103437452156</v>
      </c>
      <c r="MD45" s="72">
        <v>0.857243514599588</v>
      </c>
      <c r="ME45" s="424">
        <v>129.599850852701</v>
      </c>
      <c r="MF45" s="72">
        <v>-7.26196158802573</v>
      </c>
      <c r="MG45" s="424">
        <v>127.751044844956</v>
      </c>
      <c r="MH45" s="72">
        <v>13.4561229426947</v>
      </c>
      <c r="MI45" s="27"/>
      <c r="MJ45" s="24" t="s">
        <v>29</v>
      </c>
      <c r="MK45" s="424">
        <v>89.6219422101109</v>
      </c>
      <c r="ML45" s="72">
        <v>18.5997464951538</v>
      </c>
      <c r="MM45" s="424">
        <v>130.113006718785</v>
      </c>
      <c r="MN45" s="72">
        <v>1.38431408141075</v>
      </c>
      <c r="MO45" s="424">
        <v>158.682445977876</v>
      </c>
      <c r="MP45" s="72">
        <v>6.90047233991282</v>
      </c>
    </row>
    <row r="46" ht="15" hidden="1" customHeight="1" spans="1:354">
      <c r="A46" s="27"/>
      <c r="B46" s="24" t="s">
        <v>30</v>
      </c>
      <c r="C46" s="424">
        <v>102.751676650769</v>
      </c>
      <c r="D46" s="72">
        <v>-3.183482623126</v>
      </c>
      <c r="E46" s="424">
        <v>94.6984058886942</v>
      </c>
      <c r="F46" s="72">
        <v>-5.37030394434329</v>
      </c>
      <c r="G46" s="424">
        <v>110.36654373826</v>
      </c>
      <c r="H46" s="72">
        <v>-1.33357301407739</v>
      </c>
      <c r="I46" s="27"/>
      <c r="J46" s="24" t="s">
        <v>30</v>
      </c>
      <c r="K46" s="424">
        <v>93.5377144253571</v>
      </c>
      <c r="L46" s="72">
        <v>-16.9166305786663</v>
      </c>
      <c r="M46" s="424">
        <v>157.50027903242</v>
      </c>
      <c r="N46" s="72">
        <v>2.96678175890366</v>
      </c>
      <c r="O46" s="424">
        <v>97.787407676857</v>
      </c>
      <c r="P46" s="72">
        <v>-16.3654508318066</v>
      </c>
      <c r="Q46" s="27"/>
      <c r="R46" s="24" t="s">
        <v>30</v>
      </c>
      <c r="S46" s="424">
        <v>120.769779695091</v>
      </c>
      <c r="T46" s="72">
        <v>13.892958528647</v>
      </c>
      <c r="U46" s="424">
        <v>128.940449413488</v>
      </c>
      <c r="V46" s="72">
        <v>14.3209954760047</v>
      </c>
      <c r="W46" s="424">
        <v>131.59131726947</v>
      </c>
      <c r="X46" s="72">
        <v>22.9277630352957</v>
      </c>
      <c r="Y46" s="27"/>
      <c r="Z46" s="24" t="s">
        <v>30</v>
      </c>
      <c r="AA46" s="424">
        <v>118.235136030067</v>
      </c>
      <c r="AB46" s="72">
        <v>7.71107670363335</v>
      </c>
      <c r="AC46" s="424">
        <v>137.946813326399</v>
      </c>
      <c r="AD46" s="72">
        <v>13.1594309818633</v>
      </c>
      <c r="AE46" s="424">
        <v>119.809653846278</v>
      </c>
      <c r="AF46" s="72">
        <v>13.0572635062074</v>
      </c>
      <c r="AG46" s="27"/>
      <c r="AH46" s="24" t="s">
        <v>30</v>
      </c>
      <c r="AI46" s="424">
        <v>128.704592407389</v>
      </c>
      <c r="AJ46" s="72">
        <v>1.09375648740064</v>
      </c>
      <c r="AK46" s="424">
        <v>138.097675625946</v>
      </c>
      <c r="AL46" s="72">
        <v>0.522870082439113</v>
      </c>
      <c r="AM46" s="424">
        <v>114.464040916696</v>
      </c>
      <c r="AN46" s="72">
        <v>14.5423343190437</v>
      </c>
      <c r="AO46" s="27"/>
      <c r="AP46" s="24" t="s">
        <v>30</v>
      </c>
      <c r="AQ46" s="424">
        <v>111.06429865428</v>
      </c>
      <c r="AR46" s="72">
        <v>3.76714970616196</v>
      </c>
      <c r="AS46" s="424">
        <v>130.126143928622</v>
      </c>
      <c r="AT46" s="72">
        <v>19.9712600144614</v>
      </c>
      <c r="AU46" s="424">
        <v>117.209389801327</v>
      </c>
      <c r="AV46" s="72">
        <v>9.08025600084648</v>
      </c>
      <c r="AW46" s="27"/>
      <c r="AX46" s="24" t="s">
        <v>30</v>
      </c>
      <c r="AY46" s="424">
        <v>159.009805200732</v>
      </c>
      <c r="AZ46" s="72">
        <v>23.8458797456897</v>
      </c>
      <c r="BA46" s="424">
        <v>136.967606702475</v>
      </c>
      <c r="BB46" s="72">
        <v>5.72245577361792</v>
      </c>
      <c r="BC46" s="424">
        <v>122.181635122315</v>
      </c>
      <c r="BD46" s="72">
        <v>7.11929183738526</v>
      </c>
      <c r="BE46" s="27"/>
      <c r="BF46" s="24" t="s">
        <v>30</v>
      </c>
      <c r="BG46" s="424">
        <v>115.101025666428</v>
      </c>
      <c r="BH46" s="72">
        <v>11.5387001898325</v>
      </c>
      <c r="BI46" s="424">
        <v>130.137089310146</v>
      </c>
      <c r="BJ46" s="72">
        <v>9.59448514333327</v>
      </c>
      <c r="BK46" s="424">
        <v>147.167916162005</v>
      </c>
      <c r="BL46" s="72">
        <v>11.9159085733221</v>
      </c>
      <c r="BM46" s="27"/>
      <c r="BN46" s="24" t="s">
        <v>30</v>
      </c>
      <c r="BO46" s="424">
        <v>117.350652619291</v>
      </c>
      <c r="BP46" s="72">
        <v>10.2884367113301</v>
      </c>
      <c r="BQ46" s="424">
        <v>150.293983974777</v>
      </c>
      <c r="BR46" s="72">
        <v>3.1638461893061</v>
      </c>
      <c r="BS46" s="424">
        <v>122.796072196912</v>
      </c>
      <c r="BT46" s="72">
        <v>2.73713968766106</v>
      </c>
      <c r="BU46" s="27"/>
      <c r="BV46" s="24" t="s">
        <v>30</v>
      </c>
      <c r="BW46" s="424">
        <v>135.278739163337</v>
      </c>
      <c r="BX46" s="72">
        <v>3.18832474176753</v>
      </c>
      <c r="BY46" s="424">
        <v>107.957187241941</v>
      </c>
      <c r="BZ46" s="72">
        <v>4.98929229787191</v>
      </c>
      <c r="CA46" s="424">
        <v>112.97059112752</v>
      </c>
      <c r="CB46" s="72">
        <v>7.33985798065892</v>
      </c>
      <c r="CC46" s="27"/>
      <c r="CD46" s="24" t="s">
        <v>30</v>
      </c>
      <c r="CE46" s="424">
        <v>125.909340786922</v>
      </c>
      <c r="CF46" s="72">
        <v>5.62958279067472</v>
      </c>
      <c r="CG46" s="424">
        <v>99.9795393989144</v>
      </c>
      <c r="CH46" s="72">
        <v>-1.90327288728979</v>
      </c>
      <c r="CI46" s="424">
        <v>155.622658308308</v>
      </c>
      <c r="CJ46" s="72">
        <v>6.48398626176379</v>
      </c>
      <c r="CK46" s="27"/>
      <c r="CL46" s="24" t="s">
        <v>30</v>
      </c>
      <c r="CM46" s="424">
        <v>136.671476633573</v>
      </c>
      <c r="CN46" s="72">
        <v>4.96589826153316</v>
      </c>
      <c r="CO46" s="424">
        <v>104.67756867004</v>
      </c>
      <c r="CP46" s="72">
        <v>3.57386248641156</v>
      </c>
      <c r="CQ46" s="424">
        <v>109.190620767813</v>
      </c>
      <c r="CR46" s="72">
        <v>5.39712738661902</v>
      </c>
      <c r="CS46" s="27"/>
      <c r="CT46" s="24" t="s">
        <v>30</v>
      </c>
      <c r="CU46" s="424">
        <v>112.033207928706</v>
      </c>
      <c r="CV46" s="72">
        <v>-11.6070488294625</v>
      </c>
      <c r="CW46" s="424">
        <v>112.257094955958</v>
      </c>
      <c r="CX46" s="72">
        <v>21.9585367361829</v>
      </c>
      <c r="CY46" s="424">
        <v>139.251626497427</v>
      </c>
      <c r="CZ46" s="72">
        <v>26.2548497466321</v>
      </c>
      <c r="DA46" s="27"/>
      <c r="DB46" s="24" t="s">
        <v>30</v>
      </c>
      <c r="DC46" s="424">
        <v>111.12424465575</v>
      </c>
      <c r="DD46" s="72">
        <v>-8.35326970713382</v>
      </c>
      <c r="DE46" s="424">
        <v>270.643273472234</v>
      </c>
      <c r="DF46" s="72">
        <v>-23.3106641252026</v>
      </c>
      <c r="DG46" s="424">
        <v>108.647056834557</v>
      </c>
      <c r="DH46" s="72">
        <v>-0.207607659837919</v>
      </c>
      <c r="DI46" s="27"/>
      <c r="DJ46" s="24" t="s">
        <v>30</v>
      </c>
      <c r="DK46" s="424">
        <v>127.689560090182</v>
      </c>
      <c r="DL46" s="72">
        <v>8.27290275720081</v>
      </c>
      <c r="DM46" s="424">
        <v>109.930938052067</v>
      </c>
      <c r="DN46" s="72">
        <v>11.4010332520659</v>
      </c>
      <c r="DO46" s="424">
        <v>123.556788277006</v>
      </c>
      <c r="DP46" s="72">
        <v>-6.82281163213344</v>
      </c>
      <c r="DQ46" s="27"/>
      <c r="DR46" s="24" t="s">
        <v>30</v>
      </c>
      <c r="DS46" s="424">
        <v>120.711096002918</v>
      </c>
      <c r="DT46" s="72">
        <v>4.27772326642746</v>
      </c>
      <c r="DU46" s="424">
        <v>119.971159707443</v>
      </c>
      <c r="DV46" s="72">
        <v>1.04287775542591</v>
      </c>
      <c r="DW46" s="424">
        <v>141.21244606591</v>
      </c>
      <c r="DX46" s="72">
        <v>4.96797387876187</v>
      </c>
      <c r="DY46" s="27"/>
      <c r="DZ46" s="24" t="s">
        <v>30</v>
      </c>
      <c r="EA46" s="424">
        <v>117.262485731145</v>
      </c>
      <c r="EB46" s="72">
        <v>2.30331442013427</v>
      </c>
      <c r="EC46" s="424">
        <v>132.251999349638</v>
      </c>
      <c r="ED46" s="72">
        <v>2.21018172391734</v>
      </c>
      <c r="EE46" s="424">
        <v>117.310895740987</v>
      </c>
      <c r="EF46" s="72">
        <v>3.14645679370604</v>
      </c>
      <c r="EG46" s="27"/>
      <c r="EH46" s="24" t="s">
        <v>30</v>
      </c>
      <c r="EI46" s="424">
        <v>121.321136737087</v>
      </c>
      <c r="EJ46" s="72">
        <v>3.3638989571909</v>
      </c>
      <c r="EK46" s="424">
        <v>114.522853441964</v>
      </c>
      <c r="EL46" s="72">
        <v>6.1719302700852</v>
      </c>
      <c r="EM46" s="424">
        <v>116.398058468311</v>
      </c>
      <c r="EN46" s="72">
        <v>0.0551715344177808</v>
      </c>
      <c r="EO46" s="27"/>
      <c r="EP46" s="24" t="s">
        <v>30</v>
      </c>
      <c r="EQ46" s="424">
        <v>103.07827024536</v>
      </c>
      <c r="ER46" s="72">
        <v>-8.59107969065903</v>
      </c>
      <c r="ES46" s="424">
        <v>116.218624747285</v>
      </c>
      <c r="ET46" s="72">
        <v>13.0479618776497</v>
      </c>
      <c r="EU46" s="424">
        <v>101.227281540434</v>
      </c>
      <c r="EV46" s="72">
        <v>-9.33763227909857</v>
      </c>
      <c r="EW46" s="27"/>
      <c r="EX46" s="24" t="s">
        <v>30</v>
      </c>
      <c r="EY46" s="424">
        <v>95.3279452882499</v>
      </c>
      <c r="EZ46" s="72">
        <v>-7.43388834692583</v>
      </c>
      <c r="FA46" s="424">
        <v>88.4026241035805</v>
      </c>
      <c r="FB46" s="72">
        <v>-14.9334279135518</v>
      </c>
      <c r="FC46" s="424">
        <v>144.60001243028</v>
      </c>
      <c r="FD46" s="72">
        <v>18.5891158291442</v>
      </c>
      <c r="FE46" s="27"/>
      <c r="FF46" s="24" t="s">
        <v>30</v>
      </c>
      <c r="FG46" s="424">
        <v>113.955638366398</v>
      </c>
      <c r="FH46" s="72">
        <v>0.220365869840663</v>
      </c>
      <c r="FI46" s="424">
        <v>121.093210523951</v>
      </c>
      <c r="FJ46" s="72">
        <v>1.72482686305577</v>
      </c>
      <c r="FK46" s="424">
        <v>129.269158466981</v>
      </c>
      <c r="FL46" s="72">
        <v>-1.60776823788289</v>
      </c>
      <c r="FM46" s="27"/>
      <c r="FN46" s="24" t="s">
        <v>30</v>
      </c>
      <c r="FO46" s="424">
        <v>86.8686419443152</v>
      </c>
      <c r="FP46" s="72">
        <v>-9.28764525772337</v>
      </c>
      <c r="FQ46" s="424">
        <v>128.757114572624</v>
      </c>
      <c r="FR46" s="72">
        <v>8.46235377973122</v>
      </c>
      <c r="FS46" s="424">
        <v>119.884557995431</v>
      </c>
      <c r="FT46" s="72">
        <v>14.2218828090914</v>
      </c>
      <c r="FU46" s="27"/>
      <c r="FV46" s="24" t="s">
        <v>30</v>
      </c>
      <c r="FW46" s="424">
        <v>121.78044640552</v>
      </c>
      <c r="FX46" s="72">
        <v>6.04770227771007</v>
      </c>
      <c r="FY46" s="424">
        <v>123.122519047155</v>
      </c>
      <c r="FZ46" s="72">
        <v>-1.22128118025682</v>
      </c>
      <c r="GA46" s="424">
        <v>126.951277789486</v>
      </c>
      <c r="GB46" s="72">
        <v>9.50248898780946</v>
      </c>
      <c r="GC46" s="27"/>
      <c r="GD46" s="24" t="s">
        <v>30</v>
      </c>
      <c r="GE46" s="424">
        <v>112.191211524298</v>
      </c>
      <c r="GF46" s="72">
        <v>5.60565598284232</v>
      </c>
      <c r="GG46" s="424">
        <v>129.039780750667</v>
      </c>
      <c r="GH46" s="72">
        <v>8.44719190573909</v>
      </c>
      <c r="GI46" s="424">
        <v>99.1598591342261</v>
      </c>
      <c r="GJ46" s="72">
        <v>-5.22881147650949</v>
      </c>
      <c r="GK46" s="27"/>
      <c r="GL46" s="24" t="s">
        <v>30</v>
      </c>
      <c r="GM46" s="424">
        <v>126.030250710641</v>
      </c>
      <c r="GN46" s="72">
        <v>1.2047808209126</v>
      </c>
      <c r="GO46" s="424">
        <v>135.807435271041</v>
      </c>
      <c r="GP46" s="72">
        <v>1.52388928116255</v>
      </c>
      <c r="GQ46" s="424">
        <v>124.648563672044</v>
      </c>
      <c r="GR46" s="72">
        <v>2.00823143550464</v>
      </c>
      <c r="GS46" s="27"/>
      <c r="GT46" s="24" t="s">
        <v>30</v>
      </c>
      <c r="GU46" s="424">
        <v>118.845653738662</v>
      </c>
      <c r="GV46" s="72">
        <v>6.381356342544</v>
      </c>
      <c r="GW46" s="424">
        <v>101.333995031923</v>
      </c>
      <c r="GX46" s="72">
        <v>8.03677321553032</v>
      </c>
      <c r="GY46" s="424">
        <v>137.809181910206</v>
      </c>
      <c r="GZ46" s="72">
        <v>1.67860967251197</v>
      </c>
      <c r="HA46" s="27"/>
      <c r="HB46" s="24" t="s">
        <v>30</v>
      </c>
      <c r="HC46" s="424">
        <v>116.114777418005</v>
      </c>
      <c r="HD46" s="72">
        <v>9.58876880802153</v>
      </c>
      <c r="HE46" s="424">
        <v>132.228526391773</v>
      </c>
      <c r="HF46" s="72">
        <v>7.40278724108423</v>
      </c>
      <c r="HG46" s="424">
        <v>108.217214646405</v>
      </c>
      <c r="HH46" s="72">
        <v>-2.48158754555202</v>
      </c>
      <c r="HI46" s="27"/>
      <c r="HJ46" s="24" t="s">
        <v>30</v>
      </c>
      <c r="HK46" s="424">
        <v>116.307554686465</v>
      </c>
      <c r="HL46" s="72">
        <v>7.41189135490939</v>
      </c>
      <c r="HM46" s="424">
        <v>115.164085424543</v>
      </c>
      <c r="HN46" s="72">
        <v>15.1726012295073</v>
      </c>
      <c r="HO46" s="424">
        <v>121.661270633506</v>
      </c>
      <c r="HP46" s="72">
        <v>4.31106758188598</v>
      </c>
      <c r="HQ46" s="27"/>
      <c r="HR46" s="24" t="s">
        <v>30</v>
      </c>
      <c r="HS46" s="424">
        <v>129.727721637021</v>
      </c>
      <c r="HT46" s="72">
        <v>-4.89863545376163</v>
      </c>
      <c r="HU46" s="424">
        <v>115.050125173725</v>
      </c>
      <c r="HV46" s="72">
        <v>11.2560692807934</v>
      </c>
      <c r="HW46" s="424">
        <v>113.860747156483</v>
      </c>
      <c r="HX46" s="72">
        <v>3.23491974740146</v>
      </c>
      <c r="HY46" s="27"/>
      <c r="HZ46" s="24" t="s">
        <v>30</v>
      </c>
      <c r="IA46" s="424">
        <v>115.359817660256</v>
      </c>
      <c r="IB46" s="72">
        <v>1.58914953437986</v>
      </c>
      <c r="IC46" s="424">
        <v>116.50831513866</v>
      </c>
      <c r="ID46" s="72">
        <v>4.65495534764338</v>
      </c>
      <c r="IE46" s="424">
        <v>113.082285799659</v>
      </c>
      <c r="IF46" s="72">
        <v>-0.651397646857575</v>
      </c>
      <c r="IG46" s="27"/>
      <c r="IH46" s="24" t="s">
        <v>30</v>
      </c>
      <c r="II46" s="424">
        <v>118.367710233122</v>
      </c>
      <c r="IJ46" s="72">
        <v>5.62024656009379</v>
      </c>
      <c r="IK46" s="424">
        <v>112.600914774626</v>
      </c>
      <c r="IL46" s="72">
        <v>-0.194543186462397</v>
      </c>
      <c r="IM46" s="424">
        <v>128.673085515986</v>
      </c>
      <c r="IN46" s="72">
        <v>0.988300330224462</v>
      </c>
      <c r="IO46" s="424">
        <v>137.60311079386</v>
      </c>
      <c r="IP46" s="72">
        <v>21.0818856945299</v>
      </c>
      <c r="IQ46" s="27"/>
      <c r="IR46" s="24" t="s">
        <v>30</v>
      </c>
      <c r="IS46" s="424">
        <v>114.625260768833</v>
      </c>
      <c r="IT46" s="72">
        <v>5.77485443951504</v>
      </c>
      <c r="IU46" s="424">
        <v>104.797546389479</v>
      </c>
      <c r="IV46" s="72">
        <v>2.43942522693781</v>
      </c>
      <c r="IW46" s="424">
        <v>126.852530393642</v>
      </c>
      <c r="IX46" s="72">
        <v>3.10310718464606</v>
      </c>
      <c r="IY46" s="27"/>
      <c r="IZ46" s="24" t="s">
        <v>30</v>
      </c>
      <c r="JA46" s="424">
        <v>116.339781592727</v>
      </c>
      <c r="JB46" s="72">
        <v>4.74592980890721</v>
      </c>
      <c r="JC46" s="424">
        <v>148.279975682281</v>
      </c>
      <c r="JD46" s="72">
        <v>7.18097445717818</v>
      </c>
      <c r="JE46" s="424">
        <v>154.224090814194</v>
      </c>
      <c r="JF46" s="72">
        <v>-1.14910590573591</v>
      </c>
      <c r="JG46" s="27"/>
      <c r="JH46" s="24" t="s">
        <v>30</v>
      </c>
      <c r="JI46" s="424">
        <v>163.99553496516</v>
      </c>
      <c r="JJ46" s="72">
        <v>17.4116444044617</v>
      </c>
      <c r="JK46" s="424">
        <v>140.17939292213</v>
      </c>
      <c r="JL46" s="72">
        <v>-2.55315776354607</v>
      </c>
      <c r="JM46" s="424">
        <v>117.170400480452</v>
      </c>
      <c r="JN46" s="72">
        <v>-0.186136309382917</v>
      </c>
      <c r="JO46" s="27"/>
      <c r="JP46" s="24" t="s">
        <v>30</v>
      </c>
      <c r="JQ46" s="424">
        <v>125.421681725756</v>
      </c>
      <c r="JR46" s="72">
        <v>2.87833387207368</v>
      </c>
      <c r="JS46" s="424">
        <v>103.727717235791</v>
      </c>
      <c r="JT46" s="72">
        <v>-2.69662287515918</v>
      </c>
      <c r="JU46" s="424">
        <v>97.0869474587167</v>
      </c>
      <c r="JV46" s="72">
        <v>-8.27107715485656</v>
      </c>
      <c r="JW46" s="27"/>
      <c r="JX46" s="24" t="s">
        <v>30</v>
      </c>
      <c r="JY46" s="424">
        <v>124.542456514494</v>
      </c>
      <c r="JZ46" s="72">
        <v>3.5209927354398</v>
      </c>
      <c r="KA46" s="424">
        <v>127.309254262827</v>
      </c>
      <c r="KB46" s="72">
        <v>1.49847648120014</v>
      </c>
      <c r="KC46" s="424">
        <v>142.490507342831</v>
      </c>
      <c r="KD46" s="72">
        <v>5.66868739181436</v>
      </c>
      <c r="KE46" s="27"/>
      <c r="KF46" s="24" t="s">
        <v>30</v>
      </c>
      <c r="KG46" s="424">
        <v>109.584732201113</v>
      </c>
      <c r="KH46" s="72">
        <v>-3.7977246446075</v>
      </c>
      <c r="KI46" s="424">
        <v>111.390518286006</v>
      </c>
      <c r="KJ46" s="72">
        <v>11.7472974619283</v>
      </c>
      <c r="KK46" s="424">
        <v>122.145228191818</v>
      </c>
      <c r="KL46" s="72">
        <v>-3.98193485284753</v>
      </c>
      <c r="KM46" s="27"/>
      <c r="KN46" s="24" t="s">
        <v>30</v>
      </c>
      <c r="KO46" s="424">
        <v>91.8358997114112</v>
      </c>
      <c r="KP46" s="72">
        <v>-25.1857525853151</v>
      </c>
      <c r="KQ46" s="424">
        <v>122.222227200652</v>
      </c>
      <c r="KR46" s="72">
        <v>-0.393553504703732</v>
      </c>
      <c r="KS46" s="424">
        <v>106.699970619739</v>
      </c>
      <c r="KT46" s="72">
        <v>-0.898548041494251</v>
      </c>
      <c r="KU46" s="27"/>
      <c r="KV46" s="24" t="s">
        <v>30</v>
      </c>
      <c r="KW46" s="424">
        <v>127.908244493529</v>
      </c>
      <c r="KX46" s="72">
        <v>12.9323688897567</v>
      </c>
      <c r="KY46" s="424">
        <v>121.878424149783</v>
      </c>
      <c r="KZ46" s="72">
        <v>5.53994231408501</v>
      </c>
      <c r="LA46" s="424">
        <v>119.241444728304</v>
      </c>
      <c r="LB46" s="72">
        <v>4.47798185790138</v>
      </c>
      <c r="LC46" s="27"/>
      <c r="LD46" s="24" t="s">
        <v>30</v>
      </c>
      <c r="LE46" s="424">
        <v>150.874335227843</v>
      </c>
      <c r="LF46" s="72">
        <v>3.31440376192897</v>
      </c>
      <c r="LG46" s="424">
        <v>108.489283048491</v>
      </c>
      <c r="LH46" s="72">
        <v>2.93502930128426</v>
      </c>
      <c r="LI46" s="424">
        <v>99.1744983580487</v>
      </c>
      <c r="LJ46" s="72">
        <v>-12.3062329039323</v>
      </c>
      <c r="LK46" s="27"/>
      <c r="LL46" s="24" t="s">
        <v>30</v>
      </c>
      <c r="LM46" s="424">
        <v>119.824041882304</v>
      </c>
      <c r="LN46" s="72">
        <v>14.4649123423069</v>
      </c>
      <c r="LO46" s="424">
        <v>104.986180419537</v>
      </c>
      <c r="LP46" s="72">
        <v>-2.92448474520903</v>
      </c>
      <c r="LQ46" s="424">
        <v>111.340605244068</v>
      </c>
      <c r="LR46" s="72">
        <v>6.73097168515109</v>
      </c>
      <c r="LS46" s="27"/>
      <c r="LT46" s="24" t="s">
        <v>30</v>
      </c>
      <c r="LU46" s="424">
        <v>92.6926256412238</v>
      </c>
      <c r="LV46" s="72">
        <v>-5.13850995928978</v>
      </c>
      <c r="LW46" s="424">
        <v>102.380836434465</v>
      </c>
      <c r="LX46" s="72">
        <v>-1.22938809360036</v>
      </c>
      <c r="LY46" s="424">
        <v>105.36594908155</v>
      </c>
      <c r="LZ46" s="72">
        <v>12.5834921405571</v>
      </c>
      <c r="MA46" s="27"/>
      <c r="MB46" s="24" t="s">
        <v>30</v>
      </c>
      <c r="MC46" s="424">
        <v>126.480081319167</v>
      </c>
      <c r="MD46" s="72">
        <v>-1.25657552435554</v>
      </c>
      <c r="ME46" s="424">
        <v>97.6830708109568</v>
      </c>
      <c r="MF46" s="72">
        <v>-0.0998905984184688</v>
      </c>
      <c r="MG46" s="424">
        <v>148.471435996717</v>
      </c>
      <c r="MH46" s="72">
        <v>5.75755875129997</v>
      </c>
      <c r="MI46" s="27"/>
      <c r="MJ46" s="24" t="s">
        <v>30</v>
      </c>
      <c r="MK46" s="424">
        <v>87.022856761051</v>
      </c>
      <c r="ML46" s="72">
        <v>1.15615729496068</v>
      </c>
      <c r="MM46" s="424">
        <v>130.159006059319</v>
      </c>
      <c r="MN46" s="72">
        <v>8.5548123334285</v>
      </c>
      <c r="MO46" s="424">
        <v>140.926319188779</v>
      </c>
      <c r="MP46" s="72">
        <v>2.73001862837413</v>
      </c>
    </row>
    <row r="47" ht="15" hidden="1" customHeight="1" spans="1:354">
      <c r="A47" s="27"/>
      <c r="B47" s="24"/>
      <c r="C47" s="424"/>
      <c r="D47" s="72"/>
      <c r="E47" s="424"/>
      <c r="F47" s="72"/>
      <c r="G47" s="424"/>
      <c r="H47" s="72"/>
      <c r="I47" s="27"/>
      <c r="J47" s="24"/>
      <c r="K47" s="424"/>
      <c r="L47" s="72"/>
      <c r="M47" s="424"/>
      <c r="N47" s="72"/>
      <c r="O47" s="424"/>
      <c r="P47" s="72"/>
      <c r="Q47" s="27"/>
      <c r="R47" s="24"/>
      <c r="S47" s="424"/>
      <c r="T47" s="72"/>
      <c r="U47" s="424"/>
      <c r="V47" s="72"/>
      <c r="W47" s="424"/>
      <c r="X47" s="72"/>
      <c r="Y47" s="27"/>
      <c r="Z47" s="24"/>
      <c r="AA47" s="424"/>
      <c r="AB47" s="72"/>
      <c r="AC47" s="424"/>
      <c r="AD47" s="72"/>
      <c r="AE47" s="424"/>
      <c r="AF47" s="72"/>
      <c r="AG47" s="27"/>
      <c r="AH47" s="24"/>
      <c r="AI47" s="424"/>
      <c r="AJ47" s="72"/>
      <c r="AK47" s="424"/>
      <c r="AL47" s="72"/>
      <c r="AM47" s="424"/>
      <c r="AN47" s="72"/>
      <c r="AO47" s="27"/>
      <c r="AP47" s="24"/>
      <c r="AQ47" s="424"/>
      <c r="AR47" s="72"/>
      <c r="AS47" s="424"/>
      <c r="AT47" s="72"/>
      <c r="AU47" s="424"/>
      <c r="AV47" s="72"/>
      <c r="AW47" s="27"/>
      <c r="AX47" s="24"/>
      <c r="AY47" s="424"/>
      <c r="AZ47" s="72"/>
      <c r="BA47" s="424"/>
      <c r="BB47" s="72"/>
      <c r="BC47" s="424"/>
      <c r="BD47" s="72"/>
      <c r="BE47" s="27"/>
      <c r="BF47" s="24"/>
      <c r="BG47" s="424"/>
      <c r="BH47" s="72"/>
      <c r="BI47" s="424"/>
      <c r="BJ47" s="72"/>
      <c r="BK47" s="424"/>
      <c r="BL47" s="72"/>
      <c r="BM47" s="27"/>
      <c r="BN47" s="24"/>
      <c r="BO47" s="424"/>
      <c r="BP47" s="72"/>
      <c r="BQ47" s="424"/>
      <c r="BR47" s="72"/>
      <c r="BS47" s="424"/>
      <c r="BT47" s="72"/>
      <c r="BU47" s="27"/>
      <c r="BV47" s="24"/>
      <c r="BW47" s="424"/>
      <c r="BX47" s="72"/>
      <c r="BY47" s="424"/>
      <c r="BZ47" s="72"/>
      <c r="CA47" s="424"/>
      <c r="CB47" s="72"/>
      <c r="CC47" s="27"/>
      <c r="CD47" s="24"/>
      <c r="CE47" s="424"/>
      <c r="CF47" s="72"/>
      <c r="CG47" s="424"/>
      <c r="CH47" s="72"/>
      <c r="CI47" s="424"/>
      <c r="CJ47" s="72"/>
      <c r="CK47" s="27"/>
      <c r="CL47" s="24"/>
      <c r="CM47" s="424"/>
      <c r="CN47" s="72"/>
      <c r="CO47" s="424"/>
      <c r="CP47" s="72"/>
      <c r="CQ47" s="424"/>
      <c r="CR47" s="72"/>
      <c r="CS47" s="27"/>
      <c r="CT47" s="24"/>
      <c r="CU47" s="424"/>
      <c r="CV47" s="72"/>
      <c r="CW47" s="424"/>
      <c r="CX47" s="72"/>
      <c r="CY47" s="424"/>
      <c r="CZ47" s="72"/>
      <c r="DA47" s="27"/>
      <c r="DB47" s="24"/>
      <c r="DC47" s="424"/>
      <c r="DD47" s="72"/>
      <c r="DE47" s="424"/>
      <c r="DF47" s="72"/>
      <c r="DG47" s="424"/>
      <c r="DH47" s="72"/>
      <c r="DI47" s="27"/>
      <c r="DJ47" s="24"/>
      <c r="DK47" s="424"/>
      <c r="DL47" s="72"/>
      <c r="DM47" s="424"/>
      <c r="DN47" s="72"/>
      <c r="DO47" s="424"/>
      <c r="DP47" s="72"/>
      <c r="DQ47" s="27"/>
      <c r="DR47" s="24"/>
      <c r="DS47" s="424"/>
      <c r="DT47" s="72"/>
      <c r="DU47" s="424"/>
      <c r="DV47" s="72"/>
      <c r="DW47" s="424"/>
      <c r="DX47" s="72"/>
      <c r="DY47" s="27"/>
      <c r="DZ47" s="24"/>
      <c r="EA47" s="424"/>
      <c r="EB47" s="72"/>
      <c r="EC47" s="424"/>
      <c r="ED47" s="72"/>
      <c r="EE47" s="424"/>
      <c r="EF47" s="72"/>
      <c r="EG47" s="27"/>
      <c r="EH47" s="24"/>
      <c r="EI47" s="424"/>
      <c r="EJ47" s="72"/>
      <c r="EK47" s="424"/>
      <c r="EL47" s="72"/>
      <c r="EM47" s="424"/>
      <c r="EN47" s="72"/>
      <c r="EO47" s="27"/>
      <c r="EP47" s="24"/>
      <c r="EQ47" s="424"/>
      <c r="ER47" s="72"/>
      <c r="ES47" s="424"/>
      <c r="ET47" s="72"/>
      <c r="EU47" s="424"/>
      <c r="EV47" s="72"/>
      <c r="EW47" s="27"/>
      <c r="EX47" s="24"/>
      <c r="EY47" s="424"/>
      <c r="EZ47" s="72"/>
      <c r="FA47" s="424"/>
      <c r="FB47" s="72"/>
      <c r="FC47" s="424"/>
      <c r="FD47" s="72"/>
      <c r="FE47" s="27"/>
      <c r="FF47" s="24"/>
      <c r="FG47" s="424"/>
      <c r="FH47" s="72"/>
      <c r="FI47" s="424"/>
      <c r="FJ47" s="72"/>
      <c r="FK47" s="424"/>
      <c r="FL47" s="72"/>
      <c r="FM47" s="27"/>
      <c r="FN47" s="24"/>
      <c r="FO47" s="424"/>
      <c r="FP47" s="72"/>
      <c r="FQ47" s="424"/>
      <c r="FR47" s="72"/>
      <c r="FS47" s="424"/>
      <c r="FT47" s="72"/>
      <c r="FU47" s="27"/>
      <c r="FV47" s="24"/>
      <c r="FW47" s="424"/>
      <c r="FX47" s="72"/>
      <c r="FY47" s="424"/>
      <c r="FZ47" s="72"/>
      <c r="GA47" s="424"/>
      <c r="GB47" s="72"/>
      <c r="GC47" s="27"/>
      <c r="GD47" s="24"/>
      <c r="GE47" s="424"/>
      <c r="GF47" s="72"/>
      <c r="GG47" s="424"/>
      <c r="GH47" s="72"/>
      <c r="GI47" s="424"/>
      <c r="GJ47" s="72"/>
      <c r="GK47" s="27"/>
      <c r="GL47" s="24"/>
      <c r="GM47" s="424"/>
      <c r="GN47" s="72"/>
      <c r="GO47" s="424"/>
      <c r="GP47" s="72"/>
      <c r="GQ47" s="424"/>
      <c r="GR47" s="72"/>
      <c r="GS47" s="27"/>
      <c r="GT47" s="24"/>
      <c r="GU47" s="424"/>
      <c r="GV47" s="72"/>
      <c r="GW47" s="424"/>
      <c r="GX47" s="72"/>
      <c r="GY47" s="424"/>
      <c r="GZ47" s="72"/>
      <c r="HA47" s="27"/>
      <c r="HB47" s="24"/>
      <c r="HC47" s="424"/>
      <c r="HD47" s="72"/>
      <c r="HE47" s="424"/>
      <c r="HF47" s="72"/>
      <c r="HG47" s="424"/>
      <c r="HH47" s="72"/>
      <c r="HI47" s="27"/>
      <c r="HJ47" s="24"/>
      <c r="HK47" s="424"/>
      <c r="HL47" s="72"/>
      <c r="HM47" s="424"/>
      <c r="HN47" s="72"/>
      <c r="HO47" s="424"/>
      <c r="HP47" s="72"/>
      <c r="HQ47" s="27"/>
      <c r="HR47" s="24"/>
      <c r="HS47" s="424"/>
      <c r="HT47" s="72"/>
      <c r="HU47" s="424"/>
      <c r="HV47" s="72"/>
      <c r="HW47" s="424"/>
      <c r="HX47" s="72"/>
      <c r="HY47" s="27"/>
      <c r="HZ47" s="24"/>
      <c r="IA47" s="424"/>
      <c r="IB47" s="72"/>
      <c r="IC47" s="424"/>
      <c r="ID47" s="72"/>
      <c r="IE47" s="424"/>
      <c r="IF47" s="72"/>
      <c r="IG47" s="27"/>
      <c r="IH47" s="24"/>
      <c r="II47" s="424"/>
      <c r="IJ47" s="72"/>
      <c r="IK47" s="424"/>
      <c r="IL47" s="72"/>
      <c r="IM47" s="424"/>
      <c r="IN47" s="72"/>
      <c r="IO47" s="424"/>
      <c r="IP47" s="72"/>
      <c r="IQ47" s="27"/>
      <c r="IR47" s="24"/>
      <c r="IS47" s="424"/>
      <c r="IT47" s="72"/>
      <c r="IU47" s="424"/>
      <c r="IV47" s="72"/>
      <c r="IW47" s="424"/>
      <c r="IX47" s="72"/>
      <c r="IY47" s="27"/>
      <c r="IZ47" s="24"/>
      <c r="JA47" s="424"/>
      <c r="JB47" s="72"/>
      <c r="JC47" s="424"/>
      <c r="JD47" s="72"/>
      <c r="JE47" s="424"/>
      <c r="JF47" s="72"/>
      <c r="JG47" s="27"/>
      <c r="JH47" s="24"/>
      <c r="JI47" s="424"/>
      <c r="JJ47" s="72"/>
      <c r="JK47" s="424"/>
      <c r="JL47" s="72"/>
      <c r="JM47" s="424"/>
      <c r="JN47" s="72"/>
      <c r="JO47" s="27"/>
      <c r="JP47" s="24"/>
      <c r="JQ47" s="424"/>
      <c r="JR47" s="72"/>
      <c r="JS47" s="424"/>
      <c r="JT47" s="72"/>
      <c r="JU47" s="424"/>
      <c r="JV47" s="72"/>
      <c r="JW47" s="27"/>
      <c r="JX47" s="24"/>
      <c r="JY47" s="424"/>
      <c r="JZ47" s="72"/>
      <c r="KA47" s="424"/>
      <c r="KB47" s="72"/>
      <c r="KC47" s="424"/>
      <c r="KD47" s="72"/>
      <c r="KE47" s="27"/>
      <c r="KF47" s="24"/>
      <c r="KG47" s="424"/>
      <c r="KH47" s="72"/>
      <c r="KI47" s="424"/>
      <c r="KJ47" s="72"/>
      <c r="KK47" s="424"/>
      <c r="KL47" s="72"/>
      <c r="KM47" s="27"/>
      <c r="KN47" s="24"/>
      <c r="KO47" s="424"/>
      <c r="KP47" s="72"/>
      <c r="KQ47" s="424"/>
      <c r="KR47" s="72"/>
      <c r="KS47" s="424"/>
      <c r="KT47" s="72"/>
      <c r="KU47" s="27"/>
      <c r="KV47" s="24"/>
      <c r="KW47" s="424"/>
      <c r="KX47" s="72"/>
      <c r="KY47" s="424"/>
      <c r="KZ47" s="72"/>
      <c r="LA47" s="424"/>
      <c r="LB47" s="72"/>
      <c r="LC47" s="27"/>
      <c r="LD47" s="24"/>
      <c r="LE47" s="424"/>
      <c r="LF47" s="72"/>
      <c r="LG47" s="424"/>
      <c r="LH47" s="72"/>
      <c r="LI47" s="424"/>
      <c r="LJ47" s="72"/>
      <c r="LK47" s="27"/>
      <c r="LL47" s="24"/>
      <c r="LM47" s="424"/>
      <c r="LN47" s="72"/>
      <c r="LO47" s="424"/>
      <c r="LP47" s="72"/>
      <c r="LQ47" s="424"/>
      <c r="LR47" s="72"/>
      <c r="LS47" s="27"/>
      <c r="LT47" s="24"/>
      <c r="LU47" s="424"/>
      <c r="LV47" s="72"/>
      <c r="LW47" s="424"/>
      <c r="LX47" s="72"/>
      <c r="LY47" s="424"/>
      <c r="LZ47" s="72"/>
      <c r="MA47" s="27"/>
      <c r="MB47" s="24"/>
      <c r="MC47" s="424"/>
      <c r="MD47" s="72"/>
      <c r="ME47" s="424"/>
      <c r="MF47" s="72"/>
      <c r="MG47" s="424"/>
      <c r="MH47" s="72"/>
      <c r="MI47" s="27"/>
      <c r="MJ47" s="24"/>
      <c r="MK47" s="424"/>
      <c r="ML47" s="72"/>
      <c r="MM47" s="424"/>
      <c r="MN47" s="72"/>
      <c r="MO47" s="424"/>
      <c r="MP47" s="72"/>
    </row>
    <row r="48" ht="15" hidden="1" customHeight="1" spans="1:354">
      <c r="A48" s="27">
        <v>2020</v>
      </c>
      <c r="B48" s="24" t="s">
        <v>27</v>
      </c>
      <c r="C48" s="424">
        <v>100.485395981846</v>
      </c>
      <c r="D48" s="72">
        <v>-2.14841094441719</v>
      </c>
      <c r="E48" s="424">
        <v>96.0320707245365</v>
      </c>
      <c r="F48" s="72">
        <v>-2.72079960723232</v>
      </c>
      <c r="G48" s="424">
        <v>104.696291273169</v>
      </c>
      <c r="H48" s="72">
        <v>-1.64648930488036</v>
      </c>
      <c r="I48" s="27">
        <v>2020</v>
      </c>
      <c r="J48" s="24" t="s">
        <v>27</v>
      </c>
      <c r="K48" s="424">
        <v>77.2974211595709</v>
      </c>
      <c r="L48" s="72">
        <v>-22.1369965545272</v>
      </c>
      <c r="M48" s="424">
        <v>119.190527841074</v>
      </c>
      <c r="N48" s="72">
        <v>-14.0006699151023</v>
      </c>
      <c r="O48" s="424">
        <v>79.8793099509543</v>
      </c>
      <c r="P48" s="72">
        <v>-25.3438314002568</v>
      </c>
      <c r="Q48" s="27">
        <v>2020</v>
      </c>
      <c r="R48" s="24" t="s">
        <v>27</v>
      </c>
      <c r="S48" s="424">
        <v>99.8826113178508</v>
      </c>
      <c r="T48" s="72">
        <v>-2.83932333657546</v>
      </c>
      <c r="U48" s="424">
        <v>118.641531781477</v>
      </c>
      <c r="V48" s="72">
        <v>7.64377144112316</v>
      </c>
      <c r="W48" s="424">
        <v>112.304352770326</v>
      </c>
      <c r="X48" s="72">
        <v>8.47286065977728</v>
      </c>
      <c r="Y48" s="27">
        <v>2020</v>
      </c>
      <c r="Z48" s="24" t="s">
        <v>27</v>
      </c>
      <c r="AA48" s="424">
        <v>119.874878969244</v>
      </c>
      <c r="AB48" s="72">
        <v>4.57327537986458</v>
      </c>
      <c r="AC48" s="424">
        <v>132.104638980322</v>
      </c>
      <c r="AD48" s="72">
        <v>19.3535105928874</v>
      </c>
      <c r="AE48" s="424">
        <v>117.473336622102</v>
      </c>
      <c r="AF48" s="72">
        <v>10.6299778667698</v>
      </c>
      <c r="AG48" s="27">
        <v>2020</v>
      </c>
      <c r="AH48" s="24" t="s">
        <v>27</v>
      </c>
      <c r="AI48" s="424">
        <v>114.104044261527</v>
      </c>
      <c r="AJ48" s="72">
        <v>10.9162925984384</v>
      </c>
      <c r="AK48" s="424">
        <v>135.791415644716</v>
      </c>
      <c r="AL48" s="72">
        <v>7.34604798306491</v>
      </c>
      <c r="AM48" s="424">
        <v>117.992124992242</v>
      </c>
      <c r="AN48" s="72">
        <v>10.1832860451673</v>
      </c>
      <c r="AO48" s="27">
        <v>2020</v>
      </c>
      <c r="AP48" s="24" t="s">
        <v>27</v>
      </c>
      <c r="AQ48" s="424">
        <v>120.021050939411</v>
      </c>
      <c r="AR48" s="72">
        <v>6.35709618395578</v>
      </c>
      <c r="AS48" s="424">
        <v>131.704699243763</v>
      </c>
      <c r="AT48" s="72">
        <v>22.5181852282543</v>
      </c>
      <c r="AU48" s="424">
        <v>121.600277682116</v>
      </c>
      <c r="AV48" s="72">
        <v>11.5023970991819</v>
      </c>
      <c r="AW48" s="27">
        <v>2020</v>
      </c>
      <c r="AX48" s="24" t="s">
        <v>27</v>
      </c>
      <c r="AY48" s="424">
        <v>138.938299268296</v>
      </c>
      <c r="AZ48" s="72">
        <v>14.6554147995079</v>
      </c>
      <c r="BA48" s="424">
        <v>141.820041438856</v>
      </c>
      <c r="BB48" s="72">
        <v>16.9008751732263</v>
      </c>
      <c r="BC48" s="424">
        <v>125.912761862774</v>
      </c>
      <c r="BD48" s="72">
        <v>11.6778220410259</v>
      </c>
      <c r="BE48" s="27">
        <v>2020</v>
      </c>
      <c r="BF48" s="24" t="s">
        <v>27</v>
      </c>
      <c r="BG48" s="424">
        <v>113.116019334582</v>
      </c>
      <c r="BH48" s="72">
        <v>4.75372670105048</v>
      </c>
      <c r="BI48" s="424">
        <v>118.852071930752</v>
      </c>
      <c r="BJ48" s="72">
        <v>18.0901914853156</v>
      </c>
      <c r="BK48" s="424">
        <v>147.531586646681</v>
      </c>
      <c r="BL48" s="72">
        <v>20.864652743395</v>
      </c>
      <c r="BM48" s="27">
        <v>2020</v>
      </c>
      <c r="BN48" s="24" t="s">
        <v>27</v>
      </c>
      <c r="BO48" s="424">
        <v>125.560755237504</v>
      </c>
      <c r="BP48" s="72">
        <v>6.62054589428871</v>
      </c>
      <c r="BQ48" s="424">
        <v>116.461412189928</v>
      </c>
      <c r="BR48" s="72">
        <v>-2.99065675757599</v>
      </c>
      <c r="BS48" s="424">
        <v>110.547616223599</v>
      </c>
      <c r="BT48" s="72">
        <v>-1.82094575073133</v>
      </c>
      <c r="BU48" s="27">
        <v>2020</v>
      </c>
      <c r="BV48" s="24" t="s">
        <v>27</v>
      </c>
      <c r="BW48" s="424">
        <v>128.620932760741</v>
      </c>
      <c r="BX48" s="72">
        <v>13.9264511607631</v>
      </c>
      <c r="BY48" s="424">
        <v>114.91977720544</v>
      </c>
      <c r="BZ48" s="72">
        <v>-3.30767070110964</v>
      </c>
      <c r="CA48" s="424">
        <v>106.331579498175</v>
      </c>
      <c r="CB48" s="72">
        <v>2.02423394664957</v>
      </c>
      <c r="CC48" s="27">
        <v>2020</v>
      </c>
      <c r="CD48" s="24" t="s">
        <v>27</v>
      </c>
      <c r="CE48" s="424">
        <v>124.336624424636</v>
      </c>
      <c r="CF48" s="72">
        <v>3.91559023030896</v>
      </c>
      <c r="CG48" s="424">
        <v>104.995103393638</v>
      </c>
      <c r="CH48" s="72">
        <v>2.32277078773728</v>
      </c>
      <c r="CI48" s="424">
        <v>134.499127871481</v>
      </c>
      <c r="CJ48" s="72">
        <v>3.70764724790926</v>
      </c>
      <c r="CK48" s="27">
        <v>2020</v>
      </c>
      <c r="CL48" s="24" t="s">
        <v>27</v>
      </c>
      <c r="CM48" s="424">
        <v>157.509136437712</v>
      </c>
      <c r="CN48" s="72">
        <v>5.26035047437159</v>
      </c>
      <c r="CO48" s="424">
        <v>116.271780580216</v>
      </c>
      <c r="CP48" s="72">
        <v>-0.62376616184379</v>
      </c>
      <c r="CQ48" s="424">
        <v>114.88515957519</v>
      </c>
      <c r="CR48" s="72">
        <v>0.821766465331564</v>
      </c>
      <c r="CS48" s="27">
        <v>2020</v>
      </c>
      <c r="CT48" s="24" t="s">
        <v>27</v>
      </c>
      <c r="CU48" s="424">
        <v>127.393008064746</v>
      </c>
      <c r="CV48" s="72">
        <v>-7.71006099985232</v>
      </c>
      <c r="CW48" s="424">
        <v>105.43043068987</v>
      </c>
      <c r="CX48" s="72">
        <v>18.3639871868771</v>
      </c>
      <c r="CY48" s="424">
        <v>119.019835745243</v>
      </c>
      <c r="CZ48" s="72">
        <v>-4.44448770040326</v>
      </c>
      <c r="DA48" s="27">
        <v>2020</v>
      </c>
      <c r="DB48" s="24" t="s">
        <v>27</v>
      </c>
      <c r="DC48" s="424">
        <v>102.915503949199</v>
      </c>
      <c r="DD48" s="72">
        <v>-6.58194077588878</v>
      </c>
      <c r="DE48" s="424">
        <v>288.945547671934</v>
      </c>
      <c r="DF48" s="72">
        <v>10.3264306472564</v>
      </c>
      <c r="DG48" s="424">
        <v>110.133750625217</v>
      </c>
      <c r="DH48" s="72">
        <v>-10.5446789293321</v>
      </c>
      <c r="DI48" s="27">
        <v>2020</v>
      </c>
      <c r="DJ48" s="24" t="s">
        <v>27</v>
      </c>
      <c r="DK48" s="424">
        <v>122.574134884374</v>
      </c>
      <c r="DL48" s="72">
        <v>5.2752392622301</v>
      </c>
      <c r="DM48" s="424">
        <v>100.626549824644</v>
      </c>
      <c r="DN48" s="72">
        <v>-8.76727066999413</v>
      </c>
      <c r="DO48" s="424">
        <v>119.41747118429</v>
      </c>
      <c r="DP48" s="72">
        <v>-6.15527276671472</v>
      </c>
      <c r="DQ48" s="27">
        <v>2020</v>
      </c>
      <c r="DR48" s="24" t="s">
        <v>27</v>
      </c>
      <c r="DS48" s="424">
        <v>123.897252382347</v>
      </c>
      <c r="DT48" s="72">
        <v>9.90667141655635</v>
      </c>
      <c r="DU48" s="424">
        <v>111.633575313469</v>
      </c>
      <c r="DV48" s="72">
        <v>2.66307148637404</v>
      </c>
      <c r="DW48" s="424">
        <v>126.300544919335</v>
      </c>
      <c r="DX48" s="72">
        <v>-0.416945472474296</v>
      </c>
      <c r="DY48" s="27">
        <v>2020</v>
      </c>
      <c r="DZ48" s="24" t="s">
        <v>27</v>
      </c>
      <c r="EA48" s="424">
        <v>120.932149394368</v>
      </c>
      <c r="EB48" s="72">
        <v>3.6506431545868</v>
      </c>
      <c r="EC48" s="424">
        <v>106.750749161252</v>
      </c>
      <c r="ED48" s="72">
        <v>5.59435009986761</v>
      </c>
      <c r="EE48" s="424">
        <v>122.155680367683</v>
      </c>
      <c r="EF48" s="72">
        <v>7.45206041958293</v>
      </c>
      <c r="EG48" s="27">
        <v>2020</v>
      </c>
      <c r="EH48" s="24" t="s">
        <v>27</v>
      </c>
      <c r="EI48" s="424">
        <v>131.067369558883</v>
      </c>
      <c r="EJ48" s="72">
        <v>6.12042511742818</v>
      </c>
      <c r="EK48" s="424">
        <v>114.639176543678</v>
      </c>
      <c r="EL48" s="72">
        <v>1.5447672783028</v>
      </c>
      <c r="EM48" s="424">
        <v>115.667021363708</v>
      </c>
      <c r="EN48" s="72">
        <v>-1.23441943247728</v>
      </c>
      <c r="EO48" s="27">
        <v>2020</v>
      </c>
      <c r="EP48" s="24" t="s">
        <v>27</v>
      </c>
      <c r="EQ48" s="424">
        <v>113.655142988742</v>
      </c>
      <c r="ER48" s="72">
        <v>-1.39369168585998</v>
      </c>
      <c r="ES48" s="424">
        <v>116.139501450114</v>
      </c>
      <c r="ET48" s="72">
        <v>-4.7356882494516</v>
      </c>
      <c r="EU48" s="424">
        <v>103.975338790817</v>
      </c>
      <c r="EV48" s="72">
        <v>-12.5316230282133</v>
      </c>
      <c r="EW48" s="27">
        <v>2020</v>
      </c>
      <c r="EX48" s="24" t="s">
        <v>27</v>
      </c>
      <c r="EY48" s="424">
        <v>98.7901420148134</v>
      </c>
      <c r="EZ48" s="72">
        <v>-16.2718001137608</v>
      </c>
      <c r="FA48" s="424">
        <v>88.0798862790024</v>
      </c>
      <c r="FB48" s="72">
        <v>-17.8519903435884</v>
      </c>
      <c r="FC48" s="424">
        <v>141.805701219104</v>
      </c>
      <c r="FD48" s="72">
        <v>3.38888535334141</v>
      </c>
      <c r="FE48" s="27">
        <v>2020</v>
      </c>
      <c r="FF48" s="24" t="s">
        <v>27</v>
      </c>
      <c r="FG48" s="424">
        <v>113.352546783881</v>
      </c>
      <c r="FH48" s="72">
        <v>0.437721952309047</v>
      </c>
      <c r="FI48" s="424">
        <v>112.196499571752</v>
      </c>
      <c r="FJ48" s="72">
        <v>2.24051356764778</v>
      </c>
      <c r="FK48" s="424">
        <v>114.212224279692</v>
      </c>
      <c r="FL48" s="72">
        <v>4.93170120934381</v>
      </c>
      <c r="FM48" s="27">
        <v>2020</v>
      </c>
      <c r="FN48" s="24" t="s">
        <v>27</v>
      </c>
      <c r="FO48" s="424">
        <v>91.0596750670786</v>
      </c>
      <c r="FP48" s="72">
        <v>-8.95753735324233</v>
      </c>
      <c r="FQ48" s="424">
        <v>154.900030966271</v>
      </c>
      <c r="FR48" s="72">
        <v>34.5297520197963</v>
      </c>
      <c r="FS48" s="424">
        <v>119.946972843644</v>
      </c>
      <c r="FT48" s="72">
        <v>1.96569611661627</v>
      </c>
      <c r="FU48" s="27">
        <v>2020</v>
      </c>
      <c r="FV48" s="24" t="s">
        <v>27</v>
      </c>
      <c r="FW48" s="424">
        <v>126.640120897855</v>
      </c>
      <c r="FX48" s="72">
        <v>6.92525186355081</v>
      </c>
      <c r="FY48" s="424">
        <v>106.743335471212</v>
      </c>
      <c r="FZ48" s="72">
        <v>5.01994693488928</v>
      </c>
      <c r="GA48" s="424">
        <v>106.886332601716</v>
      </c>
      <c r="GB48" s="72">
        <v>2.89312533368052</v>
      </c>
      <c r="GC48" s="27">
        <v>2020</v>
      </c>
      <c r="GD48" s="24" t="s">
        <v>27</v>
      </c>
      <c r="GE48" s="424">
        <v>109.199058728868</v>
      </c>
      <c r="GF48" s="72">
        <v>-2.76126784083192</v>
      </c>
      <c r="GG48" s="424">
        <v>125.743282422427</v>
      </c>
      <c r="GH48" s="72">
        <v>11.7631964235872</v>
      </c>
      <c r="GI48" s="424">
        <v>94.7564274837901</v>
      </c>
      <c r="GJ48" s="72">
        <v>-7.78827788742994</v>
      </c>
      <c r="GK48" s="27">
        <v>2020</v>
      </c>
      <c r="GL48" s="24" t="s">
        <v>27</v>
      </c>
      <c r="GM48" s="424">
        <v>110.885585660226</v>
      </c>
      <c r="GN48" s="72">
        <v>-0.425730424953429</v>
      </c>
      <c r="GO48" s="424">
        <v>130.852849545756</v>
      </c>
      <c r="GP48" s="72">
        <v>0.324292213613802</v>
      </c>
      <c r="GQ48" s="424">
        <v>103.93939294799</v>
      </c>
      <c r="GR48" s="72">
        <v>-6.57499286073391</v>
      </c>
      <c r="GS48" s="27">
        <v>2020</v>
      </c>
      <c r="GT48" s="24" t="s">
        <v>27</v>
      </c>
      <c r="GU48" s="424">
        <v>101.076422587316</v>
      </c>
      <c r="GV48" s="72">
        <v>-13.8894280987627</v>
      </c>
      <c r="GW48" s="424">
        <v>117.40835325473</v>
      </c>
      <c r="GX48" s="72">
        <v>0.963666398736379</v>
      </c>
      <c r="GY48" s="424">
        <v>114.822671237885</v>
      </c>
      <c r="GZ48" s="72">
        <v>0.433975279409509</v>
      </c>
      <c r="HA48" s="27">
        <v>2020</v>
      </c>
      <c r="HB48" s="24" t="s">
        <v>27</v>
      </c>
      <c r="HC48" s="424">
        <v>110.565588313949</v>
      </c>
      <c r="HD48" s="72">
        <v>-6.14136604977674</v>
      </c>
      <c r="HE48" s="424">
        <v>128.899028210046</v>
      </c>
      <c r="HF48" s="72">
        <v>20.8687863364282</v>
      </c>
      <c r="HG48" s="424">
        <v>115.522173079331</v>
      </c>
      <c r="HH48" s="72">
        <v>-3.12102441200977</v>
      </c>
      <c r="HI48" s="27">
        <v>2020</v>
      </c>
      <c r="HJ48" s="24" t="s">
        <v>27</v>
      </c>
      <c r="HK48" s="424">
        <v>117.603458558457</v>
      </c>
      <c r="HL48" s="72">
        <v>3.41689835296447</v>
      </c>
      <c r="HM48" s="424">
        <v>98.8225426086025</v>
      </c>
      <c r="HN48" s="72">
        <v>-7.38204081154598</v>
      </c>
      <c r="HO48" s="424">
        <v>100.57937971864</v>
      </c>
      <c r="HP48" s="72">
        <v>-10.6920288325702</v>
      </c>
      <c r="HQ48" s="27">
        <v>2020</v>
      </c>
      <c r="HR48" s="24" t="s">
        <v>27</v>
      </c>
      <c r="HS48" s="424">
        <v>127.493024094279</v>
      </c>
      <c r="HT48" s="72">
        <v>2.90601373134905</v>
      </c>
      <c r="HU48" s="424">
        <v>111.940786369671</v>
      </c>
      <c r="HV48" s="72">
        <v>-1.40634088073355</v>
      </c>
      <c r="HW48" s="424">
        <v>98.2165230011967</v>
      </c>
      <c r="HX48" s="72">
        <v>-5.78959087056387</v>
      </c>
      <c r="HY48" s="27">
        <v>2020</v>
      </c>
      <c r="HZ48" s="24" t="s">
        <v>27</v>
      </c>
      <c r="IA48" s="424">
        <v>113.142378743877</v>
      </c>
      <c r="IB48" s="72">
        <v>2.81359534817665</v>
      </c>
      <c r="IC48" s="424">
        <v>105.799011447235</v>
      </c>
      <c r="ID48" s="72">
        <v>2.39790322211368</v>
      </c>
      <c r="IE48" s="424">
        <v>117.236515816442</v>
      </c>
      <c r="IF48" s="72">
        <v>3.68909488527041</v>
      </c>
      <c r="IG48" s="27">
        <v>2020</v>
      </c>
      <c r="IH48" s="24" t="s">
        <v>27</v>
      </c>
      <c r="II48" s="424">
        <v>121.348486413164</v>
      </c>
      <c r="IJ48" s="72">
        <v>6.5626596402963</v>
      </c>
      <c r="IK48" s="424">
        <v>104.62127621612</v>
      </c>
      <c r="IL48" s="72">
        <v>-2.74188113791229</v>
      </c>
      <c r="IM48" s="424">
        <v>117.180939123829</v>
      </c>
      <c r="IN48" s="72">
        <v>-6.00182333331387</v>
      </c>
      <c r="IO48" s="424">
        <v>110.213072035975</v>
      </c>
      <c r="IP48" s="72">
        <v>-7.51687491698078</v>
      </c>
      <c r="IQ48" s="27">
        <v>2020</v>
      </c>
      <c r="IR48" s="24" t="s">
        <v>27</v>
      </c>
      <c r="IS48" s="424">
        <v>106.281682900878</v>
      </c>
      <c r="IT48" s="72">
        <v>-1.55555566693904</v>
      </c>
      <c r="IU48" s="424">
        <v>109.430289154055</v>
      </c>
      <c r="IV48" s="72">
        <v>-23.162079428912</v>
      </c>
      <c r="IW48" s="424">
        <v>115.220408198988</v>
      </c>
      <c r="IX48" s="72">
        <v>4.72909849110827</v>
      </c>
      <c r="IY48" s="27">
        <v>2020</v>
      </c>
      <c r="IZ48" s="24" t="s">
        <v>27</v>
      </c>
      <c r="JA48" s="424">
        <v>121.874005655648</v>
      </c>
      <c r="JB48" s="72">
        <v>5.73258674919732</v>
      </c>
      <c r="JC48" s="424">
        <v>128.667462981905</v>
      </c>
      <c r="JD48" s="72">
        <v>9.49568321684376</v>
      </c>
      <c r="JE48" s="424">
        <v>125.901783345645</v>
      </c>
      <c r="JF48" s="72">
        <v>-3.85038348196782</v>
      </c>
      <c r="JG48" s="27">
        <v>2020</v>
      </c>
      <c r="JH48" s="24" t="s">
        <v>27</v>
      </c>
      <c r="JI48" s="424">
        <v>118.396377522294</v>
      </c>
      <c r="JJ48" s="72">
        <v>5.99545712017475</v>
      </c>
      <c r="JK48" s="424">
        <v>127.141159823284</v>
      </c>
      <c r="JL48" s="72">
        <v>6.70687558296193</v>
      </c>
      <c r="JM48" s="424">
        <v>110.450857286075</v>
      </c>
      <c r="JN48" s="72">
        <v>4.65359085938204</v>
      </c>
      <c r="JO48" s="27">
        <v>2020</v>
      </c>
      <c r="JP48" s="24" t="s">
        <v>27</v>
      </c>
      <c r="JQ48" s="424">
        <v>122.603222718874</v>
      </c>
      <c r="JR48" s="72">
        <v>3.07213321697408</v>
      </c>
      <c r="JS48" s="424">
        <v>95.6034232601193</v>
      </c>
      <c r="JT48" s="72">
        <v>-5.19978553518482</v>
      </c>
      <c r="JU48" s="424">
        <v>96.1062340978467</v>
      </c>
      <c r="JV48" s="72">
        <v>-7.32599620531029</v>
      </c>
      <c r="JW48" s="27">
        <v>2020</v>
      </c>
      <c r="JX48" s="24" t="s">
        <v>27</v>
      </c>
      <c r="JY48" s="424">
        <v>106.705490202228</v>
      </c>
      <c r="JZ48" s="72">
        <v>0.769653070178265</v>
      </c>
      <c r="KA48" s="424">
        <v>109.973843116897</v>
      </c>
      <c r="KB48" s="72">
        <v>-1.14723614206591</v>
      </c>
      <c r="KC48" s="424">
        <v>108.701147298567</v>
      </c>
      <c r="KD48" s="72">
        <v>2.29259944796563</v>
      </c>
      <c r="KE48" s="27">
        <v>2020</v>
      </c>
      <c r="KF48" s="24" t="s">
        <v>27</v>
      </c>
      <c r="KG48" s="424">
        <v>113.218704024071</v>
      </c>
      <c r="KH48" s="72">
        <v>1.69343574680741</v>
      </c>
      <c r="KI48" s="424">
        <v>115.973430421042</v>
      </c>
      <c r="KJ48" s="72">
        <v>6.04368082140468</v>
      </c>
      <c r="KK48" s="424">
        <v>104.340398834609</v>
      </c>
      <c r="KL48" s="72">
        <v>-15.3068845080108</v>
      </c>
      <c r="KM48" s="27">
        <v>2020</v>
      </c>
      <c r="KN48" s="24" t="s">
        <v>27</v>
      </c>
      <c r="KO48" s="424">
        <v>95.4379497983874</v>
      </c>
      <c r="KP48" s="72">
        <v>-20.8450282789225</v>
      </c>
      <c r="KQ48" s="424">
        <v>130.06738939213</v>
      </c>
      <c r="KR48" s="72">
        <v>-0.0699069135326766</v>
      </c>
      <c r="KS48" s="424">
        <v>101.531163140168</v>
      </c>
      <c r="KT48" s="72">
        <v>-4.96452680803412</v>
      </c>
      <c r="KU48" s="27">
        <v>2020</v>
      </c>
      <c r="KV48" s="24" t="s">
        <v>27</v>
      </c>
      <c r="KW48" s="424">
        <v>122.688914316805</v>
      </c>
      <c r="KX48" s="72">
        <v>-1.25770705821398</v>
      </c>
      <c r="KY48" s="424">
        <v>119.396409808812</v>
      </c>
      <c r="KZ48" s="72">
        <v>-1.84160866853816</v>
      </c>
      <c r="LA48" s="424">
        <v>108.753937246746</v>
      </c>
      <c r="LB48" s="72">
        <v>-1.51267058810591</v>
      </c>
      <c r="LC48" s="27">
        <v>2020</v>
      </c>
      <c r="LD48" s="24" t="s">
        <v>27</v>
      </c>
      <c r="LE48" s="424">
        <v>139.362342268114</v>
      </c>
      <c r="LF48" s="72">
        <v>2.27794447931018</v>
      </c>
      <c r="LG48" s="424">
        <v>135.517831575929</v>
      </c>
      <c r="LH48" s="72">
        <v>-4.73489312848578</v>
      </c>
      <c r="LI48" s="424">
        <v>113.916126337343</v>
      </c>
      <c r="LJ48" s="72">
        <v>-9.33099251481735</v>
      </c>
      <c r="LK48" s="27">
        <v>2020</v>
      </c>
      <c r="LL48" s="24" t="s">
        <v>27</v>
      </c>
      <c r="LM48" s="424">
        <v>162.411646121077</v>
      </c>
      <c r="LN48" s="72">
        <v>-2.92861480345995</v>
      </c>
      <c r="LO48" s="424">
        <v>96.4157711123963</v>
      </c>
      <c r="LP48" s="72">
        <v>-21.0899548994116</v>
      </c>
      <c r="LQ48" s="424">
        <v>111.077749100858</v>
      </c>
      <c r="LR48" s="72">
        <v>-3.2844464866788</v>
      </c>
      <c r="LS48" s="27">
        <v>2020</v>
      </c>
      <c r="LT48" s="24" t="s">
        <v>27</v>
      </c>
      <c r="LU48" s="424">
        <v>105.74755574991</v>
      </c>
      <c r="LV48" s="72">
        <v>-3.62937965144532</v>
      </c>
      <c r="LW48" s="424">
        <v>139.569261802305</v>
      </c>
      <c r="LX48" s="72">
        <v>4.37860829026084</v>
      </c>
      <c r="LY48" s="424">
        <v>93.5926215304964</v>
      </c>
      <c r="LZ48" s="72">
        <v>-1.81714497779761</v>
      </c>
      <c r="MA48" s="27">
        <v>2020</v>
      </c>
      <c r="MB48" s="24" t="s">
        <v>27</v>
      </c>
      <c r="MC48" s="424">
        <v>153.114861661694</v>
      </c>
      <c r="MD48" s="72">
        <v>-1.12080180605041</v>
      </c>
      <c r="ME48" s="424">
        <v>86.6896430808808</v>
      </c>
      <c r="MF48" s="72">
        <v>-13.2018122067341</v>
      </c>
      <c r="MG48" s="424">
        <v>137.427217363972</v>
      </c>
      <c r="MH48" s="72">
        <v>2.49329388135166</v>
      </c>
      <c r="MI48" s="27">
        <v>2020</v>
      </c>
      <c r="MJ48" s="24" t="s">
        <v>27</v>
      </c>
      <c r="MK48" s="424">
        <v>97.9452130065586</v>
      </c>
      <c r="ML48" s="72">
        <v>3.56279479627155</v>
      </c>
      <c r="MM48" s="424">
        <v>134.378171585804</v>
      </c>
      <c r="MN48" s="72">
        <v>2.79614946502049</v>
      </c>
      <c r="MO48" s="424">
        <v>141.205988589869</v>
      </c>
      <c r="MP48" s="72">
        <v>-3.61624977546428</v>
      </c>
    </row>
    <row r="49" ht="15" hidden="1" customHeight="1" spans="1:354">
      <c r="A49" s="27"/>
      <c r="B49" s="24" t="s">
        <v>28</v>
      </c>
      <c r="C49" s="424">
        <v>82.6204849659586</v>
      </c>
      <c r="D49" s="72">
        <v>-18.0613551529408</v>
      </c>
      <c r="E49" s="424">
        <v>78.642545118447</v>
      </c>
      <c r="F49" s="72">
        <v>-18.3371636092376</v>
      </c>
      <c r="G49" s="424">
        <v>86.3818738619441</v>
      </c>
      <c r="H49" s="72">
        <v>-17.822430272862</v>
      </c>
      <c r="I49" s="27"/>
      <c r="J49" s="24" t="s">
        <v>28</v>
      </c>
      <c r="K49" s="424">
        <v>103.999059773233</v>
      </c>
      <c r="L49" s="72">
        <v>7.41045972177601</v>
      </c>
      <c r="M49" s="424">
        <v>142.978944521381</v>
      </c>
      <c r="N49" s="72">
        <v>25.8771480030379</v>
      </c>
      <c r="O49" s="424">
        <v>101.835479851897</v>
      </c>
      <c r="P49" s="72">
        <v>4.44315881864212</v>
      </c>
      <c r="Q49" s="27"/>
      <c r="R49" s="24" t="s">
        <v>28</v>
      </c>
      <c r="S49" s="424">
        <v>104.064615433683</v>
      </c>
      <c r="T49" s="72">
        <v>-3.42280283817229</v>
      </c>
      <c r="U49" s="424">
        <v>100.609842260388</v>
      </c>
      <c r="V49" s="72">
        <v>-22.8140711604647</v>
      </c>
      <c r="W49" s="424">
        <v>96.3870506981176</v>
      </c>
      <c r="X49" s="72">
        <v>-11.0634964283328</v>
      </c>
      <c r="Y49" s="27"/>
      <c r="Z49" s="24" t="s">
        <v>28</v>
      </c>
      <c r="AA49" s="424">
        <v>136.70459324162</v>
      </c>
      <c r="AB49" s="72">
        <v>7.84493184051766</v>
      </c>
      <c r="AC49" s="424">
        <v>137.659229811934</v>
      </c>
      <c r="AD49" s="72">
        <v>9.62748430125234</v>
      </c>
      <c r="AE49" s="424">
        <v>99.2344612207479</v>
      </c>
      <c r="AF49" s="72">
        <v>-15.2116523567905</v>
      </c>
      <c r="AG49" s="27"/>
      <c r="AH49" s="24" t="s">
        <v>28</v>
      </c>
      <c r="AI49" s="424">
        <v>97.2697880679192</v>
      </c>
      <c r="AJ49" s="72">
        <v>-16.8988243905317</v>
      </c>
      <c r="AK49" s="424">
        <v>166.509322419281</v>
      </c>
      <c r="AL49" s="72">
        <v>17.9401038551783</v>
      </c>
      <c r="AM49" s="424">
        <v>123.396769924449</v>
      </c>
      <c r="AN49" s="72">
        <v>4.06802101786461</v>
      </c>
      <c r="AO49" s="27"/>
      <c r="AP49" s="24" t="s">
        <v>28</v>
      </c>
      <c r="AQ49" s="424">
        <v>130.471032195853</v>
      </c>
      <c r="AR49" s="72">
        <v>-0.939472440037918</v>
      </c>
      <c r="AS49" s="424">
        <v>125.391591598642</v>
      </c>
      <c r="AT49" s="72">
        <v>6.48663631236496</v>
      </c>
      <c r="AU49" s="424">
        <v>130.537732662094</v>
      </c>
      <c r="AV49" s="72">
        <v>16.7974762377374</v>
      </c>
      <c r="AW49" s="27"/>
      <c r="AX49" s="24" t="s">
        <v>28</v>
      </c>
      <c r="AY49" s="424">
        <v>114.591649576313</v>
      </c>
      <c r="AZ49" s="72">
        <v>0.350576305503793</v>
      </c>
      <c r="BA49" s="424">
        <v>126.016145344939</v>
      </c>
      <c r="BB49" s="72">
        <v>5.78178550623902</v>
      </c>
      <c r="BC49" s="424">
        <v>106.746560517183</v>
      </c>
      <c r="BD49" s="72">
        <v>-6.76111656987402</v>
      </c>
      <c r="BE49" s="27"/>
      <c r="BF49" s="24" t="s">
        <v>28</v>
      </c>
      <c r="BG49" s="424">
        <v>127.677272277832</v>
      </c>
      <c r="BH49" s="72">
        <v>7.56503420455195</v>
      </c>
      <c r="BI49" s="424">
        <v>113.726442544771</v>
      </c>
      <c r="BJ49" s="72">
        <v>0.863639460001849</v>
      </c>
      <c r="BK49" s="424">
        <v>120.360983407302</v>
      </c>
      <c r="BL49" s="72">
        <v>0.236577122118035</v>
      </c>
      <c r="BM49" s="27"/>
      <c r="BN49" s="24" t="s">
        <v>28</v>
      </c>
      <c r="BO49" s="424">
        <v>116.931041108888</v>
      </c>
      <c r="BP49" s="72">
        <v>-0.28029376292416</v>
      </c>
      <c r="BQ49" s="424">
        <v>31.2036992316259</v>
      </c>
      <c r="BR49" s="72">
        <v>-76.5903108670459</v>
      </c>
      <c r="BS49" s="424">
        <v>105.59284371677</v>
      </c>
      <c r="BT49" s="72">
        <v>-19.3630520725395</v>
      </c>
      <c r="BU49" s="27"/>
      <c r="BV49" s="24" t="s">
        <v>28</v>
      </c>
      <c r="BW49" s="424">
        <v>99.3280253958227</v>
      </c>
      <c r="BX49" s="72">
        <v>-19.8902278250173</v>
      </c>
      <c r="BY49" s="424">
        <v>35.7652306928718</v>
      </c>
      <c r="BZ49" s="72">
        <v>-69.1202067070597</v>
      </c>
      <c r="CA49" s="424">
        <v>72.4324231600013</v>
      </c>
      <c r="CB49" s="72">
        <v>-31.7840674988845</v>
      </c>
      <c r="CC49" s="27"/>
      <c r="CD49" s="24" t="s">
        <v>28</v>
      </c>
      <c r="CE49" s="424">
        <v>67.9305162456617</v>
      </c>
      <c r="CF49" s="72">
        <v>-47.8263770441218</v>
      </c>
      <c r="CG49" s="424">
        <v>62.3454741832382</v>
      </c>
      <c r="CH49" s="72">
        <v>-44.2475157025184</v>
      </c>
      <c r="CI49" s="424">
        <v>71.6943699655387</v>
      </c>
      <c r="CJ49" s="72">
        <v>-46.9575359033548</v>
      </c>
      <c r="CK49" s="27"/>
      <c r="CL49" s="24" t="s">
        <v>28</v>
      </c>
      <c r="CM49" s="424">
        <v>91.8333093683552</v>
      </c>
      <c r="CN49" s="72">
        <v>-40.3728216389841</v>
      </c>
      <c r="CO49" s="424">
        <v>48.737777585601</v>
      </c>
      <c r="CP49" s="72">
        <v>-59.354185763733</v>
      </c>
      <c r="CQ49" s="424">
        <v>57.4119078554707</v>
      </c>
      <c r="CR49" s="72">
        <v>-53.3169438073512</v>
      </c>
      <c r="CS49" s="27"/>
      <c r="CT49" s="24" t="s">
        <v>28</v>
      </c>
      <c r="CU49" s="424">
        <v>69.806733042838</v>
      </c>
      <c r="CV49" s="72">
        <v>-49.2492609622278</v>
      </c>
      <c r="CW49" s="424">
        <v>52.6497361781154</v>
      </c>
      <c r="CX49" s="72">
        <v>-44.8172095507828</v>
      </c>
      <c r="CY49" s="424">
        <v>72.3760228780019</v>
      </c>
      <c r="CZ49" s="72">
        <v>-42.4897147437958</v>
      </c>
      <c r="DA49" s="27"/>
      <c r="DB49" s="24" t="s">
        <v>28</v>
      </c>
      <c r="DC49" s="424">
        <v>59.3934780712695</v>
      </c>
      <c r="DD49" s="72">
        <v>-41.8498661486373</v>
      </c>
      <c r="DE49" s="424">
        <v>206.082384951972</v>
      </c>
      <c r="DF49" s="72">
        <v>6.47730135891189</v>
      </c>
      <c r="DG49" s="424">
        <v>78.5498476327658</v>
      </c>
      <c r="DH49" s="72">
        <v>-34.3516746352356</v>
      </c>
      <c r="DI49" s="27"/>
      <c r="DJ49" s="24" t="s">
        <v>28</v>
      </c>
      <c r="DK49" s="424">
        <v>117.914332458777</v>
      </c>
      <c r="DL49" s="72">
        <v>-1.78162792221221</v>
      </c>
      <c r="DM49" s="424">
        <v>59.7680585959562</v>
      </c>
      <c r="DN49" s="72">
        <v>-43.118429982559</v>
      </c>
      <c r="DO49" s="424">
        <v>93.9913234211324</v>
      </c>
      <c r="DP49" s="72">
        <v>-22.9544573059685</v>
      </c>
      <c r="DQ49" s="27"/>
      <c r="DR49" s="24" t="s">
        <v>28</v>
      </c>
      <c r="DS49" s="424">
        <v>90.5806500482232</v>
      </c>
      <c r="DT49" s="72">
        <v>-26.158969717474</v>
      </c>
      <c r="DU49" s="424">
        <v>76.5864366651092</v>
      </c>
      <c r="DV49" s="72">
        <v>-31.8917937637669</v>
      </c>
      <c r="DW49" s="424">
        <v>108.712684010476</v>
      </c>
      <c r="DX49" s="72">
        <v>-20.8656680617487</v>
      </c>
      <c r="DY49" s="27"/>
      <c r="DZ49" s="24" t="s">
        <v>28</v>
      </c>
      <c r="EA49" s="424">
        <v>78.3623263618741</v>
      </c>
      <c r="EB49" s="72">
        <v>-29.1095104544687</v>
      </c>
      <c r="EC49" s="424">
        <v>75.7791643656427</v>
      </c>
      <c r="ED49" s="72">
        <v>-37.4731683897705</v>
      </c>
      <c r="EE49" s="424">
        <v>106.361750354489</v>
      </c>
      <c r="EF49" s="72">
        <v>-13.6728832845761</v>
      </c>
      <c r="EG49" s="27"/>
      <c r="EH49" s="24" t="s">
        <v>28</v>
      </c>
      <c r="EI49" s="424">
        <v>117.062563080683</v>
      </c>
      <c r="EJ49" s="72">
        <v>-3.04480964417893</v>
      </c>
      <c r="EK49" s="424">
        <v>104.757042150271</v>
      </c>
      <c r="EL49" s="72">
        <v>-11.3998428097477</v>
      </c>
      <c r="EM49" s="424">
        <v>89.2657648408904</v>
      </c>
      <c r="EN49" s="72">
        <v>-24.7542528863533</v>
      </c>
      <c r="EO49" s="27"/>
      <c r="EP49" s="24" t="s">
        <v>28</v>
      </c>
      <c r="EQ49" s="424">
        <v>108.818499853575</v>
      </c>
      <c r="ER49" s="72">
        <v>-0.0899739646428657</v>
      </c>
      <c r="ES49" s="424">
        <v>87.4040774862449</v>
      </c>
      <c r="ET49" s="72">
        <v>-23.383710955824</v>
      </c>
      <c r="EU49" s="424">
        <v>119.317153146508</v>
      </c>
      <c r="EV49" s="72">
        <v>3.58903921982754</v>
      </c>
      <c r="EW49" s="27"/>
      <c r="EX49" s="24" t="s">
        <v>28</v>
      </c>
      <c r="EY49" s="424">
        <v>85.5064379811373</v>
      </c>
      <c r="EZ49" s="72">
        <v>-15.360248369414</v>
      </c>
      <c r="FA49" s="424">
        <v>87.6799577150461</v>
      </c>
      <c r="FB49" s="72">
        <v>-22.2881385293038</v>
      </c>
      <c r="FC49" s="424">
        <v>95.3176375588</v>
      </c>
      <c r="FD49" s="72">
        <v>-35.6726774772054</v>
      </c>
      <c r="FE49" s="27"/>
      <c r="FF49" s="24" t="s">
        <v>28</v>
      </c>
      <c r="FG49" s="424">
        <v>109.566994796652</v>
      </c>
      <c r="FH49" s="72">
        <v>-1.24065452891632</v>
      </c>
      <c r="FI49" s="424">
        <v>140.390867281133</v>
      </c>
      <c r="FJ49" s="72">
        <v>15.2184918319826</v>
      </c>
      <c r="FK49" s="424">
        <v>90.7126268121121</v>
      </c>
      <c r="FL49" s="72">
        <v>-18.9707605821014</v>
      </c>
      <c r="FM49" s="27"/>
      <c r="FN49" s="24" t="s">
        <v>28</v>
      </c>
      <c r="FO49" s="424">
        <v>128.049885546841</v>
      </c>
      <c r="FP49" s="72">
        <v>30.7116670186052</v>
      </c>
      <c r="FQ49" s="424">
        <v>228.393609355121</v>
      </c>
      <c r="FR49" s="72">
        <v>84.6473008431622</v>
      </c>
      <c r="FS49" s="424">
        <v>101.352529408991</v>
      </c>
      <c r="FT49" s="72">
        <v>-16.3934260985314</v>
      </c>
      <c r="FU49" s="27"/>
      <c r="FV49" s="24" t="s">
        <v>28</v>
      </c>
      <c r="FW49" s="424">
        <v>139.258844004825</v>
      </c>
      <c r="FX49" s="72">
        <v>15.2038176801134</v>
      </c>
      <c r="FY49" s="424">
        <v>103.041135533721</v>
      </c>
      <c r="FZ49" s="72">
        <v>-5.75386789980703</v>
      </c>
      <c r="GA49" s="424">
        <v>78.9768032027386</v>
      </c>
      <c r="GB49" s="72">
        <v>-28.7922629044495</v>
      </c>
      <c r="GC49" s="27"/>
      <c r="GD49" s="24" t="s">
        <v>28</v>
      </c>
      <c r="GE49" s="424">
        <v>113.725014556889</v>
      </c>
      <c r="GF49" s="72">
        <v>-3.52440013745613</v>
      </c>
      <c r="GG49" s="424">
        <v>93.074661880348</v>
      </c>
      <c r="GH49" s="72">
        <v>-21.7652902198557</v>
      </c>
      <c r="GI49" s="424">
        <v>93.8979835580929</v>
      </c>
      <c r="GJ49" s="72">
        <v>-9.14829231310877</v>
      </c>
      <c r="GK49" s="27"/>
      <c r="GL49" s="24" t="s">
        <v>28</v>
      </c>
      <c r="GM49" s="424">
        <v>98.1481657157088</v>
      </c>
      <c r="GN49" s="72">
        <v>-8.24446239095738</v>
      </c>
      <c r="GO49" s="424">
        <v>100.653291131546</v>
      </c>
      <c r="GP49" s="72">
        <v>-24.2258871518362</v>
      </c>
      <c r="GQ49" s="424">
        <v>90.9206302263628</v>
      </c>
      <c r="GR49" s="72">
        <v>-32.1264636319047</v>
      </c>
      <c r="GS49" s="27"/>
      <c r="GT49" s="24" t="s">
        <v>28</v>
      </c>
      <c r="GU49" s="424">
        <v>64.7399713544098</v>
      </c>
      <c r="GV49" s="72">
        <v>-46.4705799769301</v>
      </c>
      <c r="GW49" s="424">
        <v>56.4498394500481</v>
      </c>
      <c r="GX49" s="72">
        <v>-54.3644022238195</v>
      </c>
      <c r="GY49" s="424">
        <v>61.7233645818911</v>
      </c>
      <c r="GZ49" s="72">
        <v>-48.4222887470108</v>
      </c>
      <c r="HA49" s="27"/>
      <c r="HB49" s="24" t="s">
        <v>28</v>
      </c>
      <c r="HC49" s="424">
        <v>67.565490665054</v>
      </c>
      <c r="HD49" s="72">
        <v>-45.3669496438428</v>
      </c>
      <c r="HE49" s="424">
        <v>77.2949253116279</v>
      </c>
      <c r="HF49" s="72">
        <v>-32.6401621866997</v>
      </c>
      <c r="HG49" s="424">
        <v>44.3396572152411</v>
      </c>
      <c r="HH49" s="72">
        <v>-60.5770182902421</v>
      </c>
      <c r="HI49" s="27"/>
      <c r="HJ49" s="24" t="s">
        <v>28</v>
      </c>
      <c r="HK49" s="424">
        <v>55.0008172523384</v>
      </c>
      <c r="HL49" s="72">
        <v>-49.9931754410919</v>
      </c>
      <c r="HM49" s="424">
        <v>49.6284684739506</v>
      </c>
      <c r="HN49" s="72">
        <v>-58.0992597764565</v>
      </c>
      <c r="HO49" s="424">
        <v>53.7389459464681</v>
      </c>
      <c r="HP49" s="72">
        <v>-52.559130148183</v>
      </c>
      <c r="HQ49" s="27"/>
      <c r="HR49" s="24" t="s">
        <v>28</v>
      </c>
      <c r="HS49" s="424">
        <v>73.2626315341748</v>
      </c>
      <c r="HT49" s="72">
        <v>-37.1773680171026</v>
      </c>
      <c r="HU49" s="424">
        <v>120.93847163561</v>
      </c>
      <c r="HV49" s="72">
        <v>2.87339811796468</v>
      </c>
      <c r="HW49" s="424">
        <v>80.2015815566211</v>
      </c>
      <c r="HX49" s="72">
        <v>-33.6124921454813</v>
      </c>
      <c r="HY49" s="27"/>
      <c r="HZ49" s="24" t="s">
        <v>28</v>
      </c>
      <c r="IA49" s="424">
        <v>47.9844434872844</v>
      </c>
      <c r="IB49" s="72">
        <v>-55.7841655543181</v>
      </c>
      <c r="IC49" s="424">
        <v>73.3293593487939</v>
      </c>
      <c r="ID49" s="72">
        <v>-38.3528633070088</v>
      </c>
      <c r="IE49" s="424">
        <v>91.8524437853337</v>
      </c>
      <c r="IF49" s="72">
        <v>-21.001479839977</v>
      </c>
      <c r="IG49" s="27"/>
      <c r="IH49" s="24" t="s">
        <v>28</v>
      </c>
      <c r="II49" s="424">
        <v>82.686801680328</v>
      </c>
      <c r="IJ49" s="72">
        <v>-36.6332687812822</v>
      </c>
      <c r="IK49" s="424">
        <v>49.7434407174316</v>
      </c>
      <c r="IL49" s="72">
        <v>-58.5055999438681</v>
      </c>
      <c r="IM49" s="424">
        <v>61.1404557378987</v>
      </c>
      <c r="IN49" s="72">
        <v>-53.6312344255169</v>
      </c>
      <c r="IO49" s="424">
        <v>131.314604341504</v>
      </c>
      <c r="IP49" s="72">
        <v>10.5238813054491</v>
      </c>
      <c r="IQ49" s="27"/>
      <c r="IR49" s="24" t="s">
        <v>28</v>
      </c>
      <c r="IS49" s="424">
        <v>58.2698476031859</v>
      </c>
      <c r="IT49" s="72">
        <v>-46.7949258229851</v>
      </c>
      <c r="IU49" s="424">
        <v>59.0617327041742</v>
      </c>
      <c r="IV49" s="72">
        <v>-40.6493737203968</v>
      </c>
      <c r="IW49" s="424">
        <v>62.652667596705</v>
      </c>
      <c r="IX49" s="72">
        <v>-47.805701160782</v>
      </c>
      <c r="IY49" s="27"/>
      <c r="IZ49" s="24" t="s">
        <v>28</v>
      </c>
      <c r="JA49" s="424">
        <v>82.7736955275455</v>
      </c>
      <c r="JB49" s="72">
        <v>-34.4517190642053</v>
      </c>
      <c r="JC49" s="424">
        <v>117.269986317388</v>
      </c>
      <c r="JD49" s="72">
        <v>-10.6464200596566</v>
      </c>
      <c r="JE49" s="424">
        <v>132.974136350423</v>
      </c>
      <c r="JF49" s="72">
        <v>-14.3890304893051</v>
      </c>
      <c r="JG49" s="27"/>
      <c r="JH49" s="24" t="s">
        <v>28</v>
      </c>
      <c r="JI49" s="424">
        <v>152.50306278165</v>
      </c>
      <c r="JJ49" s="72">
        <v>23.0830978912065</v>
      </c>
      <c r="JK49" s="424">
        <v>130.170642663889</v>
      </c>
      <c r="JL49" s="72">
        <v>-7.61157866704272</v>
      </c>
      <c r="JM49" s="424">
        <v>125.121067394218</v>
      </c>
      <c r="JN49" s="72">
        <v>15.136155017021</v>
      </c>
      <c r="JO49" s="27"/>
      <c r="JP49" s="24" t="s">
        <v>28</v>
      </c>
      <c r="JQ49" s="424">
        <v>131.826782802362</v>
      </c>
      <c r="JR49" s="72">
        <v>10.7118512640029</v>
      </c>
      <c r="JS49" s="424">
        <v>107.336686188734</v>
      </c>
      <c r="JT49" s="72">
        <v>-7.44985402001312</v>
      </c>
      <c r="JU49" s="424">
        <v>81.4020681863859</v>
      </c>
      <c r="JV49" s="72">
        <v>-26.6574102235472</v>
      </c>
      <c r="JW49" s="27"/>
      <c r="JX49" s="24" t="s">
        <v>28</v>
      </c>
      <c r="JY49" s="424">
        <v>93.4771313120374</v>
      </c>
      <c r="JZ49" s="72">
        <v>-20.208189215222</v>
      </c>
      <c r="KA49" s="424">
        <v>95.2376786460329</v>
      </c>
      <c r="KB49" s="72">
        <v>-12.565711155672</v>
      </c>
      <c r="KC49" s="424">
        <v>81.0956022641088</v>
      </c>
      <c r="KD49" s="72">
        <v>-24.9847590822605</v>
      </c>
      <c r="KE49" s="27"/>
      <c r="KF49" s="24" t="s">
        <v>28</v>
      </c>
      <c r="KG49" s="424">
        <v>115.027442909151</v>
      </c>
      <c r="KH49" s="72">
        <v>6.00604879106351</v>
      </c>
      <c r="KI49" s="424">
        <v>120.51104094257</v>
      </c>
      <c r="KJ49" s="72">
        <v>11.0868398226195</v>
      </c>
      <c r="KK49" s="424">
        <v>112.866676486825</v>
      </c>
      <c r="KL49" s="72">
        <v>-11.0079929455832</v>
      </c>
      <c r="KM49" s="27"/>
      <c r="KN49" s="24" t="s">
        <v>28</v>
      </c>
      <c r="KO49" s="424">
        <v>70.7363295622684</v>
      </c>
      <c r="KP49" s="72">
        <v>-35.6743945823824</v>
      </c>
      <c r="KQ49" s="424">
        <v>137.447001976698</v>
      </c>
      <c r="KR49" s="72">
        <v>5.08878304583268</v>
      </c>
      <c r="KS49" s="424">
        <v>103.351275836426</v>
      </c>
      <c r="KT49" s="72">
        <v>-0.72087695442336</v>
      </c>
      <c r="KU49" s="27"/>
      <c r="KV49" s="24" t="s">
        <v>28</v>
      </c>
      <c r="KW49" s="424">
        <v>89.1564470456237</v>
      </c>
      <c r="KX49" s="72">
        <v>-30.968733846489</v>
      </c>
      <c r="KY49" s="424">
        <v>129.286115201118</v>
      </c>
      <c r="KZ49" s="72">
        <v>1.9978378426202</v>
      </c>
      <c r="LA49" s="424">
        <v>112.481717000952</v>
      </c>
      <c r="LB49" s="72">
        <v>-13.2453842521817</v>
      </c>
      <c r="LC49" s="27"/>
      <c r="LD49" s="24" t="s">
        <v>28</v>
      </c>
      <c r="LE49" s="424">
        <v>135.331108576604</v>
      </c>
      <c r="LF49" s="72">
        <v>-2.96487403919686</v>
      </c>
      <c r="LG49" s="424">
        <v>144.036718142981</v>
      </c>
      <c r="LH49" s="72">
        <v>4.63889393375403</v>
      </c>
      <c r="LI49" s="424">
        <v>91.105133444633</v>
      </c>
      <c r="LJ49" s="72">
        <v>-29.1861825666262</v>
      </c>
      <c r="LK49" s="27"/>
      <c r="LL49" s="24" t="s">
        <v>28</v>
      </c>
      <c r="LM49" s="424">
        <v>159.869603893206</v>
      </c>
      <c r="LN49" s="72">
        <v>2.44470391569381</v>
      </c>
      <c r="LO49" s="424">
        <v>93.8818184517858</v>
      </c>
      <c r="LP49" s="72">
        <v>-15.966379719994</v>
      </c>
      <c r="LQ49" s="424">
        <v>131.206486234287</v>
      </c>
      <c r="LR49" s="72">
        <v>-14.7754128419474</v>
      </c>
      <c r="LS49" s="27"/>
      <c r="LT49" s="24" t="s">
        <v>28</v>
      </c>
      <c r="LU49" s="424">
        <v>123.336446186085</v>
      </c>
      <c r="LV49" s="72">
        <v>7.49202476759154</v>
      </c>
      <c r="LW49" s="424">
        <v>136.701578822491</v>
      </c>
      <c r="LX49" s="72">
        <v>29.6725071038151</v>
      </c>
      <c r="LY49" s="424">
        <v>54.3333639564358</v>
      </c>
      <c r="LZ49" s="72">
        <v>-42.069436259744</v>
      </c>
      <c r="MA49" s="27"/>
      <c r="MB49" s="24" t="s">
        <v>28</v>
      </c>
      <c r="MC49" s="424">
        <v>106.469448236535</v>
      </c>
      <c r="MD49" s="72">
        <v>-21.5368364921246</v>
      </c>
      <c r="ME49" s="424">
        <v>55.1999408661374</v>
      </c>
      <c r="MF49" s="72">
        <v>-42.1519128913089</v>
      </c>
      <c r="MG49" s="424">
        <v>89.68047434939</v>
      </c>
      <c r="MH49" s="72">
        <v>-23.8942887205695</v>
      </c>
      <c r="MI49" s="27"/>
      <c r="MJ49" s="24" t="s">
        <v>28</v>
      </c>
      <c r="MK49" s="424">
        <v>48.7643681834997</v>
      </c>
      <c r="ML49" s="72">
        <v>-46.7022815950346</v>
      </c>
      <c r="MM49" s="424">
        <v>73.4815802306107</v>
      </c>
      <c r="MN49" s="72">
        <v>-39.438761151284</v>
      </c>
      <c r="MO49" s="424">
        <v>158.449554791478</v>
      </c>
      <c r="MP49" s="72">
        <v>2.33271316679237</v>
      </c>
    </row>
    <row r="50" ht="15" hidden="1" customHeight="1" spans="1:354">
      <c r="A50" s="27"/>
      <c r="B50" s="24" t="s">
        <v>29</v>
      </c>
      <c r="C50" s="424">
        <v>86.350133292932</v>
      </c>
      <c r="D50" s="72">
        <v>-5.17488834851453</v>
      </c>
      <c r="E50" s="424">
        <v>82.1173548557884</v>
      </c>
      <c r="F50" s="72">
        <v>-2.44332341730083</v>
      </c>
      <c r="G50" s="424">
        <v>90.3524878842409</v>
      </c>
      <c r="H50" s="72">
        <v>-7.40299679739664</v>
      </c>
      <c r="I50" s="27"/>
      <c r="J50" s="24" t="s">
        <v>29</v>
      </c>
      <c r="K50" s="424">
        <v>111.014930909264</v>
      </c>
      <c r="L50" s="72">
        <v>2.50191498573513</v>
      </c>
      <c r="M50" s="424">
        <v>136.4236086842</v>
      </c>
      <c r="N50" s="72">
        <v>21.6798781556656</v>
      </c>
      <c r="O50" s="424">
        <v>112.670170684689</v>
      </c>
      <c r="P50" s="72">
        <v>6.50761561296169</v>
      </c>
      <c r="Q50" s="27"/>
      <c r="R50" s="24" t="s">
        <v>29</v>
      </c>
      <c r="S50" s="424">
        <v>124.644045316857</v>
      </c>
      <c r="T50" s="72">
        <v>4.41118447029376</v>
      </c>
      <c r="U50" s="424">
        <v>123.156346078475</v>
      </c>
      <c r="V50" s="72">
        <v>-6.74788057283268</v>
      </c>
      <c r="W50" s="424">
        <v>138.098011988985</v>
      </c>
      <c r="X50" s="72">
        <v>3.8324348794428</v>
      </c>
      <c r="Y50" s="27"/>
      <c r="Z50" s="24" t="s">
        <v>29</v>
      </c>
      <c r="AA50" s="424">
        <v>153.400594496655</v>
      </c>
      <c r="AB50" s="72">
        <v>8.69883304371066</v>
      </c>
      <c r="AC50" s="424">
        <v>124.563263094719</v>
      </c>
      <c r="AD50" s="72">
        <v>-3.73203358715492</v>
      </c>
      <c r="AE50" s="424">
        <v>124.866352580431</v>
      </c>
      <c r="AF50" s="72">
        <v>-7.54272829483001</v>
      </c>
      <c r="AG50" s="27"/>
      <c r="AH50" s="24" t="s">
        <v>29</v>
      </c>
      <c r="AI50" s="424">
        <v>107.114669422172</v>
      </c>
      <c r="AJ50" s="72">
        <v>-18.8839575550595</v>
      </c>
      <c r="AK50" s="424">
        <v>149.570829504118</v>
      </c>
      <c r="AL50" s="72">
        <v>2.7870427870689</v>
      </c>
      <c r="AM50" s="424">
        <v>125.278763986636</v>
      </c>
      <c r="AN50" s="72">
        <v>-3.8222226819325</v>
      </c>
      <c r="AO50" s="27"/>
      <c r="AP50" s="24" t="s">
        <v>29</v>
      </c>
      <c r="AQ50" s="424">
        <v>136.567781123221</v>
      </c>
      <c r="AR50" s="72">
        <v>-3.09164222766128</v>
      </c>
      <c r="AS50" s="424">
        <v>120.146971824355</v>
      </c>
      <c r="AT50" s="72">
        <v>-7.57673682946039</v>
      </c>
      <c r="AU50" s="424">
        <v>126.818786573026</v>
      </c>
      <c r="AV50" s="72">
        <v>0.943769151490343</v>
      </c>
      <c r="AW50" s="27"/>
      <c r="AX50" s="24" t="s">
        <v>29</v>
      </c>
      <c r="AY50" s="424">
        <v>142.800393081726</v>
      </c>
      <c r="AZ50" s="72">
        <v>7.56310475172504</v>
      </c>
      <c r="BA50" s="424">
        <v>119.965031616675</v>
      </c>
      <c r="BB50" s="72">
        <v>-4.36981134871968</v>
      </c>
      <c r="BC50" s="424">
        <v>148.837835996492</v>
      </c>
      <c r="BD50" s="72">
        <v>19.9599110394051</v>
      </c>
      <c r="BE50" s="27"/>
      <c r="BF50" s="24" t="s">
        <v>29</v>
      </c>
      <c r="BG50" s="424">
        <v>153.544791048651</v>
      </c>
      <c r="BH50" s="72">
        <v>14.4228706849978</v>
      </c>
      <c r="BI50" s="424">
        <v>114.891751785322</v>
      </c>
      <c r="BJ50" s="72">
        <v>-10.4706933259358</v>
      </c>
      <c r="BK50" s="424">
        <v>133.137443951943</v>
      </c>
      <c r="BL50" s="72">
        <v>-2.43979987279575</v>
      </c>
      <c r="BM50" s="27"/>
      <c r="BN50" s="24" t="s">
        <v>29</v>
      </c>
      <c r="BO50" s="424">
        <v>134.033044945552</v>
      </c>
      <c r="BP50" s="72">
        <v>1.11514862328134</v>
      </c>
      <c r="BQ50" s="424">
        <v>115.46360527362</v>
      </c>
      <c r="BR50" s="72">
        <v>-12.8873186849832</v>
      </c>
      <c r="BS50" s="424">
        <v>119.220551443771</v>
      </c>
      <c r="BT50" s="72">
        <v>-8.39453078274083</v>
      </c>
      <c r="BU50" s="27"/>
      <c r="BV50" s="24" t="s">
        <v>29</v>
      </c>
      <c r="BW50" s="424">
        <v>107.057100056234</v>
      </c>
      <c r="BX50" s="72">
        <v>-9.18316553867353</v>
      </c>
      <c r="BY50" s="424">
        <v>117.349713825726</v>
      </c>
      <c r="BZ50" s="72">
        <v>5.10907301715433</v>
      </c>
      <c r="CA50" s="424">
        <v>97.3545736312585</v>
      </c>
      <c r="CB50" s="72">
        <v>-11.1880795472649</v>
      </c>
      <c r="CC50" s="27"/>
      <c r="CD50" s="24" t="s">
        <v>29</v>
      </c>
      <c r="CE50" s="424">
        <v>93.9971419080579</v>
      </c>
      <c r="CF50" s="72">
        <v>-23.4041332415507</v>
      </c>
      <c r="CG50" s="424">
        <v>97.5580101613384</v>
      </c>
      <c r="CH50" s="72">
        <v>-9.84749613339922</v>
      </c>
      <c r="CI50" s="424">
        <v>116.611658740334</v>
      </c>
      <c r="CJ50" s="72">
        <v>-5.24464067976645</v>
      </c>
      <c r="CK50" s="27"/>
      <c r="CL50" s="24" t="s">
        <v>29</v>
      </c>
      <c r="CM50" s="424">
        <v>87.115620244743</v>
      </c>
      <c r="CN50" s="72">
        <v>-28.7163774858637</v>
      </c>
      <c r="CO50" s="424">
        <v>91.7044337759127</v>
      </c>
      <c r="CP50" s="72">
        <v>-17.8828666549203</v>
      </c>
      <c r="CQ50" s="424">
        <v>83.2084431513884</v>
      </c>
      <c r="CR50" s="72">
        <v>-29.8824369060746</v>
      </c>
      <c r="CS50" s="27"/>
      <c r="CT50" s="24" t="s">
        <v>29</v>
      </c>
      <c r="CU50" s="424">
        <v>118.826171221709</v>
      </c>
      <c r="CV50" s="72">
        <v>-0.716061038913807</v>
      </c>
      <c r="CW50" s="424">
        <v>76.3441085959258</v>
      </c>
      <c r="CX50" s="72">
        <v>-27.0406931774875</v>
      </c>
      <c r="CY50" s="424">
        <v>136.824999763415</v>
      </c>
      <c r="CZ50" s="72">
        <v>2.00689741354263</v>
      </c>
      <c r="DA50" s="27"/>
      <c r="DB50" s="24" t="s">
        <v>29</v>
      </c>
      <c r="DC50" s="424">
        <v>106.170881303722</v>
      </c>
      <c r="DD50" s="72">
        <v>5.38500914260108</v>
      </c>
      <c r="DE50" s="424">
        <v>216.392223312119</v>
      </c>
      <c r="DF50" s="72">
        <v>9.3669698291325</v>
      </c>
      <c r="DG50" s="424">
        <v>114.178988992274</v>
      </c>
      <c r="DH50" s="72">
        <v>11.597098769664</v>
      </c>
      <c r="DI50" s="27"/>
      <c r="DJ50" s="24" t="s">
        <v>29</v>
      </c>
      <c r="DK50" s="424">
        <v>130.936642945229</v>
      </c>
      <c r="DL50" s="72">
        <v>6.48540131727724</v>
      </c>
      <c r="DM50" s="424">
        <v>70.8030281111478</v>
      </c>
      <c r="DN50" s="72">
        <v>-29.6334156729296</v>
      </c>
      <c r="DO50" s="424">
        <v>112.252674147264</v>
      </c>
      <c r="DP50" s="72">
        <v>-4.46303462599514</v>
      </c>
      <c r="DQ50" s="27"/>
      <c r="DR50" s="24" t="s">
        <v>29</v>
      </c>
      <c r="DS50" s="424">
        <v>150.78171466699</v>
      </c>
      <c r="DT50" s="72">
        <v>22.3921248202232</v>
      </c>
      <c r="DU50" s="424">
        <v>123.239150421201</v>
      </c>
      <c r="DV50" s="72">
        <v>3.11258475185798</v>
      </c>
      <c r="DW50" s="424">
        <v>136.362942339623</v>
      </c>
      <c r="DX50" s="72">
        <v>3.50331294647481</v>
      </c>
      <c r="DY50" s="27"/>
      <c r="DZ50" s="24" t="s">
        <v>29</v>
      </c>
      <c r="EA50" s="424">
        <v>97.8005143268435</v>
      </c>
      <c r="EB50" s="72">
        <v>-9.87570370726385</v>
      </c>
      <c r="EC50" s="424">
        <v>107.236386493235</v>
      </c>
      <c r="ED50" s="72">
        <v>-12.2162586593843</v>
      </c>
      <c r="EE50" s="424">
        <v>116.928983385631</v>
      </c>
      <c r="EF50" s="72">
        <v>-6.13220908661825</v>
      </c>
      <c r="EG50" s="27"/>
      <c r="EH50" s="24" t="s">
        <v>29</v>
      </c>
      <c r="EI50" s="424">
        <v>130.375845085101</v>
      </c>
      <c r="EJ50" s="72">
        <v>4.47431834109835</v>
      </c>
      <c r="EK50" s="424">
        <v>115.73797033099</v>
      </c>
      <c r="EL50" s="72">
        <v>-2.30645777024021</v>
      </c>
      <c r="EM50" s="424">
        <v>96.0226839450641</v>
      </c>
      <c r="EN50" s="72">
        <v>-20.3288570715968</v>
      </c>
      <c r="EO50" s="27"/>
      <c r="EP50" s="24" t="s">
        <v>29</v>
      </c>
      <c r="EQ50" s="424">
        <v>100.964197984143</v>
      </c>
      <c r="ER50" s="72">
        <v>-9.12339066193604</v>
      </c>
      <c r="ES50" s="424">
        <v>106.039325182944</v>
      </c>
      <c r="ET50" s="72">
        <v>-2.05365571264757</v>
      </c>
      <c r="EU50" s="424">
        <v>126.815812766822</v>
      </c>
      <c r="EV50" s="72">
        <v>14.5736474310738</v>
      </c>
      <c r="EW50" s="27"/>
      <c r="EX50" s="24" t="s">
        <v>29</v>
      </c>
      <c r="EY50" s="424">
        <v>101.237543969579</v>
      </c>
      <c r="EZ50" s="72">
        <v>-2.52216776288667</v>
      </c>
      <c r="FA50" s="424">
        <v>103.952202314894</v>
      </c>
      <c r="FB50" s="72">
        <v>-10.3345928758323</v>
      </c>
      <c r="FC50" s="424">
        <v>144.260944655355</v>
      </c>
      <c r="FD50" s="72">
        <v>-1.47088860595757</v>
      </c>
      <c r="FE50" s="27"/>
      <c r="FF50" s="24" t="s">
        <v>29</v>
      </c>
      <c r="FG50" s="424">
        <v>126.019878928667</v>
      </c>
      <c r="FH50" s="72">
        <v>8.77335564866131</v>
      </c>
      <c r="FI50" s="424">
        <v>159.897755892706</v>
      </c>
      <c r="FJ50" s="72">
        <v>26.8249161246897</v>
      </c>
      <c r="FK50" s="424">
        <v>87.0586224786115</v>
      </c>
      <c r="FL50" s="72">
        <v>-22.7829863851514</v>
      </c>
      <c r="FM50" s="27"/>
      <c r="FN50" s="24" t="s">
        <v>29</v>
      </c>
      <c r="FO50" s="424">
        <v>164.314775067991</v>
      </c>
      <c r="FP50" s="72">
        <v>61.3940282248979</v>
      </c>
      <c r="FQ50" s="424">
        <v>267.48744090955</v>
      </c>
      <c r="FR50" s="72">
        <v>105.061155889273</v>
      </c>
      <c r="FS50" s="424">
        <v>126.186488602049</v>
      </c>
      <c r="FT50" s="72">
        <v>-3.56914116610642</v>
      </c>
      <c r="FU50" s="27"/>
      <c r="FV50" s="24" t="s">
        <v>29</v>
      </c>
      <c r="FW50" s="424">
        <v>154.815759160036</v>
      </c>
      <c r="FX50" s="72">
        <v>27.7583703193079</v>
      </c>
      <c r="FY50" s="424">
        <v>119.543585757624</v>
      </c>
      <c r="FZ50" s="72">
        <v>2.69524808553942</v>
      </c>
      <c r="GA50" s="424">
        <v>121.773495269647</v>
      </c>
      <c r="GB50" s="72">
        <v>-4.96528869229317</v>
      </c>
      <c r="GC50" s="27"/>
      <c r="GD50" s="24" t="s">
        <v>29</v>
      </c>
      <c r="GE50" s="424">
        <v>143.844961287953</v>
      </c>
      <c r="GF50" s="72">
        <v>18.0608976834262</v>
      </c>
      <c r="GG50" s="424">
        <v>96.5372684665274</v>
      </c>
      <c r="GH50" s="72">
        <v>-20.634958870769</v>
      </c>
      <c r="GI50" s="424">
        <v>102.560184109833</v>
      </c>
      <c r="GJ50" s="72">
        <v>-1.90021250499171</v>
      </c>
      <c r="GK50" s="27"/>
      <c r="GL50" s="24" t="s">
        <v>29</v>
      </c>
      <c r="GM50" s="424">
        <v>126.40015757845</v>
      </c>
      <c r="GN50" s="72">
        <v>11.7720962111605</v>
      </c>
      <c r="GO50" s="424">
        <v>137.885081290683</v>
      </c>
      <c r="GP50" s="72">
        <v>1.47119809067246</v>
      </c>
      <c r="GQ50" s="424">
        <v>140.092015074474</v>
      </c>
      <c r="GR50" s="72">
        <v>5.09292457920311</v>
      </c>
      <c r="GS50" s="27"/>
      <c r="GT50" s="24" t="s">
        <v>29</v>
      </c>
      <c r="GU50" s="424">
        <v>120.240177985593</v>
      </c>
      <c r="GV50" s="72">
        <v>-2.0424371290914</v>
      </c>
      <c r="GW50" s="424">
        <v>95.7996520286884</v>
      </c>
      <c r="GX50" s="72">
        <v>-16.6919532129192</v>
      </c>
      <c r="GY50" s="424">
        <v>121.823942229209</v>
      </c>
      <c r="GZ50" s="72">
        <v>-6.67330278454699</v>
      </c>
      <c r="HA50" s="27"/>
      <c r="HB50" s="24" t="s">
        <v>29</v>
      </c>
      <c r="HC50" s="424">
        <v>97.0387796201213</v>
      </c>
      <c r="HD50" s="72">
        <v>-16.5016419368709</v>
      </c>
      <c r="HE50" s="424">
        <v>114.900755210615</v>
      </c>
      <c r="HF50" s="72">
        <v>-3.90946439109196</v>
      </c>
      <c r="HG50" s="424">
        <v>89.6868336137813</v>
      </c>
      <c r="HH50" s="72">
        <v>-15.9117891685665</v>
      </c>
      <c r="HI50" s="27"/>
      <c r="HJ50" s="24" t="s">
        <v>29</v>
      </c>
      <c r="HK50" s="424">
        <v>95.791007646402</v>
      </c>
      <c r="HL50" s="72">
        <v>-22.4464499636496</v>
      </c>
      <c r="HM50" s="424">
        <v>102.264601235624</v>
      </c>
      <c r="HN50" s="72">
        <v>-14.8149821306628</v>
      </c>
      <c r="HO50" s="424">
        <v>96.8039760170129</v>
      </c>
      <c r="HP50" s="72">
        <v>-14.8477309889974</v>
      </c>
      <c r="HQ50" s="27"/>
      <c r="HR50" s="24" t="s">
        <v>29</v>
      </c>
      <c r="HS50" s="424">
        <v>108.60199329246</v>
      </c>
      <c r="HT50" s="72">
        <v>-5.71233668624822</v>
      </c>
      <c r="HU50" s="424">
        <v>144.639292839797</v>
      </c>
      <c r="HV50" s="72">
        <v>18.8668186511997</v>
      </c>
      <c r="HW50" s="424">
        <v>110.070475913528</v>
      </c>
      <c r="HX50" s="72">
        <v>-4.87035431493261</v>
      </c>
      <c r="HY50" s="27"/>
      <c r="HZ50" s="24" t="s">
        <v>29</v>
      </c>
      <c r="IA50" s="424">
        <v>111.972195247919</v>
      </c>
      <c r="IB50" s="72">
        <v>-8.4522651027516</v>
      </c>
      <c r="IC50" s="424">
        <v>119.447862512184</v>
      </c>
      <c r="ID50" s="72">
        <v>-4.61798906102803</v>
      </c>
      <c r="IE50" s="424">
        <v>134.919618079527</v>
      </c>
      <c r="IF50" s="72">
        <v>17.3192958224101</v>
      </c>
      <c r="IG50" s="27"/>
      <c r="IH50" s="24" t="s">
        <v>29</v>
      </c>
      <c r="II50" s="424">
        <v>134.165560704062</v>
      </c>
      <c r="IJ50" s="72">
        <v>-0.891887554484825</v>
      </c>
      <c r="IK50" s="424">
        <v>115.958818172757</v>
      </c>
      <c r="IL50" s="72">
        <v>-11.1795253016609</v>
      </c>
      <c r="IM50" s="424">
        <v>83.6549439300312</v>
      </c>
      <c r="IN50" s="72">
        <v>-33.3165499839917</v>
      </c>
      <c r="IO50" s="424">
        <v>128.228186434029</v>
      </c>
      <c r="IP50" s="72">
        <v>-2.71187735172212</v>
      </c>
      <c r="IQ50" s="27"/>
      <c r="IR50" s="24" t="s">
        <v>29</v>
      </c>
      <c r="IS50" s="424">
        <v>87.9262214300408</v>
      </c>
      <c r="IT50" s="72">
        <v>-25.6760291357</v>
      </c>
      <c r="IU50" s="424">
        <v>100.337462039638</v>
      </c>
      <c r="IV50" s="72">
        <v>2.61326389873462</v>
      </c>
      <c r="IW50" s="424">
        <v>91.0388514279584</v>
      </c>
      <c r="IX50" s="72">
        <v>-30.3945125491695</v>
      </c>
      <c r="IY50" s="27"/>
      <c r="IZ50" s="24" t="s">
        <v>29</v>
      </c>
      <c r="JA50" s="424">
        <v>114.767744941035</v>
      </c>
      <c r="JB50" s="72">
        <v>-10.7961473269922</v>
      </c>
      <c r="JC50" s="424">
        <v>142.188566117216</v>
      </c>
      <c r="JD50" s="72">
        <v>-1.90190221770914</v>
      </c>
      <c r="JE50" s="424">
        <v>186.240352775665</v>
      </c>
      <c r="JF50" s="72">
        <v>12.3668716033481</v>
      </c>
      <c r="JG50" s="27"/>
      <c r="JH50" s="24" t="s">
        <v>29</v>
      </c>
      <c r="JI50" s="424">
        <v>192.942071216015</v>
      </c>
      <c r="JJ50" s="72">
        <v>34.4859761157685</v>
      </c>
      <c r="JK50" s="424">
        <v>166.981698346174</v>
      </c>
      <c r="JL50" s="72">
        <v>26.7214961974935</v>
      </c>
      <c r="JM50" s="424">
        <v>144.335554617561</v>
      </c>
      <c r="JN50" s="72">
        <v>27.8701394915859</v>
      </c>
      <c r="JO50" s="27"/>
      <c r="JP50" s="24" t="s">
        <v>29</v>
      </c>
      <c r="JQ50" s="424">
        <v>119.457710829754</v>
      </c>
      <c r="JR50" s="72">
        <v>2.33630130136324</v>
      </c>
      <c r="JS50" s="424">
        <v>128.043364594758</v>
      </c>
      <c r="JT50" s="72">
        <v>16.7608969964806</v>
      </c>
      <c r="JU50" s="424">
        <v>116.578240570354</v>
      </c>
      <c r="JV50" s="72">
        <v>9.79924480241053</v>
      </c>
      <c r="JW50" s="27"/>
      <c r="JX50" s="24" t="s">
        <v>29</v>
      </c>
      <c r="JY50" s="424">
        <v>118.290470596549</v>
      </c>
      <c r="JZ50" s="72">
        <v>-0.506700723449157</v>
      </c>
      <c r="KA50" s="424">
        <v>145.811646321248</v>
      </c>
      <c r="KB50" s="72">
        <v>10.6321181710401</v>
      </c>
      <c r="KC50" s="424">
        <v>132.889208567052</v>
      </c>
      <c r="KD50" s="72">
        <v>1.999097381496</v>
      </c>
      <c r="KE50" s="27"/>
      <c r="KF50" s="24" t="s">
        <v>29</v>
      </c>
      <c r="KG50" s="424">
        <v>131.205987486963</v>
      </c>
      <c r="KH50" s="72">
        <v>18.7083385119451</v>
      </c>
      <c r="KI50" s="424">
        <v>135.127698247522</v>
      </c>
      <c r="KJ50" s="72">
        <v>2.37044359262497</v>
      </c>
      <c r="KK50" s="424">
        <v>105.121947064314</v>
      </c>
      <c r="KL50" s="72">
        <v>-15.5791117923989</v>
      </c>
      <c r="KM50" s="27"/>
      <c r="KN50" s="24" t="s">
        <v>29</v>
      </c>
      <c r="KO50" s="424">
        <v>63.3028670484668</v>
      </c>
      <c r="KP50" s="72">
        <v>-19.2463562002541</v>
      </c>
      <c r="KQ50" s="424">
        <v>144.806377701605</v>
      </c>
      <c r="KR50" s="72">
        <v>22.0256505710637</v>
      </c>
      <c r="KS50" s="424">
        <v>94.1522578944302</v>
      </c>
      <c r="KT50" s="72">
        <v>-2.58921389682698</v>
      </c>
      <c r="KU50" s="27"/>
      <c r="KV50" s="24" t="s">
        <v>29</v>
      </c>
      <c r="KW50" s="424">
        <v>91.3869490024378</v>
      </c>
      <c r="KX50" s="72">
        <v>-9.72781535949944</v>
      </c>
      <c r="KY50" s="424">
        <v>131.289330301822</v>
      </c>
      <c r="KZ50" s="72">
        <v>11.3729901448248</v>
      </c>
      <c r="LA50" s="424">
        <v>156.151631085246</v>
      </c>
      <c r="LB50" s="72">
        <v>15.389903489352</v>
      </c>
      <c r="LC50" s="27"/>
      <c r="LD50" s="24" t="s">
        <v>29</v>
      </c>
      <c r="LE50" s="424">
        <v>130.878304587134</v>
      </c>
      <c r="LF50" s="72">
        <v>0.577797664730696</v>
      </c>
      <c r="LG50" s="424">
        <v>94.1660583634872</v>
      </c>
      <c r="LH50" s="72">
        <v>-9.52212832388631</v>
      </c>
      <c r="LI50" s="424">
        <v>70.2567422908073</v>
      </c>
      <c r="LJ50" s="72">
        <v>-17.9035107109808</v>
      </c>
      <c r="LK50" s="27"/>
      <c r="LL50" s="24" t="s">
        <v>29</v>
      </c>
      <c r="LM50" s="424">
        <v>105.930388270607</v>
      </c>
      <c r="LN50" s="72">
        <v>2.63170689972765</v>
      </c>
      <c r="LO50" s="424">
        <v>133.747842295278</v>
      </c>
      <c r="LP50" s="72">
        <v>25.2776112893507</v>
      </c>
      <c r="LQ50" s="424">
        <v>141.596282871236</v>
      </c>
      <c r="LR50" s="72">
        <v>5.59191434301283</v>
      </c>
      <c r="LS50" s="27"/>
      <c r="LT50" s="24" t="s">
        <v>29</v>
      </c>
      <c r="LU50" s="424">
        <v>129.997973842725</v>
      </c>
      <c r="LV50" s="72">
        <v>4.55538161824624</v>
      </c>
      <c r="LW50" s="424">
        <v>109.384423815141</v>
      </c>
      <c r="LX50" s="72">
        <v>15.2331414252018</v>
      </c>
      <c r="LY50" s="424">
        <v>118.562172145111</v>
      </c>
      <c r="LZ50" s="72">
        <v>28.9790824739467</v>
      </c>
      <c r="MA50" s="27"/>
      <c r="MB50" s="24" t="s">
        <v>29</v>
      </c>
      <c r="MC50" s="424">
        <v>139.336365439973</v>
      </c>
      <c r="MD50" s="72">
        <v>1.62864478769656</v>
      </c>
      <c r="ME50" s="424">
        <v>113.935090877942</v>
      </c>
      <c r="MF50" s="72">
        <v>-12.0870200634438</v>
      </c>
      <c r="MG50" s="424">
        <v>87.9560567495361</v>
      </c>
      <c r="MH50" s="72">
        <v>-31.1504208389975</v>
      </c>
      <c r="MI50" s="27"/>
      <c r="MJ50" s="24" t="s">
        <v>29</v>
      </c>
      <c r="MK50" s="424">
        <v>97.2238409959342</v>
      </c>
      <c r="ML50" s="72">
        <v>8.48218482924783</v>
      </c>
      <c r="MM50" s="424">
        <v>132.45823005554</v>
      </c>
      <c r="MN50" s="72">
        <v>1.80245111222747</v>
      </c>
      <c r="MO50" s="424">
        <v>187.797304094613</v>
      </c>
      <c r="MP50" s="72">
        <v>18.3478758077605</v>
      </c>
    </row>
    <row r="51" ht="15" hidden="1" customHeight="1" spans="1:354">
      <c r="A51" s="27"/>
      <c r="B51" s="24" t="s">
        <v>30</v>
      </c>
      <c r="C51" s="424">
        <v>92.4544276088044</v>
      </c>
      <c r="D51" s="72">
        <v>-10.0214900404621</v>
      </c>
      <c r="E51" s="424">
        <v>83.789612709453</v>
      </c>
      <c r="F51" s="72">
        <v>-11.5195108902499</v>
      </c>
      <c r="G51" s="424">
        <v>100.647547615025</v>
      </c>
      <c r="H51" s="72">
        <v>-8.80610717164771</v>
      </c>
      <c r="I51" s="27"/>
      <c r="J51" s="24" t="s">
        <v>30</v>
      </c>
      <c r="K51" s="424">
        <v>91.1625597373136</v>
      </c>
      <c r="L51" s="72">
        <v>-2.53924815528698</v>
      </c>
      <c r="M51" s="424">
        <v>100.754156811375</v>
      </c>
      <c r="N51" s="72">
        <v>-36.029220119264</v>
      </c>
      <c r="O51" s="424">
        <v>92.7990145168971</v>
      </c>
      <c r="P51" s="72">
        <v>-5.10126332057423</v>
      </c>
      <c r="Q51" s="27"/>
      <c r="R51" s="24" t="s">
        <v>30</v>
      </c>
      <c r="S51" s="424">
        <v>134.091979560502</v>
      </c>
      <c r="T51" s="72">
        <v>11.0310707687351</v>
      </c>
      <c r="U51" s="424">
        <v>134.306157632584</v>
      </c>
      <c r="V51" s="72">
        <v>4.16138476599315</v>
      </c>
      <c r="W51" s="424">
        <v>150.414752634084</v>
      </c>
      <c r="X51" s="72">
        <v>14.3044660963976</v>
      </c>
      <c r="Y51" s="27"/>
      <c r="Z51" s="24" t="s">
        <v>30</v>
      </c>
      <c r="AA51" s="424">
        <v>123.780396025577</v>
      </c>
      <c r="AB51" s="72">
        <v>4.69002716256823</v>
      </c>
      <c r="AC51" s="424">
        <v>134.798923555917</v>
      </c>
      <c r="AD51" s="72">
        <v>-2.28195903520707</v>
      </c>
      <c r="AE51" s="424">
        <v>122.336158478181</v>
      </c>
      <c r="AF51" s="72">
        <v>2.10876548825077</v>
      </c>
      <c r="AG51" s="27"/>
      <c r="AH51" s="24" t="s">
        <v>30</v>
      </c>
      <c r="AI51" s="424">
        <v>105.948778094868</v>
      </c>
      <c r="AJ51" s="72">
        <v>-17.680654502593</v>
      </c>
      <c r="AK51" s="424">
        <v>135.069970776224</v>
      </c>
      <c r="AL51" s="72">
        <v>-2.19243722676617</v>
      </c>
      <c r="AM51" s="424">
        <v>108.443286341669</v>
      </c>
      <c r="AN51" s="72">
        <v>-5.25995284353922</v>
      </c>
      <c r="AO51" s="27"/>
      <c r="AP51" s="24" t="s">
        <v>30</v>
      </c>
      <c r="AQ51" s="424">
        <v>102.750271529085</v>
      </c>
      <c r="AR51" s="72">
        <v>-7.48577826172144</v>
      </c>
      <c r="AS51" s="424">
        <v>118.946857112226</v>
      </c>
      <c r="AT51" s="72">
        <v>-8.59111511252307</v>
      </c>
      <c r="AU51" s="424">
        <v>130.661501937802</v>
      </c>
      <c r="AV51" s="72">
        <v>11.476991868379</v>
      </c>
      <c r="AW51" s="27"/>
      <c r="AX51" s="24" t="s">
        <v>30</v>
      </c>
      <c r="AY51" s="424">
        <v>140.440255518591</v>
      </c>
      <c r="AZ51" s="72">
        <v>-11.6782418912459</v>
      </c>
      <c r="BA51" s="424">
        <v>124.613179666775</v>
      </c>
      <c r="BB51" s="72">
        <v>-9.01996270003947</v>
      </c>
      <c r="BC51" s="424">
        <v>131.661842762622</v>
      </c>
      <c r="BD51" s="72">
        <v>7.75911014025642</v>
      </c>
      <c r="BE51" s="27"/>
      <c r="BF51" s="24" t="s">
        <v>30</v>
      </c>
      <c r="BG51" s="424">
        <v>113.152462062153</v>
      </c>
      <c r="BH51" s="72">
        <v>-1.69291593449576</v>
      </c>
      <c r="BI51" s="424">
        <v>127.308035292739</v>
      </c>
      <c r="BJ51" s="72">
        <v>-2.17390294527415</v>
      </c>
      <c r="BK51" s="424">
        <v>139.789854461774</v>
      </c>
      <c r="BL51" s="72">
        <v>-5.01336289365526</v>
      </c>
      <c r="BM51" s="27"/>
      <c r="BN51" s="24" t="s">
        <v>30</v>
      </c>
      <c r="BO51" s="424">
        <v>122.652440233006</v>
      </c>
      <c r="BP51" s="72">
        <v>4.5179021124959</v>
      </c>
      <c r="BQ51" s="424">
        <v>136.819748060816</v>
      </c>
      <c r="BR51" s="72">
        <v>-8.96525300455295</v>
      </c>
      <c r="BS51" s="424">
        <v>115.0233283337</v>
      </c>
      <c r="BT51" s="72">
        <v>-6.32979844074157</v>
      </c>
      <c r="BU51" s="27"/>
      <c r="BV51" s="24" t="s">
        <v>30</v>
      </c>
      <c r="BW51" s="424">
        <v>123.154092475364</v>
      </c>
      <c r="BX51" s="72">
        <v>-8.96271414337542</v>
      </c>
      <c r="BY51" s="424">
        <v>113.744634883812</v>
      </c>
      <c r="BZ51" s="72">
        <v>5.36087294392036</v>
      </c>
      <c r="CA51" s="424">
        <v>97.1586606334612</v>
      </c>
      <c r="CB51" s="72">
        <v>-13.9965015109199</v>
      </c>
      <c r="CC51" s="27"/>
      <c r="CD51" s="24" t="s">
        <v>30</v>
      </c>
      <c r="CE51" s="424">
        <v>123.434238615298</v>
      </c>
      <c r="CF51" s="72">
        <v>-1.96578121698849</v>
      </c>
      <c r="CG51" s="424">
        <v>91.1415226622199</v>
      </c>
      <c r="CH51" s="72">
        <v>-8.83982541811001</v>
      </c>
      <c r="CI51" s="424">
        <v>152.773231068673</v>
      </c>
      <c r="CJ51" s="72">
        <v>-1.83098481327158</v>
      </c>
      <c r="CK51" s="27"/>
      <c r="CL51" s="24" t="s">
        <v>30</v>
      </c>
      <c r="CM51" s="424">
        <v>145.182770321718</v>
      </c>
      <c r="CN51" s="72">
        <v>6.22755669126566</v>
      </c>
      <c r="CO51" s="424">
        <v>91.4159414056597</v>
      </c>
      <c r="CP51" s="72">
        <v>-12.6690249237474</v>
      </c>
      <c r="CQ51" s="424">
        <v>90.0494138650058</v>
      </c>
      <c r="CR51" s="72">
        <v>-17.5300834157814</v>
      </c>
      <c r="CS51" s="27"/>
      <c r="CT51" s="24" t="s">
        <v>30</v>
      </c>
      <c r="CU51" s="424">
        <v>122.321156658052</v>
      </c>
      <c r="CV51" s="72">
        <v>9.18294577076936</v>
      </c>
      <c r="CW51" s="424">
        <v>92.6203972882855</v>
      </c>
      <c r="CX51" s="72">
        <v>-17.4926116477326</v>
      </c>
      <c r="CY51" s="424">
        <v>157.145654820976</v>
      </c>
      <c r="CZ51" s="72">
        <v>12.850139544962</v>
      </c>
      <c r="DA51" s="27"/>
      <c r="DB51" s="24" t="s">
        <v>30</v>
      </c>
      <c r="DC51" s="424">
        <v>110.780734383896</v>
      </c>
      <c r="DD51" s="72">
        <v>-0.309122705777199</v>
      </c>
      <c r="DE51" s="424">
        <v>296.232790174054</v>
      </c>
      <c r="DF51" s="72">
        <v>9.45507212262011</v>
      </c>
      <c r="DG51" s="424">
        <v>103.145156998611</v>
      </c>
      <c r="DH51" s="72">
        <v>-5.06401185291634</v>
      </c>
      <c r="DI51" s="27"/>
      <c r="DJ51" s="24" t="s">
        <v>30</v>
      </c>
      <c r="DK51" s="424">
        <v>139.712015566872</v>
      </c>
      <c r="DL51" s="72">
        <v>9.41537856986847</v>
      </c>
      <c r="DM51" s="424">
        <v>84.4929815178472</v>
      </c>
      <c r="DN51" s="72">
        <v>-23.1399431178975</v>
      </c>
      <c r="DO51" s="424">
        <v>123.591383306194</v>
      </c>
      <c r="DP51" s="72">
        <v>0.0279992946318401</v>
      </c>
      <c r="DQ51" s="27"/>
      <c r="DR51" s="24" t="s">
        <v>30</v>
      </c>
      <c r="DS51" s="424">
        <v>151.639885775115</v>
      </c>
      <c r="DT51" s="72">
        <v>25.6221596823621</v>
      </c>
      <c r="DU51" s="424">
        <v>124.051227889314</v>
      </c>
      <c r="DV51" s="72">
        <v>3.40087416994317</v>
      </c>
      <c r="DW51" s="424">
        <v>145.386792226112</v>
      </c>
      <c r="DX51" s="72">
        <v>2.95607524442592</v>
      </c>
      <c r="DY51" s="27"/>
      <c r="DZ51" s="24" t="s">
        <v>30</v>
      </c>
      <c r="EA51" s="424">
        <v>107.14835763241</v>
      </c>
      <c r="EB51" s="72">
        <v>-8.62520356418534</v>
      </c>
      <c r="EC51" s="424">
        <v>120.564426044359</v>
      </c>
      <c r="ED51" s="72">
        <v>-8.83735093817366</v>
      </c>
      <c r="EE51" s="424">
        <v>114.514769812148</v>
      </c>
      <c r="EF51" s="72">
        <v>-2.38351767001447</v>
      </c>
      <c r="EG51" s="27"/>
      <c r="EH51" s="24" t="s">
        <v>30</v>
      </c>
      <c r="EI51" s="424">
        <v>133.250067634599</v>
      </c>
      <c r="EJ51" s="72">
        <v>9.83252483313248</v>
      </c>
      <c r="EK51" s="424">
        <v>123.198097572198</v>
      </c>
      <c r="EL51" s="72">
        <v>7.57512048425366</v>
      </c>
      <c r="EM51" s="424">
        <v>97.9443920779976</v>
      </c>
      <c r="EN51" s="72">
        <v>-15.8539297245558</v>
      </c>
      <c r="EO51" s="27"/>
      <c r="EP51" s="24" t="s">
        <v>30</v>
      </c>
      <c r="EQ51" s="424">
        <v>108.480329369133</v>
      </c>
      <c r="ER51" s="72">
        <v>5.24073513351972</v>
      </c>
      <c r="ES51" s="424">
        <v>116.456008174832</v>
      </c>
      <c r="ET51" s="72">
        <v>0.204255925470505</v>
      </c>
      <c r="EU51" s="424">
        <v>92.1954448846029</v>
      </c>
      <c r="EV51" s="72">
        <v>-8.92233449163983</v>
      </c>
      <c r="EW51" s="27"/>
      <c r="EX51" s="24" t="s">
        <v>30</v>
      </c>
      <c r="EY51" s="424">
        <v>90.9159916462553</v>
      </c>
      <c r="EZ51" s="72">
        <v>-4.62818497624582</v>
      </c>
      <c r="FA51" s="424">
        <v>85.9069457488061</v>
      </c>
      <c r="FB51" s="72">
        <v>-2.8230817581277</v>
      </c>
      <c r="FC51" s="424">
        <v>167.843817387898</v>
      </c>
      <c r="FD51" s="72">
        <v>16.0745525307788</v>
      </c>
      <c r="FE51" s="27"/>
      <c r="FF51" s="24" t="s">
        <v>30</v>
      </c>
      <c r="FG51" s="424">
        <v>127.132284579828</v>
      </c>
      <c r="FH51" s="72">
        <v>11.5629611683304</v>
      </c>
      <c r="FI51" s="424">
        <v>142.520483236087</v>
      </c>
      <c r="FJ51" s="72">
        <v>17.6948588772431</v>
      </c>
      <c r="FK51" s="424">
        <v>127.982218541435</v>
      </c>
      <c r="FL51" s="72">
        <v>-0.995550633119052</v>
      </c>
      <c r="FM51" s="27"/>
      <c r="FN51" s="24" t="s">
        <v>30</v>
      </c>
      <c r="FO51" s="424">
        <v>137.748831549994</v>
      </c>
      <c r="FP51" s="72">
        <v>58.571411348061</v>
      </c>
      <c r="FQ51" s="424">
        <v>278.799492989402</v>
      </c>
      <c r="FR51" s="72">
        <v>116.531330260704</v>
      </c>
      <c r="FS51" s="424">
        <v>132.317666023207</v>
      </c>
      <c r="FT51" s="72">
        <v>10.3709003358466</v>
      </c>
      <c r="FU51" s="27"/>
      <c r="FV51" s="24" t="s">
        <v>30</v>
      </c>
      <c r="FW51" s="424">
        <v>136.30210275837</v>
      </c>
      <c r="FX51" s="72">
        <v>11.9244564964832</v>
      </c>
      <c r="FY51" s="424">
        <v>137.064801268634</v>
      </c>
      <c r="FZ51" s="72">
        <v>11.3239091673708</v>
      </c>
      <c r="GA51" s="424">
        <v>116.064824192915</v>
      </c>
      <c r="GB51" s="72">
        <v>-8.57530052956498</v>
      </c>
      <c r="GC51" s="27"/>
      <c r="GD51" s="24" t="s">
        <v>30</v>
      </c>
      <c r="GE51" s="424">
        <v>126.121986819982</v>
      </c>
      <c r="GF51" s="72">
        <v>12.4169933690984</v>
      </c>
      <c r="GG51" s="424">
        <v>108.888127187162</v>
      </c>
      <c r="GH51" s="72">
        <v>-15.6166210499395</v>
      </c>
      <c r="GI51" s="424">
        <v>92.4224437554111</v>
      </c>
      <c r="GJ51" s="72">
        <v>-6.79449873934877</v>
      </c>
      <c r="GK51" s="27"/>
      <c r="GL51" s="24" t="s">
        <v>30</v>
      </c>
      <c r="GM51" s="424">
        <v>139.617506788068</v>
      </c>
      <c r="GN51" s="72">
        <v>10.780948225377</v>
      </c>
      <c r="GO51" s="424">
        <v>150.412957015578</v>
      </c>
      <c r="GP51" s="72">
        <v>10.7545818204931</v>
      </c>
      <c r="GQ51" s="424">
        <v>125.491846855841</v>
      </c>
      <c r="GR51" s="72">
        <v>0.676528600856074</v>
      </c>
      <c r="GS51" s="27"/>
      <c r="GT51" s="24" t="s">
        <v>30</v>
      </c>
      <c r="GU51" s="424">
        <v>96.5283238910215</v>
      </c>
      <c r="GV51" s="72">
        <v>-18.7784148141549</v>
      </c>
      <c r="GW51" s="424">
        <v>88.4716901456722</v>
      </c>
      <c r="GX51" s="72">
        <v>-12.6929811483294</v>
      </c>
      <c r="GY51" s="424">
        <v>157.713417560826</v>
      </c>
      <c r="GZ51" s="72">
        <v>14.4433305348182</v>
      </c>
      <c r="HA51" s="27"/>
      <c r="HB51" s="24" t="s">
        <v>30</v>
      </c>
      <c r="HC51" s="424">
        <v>106.348608214028</v>
      </c>
      <c r="HD51" s="72">
        <v>-8.41078923901257</v>
      </c>
      <c r="HE51" s="424">
        <v>134.630841027747</v>
      </c>
      <c r="HF51" s="72">
        <v>1.81678999345165</v>
      </c>
      <c r="HG51" s="424">
        <v>91.55527815246</v>
      </c>
      <c r="HH51" s="72">
        <v>-15.3967523082048</v>
      </c>
      <c r="HI51" s="27"/>
      <c r="HJ51" s="24" t="s">
        <v>30</v>
      </c>
      <c r="HK51" s="424">
        <v>100.827826444079</v>
      </c>
      <c r="HL51" s="72">
        <v>-13.3093059037447</v>
      </c>
      <c r="HM51" s="424">
        <v>120.601715974949</v>
      </c>
      <c r="HN51" s="72">
        <v>4.72163741878467</v>
      </c>
      <c r="HO51" s="424">
        <v>100.30220196725</v>
      </c>
      <c r="HP51" s="72">
        <v>-17.5561775370554</v>
      </c>
      <c r="HQ51" s="27"/>
      <c r="HR51" s="24" t="s">
        <v>30</v>
      </c>
      <c r="HS51" s="424">
        <v>111.012352829804</v>
      </c>
      <c r="HT51" s="72">
        <v>-14.4266534330902</v>
      </c>
      <c r="HU51" s="424">
        <v>122.933054952015</v>
      </c>
      <c r="HV51" s="72">
        <v>6.85173507320087</v>
      </c>
      <c r="HW51" s="424">
        <v>98.2954188423877</v>
      </c>
      <c r="HX51" s="72">
        <v>-13.6704954980693</v>
      </c>
      <c r="HY51" s="27"/>
      <c r="HZ51" s="24" t="s">
        <v>30</v>
      </c>
      <c r="IA51" s="424">
        <v>117.269793687566</v>
      </c>
      <c r="IB51" s="72">
        <v>1.65566838267321</v>
      </c>
      <c r="IC51" s="424">
        <v>127.533102639145</v>
      </c>
      <c r="ID51" s="72">
        <v>9.46266151678851</v>
      </c>
      <c r="IE51" s="424">
        <v>109.329851625317</v>
      </c>
      <c r="IF51" s="72">
        <v>-3.31832182892848</v>
      </c>
      <c r="IG51" s="27"/>
      <c r="IH51" s="24" t="s">
        <v>30</v>
      </c>
      <c r="II51" s="424">
        <v>121.761425300289</v>
      </c>
      <c r="IJ51" s="72">
        <v>2.86709530874919</v>
      </c>
      <c r="IK51" s="424">
        <v>127.789866522502</v>
      </c>
      <c r="IL51" s="72">
        <v>13.4891903660609</v>
      </c>
      <c r="IM51" s="424">
        <v>94.7198855236337</v>
      </c>
      <c r="IN51" s="72">
        <v>-26.3871810147384</v>
      </c>
      <c r="IO51" s="424">
        <v>123.950120974791</v>
      </c>
      <c r="IP51" s="72">
        <v>-9.92200666126136</v>
      </c>
      <c r="IQ51" s="27"/>
      <c r="IR51" s="24" t="s">
        <v>30</v>
      </c>
      <c r="IS51" s="424">
        <v>99.542638979392</v>
      </c>
      <c r="IT51" s="72">
        <v>-13.1582006342026</v>
      </c>
      <c r="IU51" s="424">
        <v>92.6092115297651</v>
      </c>
      <c r="IV51" s="72">
        <v>-11.630362808702</v>
      </c>
      <c r="IW51" s="424">
        <v>98.7639194772438</v>
      </c>
      <c r="IX51" s="72">
        <v>-22.1427281184181</v>
      </c>
      <c r="IY51" s="27"/>
      <c r="IZ51" s="24" t="s">
        <v>30</v>
      </c>
      <c r="JA51" s="424">
        <v>122.509159573153</v>
      </c>
      <c r="JB51" s="72">
        <v>5.30289630594569</v>
      </c>
      <c r="JC51" s="424">
        <v>143.358011894079</v>
      </c>
      <c r="JD51" s="72">
        <v>-3.31937186093685</v>
      </c>
      <c r="JE51" s="424">
        <v>190.104907819379</v>
      </c>
      <c r="JF51" s="72">
        <v>23.2653775527282</v>
      </c>
      <c r="JG51" s="27"/>
      <c r="JH51" s="24" t="s">
        <v>30</v>
      </c>
      <c r="JI51" s="424">
        <v>210.038735308285</v>
      </c>
      <c r="JJ51" s="72">
        <v>28.0758865495368</v>
      </c>
      <c r="JK51" s="424">
        <v>153.728350774077</v>
      </c>
      <c r="JL51" s="72">
        <v>9.66544195228028</v>
      </c>
      <c r="JM51" s="424">
        <v>148.72851934052</v>
      </c>
      <c r="JN51" s="72">
        <v>26.9335247901045</v>
      </c>
      <c r="JO51" s="27"/>
      <c r="JP51" s="24" t="s">
        <v>30</v>
      </c>
      <c r="JQ51" s="424">
        <v>114.712964414716</v>
      </c>
      <c r="JR51" s="72">
        <v>-8.53817072430543</v>
      </c>
      <c r="JS51" s="424">
        <v>114.951903292262</v>
      </c>
      <c r="JT51" s="72">
        <v>10.8208166106239</v>
      </c>
      <c r="JU51" s="424">
        <v>105.766891332846</v>
      </c>
      <c r="JV51" s="72">
        <v>8.94038189615564</v>
      </c>
      <c r="JW51" s="27"/>
      <c r="JX51" s="24" t="s">
        <v>30</v>
      </c>
      <c r="JY51" s="424">
        <v>126.442844176148</v>
      </c>
      <c r="JZ51" s="72">
        <v>1.52589543745927</v>
      </c>
      <c r="KA51" s="424">
        <v>150.550622250731</v>
      </c>
      <c r="KB51" s="72">
        <v>18.2558354634008</v>
      </c>
      <c r="KC51" s="424">
        <v>138.316053973839</v>
      </c>
      <c r="KD51" s="72">
        <v>-2.92963611881058</v>
      </c>
      <c r="KE51" s="27"/>
      <c r="KF51" s="24" t="s">
        <v>30</v>
      </c>
      <c r="KG51" s="424">
        <v>129.577271091517</v>
      </c>
      <c r="KH51" s="72">
        <v>18.2439090636389</v>
      </c>
      <c r="KI51" s="424">
        <v>113.793618633019</v>
      </c>
      <c r="KJ51" s="72">
        <v>2.15736526231257</v>
      </c>
      <c r="KK51" s="424">
        <v>102.496431943001</v>
      </c>
      <c r="KL51" s="72">
        <v>-16.0864214997901</v>
      </c>
      <c r="KM51" s="27"/>
      <c r="KN51" s="24" t="s">
        <v>30</v>
      </c>
      <c r="KO51" s="424">
        <v>75.8095340583504</v>
      </c>
      <c r="KP51" s="72">
        <v>-17.4510901547464</v>
      </c>
      <c r="KQ51" s="424">
        <v>127.599601753082</v>
      </c>
      <c r="KR51" s="72">
        <v>4.39966990914209</v>
      </c>
      <c r="KS51" s="424">
        <v>108.957041691275</v>
      </c>
      <c r="KT51" s="72">
        <v>2.11534366731905</v>
      </c>
      <c r="KU51" s="27"/>
      <c r="KV51" s="24" t="s">
        <v>30</v>
      </c>
      <c r="KW51" s="424">
        <v>104.500225042012</v>
      </c>
      <c r="KX51" s="72">
        <v>-18.3006338209113</v>
      </c>
      <c r="KY51" s="424">
        <v>141.19544966012</v>
      </c>
      <c r="KZ51" s="72">
        <v>15.8494217865802</v>
      </c>
      <c r="LA51" s="424">
        <v>131.429404184328</v>
      </c>
      <c r="LB51" s="72">
        <v>10.2212443700217</v>
      </c>
      <c r="LC51" s="27"/>
      <c r="LD51" s="24" t="s">
        <v>30</v>
      </c>
      <c r="LE51" s="424">
        <v>133.678698895843</v>
      </c>
      <c r="LF51" s="72">
        <v>-11.397323677372</v>
      </c>
      <c r="LG51" s="424">
        <v>109.218779200633</v>
      </c>
      <c r="LH51" s="72">
        <v>0.672413100763734</v>
      </c>
      <c r="LI51" s="424">
        <v>67.8922439123089</v>
      </c>
      <c r="LJ51" s="72">
        <v>-31.5426394523336</v>
      </c>
      <c r="LK51" s="27"/>
      <c r="LL51" s="24" t="s">
        <v>30</v>
      </c>
      <c r="LM51" s="424">
        <v>113.304362303095</v>
      </c>
      <c r="LN51" s="72">
        <v>-5.44104461574821</v>
      </c>
      <c r="LO51" s="424">
        <v>125.4674309422</v>
      </c>
      <c r="LP51" s="72">
        <v>19.5085204936658</v>
      </c>
      <c r="LQ51" s="424">
        <v>115.795074748608</v>
      </c>
      <c r="LR51" s="72">
        <v>4.0007591972184</v>
      </c>
      <c r="LS51" s="27"/>
      <c r="LT51" s="24" t="s">
        <v>30</v>
      </c>
      <c r="LU51" s="424">
        <v>96.5733545884759</v>
      </c>
      <c r="LV51" s="72">
        <v>4.18666417140119</v>
      </c>
      <c r="LW51" s="424">
        <v>115.454742928336</v>
      </c>
      <c r="LX51" s="72">
        <v>12.7698766186973</v>
      </c>
      <c r="LY51" s="424">
        <v>133.38316708991</v>
      </c>
      <c r="LZ51" s="72">
        <v>26.5903911582254</v>
      </c>
      <c r="MA51" s="27"/>
      <c r="MB51" s="24" t="s">
        <v>30</v>
      </c>
      <c r="MC51" s="424">
        <v>129.368724364713</v>
      </c>
      <c r="MD51" s="72">
        <v>2.28387190727422</v>
      </c>
      <c r="ME51" s="424">
        <v>94.5134868003142</v>
      </c>
      <c r="MF51" s="72">
        <v>-3.24476286866179</v>
      </c>
      <c r="MG51" s="424">
        <v>110.048027486902</v>
      </c>
      <c r="MH51" s="72">
        <v>-25.8793270583475</v>
      </c>
      <c r="MI51" s="27"/>
      <c r="MJ51" s="24" t="s">
        <v>30</v>
      </c>
      <c r="MK51" s="424">
        <v>96.1681921418985</v>
      </c>
      <c r="ML51" s="72">
        <v>10.509118777793</v>
      </c>
      <c r="MM51" s="424">
        <v>137.212284938224</v>
      </c>
      <c r="MN51" s="72">
        <v>5.41897106658237</v>
      </c>
      <c r="MO51" s="424">
        <v>157.289093042621</v>
      </c>
      <c r="MP51" s="72">
        <v>11.6108715164292</v>
      </c>
    </row>
    <row r="52" ht="15" hidden="1" customHeight="1" spans="1:354">
      <c r="A52" s="27"/>
      <c r="B52" s="24"/>
      <c r="C52" s="424"/>
      <c r="D52" s="72"/>
      <c r="E52" s="424"/>
      <c r="F52" s="72"/>
      <c r="G52" s="424"/>
      <c r="H52" s="72"/>
      <c r="I52" s="27"/>
      <c r="J52" s="24"/>
      <c r="K52" s="424"/>
      <c r="L52" s="72"/>
      <c r="M52" s="424"/>
      <c r="N52" s="72"/>
      <c r="O52" s="424"/>
      <c r="P52" s="72"/>
      <c r="Q52" s="27"/>
      <c r="R52" s="24"/>
      <c r="S52" s="424"/>
      <c r="T52" s="72"/>
      <c r="U52" s="424"/>
      <c r="V52" s="72"/>
      <c r="W52" s="424"/>
      <c r="X52" s="72"/>
      <c r="Y52" s="27"/>
      <c r="Z52" s="24"/>
      <c r="AA52" s="424"/>
      <c r="AB52" s="72"/>
      <c r="AC52" s="424"/>
      <c r="AD52" s="72"/>
      <c r="AE52" s="424"/>
      <c r="AF52" s="72"/>
      <c r="AG52" s="27"/>
      <c r="AH52" s="24"/>
      <c r="AI52" s="424"/>
      <c r="AJ52" s="72"/>
      <c r="AK52" s="424"/>
      <c r="AL52" s="72"/>
      <c r="AM52" s="424"/>
      <c r="AN52" s="72"/>
      <c r="AO52" s="27"/>
      <c r="AP52" s="24"/>
      <c r="AQ52" s="424"/>
      <c r="AR52" s="72"/>
      <c r="AS52" s="424"/>
      <c r="AT52" s="72"/>
      <c r="AU52" s="424"/>
      <c r="AV52" s="72"/>
      <c r="AW52" s="27"/>
      <c r="AX52" s="24"/>
      <c r="AY52" s="424"/>
      <c r="AZ52" s="72"/>
      <c r="BA52" s="424"/>
      <c r="BB52" s="72"/>
      <c r="BC52" s="424"/>
      <c r="BD52" s="72"/>
      <c r="BE52" s="27"/>
      <c r="BF52" s="24"/>
      <c r="BG52" s="424"/>
      <c r="BH52" s="72"/>
      <c r="BI52" s="424"/>
      <c r="BJ52" s="72"/>
      <c r="BK52" s="424"/>
      <c r="BL52" s="72"/>
      <c r="BM52" s="27"/>
      <c r="BN52" s="24"/>
      <c r="BO52" s="424"/>
      <c r="BP52" s="72"/>
      <c r="BQ52" s="424"/>
      <c r="BR52" s="72"/>
      <c r="BS52" s="424"/>
      <c r="BT52" s="72"/>
      <c r="BU52" s="27"/>
      <c r="BV52" s="24"/>
      <c r="BW52" s="424"/>
      <c r="BX52" s="72"/>
      <c r="BY52" s="424"/>
      <c r="BZ52" s="72"/>
      <c r="CA52" s="424"/>
      <c r="CB52" s="72"/>
      <c r="CC52" s="27"/>
      <c r="CD52" s="24"/>
      <c r="CE52" s="424"/>
      <c r="CF52" s="72"/>
      <c r="CG52" s="424"/>
      <c r="CH52" s="72"/>
      <c r="CI52" s="424"/>
      <c r="CJ52" s="72"/>
      <c r="CK52" s="27"/>
      <c r="CL52" s="24"/>
      <c r="CM52" s="424"/>
      <c r="CN52" s="72"/>
      <c r="CO52" s="424"/>
      <c r="CP52" s="72"/>
      <c r="CQ52" s="424"/>
      <c r="CR52" s="72"/>
      <c r="CS52" s="27"/>
      <c r="CT52" s="24"/>
      <c r="CU52" s="424"/>
      <c r="CV52" s="72"/>
      <c r="CW52" s="424"/>
      <c r="CX52" s="72"/>
      <c r="CY52" s="424"/>
      <c r="CZ52" s="72"/>
      <c r="DA52" s="27"/>
      <c r="DB52" s="24"/>
      <c r="DC52" s="424"/>
      <c r="DD52" s="72"/>
      <c r="DE52" s="424"/>
      <c r="DF52" s="72"/>
      <c r="DG52" s="424"/>
      <c r="DH52" s="72"/>
      <c r="DI52" s="27"/>
      <c r="DJ52" s="24"/>
      <c r="DK52" s="424"/>
      <c r="DL52" s="72"/>
      <c r="DM52" s="424"/>
      <c r="DN52" s="72"/>
      <c r="DO52" s="424"/>
      <c r="DP52" s="72"/>
      <c r="DQ52" s="27"/>
      <c r="DR52" s="24"/>
      <c r="DS52" s="424"/>
      <c r="DT52" s="72"/>
      <c r="DU52" s="424"/>
      <c r="DV52" s="72"/>
      <c r="DW52" s="424"/>
      <c r="DX52" s="72"/>
      <c r="DY52" s="27"/>
      <c r="DZ52" s="24"/>
      <c r="EA52" s="424"/>
      <c r="EB52" s="72"/>
      <c r="EC52" s="424"/>
      <c r="ED52" s="72"/>
      <c r="EE52" s="424"/>
      <c r="EF52" s="72"/>
      <c r="EG52" s="27"/>
      <c r="EH52" s="24"/>
      <c r="EI52" s="424"/>
      <c r="EJ52" s="72"/>
      <c r="EK52" s="424"/>
      <c r="EL52" s="72"/>
      <c r="EM52" s="424"/>
      <c r="EN52" s="72"/>
      <c r="EO52" s="27"/>
      <c r="EP52" s="24"/>
      <c r="EQ52" s="424"/>
      <c r="ER52" s="72"/>
      <c r="ES52" s="424"/>
      <c r="ET52" s="72"/>
      <c r="EU52" s="424"/>
      <c r="EV52" s="72"/>
      <c r="EW52" s="27"/>
      <c r="EX52" s="24"/>
      <c r="EY52" s="424"/>
      <c r="EZ52" s="72"/>
      <c r="FA52" s="424"/>
      <c r="FB52" s="72"/>
      <c r="FC52" s="424"/>
      <c r="FD52" s="72"/>
      <c r="FE52" s="27"/>
      <c r="FF52" s="24"/>
      <c r="FG52" s="424"/>
      <c r="FH52" s="72"/>
      <c r="FI52" s="424"/>
      <c r="FJ52" s="72"/>
      <c r="FK52" s="424"/>
      <c r="FL52" s="72"/>
      <c r="FM52" s="27"/>
      <c r="FN52" s="24"/>
      <c r="FO52" s="424"/>
      <c r="FP52" s="72"/>
      <c r="FQ52" s="424"/>
      <c r="FR52" s="72"/>
      <c r="FS52" s="424"/>
      <c r="FT52" s="72"/>
      <c r="FU52" s="27"/>
      <c r="FV52" s="24"/>
      <c r="FW52" s="424"/>
      <c r="FX52" s="72"/>
      <c r="FY52" s="424"/>
      <c r="FZ52" s="72"/>
      <c r="GA52" s="424"/>
      <c r="GB52" s="72"/>
      <c r="GC52" s="27"/>
      <c r="GD52" s="24"/>
      <c r="GE52" s="424"/>
      <c r="GF52" s="72"/>
      <c r="GG52" s="424"/>
      <c r="GH52" s="72"/>
      <c r="GI52" s="424"/>
      <c r="GJ52" s="72"/>
      <c r="GK52" s="27"/>
      <c r="GL52" s="24"/>
      <c r="GM52" s="424"/>
      <c r="GN52" s="72"/>
      <c r="GO52" s="424"/>
      <c r="GP52" s="72"/>
      <c r="GQ52" s="424"/>
      <c r="GR52" s="72"/>
      <c r="GS52" s="27"/>
      <c r="GT52" s="24"/>
      <c r="GU52" s="424"/>
      <c r="GV52" s="72"/>
      <c r="GW52" s="424"/>
      <c r="GX52" s="72"/>
      <c r="GY52" s="424"/>
      <c r="GZ52" s="72"/>
      <c r="HA52" s="27"/>
      <c r="HB52" s="24"/>
      <c r="HC52" s="424"/>
      <c r="HD52" s="72"/>
      <c r="HE52" s="424"/>
      <c r="HF52" s="72"/>
      <c r="HG52" s="424"/>
      <c r="HH52" s="72"/>
      <c r="HI52" s="27"/>
      <c r="HJ52" s="24"/>
      <c r="HK52" s="424"/>
      <c r="HL52" s="72"/>
      <c r="HM52" s="424"/>
      <c r="HN52" s="72"/>
      <c r="HO52" s="424"/>
      <c r="HP52" s="72"/>
      <c r="HQ52" s="27"/>
      <c r="HR52" s="24"/>
      <c r="HS52" s="424"/>
      <c r="HT52" s="72"/>
      <c r="HU52" s="424"/>
      <c r="HV52" s="72"/>
      <c r="HW52" s="424"/>
      <c r="HX52" s="72"/>
      <c r="HY52" s="27"/>
      <c r="HZ52" s="24"/>
      <c r="IA52" s="424"/>
      <c r="IB52" s="72"/>
      <c r="IC52" s="424"/>
      <c r="ID52" s="72"/>
      <c r="IE52" s="424"/>
      <c r="IF52" s="72"/>
      <c r="IG52" s="27"/>
      <c r="IH52" s="24"/>
      <c r="II52" s="424"/>
      <c r="IJ52" s="72"/>
      <c r="IK52" s="424"/>
      <c r="IL52" s="72"/>
      <c r="IM52" s="424"/>
      <c r="IN52" s="72"/>
      <c r="IO52" s="424"/>
      <c r="IP52" s="72"/>
      <c r="IQ52" s="27"/>
      <c r="IR52" s="24"/>
      <c r="IS52" s="424"/>
      <c r="IT52" s="72"/>
      <c r="IU52" s="424"/>
      <c r="IV52" s="72"/>
      <c r="IW52" s="424"/>
      <c r="IX52" s="72"/>
      <c r="IY52" s="27"/>
      <c r="IZ52" s="24"/>
      <c r="JA52" s="424"/>
      <c r="JB52" s="72"/>
      <c r="JC52" s="424"/>
      <c r="JD52" s="72"/>
      <c r="JE52" s="424"/>
      <c r="JF52" s="72"/>
      <c r="JG52" s="27"/>
      <c r="JH52" s="24"/>
      <c r="JI52" s="424"/>
      <c r="JJ52" s="72"/>
      <c r="JK52" s="424"/>
      <c r="JL52" s="72"/>
      <c r="JM52" s="424"/>
      <c r="JN52" s="72"/>
      <c r="JO52" s="27"/>
      <c r="JP52" s="24"/>
      <c r="JQ52" s="424"/>
      <c r="JR52" s="72"/>
      <c r="JS52" s="424"/>
      <c r="JT52" s="72"/>
      <c r="JU52" s="424"/>
      <c r="JV52" s="72"/>
      <c r="JW52" s="27"/>
      <c r="JX52" s="24"/>
      <c r="JY52" s="424"/>
      <c r="JZ52" s="72"/>
      <c r="KA52" s="424"/>
      <c r="KB52" s="72"/>
      <c r="KC52" s="424"/>
      <c r="KD52" s="72"/>
      <c r="KE52" s="27"/>
      <c r="KF52" s="24"/>
      <c r="KG52" s="424"/>
      <c r="KH52" s="72"/>
      <c r="KI52" s="424"/>
      <c r="KJ52" s="72"/>
      <c r="KK52" s="424"/>
      <c r="KL52" s="72"/>
      <c r="KM52" s="27"/>
      <c r="KN52" s="24"/>
      <c r="KO52" s="424"/>
      <c r="KP52" s="72"/>
      <c r="KQ52" s="424"/>
      <c r="KR52" s="72"/>
      <c r="KS52" s="424"/>
      <c r="KT52" s="72"/>
      <c r="KU52" s="27"/>
      <c r="KV52" s="24"/>
      <c r="KW52" s="424"/>
      <c r="KX52" s="72"/>
      <c r="KY52" s="424"/>
      <c r="KZ52" s="72"/>
      <c r="LA52" s="424"/>
      <c r="LB52" s="72"/>
      <c r="LC52" s="27"/>
      <c r="LD52" s="24"/>
      <c r="LE52" s="424"/>
      <c r="LF52" s="72"/>
      <c r="LG52" s="424"/>
      <c r="LH52" s="72"/>
      <c r="LI52" s="424"/>
      <c r="LJ52" s="72"/>
      <c r="LK52" s="27"/>
      <c r="LL52" s="24"/>
      <c r="LM52" s="424"/>
      <c r="LN52" s="72"/>
      <c r="LO52" s="424"/>
      <c r="LP52" s="72"/>
      <c r="LQ52" s="424"/>
      <c r="LR52" s="72"/>
      <c r="LS52" s="27"/>
      <c r="LT52" s="24"/>
      <c r="LU52" s="424"/>
      <c r="LV52" s="72"/>
      <c r="LW52" s="424"/>
      <c r="LX52" s="72"/>
      <c r="LY52" s="424"/>
      <c r="LZ52" s="72"/>
      <c r="MA52" s="27"/>
      <c r="MB52" s="24"/>
      <c r="MC52" s="424"/>
      <c r="MD52" s="72"/>
      <c r="ME52" s="424"/>
      <c r="MF52" s="72"/>
      <c r="MG52" s="424"/>
      <c r="MH52" s="72"/>
      <c r="MI52" s="27"/>
      <c r="MJ52" s="24"/>
      <c r="MK52" s="424"/>
      <c r="ML52" s="72"/>
      <c r="MM52" s="424"/>
      <c r="MN52" s="72"/>
      <c r="MO52" s="424"/>
      <c r="MP52" s="72"/>
    </row>
    <row r="53" ht="15" hidden="1" customHeight="1" spans="1:354">
      <c r="A53" s="27">
        <v>2021</v>
      </c>
      <c r="B53" s="24" t="s">
        <v>27</v>
      </c>
      <c r="C53" s="424">
        <v>97.1498063821952</v>
      </c>
      <c r="D53" s="72">
        <v>-3.31947699171447</v>
      </c>
      <c r="E53" s="424">
        <v>86.405721942106</v>
      </c>
      <c r="F53" s="72">
        <v>-10.0240978975068</v>
      </c>
      <c r="G53" s="424">
        <v>107.309004725971</v>
      </c>
      <c r="H53" s="72">
        <v>2.49551671891165</v>
      </c>
      <c r="I53" s="27">
        <v>2021</v>
      </c>
      <c r="J53" s="24" t="s">
        <v>27</v>
      </c>
      <c r="K53" s="424">
        <v>73.3059461227218</v>
      </c>
      <c r="L53" s="72">
        <v>-5.16378810181671</v>
      </c>
      <c r="M53" s="424">
        <v>91.7231837411748</v>
      </c>
      <c r="N53" s="72">
        <v>-23.0449051593461</v>
      </c>
      <c r="O53" s="424">
        <v>73.1796766954685</v>
      </c>
      <c r="P53" s="72">
        <v>-8.38719470611271</v>
      </c>
      <c r="Q53" s="27">
        <v>2021</v>
      </c>
      <c r="R53" s="24" t="s">
        <v>27</v>
      </c>
      <c r="S53" s="424">
        <v>112.012004299381</v>
      </c>
      <c r="T53" s="72">
        <v>12.1436482501762</v>
      </c>
      <c r="U53" s="424">
        <v>111.912499506268</v>
      </c>
      <c r="V53" s="72">
        <v>-5.67173415090669</v>
      </c>
      <c r="W53" s="424">
        <v>139.159695061456</v>
      </c>
      <c r="X53" s="72">
        <v>23.9130021487692</v>
      </c>
      <c r="Y53" s="27">
        <v>2021</v>
      </c>
      <c r="Z53" s="24" t="s">
        <v>27</v>
      </c>
      <c r="AA53" s="424">
        <v>128.635220207799</v>
      </c>
      <c r="AB53" s="72">
        <v>7.3079041362808</v>
      </c>
      <c r="AC53" s="424">
        <v>126.99876886099</v>
      </c>
      <c r="AD53" s="72">
        <v>-3.86501954718781</v>
      </c>
      <c r="AE53" s="424">
        <v>137.598229537885</v>
      </c>
      <c r="AF53" s="72">
        <v>17.131455949466</v>
      </c>
      <c r="AG53" s="27">
        <v>2021</v>
      </c>
      <c r="AH53" s="24" t="s">
        <v>27</v>
      </c>
      <c r="AI53" s="424">
        <v>106.244210515298</v>
      </c>
      <c r="AJ53" s="72">
        <v>-6.88830426397011</v>
      </c>
      <c r="AK53" s="424">
        <v>159.454569135036</v>
      </c>
      <c r="AL53" s="72">
        <v>17.4261041303463</v>
      </c>
      <c r="AM53" s="424">
        <v>103.907701993844</v>
      </c>
      <c r="AN53" s="72">
        <v>-11.9367483205549</v>
      </c>
      <c r="AO53" s="27">
        <v>2021</v>
      </c>
      <c r="AP53" s="24" t="s">
        <v>27</v>
      </c>
      <c r="AQ53" s="424">
        <v>119.611477275451</v>
      </c>
      <c r="AR53" s="72">
        <v>-0.341251522757815</v>
      </c>
      <c r="AS53" s="424">
        <v>124.856413744059</v>
      </c>
      <c r="AT53" s="72">
        <v>-5.19972752606849</v>
      </c>
      <c r="AU53" s="424">
        <v>131.373419719023</v>
      </c>
      <c r="AV53" s="72">
        <v>8.03710503232212</v>
      </c>
      <c r="AW53" s="27">
        <v>2021</v>
      </c>
      <c r="AX53" s="24" t="s">
        <v>27</v>
      </c>
      <c r="AY53" s="424">
        <v>132.586918240192</v>
      </c>
      <c r="AZ53" s="72">
        <v>-4.57136805441905</v>
      </c>
      <c r="BA53" s="424">
        <v>131.991126398064</v>
      </c>
      <c r="BB53" s="72">
        <v>-6.93055434272289</v>
      </c>
      <c r="BC53" s="424">
        <v>148.555903941953</v>
      </c>
      <c r="BD53" s="72">
        <v>17.9831986402267</v>
      </c>
      <c r="BE53" s="27">
        <v>2021</v>
      </c>
      <c r="BF53" s="24" t="s">
        <v>27</v>
      </c>
      <c r="BG53" s="424">
        <v>107.222375939813</v>
      </c>
      <c r="BH53" s="72">
        <v>-5.21026414246131</v>
      </c>
      <c r="BI53" s="424">
        <v>125.669939993188</v>
      </c>
      <c r="BJ53" s="72">
        <v>5.73643181114114</v>
      </c>
      <c r="BK53" s="424">
        <v>161.769494989162</v>
      </c>
      <c r="BL53" s="72">
        <v>9.65075253788143</v>
      </c>
      <c r="BM53" s="27">
        <v>2021</v>
      </c>
      <c r="BN53" s="24" t="s">
        <v>27</v>
      </c>
      <c r="BO53" s="424">
        <v>121.00315289973</v>
      </c>
      <c r="BP53" s="72">
        <v>-3.6297984423183</v>
      </c>
      <c r="BQ53" s="424">
        <v>118.745764235481</v>
      </c>
      <c r="BR53" s="72">
        <v>1.96146689499777</v>
      </c>
      <c r="BS53" s="424">
        <v>112.053169896302</v>
      </c>
      <c r="BT53" s="72">
        <v>1.36190514470928</v>
      </c>
      <c r="BU53" s="27">
        <v>2021</v>
      </c>
      <c r="BV53" s="24" t="s">
        <v>27</v>
      </c>
      <c r="BW53" s="424">
        <v>133.864254091956</v>
      </c>
      <c r="BX53" s="72">
        <v>4.0765692011957</v>
      </c>
      <c r="BY53" s="424">
        <v>122.572204445251</v>
      </c>
      <c r="BZ53" s="72">
        <v>6.65892975595565</v>
      </c>
      <c r="CA53" s="424">
        <v>100.778720017887</v>
      </c>
      <c r="CB53" s="72">
        <v>-5.22221103692301</v>
      </c>
      <c r="CC53" s="27">
        <v>2021</v>
      </c>
      <c r="CD53" s="24" t="s">
        <v>27</v>
      </c>
      <c r="CE53" s="424">
        <v>134.943818946018</v>
      </c>
      <c r="CF53" s="72">
        <v>8.53102983169023</v>
      </c>
      <c r="CG53" s="424">
        <v>107.175355397291</v>
      </c>
      <c r="CH53" s="72">
        <v>2.0765273171634</v>
      </c>
      <c r="CI53" s="424">
        <v>137.832536393169</v>
      </c>
      <c r="CJ53" s="72">
        <v>2.47838671851677</v>
      </c>
      <c r="CK53" s="27">
        <v>2021</v>
      </c>
      <c r="CL53" s="24" t="s">
        <v>27</v>
      </c>
      <c r="CM53" s="424">
        <v>193.433567266805</v>
      </c>
      <c r="CN53" s="72">
        <v>22.8078393682888</v>
      </c>
      <c r="CO53" s="424">
        <v>102.046211898708</v>
      </c>
      <c r="CP53" s="72">
        <v>-12.2347560263718</v>
      </c>
      <c r="CQ53" s="424">
        <v>102.004574015131</v>
      </c>
      <c r="CR53" s="72">
        <v>-11.2117053305125</v>
      </c>
      <c r="CS53" s="27">
        <v>2021</v>
      </c>
      <c r="CT53" s="24" t="s">
        <v>27</v>
      </c>
      <c r="CU53" s="424">
        <v>127.28380180217</v>
      </c>
      <c r="CV53" s="72">
        <v>-0.0857239060722037</v>
      </c>
      <c r="CW53" s="424">
        <v>107.078060758293</v>
      </c>
      <c r="CX53" s="72">
        <v>1.56276518804135</v>
      </c>
      <c r="CY53" s="424">
        <v>114.967974246185</v>
      </c>
      <c r="CZ53" s="72">
        <v>-3.4043581674327</v>
      </c>
      <c r="DA53" s="27">
        <v>2021</v>
      </c>
      <c r="DB53" s="24" t="s">
        <v>27</v>
      </c>
      <c r="DC53" s="424">
        <v>93.7510008320328</v>
      </c>
      <c r="DD53" s="72">
        <v>-8.90488096107485</v>
      </c>
      <c r="DE53" s="424">
        <v>291.205913258754</v>
      </c>
      <c r="DF53" s="72">
        <v>0.782280815548958</v>
      </c>
      <c r="DG53" s="424">
        <v>117.730580058888</v>
      </c>
      <c r="DH53" s="72">
        <v>6.89782141309483</v>
      </c>
      <c r="DI53" s="27">
        <v>2021</v>
      </c>
      <c r="DJ53" s="24" t="s">
        <v>27</v>
      </c>
      <c r="DK53" s="424">
        <v>134.241561102523</v>
      </c>
      <c r="DL53" s="72">
        <v>9.5186690317293</v>
      </c>
      <c r="DM53" s="424">
        <v>86.2674702244225</v>
      </c>
      <c r="DN53" s="72">
        <v>-14.2696729891309</v>
      </c>
      <c r="DO53" s="424">
        <v>142.301032431306</v>
      </c>
      <c r="DP53" s="72">
        <v>19.1626577083525</v>
      </c>
      <c r="DQ53" s="27">
        <v>2021</v>
      </c>
      <c r="DR53" s="24" t="s">
        <v>27</v>
      </c>
      <c r="DS53" s="424">
        <v>134.792368748692</v>
      </c>
      <c r="DT53" s="72">
        <v>8.79367068829093</v>
      </c>
      <c r="DU53" s="424">
        <v>115.500218538251</v>
      </c>
      <c r="DV53" s="72">
        <v>3.46369200657095</v>
      </c>
      <c r="DW53" s="424">
        <v>134.495328831428</v>
      </c>
      <c r="DX53" s="72">
        <v>6.4883203135242</v>
      </c>
      <c r="DY53" s="27">
        <v>2021</v>
      </c>
      <c r="DZ53" s="24" t="s">
        <v>27</v>
      </c>
      <c r="EA53" s="424">
        <v>113.843182483673</v>
      </c>
      <c r="EB53" s="72">
        <v>-5.86193741382814</v>
      </c>
      <c r="EC53" s="424">
        <v>130.382247312472</v>
      </c>
      <c r="ED53" s="72">
        <v>22.1370794461816</v>
      </c>
      <c r="EE53" s="424">
        <v>124.06425991528</v>
      </c>
      <c r="EF53" s="72">
        <v>1.56241571562801</v>
      </c>
      <c r="EG53" s="27">
        <v>2021</v>
      </c>
      <c r="EH53" s="24" t="s">
        <v>27</v>
      </c>
      <c r="EI53" s="424">
        <v>134.485967612531</v>
      </c>
      <c r="EJ53" s="72">
        <v>2.60827547325715</v>
      </c>
      <c r="EK53" s="424">
        <v>128.877159601528</v>
      </c>
      <c r="EL53" s="72">
        <v>12.4198232115051</v>
      </c>
      <c r="EM53" s="424">
        <v>117.298434828101</v>
      </c>
      <c r="EN53" s="72">
        <v>1.41043959216614</v>
      </c>
      <c r="EO53" s="27">
        <v>2021</v>
      </c>
      <c r="EP53" s="24" t="s">
        <v>27</v>
      </c>
      <c r="EQ53" s="424">
        <v>85.0211307042411</v>
      </c>
      <c r="ER53" s="72">
        <v>-25.1937673311777</v>
      </c>
      <c r="ES53" s="424">
        <v>127.970120974493</v>
      </c>
      <c r="ET53" s="72">
        <v>10.1865595914071</v>
      </c>
      <c r="EU53" s="424">
        <v>72.3614418638346</v>
      </c>
      <c r="EV53" s="72">
        <v>-30.4051877056969</v>
      </c>
      <c r="EW53" s="27">
        <v>2021</v>
      </c>
      <c r="EX53" s="24" t="s">
        <v>27</v>
      </c>
      <c r="EY53" s="424">
        <v>88.9762058494114</v>
      </c>
      <c r="EZ53" s="72">
        <v>-9.93412496960516</v>
      </c>
      <c r="FA53" s="424">
        <v>84.8254440498308</v>
      </c>
      <c r="FB53" s="72">
        <v>-3.69487560288486</v>
      </c>
      <c r="FC53" s="424">
        <v>187.93293288705</v>
      </c>
      <c r="FD53" s="72">
        <v>32.528474716736</v>
      </c>
      <c r="FE53" s="27">
        <v>2021</v>
      </c>
      <c r="FF53" s="24" t="s">
        <v>27</v>
      </c>
      <c r="FG53" s="424">
        <v>121.244504800775</v>
      </c>
      <c r="FH53" s="72">
        <v>6.96231204398097</v>
      </c>
      <c r="FI53" s="424">
        <v>142.235799676305</v>
      </c>
      <c r="FJ53" s="72">
        <v>26.7738300385588</v>
      </c>
      <c r="FK53" s="424">
        <v>122.586474244012</v>
      </c>
      <c r="FL53" s="72">
        <v>7.33218358816983</v>
      </c>
      <c r="FM53" s="27">
        <v>2021</v>
      </c>
      <c r="FN53" s="24" t="s">
        <v>27</v>
      </c>
      <c r="FO53" s="424">
        <v>106.105360453956</v>
      </c>
      <c r="FP53" s="72">
        <v>16.5228849935979</v>
      </c>
      <c r="FQ53" s="424">
        <v>330.53507552848</v>
      </c>
      <c r="FR53" s="72">
        <v>113.3860616209</v>
      </c>
      <c r="FS53" s="424">
        <v>130.310193613588</v>
      </c>
      <c r="FT53" s="72">
        <v>8.63983519071564</v>
      </c>
      <c r="FU53" s="27">
        <v>2021</v>
      </c>
      <c r="FV53" s="24" t="s">
        <v>27</v>
      </c>
      <c r="FW53" s="424">
        <v>131.790021717001</v>
      </c>
      <c r="FX53" s="72">
        <v>4.06656341026432</v>
      </c>
      <c r="FY53" s="424">
        <v>157.873539296317</v>
      </c>
      <c r="FZ53" s="72">
        <v>47.9001369025937</v>
      </c>
      <c r="GA53" s="424">
        <v>97.7033049982378</v>
      </c>
      <c r="GB53" s="72">
        <v>-8.59139553201439</v>
      </c>
      <c r="GC53" s="27">
        <v>2021</v>
      </c>
      <c r="GD53" s="24" t="s">
        <v>27</v>
      </c>
      <c r="GE53" s="424">
        <v>125.626957611237</v>
      </c>
      <c r="GF53" s="72">
        <v>15.0439931200855</v>
      </c>
      <c r="GG53" s="424">
        <v>133.253343184934</v>
      </c>
      <c r="GH53" s="72">
        <v>5.97253437148058</v>
      </c>
      <c r="GI53" s="424">
        <v>78.8542209980636</v>
      </c>
      <c r="GJ53" s="72">
        <v>-16.7821929424755</v>
      </c>
      <c r="GK53" s="27">
        <v>2021</v>
      </c>
      <c r="GL53" s="24" t="s">
        <v>27</v>
      </c>
      <c r="GM53" s="424">
        <v>119.010467222751</v>
      </c>
      <c r="GN53" s="72">
        <v>7.32726577052236</v>
      </c>
      <c r="GO53" s="424">
        <v>117.17955916186</v>
      </c>
      <c r="GP53" s="72">
        <v>-10.4493638704555</v>
      </c>
      <c r="GQ53" s="424">
        <v>85.6874091978303</v>
      </c>
      <c r="GR53" s="72">
        <v>-17.560217769689</v>
      </c>
      <c r="GS53" s="27">
        <v>2021</v>
      </c>
      <c r="GT53" s="24" t="s">
        <v>27</v>
      </c>
      <c r="GU53" s="424">
        <v>81.1195060424392</v>
      </c>
      <c r="GV53" s="72">
        <v>-19.7443835407179</v>
      </c>
      <c r="GW53" s="424">
        <v>103.988376362004</v>
      </c>
      <c r="GX53" s="72">
        <v>-11.4301721476409</v>
      </c>
      <c r="GY53" s="424">
        <v>142.06737477185</v>
      </c>
      <c r="GZ53" s="72">
        <v>23.727634307968</v>
      </c>
      <c r="HA53" s="27">
        <v>2021</v>
      </c>
      <c r="HB53" s="24" t="s">
        <v>27</v>
      </c>
      <c r="HC53" s="424">
        <v>114.750586265917</v>
      </c>
      <c r="HD53" s="72">
        <v>3.78508179243315</v>
      </c>
      <c r="HE53" s="424">
        <v>139.684152301042</v>
      </c>
      <c r="HF53" s="72">
        <v>8.36711047458114</v>
      </c>
      <c r="HG53" s="424">
        <v>88.456348110761</v>
      </c>
      <c r="HH53" s="72">
        <v>-23.4291168934151</v>
      </c>
      <c r="HI53" s="27">
        <v>2021</v>
      </c>
      <c r="HJ53" s="24" t="s">
        <v>27</v>
      </c>
      <c r="HK53" s="424">
        <v>116.467546917664</v>
      </c>
      <c r="HL53" s="72">
        <v>-0.965882853035922</v>
      </c>
      <c r="HM53" s="424">
        <v>130.556587177629</v>
      </c>
      <c r="HN53" s="72">
        <v>32.112151470047</v>
      </c>
      <c r="HO53" s="424">
        <v>118.215399908045</v>
      </c>
      <c r="HP53" s="72">
        <v>17.5344292624791</v>
      </c>
      <c r="HQ53" s="27">
        <v>2021</v>
      </c>
      <c r="HR53" s="24" t="s">
        <v>27</v>
      </c>
      <c r="HS53" s="424">
        <v>107.970905963881</v>
      </c>
      <c r="HT53" s="72">
        <v>-15.3123029821316</v>
      </c>
      <c r="HU53" s="424">
        <v>126.474411399189</v>
      </c>
      <c r="HV53" s="72">
        <v>12.9833151086883</v>
      </c>
      <c r="HW53" s="424">
        <v>101.182451219454</v>
      </c>
      <c r="HX53" s="72">
        <v>3.01978539621234</v>
      </c>
      <c r="HY53" s="27">
        <v>2021</v>
      </c>
      <c r="HZ53" s="24" t="s">
        <v>27</v>
      </c>
      <c r="IA53" s="424">
        <v>96.3982038063016</v>
      </c>
      <c r="IB53" s="72">
        <v>-14.7992070906334</v>
      </c>
      <c r="IC53" s="424">
        <v>116.278927184054</v>
      </c>
      <c r="ID53" s="72">
        <v>9.90549495072199</v>
      </c>
      <c r="IE53" s="424">
        <v>120.779930991898</v>
      </c>
      <c r="IF53" s="72">
        <v>3.02245008799431</v>
      </c>
      <c r="IG53" s="27">
        <v>2021</v>
      </c>
      <c r="IH53" s="24" t="s">
        <v>27</v>
      </c>
      <c r="II53" s="424">
        <v>112.596730208302</v>
      </c>
      <c r="IJ53" s="72">
        <v>-7.21208518008532</v>
      </c>
      <c r="IK53" s="424">
        <v>134.765861529779</v>
      </c>
      <c r="IL53" s="72">
        <v>28.8130544798444</v>
      </c>
      <c r="IM53" s="424">
        <v>105.582283841476</v>
      </c>
      <c r="IN53" s="72">
        <v>-9.89807332922609</v>
      </c>
      <c r="IO53" s="424">
        <v>108.589869012546</v>
      </c>
      <c r="IP53" s="72">
        <v>-1.47278629788929</v>
      </c>
      <c r="IQ53" s="27">
        <v>2021</v>
      </c>
      <c r="IR53" s="24" t="s">
        <v>27</v>
      </c>
      <c r="IS53" s="424">
        <v>108.184802505148</v>
      </c>
      <c r="IT53" s="72">
        <v>1.79063743848056</v>
      </c>
      <c r="IU53" s="424">
        <v>86.6218366341412</v>
      </c>
      <c r="IV53" s="72">
        <v>-20.8429061973916</v>
      </c>
      <c r="IW53" s="424">
        <v>112.874106549172</v>
      </c>
      <c r="IX53" s="72">
        <v>-2.03635943188492</v>
      </c>
      <c r="IY53" s="27">
        <v>2021</v>
      </c>
      <c r="IZ53" s="24" t="s">
        <v>27</v>
      </c>
      <c r="JA53" s="424">
        <v>135.04107986009</v>
      </c>
      <c r="JB53" s="72">
        <v>10.8038413389365</v>
      </c>
      <c r="JC53" s="424">
        <v>132.317568069949</v>
      </c>
      <c r="JD53" s="72">
        <v>2.83685168219878</v>
      </c>
      <c r="JE53" s="424">
        <v>154.298342427814</v>
      </c>
      <c r="JF53" s="72">
        <v>22.5545328489992</v>
      </c>
      <c r="JG53" s="27">
        <v>2021</v>
      </c>
      <c r="JH53" s="24" t="s">
        <v>27</v>
      </c>
      <c r="JI53" s="424">
        <v>154.850828530358</v>
      </c>
      <c r="JJ53" s="72">
        <v>30.7901743034322</v>
      </c>
      <c r="JK53" s="424">
        <v>141.253377438343</v>
      </c>
      <c r="JL53" s="72">
        <v>11.0996451775912</v>
      </c>
      <c r="JM53" s="424">
        <v>127.683340913461</v>
      </c>
      <c r="JN53" s="72">
        <v>15.6019464681498</v>
      </c>
      <c r="JO53" s="27">
        <v>2021</v>
      </c>
      <c r="JP53" s="24" t="s">
        <v>27</v>
      </c>
      <c r="JQ53" s="424">
        <v>107.199196361496</v>
      </c>
      <c r="JR53" s="72">
        <v>-12.5641284264602</v>
      </c>
      <c r="JS53" s="424">
        <v>107.926615310487</v>
      </c>
      <c r="JT53" s="72">
        <v>12.889906689678</v>
      </c>
      <c r="JU53" s="424">
        <v>103.489319938108</v>
      </c>
      <c r="JV53" s="72">
        <v>7.68221323992874</v>
      </c>
      <c r="JW53" s="27">
        <v>2021</v>
      </c>
      <c r="JX53" s="24" t="s">
        <v>27</v>
      </c>
      <c r="JY53" s="424">
        <v>107.468569840479</v>
      </c>
      <c r="JZ53" s="72">
        <v>0.715126875669398</v>
      </c>
      <c r="KA53" s="424">
        <v>138.584166567389</v>
      </c>
      <c r="KB53" s="72">
        <v>26.0155711936709</v>
      </c>
      <c r="KC53" s="424">
        <v>116.922560370786</v>
      </c>
      <c r="KD53" s="72">
        <v>7.56331766180733</v>
      </c>
      <c r="KE53" s="27">
        <v>2021</v>
      </c>
      <c r="KF53" s="24" t="s">
        <v>27</v>
      </c>
      <c r="KG53" s="424">
        <v>125.447885824413</v>
      </c>
      <c r="KH53" s="72">
        <v>10.8013794237941</v>
      </c>
      <c r="KI53" s="424">
        <v>123.829909530284</v>
      </c>
      <c r="KJ53" s="72">
        <v>6.77437847679397</v>
      </c>
      <c r="KK53" s="424">
        <v>106.688092158693</v>
      </c>
      <c r="KL53" s="72">
        <v>2.25003292138601</v>
      </c>
      <c r="KM53" s="27">
        <v>2021</v>
      </c>
      <c r="KN53" s="24" t="s">
        <v>27</v>
      </c>
      <c r="KO53" s="424">
        <v>65.1932891017616</v>
      </c>
      <c r="KP53" s="72">
        <v>-31.6903923025564</v>
      </c>
      <c r="KQ53" s="424">
        <v>128.575194359759</v>
      </c>
      <c r="KR53" s="72">
        <v>-1.14724762243978</v>
      </c>
      <c r="KS53" s="424">
        <v>102.587422092256</v>
      </c>
      <c r="KT53" s="72">
        <v>1.04032980556963</v>
      </c>
      <c r="KU53" s="27">
        <v>2021</v>
      </c>
      <c r="KV53" s="24" t="s">
        <v>27</v>
      </c>
      <c r="KW53" s="424">
        <v>106.831384051804</v>
      </c>
      <c r="KX53" s="72">
        <v>-12.9249902921573</v>
      </c>
      <c r="KY53" s="424">
        <v>135.47462540348</v>
      </c>
      <c r="KZ53" s="72">
        <v>13.4662471178269</v>
      </c>
      <c r="LA53" s="424">
        <v>113.206486200831</v>
      </c>
      <c r="LB53" s="72">
        <v>4.09414966189429</v>
      </c>
      <c r="LC53" s="27">
        <v>2021</v>
      </c>
      <c r="LD53" s="24" t="s">
        <v>27</v>
      </c>
      <c r="LE53" s="424">
        <v>135.023582705015</v>
      </c>
      <c r="LF53" s="72">
        <v>-3.11329408826322</v>
      </c>
      <c r="LG53" s="424">
        <v>123.014594444044</v>
      </c>
      <c r="LH53" s="72">
        <v>-9.22626711664822</v>
      </c>
      <c r="LI53" s="424">
        <v>86.1095721797285</v>
      </c>
      <c r="LJ53" s="72">
        <v>-24.4096731969893</v>
      </c>
      <c r="LK53" s="27">
        <v>2021</v>
      </c>
      <c r="LL53" s="24" t="s">
        <v>27</v>
      </c>
      <c r="LM53" s="424">
        <v>151.491968610618</v>
      </c>
      <c r="LN53" s="72">
        <v>-6.72345719734847</v>
      </c>
      <c r="LO53" s="424">
        <v>113.178616461274</v>
      </c>
      <c r="LP53" s="72">
        <v>17.3859993603501</v>
      </c>
      <c r="LQ53" s="424">
        <v>133.813845687282</v>
      </c>
      <c r="LR53" s="72">
        <v>20.4686328004183</v>
      </c>
      <c r="LS53" s="27">
        <v>2021</v>
      </c>
      <c r="LT53" s="24" t="s">
        <v>27</v>
      </c>
      <c r="LU53" s="424">
        <v>98.0311739737395</v>
      </c>
      <c r="LV53" s="72">
        <v>-7.29698357701982</v>
      </c>
      <c r="LW53" s="424">
        <v>138.63547788975</v>
      </c>
      <c r="LX53" s="72">
        <v>-0.669046966714603</v>
      </c>
      <c r="LY53" s="424">
        <v>120.646605441373</v>
      </c>
      <c r="LZ53" s="72">
        <v>28.9061076273635</v>
      </c>
      <c r="MA53" s="27">
        <v>2021</v>
      </c>
      <c r="MB53" s="24" t="s">
        <v>27</v>
      </c>
      <c r="MC53" s="424">
        <v>158.772964958896</v>
      </c>
      <c r="MD53" s="72">
        <v>3.69533253388832</v>
      </c>
      <c r="ME53" s="424">
        <v>90.2495614609335</v>
      </c>
      <c r="MF53" s="72">
        <v>4.10650944396131</v>
      </c>
      <c r="MG53" s="424">
        <v>119.531141906698</v>
      </c>
      <c r="MH53" s="72">
        <v>-13.0222206347069</v>
      </c>
      <c r="MI53" s="27">
        <v>2021</v>
      </c>
      <c r="MJ53" s="24" t="s">
        <v>27</v>
      </c>
      <c r="MK53" s="424">
        <v>100.516109221156</v>
      </c>
      <c r="ML53" s="72">
        <v>2.6248308984993</v>
      </c>
      <c r="MM53" s="424">
        <v>133.34283207131</v>
      </c>
      <c r="MN53" s="72">
        <v>-0.770467035141337</v>
      </c>
      <c r="MO53" s="424">
        <v>167.102587454462</v>
      </c>
      <c r="MP53" s="72">
        <v>18.3395896471563</v>
      </c>
    </row>
    <row r="54" ht="15" hidden="1" customHeight="1" spans="1:354">
      <c r="A54" s="27"/>
      <c r="B54" s="24" t="s">
        <v>28</v>
      </c>
      <c r="C54" s="424">
        <v>94.8782735246256</v>
      </c>
      <c r="D54" s="72">
        <v>14.8362583004898</v>
      </c>
      <c r="E54" s="424">
        <v>83.8050705660889</v>
      </c>
      <c r="F54" s="72">
        <v>6.56454523421954</v>
      </c>
      <c r="G54" s="424">
        <v>105.348673844351</v>
      </c>
      <c r="H54" s="72">
        <v>21.9569212086319</v>
      </c>
      <c r="I54" s="27"/>
      <c r="J54" s="24" t="s">
        <v>28</v>
      </c>
      <c r="K54" s="424">
        <v>94.2998351497124</v>
      </c>
      <c r="L54" s="72">
        <v>-9.32626183801058</v>
      </c>
      <c r="M54" s="424">
        <v>105.607241289815</v>
      </c>
      <c r="N54" s="72">
        <v>-26.1379067782786</v>
      </c>
      <c r="O54" s="424">
        <v>93.6665840744666</v>
      </c>
      <c r="P54" s="72">
        <v>-8.02165982750837</v>
      </c>
      <c r="Q54" s="27"/>
      <c r="R54" s="24" t="s">
        <v>28</v>
      </c>
      <c r="S54" s="424">
        <v>114.98339113086</v>
      </c>
      <c r="T54" s="72">
        <v>10.4923038937629</v>
      </c>
      <c r="U54" s="424">
        <v>116.855608861563</v>
      </c>
      <c r="V54" s="72">
        <v>16.1472935810086</v>
      </c>
      <c r="W54" s="424">
        <v>114.236407040983</v>
      </c>
      <c r="X54" s="72">
        <v>18.5184173741031</v>
      </c>
      <c r="Y54" s="27"/>
      <c r="Z54" s="24" t="s">
        <v>28</v>
      </c>
      <c r="AA54" s="424">
        <v>151.181180246031</v>
      </c>
      <c r="AB54" s="72">
        <v>10.5896858775063</v>
      </c>
      <c r="AC54" s="424">
        <v>141.362169544441</v>
      </c>
      <c r="AD54" s="72">
        <v>2.6899320427451</v>
      </c>
      <c r="AE54" s="424">
        <v>131.660220566071</v>
      </c>
      <c r="AF54" s="72">
        <v>32.6759060778212</v>
      </c>
      <c r="AG54" s="27"/>
      <c r="AH54" s="24" t="s">
        <v>28</v>
      </c>
      <c r="AI54" s="424">
        <v>111.374411024482</v>
      </c>
      <c r="AJ54" s="72">
        <v>14.5005178244189</v>
      </c>
      <c r="AK54" s="424">
        <v>185.811574361076</v>
      </c>
      <c r="AL54" s="72">
        <v>11.5922950507183</v>
      </c>
      <c r="AM54" s="424">
        <v>103.142471736147</v>
      </c>
      <c r="AN54" s="72">
        <v>-16.413961403287</v>
      </c>
      <c r="AO54" s="27"/>
      <c r="AP54" s="24" t="s">
        <v>28</v>
      </c>
      <c r="AQ54" s="424">
        <v>172.772205026602</v>
      </c>
      <c r="AR54" s="72">
        <v>32.4218886896283</v>
      </c>
      <c r="AS54" s="424">
        <v>130.874333928343</v>
      </c>
      <c r="AT54" s="72">
        <v>4.37249600216445</v>
      </c>
      <c r="AU54" s="424">
        <v>138.3438871731</v>
      </c>
      <c r="AV54" s="72">
        <v>5.97999854280609</v>
      </c>
      <c r="AW54" s="27"/>
      <c r="AX54" s="24" t="s">
        <v>28</v>
      </c>
      <c r="AY54" s="424">
        <v>135.099728551318</v>
      </c>
      <c r="AZ54" s="72">
        <v>17.8966609267174</v>
      </c>
      <c r="BA54" s="424">
        <v>122.084792419366</v>
      </c>
      <c r="BB54" s="72">
        <v>-3.11972161568016</v>
      </c>
      <c r="BC54" s="424">
        <v>112.274356367871</v>
      </c>
      <c r="BD54" s="72">
        <v>5.17842994088649</v>
      </c>
      <c r="BE54" s="27"/>
      <c r="BF54" s="24" t="s">
        <v>28</v>
      </c>
      <c r="BG54" s="424">
        <v>104.890817938014</v>
      </c>
      <c r="BH54" s="72">
        <v>-17.8469150642826</v>
      </c>
      <c r="BI54" s="424">
        <v>117.517393680761</v>
      </c>
      <c r="BJ54" s="72">
        <v>3.33339463642967</v>
      </c>
      <c r="BK54" s="424">
        <v>165.829333445298</v>
      </c>
      <c r="BL54" s="72">
        <v>37.7766521598869</v>
      </c>
      <c r="BM54" s="27"/>
      <c r="BN54" s="24" t="s">
        <v>28</v>
      </c>
      <c r="BO54" s="424">
        <v>108.824724981345</v>
      </c>
      <c r="BP54" s="72">
        <v>-6.93256132047402</v>
      </c>
      <c r="BQ54" s="424">
        <v>83.5553850516133</v>
      </c>
      <c r="BR54" s="72">
        <v>167.773972667085</v>
      </c>
      <c r="BS54" s="424">
        <v>127.143961552178</v>
      </c>
      <c r="BT54" s="72">
        <v>20.4096386429508</v>
      </c>
      <c r="BU54" s="27"/>
      <c r="BV54" s="24" t="s">
        <v>28</v>
      </c>
      <c r="BW54" s="424">
        <v>118.96371696195</v>
      </c>
      <c r="BX54" s="72">
        <v>19.7685310745677</v>
      </c>
      <c r="BY54" s="424">
        <v>69.5314141027799</v>
      </c>
      <c r="BZ54" s="72">
        <v>94.4106406019571</v>
      </c>
      <c r="CA54" s="424">
        <v>108.853269658682</v>
      </c>
      <c r="CB54" s="72">
        <v>50.2825183940462</v>
      </c>
      <c r="CC54" s="27"/>
      <c r="CD54" s="24" t="s">
        <v>28</v>
      </c>
      <c r="CE54" s="424">
        <v>110.315535134253</v>
      </c>
      <c r="CF54" s="72">
        <v>62.3946662429471</v>
      </c>
      <c r="CG54" s="424">
        <v>98.8256284676743</v>
      </c>
      <c r="CH54" s="72">
        <v>58.5129149506795</v>
      </c>
      <c r="CI54" s="424">
        <v>93.1270591215144</v>
      </c>
      <c r="CJ54" s="72">
        <v>29.8945219356522</v>
      </c>
      <c r="CK54" s="27"/>
      <c r="CL54" s="24" t="s">
        <v>28</v>
      </c>
      <c r="CM54" s="424">
        <v>176.432464530859</v>
      </c>
      <c r="CN54" s="72">
        <v>92.1225160504297</v>
      </c>
      <c r="CO54" s="424">
        <v>93.8923951333109</v>
      </c>
      <c r="CP54" s="72">
        <v>92.648084883235</v>
      </c>
      <c r="CQ54" s="424">
        <v>87.8181507257935</v>
      </c>
      <c r="CR54" s="72">
        <v>52.9615614706061</v>
      </c>
      <c r="CS54" s="27"/>
      <c r="CT54" s="24" t="s">
        <v>28</v>
      </c>
      <c r="CU54" s="424">
        <v>91.1051815648148</v>
      </c>
      <c r="CV54" s="72">
        <v>30.5105934536525</v>
      </c>
      <c r="CW54" s="424">
        <v>120.101174645061</v>
      </c>
      <c r="CX54" s="72">
        <v>128.113535533694</v>
      </c>
      <c r="CY54" s="424">
        <v>80.8219373675207</v>
      </c>
      <c r="CZ54" s="72">
        <v>11.669492400481</v>
      </c>
      <c r="DA54" s="27"/>
      <c r="DB54" s="24" t="s">
        <v>28</v>
      </c>
      <c r="DC54" s="424">
        <v>65.9363018659293</v>
      </c>
      <c r="DD54" s="72">
        <v>11.016064401564</v>
      </c>
      <c r="DE54" s="424">
        <v>272.688852812394</v>
      </c>
      <c r="DF54" s="72">
        <v>32.3203110619785</v>
      </c>
      <c r="DG54" s="424">
        <v>123.882950331746</v>
      </c>
      <c r="DH54" s="72">
        <v>57.7125278599146</v>
      </c>
      <c r="DI54" s="27"/>
      <c r="DJ54" s="24" t="s">
        <v>28</v>
      </c>
      <c r="DK54" s="424">
        <v>144.438661211399</v>
      </c>
      <c r="DL54" s="72">
        <v>22.4945756800985</v>
      </c>
      <c r="DM54" s="424">
        <v>54.6863445992274</v>
      </c>
      <c r="DN54" s="72">
        <v>-8.50239093607202</v>
      </c>
      <c r="DO54" s="424">
        <v>101.681117495241</v>
      </c>
      <c r="DP54" s="72">
        <v>8.18138716874313</v>
      </c>
      <c r="DQ54" s="27"/>
      <c r="DR54" s="24" t="s">
        <v>28</v>
      </c>
      <c r="DS54" s="424">
        <v>110.910308369594</v>
      </c>
      <c r="DT54" s="72">
        <v>22.4437098989108</v>
      </c>
      <c r="DU54" s="424">
        <v>102.663497700095</v>
      </c>
      <c r="DV54" s="72">
        <v>34.049189609138</v>
      </c>
      <c r="DW54" s="424">
        <v>124.053288506282</v>
      </c>
      <c r="DX54" s="72">
        <v>14.1111450199564</v>
      </c>
      <c r="DY54" s="27"/>
      <c r="DZ54" s="24" t="s">
        <v>28</v>
      </c>
      <c r="EA54" s="424">
        <v>105.828305529263</v>
      </c>
      <c r="EB54" s="72">
        <v>35.0499792981537</v>
      </c>
      <c r="EC54" s="424">
        <v>103.153557034777</v>
      </c>
      <c r="ED54" s="72">
        <v>36.1239041077959</v>
      </c>
      <c r="EE54" s="424">
        <v>118.26627124556</v>
      </c>
      <c r="EF54" s="72">
        <v>11.192483060306</v>
      </c>
      <c r="EG54" s="27"/>
      <c r="EH54" s="24" t="s">
        <v>28</v>
      </c>
      <c r="EI54" s="424">
        <v>137.059970531302</v>
      </c>
      <c r="EJ54" s="72">
        <v>17.0826666735768</v>
      </c>
      <c r="EK54" s="424">
        <v>130.60553557932</v>
      </c>
      <c r="EL54" s="72">
        <v>24.6747072067671</v>
      </c>
      <c r="EM54" s="424">
        <v>102.279002753752</v>
      </c>
      <c r="EN54" s="72">
        <v>14.5780836987804</v>
      </c>
      <c r="EO54" s="27"/>
      <c r="EP54" s="24" t="s">
        <v>28</v>
      </c>
      <c r="EQ54" s="424">
        <v>92.1020355152422</v>
      </c>
      <c r="ER54" s="72">
        <v>-15.3617853221888</v>
      </c>
      <c r="ES54" s="424">
        <v>133.832397097117</v>
      </c>
      <c r="ET54" s="72">
        <v>53.1191689749014</v>
      </c>
      <c r="EU54" s="424">
        <v>82.612721033436</v>
      </c>
      <c r="EV54" s="72">
        <v>-30.7620749784426</v>
      </c>
      <c r="EW54" s="27"/>
      <c r="EX54" s="24" t="s">
        <v>28</v>
      </c>
      <c r="EY54" s="424">
        <v>86.2690650089855</v>
      </c>
      <c r="EZ54" s="72">
        <v>0.891894278202045</v>
      </c>
      <c r="FA54" s="424">
        <v>100.689817340854</v>
      </c>
      <c r="FB54" s="72">
        <v>14.8378945027429</v>
      </c>
      <c r="FC54" s="424">
        <v>208.263752864461</v>
      </c>
      <c r="FD54" s="72">
        <v>118.494455169419</v>
      </c>
      <c r="FE54" s="27"/>
      <c r="FF54" s="24" t="s">
        <v>28</v>
      </c>
      <c r="FG54" s="424">
        <v>123.826278752247</v>
      </c>
      <c r="FH54" s="72">
        <v>13.0142147113362</v>
      </c>
      <c r="FI54" s="424">
        <v>159.806060670958</v>
      </c>
      <c r="FJ54" s="72">
        <v>13.8293848922139</v>
      </c>
      <c r="FK54" s="424">
        <v>135.503077383603</v>
      </c>
      <c r="FL54" s="72">
        <v>49.3762027906686</v>
      </c>
      <c r="FM54" s="27"/>
      <c r="FN54" s="24" t="s">
        <v>28</v>
      </c>
      <c r="FO54" s="424">
        <v>102.482028887676</v>
      </c>
      <c r="FP54" s="72">
        <v>-19.9671062180001</v>
      </c>
      <c r="FQ54" s="424">
        <v>365.607781834485</v>
      </c>
      <c r="FR54" s="72">
        <v>60.0779386370724</v>
      </c>
      <c r="FS54" s="424">
        <v>121.703285830406</v>
      </c>
      <c r="FT54" s="72">
        <v>20.0791796120777</v>
      </c>
      <c r="FU54" s="27"/>
      <c r="FV54" s="24" t="s">
        <v>28</v>
      </c>
      <c r="FW54" s="424">
        <v>130.363997188155</v>
      </c>
      <c r="FX54" s="72">
        <v>-6.38727606870111</v>
      </c>
      <c r="FY54" s="424">
        <v>146.926030783482</v>
      </c>
      <c r="FZ54" s="72">
        <v>42.5896851994607</v>
      </c>
      <c r="GA54" s="424">
        <v>94.8978362922555</v>
      </c>
      <c r="GB54" s="72">
        <v>20.159125773484</v>
      </c>
      <c r="GC54" s="27"/>
      <c r="GD54" s="24" t="s">
        <v>28</v>
      </c>
      <c r="GE54" s="424">
        <v>127.789988887782</v>
      </c>
      <c r="GF54" s="72">
        <v>12.367529154157</v>
      </c>
      <c r="GG54" s="424">
        <v>129.381386557754</v>
      </c>
      <c r="GH54" s="72">
        <v>39.0081725186177</v>
      </c>
      <c r="GI54" s="424">
        <v>91.567503313858</v>
      </c>
      <c r="GJ54" s="72">
        <v>-2.48192789229932</v>
      </c>
      <c r="GK54" s="27"/>
      <c r="GL54" s="24" t="s">
        <v>28</v>
      </c>
      <c r="GM54" s="424">
        <v>119.298677601385</v>
      </c>
      <c r="GN54" s="72">
        <v>21.5495742905063</v>
      </c>
      <c r="GO54" s="424">
        <v>99.0637275048078</v>
      </c>
      <c r="GP54" s="72">
        <v>-1.57924654908743</v>
      </c>
      <c r="GQ54" s="424">
        <v>75.6405169698899</v>
      </c>
      <c r="GR54" s="72">
        <v>-16.8059913557906</v>
      </c>
      <c r="GS54" s="27"/>
      <c r="GT54" s="24" t="s">
        <v>28</v>
      </c>
      <c r="GU54" s="424">
        <v>67.8433056900255</v>
      </c>
      <c r="GV54" s="72">
        <v>4.79353677595398</v>
      </c>
      <c r="GW54" s="424">
        <v>106.184172041411</v>
      </c>
      <c r="GX54" s="72">
        <v>88.1035855476125</v>
      </c>
      <c r="GY54" s="424">
        <v>69.7962768670864</v>
      </c>
      <c r="GZ54" s="72">
        <v>13.0791837740547</v>
      </c>
      <c r="HA54" s="27"/>
      <c r="HB54" s="24" t="s">
        <v>28</v>
      </c>
      <c r="HC54" s="424">
        <v>82.6545126153065</v>
      </c>
      <c r="HD54" s="72">
        <v>22.3324389443927</v>
      </c>
      <c r="HE54" s="424">
        <v>134.30055172341</v>
      </c>
      <c r="HF54" s="72">
        <v>73.7508008215985</v>
      </c>
      <c r="HG54" s="424">
        <v>72.1161525807789</v>
      </c>
      <c r="HH54" s="72">
        <v>62.6448130410671</v>
      </c>
      <c r="HI54" s="27"/>
      <c r="HJ54" s="24" t="s">
        <v>28</v>
      </c>
      <c r="HK54" s="424">
        <v>92.3526903047585</v>
      </c>
      <c r="HL54" s="72">
        <v>67.911487353094</v>
      </c>
      <c r="HM54" s="424">
        <v>71.235100554498</v>
      </c>
      <c r="HN54" s="72">
        <v>43.5367698116425</v>
      </c>
      <c r="HO54" s="424">
        <v>102.037493355994</v>
      </c>
      <c r="HP54" s="72">
        <v>89.8762462844695</v>
      </c>
      <c r="HQ54" s="27"/>
      <c r="HR54" s="24" t="s">
        <v>28</v>
      </c>
      <c r="HS54" s="424">
        <v>90.2255515137847</v>
      </c>
      <c r="HT54" s="72">
        <v>23.1535772390285</v>
      </c>
      <c r="HU54" s="424">
        <v>120.89250300932</v>
      </c>
      <c r="HV54" s="72">
        <v>-0.0380099282449038</v>
      </c>
      <c r="HW54" s="424">
        <v>68.8946025794881</v>
      </c>
      <c r="HX54" s="72">
        <v>-14.0981995088843</v>
      </c>
      <c r="HY54" s="27"/>
      <c r="HZ54" s="24" t="s">
        <v>28</v>
      </c>
      <c r="IA54" s="424">
        <v>82.7792401677292</v>
      </c>
      <c r="IB54" s="72">
        <v>72.5126606702551</v>
      </c>
      <c r="IC54" s="424">
        <v>104.250750263364</v>
      </c>
      <c r="ID54" s="72">
        <v>42.1678181688341</v>
      </c>
      <c r="IE54" s="424">
        <v>97.2438321218426</v>
      </c>
      <c r="IF54" s="72">
        <v>5.86961883029373</v>
      </c>
      <c r="IG54" s="27"/>
      <c r="IH54" s="24" t="s">
        <v>28</v>
      </c>
      <c r="II54" s="424">
        <v>97.034637177355</v>
      </c>
      <c r="IJ54" s="72">
        <v>17.3520262066691</v>
      </c>
      <c r="IK54" s="424">
        <v>90.9091422924182</v>
      </c>
      <c r="IL54" s="72">
        <v>82.7560397537214</v>
      </c>
      <c r="IM54" s="424">
        <v>106.103073155079</v>
      </c>
      <c r="IN54" s="72">
        <v>73.5398794047737</v>
      </c>
      <c r="IO54" s="424">
        <v>85.065087979735</v>
      </c>
      <c r="IP54" s="72">
        <v>-35.220390446054</v>
      </c>
      <c r="IQ54" s="27"/>
      <c r="IR54" s="24" t="s">
        <v>28</v>
      </c>
      <c r="IS54" s="424">
        <v>81.6698668245006</v>
      </c>
      <c r="IT54" s="72">
        <v>40.1580237186606</v>
      </c>
      <c r="IU54" s="424">
        <v>72.1400143756355</v>
      </c>
      <c r="IV54" s="72">
        <v>22.143410077329</v>
      </c>
      <c r="IW54" s="424">
        <v>103.963047850454</v>
      </c>
      <c r="IX54" s="72">
        <v>65.9355488574936</v>
      </c>
      <c r="IY54" s="27"/>
      <c r="IZ54" s="24" t="s">
        <v>28</v>
      </c>
      <c r="JA54" s="424">
        <v>114.616788592903</v>
      </c>
      <c r="JB54" s="72">
        <v>38.4700633001951</v>
      </c>
      <c r="JC54" s="424">
        <v>151.673906322249</v>
      </c>
      <c r="JD54" s="72">
        <v>29.3373616602529</v>
      </c>
      <c r="JE54" s="424">
        <v>204.80446144362</v>
      </c>
      <c r="JF54" s="72">
        <v>54.0182678110461</v>
      </c>
      <c r="JG54" s="27"/>
      <c r="JH54" s="24" t="s">
        <v>28</v>
      </c>
      <c r="JI54" s="424">
        <v>164.696516950931</v>
      </c>
      <c r="JJ54" s="72">
        <v>7.99554707090657</v>
      </c>
      <c r="JK54" s="424">
        <v>169.040991506258</v>
      </c>
      <c r="JL54" s="72">
        <v>29.8610716263696</v>
      </c>
      <c r="JM54" s="424">
        <v>117.703138929977</v>
      </c>
      <c r="JN54" s="72">
        <v>-5.92860068949759</v>
      </c>
      <c r="JO54" s="27"/>
      <c r="JP54" s="24" t="s">
        <v>28</v>
      </c>
      <c r="JQ54" s="424">
        <v>105.485363501079</v>
      </c>
      <c r="JR54" s="72">
        <v>-19.9818418847212</v>
      </c>
      <c r="JS54" s="424">
        <v>103.99255185653</v>
      </c>
      <c r="JT54" s="72">
        <v>-3.11555578148227</v>
      </c>
      <c r="JU54" s="424">
        <v>134.57572749147</v>
      </c>
      <c r="JV54" s="72">
        <v>65.3222460924854</v>
      </c>
      <c r="JW54" s="27"/>
      <c r="JX54" s="24" t="s">
        <v>28</v>
      </c>
      <c r="JY54" s="424">
        <v>81.2191361747728</v>
      </c>
      <c r="JZ54" s="72">
        <v>-13.1133625574645</v>
      </c>
      <c r="KA54" s="424">
        <v>120.206840026391</v>
      </c>
      <c r="KB54" s="72">
        <v>26.2177341314253</v>
      </c>
      <c r="KC54" s="424">
        <v>130.58615303076</v>
      </c>
      <c r="KD54" s="72">
        <v>61.0274162654008</v>
      </c>
      <c r="KE54" s="27"/>
      <c r="KF54" s="24" t="s">
        <v>28</v>
      </c>
      <c r="KG54" s="424">
        <v>103.869933893798</v>
      </c>
      <c r="KH54" s="72">
        <v>-9.69986703448275</v>
      </c>
      <c r="KI54" s="424">
        <v>139.780050215355</v>
      </c>
      <c r="KJ54" s="72">
        <v>15.9894140172333</v>
      </c>
      <c r="KK54" s="424">
        <v>106.696823498267</v>
      </c>
      <c r="KL54" s="72">
        <v>-5.46649656090355</v>
      </c>
      <c r="KM54" s="27"/>
      <c r="KN54" s="24" t="s">
        <v>28</v>
      </c>
      <c r="KO54" s="424">
        <v>61.6212929719495</v>
      </c>
      <c r="KP54" s="72">
        <v>-12.8859337863935</v>
      </c>
      <c r="KQ54" s="424">
        <v>130.904044619977</v>
      </c>
      <c r="KR54" s="72">
        <v>-4.76034927108115</v>
      </c>
      <c r="KS54" s="424">
        <v>117.776287025624</v>
      </c>
      <c r="KT54" s="72">
        <v>13.9572647482639</v>
      </c>
      <c r="KU54" s="27"/>
      <c r="KV54" s="24" t="s">
        <v>28</v>
      </c>
      <c r="KW54" s="424">
        <v>101.896046787047</v>
      </c>
      <c r="KX54" s="72">
        <v>14.2890392827165</v>
      </c>
      <c r="KY54" s="424">
        <v>132.016805957148</v>
      </c>
      <c r="KZ54" s="72">
        <v>2.11212994665495</v>
      </c>
      <c r="LA54" s="424">
        <v>127.652483375301</v>
      </c>
      <c r="LB54" s="72">
        <v>13.4873175648804</v>
      </c>
      <c r="LC54" s="27"/>
      <c r="LD54" s="24" t="s">
        <v>28</v>
      </c>
      <c r="LE54" s="424">
        <v>136.596813307317</v>
      </c>
      <c r="LF54" s="72">
        <v>0.935265175927299</v>
      </c>
      <c r="LG54" s="424">
        <v>130.667935034096</v>
      </c>
      <c r="LH54" s="72">
        <v>-9.28151049346614</v>
      </c>
      <c r="LI54" s="424">
        <v>77.3300945620035</v>
      </c>
      <c r="LJ54" s="72">
        <v>-15.1199371119971</v>
      </c>
      <c r="LK54" s="27"/>
      <c r="LL54" s="24" t="s">
        <v>28</v>
      </c>
      <c r="LM54" s="424">
        <v>199.888414968875</v>
      </c>
      <c r="LN54" s="72">
        <v>25.0321575215777</v>
      </c>
      <c r="LO54" s="424">
        <v>86.2810971742162</v>
      </c>
      <c r="LP54" s="72">
        <v>-8.09605246565725</v>
      </c>
      <c r="LQ54" s="424">
        <v>197.392673357288</v>
      </c>
      <c r="LR54" s="72">
        <v>50.4442951126788</v>
      </c>
      <c r="LS54" s="27"/>
      <c r="LT54" s="24" t="s">
        <v>28</v>
      </c>
      <c r="LU54" s="424">
        <v>102.201244878425</v>
      </c>
      <c r="LV54" s="72">
        <v>-17.1362172019875</v>
      </c>
      <c r="LW54" s="424">
        <v>148.707056240642</v>
      </c>
      <c r="LX54" s="72">
        <v>8.78225220334919</v>
      </c>
      <c r="LY54" s="424">
        <v>100.656344227201</v>
      </c>
      <c r="LZ54" s="72">
        <v>85.2569708511081</v>
      </c>
      <c r="MA54" s="27"/>
      <c r="MB54" s="24" t="s">
        <v>28</v>
      </c>
      <c r="MC54" s="424">
        <v>131.133356980522</v>
      </c>
      <c r="MD54" s="72">
        <v>23.165245197094</v>
      </c>
      <c r="ME54" s="424">
        <v>78.2219769128808</v>
      </c>
      <c r="MF54" s="72">
        <v>41.7066317200828</v>
      </c>
      <c r="MG54" s="424">
        <v>89.106749442996</v>
      </c>
      <c r="MH54" s="72">
        <v>-0.639743389579735</v>
      </c>
      <c r="MI54" s="27"/>
      <c r="MJ54" s="24" t="s">
        <v>28</v>
      </c>
      <c r="MK54" s="424">
        <v>73.2118626255106</v>
      </c>
      <c r="ML54" s="72">
        <v>50.1339304756605</v>
      </c>
      <c r="MM54" s="424">
        <v>109.383699671418</v>
      </c>
      <c r="MN54" s="72">
        <v>48.8586654344309</v>
      </c>
      <c r="MO54" s="424">
        <v>144.529072662272</v>
      </c>
      <c r="MP54" s="72">
        <v>-8.78543467510879</v>
      </c>
    </row>
    <row r="55" ht="15" hidden="1" customHeight="1" spans="1:354">
      <c r="A55" s="27"/>
      <c r="B55" s="24" t="s">
        <v>29</v>
      </c>
      <c r="C55" s="424">
        <v>83.7956463707613</v>
      </c>
      <c r="D55" s="72">
        <v>-2.95828949505494</v>
      </c>
      <c r="E55" s="424">
        <v>74.9483589471287</v>
      </c>
      <c r="F55" s="72">
        <v>-8.73018367584989</v>
      </c>
      <c r="G55" s="424">
        <v>92.1613054683117</v>
      </c>
      <c r="H55" s="72">
        <v>2.0019565884984</v>
      </c>
      <c r="I55" s="27"/>
      <c r="J55" s="24" t="s">
        <v>29</v>
      </c>
      <c r="K55" s="424">
        <v>98.9281875756407</v>
      </c>
      <c r="L55" s="72">
        <v>-10.8874934521212</v>
      </c>
      <c r="M55" s="424">
        <v>113.699033943295</v>
      </c>
      <c r="N55" s="72">
        <v>-16.657362285079</v>
      </c>
      <c r="O55" s="424">
        <v>97.9279901451689</v>
      </c>
      <c r="P55" s="72">
        <v>-13.0843686930917</v>
      </c>
      <c r="Q55" s="27"/>
      <c r="R55" s="24" t="s">
        <v>29</v>
      </c>
      <c r="S55" s="424">
        <v>130.841546230788</v>
      </c>
      <c r="T55" s="72">
        <v>4.97215963921556</v>
      </c>
      <c r="U55" s="424">
        <v>138.079473145576</v>
      </c>
      <c r="V55" s="72">
        <v>12.1172213550341</v>
      </c>
      <c r="W55" s="424">
        <v>136.558677902897</v>
      </c>
      <c r="X55" s="72">
        <v>-1.11466781014254</v>
      </c>
      <c r="Y55" s="27"/>
      <c r="Z55" s="24" t="s">
        <v>29</v>
      </c>
      <c r="AA55" s="424">
        <v>156.420990558828</v>
      </c>
      <c r="AB55" s="72">
        <v>1.96895981536687</v>
      </c>
      <c r="AC55" s="424">
        <v>131.451070591501</v>
      </c>
      <c r="AD55" s="72">
        <v>5.52956572078959</v>
      </c>
      <c r="AE55" s="424">
        <v>141.797569296603</v>
      </c>
      <c r="AF55" s="72">
        <v>13.5594708792875</v>
      </c>
      <c r="AG55" s="27"/>
      <c r="AH55" s="24" t="s">
        <v>29</v>
      </c>
      <c r="AI55" s="424">
        <v>101.848141111207</v>
      </c>
      <c r="AJ55" s="72">
        <v>-4.91671994076609</v>
      </c>
      <c r="AK55" s="424">
        <v>186.034103119049</v>
      </c>
      <c r="AL55" s="72">
        <v>24.3785995810948</v>
      </c>
      <c r="AM55" s="424">
        <v>95.2198444458595</v>
      </c>
      <c r="AN55" s="72">
        <v>-23.9936271593346</v>
      </c>
      <c r="AO55" s="27"/>
      <c r="AP55" s="24" t="s">
        <v>29</v>
      </c>
      <c r="AQ55" s="424">
        <v>169.3510804685</v>
      </c>
      <c r="AR55" s="72">
        <v>24.0051490004803</v>
      </c>
      <c r="AS55" s="424">
        <v>123.603596297452</v>
      </c>
      <c r="AT55" s="72">
        <v>2.87699674874004</v>
      </c>
      <c r="AU55" s="424">
        <v>132.824783530185</v>
      </c>
      <c r="AV55" s="72">
        <v>4.73588899520014</v>
      </c>
      <c r="AW55" s="27"/>
      <c r="AX55" s="24" t="s">
        <v>29</v>
      </c>
      <c r="AY55" s="424">
        <v>124.860354076929</v>
      </c>
      <c r="AZ55" s="72">
        <v>-12.5630179424857</v>
      </c>
      <c r="BA55" s="424">
        <v>120.865697446675</v>
      </c>
      <c r="BB55" s="72">
        <v>0.750773636169725</v>
      </c>
      <c r="BC55" s="424">
        <v>174.620882754797</v>
      </c>
      <c r="BD55" s="72">
        <v>17.3229116008598</v>
      </c>
      <c r="BE55" s="27"/>
      <c r="BF55" s="24" t="s">
        <v>29</v>
      </c>
      <c r="BG55" s="424">
        <v>145.200223809012</v>
      </c>
      <c r="BH55" s="72">
        <v>-5.43461434454936</v>
      </c>
      <c r="BI55" s="424">
        <v>111.234354129677</v>
      </c>
      <c r="BJ55" s="72">
        <v>-3.18334223198134</v>
      </c>
      <c r="BK55" s="424">
        <v>175.380215761167</v>
      </c>
      <c r="BL55" s="72">
        <v>31.7286937132964</v>
      </c>
      <c r="BM55" s="27"/>
      <c r="BN55" s="24" t="s">
        <v>29</v>
      </c>
      <c r="BO55" s="424">
        <v>110.187544624269</v>
      </c>
      <c r="BP55" s="72">
        <v>-17.7907622191001</v>
      </c>
      <c r="BQ55" s="424">
        <v>64.7065482258402</v>
      </c>
      <c r="BR55" s="72">
        <v>-43.959355787911</v>
      </c>
      <c r="BS55" s="424">
        <v>137.190098678466</v>
      </c>
      <c r="BT55" s="72">
        <v>15.0725248433109</v>
      </c>
      <c r="BU55" s="27"/>
      <c r="BV55" s="24" t="s">
        <v>29</v>
      </c>
      <c r="BW55" s="424">
        <v>114.533142706557</v>
      </c>
      <c r="BX55" s="72">
        <v>6.9832291799389</v>
      </c>
      <c r="BY55" s="424">
        <v>21.3494038188323</v>
      </c>
      <c r="BZ55" s="72">
        <v>-81.8070252386487</v>
      </c>
      <c r="CA55" s="424">
        <v>118.586916068963</v>
      </c>
      <c r="CB55" s="72">
        <v>21.8092911773453</v>
      </c>
      <c r="CC55" s="27"/>
      <c r="CD55" s="24" t="s">
        <v>29</v>
      </c>
      <c r="CE55" s="424">
        <v>116.919598277404</v>
      </c>
      <c r="CF55" s="72">
        <v>24.3863333544408</v>
      </c>
      <c r="CG55" s="424">
        <v>81.1828641084524</v>
      </c>
      <c r="CH55" s="72">
        <v>-16.7850348995488</v>
      </c>
      <c r="CI55" s="424">
        <v>105.563022244082</v>
      </c>
      <c r="CJ55" s="72">
        <v>-9.47472715473046</v>
      </c>
      <c r="CK55" s="27"/>
      <c r="CL55" s="24" t="s">
        <v>29</v>
      </c>
      <c r="CM55" s="424">
        <v>81.2860828186098</v>
      </c>
      <c r="CN55" s="72">
        <v>-6.69172464106397</v>
      </c>
      <c r="CO55" s="424">
        <v>74.1959094171677</v>
      </c>
      <c r="CP55" s="72">
        <v>-19.092342254169</v>
      </c>
      <c r="CQ55" s="424">
        <v>69.7174349262197</v>
      </c>
      <c r="CR55" s="72">
        <v>-16.2135087669208</v>
      </c>
      <c r="CS55" s="27"/>
      <c r="CT55" s="24" t="s">
        <v>29</v>
      </c>
      <c r="CU55" s="424">
        <v>134.476382377003</v>
      </c>
      <c r="CV55" s="72">
        <v>13.1706769597868</v>
      </c>
      <c r="CW55" s="424">
        <v>51.9328003974427</v>
      </c>
      <c r="CX55" s="72">
        <v>-31.975366072695</v>
      </c>
      <c r="CY55" s="424">
        <v>130.589917126289</v>
      </c>
      <c r="CZ55" s="72">
        <v>-4.55697617241543</v>
      </c>
      <c r="DA55" s="27"/>
      <c r="DB55" s="24" t="s">
        <v>29</v>
      </c>
      <c r="DC55" s="424">
        <v>72.1980955509064</v>
      </c>
      <c r="DD55" s="72">
        <v>-31.9982139506124</v>
      </c>
      <c r="DE55" s="424">
        <v>243.607141859198</v>
      </c>
      <c r="DF55" s="72">
        <v>12.5766620123981</v>
      </c>
      <c r="DG55" s="424">
        <v>121.33983800628</v>
      </c>
      <c r="DH55" s="72">
        <v>6.27159959744476</v>
      </c>
      <c r="DI55" s="27"/>
      <c r="DJ55" s="24" t="s">
        <v>29</v>
      </c>
      <c r="DK55" s="424">
        <v>165.805451100044</v>
      </c>
      <c r="DL55" s="72">
        <v>26.6302903224734</v>
      </c>
      <c r="DM55" s="424">
        <v>53.5004349353521</v>
      </c>
      <c r="DN55" s="72">
        <v>-24.4376457298321</v>
      </c>
      <c r="DO55" s="424">
        <v>101.030750226913</v>
      </c>
      <c r="DP55" s="72">
        <v>-9.99702145681583</v>
      </c>
      <c r="DQ55" s="27"/>
      <c r="DR55" s="24" t="s">
        <v>29</v>
      </c>
      <c r="DS55" s="424">
        <v>133.027262507307</v>
      </c>
      <c r="DT55" s="72">
        <v>-11.7749371658858</v>
      </c>
      <c r="DU55" s="424">
        <v>111.947954766276</v>
      </c>
      <c r="DV55" s="72">
        <v>-9.16202003692371</v>
      </c>
      <c r="DW55" s="424">
        <v>99.4858944894374</v>
      </c>
      <c r="DX55" s="72">
        <v>-27.0433060606308</v>
      </c>
      <c r="DY55" s="27"/>
      <c r="DZ55" s="24" t="s">
        <v>29</v>
      </c>
      <c r="EA55" s="424">
        <v>115.511116458832</v>
      </c>
      <c r="EB55" s="72">
        <v>18.1089049008482</v>
      </c>
      <c r="EC55" s="424">
        <v>111.920320001681</v>
      </c>
      <c r="ED55" s="72">
        <v>4.36785839360736</v>
      </c>
      <c r="EE55" s="424">
        <v>121.679481803508</v>
      </c>
      <c r="EF55" s="72">
        <v>4.06272104685105</v>
      </c>
      <c r="EG55" s="27"/>
      <c r="EH55" s="24" t="s">
        <v>29</v>
      </c>
      <c r="EI55" s="424">
        <v>137.867470743379</v>
      </c>
      <c r="EJ55" s="72">
        <v>5.7461761060021</v>
      </c>
      <c r="EK55" s="424">
        <v>138.879044436028</v>
      </c>
      <c r="EL55" s="72">
        <v>19.9943666187159</v>
      </c>
      <c r="EM55" s="424">
        <v>110.438401694934</v>
      </c>
      <c r="EN55" s="72">
        <v>15.0128252592037</v>
      </c>
      <c r="EO55" s="27"/>
      <c r="EP55" s="24" t="s">
        <v>29</v>
      </c>
      <c r="EQ55" s="424">
        <v>76.1915900775268</v>
      </c>
      <c r="ER55" s="72">
        <v>-24.5360319808683</v>
      </c>
      <c r="ES55" s="424">
        <v>153.196859519344</v>
      </c>
      <c r="ET55" s="72">
        <v>44.4717412667814</v>
      </c>
      <c r="EU55" s="424">
        <v>96.4273269182816</v>
      </c>
      <c r="EV55" s="72">
        <v>-23.9626945453686</v>
      </c>
      <c r="EW55" s="27"/>
      <c r="EX55" s="24" t="s">
        <v>29</v>
      </c>
      <c r="EY55" s="424">
        <v>96.0446202289109</v>
      </c>
      <c r="EZ55" s="72">
        <v>-5.12944460824542</v>
      </c>
      <c r="FA55" s="424">
        <v>103.681080798271</v>
      </c>
      <c r="FB55" s="72">
        <v>-0.260813634136412</v>
      </c>
      <c r="FC55" s="424">
        <v>228.210028348311</v>
      </c>
      <c r="FD55" s="72">
        <v>58.1925232040547</v>
      </c>
      <c r="FE55" s="27"/>
      <c r="FF55" s="24" t="s">
        <v>29</v>
      </c>
      <c r="FG55" s="424">
        <v>124.372035727787</v>
      </c>
      <c r="FH55" s="72">
        <v>-1.30760576417688</v>
      </c>
      <c r="FI55" s="424">
        <v>183.154006510688</v>
      </c>
      <c r="FJ55" s="72">
        <v>14.544450913737</v>
      </c>
      <c r="FK55" s="424">
        <v>106.159151604048</v>
      </c>
      <c r="FL55" s="72">
        <v>21.9398476355736</v>
      </c>
      <c r="FM55" s="27"/>
      <c r="FN55" s="24" t="s">
        <v>29</v>
      </c>
      <c r="FO55" s="424">
        <v>111.506912601625</v>
      </c>
      <c r="FP55" s="72">
        <v>-32.1382312969206</v>
      </c>
      <c r="FQ55" s="424">
        <v>292.786565030989</v>
      </c>
      <c r="FR55" s="72">
        <v>9.45806054871706</v>
      </c>
      <c r="FS55" s="424">
        <v>135.149769058931</v>
      </c>
      <c r="FT55" s="72">
        <v>7.10320142527192</v>
      </c>
      <c r="FU55" s="27"/>
      <c r="FV55" s="24" t="s">
        <v>29</v>
      </c>
      <c r="FW55" s="424">
        <v>129.609105537358</v>
      </c>
      <c r="FX55" s="72">
        <v>-16.2817104404865</v>
      </c>
      <c r="FY55" s="424">
        <v>152.822807080619</v>
      </c>
      <c r="FZ55" s="72">
        <v>27.8385670900561</v>
      </c>
      <c r="GA55" s="424">
        <v>101.774996925428</v>
      </c>
      <c r="GB55" s="72">
        <v>-16.4227020830239</v>
      </c>
      <c r="GC55" s="27"/>
      <c r="GD55" s="24" t="s">
        <v>29</v>
      </c>
      <c r="GE55" s="424">
        <v>156.572871429106</v>
      </c>
      <c r="GF55" s="72">
        <v>8.84835313464558</v>
      </c>
      <c r="GG55" s="424">
        <v>130.018404034477</v>
      </c>
      <c r="GH55" s="72">
        <v>34.6820829921847</v>
      </c>
      <c r="GI55" s="424">
        <v>94.2589196141588</v>
      </c>
      <c r="GJ55" s="72">
        <v>-8.094042115588</v>
      </c>
      <c r="GK55" s="27"/>
      <c r="GL55" s="24" t="s">
        <v>29</v>
      </c>
      <c r="GM55" s="424">
        <v>134.873652888569</v>
      </c>
      <c r="GN55" s="72">
        <v>6.70370628680581</v>
      </c>
      <c r="GO55" s="424">
        <v>122.54294072951</v>
      </c>
      <c r="GP55" s="72">
        <v>-11.1267589049965</v>
      </c>
      <c r="GQ55" s="424">
        <v>89.6081161906403</v>
      </c>
      <c r="GR55" s="72">
        <v>-36.0362429343285</v>
      </c>
      <c r="GS55" s="27"/>
      <c r="GT55" s="24" t="s">
        <v>29</v>
      </c>
      <c r="GU55" s="424">
        <v>64.8215697616636</v>
      </c>
      <c r="GV55" s="72">
        <v>-46.0899253081358</v>
      </c>
      <c r="GW55" s="424">
        <v>95.7901298765031</v>
      </c>
      <c r="GX55" s="72">
        <v>-0.00993965216329684</v>
      </c>
      <c r="GY55" s="424">
        <v>80.880114079271</v>
      </c>
      <c r="GZ55" s="72">
        <v>-33.6090159296463</v>
      </c>
      <c r="HA55" s="27"/>
      <c r="HB55" s="24" t="s">
        <v>29</v>
      </c>
      <c r="HC55" s="424">
        <v>88.6514331608438</v>
      </c>
      <c r="HD55" s="72">
        <v>-8.64329342569184</v>
      </c>
      <c r="HE55" s="424">
        <v>133.590617145985</v>
      </c>
      <c r="HF55" s="72">
        <v>16.2660914639867</v>
      </c>
      <c r="HG55" s="424">
        <v>65.8667244468496</v>
      </c>
      <c r="HH55" s="72">
        <v>-26.5592040739316</v>
      </c>
      <c r="HI55" s="27"/>
      <c r="HJ55" s="24" t="s">
        <v>29</v>
      </c>
      <c r="HK55" s="424">
        <v>76.6308328264848</v>
      </c>
      <c r="HL55" s="72">
        <v>-20.0020599956982</v>
      </c>
      <c r="HM55" s="424">
        <v>67.2619706243633</v>
      </c>
      <c r="HN55" s="72">
        <v>-34.2275139083685</v>
      </c>
      <c r="HO55" s="424">
        <v>88.2684739562351</v>
      </c>
      <c r="HP55" s="72">
        <v>-8.81730525126129</v>
      </c>
      <c r="HQ55" s="27"/>
      <c r="HR55" s="24" t="s">
        <v>29</v>
      </c>
      <c r="HS55" s="424">
        <v>97.3056247598378</v>
      </c>
      <c r="HT55" s="72">
        <v>-10.4016217291714</v>
      </c>
      <c r="HU55" s="424">
        <v>132.088059044328</v>
      </c>
      <c r="HV55" s="72">
        <v>-8.6776100387678</v>
      </c>
      <c r="HW55" s="424">
        <v>68.6657879849271</v>
      </c>
      <c r="HX55" s="72">
        <v>-37.6165248537026</v>
      </c>
      <c r="HY55" s="27"/>
      <c r="HZ55" s="24" t="s">
        <v>29</v>
      </c>
      <c r="IA55" s="424">
        <v>88.8303543212598</v>
      </c>
      <c r="IB55" s="72">
        <v>-20.6674888131119</v>
      </c>
      <c r="IC55" s="424">
        <v>101.972521618873</v>
      </c>
      <c r="ID55" s="72">
        <v>-14.6300992966937</v>
      </c>
      <c r="IE55" s="424">
        <v>97.2596174604395</v>
      </c>
      <c r="IF55" s="72">
        <v>-27.912916709332</v>
      </c>
      <c r="IG55" s="27"/>
      <c r="IH55" s="24" t="s">
        <v>29</v>
      </c>
      <c r="II55" s="424">
        <v>105.958286813759</v>
      </c>
      <c r="IJ55" s="72">
        <v>-21.0242283804279</v>
      </c>
      <c r="IK55" s="424">
        <v>88.0792825600538</v>
      </c>
      <c r="IL55" s="72">
        <v>-24.0426179328319</v>
      </c>
      <c r="IM55" s="424">
        <v>72.2783124532469</v>
      </c>
      <c r="IN55" s="72">
        <v>-13.5994729567922</v>
      </c>
      <c r="IO55" s="424">
        <v>113.940521729488</v>
      </c>
      <c r="IP55" s="72">
        <v>-11.1423744668585</v>
      </c>
      <c r="IQ55" s="27"/>
      <c r="IR55" s="24" t="s">
        <v>29</v>
      </c>
      <c r="IS55" s="424">
        <v>84.2735511128149</v>
      </c>
      <c r="IT55" s="72">
        <v>-4.15424461306146</v>
      </c>
      <c r="IU55" s="424">
        <v>87.3131063427086</v>
      </c>
      <c r="IV55" s="72">
        <v>-12.9805512638784</v>
      </c>
      <c r="IW55" s="424">
        <v>108.956537305095</v>
      </c>
      <c r="IX55" s="72">
        <v>19.6813619637052</v>
      </c>
      <c r="IY55" s="27"/>
      <c r="IZ55" s="24" t="s">
        <v>29</v>
      </c>
      <c r="JA55" s="424">
        <v>109.458965645526</v>
      </c>
      <c r="JB55" s="72">
        <v>-4.62567187168894</v>
      </c>
      <c r="JC55" s="424">
        <v>158.626080991093</v>
      </c>
      <c r="JD55" s="72">
        <v>11.5603633419622</v>
      </c>
      <c r="JE55" s="424">
        <v>163.57337392506</v>
      </c>
      <c r="JF55" s="72">
        <v>-12.1708204010483</v>
      </c>
      <c r="JG55" s="27"/>
      <c r="JH55" s="24" t="s">
        <v>29</v>
      </c>
      <c r="JI55" s="424">
        <v>181.108617269395</v>
      </c>
      <c r="JJ55" s="72">
        <v>-6.13316415234883</v>
      </c>
      <c r="JK55" s="424">
        <v>197.602694934105</v>
      </c>
      <c r="JL55" s="72">
        <v>18.3379357685359</v>
      </c>
      <c r="JM55" s="424">
        <v>116.114231754152</v>
      </c>
      <c r="JN55" s="72">
        <v>-19.5525786686348</v>
      </c>
      <c r="JO55" s="27"/>
      <c r="JP55" s="24" t="s">
        <v>29</v>
      </c>
      <c r="JQ55" s="424">
        <v>103.071569307183</v>
      </c>
      <c r="JR55" s="72">
        <v>-13.7171065883922</v>
      </c>
      <c r="JS55" s="424">
        <v>123.91086401547</v>
      </c>
      <c r="JT55" s="72">
        <v>-3.2274226722852</v>
      </c>
      <c r="JU55" s="424">
        <v>126.275716628699</v>
      </c>
      <c r="JV55" s="72">
        <v>8.31842718752762</v>
      </c>
      <c r="JW55" s="27"/>
      <c r="JX55" s="24" t="s">
        <v>29</v>
      </c>
      <c r="JY55" s="424">
        <v>96.4922593502063</v>
      </c>
      <c r="JZ55" s="72">
        <v>-18.4276984751286</v>
      </c>
      <c r="KA55" s="424">
        <v>177.3145517263</v>
      </c>
      <c r="KB55" s="72">
        <v>21.6052052081254</v>
      </c>
      <c r="KC55" s="424">
        <v>144.672088381781</v>
      </c>
      <c r="KD55" s="72">
        <v>8.86669424988239</v>
      </c>
      <c r="KE55" s="27"/>
      <c r="KF55" s="24" t="s">
        <v>29</v>
      </c>
      <c r="KG55" s="424">
        <v>98.2411112228947</v>
      </c>
      <c r="KH55" s="72">
        <v>-25.124521293164</v>
      </c>
      <c r="KI55" s="424">
        <v>132.302035573059</v>
      </c>
      <c r="KJ55" s="72">
        <v>-2.09110545884266</v>
      </c>
      <c r="KK55" s="424">
        <v>126.62434070957</v>
      </c>
      <c r="KL55" s="72">
        <v>20.4547140209457</v>
      </c>
      <c r="KM55" s="27"/>
      <c r="KN55" s="24" t="s">
        <v>29</v>
      </c>
      <c r="KO55" s="424">
        <v>67.1971707070425</v>
      </c>
      <c r="KP55" s="72">
        <v>6.15185984482207</v>
      </c>
      <c r="KQ55" s="424">
        <v>148.278326551847</v>
      </c>
      <c r="KR55" s="72">
        <v>2.39764912661293</v>
      </c>
      <c r="KS55" s="424">
        <v>101.490346676347</v>
      </c>
      <c r="KT55" s="72">
        <v>7.79385321820436</v>
      </c>
      <c r="KU55" s="27"/>
      <c r="KV55" s="24" t="s">
        <v>29</v>
      </c>
      <c r="KW55" s="424">
        <v>121.586123508073</v>
      </c>
      <c r="KX55" s="72">
        <v>33.0453908739521</v>
      </c>
      <c r="KY55" s="424">
        <v>151.62377770187</v>
      </c>
      <c r="KZ55" s="72">
        <v>15.4882710981172</v>
      </c>
      <c r="LA55" s="424">
        <v>150.87900613793</v>
      </c>
      <c r="LB55" s="72">
        <v>-3.37660574575592</v>
      </c>
      <c r="LC55" s="27"/>
      <c r="LD55" s="24" t="s">
        <v>29</v>
      </c>
      <c r="LE55" s="424">
        <v>137.594822263424</v>
      </c>
      <c r="LF55" s="72">
        <v>5.13188010608616</v>
      </c>
      <c r="LG55" s="424">
        <v>122.585667464638</v>
      </c>
      <c r="LH55" s="72">
        <v>30.1803108201141</v>
      </c>
      <c r="LI55" s="424">
        <v>58.1880712740288</v>
      </c>
      <c r="LJ55" s="72">
        <v>-17.1779542051976</v>
      </c>
      <c r="LK55" s="27"/>
      <c r="LL55" s="24" t="s">
        <v>29</v>
      </c>
      <c r="LM55" s="424">
        <v>172.021093311758</v>
      </c>
      <c r="LN55" s="72">
        <v>62.3906946062702</v>
      </c>
      <c r="LO55" s="424">
        <v>100.085999948929</v>
      </c>
      <c r="LP55" s="72">
        <v>-25.1681386171696</v>
      </c>
      <c r="LQ55" s="424">
        <v>163.715374644056</v>
      </c>
      <c r="LR55" s="72">
        <v>15.62123759487</v>
      </c>
      <c r="LS55" s="27"/>
      <c r="LT55" s="24" t="s">
        <v>29</v>
      </c>
      <c r="LU55" s="424">
        <v>116.409227887984</v>
      </c>
      <c r="LV55" s="72">
        <v>-10.4530444229698</v>
      </c>
      <c r="LW55" s="424">
        <v>137.222606554936</v>
      </c>
      <c r="LX55" s="72">
        <v>25.4498600155731</v>
      </c>
      <c r="LY55" s="424">
        <v>39.1076387452574</v>
      </c>
      <c r="LZ55" s="72">
        <v>-67.0150790613108</v>
      </c>
      <c r="MA55" s="27"/>
      <c r="MB55" s="24" t="s">
        <v>29</v>
      </c>
      <c r="MC55" s="424">
        <v>115.715713936855</v>
      </c>
      <c r="MD55" s="72">
        <v>-16.9522517890664</v>
      </c>
      <c r="ME55" s="424">
        <v>104.925505321467</v>
      </c>
      <c r="MF55" s="72">
        <v>-7.90764766767683</v>
      </c>
      <c r="MG55" s="424">
        <v>86.1569022808782</v>
      </c>
      <c r="MH55" s="72">
        <v>-2.04551515284631</v>
      </c>
      <c r="MI55" s="27"/>
      <c r="MJ55" s="24" t="s">
        <v>29</v>
      </c>
      <c r="MK55" s="424">
        <v>59.7689961134011</v>
      </c>
      <c r="ML55" s="72">
        <v>-38.5243418680604</v>
      </c>
      <c r="MM55" s="424">
        <v>90.3089513859569</v>
      </c>
      <c r="MN55" s="72">
        <v>-31.8208077005935</v>
      </c>
      <c r="MO55" s="424">
        <v>133.798562080548</v>
      </c>
      <c r="MP55" s="72">
        <v>-28.7537365216171</v>
      </c>
    </row>
    <row r="56" ht="15" hidden="1" customHeight="1" spans="1:354">
      <c r="A56" s="27"/>
      <c r="B56" s="24" t="s">
        <v>30</v>
      </c>
      <c r="C56" s="424">
        <v>91.4301180660783</v>
      </c>
      <c r="D56" s="72">
        <v>-1.10790750558769</v>
      </c>
      <c r="E56" s="424">
        <v>77.8593603443857</v>
      </c>
      <c r="F56" s="72">
        <v>-7.07755075277757</v>
      </c>
      <c r="G56" s="424">
        <v>104.262111349339</v>
      </c>
      <c r="H56" s="72">
        <v>3.5913083030495</v>
      </c>
      <c r="I56" s="27"/>
      <c r="J56" s="24" t="s">
        <v>30</v>
      </c>
      <c r="K56" s="424">
        <v>96.3970498281111</v>
      </c>
      <c r="L56" s="72">
        <v>5.74192969776273</v>
      </c>
      <c r="M56" s="424">
        <v>114.806595872128</v>
      </c>
      <c r="N56" s="72">
        <v>13.9472548880158</v>
      </c>
      <c r="O56" s="424">
        <v>95.3904765921403</v>
      </c>
      <c r="P56" s="72">
        <v>2.7925534433034</v>
      </c>
      <c r="Q56" s="27"/>
      <c r="R56" s="24" t="s">
        <v>30</v>
      </c>
      <c r="S56" s="424">
        <v>138.581254348879</v>
      </c>
      <c r="T56" s="72">
        <v>3.34790701359692</v>
      </c>
      <c r="U56" s="424">
        <v>153.638077156514</v>
      </c>
      <c r="V56" s="72">
        <v>14.3939189868089</v>
      </c>
      <c r="W56" s="424">
        <v>150.497510100567</v>
      </c>
      <c r="X56" s="72">
        <v>0.0550195143987224</v>
      </c>
      <c r="Y56" s="27"/>
      <c r="Z56" s="24" t="s">
        <v>30</v>
      </c>
      <c r="AA56" s="424">
        <v>133.573187358927</v>
      </c>
      <c r="AB56" s="72">
        <v>7.9114234949829</v>
      </c>
      <c r="AC56" s="424">
        <v>147.229367727043</v>
      </c>
      <c r="AD56" s="72">
        <v>9.22147139103026</v>
      </c>
      <c r="AE56" s="424">
        <v>145.104760500432</v>
      </c>
      <c r="AF56" s="72">
        <v>18.611506447059</v>
      </c>
      <c r="AG56" s="27"/>
      <c r="AH56" s="24" t="s">
        <v>30</v>
      </c>
      <c r="AI56" s="424">
        <v>118.522134454206</v>
      </c>
      <c r="AJ56" s="72">
        <v>11.8673915692351</v>
      </c>
      <c r="AK56" s="424">
        <v>152.537280670172</v>
      </c>
      <c r="AL56" s="72">
        <v>12.9320453640192</v>
      </c>
      <c r="AM56" s="424">
        <v>103.146484154331</v>
      </c>
      <c r="AN56" s="72">
        <v>-4.88439844090412</v>
      </c>
      <c r="AO56" s="27"/>
      <c r="AP56" s="24" t="s">
        <v>30</v>
      </c>
      <c r="AQ56" s="424">
        <v>136.486264272794</v>
      </c>
      <c r="AR56" s="72">
        <v>32.8329961971536</v>
      </c>
      <c r="AS56" s="424">
        <v>134.643811663909</v>
      </c>
      <c r="AT56" s="72">
        <v>13.1966114387307</v>
      </c>
      <c r="AU56" s="424">
        <v>144.624266580611</v>
      </c>
      <c r="AV56" s="72">
        <v>10.6862116505096</v>
      </c>
      <c r="AW56" s="27"/>
      <c r="AX56" s="24" t="s">
        <v>30</v>
      </c>
      <c r="AY56" s="424">
        <v>139.605003805679</v>
      </c>
      <c r="AZ56" s="72">
        <v>-0.59473810399146</v>
      </c>
      <c r="BA56" s="424">
        <v>110.315904827891</v>
      </c>
      <c r="BB56" s="72">
        <v>-11.4733247936663</v>
      </c>
      <c r="BC56" s="424">
        <v>161.42129602944</v>
      </c>
      <c r="BD56" s="72">
        <v>22.6029445148152</v>
      </c>
      <c r="BE56" s="27"/>
      <c r="BF56" s="24" t="s">
        <v>30</v>
      </c>
      <c r="BG56" s="424">
        <v>137.830890756193</v>
      </c>
      <c r="BH56" s="72">
        <v>21.8098910481372</v>
      </c>
      <c r="BI56" s="424">
        <v>129.422369798471</v>
      </c>
      <c r="BJ56" s="72">
        <v>1.66080208595673</v>
      </c>
      <c r="BK56" s="424">
        <v>180.204147596843</v>
      </c>
      <c r="BL56" s="72">
        <v>28.9107484163818</v>
      </c>
      <c r="BM56" s="27"/>
      <c r="BN56" s="24" t="s">
        <v>30</v>
      </c>
      <c r="BO56" s="424">
        <v>125.513943128774</v>
      </c>
      <c r="BP56" s="72">
        <v>2.3330175007783</v>
      </c>
      <c r="BQ56" s="424">
        <v>163.637594315718</v>
      </c>
      <c r="BR56" s="72">
        <v>19.6008592582573</v>
      </c>
      <c r="BS56" s="424">
        <v>124.689139970587</v>
      </c>
      <c r="BT56" s="72">
        <v>8.40334893530937</v>
      </c>
      <c r="BU56" s="27"/>
      <c r="BV56" s="24" t="s">
        <v>30</v>
      </c>
      <c r="BW56" s="424">
        <v>127.244175627074</v>
      </c>
      <c r="BX56" s="72">
        <v>3.32111022013161</v>
      </c>
      <c r="BY56" s="424">
        <v>121.077400293961</v>
      </c>
      <c r="BZ56" s="72">
        <v>6.4466912374718</v>
      </c>
      <c r="CA56" s="424">
        <v>119.597037596947</v>
      </c>
      <c r="CB56" s="72">
        <v>23.0945721330354</v>
      </c>
      <c r="CC56" s="27"/>
      <c r="CD56" s="24" t="s">
        <v>30</v>
      </c>
      <c r="CE56" s="424">
        <v>137.176944935322</v>
      </c>
      <c r="CF56" s="72">
        <v>11.1336258676616</v>
      </c>
      <c r="CG56" s="424">
        <v>77.6301596259576</v>
      </c>
      <c r="CH56" s="72">
        <v>-14.8245965632337</v>
      </c>
      <c r="CI56" s="424">
        <v>156.067823526613</v>
      </c>
      <c r="CJ56" s="72">
        <v>2.15652469669838</v>
      </c>
      <c r="CK56" s="27"/>
      <c r="CL56" s="24" t="s">
        <v>30</v>
      </c>
      <c r="CM56" s="424">
        <v>159.956867401477</v>
      </c>
      <c r="CN56" s="72">
        <v>10.1762055146213</v>
      </c>
      <c r="CO56" s="424">
        <v>88.1919844388236</v>
      </c>
      <c r="CP56" s="72">
        <v>-3.52669011253712</v>
      </c>
      <c r="CQ56" s="424">
        <v>96.0473156520174</v>
      </c>
      <c r="CR56" s="72">
        <v>6.66067832046424</v>
      </c>
      <c r="CS56" s="27"/>
      <c r="CT56" s="24" t="s">
        <v>30</v>
      </c>
      <c r="CU56" s="424">
        <v>144.947677551686</v>
      </c>
      <c r="CV56" s="72">
        <v>18.4976348424222</v>
      </c>
      <c r="CW56" s="424">
        <v>92.8897123698345</v>
      </c>
      <c r="CX56" s="72">
        <v>0.290772971649716</v>
      </c>
      <c r="CY56" s="424">
        <v>190.062581883422</v>
      </c>
      <c r="CZ56" s="72">
        <v>20.9467624796533</v>
      </c>
      <c r="DA56" s="27"/>
      <c r="DB56" s="24" t="s">
        <v>30</v>
      </c>
      <c r="DC56" s="424">
        <v>94.1780253929176</v>
      </c>
      <c r="DD56" s="72">
        <v>-14.9870002968602</v>
      </c>
      <c r="DE56" s="424">
        <v>306.293954902436</v>
      </c>
      <c r="DF56" s="72">
        <v>3.39637105077735</v>
      </c>
      <c r="DG56" s="424">
        <v>119.321963095652</v>
      </c>
      <c r="DH56" s="72">
        <v>15.6835343197539</v>
      </c>
      <c r="DI56" s="27"/>
      <c r="DJ56" s="24" t="s">
        <v>30</v>
      </c>
      <c r="DK56" s="424">
        <v>190.774433567919</v>
      </c>
      <c r="DL56" s="72">
        <v>36.5483368011434</v>
      </c>
      <c r="DM56" s="424">
        <v>61.337876864546</v>
      </c>
      <c r="DN56" s="72">
        <v>-27.4047669254164</v>
      </c>
      <c r="DO56" s="424">
        <v>116.21786206117</v>
      </c>
      <c r="DP56" s="72">
        <v>-5.96604799442719</v>
      </c>
      <c r="DQ56" s="27"/>
      <c r="DR56" s="24" t="s">
        <v>30</v>
      </c>
      <c r="DS56" s="424">
        <v>154.302734675486</v>
      </c>
      <c r="DT56" s="72">
        <v>1.75603462556025</v>
      </c>
      <c r="DU56" s="424">
        <v>130.202627639499</v>
      </c>
      <c r="DV56" s="72">
        <v>4.95875764782726</v>
      </c>
      <c r="DW56" s="424">
        <v>132.222835492671</v>
      </c>
      <c r="DX56" s="72">
        <v>-9.05443784258509</v>
      </c>
      <c r="DY56" s="27"/>
      <c r="DZ56" s="24" t="s">
        <v>30</v>
      </c>
      <c r="EA56" s="424">
        <v>116.115302698844</v>
      </c>
      <c r="EB56" s="72">
        <v>8.36871909618742</v>
      </c>
      <c r="EC56" s="424">
        <v>142.020183101857</v>
      </c>
      <c r="ED56" s="72">
        <v>17.7960927293792</v>
      </c>
      <c r="EE56" s="424">
        <v>125.858339136639</v>
      </c>
      <c r="EF56" s="72">
        <v>9.90576966019248</v>
      </c>
      <c r="EG56" s="27"/>
      <c r="EH56" s="24" t="s">
        <v>30</v>
      </c>
      <c r="EI56" s="424">
        <v>139.445526175668</v>
      </c>
      <c r="EJ56" s="72">
        <v>4.64949748322702</v>
      </c>
      <c r="EK56" s="424">
        <v>129.341835704254</v>
      </c>
      <c r="EL56" s="72">
        <v>4.9868774381487</v>
      </c>
      <c r="EM56" s="424">
        <v>110.424554956369</v>
      </c>
      <c r="EN56" s="72">
        <v>12.7420902959231</v>
      </c>
      <c r="EO56" s="27"/>
      <c r="EP56" s="24" t="s">
        <v>30</v>
      </c>
      <c r="EQ56" s="424">
        <v>81.4367625167906</v>
      </c>
      <c r="ER56" s="72">
        <v>-24.9294660235772</v>
      </c>
      <c r="ES56" s="424">
        <v>148.484112640343</v>
      </c>
      <c r="ET56" s="72">
        <v>27.5023203761442</v>
      </c>
      <c r="EU56" s="424">
        <v>83.0305678525315</v>
      </c>
      <c r="EV56" s="72">
        <v>-9.94070481848934</v>
      </c>
      <c r="EW56" s="27"/>
      <c r="EX56" s="24" t="s">
        <v>30</v>
      </c>
      <c r="EY56" s="424">
        <v>103.377404612987</v>
      </c>
      <c r="EZ56" s="72">
        <v>13.7065138278618</v>
      </c>
      <c r="FA56" s="424">
        <v>103.598711040051</v>
      </c>
      <c r="FB56" s="72">
        <v>20.5941034651331</v>
      </c>
      <c r="FC56" s="424">
        <v>213.098415230417</v>
      </c>
      <c r="FD56" s="72">
        <v>26.9623263738893</v>
      </c>
      <c r="FE56" s="27"/>
      <c r="FF56" s="24" t="s">
        <v>30</v>
      </c>
      <c r="FG56" s="424">
        <v>123.129034462258</v>
      </c>
      <c r="FH56" s="72">
        <v>-3.14888553352129</v>
      </c>
      <c r="FI56" s="424">
        <v>174.128327717744</v>
      </c>
      <c r="FJ56" s="72">
        <v>22.1777556207823</v>
      </c>
      <c r="FK56" s="424">
        <v>127.33977581363</v>
      </c>
      <c r="FL56" s="72">
        <v>-0.5019781147152</v>
      </c>
      <c r="FM56" s="27"/>
      <c r="FN56" s="24" t="s">
        <v>30</v>
      </c>
      <c r="FO56" s="424">
        <v>128.183028178269</v>
      </c>
      <c r="FP56" s="72">
        <v>-6.94438077193695</v>
      </c>
      <c r="FQ56" s="424">
        <v>238.854447526484</v>
      </c>
      <c r="FR56" s="72">
        <v>-14.3275172542857</v>
      </c>
      <c r="FS56" s="424">
        <v>137.188464384377</v>
      </c>
      <c r="FT56" s="72">
        <v>3.68113987161425</v>
      </c>
      <c r="FU56" s="27"/>
      <c r="FV56" s="24" t="s">
        <v>30</v>
      </c>
      <c r="FW56" s="424">
        <v>130.674217991908</v>
      </c>
      <c r="FX56" s="72">
        <v>-4.12897868233077</v>
      </c>
      <c r="FY56" s="424">
        <v>157.953304464554</v>
      </c>
      <c r="FZ56" s="72">
        <v>15.239874134411</v>
      </c>
      <c r="GA56" s="424">
        <v>120.655549423755</v>
      </c>
      <c r="GB56" s="72">
        <v>3.9553114070205</v>
      </c>
      <c r="GC56" s="27"/>
      <c r="GD56" s="24" t="s">
        <v>30</v>
      </c>
      <c r="GE56" s="424">
        <v>144.020655134478</v>
      </c>
      <c r="GF56" s="72">
        <v>14.1915527702906</v>
      </c>
      <c r="GG56" s="424">
        <v>125.761096284873</v>
      </c>
      <c r="GH56" s="72">
        <v>15.4956922610196</v>
      </c>
      <c r="GI56" s="424">
        <v>88.31213562267</v>
      </c>
      <c r="GJ56" s="72">
        <v>-4.44730518446227</v>
      </c>
      <c r="GK56" s="27"/>
      <c r="GL56" s="24" t="s">
        <v>30</v>
      </c>
      <c r="GM56" s="424">
        <v>142.462631388237</v>
      </c>
      <c r="GN56" s="72">
        <v>2.03779931730725</v>
      </c>
      <c r="GO56" s="424">
        <v>130.072897371688</v>
      </c>
      <c r="GP56" s="72">
        <v>-13.5228108319046</v>
      </c>
      <c r="GQ56" s="424">
        <v>124.475149406724</v>
      </c>
      <c r="GR56" s="72">
        <v>-0.810170122274897</v>
      </c>
      <c r="GS56" s="27"/>
      <c r="GT56" s="24" t="s">
        <v>30</v>
      </c>
      <c r="GU56" s="424">
        <v>107.504954360897</v>
      </c>
      <c r="GV56" s="72">
        <v>11.3714089579217</v>
      </c>
      <c r="GW56" s="424">
        <v>96.0316573598983</v>
      </c>
      <c r="GX56" s="72">
        <v>8.54506927784283</v>
      </c>
      <c r="GY56" s="424">
        <v>162.126371929188</v>
      </c>
      <c r="GZ56" s="72">
        <v>2.79808429530736</v>
      </c>
      <c r="HA56" s="27"/>
      <c r="HB56" s="24" t="s">
        <v>30</v>
      </c>
      <c r="HC56" s="424">
        <v>97.7157175448624</v>
      </c>
      <c r="HD56" s="72">
        <v>-8.11753986642884</v>
      </c>
      <c r="HE56" s="424">
        <v>168.141044833642</v>
      </c>
      <c r="HF56" s="72">
        <v>24.8904363592207</v>
      </c>
      <c r="HG56" s="424">
        <v>83.9059256081421</v>
      </c>
      <c r="HH56" s="72">
        <v>-8.3549006662183</v>
      </c>
      <c r="HI56" s="27"/>
      <c r="HJ56" s="24" t="s">
        <v>30</v>
      </c>
      <c r="HK56" s="424">
        <v>80.0197585525565</v>
      </c>
      <c r="HL56" s="72">
        <v>-20.6372274652401</v>
      </c>
      <c r="HM56" s="424">
        <v>113.861078277053</v>
      </c>
      <c r="HN56" s="72">
        <v>-5.58917229610245</v>
      </c>
      <c r="HO56" s="424">
        <v>89.3117250837124</v>
      </c>
      <c r="HP56" s="72">
        <v>-10.9573635154352</v>
      </c>
      <c r="HQ56" s="27"/>
      <c r="HR56" s="24" t="s">
        <v>30</v>
      </c>
      <c r="HS56" s="424">
        <v>117.040189840448</v>
      </c>
      <c r="HT56" s="72">
        <v>5.42987951970125</v>
      </c>
      <c r="HU56" s="424">
        <v>142.777517789823</v>
      </c>
      <c r="HV56" s="72">
        <v>16.1424954789857</v>
      </c>
      <c r="HW56" s="424">
        <v>91.97066383476</v>
      </c>
      <c r="HX56" s="72">
        <v>-6.434435177258</v>
      </c>
      <c r="HY56" s="27"/>
      <c r="HZ56" s="24" t="s">
        <v>30</v>
      </c>
      <c r="IA56" s="424">
        <v>109.326377355892</v>
      </c>
      <c r="IB56" s="72">
        <v>-6.77362522938921</v>
      </c>
      <c r="IC56" s="424">
        <v>128.43448398854</v>
      </c>
      <c r="ID56" s="72">
        <v>0.706782263382607</v>
      </c>
      <c r="IE56" s="424">
        <v>114.774465606181</v>
      </c>
      <c r="IF56" s="72">
        <v>4.97998844773203</v>
      </c>
      <c r="IG56" s="27"/>
      <c r="IH56" s="24" t="s">
        <v>30</v>
      </c>
      <c r="II56" s="424">
        <v>135.239013861478</v>
      </c>
      <c r="IJ56" s="72">
        <v>11.0688492089755</v>
      </c>
      <c r="IK56" s="424">
        <v>140.167586101689</v>
      </c>
      <c r="IL56" s="72">
        <v>9.68599460662855</v>
      </c>
      <c r="IM56" s="424">
        <v>102.832726662893</v>
      </c>
      <c r="IN56" s="72">
        <v>8.56508756784211</v>
      </c>
      <c r="IO56" s="424">
        <v>168.089971134289</v>
      </c>
      <c r="IP56" s="72">
        <v>35.6109778775251</v>
      </c>
      <c r="IQ56" s="27"/>
      <c r="IR56" s="24" t="s">
        <v>30</v>
      </c>
      <c r="IS56" s="424">
        <v>99.2150388383649</v>
      </c>
      <c r="IT56" s="72">
        <v>-0.329105340571658</v>
      </c>
      <c r="IU56" s="424">
        <v>93.1578387187279</v>
      </c>
      <c r="IV56" s="72">
        <v>0.592411035468587</v>
      </c>
      <c r="IW56" s="424">
        <v>110.193159507067</v>
      </c>
      <c r="IX56" s="72">
        <v>11.5722827630957</v>
      </c>
      <c r="IY56" s="27"/>
      <c r="IZ56" s="24" t="s">
        <v>30</v>
      </c>
      <c r="JA56" s="424">
        <v>129.77058276784</v>
      </c>
      <c r="JB56" s="72">
        <v>5.92724921139553</v>
      </c>
      <c r="JC56" s="424">
        <v>178.041041899255</v>
      </c>
      <c r="JD56" s="72">
        <v>24.1932972890284</v>
      </c>
      <c r="JE56" s="424">
        <v>175.868085763902</v>
      </c>
      <c r="JF56" s="72">
        <v>-7.48892925426398</v>
      </c>
      <c r="JG56" s="27"/>
      <c r="JH56" s="24" t="s">
        <v>30</v>
      </c>
      <c r="JI56" s="424">
        <v>216.456019801056</v>
      </c>
      <c r="JJ56" s="72">
        <v>3.05528619916319</v>
      </c>
      <c r="JK56" s="424">
        <v>220.991301777728</v>
      </c>
      <c r="JL56" s="72">
        <v>43.7544217868455</v>
      </c>
      <c r="JM56" s="424">
        <v>122.074603430052</v>
      </c>
      <c r="JN56" s="72">
        <v>-17.9211868904861</v>
      </c>
      <c r="JO56" s="27"/>
      <c r="JP56" s="24" t="s">
        <v>30</v>
      </c>
      <c r="JQ56" s="424">
        <v>113.746509078738</v>
      </c>
      <c r="JR56" s="72">
        <v>-0.842498788963084</v>
      </c>
      <c r="JS56" s="424">
        <v>116.972920753577</v>
      </c>
      <c r="JT56" s="72">
        <v>1.75814179968552</v>
      </c>
      <c r="JU56" s="424">
        <v>122.540069654887</v>
      </c>
      <c r="JV56" s="72">
        <v>15.8586284523164</v>
      </c>
      <c r="JW56" s="27"/>
      <c r="JX56" s="24" t="s">
        <v>30</v>
      </c>
      <c r="JY56" s="424">
        <v>103.646071980618</v>
      </c>
      <c r="JZ56" s="72">
        <v>-18.0293098783606</v>
      </c>
      <c r="KA56" s="424">
        <v>187.549078973844</v>
      </c>
      <c r="KB56" s="72">
        <v>24.5754259729958</v>
      </c>
      <c r="KC56" s="424">
        <v>165.691446477787</v>
      </c>
      <c r="KD56" s="72">
        <v>19.7919125925366</v>
      </c>
      <c r="KE56" s="27"/>
      <c r="KF56" s="24" t="s">
        <v>30</v>
      </c>
      <c r="KG56" s="424">
        <v>86.0335668808415</v>
      </c>
      <c r="KH56" s="72">
        <v>-33.6044306566091</v>
      </c>
      <c r="KI56" s="424">
        <v>134.347082828093</v>
      </c>
      <c r="KJ56" s="72">
        <v>18.0620534279334</v>
      </c>
      <c r="KK56" s="424">
        <v>107.06933532179</v>
      </c>
      <c r="KL56" s="72">
        <v>4.46152445709716</v>
      </c>
      <c r="KM56" s="27"/>
      <c r="KN56" s="24" t="s">
        <v>30</v>
      </c>
      <c r="KO56" s="424">
        <v>60.1155872403105</v>
      </c>
      <c r="KP56" s="72">
        <v>-20.7018114713122</v>
      </c>
      <c r="KQ56" s="424">
        <v>159.570521597411</v>
      </c>
      <c r="KR56" s="72">
        <v>25.0556580154505</v>
      </c>
      <c r="KS56" s="424">
        <v>108.274088666304</v>
      </c>
      <c r="KT56" s="72">
        <v>-0.626809441932778</v>
      </c>
      <c r="KU56" s="27"/>
      <c r="KV56" s="24" t="s">
        <v>30</v>
      </c>
      <c r="KW56" s="424">
        <v>124.880254184798</v>
      </c>
      <c r="KX56" s="72">
        <v>19.502378233724</v>
      </c>
      <c r="KY56" s="424">
        <v>164.810265251611</v>
      </c>
      <c r="KZ56" s="72">
        <v>16.7249126287965</v>
      </c>
      <c r="LA56" s="424">
        <v>152.694114090366</v>
      </c>
      <c r="LB56" s="72">
        <v>16.1795680639424</v>
      </c>
      <c r="LC56" s="27"/>
      <c r="LD56" s="24" t="s">
        <v>30</v>
      </c>
      <c r="LE56" s="424">
        <v>141.06341395442</v>
      </c>
      <c r="LF56" s="72">
        <v>5.52422721014902</v>
      </c>
      <c r="LG56" s="424">
        <v>135.380990210223</v>
      </c>
      <c r="LH56" s="72">
        <v>23.953949312627</v>
      </c>
      <c r="LI56" s="424">
        <v>57.3174147958977</v>
      </c>
      <c r="LJ56" s="72">
        <v>-15.57590161561</v>
      </c>
      <c r="LK56" s="27"/>
      <c r="LL56" s="24" t="s">
        <v>30</v>
      </c>
      <c r="LM56" s="424">
        <v>145.055925086171</v>
      </c>
      <c r="LN56" s="72">
        <v>28.0232483001306</v>
      </c>
      <c r="LO56" s="424">
        <v>89.5803037781802</v>
      </c>
      <c r="LP56" s="72">
        <v>-28.6027432733138</v>
      </c>
      <c r="LQ56" s="424">
        <v>134.5256183374</v>
      </c>
      <c r="LR56" s="72">
        <v>16.1755960946144</v>
      </c>
      <c r="LS56" s="27"/>
      <c r="LT56" s="24" t="s">
        <v>30</v>
      </c>
      <c r="LU56" s="424">
        <v>113.783836982282</v>
      </c>
      <c r="LV56" s="72">
        <v>17.8211500130077</v>
      </c>
      <c r="LW56" s="424">
        <v>129.946639495219</v>
      </c>
      <c r="LX56" s="72">
        <v>12.5520149275093</v>
      </c>
      <c r="LY56" s="424">
        <v>134.093835142437</v>
      </c>
      <c r="LZ56" s="72">
        <v>0.532801902992475</v>
      </c>
      <c r="MA56" s="27"/>
      <c r="MB56" s="24" t="s">
        <v>30</v>
      </c>
      <c r="MC56" s="424">
        <v>132.419278385404</v>
      </c>
      <c r="MD56" s="72">
        <v>2.35803053301424</v>
      </c>
      <c r="ME56" s="424">
        <v>97.8765946746722</v>
      </c>
      <c r="MF56" s="72">
        <v>3.55833647473341</v>
      </c>
      <c r="MG56" s="424">
        <v>111.134242286372</v>
      </c>
      <c r="MH56" s="72">
        <v>0.987037045802538</v>
      </c>
      <c r="MI56" s="27"/>
      <c r="MJ56" s="24" t="s">
        <v>30</v>
      </c>
      <c r="MK56" s="424">
        <v>97.6390635251081</v>
      </c>
      <c r="ML56" s="72">
        <v>1.52947804305113</v>
      </c>
      <c r="MM56" s="424">
        <v>134.997661511977</v>
      </c>
      <c r="MN56" s="72">
        <v>-1.61401249694546</v>
      </c>
      <c r="MO56" s="424">
        <v>142.458765814701</v>
      </c>
      <c r="MP56" s="72">
        <v>-9.42870668336899</v>
      </c>
    </row>
    <row r="57" ht="15" hidden="1" customHeight="1" spans="1:354">
      <c r="A57" s="27"/>
      <c r="B57" s="24"/>
      <c r="C57" s="455"/>
      <c r="D57" s="72"/>
      <c r="E57" s="424"/>
      <c r="F57" s="72"/>
      <c r="G57" s="424"/>
      <c r="H57" s="72"/>
      <c r="I57" s="27"/>
      <c r="J57" s="24"/>
      <c r="K57" s="424"/>
      <c r="L57" s="72"/>
      <c r="M57" s="424"/>
      <c r="N57" s="72"/>
      <c r="O57" s="424"/>
      <c r="P57" s="72"/>
      <c r="Q57" s="27"/>
      <c r="R57" s="24"/>
      <c r="S57" s="424"/>
      <c r="T57" s="72"/>
      <c r="U57" s="424"/>
      <c r="V57" s="72"/>
      <c r="W57" s="424"/>
      <c r="X57" s="72"/>
      <c r="Y57" s="27"/>
      <c r="Z57" s="24"/>
      <c r="AA57" s="424"/>
      <c r="AB57" s="72"/>
      <c r="AC57" s="424"/>
      <c r="AD57" s="72"/>
      <c r="AE57" s="424"/>
      <c r="AF57" s="72"/>
      <c r="AG57" s="27"/>
      <c r="AH57" s="24"/>
      <c r="AI57" s="424"/>
      <c r="AJ57" s="72"/>
      <c r="AK57" s="424"/>
      <c r="AL57" s="72"/>
      <c r="AM57" s="424"/>
      <c r="AN57" s="72"/>
      <c r="AO57" s="27"/>
      <c r="AP57" s="24"/>
      <c r="AQ57" s="424"/>
      <c r="AR57" s="72"/>
      <c r="AS57" s="424"/>
      <c r="AT57" s="72"/>
      <c r="AU57" s="424"/>
      <c r="AV57" s="72"/>
      <c r="AW57" s="27"/>
      <c r="AX57" s="24"/>
      <c r="AY57" s="424"/>
      <c r="AZ57" s="72"/>
      <c r="BA57" s="424"/>
      <c r="BB57" s="72"/>
      <c r="BC57" s="424"/>
      <c r="BD57" s="72"/>
      <c r="BE57" s="27"/>
      <c r="BF57" s="24"/>
      <c r="BG57" s="424"/>
      <c r="BH57" s="72"/>
      <c r="BI57" s="424"/>
      <c r="BJ57" s="72"/>
      <c r="BK57" s="424"/>
      <c r="BL57" s="72"/>
      <c r="BM57" s="27"/>
      <c r="BN57" s="24"/>
      <c r="BO57" s="424"/>
      <c r="BP57" s="72"/>
      <c r="BQ57" s="424"/>
      <c r="BR57" s="72"/>
      <c r="BS57" s="424"/>
      <c r="BT57" s="72"/>
      <c r="BU57" s="27"/>
      <c r="BV57" s="24"/>
      <c r="BW57" s="424"/>
      <c r="BX57" s="72"/>
      <c r="BY57" s="424"/>
      <c r="BZ57" s="72"/>
      <c r="CA57" s="424"/>
      <c r="CB57" s="72"/>
      <c r="CC57" s="27"/>
      <c r="CD57" s="24"/>
      <c r="CE57" s="424"/>
      <c r="CF57" s="72"/>
      <c r="CG57" s="424"/>
      <c r="CH57" s="72"/>
      <c r="CI57" s="424"/>
      <c r="CJ57" s="72"/>
      <c r="CK57" s="27"/>
      <c r="CL57" s="24"/>
      <c r="CM57" s="424"/>
      <c r="CN57" s="72"/>
      <c r="CO57" s="424"/>
      <c r="CP57" s="72"/>
      <c r="CQ57" s="424"/>
      <c r="CR57" s="72"/>
      <c r="CS57" s="27"/>
      <c r="CT57" s="24"/>
      <c r="CU57" s="424"/>
      <c r="CV57" s="72"/>
      <c r="CW57" s="424"/>
      <c r="CX57" s="72"/>
      <c r="CY57" s="424"/>
      <c r="CZ57" s="72"/>
      <c r="DA57" s="27"/>
      <c r="DB57" s="24"/>
      <c r="DC57" s="424"/>
      <c r="DD57" s="72"/>
      <c r="DE57" s="424"/>
      <c r="DF57" s="72"/>
      <c r="DG57" s="424"/>
      <c r="DH57" s="72"/>
      <c r="DI57" s="27"/>
      <c r="DJ57" s="24"/>
      <c r="DK57" s="424"/>
      <c r="DL57" s="72"/>
      <c r="DM57" s="424"/>
      <c r="DN57" s="72"/>
      <c r="DO57" s="424"/>
      <c r="DP57" s="72"/>
      <c r="DQ57" s="27"/>
      <c r="DR57" s="24"/>
      <c r="DS57" s="424"/>
      <c r="DT57" s="72"/>
      <c r="DU57" s="424"/>
      <c r="DV57" s="72"/>
      <c r="DW57" s="424"/>
      <c r="DX57" s="72"/>
      <c r="DY57" s="27"/>
      <c r="DZ57" s="24"/>
      <c r="EA57" s="424"/>
      <c r="EB57" s="72"/>
      <c r="EC57" s="424"/>
      <c r="ED57" s="72"/>
      <c r="EE57" s="424"/>
      <c r="EF57" s="72"/>
      <c r="EG57" s="27"/>
      <c r="EH57" s="24"/>
      <c r="EI57" s="424"/>
      <c r="EJ57" s="72"/>
      <c r="EK57" s="424"/>
      <c r="EL57" s="72"/>
      <c r="EM57" s="424"/>
      <c r="EN57" s="72"/>
      <c r="EO57" s="27"/>
      <c r="EP57" s="24"/>
      <c r="EQ57" s="424"/>
      <c r="ER57" s="72"/>
      <c r="ES57" s="424"/>
      <c r="ET57" s="72"/>
      <c r="EU57" s="424"/>
      <c r="EV57" s="72"/>
      <c r="EW57" s="27"/>
      <c r="EX57" s="24"/>
      <c r="EY57" s="424"/>
      <c r="EZ57" s="72"/>
      <c r="FA57" s="424"/>
      <c r="FB57" s="72"/>
      <c r="FC57" s="424"/>
      <c r="FD57" s="72"/>
      <c r="FE57" s="27"/>
      <c r="FF57" s="24"/>
      <c r="FG57" s="424"/>
      <c r="FH57" s="72"/>
      <c r="FI57" s="424"/>
      <c r="FJ57" s="72"/>
      <c r="FK57" s="424"/>
      <c r="FL57" s="72"/>
      <c r="FM57" s="27"/>
      <c r="FN57" s="24"/>
      <c r="FO57" s="424"/>
      <c r="FP57" s="72"/>
      <c r="FQ57" s="424"/>
      <c r="FR57" s="72"/>
      <c r="FS57" s="424"/>
      <c r="FT57" s="72"/>
      <c r="FU57" s="27"/>
      <c r="FV57" s="24"/>
      <c r="FW57" s="424"/>
      <c r="FX57" s="72"/>
      <c r="FY57" s="424"/>
      <c r="FZ57" s="72"/>
      <c r="GA57" s="424"/>
      <c r="GB57" s="72"/>
      <c r="GC57" s="27"/>
      <c r="GD57" s="24"/>
      <c r="GE57" s="424"/>
      <c r="GF57" s="72"/>
      <c r="GG57" s="424"/>
      <c r="GH57" s="72"/>
      <c r="GI57" s="424"/>
      <c r="GJ57" s="72"/>
      <c r="GK57" s="27"/>
      <c r="GL57" s="24"/>
      <c r="GM57" s="424"/>
      <c r="GN57" s="72"/>
      <c r="GO57" s="424"/>
      <c r="GP57" s="72"/>
      <c r="GQ57" s="424"/>
      <c r="GR57" s="72"/>
      <c r="GS57" s="27"/>
      <c r="GT57" s="24"/>
      <c r="GU57" s="424"/>
      <c r="GV57" s="72"/>
      <c r="GW57" s="424"/>
      <c r="GX57" s="72"/>
      <c r="GY57" s="424"/>
      <c r="GZ57" s="72"/>
      <c r="HA57" s="27"/>
      <c r="HB57" s="24"/>
      <c r="HC57" s="424"/>
      <c r="HD57" s="72"/>
      <c r="HE57" s="424"/>
      <c r="HF57" s="72"/>
      <c r="HG57" s="424"/>
      <c r="HH57" s="72"/>
      <c r="HI57" s="27"/>
      <c r="HJ57" s="24"/>
      <c r="HK57" s="424"/>
      <c r="HL57" s="72"/>
      <c r="HM57" s="424"/>
      <c r="HN57" s="72"/>
      <c r="HO57" s="424"/>
      <c r="HP57" s="72"/>
      <c r="HQ57" s="27"/>
      <c r="HR57" s="24"/>
      <c r="HS57" s="424"/>
      <c r="HT57" s="72"/>
      <c r="HU57" s="424"/>
      <c r="HV57" s="72"/>
      <c r="HW57" s="424"/>
      <c r="HX57" s="72"/>
      <c r="HY57" s="27"/>
      <c r="HZ57" s="24"/>
      <c r="IA57" s="424"/>
      <c r="IB57" s="72"/>
      <c r="IC57" s="424"/>
      <c r="ID57" s="72"/>
      <c r="IE57" s="424"/>
      <c r="IF57" s="72"/>
      <c r="IG57" s="27"/>
      <c r="IH57" s="24"/>
      <c r="II57" s="424"/>
      <c r="IJ57" s="72"/>
      <c r="IK57" s="424"/>
      <c r="IL57" s="72"/>
      <c r="IM57" s="424"/>
      <c r="IN57" s="72"/>
      <c r="IO57" s="424"/>
      <c r="IP57" s="72"/>
      <c r="IQ57" s="27"/>
      <c r="IR57" s="24"/>
      <c r="IS57" s="424"/>
      <c r="IT57" s="72"/>
      <c r="IU57" s="424"/>
      <c r="IV57" s="72"/>
      <c r="IW57" s="424"/>
      <c r="IX57" s="72"/>
      <c r="IY57" s="27"/>
      <c r="IZ57" s="24"/>
      <c r="JA57" s="424"/>
      <c r="JB57" s="72"/>
      <c r="JC57" s="424"/>
      <c r="JD57" s="72"/>
      <c r="JE57" s="424"/>
      <c r="JF57" s="72"/>
      <c r="JG57" s="27"/>
      <c r="JH57" s="24"/>
      <c r="JI57" s="424"/>
      <c r="JJ57" s="72"/>
      <c r="JK57" s="424"/>
      <c r="JL57" s="72"/>
      <c r="JM57" s="424"/>
      <c r="JN57" s="72"/>
      <c r="JO57" s="27"/>
      <c r="JP57" s="24"/>
      <c r="JQ57" s="424"/>
      <c r="JR57" s="72"/>
      <c r="JS57" s="424"/>
      <c r="JT57" s="72"/>
      <c r="JU57" s="424"/>
      <c r="JV57" s="72"/>
      <c r="JW57" s="27"/>
      <c r="JX57" s="24"/>
      <c r="JY57" s="424"/>
      <c r="JZ57" s="72"/>
      <c r="KA57" s="424"/>
      <c r="KB57" s="72"/>
      <c r="KC57" s="424"/>
      <c r="KD57" s="72"/>
      <c r="KE57" s="27"/>
      <c r="KF57" s="24"/>
      <c r="KG57" s="424"/>
      <c r="KH57" s="72"/>
      <c r="KI57" s="424"/>
      <c r="KJ57" s="72"/>
      <c r="KK57" s="424"/>
      <c r="KL57" s="72"/>
      <c r="KM57" s="27"/>
      <c r="KN57" s="24"/>
      <c r="KO57" s="424"/>
      <c r="KP57" s="72"/>
      <c r="KQ57" s="424"/>
      <c r="KR57" s="72"/>
      <c r="KS57" s="424"/>
      <c r="KT57" s="72"/>
      <c r="KU57" s="27"/>
      <c r="KV57" s="24"/>
      <c r="KW57" s="424"/>
      <c r="KX57" s="72"/>
      <c r="KY57" s="424"/>
      <c r="KZ57" s="72"/>
      <c r="LA57" s="424"/>
      <c r="LB57" s="72"/>
      <c r="LC57" s="27"/>
      <c r="LD57" s="24"/>
      <c r="LE57" s="424"/>
      <c r="LF57" s="72"/>
      <c r="LG57" s="424"/>
      <c r="LH57" s="72"/>
      <c r="LI57" s="424"/>
      <c r="LJ57" s="72"/>
      <c r="LK57" s="27"/>
      <c r="LL57" s="24"/>
      <c r="LM57" s="424"/>
      <c r="LN57" s="72"/>
      <c r="LO57" s="424"/>
      <c r="LP57" s="72"/>
      <c r="LQ57" s="424"/>
      <c r="LR57" s="72"/>
      <c r="LS57" s="27"/>
      <c r="LT57" s="24"/>
      <c r="LU57" s="424"/>
      <c r="LV57" s="72"/>
      <c r="LW57" s="424"/>
      <c r="LX57" s="72"/>
      <c r="LY57" s="424"/>
      <c r="LZ57" s="72"/>
      <c r="MA57" s="27"/>
      <c r="MB57" s="24"/>
      <c r="MC57" s="424"/>
      <c r="MD57" s="72"/>
      <c r="ME57" s="424"/>
      <c r="MF57" s="72"/>
      <c r="MG57" s="424"/>
      <c r="MH57" s="72"/>
      <c r="MI57" s="27"/>
      <c r="MJ57" s="24"/>
      <c r="MK57" s="424"/>
      <c r="ML57" s="72"/>
      <c r="MM57" s="424"/>
      <c r="MN57" s="72"/>
      <c r="MO57" s="424"/>
      <c r="MP57" s="72"/>
    </row>
    <row r="58" ht="15" hidden="1" customHeight="1" spans="1:354">
      <c r="A58" s="27">
        <v>2022</v>
      </c>
      <c r="B58" s="24" t="s">
        <v>27</v>
      </c>
      <c r="C58" s="424">
        <v>95.6824852779502</v>
      </c>
      <c r="D58" s="72">
        <v>-1.5103695610802</v>
      </c>
      <c r="E58" s="424">
        <v>81.1695285332507</v>
      </c>
      <c r="F58" s="72">
        <v>-6.06000770685499</v>
      </c>
      <c r="G58" s="424">
        <v>109.405386186464</v>
      </c>
      <c r="H58" s="72">
        <v>1.95359323837367</v>
      </c>
      <c r="I58" s="27">
        <v>2022</v>
      </c>
      <c r="J58" s="24" t="s">
        <v>27</v>
      </c>
      <c r="K58" s="424">
        <v>76.1903702703983</v>
      </c>
      <c r="L58" s="72">
        <v>3.93477514477154</v>
      </c>
      <c r="M58" s="424">
        <v>83.8122563349319</v>
      </c>
      <c r="N58" s="72">
        <v>-8.62478501462185</v>
      </c>
      <c r="O58" s="424">
        <v>77.4143720971917</v>
      </c>
      <c r="P58" s="72">
        <v>5.78670963435042</v>
      </c>
      <c r="Q58" s="27">
        <v>2022</v>
      </c>
      <c r="R58" s="24" t="s">
        <v>27</v>
      </c>
      <c r="S58" s="424">
        <v>120.737717799021</v>
      </c>
      <c r="T58" s="72">
        <v>7.78998068485404</v>
      </c>
      <c r="U58" s="424">
        <v>141.150749490225</v>
      </c>
      <c r="V58" s="72">
        <v>26.1259913887634</v>
      </c>
      <c r="W58" s="424">
        <v>151.744825938528</v>
      </c>
      <c r="X58" s="72">
        <v>9.04366086136829</v>
      </c>
      <c r="Y58" s="27">
        <v>2022</v>
      </c>
      <c r="Z58" s="24" t="s">
        <v>27</v>
      </c>
      <c r="AA58" s="424">
        <v>134.151782525926</v>
      </c>
      <c r="AB58" s="72">
        <v>4.28853179495874</v>
      </c>
      <c r="AC58" s="424">
        <v>146.957140165437</v>
      </c>
      <c r="AD58" s="72">
        <v>15.7154053408916</v>
      </c>
      <c r="AE58" s="424">
        <v>134.489756899308</v>
      </c>
      <c r="AF58" s="72">
        <v>-2.2590934847175</v>
      </c>
      <c r="AG58" s="27">
        <v>2022</v>
      </c>
      <c r="AH58" s="24" t="s">
        <v>27</v>
      </c>
      <c r="AI58" s="424">
        <v>113.09998516143</v>
      </c>
      <c r="AJ58" s="72">
        <v>6.45284539541595</v>
      </c>
      <c r="AK58" s="424">
        <v>158.433653492974</v>
      </c>
      <c r="AL58" s="72">
        <v>-0.640254868581053</v>
      </c>
      <c r="AM58" s="424">
        <v>94.5221464676944</v>
      </c>
      <c r="AN58" s="72">
        <v>-9.03258887075108</v>
      </c>
      <c r="AO58" s="27">
        <v>2022</v>
      </c>
      <c r="AP58" s="24" t="s">
        <v>27</v>
      </c>
      <c r="AQ58" s="424">
        <v>122.319386158396</v>
      </c>
      <c r="AR58" s="72">
        <v>2.26392060747594</v>
      </c>
      <c r="AS58" s="424">
        <v>141.72671466596</v>
      </c>
      <c r="AT58" s="72">
        <v>13.5117615635531</v>
      </c>
      <c r="AU58" s="424">
        <v>147.705287710932</v>
      </c>
      <c r="AV58" s="72">
        <v>12.4316380184359</v>
      </c>
      <c r="AW58" s="27">
        <v>2022</v>
      </c>
      <c r="AX58" s="24" t="s">
        <v>27</v>
      </c>
      <c r="AY58" s="424">
        <v>145.901711372716</v>
      </c>
      <c r="AZ58" s="72">
        <v>10.0423128535227</v>
      </c>
      <c r="BA58" s="424">
        <v>120.907749137727</v>
      </c>
      <c r="BB58" s="72">
        <v>-8.39706241078004</v>
      </c>
      <c r="BC58" s="424">
        <v>177.324059375196</v>
      </c>
      <c r="BD58" s="72">
        <v>19.3652050641382</v>
      </c>
      <c r="BE58" s="27">
        <v>2022</v>
      </c>
      <c r="BF58" s="24" t="s">
        <v>27</v>
      </c>
      <c r="BG58" s="424">
        <v>134.620753914772</v>
      </c>
      <c r="BH58" s="72">
        <v>25.5528547421282</v>
      </c>
      <c r="BI58" s="424">
        <v>127.815799958152</v>
      </c>
      <c r="BJ58" s="72">
        <v>1.70753639659624</v>
      </c>
      <c r="BK58" s="424">
        <v>184.480749333712</v>
      </c>
      <c r="BL58" s="72">
        <v>14.0392688659078</v>
      </c>
      <c r="BM58" s="27">
        <v>2022</v>
      </c>
      <c r="BN58" s="24" t="s">
        <v>27</v>
      </c>
      <c r="BO58" s="424">
        <v>117.974327996333</v>
      </c>
      <c r="BP58" s="72">
        <v>-2.50309585396219</v>
      </c>
      <c r="BQ58" s="424">
        <v>125.466793632835</v>
      </c>
      <c r="BR58" s="72">
        <v>5.66001611983909</v>
      </c>
      <c r="BS58" s="424">
        <v>123.315462816492</v>
      </c>
      <c r="BT58" s="72">
        <v>10.0508472278052</v>
      </c>
      <c r="BU58" s="27">
        <v>2022</v>
      </c>
      <c r="BV58" s="24" t="s">
        <v>27</v>
      </c>
      <c r="BW58" s="424">
        <v>135.047432225045</v>
      </c>
      <c r="BX58" s="72">
        <v>0.883864136184215</v>
      </c>
      <c r="BY58" s="424">
        <v>127.647295203538</v>
      </c>
      <c r="BZ58" s="72">
        <v>4.14049072647096</v>
      </c>
      <c r="CA58" s="424">
        <v>116.632019845485</v>
      </c>
      <c r="CB58" s="72">
        <v>15.7308009317683</v>
      </c>
      <c r="CC58" s="27">
        <v>2022</v>
      </c>
      <c r="CD58" s="24" t="s">
        <v>27</v>
      </c>
      <c r="CE58" s="424">
        <v>151.698954999873</v>
      </c>
      <c r="CF58" s="72">
        <v>12.4163790418275</v>
      </c>
      <c r="CG58" s="424">
        <v>86.9215413531753</v>
      </c>
      <c r="CH58" s="72">
        <v>-18.8978277413088</v>
      </c>
      <c r="CI58" s="424">
        <v>137.213348200982</v>
      </c>
      <c r="CJ58" s="72">
        <v>-0.449232241087429</v>
      </c>
      <c r="CK58" s="27">
        <v>2022</v>
      </c>
      <c r="CL58" s="24" t="s">
        <v>27</v>
      </c>
      <c r="CM58" s="424">
        <v>212.423261165962</v>
      </c>
      <c r="CN58" s="72">
        <v>9.81716574195455</v>
      </c>
      <c r="CO58" s="424">
        <v>88.6147948196086</v>
      </c>
      <c r="CP58" s="72">
        <v>-13.1620927707062</v>
      </c>
      <c r="CQ58" s="424">
        <v>109.195149342901</v>
      </c>
      <c r="CR58" s="72">
        <v>7.04926754235883</v>
      </c>
      <c r="CS58" s="27">
        <v>2022</v>
      </c>
      <c r="CT58" s="24" t="s">
        <v>27</v>
      </c>
      <c r="CU58" s="424">
        <v>138.780647049805</v>
      </c>
      <c r="CV58" s="72">
        <v>9.03244960069959</v>
      </c>
      <c r="CW58" s="424">
        <v>106.154324275709</v>
      </c>
      <c r="CX58" s="72">
        <v>-0.862675767605865</v>
      </c>
      <c r="CY58" s="424">
        <v>153.265873685944</v>
      </c>
      <c r="CZ58" s="72">
        <v>33.311798081917</v>
      </c>
      <c r="DA58" s="27">
        <v>2022</v>
      </c>
      <c r="DB58" s="24" t="s">
        <v>27</v>
      </c>
      <c r="DC58" s="424">
        <v>88.8315578158108</v>
      </c>
      <c r="DD58" s="72">
        <v>-5.24734986566796</v>
      </c>
      <c r="DE58" s="424">
        <v>347.56905892166</v>
      </c>
      <c r="DF58" s="72">
        <v>19.3550828113933</v>
      </c>
      <c r="DG58" s="424">
        <v>118.773683036938</v>
      </c>
      <c r="DH58" s="72">
        <v>0.886008526865822</v>
      </c>
      <c r="DI58" s="27">
        <v>2022</v>
      </c>
      <c r="DJ58" s="24" t="s">
        <v>27</v>
      </c>
      <c r="DK58" s="424">
        <v>163.509431447058</v>
      </c>
      <c r="DL58" s="72">
        <v>21.8023912297794</v>
      </c>
      <c r="DM58" s="424">
        <v>72.4751354024656</v>
      </c>
      <c r="DN58" s="72">
        <v>-15.9878744398978</v>
      </c>
      <c r="DO58" s="424">
        <v>123.447260650505</v>
      </c>
      <c r="DP58" s="72">
        <v>-13.2492164383296</v>
      </c>
      <c r="DQ58" s="27">
        <v>2022</v>
      </c>
      <c r="DR58" s="24" t="s">
        <v>27</v>
      </c>
      <c r="DS58" s="424">
        <v>152.394273182866</v>
      </c>
      <c r="DT58" s="72">
        <v>13.0585318720762</v>
      </c>
      <c r="DU58" s="424">
        <v>117.913195188969</v>
      </c>
      <c r="DV58" s="72">
        <v>2.08915332044926</v>
      </c>
      <c r="DW58" s="424">
        <v>136.369957826059</v>
      </c>
      <c r="DX58" s="72">
        <v>1.39382461154487</v>
      </c>
      <c r="DY58" s="27">
        <v>2022</v>
      </c>
      <c r="DZ58" s="24" t="s">
        <v>27</v>
      </c>
      <c r="EA58" s="424">
        <v>118.513640567384</v>
      </c>
      <c r="EB58" s="72">
        <v>4.10253647325827</v>
      </c>
      <c r="EC58" s="424">
        <v>156.799473626452</v>
      </c>
      <c r="ED58" s="72">
        <v>20.2613675239612</v>
      </c>
      <c r="EE58" s="424">
        <v>126.788374968466</v>
      </c>
      <c r="EF58" s="72">
        <v>2.19572909639399</v>
      </c>
      <c r="EG58" s="27">
        <v>2022</v>
      </c>
      <c r="EH58" s="24" t="s">
        <v>27</v>
      </c>
      <c r="EI58" s="424">
        <v>137.117112639253</v>
      </c>
      <c r="EJ58" s="72">
        <v>1.95644577157866</v>
      </c>
      <c r="EK58" s="424">
        <v>118.405142857916</v>
      </c>
      <c r="EL58" s="72">
        <v>-8.12558002984404</v>
      </c>
      <c r="EM58" s="424">
        <v>112.085231271999</v>
      </c>
      <c r="EN58" s="72">
        <v>-4.44439311039532</v>
      </c>
      <c r="EO58" s="27">
        <v>2022</v>
      </c>
      <c r="EP58" s="24" t="s">
        <v>27</v>
      </c>
      <c r="EQ58" s="424">
        <v>75.6630594534953</v>
      </c>
      <c r="ER58" s="72">
        <v>-11.0067593470372</v>
      </c>
      <c r="ES58" s="424">
        <v>139.253660934983</v>
      </c>
      <c r="ET58" s="72">
        <v>8.81732382103399</v>
      </c>
      <c r="EU58" s="424">
        <v>75.6770200193683</v>
      </c>
      <c r="EV58" s="72">
        <v>4.58196806217978</v>
      </c>
      <c r="EW58" s="27">
        <v>2022</v>
      </c>
      <c r="EX58" s="24" t="s">
        <v>27</v>
      </c>
      <c r="EY58" s="424">
        <v>99.3154564253197</v>
      </c>
      <c r="EZ58" s="72">
        <v>11.6202421503644</v>
      </c>
      <c r="FA58" s="424">
        <v>95.8099849663578</v>
      </c>
      <c r="FB58" s="72">
        <v>12.9495825687327</v>
      </c>
      <c r="FC58" s="424">
        <v>234.336216455978</v>
      </c>
      <c r="FD58" s="72">
        <v>24.6914060543165</v>
      </c>
      <c r="FE58" s="27">
        <v>2022</v>
      </c>
      <c r="FF58" s="24" t="s">
        <v>27</v>
      </c>
      <c r="FG58" s="424">
        <v>123.007820984141</v>
      </c>
      <c r="FH58" s="72">
        <v>1.45434730115295</v>
      </c>
      <c r="FI58" s="424">
        <v>158.959972064719</v>
      </c>
      <c r="FJ58" s="72">
        <v>11.7580612099583</v>
      </c>
      <c r="FK58" s="424">
        <v>125.560864271444</v>
      </c>
      <c r="FL58" s="72">
        <v>2.42636069417557</v>
      </c>
      <c r="FM58" s="27">
        <v>2022</v>
      </c>
      <c r="FN58" s="24" t="s">
        <v>27</v>
      </c>
      <c r="FO58" s="424">
        <v>113.916094406162</v>
      </c>
      <c r="FP58" s="72">
        <v>7.36130005005302</v>
      </c>
      <c r="FQ58" s="424">
        <v>237.170022340364</v>
      </c>
      <c r="FR58" s="72">
        <v>-28.2466400997952</v>
      </c>
      <c r="FS58" s="424">
        <v>119.767230153648</v>
      </c>
      <c r="FT58" s="72">
        <v>-8.0906667142273</v>
      </c>
      <c r="FU58" s="27">
        <v>2022</v>
      </c>
      <c r="FV58" s="24" t="s">
        <v>27</v>
      </c>
      <c r="FW58" s="424">
        <v>136.968550005089</v>
      </c>
      <c r="FX58" s="72">
        <v>3.92937812788874</v>
      </c>
      <c r="FY58" s="424">
        <v>174.674569649684</v>
      </c>
      <c r="FZ58" s="72">
        <v>10.6420812684973</v>
      </c>
      <c r="GA58" s="424">
        <v>111.845621030772</v>
      </c>
      <c r="GB58" s="72">
        <v>14.4747570543179</v>
      </c>
      <c r="GC58" s="27">
        <v>2022</v>
      </c>
      <c r="GD58" s="24" t="s">
        <v>27</v>
      </c>
      <c r="GE58" s="424">
        <v>134.990545804398</v>
      </c>
      <c r="GF58" s="72">
        <v>7.45348639432741</v>
      </c>
      <c r="GG58" s="424">
        <v>131.522052159567</v>
      </c>
      <c r="GH58" s="72">
        <v>-1.29924772166071</v>
      </c>
      <c r="GI58" s="424">
        <v>77.1482229798579</v>
      </c>
      <c r="GJ58" s="72">
        <v>-2.16348344655837</v>
      </c>
      <c r="GK58" s="27">
        <v>2022</v>
      </c>
      <c r="GL58" s="24" t="s">
        <v>27</v>
      </c>
      <c r="GM58" s="424">
        <v>120.250778079083</v>
      </c>
      <c r="GN58" s="72">
        <v>1.04218635996993</v>
      </c>
      <c r="GO58" s="424">
        <v>123.689069899285</v>
      </c>
      <c r="GP58" s="72">
        <v>5.55515892360833</v>
      </c>
      <c r="GQ58" s="424">
        <v>104.094404451273</v>
      </c>
      <c r="GR58" s="72">
        <v>21.4815635409698</v>
      </c>
      <c r="GS58" s="27">
        <v>2022</v>
      </c>
      <c r="GT58" s="24" t="s">
        <v>27</v>
      </c>
      <c r="GU58" s="424">
        <v>65.4787433724962</v>
      </c>
      <c r="GV58" s="72">
        <v>-19.2811364775326</v>
      </c>
      <c r="GW58" s="424">
        <v>103.358050874454</v>
      </c>
      <c r="GX58" s="72">
        <v>-0.606149946370365</v>
      </c>
      <c r="GY58" s="424">
        <v>171.852530561105</v>
      </c>
      <c r="GZ58" s="72">
        <v>20.965514311141</v>
      </c>
      <c r="HA58" s="27">
        <v>2022</v>
      </c>
      <c r="HB58" s="24" t="s">
        <v>27</v>
      </c>
      <c r="HC58" s="424">
        <v>94.5813887695359</v>
      </c>
      <c r="HD58" s="72">
        <v>-17.5765528985118</v>
      </c>
      <c r="HE58" s="424">
        <v>151.148831687979</v>
      </c>
      <c r="HF58" s="72">
        <v>8.20757344199585</v>
      </c>
      <c r="HG58" s="424">
        <v>88.612077186135</v>
      </c>
      <c r="HH58" s="72">
        <v>0.176051893052346</v>
      </c>
      <c r="HI58" s="27">
        <v>2022</v>
      </c>
      <c r="HJ58" s="24" t="s">
        <v>27</v>
      </c>
      <c r="HK58" s="424">
        <v>97.9596706040395</v>
      </c>
      <c r="HL58" s="72">
        <v>-15.8910158266734</v>
      </c>
      <c r="HM58" s="424">
        <v>135.169026373428</v>
      </c>
      <c r="HN58" s="72">
        <v>3.53290423372042</v>
      </c>
      <c r="HO58" s="424">
        <v>100.898387340378</v>
      </c>
      <c r="HP58" s="72">
        <v>-14.648694316593</v>
      </c>
      <c r="HQ58" s="27">
        <v>2022</v>
      </c>
      <c r="HR58" s="24" t="s">
        <v>27</v>
      </c>
      <c r="HS58" s="424">
        <v>122.553830060596</v>
      </c>
      <c r="HT58" s="72">
        <v>13.5063459610064</v>
      </c>
      <c r="HU58" s="424">
        <v>131.619142373712</v>
      </c>
      <c r="HV58" s="72">
        <v>4.06780384870457</v>
      </c>
      <c r="HW58" s="424">
        <v>91.8244509445348</v>
      </c>
      <c r="HX58" s="72">
        <v>-9.24863962291549</v>
      </c>
      <c r="HY58" s="27">
        <v>2022</v>
      </c>
      <c r="HZ58" s="24" t="s">
        <v>27</v>
      </c>
      <c r="IA58" s="424">
        <v>107.701921198771</v>
      </c>
      <c r="IB58" s="72">
        <v>11.7260664059494</v>
      </c>
      <c r="IC58" s="424">
        <v>127.678854397378</v>
      </c>
      <c r="ID58" s="72">
        <v>9.80394942522911</v>
      </c>
      <c r="IE58" s="424">
        <v>118.376294377105</v>
      </c>
      <c r="IF58" s="72">
        <v>-1.99009603255547</v>
      </c>
      <c r="IG58" s="27">
        <v>2022</v>
      </c>
      <c r="IH58" s="24" t="s">
        <v>27</v>
      </c>
      <c r="II58" s="424">
        <v>125.633696118236</v>
      </c>
      <c r="IJ58" s="72">
        <v>11.5784587046315</v>
      </c>
      <c r="IK58" s="424">
        <v>141.746025352395</v>
      </c>
      <c r="IL58" s="72">
        <v>5.17947478937255</v>
      </c>
      <c r="IM58" s="424">
        <v>111.386944977279</v>
      </c>
      <c r="IN58" s="72">
        <v>5.49776053766561</v>
      </c>
      <c r="IO58" s="424">
        <v>147.268089379606</v>
      </c>
      <c r="IP58" s="72">
        <v>35.6186269665644</v>
      </c>
      <c r="IQ58" s="27">
        <v>2022</v>
      </c>
      <c r="IR58" s="24" t="s">
        <v>27</v>
      </c>
      <c r="IS58" s="424">
        <v>99.1677981424813</v>
      </c>
      <c r="IT58" s="72">
        <v>-8.33481612376919</v>
      </c>
      <c r="IU58" s="424">
        <v>90.4827833120234</v>
      </c>
      <c r="IV58" s="72">
        <v>4.45724407136439</v>
      </c>
      <c r="IW58" s="424">
        <v>108.908729662283</v>
      </c>
      <c r="IX58" s="72">
        <v>-3.51309703183473</v>
      </c>
      <c r="IY58" s="27">
        <v>2022</v>
      </c>
      <c r="IZ58" s="24" t="s">
        <v>27</v>
      </c>
      <c r="JA58" s="424">
        <v>137.626015322909</v>
      </c>
      <c r="JB58" s="72">
        <v>1.91418453221554</v>
      </c>
      <c r="JC58" s="424">
        <v>157.849649643664</v>
      </c>
      <c r="JD58" s="72">
        <v>19.2960632107577</v>
      </c>
      <c r="JE58" s="424">
        <v>154.772403182816</v>
      </c>
      <c r="JF58" s="72">
        <v>0.307236453446308</v>
      </c>
      <c r="JG58" s="27">
        <v>2022</v>
      </c>
      <c r="JH58" s="24" t="s">
        <v>27</v>
      </c>
      <c r="JI58" s="424">
        <v>178.759939805408</v>
      </c>
      <c r="JJ58" s="72">
        <v>15.4400925729388</v>
      </c>
      <c r="JK58" s="424">
        <v>198.019582342829</v>
      </c>
      <c r="JL58" s="72">
        <v>40.1875027230871</v>
      </c>
      <c r="JM58" s="424">
        <v>118.68932011035</v>
      </c>
      <c r="JN58" s="72">
        <v>-7.04400490993349</v>
      </c>
      <c r="JO58" s="27">
        <v>2022</v>
      </c>
      <c r="JP58" s="24" t="s">
        <v>27</v>
      </c>
      <c r="JQ58" s="424">
        <v>111.257204796525</v>
      </c>
      <c r="JR58" s="72">
        <v>3.78548400805603</v>
      </c>
      <c r="JS58" s="424">
        <v>118.424582348598</v>
      </c>
      <c r="JT58" s="72">
        <v>9.72694919405235</v>
      </c>
      <c r="JU58" s="424">
        <v>113.876296452717</v>
      </c>
      <c r="JV58" s="72">
        <v>10.0367617845209</v>
      </c>
      <c r="JW58" s="27">
        <v>2022</v>
      </c>
      <c r="JX58" s="24" t="s">
        <v>27</v>
      </c>
      <c r="JY58" s="424">
        <v>98.2424349420127</v>
      </c>
      <c r="JZ58" s="72">
        <v>-8.58496108412089</v>
      </c>
      <c r="KA58" s="424">
        <v>169.273615291828</v>
      </c>
      <c r="KB58" s="72">
        <v>22.1449892037386</v>
      </c>
      <c r="KC58" s="424">
        <v>140.655312602898</v>
      </c>
      <c r="KD58" s="72">
        <v>20.2978382930121</v>
      </c>
      <c r="KE58" s="27">
        <v>2022</v>
      </c>
      <c r="KF58" s="24" t="s">
        <v>27</v>
      </c>
      <c r="KG58" s="424">
        <v>82.0040625207303</v>
      </c>
      <c r="KH58" s="72">
        <v>-34.6309728682797</v>
      </c>
      <c r="KI58" s="424">
        <v>130.419896709773</v>
      </c>
      <c r="KJ58" s="72">
        <v>5.32180569660919</v>
      </c>
      <c r="KK58" s="424">
        <v>117.023131453582</v>
      </c>
      <c r="KL58" s="72">
        <v>9.6871535386686</v>
      </c>
      <c r="KM58" s="27">
        <v>2022</v>
      </c>
      <c r="KN58" s="24" t="s">
        <v>27</v>
      </c>
      <c r="KO58" s="424">
        <v>46.693226130861</v>
      </c>
      <c r="KP58" s="72">
        <v>-28.3772505204077</v>
      </c>
      <c r="KQ58" s="424">
        <v>162.889323613733</v>
      </c>
      <c r="KR58" s="72">
        <v>26.6879855207227</v>
      </c>
      <c r="KS58" s="424">
        <v>96.5749894704431</v>
      </c>
      <c r="KT58" s="72">
        <v>-5.86078926557508</v>
      </c>
      <c r="KU58" s="27">
        <v>2022</v>
      </c>
      <c r="KV58" s="24" t="s">
        <v>27</v>
      </c>
      <c r="KW58" s="424">
        <v>120.530456393602</v>
      </c>
      <c r="KX58" s="72">
        <v>12.8230785956631</v>
      </c>
      <c r="KY58" s="424">
        <v>161.328249037034</v>
      </c>
      <c r="KZ58" s="72">
        <v>19.0837387861782</v>
      </c>
      <c r="LA58" s="424">
        <v>136.582806612478</v>
      </c>
      <c r="LB58" s="72">
        <v>20.6492765530919</v>
      </c>
      <c r="LC58" s="27">
        <v>2022</v>
      </c>
      <c r="LD58" s="24" t="s">
        <v>27</v>
      </c>
      <c r="LE58" s="424">
        <v>142.246358230024</v>
      </c>
      <c r="LF58" s="72">
        <v>5.34926964631666</v>
      </c>
      <c r="LG58" s="424">
        <v>117.063812270351</v>
      </c>
      <c r="LH58" s="72">
        <v>-4.83746030346032</v>
      </c>
      <c r="LI58" s="424">
        <v>59.0817949383863</v>
      </c>
      <c r="LJ58" s="72">
        <v>-31.3876570945326</v>
      </c>
      <c r="LK58" s="27">
        <v>2022</v>
      </c>
      <c r="LL58" s="24" t="s">
        <v>27</v>
      </c>
      <c r="LM58" s="424">
        <v>146.875586958702</v>
      </c>
      <c r="LN58" s="72">
        <v>-3.04727814566937</v>
      </c>
      <c r="LO58" s="424">
        <v>88.8256321127784</v>
      </c>
      <c r="LP58" s="72">
        <v>-21.5173016864264</v>
      </c>
      <c r="LQ58" s="424">
        <v>143.138659778428</v>
      </c>
      <c r="LR58" s="72">
        <v>6.9684972009083</v>
      </c>
      <c r="LS58" s="27">
        <v>2022</v>
      </c>
      <c r="LT58" s="24" t="s">
        <v>27</v>
      </c>
      <c r="LU58" s="424">
        <v>108.710323580724</v>
      </c>
      <c r="LV58" s="72">
        <v>10.8936261539061</v>
      </c>
      <c r="LW58" s="424">
        <v>130.128841456741</v>
      </c>
      <c r="LX58" s="72">
        <v>-6.13597367895557</v>
      </c>
      <c r="LY58" s="424">
        <v>126.726343119466</v>
      </c>
      <c r="LZ58" s="72">
        <v>5.03929443837332</v>
      </c>
      <c r="MA58" s="27">
        <v>2022</v>
      </c>
      <c r="MB58" s="24" t="s">
        <v>27</v>
      </c>
      <c r="MC58" s="424">
        <v>164.910007330628</v>
      </c>
      <c r="MD58" s="72">
        <v>3.86529430455647</v>
      </c>
      <c r="ME58" s="424">
        <v>97.9649757070149</v>
      </c>
      <c r="MF58" s="72">
        <v>8.54897699355708</v>
      </c>
      <c r="MG58" s="424">
        <v>115.415875980154</v>
      </c>
      <c r="MH58" s="72">
        <v>-3.44283996697357</v>
      </c>
      <c r="MI58" s="27">
        <v>2022</v>
      </c>
      <c r="MJ58" s="24" t="s">
        <v>27</v>
      </c>
      <c r="MK58" s="424">
        <v>97.882473099871</v>
      </c>
      <c r="ML58" s="72">
        <v>-2.62011347404045</v>
      </c>
      <c r="MM58" s="424">
        <v>138.69187478099</v>
      </c>
      <c r="MN58" s="72">
        <v>4.01149625112186</v>
      </c>
      <c r="MO58" s="424">
        <v>153.483043149451</v>
      </c>
      <c r="MP58" s="72">
        <v>-8.15040898676823</v>
      </c>
    </row>
    <row r="59" ht="15" hidden="1" customHeight="1" spans="1:354">
      <c r="A59" s="27"/>
      <c r="B59" s="24" t="s">
        <v>28</v>
      </c>
      <c r="C59" s="424">
        <v>92.6287732726852</v>
      </c>
      <c r="D59" s="72">
        <v>-2.37093295269183</v>
      </c>
      <c r="E59" s="424">
        <v>79.5872848531411</v>
      </c>
      <c r="F59" s="72">
        <v>-5.0328526477663</v>
      </c>
      <c r="G59" s="424">
        <v>104.960309597721</v>
      </c>
      <c r="H59" s="72">
        <v>-0.368646545284264</v>
      </c>
      <c r="I59" s="27"/>
      <c r="J59" s="24" t="s">
        <v>28</v>
      </c>
      <c r="K59" s="424">
        <v>89.5376627249082</v>
      </c>
      <c r="L59" s="72">
        <v>-5.05003260848089</v>
      </c>
      <c r="M59" s="424">
        <v>86.3194436805733</v>
      </c>
      <c r="N59" s="72">
        <v>-18.2637074633084</v>
      </c>
      <c r="O59" s="424">
        <v>88.2518745793509</v>
      </c>
      <c r="P59" s="72">
        <v>-5.78083373982217</v>
      </c>
      <c r="Q59" s="27"/>
      <c r="R59" s="24" t="s">
        <v>28</v>
      </c>
      <c r="S59" s="424">
        <v>110.861089616552</v>
      </c>
      <c r="T59" s="72">
        <v>-3.58512779434105</v>
      </c>
      <c r="U59" s="424">
        <v>129.910217287623</v>
      </c>
      <c r="V59" s="72">
        <v>11.1715719538339</v>
      </c>
      <c r="W59" s="424">
        <v>124.71453142161</v>
      </c>
      <c r="X59" s="72">
        <v>9.17231612236154</v>
      </c>
      <c r="Y59" s="27"/>
      <c r="Z59" s="24" t="s">
        <v>28</v>
      </c>
      <c r="AA59" s="424">
        <v>164.898363346558</v>
      </c>
      <c r="AB59" s="72">
        <v>9.07334039739875</v>
      </c>
      <c r="AC59" s="424">
        <v>142.448924642103</v>
      </c>
      <c r="AD59" s="72">
        <v>0.76877364089998</v>
      </c>
      <c r="AE59" s="424">
        <v>149.119017194279</v>
      </c>
      <c r="AF59" s="72">
        <v>13.2604947440797</v>
      </c>
      <c r="AG59" s="27"/>
      <c r="AH59" s="24" t="s">
        <v>28</v>
      </c>
      <c r="AI59" s="424">
        <v>104.519719264667</v>
      </c>
      <c r="AJ59" s="72">
        <v>-6.15463794309856</v>
      </c>
      <c r="AK59" s="424">
        <v>189.536470188678</v>
      </c>
      <c r="AL59" s="72">
        <v>2.00466297129785</v>
      </c>
      <c r="AM59" s="424">
        <v>93.4869778157714</v>
      </c>
      <c r="AN59" s="72">
        <v>-9.3613171740501</v>
      </c>
      <c r="AO59" s="27"/>
      <c r="AP59" s="24" t="s">
        <v>28</v>
      </c>
      <c r="AQ59" s="424">
        <v>198.938584878315</v>
      </c>
      <c r="AR59" s="72">
        <v>15.1450170168773</v>
      </c>
      <c r="AS59" s="424">
        <v>144.351559735818</v>
      </c>
      <c r="AT59" s="72">
        <v>10.2978371716903</v>
      </c>
      <c r="AU59" s="424">
        <v>157.050252530307</v>
      </c>
      <c r="AV59" s="72">
        <v>13.5216421480202</v>
      </c>
      <c r="AW59" s="27"/>
      <c r="AX59" s="24" t="s">
        <v>28</v>
      </c>
      <c r="AY59" s="424">
        <v>130.428983563691</v>
      </c>
      <c r="AZ59" s="72">
        <v>-3.45725712235841</v>
      </c>
      <c r="BA59" s="424">
        <v>108.443703233505</v>
      </c>
      <c r="BB59" s="72">
        <v>-11.1734548714336</v>
      </c>
      <c r="BC59" s="424">
        <v>127.947386122737</v>
      </c>
      <c r="BD59" s="72">
        <v>13.9595810315869</v>
      </c>
      <c r="BE59" s="27"/>
      <c r="BF59" s="24" t="s">
        <v>28</v>
      </c>
      <c r="BG59" s="424">
        <v>130.2475181621</v>
      </c>
      <c r="BH59" s="72">
        <v>24.1743755292958</v>
      </c>
      <c r="BI59" s="424">
        <v>102.570644541346</v>
      </c>
      <c r="BJ59" s="72">
        <v>-12.7187547913275</v>
      </c>
      <c r="BK59" s="424">
        <v>201.431699421701</v>
      </c>
      <c r="BL59" s="72">
        <v>21.4692812403709</v>
      </c>
      <c r="BM59" s="27"/>
      <c r="BN59" s="24" t="s">
        <v>28</v>
      </c>
      <c r="BO59" s="424">
        <v>118.181405645609</v>
      </c>
      <c r="BP59" s="72">
        <v>8.59793642103628</v>
      </c>
      <c r="BQ59" s="424">
        <v>129.079080675105</v>
      </c>
      <c r="BR59" s="72">
        <v>54.4832575367477</v>
      </c>
      <c r="BS59" s="424">
        <v>142.244363204977</v>
      </c>
      <c r="BT59" s="72">
        <v>11.87661723644</v>
      </c>
      <c r="BU59" s="27"/>
      <c r="BV59" s="24" t="s">
        <v>28</v>
      </c>
      <c r="BW59" s="424">
        <v>138.525242527144</v>
      </c>
      <c r="BX59" s="72">
        <v>16.4432703220346</v>
      </c>
      <c r="BY59" s="424">
        <v>104.190962086266</v>
      </c>
      <c r="BZ59" s="72">
        <v>49.8473221503205</v>
      </c>
      <c r="CA59" s="424">
        <v>115.015849705185</v>
      </c>
      <c r="CB59" s="72">
        <v>5.66136420690522</v>
      </c>
      <c r="CC59" s="27"/>
      <c r="CD59" s="24" t="s">
        <v>28</v>
      </c>
      <c r="CE59" s="424">
        <v>117.200143043402</v>
      </c>
      <c r="CF59" s="72">
        <v>6.24083262685544</v>
      </c>
      <c r="CG59" s="424">
        <v>90.5527658542246</v>
      </c>
      <c r="CH59" s="72">
        <v>-8.37117126571648</v>
      </c>
      <c r="CI59" s="424">
        <v>96.6003345053086</v>
      </c>
      <c r="CJ59" s="72">
        <v>3.72960922051905</v>
      </c>
      <c r="CK59" s="27"/>
      <c r="CL59" s="24" t="s">
        <v>28</v>
      </c>
      <c r="CM59" s="424">
        <v>227.806417402747</v>
      </c>
      <c r="CN59" s="72">
        <v>29.1181971574752</v>
      </c>
      <c r="CO59" s="424">
        <v>91.1301190367415</v>
      </c>
      <c r="CP59" s="72">
        <v>-2.94195934894138</v>
      </c>
      <c r="CQ59" s="424">
        <v>104.414425419884</v>
      </c>
      <c r="CR59" s="72">
        <v>18.8984561356926</v>
      </c>
      <c r="CS59" s="27"/>
      <c r="CT59" s="24" t="s">
        <v>28</v>
      </c>
      <c r="CU59" s="424">
        <v>114.516519652983</v>
      </c>
      <c r="CV59" s="72">
        <v>25.6970434458909</v>
      </c>
      <c r="CW59" s="424">
        <v>124.540270165896</v>
      </c>
      <c r="CX59" s="72">
        <v>3.69612997870652</v>
      </c>
      <c r="CY59" s="424">
        <v>91.293713316112</v>
      </c>
      <c r="CZ59" s="72">
        <v>12.9566010042213</v>
      </c>
      <c r="DA59" s="27"/>
      <c r="DB59" s="24" t="s">
        <v>28</v>
      </c>
      <c r="DC59" s="424">
        <v>73.9996346725216</v>
      </c>
      <c r="DD59" s="72">
        <v>12.2289733855376</v>
      </c>
      <c r="DE59" s="424">
        <v>327.654291868321</v>
      </c>
      <c r="DF59" s="72">
        <v>20.1568338745929</v>
      </c>
      <c r="DG59" s="424">
        <v>116.776366049771</v>
      </c>
      <c r="DH59" s="72">
        <v>-5.73653134910381</v>
      </c>
      <c r="DI59" s="27"/>
      <c r="DJ59" s="24" t="s">
        <v>28</v>
      </c>
      <c r="DK59" s="424">
        <v>156.15902402311</v>
      </c>
      <c r="DL59" s="72">
        <v>8.11442221453242</v>
      </c>
      <c r="DM59" s="424">
        <v>52.9447659641577</v>
      </c>
      <c r="DN59" s="72">
        <v>-3.18466821623022</v>
      </c>
      <c r="DO59" s="424">
        <v>121.796054545999</v>
      </c>
      <c r="DP59" s="72">
        <v>19.7823721318756</v>
      </c>
      <c r="DQ59" s="27"/>
      <c r="DR59" s="24" t="s">
        <v>28</v>
      </c>
      <c r="DS59" s="424">
        <v>125.919092178098</v>
      </c>
      <c r="DT59" s="72">
        <v>13.5323614451501</v>
      </c>
      <c r="DU59" s="424">
        <v>114.564995838619</v>
      </c>
      <c r="DV59" s="72">
        <v>11.5927261442929</v>
      </c>
      <c r="DW59" s="424">
        <v>139.525695703983</v>
      </c>
      <c r="DX59" s="72">
        <v>12.4723877810928</v>
      </c>
      <c r="DY59" s="27"/>
      <c r="DZ59" s="24" t="s">
        <v>28</v>
      </c>
      <c r="EA59" s="424">
        <v>110.365473943696</v>
      </c>
      <c r="EB59" s="72">
        <v>4.28729194117055</v>
      </c>
      <c r="EC59" s="424">
        <v>129.074256185727</v>
      </c>
      <c r="ED59" s="72">
        <v>25.128264982866</v>
      </c>
      <c r="EE59" s="424">
        <v>123.834796366144</v>
      </c>
      <c r="EF59" s="72">
        <v>4.7084642662163</v>
      </c>
      <c r="EG59" s="27"/>
      <c r="EH59" s="24" t="s">
        <v>28</v>
      </c>
      <c r="EI59" s="424">
        <v>141.290404193989</v>
      </c>
      <c r="EJ59" s="72">
        <v>3.08655667025783</v>
      </c>
      <c r="EK59" s="424">
        <v>139.270139061288</v>
      </c>
      <c r="EL59" s="72">
        <v>6.6341778267934</v>
      </c>
      <c r="EM59" s="424">
        <v>108.421415567708</v>
      </c>
      <c r="EN59" s="72">
        <v>6.00554624955096</v>
      </c>
      <c r="EO59" s="27"/>
      <c r="EP59" s="24" t="s">
        <v>28</v>
      </c>
      <c r="EQ59" s="424">
        <v>71.4956249804251</v>
      </c>
      <c r="ER59" s="72">
        <v>-22.3734583275382</v>
      </c>
      <c r="ES59" s="424">
        <v>131.254634839869</v>
      </c>
      <c r="ET59" s="72">
        <v>-1.92611229654463</v>
      </c>
      <c r="EU59" s="424">
        <v>66.1674668916463</v>
      </c>
      <c r="EV59" s="72">
        <v>-19.9064429013708</v>
      </c>
      <c r="EW59" s="27"/>
      <c r="EX59" s="24" t="s">
        <v>28</v>
      </c>
      <c r="EY59" s="424">
        <v>84.7144039965782</v>
      </c>
      <c r="EZ59" s="72">
        <v>-1.80210717740518</v>
      </c>
      <c r="FA59" s="424">
        <v>92.8648905355658</v>
      </c>
      <c r="FB59" s="72">
        <v>-7.77131889990375</v>
      </c>
      <c r="FC59" s="424">
        <v>237.533820046745</v>
      </c>
      <c r="FD59" s="72">
        <v>14.0543261992079</v>
      </c>
      <c r="FE59" s="27"/>
      <c r="FF59" s="24" t="s">
        <v>28</v>
      </c>
      <c r="FG59" s="424">
        <v>126.846563388228</v>
      </c>
      <c r="FH59" s="72">
        <v>2.43913058392368</v>
      </c>
      <c r="FI59" s="424">
        <v>168.541438082589</v>
      </c>
      <c r="FJ59" s="72">
        <v>5.46623662141172</v>
      </c>
      <c r="FK59" s="424">
        <v>116.640278958251</v>
      </c>
      <c r="FL59" s="72">
        <v>-13.9205682922996</v>
      </c>
      <c r="FM59" s="27"/>
      <c r="FN59" s="24" t="s">
        <v>28</v>
      </c>
      <c r="FO59" s="424">
        <v>109.274491455721</v>
      </c>
      <c r="FP59" s="72">
        <v>6.62795481487797</v>
      </c>
      <c r="FQ59" s="424">
        <v>249.333995364828</v>
      </c>
      <c r="FR59" s="72">
        <v>-31.8028751702817</v>
      </c>
      <c r="FS59" s="424">
        <v>124.230112454582</v>
      </c>
      <c r="FT59" s="72">
        <v>2.07621890151523</v>
      </c>
      <c r="FU59" s="27"/>
      <c r="FV59" s="24" t="s">
        <v>28</v>
      </c>
      <c r="FW59" s="424">
        <v>132.359316982335</v>
      </c>
      <c r="FX59" s="72">
        <v>1.53057580100138</v>
      </c>
      <c r="FY59" s="424">
        <v>175.971127092954</v>
      </c>
      <c r="FZ59" s="72">
        <v>19.7685162762438</v>
      </c>
      <c r="GA59" s="424">
        <v>89.8966007258649</v>
      </c>
      <c r="GB59" s="72">
        <v>-5.27012602372555</v>
      </c>
      <c r="GC59" s="27"/>
      <c r="GD59" s="24" t="s">
        <v>28</v>
      </c>
      <c r="GE59" s="424">
        <v>141.855084450025</v>
      </c>
      <c r="GF59" s="72">
        <v>11.0064142619142</v>
      </c>
      <c r="GG59" s="424">
        <v>120.093932152521</v>
      </c>
      <c r="GH59" s="72">
        <v>-7.17835436172845</v>
      </c>
      <c r="GI59" s="424">
        <v>83.410045985103</v>
      </c>
      <c r="GJ59" s="72">
        <v>-8.90868161032454</v>
      </c>
      <c r="GK59" s="27"/>
      <c r="GL59" s="24" t="s">
        <v>28</v>
      </c>
      <c r="GM59" s="424">
        <v>114.858726842165</v>
      </c>
      <c r="GN59" s="72">
        <v>-3.72170995394849</v>
      </c>
      <c r="GO59" s="424">
        <v>113.85258230246</v>
      </c>
      <c r="GP59" s="72">
        <v>14.9286274301907</v>
      </c>
      <c r="GQ59" s="424">
        <v>96.1790215476818</v>
      </c>
      <c r="GR59" s="72">
        <v>27.1527818694941</v>
      </c>
      <c r="GS59" s="27"/>
      <c r="GT59" s="24" t="s">
        <v>28</v>
      </c>
      <c r="GU59" s="424">
        <v>57.5679706188814</v>
      </c>
      <c r="GV59" s="72">
        <v>-15.1456875024514</v>
      </c>
      <c r="GW59" s="424">
        <v>110.258270504097</v>
      </c>
      <c r="GX59" s="72">
        <v>3.83682274331517</v>
      </c>
      <c r="GY59" s="424">
        <v>85.5073703269322</v>
      </c>
      <c r="GZ59" s="72">
        <v>22.5099305651568</v>
      </c>
      <c r="HA59" s="27"/>
      <c r="HB59" s="24" t="s">
        <v>28</v>
      </c>
      <c r="HC59" s="424">
        <v>86.8616142349258</v>
      </c>
      <c r="HD59" s="72">
        <v>5.08998418416684</v>
      </c>
      <c r="HE59" s="424">
        <v>165.091081031572</v>
      </c>
      <c r="HF59" s="72">
        <v>22.9265843758964</v>
      </c>
      <c r="HG59" s="424">
        <v>85.9531041854803</v>
      </c>
      <c r="HH59" s="72">
        <v>19.1870352334761</v>
      </c>
      <c r="HI59" s="27"/>
      <c r="HJ59" s="24" t="s">
        <v>28</v>
      </c>
      <c r="HK59" s="424">
        <v>90.8299621853456</v>
      </c>
      <c r="HL59" s="72">
        <v>-1.64881836618731</v>
      </c>
      <c r="HM59" s="424">
        <v>91.555421092923</v>
      </c>
      <c r="HN59" s="72">
        <v>28.525713279339</v>
      </c>
      <c r="HO59" s="424">
        <v>83.5841206622489</v>
      </c>
      <c r="HP59" s="72">
        <v>-18.0848941764609</v>
      </c>
      <c r="HQ59" s="27"/>
      <c r="HR59" s="24" t="s">
        <v>28</v>
      </c>
      <c r="HS59" s="424">
        <v>83.0267962063364</v>
      </c>
      <c r="HT59" s="72">
        <v>-7.97862156192917</v>
      </c>
      <c r="HU59" s="424">
        <v>133.479911545995</v>
      </c>
      <c r="HV59" s="72">
        <v>10.4120671037014</v>
      </c>
      <c r="HW59" s="424">
        <v>73.1384534011111</v>
      </c>
      <c r="HX59" s="72">
        <v>6.15991770433185</v>
      </c>
      <c r="HY59" s="27"/>
      <c r="HZ59" s="24" t="s">
        <v>28</v>
      </c>
      <c r="IA59" s="424">
        <v>102.501408460222</v>
      </c>
      <c r="IB59" s="72">
        <v>23.8250173020812</v>
      </c>
      <c r="IC59" s="424">
        <v>117.253852713354</v>
      </c>
      <c r="ID59" s="72">
        <v>12.4729101873517</v>
      </c>
      <c r="IE59" s="424">
        <v>94.3050404577271</v>
      </c>
      <c r="IF59" s="72">
        <v>-3.02208541147708</v>
      </c>
      <c r="IG59" s="27"/>
      <c r="IH59" s="24" t="s">
        <v>28</v>
      </c>
      <c r="II59" s="424">
        <v>107.136199620861</v>
      </c>
      <c r="IJ59" s="72">
        <v>10.4102645584617</v>
      </c>
      <c r="IK59" s="424">
        <v>115.631834860115</v>
      </c>
      <c r="IL59" s="72">
        <v>27.1949464534313</v>
      </c>
      <c r="IM59" s="424">
        <v>97.9401909748293</v>
      </c>
      <c r="IN59" s="72">
        <v>-7.69335132104841</v>
      </c>
      <c r="IO59" s="424">
        <v>103.611079333357</v>
      </c>
      <c r="IP59" s="72">
        <v>21.8021185824673</v>
      </c>
      <c r="IQ59" s="27"/>
      <c r="IR59" s="24" t="s">
        <v>28</v>
      </c>
      <c r="IS59" s="424">
        <v>88.5142324223257</v>
      </c>
      <c r="IT59" s="72">
        <v>8.3805274380242</v>
      </c>
      <c r="IU59" s="424">
        <v>87.0259481512593</v>
      </c>
      <c r="IV59" s="72">
        <v>20.6347807169988</v>
      </c>
      <c r="IW59" s="424">
        <v>97.4401075935913</v>
      </c>
      <c r="IX59" s="72">
        <v>-6.27428725083668</v>
      </c>
      <c r="IY59" s="27"/>
      <c r="IZ59" s="24" t="s">
        <v>28</v>
      </c>
      <c r="JA59" s="424">
        <v>134.589848070594</v>
      </c>
      <c r="JB59" s="72">
        <v>17.4259458172671</v>
      </c>
      <c r="JC59" s="424">
        <v>171.911114951439</v>
      </c>
      <c r="JD59" s="72">
        <v>13.3425775862818</v>
      </c>
      <c r="JE59" s="424">
        <v>233.108914456117</v>
      </c>
      <c r="JF59" s="72">
        <v>13.820232632134</v>
      </c>
      <c r="JG59" s="27"/>
      <c r="JH59" s="24" t="s">
        <v>28</v>
      </c>
      <c r="JI59" s="424">
        <v>153.222866571192</v>
      </c>
      <c r="JJ59" s="72">
        <v>-6.9665410004737</v>
      </c>
      <c r="JK59" s="424">
        <v>229.234090659487</v>
      </c>
      <c r="JL59" s="72">
        <v>35.6085814552266</v>
      </c>
      <c r="JM59" s="424">
        <v>118.528633792443</v>
      </c>
      <c r="JN59" s="72">
        <v>0.701336319464474</v>
      </c>
      <c r="JO59" s="27"/>
      <c r="JP59" s="24" t="s">
        <v>28</v>
      </c>
      <c r="JQ59" s="424">
        <v>108.558437038131</v>
      </c>
      <c r="JR59" s="72">
        <v>2.91327008321933</v>
      </c>
      <c r="JS59" s="424">
        <v>131.88869222494</v>
      </c>
      <c r="JT59" s="72">
        <v>26.8251330219268</v>
      </c>
      <c r="JU59" s="424">
        <v>137.028639218991</v>
      </c>
      <c r="JV59" s="72">
        <v>1.82269995729862</v>
      </c>
      <c r="JW59" s="27"/>
      <c r="JX59" s="24" t="s">
        <v>28</v>
      </c>
      <c r="JY59" s="424">
        <v>88.6461843032944</v>
      </c>
      <c r="JZ59" s="72">
        <v>9.14445594759788</v>
      </c>
      <c r="KA59" s="424">
        <v>157.152563479298</v>
      </c>
      <c r="KB59" s="72">
        <v>30.7351257588967</v>
      </c>
      <c r="KC59" s="424">
        <v>159.260416269012</v>
      </c>
      <c r="KD59" s="72">
        <v>21.9581192743287</v>
      </c>
      <c r="KE59" s="27"/>
      <c r="KF59" s="24" t="s">
        <v>28</v>
      </c>
      <c r="KG59" s="424">
        <v>90.5942046561628</v>
      </c>
      <c r="KH59" s="72">
        <v>-12.781108777068</v>
      </c>
      <c r="KI59" s="424">
        <v>135.025983100573</v>
      </c>
      <c r="KJ59" s="72">
        <v>-3.40110559944515</v>
      </c>
      <c r="KK59" s="424">
        <v>122.00448449285</v>
      </c>
      <c r="KL59" s="72">
        <v>14.3468760293806</v>
      </c>
      <c r="KM59" s="27"/>
      <c r="KN59" s="24" t="s">
        <v>28</v>
      </c>
      <c r="KO59" s="424">
        <v>44.5569277734131</v>
      </c>
      <c r="KP59" s="72">
        <v>-27.6923192869455</v>
      </c>
      <c r="KQ59" s="424">
        <v>155.004826131547</v>
      </c>
      <c r="KR59" s="72">
        <v>18.4110289193399</v>
      </c>
      <c r="KS59" s="424">
        <v>108.36305628695</v>
      </c>
      <c r="KT59" s="72">
        <v>-7.99246688480366</v>
      </c>
      <c r="KU59" s="27"/>
      <c r="KV59" s="24" t="s">
        <v>28</v>
      </c>
      <c r="KW59" s="424">
        <v>129.105934272782</v>
      </c>
      <c r="KX59" s="72">
        <v>26.7035752060144</v>
      </c>
      <c r="KY59" s="424">
        <v>165.931246390498</v>
      </c>
      <c r="KZ59" s="72">
        <v>25.6894871735943</v>
      </c>
      <c r="LA59" s="424">
        <v>149.453695528284</v>
      </c>
      <c r="LB59" s="72">
        <v>17.0785648477257</v>
      </c>
      <c r="LC59" s="27"/>
      <c r="LD59" s="24" t="s">
        <v>28</v>
      </c>
      <c r="LE59" s="424">
        <v>144.397529221533</v>
      </c>
      <c r="LF59" s="72">
        <v>5.71075980862443</v>
      </c>
      <c r="LG59" s="424">
        <v>119.448886486716</v>
      </c>
      <c r="LH59" s="72">
        <v>-8.58592319871936</v>
      </c>
      <c r="LI59" s="424">
        <v>64.6034787028887</v>
      </c>
      <c r="LJ59" s="72">
        <v>-16.4575201041692</v>
      </c>
      <c r="LK59" s="27"/>
      <c r="LL59" s="24" t="s">
        <v>28</v>
      </c>
      <c r="LM59" s="424">
        <v>227.121050791762</v>
      </c>
      <c r="LN59" s="72">
        <v>13.6239190385931</v>
      </c>
      <c r="LO59" s="424">
        <v>106.623154867071</v>
      </c>
      <c r="LP59" s="72">
        <v>23.5764939935578</v>
      </c>
      <c r="LQ59" s="424">
        <v>199.828398249309</v>
      </c>
      <c r="LR59" s="72">
        <v>1.23394898634996</v>
      </c>
      <c r="LS59" s="27"/>
      <c r="LT59" s="24" t="s">
        <v>28</v>
      </c>
      <c r="LU59" s="424">
        <v>106.215527728188</v>
      </c>
      <c r="LV59" s="72">
        <v>3.9278218719722</v>
      </c>
      <c r="LW59" s="424">
        <v>132.932391492997</v>
      </c>
      <c r="LX59" s="72">
        <v>-10.6078791056951</v>
      </c>
      <c r="LY59" s="424">
        <v>155.907258139184</v>
      </c>
      <c r="LZ59" s="72">
        <v>54.8906423496479</v>
      </c>
      <c r="MA59" s="27"/>
      <c r="MB59" s="24" t="s">
        <v>28</v>
      </c>
      <c r="MC59" s="424">
        <v>158.584558041193</v>
      </c>
      <c r="MD59" s="72">
        <v>20.9338048630516</v>
      </c>
      <c r="ME59" s="424">
        <v>84.408863614804</v>
      </c>
      <c r="MF59" s="72">
        <v>7.90939700848247</v>
      </c>
      <c r="MG59" s="424">
        <v>90.0312005584007</v>
      </c>
      <c r="MH59" s="72">
        <v>1.03746475007043</v>
      </c>
      <c r="MI59" s="27"/>
      <c r="MJ59" s="24" t="s">
        <v>28</v>
      </c>
      <c r="MK59" s="424">
        <v>88.5536376220139</v>
      </c>
      <c r="ML59" s="72">
        <v>20.9553130412468</v>
      </c>
      <c r="MM59" s="424">
        <v>118.484281354274</v>
      </c>
      <c r="MN59" s="72">
        <v>8.31987006308432</v>
      </c>
      <c r="MO59" s="424">
        <v>160.547782175301</v>
      </c>
      <c r="MP59" s="72">
        <v>11.0833821998296</v>
      </c>
    </row>
    <row r="60" ht="15" hidden="1" customHeight="1" spans="1:354">
      <c r="A60" s="27"/>
      <c r="B60" s="24" t="s">
        <v>29</v>
      </c>
      <c r="C60" s="424">
        <v>92.0638713817463</v>
      </c>
      <c r="D60" s="72">
        <v>9.86712958141229</v>
      </c>
      <c r="E60" s="424">
        <v>78.4462704277639</v>
      </c>
      <c r="F60" s="72">
        <v>4.6670954905134</v>
      </c>
      <c r="G60" s="424">
        <v>104.940157847041</v>
      </c>
      <c r="H60" s="72">
        <v>13.8657458396388</v>
      </c>
      <c r="I60" s="27"/>
      <c r="J60" s="24" t="s">
        <v>29</v>
      </c>
      <c r="K60" s="424">
        <v>101.593025088445</v>
      </c>
      <c r="L60" s="72">
        <v>2.69370902076498</v>
      </c>
      <c r="M60" s="424">
        <v>105.810088640982</v>
      </c>
      <c r="N60" s="72">
        <v>-6.93844532245279</v>
      </c>
      <c r="O60" s="424">
        <v>98.655680146768</v>
      </c>
      <c r="P60" s="72">
        <v>0.743086834030194</v>
      </c>
      <c r="Q60" s="27"/>
      <c r="R60" s="24" t="s">
        <v>29</v>
      </c>
      <c r="S60" s="424">
        <v>98.5707238535097</v>
      </c>
      <c r="T60" s="72">
        <v>-24.6640484669574</v>
      </c>
      <c r="U60" s="424">
        <v>174.031347535731</v>
      </c>
      <c r="V60" s="72">
        <v>26.0370883311897</v>
      </c>
      <c r="W60" s="424">
        <v>140.792618287289</v>
      </c>
      <c r="X60" s="72">
        <v>3.10045502007736</v>
      </c>
      <c r="Y60" s="27"/>
      <c r="Z60" s="24" t="s">
        <v>29</v>
      </c>
      <c r="AA60" s="424">
        <v>174.834457921761</v>
      </c>
      <c r="AB60" s="72">
        <v>11.7717368347745</v>
      </c>
      <c r="AC60" s="424">
        <v>146.473577384063</v>
      </c>
      <c r="AD60" s="72">
        <v>11.4282118243416</v>
      </c>
      <c r="AE60" s="424">
        <v>183.717408210757</v>
      </c>
      <c r="AF60" s="72">
        <v>29.5631576211784</v>
      </c>
      <c r="AG60" s="27"/>
      <c r="AH60" s="24" t="s">
        <v>29</v>
      </c>
      <c r="AI60" s="424">
        <v>104.428978587464</v>
      </c>
      <c r="AJ60" s="72">
        <v>2.53400547923532</v>
      </c>
      <c r="AK60" s="424">
        <v>213.92962662657</v>
      </c>
      <c r="AL60" s="72">
        <v>14.9948439774343</v>
      </c>
      <c r="AM60" s="424">
        <v>94.4509602016383</v>
      </c>
      <c r="AN60" s="72">
        <v>-0.807483197116966</v>
      </c>
      <c r="AO60" s="27"/>
      <c r="AP60" s="24" t="s">
        <v>29</v>
      </c>
      <c r="AQ60" s="424">
        <v>195.291493578508</v>
      </c>
      <c r="AR60" s="72">
        <v>15.3175362319778</v>
      </c>
      <c r="AS60" s="424">
        <v>152.017510554425</v>
      </c>
      <c r="AT60" s="72">
        <v>22.9879349048998</v>
      </c>
      <c r="AU60" s="424">
        <v>163.456771445701</v>
      </c>
      <c r="AV60" s="72">
        <v>23.06195207053</v>
      </c>
      <c r="AW60" s="27"/>
      <c r="AX60" s="24" t="s">
        <v>29</v>
      </c>
      <c r="AY60" s="424">
        <v>147.569174177291</v>
      </c>
      <c r="AZ60" s="72">
        <v>18.1873744218046</v>
      </c>
      <c r="BA60" s="424">
        <v>115.245366931334</v>
      </c>
      <c r="BB60" s="72">
        <v>-4.65006253558496</v>
      </c>
      <c r="BC60" s="424">
        <v>149.015621904917</v>
      </c>
      <c r="BD60" s="72">
        <v>-14.6633440662619</v>
      </c>
      <c r="BE60" s="27"/>
      <c r="BF60" s="24" t="s">
        <v>29</v>
      </c>
      <c r="BG60" s="424">
        <v>124.435929886074</v>
      </c>
      <c r="BH60" s="72">
        <v>-14.3004558658604</v>
      </c>
      <c r="BI60" s="424">
        <v>102.524282241637</v>
      </c>
      <c r="BJ60" s="72">
        <v>-7.83037934295504</v>
      </c>
      <c r="BK60" s="424">
        <v>202.999887772484</v>
      </c>
      <c r="BL60" s="72">
        <v>15.7484536619167</v>
      </c>
      <c r="BM60" s="27"/>
      <c r="BN60" s="24" t="s">
        <v>29</v>
      </c>
      <c r="BO60" s="424">
        <v>121.050626724924</v>
      </c>
      <c r="BP60" s="72">
        <v>9.85872054568171</v>
      </c>
      <c r="BQ60" s="424">
        <v>118.271314805324</v>
      </c>
      <c r="BR60" s="72">
        <v>82.7810601062057</v>
      </c>
      <c r="BS60" s="424">
        <v>146.820922071102</v>
      </c>
      <c r="BT60" s="72">
        <v>7.02005719465795</v>
      </c>
      <c r="BU60" s="27"/>
      <c r="BV60" s="24" t="s">
        <v>29</v>
      </c>
      <c r="BW60" s="424">
        <v>146.403172012513</v>
      </c>
      <c r="BX60" s="72">
        <v>27.8260323194038</v>
      </c>
      <c r="BY60" s="424">
        <v>71.4130989460517</v>
      </c>
      <c r="BZ60" s="72">
        <v>234.496923436607</v>
      </c>
      <c r="CA60" s="424">
        <v>116.026019805952</v>
      </c>
      <c r="CB60" s="72">
        <v>-2.15950995936296</v>
      </c>
      <c r="CC60" s="27"/>
      <c r="CD60" s="24" t="s">
        <v>29</v>
      </c>
      <c r="CE60" s="424">
        <v>136.812183313083</v>
      </c>
      <c r="CF60" s="72">
        <v>17.0139012866621</v>
      </c>
      <c r="CG60" s="424">
        <v>83.9614775926556</v>
      </c>
      <c r="CH60" s="72">
        <v>3.42266008315657</v>
      </c>
      <c r="CI60" s="424">
        <v>111.251439360024</v>
      </c>
      <c r="CJ60" s="72">
        <v>5.38864556453207</v>
      </c>
      <c r="CK60" s="27"/>
      <c r="CL60" s="24" t="s">
        <v>29</v>
      </c>
      <c r="CM60" s="424">
        <v>200.499184890061</v>
      </c>
      <c r="CN60" s="72">
        <v>146.658687364079</v>
      </c>
      <c r="CO60" s="424">
        <v>93.8689771197993</v>
      </c>
      <c r="CP60" s="72">
        <v>26.5150300834234</v>
      </c>
      <c r="CQ60" s="424">
        <v>98.78279027587</v>
      </c>
      <c r="CR60" s="72">
        <v>41.6902248059033</v>
      </c>
      <c r="CS60" s="27"/>
      <c r="CT60" s="24" t="s">
        <v>29</v>
      </c>
      <c r="CU60" s="424">
        <v>141.986600991846</v>
      </c>
      <c r="CV60" s="72">
        <v>5.58478632611319</v>
      </c>
      <c r="CW60" s="424">
        <v>86.220075373188</v>
      </c>
      <c r="CX60" s="72">
        <v>66.0223879963031</v>
      </c>
      <c r="CY60" s="424">
        <v>125.850415458349</v>
      </c>
      <c r="CZ60" s="72">
        <v>-3.62930138270676</v>
      </c>
      <c r="DA60" s="27"/>
      <c r="DB60" s="24" t="s">
        <v>29</v>
      </c>
      <c r="DC60" s="424">
        <v>72.3117541095557</v>
      </c>
      <c r="DD60" s="72">
        <v>0.157425978873874</v>
      </c>
      <c r="DE60" s="424">
        <v>344.780352991998</v>
      </c>
      <c r="DF60" s="72">
        <v>41.5312992717089</v>
      </c>
      <c r="DG60" s="424">
        <v>103.157804919392</v>
      </c>
      <c r="DH60" s="72">
        <v>-14.9843887923662</v>
      </c>
      <c r="DI60" s="27"/>
      <c r="DJ60" s="24" t="s">
        <v>29</v>
      </c>
      <c r="DK60" s="424">
        <v>190.986143425261</v>
      </c>
      <c r="DL60" s="72">
        <v>15.1868905142467</v>
      </c>
      <c r="DM60" s="424">
        <v>48.7289345493765</v>
      </c>
      <c r="DN60" s="72">
        <v>-8.91861980513107</v>
      </c>
      <c r="DO60" s="424">
        <v>136.109739298466</v>
      </c>
      <c r="DP60" s="72">
        <v>34.7211012417176</v>
      </c>
      <c r="DQ60" s="27"/>
      <c r="DR60" s="24" t="s">
        <v>29</v>
      </c>
      <c r="DS60" s="424">
        <v>158.73281803304</v>
      </c>
      <c r="DT60" s="72">
        <v>19.323524397355</v>
      </c>
      <c r="DU60" s="424">
        <v>118.736479104794</v>
      </c>
      <c r="DV60" s="72">
        <v>6.06400032290991</v>
      </c>
      <c r="DW60" s="424">
        <v>118.625674025227</v>
      </c>
      <c r="DX60" s="72">
        <v>19.2386866841929</v>
      </c>
      <c r="DY60" s="27"/>
      <c r="DZ60" s="24" t="s">
        <v>29</v>
      </c>
      <c r="EA60" s="424">
        <v>128.539627389939</v>
      </c>
      <c r="EB60" s="72">
        <v>11.2790104801301</v>
      </c>
      <c r="EC60" s="424">
        <v>132.680607703758</v>
      </c>
      <c r="ED60" s="72">
        <v>18.5491675700759</v>
      </c>
      <c r="EE60" s="424">
        <v>119.518339276489</v>
      </c>
      <c r="EF60" s="72">
        <v>-1.77609445322004</v>
      </c>
      <c r="EG60" s="27"/>
      <c r="EH60" s="24" t="s">
        <v>29</v>
      </c>
      <c r="EI60" s="424">
        <v>138.002639677898</v>
      </c>
      <c r="EJ60" s="72">
        <v>0.0980426592220454</v>
      </c>
      <c r="EK60" s="424">
        <v>173.067348128015</v>
      </c>
      <c r="EL60" s="72">
        <v>24.6173235356143</v>
      </c>
      <c r="EM60" s="424">
        <v>118.744831862983</v>
      </c>
      <c r="EN60" s="72">
        <v>7.52132414139244</v>
      </c>
      <c r="EO60" s="27"/>
      <c r="EP60" s="24" t="s">
        <v>29</v>
      </c>
      <c r="EQ60" s="424">
        <v>55.1778847319977</v>
      </c>
      <c r="ER60" s="72">
        <v>-27.5800850515748</v>
      </c>
      <c r="ES60" s="424">
        <v>149.527610059452</v>
      </c>
      <c r="ET60" s="72">
        <v>-2.39512054712127</v>
      </c>
      <c r="EU60" s="424">
        <v>66.2434766078242</v>
      </c>
      <c r="EV60" s="72">
        <v>-31.3021746792142</v>
      </c>
      <c r="EW60" s="27"/>
      <c r="EX60" s="24" t="s">
        <v>29</v>
      </c>
      <c r="EY60" s="424">
        <v>98.2314866360261</v>
      </c>
      <c r="EZ60" s="72">
        <v>2.27692753837022</v>
      </c>
      <c r="FA60" s="424">
        <v>89.2493523169256</v>
      </c>
      <c r="FB60" s="72">
        <v>-13.9193461046428</v>
      </c>
      <c r="FC60" s="424">
        <v>243.216354669199</v>
      </c>
      <c r="FD60" s="72">
        <v>6.57566471968718</v>
      </c>
      <c r="FE60" s="27"/>
      <c r="FF60" s="24" t="s">
        <v>29</v>
      </c>
      <c r="FG60" s="424">
        <v>129.118812038684</v>
      </c>
      <c r="FH60" s="72">
        <v>3.81659452876228</v>
      </c>
      <c r="FI60" s="424">
        <v>198.852237083226</v>
      </c>
      <c r="FJ60" s="72">
        <v>8.57105496713351</v>
      </c>
      <c r="FK60" s="424">
        <v>112.534405954912</v>
      </c>
      <c r="FL60" s="72">
        <v>6.00537424662389</v>
      </c>
      <c r="FM60" s="27"/>
      <c r="FN60" s="24" t="s">
        <v>29</v>
      </c>
      <c r="FO60" s="424">
        <v>132.106408346926</v>
      </c>
      <c r="FP60" s="72">
        <v>18.4737387707036</v>
      </c>
      <c r="FQ60" s="424">
        <v>225.287527266875</v>
      </c>
      <c r="FR60" s="72">
        <v>-23.054007876683</v>
      </c>
      <c r="FS60" s="424">
        <v>168.367689205123</v>
      </c>
      <c r="FT60" s="72">
        <v>24.5785992662022</v>
      </c>
      <c r="FU60" s="27"/>
      <c r="FV60" s="24" t="s">
        <v>29</v>
      </c>
      <c r="FW60" s="424">
        <v>142.09790269999</v>
      </c>
      <c r="FX60" s="72">
        <v>9.63574056842221</v>
      </c>
      <c r="FY60" s="424">
        <v>192.296330074075</v>
      </c>
      <c r="FZ60" s="72">
        <v>25.8296021042409</v>
      </c>
      <c r="GA60" s="424">
        <v>84.194165830565</v>
      </c>
      <c r="GB60" s="72">
        <v>-17.2742143217599</v>
      </c>
      <c r="GC60" s="27"/>
      <c r="GD60" s="24" t="s">
        <v>29</v>
      </c>
      <c r="GE60" s="424">
        <v>166.020699875006</v>
      </c>
      <c r="GF60" s="72">
        <v>6.03414139350326</v>
      </c>
      <c r="GG60" s="424">
        <v>125.058114605757</v>
      </c>
      <c r="GH60" s="72">
        <v>-3.81506715572695</v>
      </c>
      <c r="GI60" s="424">
        <v>85.2287381430608</v>
      </c>
      <c r="GJ60" s="72">
        <v>-9.58018775099731</v>
      </c>
      <c r="GK60" s="27"/>
      <c r="GL60" s="24" t="s">
        <v>29</v>
      </c>
      <c r="GM60" s="424">
        <v>137.303127227614</v>
      </c>
      <c r="GN60" s="72">
        <v>1.80129646303311</v>
      </c>
      <c r="GO60" s="424">
        <v>127.039708576014</v>
      </c>
      <c r="GP60" s="72">
        <v>3.66954458554198</v>
      </c>
      <c r="GQ60" s="424">
        <v>104.182167284305</v>
      </c>
      <c r="GR60" s="72">
        <v>16.2642087717352</v>
      </c>
      <c r="GS60" s="27"/>
      <c r="GT60" s="24" t="s">
        <v>29</v>
      </c>
      <c r="GU60" s="424">
        <v>62.0337890154427</v>
      </c>
      <c r="GV60" s="72">
        <v>-4.30069922168046</v>
      </c>
      <c r="GW60" s="424">
        <v>116.242212269509</v>
      </c>
      <c r="GX60" s="72">
        <v>21.3509287641364</v>
      </c>
      <c r="GY60" s="424">
        <v>77.9960619079371</v>
      </c>
      <c r="GZ60" s="72">
        <v>-3.56583593404338</v>
      </c>
      <c r="HA60" s="27"/>
      <c r="HB60" s="24" t="s">
        <v>29</v>
      </c>
      <c r="HC60" s="424">
        <v>96.9267583465837</v>
      </c>
      <c r="HD60" s="72">
        <v>9.33467727557844</v>
      </c>
      <c r="HE60" s="424">
        <v>194.307675275031</v>
      </c>
      <c r="HF60" s="72">
        <v>45.4500918000073</v>
      </c>
      <c r="HG60" s="424">
        <v>98.1316480056316</v>
      </c>
      <c r="HH60" s="72">
        <v>48.9851648609273</v>
      </c>
      <c r="HI60" s="27"/>
      <c r="HJ60" s="24" t="s">
        <v>29</v>
      </c>
      <c r="HK60" s="424">
        <v>85.270716103358</v>
      </c>
      <c r="HL60" s="72">
        <v>11.2746827330409</v>
      </c>
      <c r="HM60" s="424">
        <v>91.3834366115656</v>
      </c>
      <c r="HN60" s="72">
        <v>35.8619674138198</v>
      </c>
      <c r="HO60" s="424">
        <v>90.5023416832221</v>
      </c>
      <c r="HP60" s="72">
        <v>2.53076509297603</v>
      </c>
      <c r="HQ60" s="27"/>
      <c r="HR60" s="24" t="s">
        <v>29</v>
      </c>
      <c r="HS60" s="424">
        <v>101.995304844104</v>
      </c>
      <c r="HT60" s="72">
        <v>4.81953648192575</v>
      </c>
      <c r="HU60" s="424">
        <v>145.632393352933</v>
      </c>
      <c r="HV60" s="72">
        <v>10.2540187255377</v>
      </c>
      <c r="HW60" s="424">
        <v>73.876280142148</v>
      </c>
      <c r="HX60" s="72">
        <v>7.58819247565425</v>
      </c>
      <c r="HY60" s="27"/>
      <c r="HZ60" s="24" t="s">
        <v>29</v>
      </c>
      <c r="IA60" s="424">
        <v>97.6506948923872</v>
      </c>
      <c r="IB60" s="72">
        <v>9.92942180465491</v>
      </c>
      <c r="IC60" s="424">
        <v>117.144561928534</v>
      </c>
      <c r="ID60" s="72">
        <v>14.8785575454992</v>
      </c>
      <c r="IE60" s="424">
        <v>92.0177406405466</v>
      </c>
      <c r="IF60" s="72">
        <v>-5.38957170176521</v>
      </c>
      <c r="IG60" s="27"/>
      <c r="IH60" s="24" t="s">
        <v>29</v>
      </c>
      <c r="II60" s="424">
        <v>121.564421320136</v>
      </c>
      <c r="IJ60" s="72">
        <v>14.7285643961081</v>
      </c>
      <c r="IK60" s="424">
        <v>119.519633904502</v>
      </c>
      <c r="IL60" s="72">
        <v>35.695512532146</v>
      </c>
      <c r="IM60" s="424">
        <v>100.89786350293</v>
      </c>
      <c r="IN60" s="72">
        <v>39.5963188379579</v>
      </c>
      <c r="IO60" s="424">
        <v>120.029911086095</v>
      </c>
      <c r="IP60" s="72">
        <v>5.34435797219214</v>
      </c>
      <c r="IQ60" s="27"/>
      <c r="IR60" s="24" t="s">
        <v>29</v>
      </c>
      <c r="IS60" s="424">
        <v>81.8302207810928</v>
      </c>
      <c r="IT60" s="72">
        <v>-2.89928488767636</v>
      </c>
      <c r="IU60" s="424">
        <v>95.2350527797368</v>
      </c>
      <c r="IV60" s="72">
        <v>9.07303241043121</v>
      </c>
      <c r="IW60" s="424">
        <v>96.09537664225</v>
      </c>
      <c r="IX60" s="72">
        <v>-11.8039366714009</v>
      </c>
      <c r="IY60" s="27"/>
      <c r="IZ60" s="24" t="s">
        <v>29</v>
      </c>
      <c r="JA60" s="424">
        <v>141.089341739452</v>
      </c>
      <c r="JB60" s="72">
        <v>28.8970171674732</v>
      </c>
      <c r="JC60" s="424">
        <v>182.626264117927</v>
      </c>
      <c r="JD60" s="72">
        <v>15.1300359795071</v>
      </c>
      <c r="JE60" s="424">
        <v>231.393859113736</v>
      </c>
      <c r="JF60" s="72">
        <v>41.4618122505366</v>
      </c>
      <c r="JG60" s="27"/>
      <c r="JH60" s="24" t="s">
        <v>29</v>
      </c>
      <c r="JI60" s="424">
        <v>135.02080644137</v>
      </c>
      <c r="JJ60" s="72">
        <v>-25.447607917778</v>
      </c>
      <c r="JK60" s="424">
        <v>250.953193217896</v>
      </c>
      <c r="JL60" s="72">
        <v>26.9988718026247</v>
      </c>
      <c r="JM60" s="424">
        <v>114.403352627692</v>
      </c>
      <c r="JN60" s="72">
        <v>-1.4734448143122</v>
      </c>
      <c r="JO60" s="27"/>
      <c r="JP60" s="24" t="s">
        <v>29</v>
      </c>
      <c r="JQ60" s="424">
        <v>107.791713719322</v>
      </c>
      <c r="JR60" s="72">
        <v>4.57948243523035</v>
      </c>
      <c r="JS60" s="424">
        <v>140.956604576874</v>
      </c>
      <c r="JT60" s="72">
        <v>13.7564536385416</v>
      </c>
      <c r="JU60" s="424">
        <v>136.613552679616</v>
      </c>
      <c r="JV60" s="72">
        <v>8.18671738867576</v>
      </c>
      <c r="JW60" s="27"/>
      <c r="JX60" s="24" t="s">
        <v>29</v>
      </c>
      <c r="JY60" s="424">
        <v>97.5572344898463</v>
      </c>
      <c r="JZ60" s="72">
        <v>1.10368971232685</v>
      </c>
      <c r="KA60" s="424">
        <v>202.427153132388</v>
      </c>
      <c r="KB60" s="72">
        <v>14.1627413890157</v>
      </c>
      <c r="KC60" s="424">
        <v>186.921951088089</v>
      </c>
      <c r="KD60" s="72">
        <v>29.2038797385803</v>
      </c>
      <c r="KE60" s="27"/>
      <c r="KF60" s="24" t="s">
        <v>29</v>
      </c>
      <c r="KG60" s="424">
        <v>90.6785757632561</v>
      </c>
      <c r="KH60" s="72">
        <v>-7.69793354889919</v>
      </c>
      <c r="KI60" s="424">
        <v>160.505379675052</v>
      </c>
      <c r="KJ60" s="72">
        <v>21.3173924194222</v>
      </c>
      <c r="KK60" s="424">
        <v>116.544099468106</v>
      </c>
      <c r="KL60" s="72">
        <v>-7.96074529192147</v>
      </c>
      <c r="KM60" s="27"/>
      <c r="KN60" s="24" t="s">
        <v>29</v>
      </c>
      <c r="KO60" s="424">
        <v>48.1587078402781</v>
      </c>
      <c r="KP60" s="72">
        <v>-28.332238792859</v>
      </c>
      <c r="KQ60" s="424">
        <v>152.433440139743</v>
      </c>
      <c r="KR60" s="72">
        <v>2.80223933228892</v>
      </c>
      <c r="KS60" s="424">
        <v>94.4527927789371</v>
      </c>
      <c r="KT60" s="72">
        <v>-6.93421012724784</v>
      </c>
      <c r="KU60" s="27"/>
      <c r="KV60" s="24" t="s">
        <v>29</v>
      </c>
      <c r="KW60" s="424">
        <v>131.45238645995</v>
      </c>
      <c r="KX60" s="72">
        <v>8.11462909352667</v>
      </c>
      <c r="KY60" s="424">
        <v>176.619616338957</v>
      </c>
      <c r="KZ60" s="72">
        <v>16.485434551192</v>
      </c>
      <c r="LA60" s="424">
        <v>148.295864869967</v>
      </c>
      <c r="LB60" s="72">
        <v>-1.71206142861379</v>
      </c>
      <c r="LC60" s="27"/>
      <c r="LD60" s="24" t="s">
        <v>29</v>
      </c>
      <c r="LE60" s="424">
        <v>146.460637357058</v>
      </c>
      <c r="LF60" s="72">
        <v>6.44342203274226</v>
      </c>
      <c r="LG60" s="424">
        <v>108.513683798362</v>
      </c>
      <c r="LH60" s="72">
        <v>-11.4793058253201</v>
      </c>
      <c r="LI60" s="424">
        <v>62.3208084720058</v>
      </c>
      <c r="LJ60" s="72">
        <v>7.10237873071007</v>
      </c>
      <c r="LK60" s="27"/>
      <c r="LL60" s="24" t="s">
        <v>29</v>
      </c>
      <c r="LM60" s="424">
        <v>228.989947949411</v>
      </c>
      <c r="LN60" s="72">
        <v>33.1173657490988</v>
      </c>
      <c r="LO60" s="424">
        <v>91.1333177850328</v>
      </c>
      <c r="LP60" s="72">
        <v>-8.94498947751366</v>
      </c>
      <c r="LQ60" s="424">
        <v>210.091890118501</v>
      </c>
      <c r="LR60" s="72">
        <v>28.3275260953806</v>
      </c>
      <c r="LS60" s="27"/>
      <c r="LT60" s="24" t="s">
        <v>29</v>
      </c>
      <c r="LU60" s="424">
        <v>102.97131416905</v>
      </c>
      <c r="LV60" s="72">
        <v>-11.5436842617535</v>
      </c>
      <c r="LW60" s="424">
        <v>132.74487831053</v>
      </c>
      <c r="LX60" s="72">
        <v>-3.26311265819993</v>
      </c>
      <c r="LY60" s="424">
        <v>123.181806301899</v>
      </c>
      <c r="LZ60" s="72">
        <v>214.981446730372</v>
      </c>
      <c r="MA60" s="27"/>
      <c r="MB60" s="24" t="s">
        <v>29</v>
      </c>
      <c r="MC60" s="424">
        <v>154.641782309092</v>
      </c>
      <c r="MD60" s="72">
        <v>33.6393969737581</v>
      </c>
      <c r="ME60" s="424">
        <v>107.717632267072</v>
      </c>
      <c r="MF60" s="72">
        <v>2.66105646768257</v>
      </c>
      <c r="MG60" s="424">
        <v>95.4949535400407</v>
      </c>
      <c r="MH60" s="72">
        <v>10.838425026842</v>
      </c>
      <c r="MI60" s="27"/>
      <c r="MJ60" s="24" t="s">
        <v>29</v>
      </c>
      <c r="MK60" s="424">
        <v>96.1033563576738</v>
      </c>
      <c r="ML60" s="72">
        <v>60.7913175843454</v>
      </c>
      <c r="MM60" s="424">
        <v>110.546511791486</v>
      </c>
      <c r="MN60" s="72">
        <v>22.4092519013304</v>
      </c>
      <c r="MO60" s="424">
        <v>166.898733220845</v>
      </c>
      <c r="MP60" s="72">
        <v>24.7388093157312</v>
      </c>
    </row>
    <row r="61" ht="15" hidden="1" customHeight="1" spans="1:354">
      <c r="A61" s="27"/>
      <c r="B61" s="24" t="s">
        <v>30</v>
      </c>
      <c r="C61" s="424">
        <v>97.555127790218</v>
      </c>
      <c r="D61" s="72">
        <v>6.699116061201</v>
      </c>
      <c r="E61" s="424">
        <v>82.9665293621674</v>
      </c>
      <c r="F61" s="72">
        <v>6.55947980460132</v>
      </c>
      <c r="G61" s="424">
        <v>111.349552602747</v>
      </c>
      <c r="H61" s="72">
        <v>6.79771506799889</v>
      </c>
      <c r="I61" s="27"/>
      <c r="J61" s="24" t="s">
        <v>30</v>
      </c>
      <c r="K61" s="424">
        <v>102.462774925402</v>
      </c>
      <c r="L61" s="72">
        <v>6.2924385218292</v>
      </c>
      <c r="M61" s="424">
        <v>104.662257028127</v>
      </c>
      <c r="N61" s="72">
        <v>-8.83602441736002</v>
      </c>
      <c r="O61" s="424">
        <v>104.164579895653</v>
      </c>
      <c r="P61" s="72">
        <v>9.19809148352198</v>
      </c>
      <c r="Q61" s="27"/>
      <c r="R61" s="24" t="s">
        <v>30</v>
      </c>
      <c r="S61" s="424">
        <v>124.095701181474</v>
      </c>
      <c r="T61" s="72">
        <v>-10.4527507962495</v>
      </c>
      <c r="U61" s="424">
        <v>198.925368325215</v>
      </c>
      <c r="V61" s="72">
        <v>29.4766063249839</v>
      </c>
      <c r="W61" s="424">
        <v>159.900331465442</v>
      </c>
      <c r="X61" s="72">
        <v>6.24782520228501</v>
      </c>
      <c r="Y61" s="27"/>
      <c r="Z61" s="24" t="s">
        <v>30</v>
      </c>
      <c r="AA61" s="424">
        <v>141.384918285821</v>
      </c>
      <c r="AB61" s="72">
        <v>5.84827769805547</v>
      </c>
      <c r="AC61" s="424">
        <v>124.550574132066</v>
      </c>
      <c r="AD61" s="72">
        <v>-15.4037159468227</v>
      </c>
      <c r="AE61" s="424">
        <v>174.132630198531</v>
      </c>
      <c r="AF61" s="72">
        <v>20.0047673129319</v>
      </c>
      <c r="AG61" s="27"/>
      <c r="AH61" s="24" t="s">
        <v>30</v>
      </c>
      <c r="AI61" s="424">
        <v>115.663126446407</v>
      </c>
      <c r="AJ61" s="72">
        <v>-2.41221441122794</v>
      </c>
      <c r="AK61" s="424">
        <v>169.987416284127</v>
      </c>
      <c r="AL61" s="72">
        <v>11.439915237303</v>
      </c>
      <c r="AM61" s="424">
        <v>94.9158664185066</v>
      </c>
      <c r="AN61" s="72">
        <v>-7.97954268951088</v>
      </c>
      <c r="AO61" s="27"/>
      <c r="AP61" s="24" t="s">
        <v>30</v>
      </c>
      <c r="AQ61" s="424">
        <v>147.988474821677</v>
      </c>
      <c r="AR61" s="72">
        <v>8.42737590494326</v>
      </c>
      <c r="AS61" s="424">
        <v>153.539503461881</v>
      </c>
      <c r="AT61" s="72">
        <v>14.0338360630628</v>
      </c>
      <c r="AU61" s="424">
        <v>159.328516127896</v>
      </c>
      <c r="AV61" s="72">
        <v>10.167207685779</v>
      </c>
      <c r="AW61" s="27"/>
      <c r="AX61" s="24" t="s">
        <v>30</v>
      </c>
      <c r="AY61" s="424">
        <v>151.075886991177</v>
      </c>
      <c r="AZ61" s="72">
        <v>8.21667051523764</v>
      </c>
      <c r="BA61" s="424">
        <v>119.856190442669</v>
      </c>
      <c r="BB61" s="72">
        <v>8.64815062675015</v>
      </c>
      <c r="BC61" s="424">
        <v>140.36667724912</v>
      </c>
      <c r="BD61" s="72">
        <v>-13.0432720453938</v>
      </c>
      <c r="BE61" s="27"/>
      <c r="BF61" s="24" t="s">
        <v>30</v>
      </c>
      <c r="BG61" s="424">
        <v>116.97851613555</v>
      </c>
      <c r="BH61" s="72">
        <v>-15.1289558576014</v>
      </c>
      <c r="BI61" s="424">
        <v>109.368420099316</v>
      </c>
      <c r="BJ61" s="72">
        <v>-15.4949640702625</v>
      </c>
      <c r="BK61" s="424">
        <v>204.94754810097</v>
      </c>
      <c r="BL61" s="72">
        <v>13.7307608254851</v>
      </c>
      <c r="BM61" s="27"/>
      <c r="BN61" s="24" t="s">
        <v>30</v>
      </c>
      <c r="BO61" s="424">
        <v>120.791969490036</v>
      </c>
      <c r="BP61" s="72">
        <v>-3.7621108229331</v>
      </c>
      <c r="BQ61" s="424">
        <v>146.724438267797</v>
      </c>
      <c r="BR61" s="72">
        <v>-10.3357398516196</v>
      </c>
      <c r="BS61" s="424">
        <v>136.554886802414</v>
      </c>
      <c r="BT61" s="72">
        <v>9.51626327250794</v>
      </c>
      <c r="BU61" s="27"/>
      <c r="BV61" s="24" t="s">
        <v>30</v>
      </c>
      <c r="BW61" s="424">
        <v>146.20172054723</v>
      </c>
      <c r="BX61" s="72">
        <v>14.8985561238705</v>
      </c>
      <c r="BY61" s="424">
        <v>105.360973203615</v>
      </c>
      <c r="BZ61" s="72">
        <v>-12.9804794719646</v>
      </c>
      <c r="CA61" s="424">
        <v>137.875359263636</v>
      </c>
      <c r="CB61" s="72">
        <v>15.2832562026232</v>
      </c>
      <c r="CC61" s="27"/>
      <c r="CD61" s="24" t="s">
        <v>30</v>
      </c>
      <c r="CE61" s="424">
        <v>137.120920591126</v>
      </c>
      <c r="CF61" s="72">
        <v>-0.0408409330173924</v>
      </c>
      <c r="CG61" s="424">
        <v>78.6725884033244</v>
      </c>
      <c r="CH61" s="72">
        <v>1.34281416190498</v>
      </c>
      <c r="CI61" s="424">
        <v>153.272190027842</v>
      </c>
      <c r="CJ61" s="72">
        <v>-1.79129396156044</v>
      </c>
      <c r="CK61" s="27"/>
      <c r="CL61" s="24" t="s">
        <v>30</v>
      </c>
      <c r="CM61" s="424">
        <v>175.455533152604</v>
      </c>
      <c r="CN61" s="72">
        <v>9.68927811784835</v>
      </c>
      <c r="CO61" s="424">
        <v>101.214935451375</v>
      </c>
      <c r="CP61" s="72">
        <v>14.7665925598772</v>
      </c>
      <c r="CQ61" s="424">
        <v>121.365684867789</v>
      </c>
      <c r="CR61" s="72">
        <v>26.3603090246695</v>
      </c>
      <c r="CS61" s="27"/>
      <c r="CT61" s="24" t="s">
        <v>30</v>
      </c>
      <c r="CU61" s="424">
        <v>143.038190150555</v>
      </c>
      <c r="CV61" s="72">
        <v>-1.31736322608535</v>
      </c>
      <c r="CW61" s="424">
        <v>72.6708878736054</v>
      </c>
      <c r="CX61" s="72">
        <v>-21.7664841244519</v>
      </c>
      <c r="CY61" s="424">
        <v>167.286006287319</v>
      </c>
      <c r="CZ61" s="72">
        <v>-11.9837241872643</v>
      </c>
      <c r="DA61" s="27"/>
      <c r="DB61" s="24" t="s">
        <v>30</v>
      </c>
      <c r="DC61" s="424">
        <v>84.7075916834778</v>
      </c>
      <c r="DD61" s="72">
        <v>-10.0558847670977</v>
      </c>
      <c r="DE61" s="424">
        <v>385.035277977665</v>
      </c>
      <c r="DF61" s="72">
        <v>25.7077626949284</v>
      </c>
      <c r="DG61" s="424">
        <v>105.10183724532</v>
      </c>
      <c r="DH61" s="72">
        <v>-11.9174420881195</v>
      </c>
      <c r="DI61" s="27"/>
      <c r="DJ61" s="24" t="s">
        <v>30</v>
      </c>
      <c r="DK61" s="424">
        <v>202.024146003455</v>
      </c>
      <c r="DL61" s="72">
        <v>5.89686585625809</v>
      </c>
      <c r="DM61" s="424">
        <v>56.6084679048558</v>
      </c>
      <c r="DN61" s="72">
        <v>-7.71042168631672</v>
      </c>
      <c r="DO61" s="424">
        <v>128.03369837259</v>
      </c>
      <c r="DP61" s="72">
        <v>10.1669709817939</v>
      </c>
      <c r="DQ61" s="27"/>
      <c r="DR61" s="24" t="s">
        <v>30</v>
      </c>
      <c r="DS61" s="424">
        <v>133.756438533359</v>
      </c>
      <c r="DT61" s="72">
        <v>-13.3155748570095</v>
      </c>
      <c r="DU61" s="424">
        <v>135.05968464576</v>
      </c>
      <c r="DV61" s="72">
        <v>3.73038324518976</v>
      </c>
      <c r="DW61" s="424">
        <v>150.678794056925</v>
      </c>
      <c r="DX61" s="72">
        <v>13.9582232490222</v>
      </c>
      <c r="DY61" s="27"/>
      <c r="DZ61" s="24" t="s">
        <v>30</v>
      </c>
      <c r="EA61" s="424">
        <v>121.946259457301</v>
      </c>
      <c r="EB61" s="72">
        <v>5.02169535188636</v>
      </c>
      <c r="EC61" s="424">
        <v>159.01591397121</v>
      </c>
      <c r="ED61" s="72">
        <v>11.96712361451</v>
      </c>
      <c r="EE61" s="424">
        <v>120.711550276673</v>
      </c>
      <c r="EF61" s="72">
        <v>-4.08935069004713</v>
      </c>
      <c r="EG61" s="27"/>
      <c r="EH61" s="24" t="s">
        <v>30</v>
      </c>
      <c r="EI61" s="424">
        <v>134.239384244168</v>
      </c>
      <c r="EJ61" s="72">
        <v>-3.7334592756614</v>
      </c>
      <c r="EK61" s="424">
        <v>179.294527918956</v>
      </c>
      <c r="EL61" s="72">
        <v>38.620676707358</v>
      </c>
      <c r="EM61" s="424">
        <v>102.270653197465</v>
      </c>
      <c r="EN61" s="72">
        <v>-7.38413821285108</v>
      </c>
      <c r="EO61" s="27"/>
      <c r="EP61" s="24" t="s">
        <v>30</v>
      </c>
      <c r="EQ61" s="424">
        <v>70.4807052234761</v>
      </c>
      <c r="ER61" s="72">
        <v>-13.4534538882923</v>
      </c>
      <c r="ES61" s="424">
        <v>144.16019907519</v>
      </c>
      <c r="ET61" s="72">
        <v>-2.9120378525791</v>
      </c>
      <c r="EU61" s="424">
        <v>65.3904368828</v>
      </c>
      <c r="EV61" s="72">
        <v>-21.2453454504391</v>
      </c>
      <c r="EW61" s="27"/>
      <c r="EX61" s="24" t="s">
        <v>30</v>
      </c>
      <c r="EY61" s="424">
        <v>87.7337820977149</v>
      </c>
      <c r="EZ61" s="72">
        <v>-15.1325355611673</v>
      </c>
      <c r="FA61" s="424">
        <v>91.0233077607843</v>
      </c>
      <c r="FB61" s="72">
        <v>-12.1385711781734</v>
      </c>
      <c r="FC61" s="424">
        <v>247.848278909326</v>
      </c>
      <c r="FD61" s="72">
        <v>16.3069554700041</v>
      </c>
      <c r="FE61" s="27"/>
      <c r="FF61" s="24" t="s">
        <v>30</v>
      </c>
      <c r="FG61" s="424">
        <v>125.874913282656</v>
      </c>
      <c r="FH61" s="72">
        <v>2.23008231355809</v>
      </c>
      <c r="FI61" s="424">
        <v>184.870463529319</v>
      </c>
      <c r="FJ61" s="72">
        <v>6.16909146970464</v>
      </c>
      <c r="FK61" s="424">
        <v>100.296337467604</v>
      </c>
      <c r="FL61" s="72">
        <v>-21.2372278600567</v>
      </c>
      <c r="FM61" s="27"/>
      <c r="FN61" s="24" t="s">
        <v>30</v>
      </c>
      <c r="FO61" s="424">
        <v>117.609583747541</v>
      </c>
      <c r="FP61" s="72">
        <v>-8.24870857007906</v>
      </c>
      <c r="FQ61" s="424">
        <v>199.619528622117</v>
      </c>
      <c r="FR61" s="72">
        <v>-16.4262877709307</v>
      </c>
      <c r="FS61" s="424">
        <v>145.598739447844</v>
      </c>
      <c r="FT61" s="72">
        <v>6.13045353427333</v>
      </c>
      <c r="FU61" s="27"/>
      <c r="FV61" s="24" t="s">
        <v>30</v>
      </c>
      <c r="FW61" s="424">
        <v>148.563059971611</v>
      </c>
      <c r="FX61" s="72">
        <v>13.6896491554369</v>
      </c>
      <c r="FY61" s="424">
        <v>167.607484067495</v>
      </c>
      <c r="FZ61" s="72">
        <v>6.11204661761759</v>
      </c>
      <c r="GA61" s="424">
        <v>99.0368687336961</v>
      </c>
      <c r="GB61" s="72">
        <v>-17.9176845104174</v>
      </c>
      <c r="GC61" s="27"/>
      <c r="GD61" s="24" t="s">
        <v>30</v>
      </c>
      <c r="GE61" s="424">
        <v>137.757521735948</v>
      </c>
      <c r="GF61" s="72">
        <v>-4.34877441203291</v>
      </c>
      <c r="GG61" s="424">
        <v>102.291667001109</v>
      </c>
      <c r="GH61" s="72">
        <v>-18.6619153117121</v>
      </c>
      <c r="GI61" s="424">
        <v>59.1293776019302</v>
      </c>
      <c r="GJ61" s="72">
        <v>-33.0450144988324</v>
      </c>
      <c r="GK61" s="27"/>
      <c r="GL61" s="24" t="s">
        <v>30</v>
      </c>
      <c r="GM61" s="424">
        <v>140.723535180918</v>
      </c>
      <c r="GN61" s="72">
        <v>-1.22073851252915</v>
      </c>
      <c r="GO61" s="424">
        <v>127.709839184745</v>
      </c>
      <c r="GP61" s="72">
        <v>-1.8167183438608</v>
      </c>
      <c r="GQ61" s="424">
        <v>108.867196333336</v>
      </c>
      <c r="GR61" s="72">
        <v>-12.5390113189494</v>
      </c>
      <c r="GS61" s="27"/>
      <c r="GT61" s="24" t="s">
        <v>30</v>
      </c>
      <c r="GU61" s="424">
        <v>82.9850788586799</v>
      </c>
      <c r="GV61" s="72">
        <v>-22.8081353533746</v>
      </c>
      <c r="GW61" s="424">
        <v>93.3460725750744</v>
      </c>
      <c r="GX61" s="72">
        <v>-2.79656194494193</v>
      </c>
      <c r="GY61" s="424">
        <v>147.774491038837</v>
      </c>
      <c r="GZ61" s="72">
        <v>-8.85228030429218</v>
      </c>
      <c r="HA61" s="27"/>
      <c r="HB61" s="24" t="s">
        <v>30</v>
      </c>
      <c r="HC61" s="424">
        <v>131.591860934121</v>
      </c>
      <c r="HD61" s="72">
        <v>34.668059796732</v>
      </c>
      <c r="HE61" s="424">
        <v>203.460505606669</v>
      </c>
      <c r="HF61" s="72">
        <v>21.0058530372355</v>
      </c>
      <c r="HG61" s="424">
        <v>98.7934313694082</v>
      </c>
      <c r="HH61" s="72">
        <v>17.7430922230615</v>
      </c>
      <c r="HI61" s="27"/>
      <c r="HJ61" s="24" t="s">
        <v>30</v>
      </c>
      <c r="HK61" s="424">
        <v>77.6873015452162</v>
      </c>
      <c r="HL61" s="72">
        <v>-2.91485134363207</v>
      </c>
      <c r="HM61" s="424">
        <v>115.508031263215</v>
      </c>
      <c r="HN61" s="72">
        <v>1.44645827273322</v>
      </c>
      <c r="HO61" s="424">
        <v>107.965695019099</v>
      </c>
      <c r="HP61" s="72">
        <v>20.8863616931619</v>
      </c>
      <c r="HQ61" s="27"/>
      <c r="HR61" s="24" t="s">
        <v>30</v>
      </c>
      <c r="HS61" s="424">
        <v>122.867330254595</v>
      </c>
      <c r="HT61" s="72">
        <v>4.97875167674513</v>
      </c>
      <c r="HU61" s="424">
        <v>154.363752757115</v>
      </c>
      <c r="HV61" s="72">
        <v>8.11488751635787</v>
      </c>
      <c r="HW61" s="424">
        <v>88.1248679764424</v>
      </c>
      <c r="HX61" s="72">
        <v>-4.18154626482547</v>
      </c>
      <c r="HY61" s="27"/>
      <c r="HZ61" s="24" t="s">
        <v>30</v>
      </c>
      <c r="IA61" s="424">
        <v>92.9365715356716</v>
      </c>
      <c r="IB61" s="72">
        <v>-14.9916298487296</v>
      </c>
      <c r="IC61" s="424">
        <v>121.744840057791</v>
      </c>
      <c r="ID61" s="72">
        <v>-5.20860420270432</v>
      </c>
      <c r="IE61" s="424">
        <v>114.858383691323</v>
      </c>
      <c r="IF61" s="72">
        <v>0.0731156400503465</v>
      </c>
      <c r="IG61" s="27"/>
      <c r="IH61" s="24" t="s">
        <v>30</v>
      </c>
      <c r="II61" s="424">
        <v>131.19826674857</v>
      </c>
      <c r="IJ61" s="72">
        <v>-2.98785609088108</v>
      </c>
      <c r="IK61" s="424">
        <v>149.090818213027</v>
      </c>
      <c r="IL61" s="72">
        <v>6.3661167032329</v>
      </c>
      <c r="IM61" s="424">
        <v>94.0735474103518</v>
      </c>
      <c r="IN61" s="72">
        <v>-8.51789069179827</v>
      </c>
      <c r="IO61" s="424">
        <v>196.26548314712</v>
      </c>
      <c r="IP61" s="72">
        <v>16.7621612537022</v>
      </c>
      <c r="IQ61" s="27"/>
      <c r="IR61" s="24" t="s">
        <v>30</v>
      </c>
      <c r="IS61" s="424">
        <v>88.6998227848467</v>
      </c>
      <c r="IT61" s="72">
        <v>-10.5984094514632</v>
      </c>
      <c r="IU61" s="424">
        <v>97.1028728690068</v>
      </c>
      <c r="IV61" s="72">
        <v>4.23478496768284</v>
      </c>
      <c r="IW61" s="424">
        <v>86.6799007808683</v>
      </c>
      <c r="IX61" s="72">
        <v>-21.338219932509</v>
      </c>
      <c r="IY61" s="27"/>
      <c r="IZ61" s="24" t="s">
        <v>30</v>
      </c>
      <c r="JA61" s="424">
        <v>152.870898810572</v>
      </c>
      <c r="JB61" s="72">
        <v>17.8008879593756</v>
      </c>
      <c r="JC61" s="424">
        <v>194.682339886394</v>
      </c>
      <c r="JD61" s="72">
        <v>9.34688867781163</v>
      </c>
      <c r="JE61" s="424">
        <v>198.163709148351</v>
      </c>
      <c r="JF61" s="72">
        <v>12.6774697567247</v>
      </c>
      <c r="JG61" s="27"/>
      <c r="JH61" s="24" t="s">
        <v>30</v>
      </c>
      <c r="JI61" s="424">
        <v>149.97761897155</v>
      </c>
      <c r="JJ61" s="72">
        <v>-30.7121977437291</v>
      </c>
      <c r="JK61" s="424">
        <v>284.572908828865</v>
      </c>
      <c r="JL61" s="72">
        <v>28.7710903278388</v>
      </c>
      <c r="JM61" s="424">
        <v>123.649977737721</v>
      </c>
      <c r="JN61" s="72">
        <v>1.29050127004618</v>
      </c>
      <c r="JO61" s="27"/>
      <c r="JP61" s="24" t="s">
        <v>30</v>
      </c>
      <c r="JQ61" s="424">
        <v>119.81486030623</v>
      </c>
      <c r="JR61" s="72">
        <v>5.33497799329501</v>
      </c>
      <c r="JS61" s="424">
        <v>124.619348117819</v>
      </c>
      <c r="JT61" s="72">
        <v>6.53692095143126</v>
      </c>
      <c r="JU61" s="424">
        <v>106.042941504263</v>
      </c>
      <c r="JV61" s="72">
        <v>-13.462639769249</v>
      </c>
      <c r="JW61" s="27"/>
      <c r="JX61" s="24" t="s">
        <v>30</v>
      </c>
      <c r="JY61" s="424">
        <v>97.176631407987</v>
      </c>
      <c r="JZ61" s="72">
        <v>-6.24185793923814</v>
      </c>
      <c r="KA61" s="424">
        <v>203.043237899225</v>
      </c>
      <c r="KB61" s="72">
        <v>8.26138897090584</v>
      </c>
      <c r="KC61" s="424">
        <v>202.134376845472</v>
      </c>
      <c r="KD61" s="72">
        <v>21.9944548390255</v>
      </c>
      <c r="KE61" s="27"/>
      <c r="KF61" s="24" t="s">
        <v>30</v>
      </c>
      <c r="KG61" s="424">
        <v>82.7705827201303</v>
      </c>
      <c r="KH61" s="72">
        <v>-3.7926872952164</v>
      </c>
      <c r="KI61" s="424">
        <v>153.161883416436</v>
      </c>
      <c r="KJ61" s="72">
        <v>14.004621605679</v>
      </c>
      <c r="KK61" s="424">
        <v>92.344552645271</v>
      </c>
      <c r="KL61" s="72">
        <v>-13.7525675603243</v>
      </c>
      <c r="KM61" s="27"/>
      <c r="KN61" s="24" t="s">
        <v>30</v>
      </c>
      <c r="KO61" s="424">
        <v>41.5216563816998</v>
      </c>
      <c r="KP61" s="72">
        <v>-30.9302989660268</v>
      </c>
      <c r="KQ61" s="424">
        <v>155.074325831677</v>
      </c>
      <c r="KR61" s="72">
        <v>-2.81768569828812</v>
      </c>
      <c r="KS61" s="424">
        <v>110.786466534716</v>
      </c>
      <c r="KT61" s="72">
        <v>2.32038699134675</v>
      </c>
      <c r="KU61" s="27"/>
      <c r="KV61" s="24" t="s">
        <v>30</v>
      </c>
      <c r="KW61" s="424">
        <v>134.043955644153</v>
      </c>
      <c r="KX61" s="72">
        <v>7.33799071692644</v>
      </c>
      <c r="KY61" s="424">
        <v>157.767357024508</v>
      </c>
      <c r="KZ61" s="72">
        <v>-4.27334317819998</v>
      </c>
      <c r="LA61" s="424">
        <v>135.96468779272</v>
      </c>
      <c r="LB61" s="72">
        <v>-10.9561697235723</v>
      </c>
      <c r="LC61" s="27"/>
      <c r="LD61" s="24" t="s">
        <v>30</v>
      </c>
      <c r="LE61" s="424">
        <v>148.581352567542</v>
      </c>
      <c r="LF61" s="72">
        <v>5.32947445575876</v>
      </c>
      <c r="LG61" s="424">
        <v>112.733750868165</v>
      </c>
      <c r="LH61" s="72">
        <v>-16.728522451262</v>
      </c>
      <c r="LI61" s="424">
        <v>63.2775801729859</v>
      </c>
      <c r="LJ61" s="72">
        <v>10.3985244245782</v>
      </c>
      <c r="LK61" s="27"/>
      <c r="LL61" s="24" t="s">
        <v>30</v>
      </c>
      <c r="LM61" s="424">
        <v>191.523592510243</v>
      </c>
      <c r="LN61" s="72">
        <v>32.0343118672797</v>
      </c>
      <c r="LO61" s="424">
        <v>66.4711037826622</v>
      </c>
      <c r="LP61" s="72">
        <v>-25.797188690877</v>
      </c>
      <c r="LQ61" s="424">
        <v>145.425349126155</v>
      </c>
      <c r="LR61" s="72">
        <v>8.10234580109319</v>
      </c>
      <c r="LS61" s="27"/>
      <c r="LT61" s="24" t="s">
        <v>30</v>
      </c>
      <c r="LU61" s="424">
        <v>116.459670630875</v>
      </c>
      <c r="LV61" s="72">
        <v>2.35168167954262</v>
      </c>
      <c r="LW61" s="424">
        <v>132.571635907675</v>
      </c>
      <c r="LX61" s="72">
        <v>2.02005717320064</v>
      </c>
      <c r="LY61" s="424">
        <v>141.504695320704</v>
      </c>
      <c r="LZ61" s="72">
        <v>5.52662258514349</v>
      </c>
      <c r="MA61" s="27"/>
      <c r="MB61" s="24" t="s">
        <v>30</v>
      </c>
      <c r="MC61" s="424">
        <v>138.919522464484</v>
      </c>
      <c r="MD61" s="72">
        <v>4.90883514722138</v>
      </c>
      <c r="ME61" s="424">
        <v>108.748610548493</v>
      </c>
      <c r="MF61" s="72">
        <v>11.1078812150728</v>
      </c>
      <c r="MG61" s="424">
        <v>110.532223394842</v>
      </c>
      <c r="MH61" s="72">
        <v>-0.541704230078039</v>
      </c>
      <c r="MI61" s="27"/>
      <c r="MJ61" s="24" t="s">
        <v>30</v>
      </c>
      <c r="MK61" s="424">
        <v>105.90161481938</v>
      </c>
      <c r="ML61" s="72">
        <v>8.4623418086627</v>
      </c>
      <c r="MM61" s="424">
        <v>128.248934484299</v>
      </c>
      <c r="MN61" s="72">
        <v>-4.99914365337301</v>
      </c>
      <c r="MO61" s="424">
        <v>165.480778663542</v>
      </c>
      <c r="MP61" s="72">
        <v>16.1604747290782</v>
      </c>
    </row>
    <row r="62" ht="15" customHeight="1" spans="1:354">
      <c r="A62" s="27"/>
      <c r="B62" s="24"/>
      <c r="C62" s="424"/>
      <c r="D62" s="72"/>
      <c r="E62" s="424"/>
      <c r="F62" s="72"/>
      <c r="G62" s="424"/>
      <c r="H62" s="72"/>
      <c r="I62" s="27"/>
      <c r="J62" s="24"/>
      <c r="K62" s="424"/>
      <c r="L62" s="72"/>
      <c r="M62" s="424"/>
      <c r="N62" s="72"/>
      <c r="O62" s="424"/>
      <c r="P62" s="72"/>
      <c r="Q62" s="27"/>
      <c r="R62" s="24"/>
      <c r="S62" s="424"/>
      <c r="T62" s="72"/>
      <c r="U62" s="424"/>
      <c r="V62" s="72"/>
      <c r="W62" s="424"/>
      <c r="X62" s="72"/>
      <c r="Y62" s="27"/>
      <c r="Z62" s="24"/>
      <c r="AA62" s="424"/>
      <c r="AB62" s="72"/>
      <c r="AC62" s="424"/>
      <c r="AD62" s="72"/>
      <c r="AE62" s="424"/>
      <c r="AF62" s="72"/>
      <c r="AG62" s="27"/>
      <c r="AH62" s="24"/>
      <c r="AI62" s="424"/>
      <c r="AJ62" s="72"/>
      <c r="AK62" s="424"/>
      <c r="AL62" s="72"/>
      <c r="AM62" s="424"/>
      <c r="AN62" s="72"/>
      <c r="AO62" s="27"/>
      <c r="AP62" s="24"/>
      <c r="AQ62" s="424"/>
      <c r="AR62" s="72"/>
      <c r="AS62" s="424"/>
      <c r="AT62" s="72"/>
      <c r="AU62" s="424"/>
      <c r="AV62" s="72"/>
      <c r="AW62" s="27"/>
      <c r="AX62" s="24"/>
      <c r="AY62" s="424"/>
      <c r="AZ62" s="72"/>
      <c r="BA62" s="424"/>
      <c r="BB62" s="72"/>
      <c r="BC62" s="424"/>
      <c r="BD62" s="72"/>
      <c r="BE62" s="27"/>
      <c r="BF62" s="24"/>
      <c r="BG62" s="424"/>
      <c r="BH62" s="72"/>
      <c r="BI62" s="424"/>
      <c r="BJ62" s="72"/>
      <c r="BK62" s="424"/>
      <c r="BL62" s="72"/>
      <c r="BM62" s="27"/>
      <c r="BN62" s="24"/>
      <c r="BO62" s="424"/>
      <c r="BP62" s="72"/>
      <c r="BQ62" s="424"/>
      <c r="BR62" s="72"/>
      <c r="BS62" s="424"/>
      <c r="BT62" s="72"/>
      <c r="BU62" s="27"/>
      <c r="BV62" s="24"/>
      <c r="BW62" s="424"/>
      <c r="BX62" s="72"/>
      <c r="BY62" s="424"/>
      <c r="BZ62" s="72"/>
      <c r="CA62" s="424"/>
      <c r="CB62" s="72"/>
      <c r="CC62" s="27"/>
      <c r="CD62" s="24"/>
      <c r="CE62" s="424"/>
      <c r="CF62" s="72"/>
      <c r="CG62" s="424"/>
      <c r="CH62" s="72"/>
      <c r="CI62" s="424"/>
      <c r="CJ62" s="72"/>
      <c r="CK62" s="27"/>
      <c r="CL62" s="24"/>
      <c r="CM62" s="424"/>
      <c r="CN62" s="72"/>
      <c r="CO62" s="424"/>
      <c r="CP62" s="72"/>
      <c r="CQ62" s="424"/>
      <c r="CR62" s="72"/>
      <c r="CS62" s="27"/>
      <c r="CT62" s="24"/>
      <c r="CU62" s="424"/>
      <c r="CV62" s="72"/>
      <c r="CW62" s="424"/>
      <c r="CX62" s="72"/>
      <c r="CY62" s="424"/>
      <c r="CZ62" s="72"/>
      <c r="DA62" s="27"/>
      <c r="DB62" s="24"/>
      <c r="DC62" s="424"/>
      <c r="DD62" s="72"/>
      <c r="DE62" s="424"/>
      <c r="DF62" s="72"/>
      <c r="DG62" s="424"/>
      <c r="DH62" s="72"/>
      <c r="DI62" s="27"/>
      <c r="DJ62" s="24"/>
      <c r="DK62" s="424"/>
      <c r="DL62" s="72"/>
      <c r="DM62" s="424"/>
      <c r="DN62" s="72"/>
      <c r="DO62" s="424"/>
      <c r="DP62" s="72"/>
      <c r="DQ62" s="27"/>
      <c r="DR62" s="24"/>
      <c r="DS62" s="424"/>
      <c r="DT62" s="72"/>
      <c r="DU62" s="424"/>
      <c r="DV62" s="72"/>
      <c r="DW62" s="424"/>
      <c r="DX62" s="72"/>
      <c r="DY62" s="27"/>
      <c r="DZ62" s="24"/>
      <c r="EA62" s="424"/>
      <c r="EB62" s="72"/>
      <c r="EC62" s="424"/>
      <c r="ED62" s="72"/>
      <c r="EE62" s="424"/>
      <c r="EF62" s="72"/>
      <c r="EG62" s="27"/>
      <c r="EH62" s="24"/>
      <c r="EI62" s="424"/>
      <c r="EJ62" s="72"/>
      <c r="EK62" s="424"/>
      <c r="EL62" s="72"/>
      <c r="EM62" s="424"/>
      <c r="EN62" s="72"/>
      <c r="EO62" s="27"/>
      <c r="EP62" s="24"/>
      <c r="EQ62" s="424"/>
      <c r="ER62" s="72"/>
      <c r="ES62" s="424"/>
      <c r="ET62" s="72"/>
      <c r="EU62" s="424"/>
      <c r="EV62" s="72"/>
      <c r="EW62" s="27"/>
      <c r="EX62" s="24"/>
      <c r="EY62" s="424"/>
      <c r="EZ62" s="72"/>
      <c r="FA62" s="424"/>
      <c r="FB62" s="72"/>
      <c r="FC62" s="424"/>
      <c r="FD62" s="72"/>
      <c r="FE62" s="27"/>
      <c r="FF62" s="24"/>
      <c r="FG62" s="424"/>
      <c r="FH62" s="72"/>
      <c r="FI62" s="424"/>
      <c r="FJ62" s="72"/>
      <c r="FK62" s="424"/>
      <c r="FL62" s="72"/>
      <c r="FM62" s="27"/>
      <c r="FN62" s="24"/>
      <c r="FO62" s="424"/>
      <c r="FP62" s="72"/>
      <c r="FQ62" s="424"/>
      <c r="FR62" s="72"/>
      <c r="FS62" s="424"/>
      <c r="FT62" s="72"/>
      <c r="FU62" s="27"/>
      <c r="FV62" s="24"/>
      <c r="FW62" s="424"/>
      <c r="FX62" s="72"/>
      <c r="FY62" s="424"/>
      <c r="FZ62" s="72"/>
      <c r="GA62" s="424"/>
      <c r="GB62" s="72"/>
      <c r="GC62" s="27"/>
      <c r="GD62" s="24"/>
      <c r="GE62" s="424"/>
      <c r="GF62" s="72"/>
      <c r="GG62" s="424"/>
      <c r="GH62" s="72"/>
      <c r="GI62" s="424"/>
      <c r="GJ62" s="72"/>
      <c r="GK62" s="27"/>
      <c r="GL62" s="24"/>
      <c r="GM62" s="424"/>
      <c r="GN62" s="72"/>
      <c r="GO62" s="424"/>
      <c r="GP62" s="72"/>
      <c r="GQ62" s="424"/>
      <c r="GR62" s="72"/>
      <c r="GS62" s="27"/>
      <c r="GT62" s="24"/>
      <c r="GU62" s="424"/>
      <c r="GV62" s="72"/>
      <c r="GW62" s="424"/>
      <c r="GX62" s="72"/>
      <c r="GY62" s="424"/>
      <c r="GZ62" s="72"/>
      <c r="HA62" s="27"/>
      <c r="HB62" s="24"/>
      <c r="HC62" s="424"/>
      <c r="HD62" s="72"/>
      <c r="HE62" s="424"/>
      <c r="HF62" s="72"/>
      <c r="HG62" s="424"/>
      <c r="HH62" s="72"/>
      <c r="HI62" s="27"/>
      <c r="HJ62" s="24"/>
      <c r="HK62" s="424"/>
      <c r="HL62" s="72"/>
      <c r="HM62" s="424"/>
      <c r="HN62" s="72"/>
      <c r="HO62" s="424"/>
      <c r="HP62" s="72"/>
      <c r="HQ62" s="27"/>
      <c r="HR62" s="24"/>
      <c r="HS62" s="424"/>
      <c r="HT62" s="72"/>
      <c r="HU62" s="424"/>
      <c r="HV62" s="72"/>
      <c r="HW62" s="424"/>
      <c r="HX62" s="72"/>
      <c r="HY62" s="27"/>
      <c r="HZ62" s="24"/>
      <c r="IA62" s="424"/>
      <c r="IB62" s="72"/>
      <c r="IC62" s="424"/>
      <c r="ID62" s="72"/>
      <c r="IE62" s="424"/>
      <c r="IF62" s="72"/>
      <c r="IG62" s="27"/>
      <c r="IH62" s="24"/>
      <c r="II62" s="424"/>
      <c r="IJ62" s="72"/>
      <c r="IK62" s="424"/>
      <c r="IL62" s="72"/>
      <c r="IM62" s="424"/>
      <c r="IN62" s="72"/>
      <c r="IO62" s="424"/>
      <c r="IP62" s="72"/>
      <c r="IQ62" s="27"/>
      <c r="IR62" s="24"/>
      <c r="IS62" s="424"/>
      <c r="IT62" s="72"/>
      <c r="IU62" s="424"/>
      <c r="IV62" s="72"/>
      <c r="IW62" s="424"/>
      <c r="IX62" s="72"/>
      <c r="IY62" s="27"/>
      <c r="IZ62" s="24"/>
      <c r="JA62" s="424"/>
      <c r="JB62" s="72"/>
      <c r="JC62" s="424"/>
      <c r="JD62" s="72"/>
      <c r="JE62" s="424"/>
      <c r="JF62" s="72"/>
      <c r="JG62" s="27"/>
      <c r="JH62" s="24"/>
      <c r="JI62" s="424"/>
      <c r="JJ62" s="72"/>
      <c r="JK62" s="424"/>
      <c r="JL62" s="72"/>
      <c r="JM62" s="424"/>
      <c r="JN62" s="72"/>
      <c r="JO62" s="27"/>
      <c r="JP62" s="24"/>
      <c r="JQ62" s="424"/>
      <c r="JR62" s="72"/>
      <c r="JS62" s="424"/>
      <c r="JT62" s="72"/>
      <c r="JU62" s="424"/>
      <c r="JV62" s="72"/>
      <c r="JW62" s="27"/>
      <c r="JX62" s="24"/>
      <c r="JY62" s="424"/>
      <c r="JZ62" s="72"/>
      <c r="KA62" s="424"/>
      <c r="KB62" s="72"/>
      <c r="KC62" s="424"/>
      <c r="KD62" s="72"/>
      <c r="KE62" s="27"/>
      <c r="KF62" s="24"/>
      <c r="KG62" s="424"/>
      <c r="KH62" s="72"/>
      <c r="KI62" s="424"/>
      <c r="KJ62" s="72"/>
      <c r="KK62" s="424"/>
      <c r="KL62" s="72"/>
      <c r="KM62" s="27"/>
      <c r="KN62" s="24"/>
      <c r="KO62" s="424"/>
      <c r="KP62" s="72"/>
      <c r="KQ62" s="424"/>
      <c r="KR62" s="72"/>
      <c r="KS62" s="424"/>
      <c r="KT62" s="72"/>
      <c r="KU62" s="27"/>
      <c r="KV62" s="24"/>
      <c r="KW62" s="424"/>
      <c r="KX62" s="72"/>
      <c r="KY62" s="424"/>
      <c r="KZ62" s="72"/>
      <c r="LA62" s="424"/>
      <c r="LB62" s="72"/>
      <c r="LC62" s="27"/>
      <c r="LD62" s="24"/>
      <c r="LE62" s="424"/>
      <c r="LF62" s="72"/>
      <c r="LG62" s="424"/>
      <c r="LH62" s="72"/>
      <c r="LI62" s="424"/>
      <c r="LJ62" s="72"/>
      <c r="LK62" s="27"/>
      <c r="LL62" s="24"/>
      <c r="LM62" s="424"/>
      <c r="LN62" s="72"/>
      <c r="LO62" s="424"/>
      <c r="LP62" s="72"/>
      <c r="LQ62" s="424"/>
      <c r="LR62" s="72"/>
      <c r="LS62" s="27"/>
      <c r="LT62" s="24"/>
      <c r="LU62" s="424"/>
      <c r="LV62" s="72"/>
      <c r="LW62" s="424"/>
      <c r="LX62" s="72"/>
      <c r="LY62" s="424"/>
      <c r="LZ62" s="72"/>
      <c r="MA62" s="27"/>
      <c r="MB62" s="24"/>
      <c r="MC62" s="424"/>
      <c r="MD62" s="72"/>
      <c r="ME62" s="424"/>
      <c r="MF62" s="72"/>
      <c r="MG62" s="424"/>
      <c r="MH62" s="72"/>
      <c r="MI62" s="27"/>
      <c r="MJ62" s="24"/>
      <c r="MK62" s="424"/>
      <c r="ML62" s="72"/>
      <c r="MM62" s="424"/>
      <c r="MN62" s="72"/>
      <c r="MO62" s="424"/>
      <c r="MP62" s="72"/>
    </row>
    <row r="63" ht="15" customHeight="1" spans="1:354">
      <c r="A63" s="27">
        <v>2023</v>
      </c>
      <c r="B63" s="24" t="s">
        <v>27</v>
      </c>
      <c r="C63" s="424">
        <v>96.6809994776422</v>
      </c>
      <c r="D63" s="72">
        <v>1.04357051010054</v>
      </c>
      <c r="E63" s="424">
        <v>81.5751100921035</v>
      </c>
      <c r="F63" s="72">
        <v>0.499672187558176</v>
      </c>
      <c r="G63" s="424">
        <v>110.964554980447</v>
      </c>
      <c r="H63" s="72">
        <v>1.42512982982907</v>
      </c>
      <c r="I63" s="27">
        <v>2023</v>
      </c>
      <c r="J63" s="24" t="s">
        <v>27</v>
      </c>
      <c r="K63" s="424">
        <v>78.6012744160628</v>
      </c>
      <c r="L63" s="72">
        <v>3.16431609022013</v>
      </c>
      <c r="M63" s="424">
        <v>106.905601476488</v>
      </c>
      <c r="N63" s="72">
        <v>27.5536611844336</v>
      </c>
      <c r="O63" s="424">
        <v>84.2401781179873</v>
      </c>
      <c r="P63" s="72">
        <v>8.81723359097457</v>
      </c>
      <c r="Q63" s="27">
        <v>2023</v>
      </c>
      <c r="R63" s="24" t="s">
        <v>27</v>
      </c>
      <c r="S63" s="424">
        <v>113.514509118474</v>
      </c>
      <c r="T63" s="72">
        <v>-5.98256188059707</v>
      </c>
      <c r="U63" s="424">
        <v>173.238419472753</v>
      </c>
      <c r="V63" s="72">
        <v>22.7329079713814</v>
      </c>
      <c r="W63" s="424">
        <v>137.622672494626</v>
      </c>
      <c r="X63" s="72">
        <v>-9.3065139826397</v>
      </c>
      <c r="Y63" s="27">
        <v>2023</v>
      </c>
      <c r="Z63" s="24" t="s">
        <v>27</v>
      </c>
      <c r="AA63" s="424">
        <v>123.683548594329</v>
      </c>
      <c r="AB63" s="72">
        <v>-7.80327606125863</v>
      </c>
      <c r="AC63" s="424">
        <v>155.01098480045</v>
      </c>
      <c r="AD63" s="72">
        <v>5.48040375986203</v>
      </c>
      <c r="AE63" s="424">
        <v>160.013402551676</v>
      </c>
      <c r="AF63" s="72">
        <v>18.9781335328592</v>
      </c>
      <c r="AG63" s="27">
        <v>2023</v>
      </c>
      <c r="AH63" s="24" t="s">
        <v>27</v>
      </c>
      <c r="AI63" s="424">
        <v>103.289206005602</v>
      </c>
      <c r="AJ63" s="72">
        <v>-8.67443009990275</v>
      </c>
      <c r="AK63" s="424">
        <v>177.390337235757</v>
      </c>
      <c r="AL63" s="72">
        <v>11.9650612889664</v>
      </c>
      <c r="AM63" s="424">
        <v>89.838075090781</v>
      </c>
      <c r="AN63" s="72">
        <v>-4.95552793917389</v>
      </c>
      <c r="AO63" s="27">
        <v>2023</v>
      </c>
      <c r="AP63" s="24" t="s">
        <v>27</v>
      </c>
      <c r="AQ63" s="424">
        <v>115.136704053505</v>
      </c>
      <c r="AR63" s="72">
        <v>-5.87207173815403</v>
      </c>
      <c r="AS63" s="424">
        <v>161.921453591224</v>
      </c>
      <c r="AT63" s="72">
        <v>14.249070101471</v>
      </c>
      <c r="AU63" s="424">
        <v>158.456628146308</v>
      </c>
      <c r="AV63" s="72">
        <v>7.27891370850355</v>
      </c>
      <c r="AW63" s="27">
        <v>2023</v>
      </c>
      <c r="AX63" s="24" t="s">
        <v>27</v>
      </c>
      <c r="AY63" s="424">
        <v>150.878859369122</v>
      </c>
      <c r="AZ63" s="72">
        <v>3.41130199884465</v>
      </c>
      <c r="BA63" s="424">
        <v>128.670708085858</v>
      </c>
      <c r="BB63" s="72">
        <v>6.42056361440338</v>
      </c>
      <c r="BC63" s="424">
        <v>168.30831578338</v>
      </c>
      <c r="BD63" s="72">
        <v>-5.08433182929815</v>
      </c>
      <c r="BE63" s="27">
        <v>2023</v>
      </c>
      <c r="BF63" s="24" t="s">
        <v>27</v>
      </c>
      <c r="BG63" s="424">
        <v>131.877132126643</v>
      </c>
      <c r="BH63" s="72">
        <v>-2.03803775298023</v>
      </c>
      <c r="BI63" s="424">
        <v>131.956537360406</v>
      </c>
      <c r="BJ63" s="72">
        <v>3.23961310230037</v>
      </c>
      <c r="BK63" s="424">
        <v>220.283267753073</v>
      </c>
      <c r="BL63" s="72">
        <v>19.4071839737579</v>
      </c>
      <c r="BM63" s="27">
        <v>2023</v>
      </c>
      <c r="BN63" s="24" t="s">
        <v>27</v>
      </c>
      <c r="BO63" s="424">
        <v>111.163917330246</v>
      </c>
      <c r="BP63" s="72">
        <v>-5.77279038732844</v>
      </c>
      <c r="BQ63" s="424">
        <v>118.020725308214</v>
      </c>
      <c r="BR63" s="72">
        <v>-5.93469244652178</v>
      </c>
      <c r="BS63" s="424">
        <v>122.585665485625</v>
      </c>
      <c r="BT63" s="72">
        <v>-0.591813316999051</v>
      </c>
      <c r="BU63" s="27">
        <v>2023</v>
      </c>
      <c r="BV63" s="24" t="s">
        <v>27</v>
      </c>
      <c r="BW63" s="424">
        <v>144.681976279493</v>
      </c>
      <c r="BX63" s="72">
        <v>7.13419270230393</v>
      </c>
      <c r="BY63" s="424">
        <v>147.381577222857</v>
      </c>
      <c r="BZ63" s="72">
        <v>15.4600079757685</v>
      </c>
      <c r="CA63" s="424">
        <v>146.815302711282</v>
      </c>
      <c r="CB63" s="72">
        <v>25.8790706924092</v>
      </c>
      <c r="CC63" s="27">
        <v>2023</v>
      </c>
      <c r="CD63" s="24" t="s">
        <v>27</v>
      </c>
      <c r="CE63" s="424">
        <v>135.934035170231</v>
      </c>
      <c r="CF63" s="72">
        <v>-10.3922402297728</v>
      </c>
      <c r="CG63" s="424">
        <v>63.1236496509635</v>
      </c>
      <c r="CH63" s="72">
        <v>-27.378589164126</v>
      </c>
      <c r="CI63" s="424">
        <v>139.358769964585</v>
      </c>
      <c r="CJ63" s="72">
        <v>1.56356636707132</v>
      </c>
      <c r="CK63" s="27">
        <v>2023</v>
      </c>
      <c r="CL63" s="24" t="s">
        <v>27</v>
      </c>
      <c r="CM63" s="424">
        <v>217.736860280886</v>
      </c>
      <c r="CN63" s="72">
        <v>2.50142055336049</v>
      </c>
      <c r="CO63" s="424">
        <v>98.6190414112906</v>
      </c>
      <c r="CP63" s="72">
        <v>11.2895895228866</v>
      </c>
      <c r="CQ63" s="424">
        <v>125.131903988326</v>
      </c>
      <c r="CR63" s="72">
        <v>14.5947459583381</v>
      </c>
      <c r="CS63" s="27">
        <v>2023</v>
      </c>
      <c r="CT63" s="24" t="s">
        <v>27</v>
      </c>
      <c r="CU63" s="424">
        <v>143.151805268756</v>
      </c>
      <c r="CV63" s="72">
        <v>3.14968859986841</v>
      </c>
      <c r="CW63" s="424">
        <v>64.5976853000338</v>
      </c>
      <c r="CX63" s="72">
        <v>-39.1473821337153</v>
      </c>
      <c r="CY63" s="424">
        <v>177.586624446675</v>
      </c>
      <c r="CZ63" s="72">
        <v>15.8683405351974</v>
      </c>
      <c r="DA63" s="27">
        <v>2023</v>
      </c>
      <c r="DB63" s="24" t="s">
        <v>27</v>
      </c>
      <c r="DC63" s="424">
        <v>75.5735331161543</v>
      </c>
      <c r="DD63" s="72">
        <v>-14.9249039706661</v>
      </c>
      <c r="DE63" s="424">
        <v>363.429265237717</v>
      </c>
      <c r="DF63" s="72">
        <v>4.56318130424609</v>
      </c>
      <c r="DG63" s="424">
        <v>103.833690489512</v>
      </c>
      <c r="DH63" s="72">
        <v>-12.5785377412097</v>
      </c>
      <c r="DI63" s="27">
        <v>2023</v>
      </c>
      <c r="DJ63" s="24" t="s">
        <v>27</v>
      </c>
      <c r="DK63" s="424">
        <v>175.567050110114</v>
      </c>
      <c r="DL63" s="72">
        <v>7.37426493159863</v>
      </c>
      <c r="DM63" s="424">
        <v>61.2495263964353</v>
      </c>
      <c r="DN63" s="72">
        <v>-15.488910705296</v>
      </c>
      <c r="DO63" s="424">
        <v>138.402883504556</v>
      </c>
      <c r="DP63" s="72">
        <v>12.1149896524576</v>
      </c>
      <c r="DQ63" s="27">
        <v>2023</v>
      </c>
      <c r="DR63" s="24" t="s">
        <v>27</v>
      </c>
      <c r="DS63" s="424">
        <v>145.696952890914</v>
      </c>
      <c r="DT63" s="72">
        <v>-4.39473226393238</v>
      </c>
      <c r="DU63" s="424">
        <v>121.363648608021</v>
      </c>
      <c r="DV63" s="72">
        <v>2.92626572753139</v>
      </c>
      <c r="DW63" s="424">
        <v>144.692544111627</v>
      </c>
      <c r="DX63" s="72">
        <v>6.10294702604797</v>
      </c>
      <c r="DY63" s="27">
        <v>2023</v>
      </c>
      <c r="DZ63" s="24" t="s">
        <v>27</v>
      </c>
      <c r="EA63" s="424">
        <v>127.994109981971</v>
      </c>
      <c r="EB63" s="72">
        <v>7.99947530866423</v>
      </c>
      <c r="EC63" s="424">
        <v>166.737507200938</v>
      </c>
      <c r="ED63" s="72">
        <v>6.33805289306071</v>
      </c>
      <c r="EE63" s="424">
        <v>127.409613739166</v>
      </c>
      <c r="EF63" s="72">
        <v>0.489980860512773</v>
      </c>
      <c r="EG63" s="27">
        <v>2023</v>
      </c>
      <c r="EH63" s="24" t="s">
        <v>27</v>
      </c>
      <c r="EI63" s="424">
        <v>141.115987231039</v>
      </c>
      <c r="EJ63" s="72">
        <v>2.91639352289027</v>
      </c>
      <c r="EK63" s="424">
        <v>134.948865294631</v>
      </c>
      <c r="EL63" s="72">
        <v>13.972131646822</v>
      </c>
      <c r="EM63" s="424">
        <v>111.950149203434</v>
      </c>
      <c r="EN63" s="72">
        <v>-0.120517276925213</v>
      </c>
      <c r="EO63" s="27">
        <v>2023</v>
      </c>
      <c r="EP63" s="24" t="s">
        <v>27</v>
      </c>
      <c r="EQ63" s="424">
        <v>66.133210199701</v>
      </c>
      <c r="ER63" s="72">
        <v>-12.595114871943</v>
      </c>
      <c r="ES63" s="424">
        <v>149.278167957076</v>
      </c>
      <c r="ET63" s="72">
        <v>7.19873858596294</v>
      </c>
      <c r="EU63" s="424">
        <v>65.9122540455963</v>
      </c>
      <c r="EV63" s="72">
        <v>-12.9032115314171</v>
      </c>
      <c r="EW63" s="27">
        <v>2023</v>
      </c>
      <c r="EX63" s="24" t="s">
        <v>27</v>
      </c>
      <c r="EY63" s="424">
        <v>80.8383154263838</v>
      </c>
      <c r="EZ63" s="72">
        <v>-18.6044968869774</v>
      </c>
      <c r="FA63" s="424">
        <v>106.975467921697</v>
      </c>
      <c r="FB63" s="72">
        <v>11.6537780057681</v>
      </c>
      <c r="FC63" s="424">
        <v>252.634624833848</v>
      </c>
      <c r="FD63" s="72">
        <v>7.80861304949327</v>
      </c>
      <c r="FE63" s="27">
        <v>2023</v>
      </c>
      <c r="FF63" s="24" t="s">
        <v>27</v>
      </c>
      <c r="FG63" s="424">
        <v>121.068118832245</v>
      </c>
      <c r="FH63" s="72">
        <v>-1.57689335229051</v>
      </c>
      <c r="FI63" s="424">
        <v>172.527178033415</v>
      </c>
      <c r="FJ63" s="72">
        <v>8.53498260755414</v>
      </c>
      <c r="FK63" s="424">
        <v>109.256299978739</v>
      </c>
      <c r="FL63" s="72">
        <v>-12.9853871166871</v>
      </c>
      <c r="FM63" s="27">
        <v>2023</v>
      </c>
      <c r="FN63" s="24" t="s">
        <v>27</v>
      </c>
      <c r="FO63" s="424">
        <v>124.768160661989</v>
      </c>
      <c r="FP63" s="72">
        <v>9.52636790472661</v>
      </c>
      <c r="FQ63" s="424">
        <v>215.202628590221</v>
      </c>
      <c r="FR63" s="72">
        <v>-9.26229779521509</v>
      </c>
      <c r="FS63" s="424">
        <v>110.839511088046</v>
      </c>
      <c r="FT63" s="72">
        <v>-7.45422521181217</v>
      </c>
      <c r="FU63" s="27">
        <v>2023</v>
      </c>
      <c r="FV63" s="24" t="s">
        <v>27</v>
      </c>
      <c r="FW63" s="424">
        <v>131.850453444365</v>
      </c>
      <c r="FX63" s="72">
        <v>-3.73669470877353</v>
      </c>
      <c r="FY63" s="424">
        <v>155.440338940849</v>
      </c>
      <c r="FZ63" s="72">
        <v>-11.011465920546</v>
      </c>
      <c r="GA63" s="424">
        <v>119.981228992859</v>
      </c>
      <c r="GB63" s="72">
        <v>7.27396199074106</v>
      </c>
      <c r="GC63" s="27">
        <v>2023</v>
      </c>
      <c r="GD63" s="24" t="s">
        <v>27</v>
      </c>
      <c r="GE63" s="424">
        <v>116.596315590401</v>
      </c>
      <c r="GF63" s="72">
        <v>-13.6263099792561</v>
      </c>
      <c r="GG63" s="424">
        <v>117.27326007119</v>
      </c>
      <c r="GH63" s="72">
        <v>-10.8337665466854</v>
      </c>
      <c r="GI63" s="424">
        <v>63.1382639445598</v>
      </c>
      <c r="GJ63" s="72">
        <v>-18.1597948652114</v>
      </c>
      <c r="GK63" s="27">
        <v>2023</v>
      </c>
      <c r="GL63" s="24" t="s">
        <v>27</v>
      </c>
      <c r="GM63" s="424">
        <v>113.495238476849</v>
      </c>
      <c r="GN63" s="72">
        <v>-5.6178760005959</v>
      </c>
      <c r="GO63" s="424">
        <v>124.431964959576</v>
      </c>
      <c r="GP63" s="72">
        <v>0.600614962094269</v>
      </c>
      <c r="GQ63" s="424">
        <v>85.1433644307959</v>
      </c>
      <c r="GR63" s="72">
        <v>-18.2056279781574</v>
      </c>
      <c r="GS63" s="27">
        <v>2023</v>
      </c>
      <c r="GT63" s="24" t="s">
        <v>27</v>
      </c>
      <c r="GU63" s="424">
        <v>68.0733235809303</v>
      </c>
      <c r="GV63" s="72">
        <v>3.96247709531319</v>
      </c>
      <c r="GW63" s="424">
        <v>93.6820767115983</v>
      </c>
      <c r="GX63" s="72">
        <v>-9.36160664891888</v>
      </c>
      <c r="GY63" s="424">
        <v>172.333836220781</v>
      </c>
      <c r="GZ63" s="72">
        <v>0.280068997590078</v>
      </c>
      <c r="HA63" s="27">
        <v>2023</v>
      </c>
      <c r="HB63" s="24" t="s">
        <v>27</v>
      </c>
      <c r="HC63" s="424">
        <v>111.083903034346</v>
      </c>
      <c r="HD63" s="72">
        <v>17.4479508912918</v>
      </c>
      <c r="HE63" s="424">
        <v>187.163580022413</v>
      </c>
      <c r="HF63" s="72">
        <v>23.8273415230761</v>
      </c>
      <c r="HG63" s="424">
        <v>91.4451371977399</v>
      </c>
      <c r="HH63" s="72">
        <v>3.19714885551538</v>
      </c>
      <c r="HI63" s="27">
        <v>2023</v>
      </c>
      <c r="HJ63" s="24" t="s">
        <v>27</v>
      </c>
      <c r="HK63" s="424">
        <v>92.9374057427985</v>
      </c>
      <c r="HL63" s="72">
        <v>-5.12686989479722</v>
      </c>
      <c r="HM63" s="424">
        <v>125.183274557258</v>
      </c>
      <c r="HN63" s="72">
        <v>-7.38760356872189</v>
      </c>
      <c r="HO63" s="424">
        <v>107.60135376631</v>
      </c>
      <c r="HP63" s="72">
        <v>6.64328400345954</v>
      </c>
      <c r="HQ63" s="27">
        <v>2023</v>
      </c>
      <c r="HR63" s="24" t="s">
        <v>27</v>
      </c>
      <c r="HS63" s="424">
        <v>132.789120294159</v>
      </c>
      <c r="HT63" s="72">
        <v>8.35166900006516</v>
      </c>
      <c r="HU63" s="424">
        <v>151.016152976367</v>
      </c>
      <c r="HV63" s="72">
        <v>14.7372261001214</v>
      </c>
      <c r="HW63" s="424">
        <v>93.29286071644</v>
      </c>
      <c r="HX63" s="72">
        <v>1.59914898134505</v>
      </c>
      <c r="HY63" s="27">
        <v>2023</v>
      </c>
      <c r="HZ63" s="24" t="s">
        <v>27</v>
      </c>
      <c r="IA63" s="424">
        <v>86.5609385782288</v>
      </c>
      <c r="IB63" s="72">
        <v>-19.6291601721061</v>
      </c>
      <c r="IC63" s="424">
        <v>87.3182069344828</v>
      </c>
      <c r="ID63" s="72">
        <v>-31.6110664161191</v>
      </c>
      <c r="IE63" s="424">
        <v>113.445810774678</v>
      </c>
      <c r="IF63" s="72">
        <v>-4.1650937194575</v>
      </c>
      <c r="IG63" s="27">
        <v>2023</v>
      </c>
      <c r="IH63" s="24" t="s">
        <v>27</v>
      </c>
      <c r="II63" s="424">
        <v>144.695813571345</v>
      </c>
      <c r="IJ63" s="72">
        <v>15.1727745358766</v>
      </c>
      <c r="IK63" s="424">
        <v>168.10967513215</v>
      </c>
      <c r="IL63" s="72">
        <v>18.5992162490707</v>
      </c>
      <c r="IM63" s="424">
        <v>108.100516342194</v>
      </c>
      <c r="IN63" s="72">
        <v>-2.95046123740636</v>
      </c>
      <c r="IO63" s="424">
        <v>179.413131952143</v>
      </c>
      <c r="IP63" s="72">
        <v>21.8275681500002</v>
      </c>
      <c r="IQ63" s="27">
        <v>2023</v>
      </c>
      <c r="IR63" s="24" t="s">
        <v>27</v>
      </c>
      <c r="IS63" s="424">
        <v>94.182853993505</v>
      </c>
      <c r="IT63" s="72">
        <v>-5.02677708121961</v>
      </c>
      <c r="IU63" s="424">
        <v>85.0896268986527</v>
      </c>
      <c r="IV63" s="72">
        <v>-5.9604227632707</v>
      </c>
      <c r="IW63" s="424">
        <v>92.1405171636727</v>
      </c>
      <c r="IX63" s="72">
        <v>-15.3965733973827</v>
      </c>
      <c r="IY63" s="27">
        <v>2023</v>
      </c>
      <c r="IZ63" s="24" t="s">
        <v>27</v>
      </c>
      <c r="JA63" s="424">
        <v>127.902942220466</v>
      </c>
      <c r="JB63" s="72">
        <v>-7.06485113270962</v>
      </c>
      <c r="JC63" s="424">
        <v>167.353626249433</v>
      </c>
      <c r="JD63" s="72">
        <v>6.02090446651229</v>
      </c>
      <c r="JE63" s="424">
        <v>138.591311214912</v>
      </c>
      <c r="JF63" s="72">
        <v>-10.454765601068</v>
      </c>
      <c r="JG63" s="27">
        <v>2023</v>
      </c>
      <c r="JH63" s="24" t="s">
        <v>27</v>
      </c>
      <c r="JI63" s="424">
        <v>165.1225151716</v>
      </c>
      <c r="JJ63" s="72">
        <v>-7.6289042436763</v>
      </c>
      <c r="JK63" s="424">
        <v>220.677261866786</v>
      </c>
      <c r="JL63" s="72">
        <v>11.4421408508631</v>
      </c>
      <c r="JM63" s="424">
        <v>113.611654777648</v>
      </c>
      <c r="JN63" s="72">
        <v>-4.2781147688608</v>
      </c>
      <c r="JO63" s="27">
        <v>2023</v>
      </c>
      <c r="JP63" s="24" t="s">
        <v>27</v>
      </c>
      <c r="JQ63" s="424">
        <v>136.41253187068</v>
      </c>
      <c r="JR63" s="72">
        <v>22.6100656763405</v>
      </c>
      <c r="JS63" s="424">
        <v>93.086112132363</v>
      </c>
      <c r="JT63" s="72">
        <v>-21.3962926562392</v>
      </c>
      <c r="JU63" s="424">
        <v>113.809358430402</v>
      </c>
      <c r="JV63" s="72">
        <v>-0.0587813481817392</v>
      </c>
      <c r="JW63" s="27">
        <v>2023</v>
      </c>
      <c r="JX63" s="24" t="s">
        <v>27</v>
      </c>
      <c r="JY63" s="424">
        <v>106.516126035674</v>
      </c>
      <c r="JZ63" s="72">
        <v>8.42170809237864</v>
      </c>
      <c r="KA63" s="424">
        <v>183.850306879433</v>
      </c>
      <c r="KB63" s="72">
        <v>8.61131934972541</v>
      </c>
      <c r="KC63" s="424">
        <v>179.583924254399</v>
      </c>
      <c r="KD63" s="72">
        <v>27.6766024198501</v>
      </c>
      <c r="KE63" s="27">
        <v>2023</v>
      </c>
      <c r="KF63" s="24" t="s">
        <v>27</v>
      </c>
      <c r="KG63" s="424">
        <v>77.5884499354346</v>
      </c>
      <c r="KH63" s="72">
        <v>-5.38462662649117</v>
      </c>
      <c r="KI63" s="424">
        <v>128.822299081561</v>
      </c>
      <c r="KJ63" s="72">
        <v>-1.22496464766145</v>
      </c>
      <c r="KK63" s="424">
        <v>110.554331376908</v>
      </c>
      <c r="KL63" s="72">
        <v>-5.52779608298232</v>
      </c>
      <c r="KM63" s="27">
        <v>2023</v>
      </c>
      <c r="KN63" s="24" t="s">
        <v>27</v>
      </c>
      <c r="KO63" s="424">
        <v>33.8404192034028</v>
      </c>
      <c r="KP63" s="72">
        <v>-27.5260631840629</v>
      </c>
      <c r="KQ63" s="424">
        <v>188.084514252329</v>
      </c>
      <c r="KR63" s="72">
        <v>15.4676746637749</v>
      </c>
      <c r="KS63" s="424">
        <v>90.8282712935529</v>
      </c>
      <c r="KT63" s="72">
        <v>-5.95052425933625</v>
      </c>
      <c r="KU63" s="27">
        <v>2023</v>
      </c>
      <c r="KV63" s="24" t="s">
        <v>27</v>
      </c>
      <c r="KW63" s="424">
        <v>135.437114850376</v>
      </c>
      <c r="KX63" s="72">
        <v>12.3675450195723</v>
      </c>
      <c r="KY63" s="424">
        <v>161.308837888957</v>
      </c>
      <c r="KZ63" s="72">
        <v>-0.0120320825355691</v>
      </c>
      <c r="LA63" s="424">
        <v>123.093173844122</v>
      </c>
      <c r="LB63" s="72">
        <v>-9.87652333622736</v>
      </c>
      <c r="LC63" s="27">
        <v>2023</v>
      </c>
      <c r="LD63" s="24" t="s">
        <v>27</v>
      </c>
      <c r="LE63" s="424">
        <v>149.622937734584</v>
      </c>
      <c r="LF63" s="72">
        <v>5.18577740502204</v>
      </c>
      <c r="LG63" s="424">
        <v>92.2911903302882</v>
      </c>
      <c r="LH63" s="72">
        <v>-21.1616395020966</v>
      </c>
      <c r="LI63" s="424">
        <v>51.2525058592855</v>
      </c>
      <c r="LJ63" s="72">
        <v>-13.2516100556281</v>
      </c>
      <c r="LK63" s="27">
        <v>2023</v>
      </c>
      <c r="LL63" s="24" t="s">
        <v>27</v>
      </c>
      <c r="LM63" s="424">
        <v>133.909175878669</v>
      </c>
      <c r="LN63" s="72">
        <v>-8.82815949779243</v>
      </c>
      <c r="LO63" s="424">
        <v>77.7254946770149</v>
      </c>
      <c r="LP63" s="72">
        <v>-12.4965476425432</v>
      </c>
      <c r="LQ63" s="424">
        <v>155.17303290211</v>
      </c>
      <c r="LR63" s="72">
        <v>8.40749322531758</v>
      </c>
      <c r="LS63" s="27">
        <v>2023</v>
      </c>
      <c r="LT63" s="24" t="s">
        <v>27</v>
      </c>
      <c r="LU63" s="424">
        <v>102.711572362038</v>
      </c>
      <c r="LV63" s="72">
        <v>-5.51810630407262</v>
      </c>
      <c r="LW63" s="424">
        <v>132.254114672535</v>
      </c>
      <c r="LX63" s="72">
        <v>1.63320689864193</v>
      </c>
      <c r="LY63" s="424">
        <v>155.471624944137</v>
      </c>
      <c r="LZ63" s="72">
        <v>22.6829569267794</v>
      </c>
      <c r="MA63" s="27">
        <v>2023</v>
      </c>
      <c r="MB63" s="24" t="s">
        <v>27</v>
      </c>
      <c r="MC63" s="424">
        <v>165.345451281002</v>
      </c>
      <c r="MD63" s="72">
        <v>0.264049439704792</v>
      </c>
      <c r="ME63" s="424">
        <v>102.930802254793</v>
      </c>
      <c r="MF63" s="72">
        <v>5.06898155380459</v>
      </c>
      <c r="MG63" s="424">
        <v>101.082780014144</v>
      </c>
      <c r="MH63" s="72">
        <v>-12.4186519785841</v>
      </c>
      <c r="MI63" s="27">
        <v>2023</v>
      </c>
      <c r="MJ63" s="24" t="s">
        <v>27</v>
      </c>
      <c r="MK63" s="424">
        <v>109.796935896115</v>
      </c>
      <c r="ML63" s="72">
        <v>12.1722126739556</v>
      </c>
      <c r="MM63" s="424">
        <v>120.912391140065</v>
      </c>
      <c r="MN63" s="72">
        <v>-12.8194125784226</v>
      </c>
      <c r="MO63" s="424">
        <v>177.59698836869</v>
      </c>
      <c r="MP63" s="72">
        <v>15.7111461464562</v>
      </c>
    </row>
    <row r="64" ht="15" customHeight="1" spans="1:354">
      <c r="A64" s="27"/>
      <c r="B64" s="24" t="s">
        <v>28</v>
      </c>
      <c r="C64" s="424">
        <v>90.1371070113947</v>
      </c>
      <c r="D64" s="72">
        <v>-2.68994846121451</v>
      </c>
      <c r="E64" s="424">
        <v>77.183900044369</v>
      </c>
      <c r="F64" s="72">
        <v>-3.01981002770357</v>
      </c>
      <c r="G64" s="424">
        <v>102.385167746564</v>
      </c>
      <c r="H64" s="72">
        <v>-2.45344345974821</v>
      </c>
      <c r="I64" s="27"/>
      <c r="J64" s="24" t="s">
        <v>28</v>
      </c>
      <c r="K64" s="424">
        <v>83.403835532055</v>
      </c>
      <c r="L64" s="72">
        <v>-6.85055540448776</v>
      </c>
      <c r="M64" s="424">
        <v>96.8719851964541</v>
      </c>
      <c r="N64" s="72">
        <v>12.2249878659213</v>
      </c>
      <c r="O64" s="424">
        <v>81.6820200294872</v>
      </c>
      <c r="P64" s="72">
        <v>-7.44443625835557</v>
      </c>
      <c r="Q64" s="27"/>
      <c r="R64" s="24" t="s">
        <v>28</v>
      </c>
      <c r="S64" s="424">
        <v>84.1760677144183</v>
      </c>
      <c r="T64" s="72">
        <v>-24.0706834060827</v>
      </c>
      <c r="U64" s="424">
        <v>143.374823935894</v>
      </c>
      <c r="V64" s="72">
        <v>10.3645478618977</v>
      </c>
      <c r="W64" s="424">
        <v>140.414137579979</v>
      </c>
      <c r="X64" s="72">
        <v>12.5884337449778</v>
      </c>
      <c r="Y64" s="27"/>
      <c r="Z64" s="24" t="s">
        <v>28</v>
      </c>
      <c r="AA64" s="424">
        <v>150.422986577631</v>
      </c>
      <c r="AB64" s="72">
        <v>-8.77836291104046</v>
      </c>
      <c r="AC64" s="424">
        <v>115.548015845988</v>
      </c>
      <c r="AD64" s="72">
        <v>-18.8845994195482</v>
      </c>
      <c r="AE64" s="424">
        <v>155.779706927335</v>
      </c>
      <c r="AF64" s="72">
        <v>4.46669369097181</v>
      </c>
      <c r="AG64" s="27"/>
      <c r="AH64" s="24" t="s">
        <v>28</v>
      </c>
      <c r="AI64" s="424">
        <v>93.7306998320403</v>
      </c>
      <c r="AJ64" s="72">
        <v>-10.322472647775</v>
      </c>
      <c r="AK64" s="424">
        <v>193.460903449755</v>
      </c>
      <c r="AL64" s="72">
        <v>2.07054254897207</v>
      </c>
      <c r="AM64" s="424">
        <v>75.1007069997572</v>
      </c>
      <c r="AN64" s="72">
        <v>-19.6671999091112</v>
      </c>
      <c r="AO64" s="27"/>
      <c r="AP64" s="24" t="s">
        <v>28</v>
      </c>
      <c r="AQ64" s="424">
        <v>184.407319596693</v>
      </c>
      <c r="AR64" s="72">
        <v>-7.30439763131422</v>
      </c>
      <c r="AS64" s="424">
        <v>150.790916270752</v>
      </c>
      <c r="AT64" s="72">
        <v>4.46088462550631</v>
      </c>
      <c r="AU64" s="424">
        <v>151.641523046395</v>
      </c>
      <c r="AV64" s="72">
        <v>-3.44394828837918</v>
      </c>
      <c r="AW64" s="27"/>
      <c r="AX64" s="24" t="s">
        <v>28</v>
      </c>
      <c r="AY64" s="424">
        <v>163.045081902661</v>
      </c>
      <c r="AZ64" s="72">
        <v>25.00678717859</v>
      </c>
      <c r="BA64" s="424">
        <v>85.999704202062</v>
      </c>
      <c r="BB64" s="72">
        <v>-20.6964520412177</v>
      </c>
      <c r="BC64" s="424">
        <v>150.285506606486</v>
      </c>
      <c r="BD64" s="72">
        <v>17.4588330099384</v>
      </c>
      <c r="BE64" s="27"/>
      <c r="BF64" s="24" t="s">
        <v>28</v>
      </c>
      <c r="BG64" s="424">
        <v>151.974320028157</v>
      </c>
      <c r="BH64" s="72">
        <v>16.6811638122861</v>
      </c>
      <c r="BI64" s="424">
        <v>93.8662585248221</v>
      </c>
      <c r="BJ64" s="72">
        <v>-8.48623507773225</v>
      </c>
      <c r="BK64" s="424">
        <v>223.99371712538</v>
      </c>
      <c r="BL64" s="72">
        <v>11.2008277587162</v>
      </c>
      <c r="BM64" s="27"/>
      <c r="BN64" s="24" t="s">
        <v>28</v>
      </c>
      <c r="BO64" s="424">
        <v>139.016026497834</v>
      </c>
      <c r="BP64" s="72">
        <v>17.6293561059023</v>
      </c>
      <c r="BQ64" s="424">
        <v>121.361824514363</v>
      </c>
      <c r="BR64" s="72">
        <v>-5.97870400097342</v>
      </c>
      <c r="BS64" s="424">
        <v>152.669127510862</v>
      </c>
      <c r="BT64" s="72">
        <v>7.32877146833744</v>
      </c>
      <c r="BU64" s="27"/>
      <c r="BV64" s="24" t="s">
        <v>28</v>
      </c>
      <c r="BW64" s="424">
        <v>129.532112309025</v>
      </c>
      <c r="BX64" s="72">
        <v>-6.49205159583636</v>
      </c>
      <c r="BY64" s="424">
        <v>125.234362234064</v>
      </c>
      <c r="BZ64" s="72">
        <v>20.196953484675</v>
      </c>
      <c r="CA64" s="424">
        <v>112.779383461501</v>
      </c>
      <c r="CB64" s="72">
        <v>-1.94448525956778</v>
      </c>
      <c r="CC64" s="27"/>
      <c r="CD64" s="24" t="s">
        <v>28</v>
      </c>
      <c r="CE64" s="424">
        <v>108.960879128264</v>
      </c>
      <c r="CF64" s="72">
        <v>-7.03008008453227</v>
      </c>
      <c r="CG64" s="424">
        <v>65.7156198149374</v>
      </c>
      <c r="CH64" s="72">
        <v>-27.428368206081</v>
      </c>
      <c r="CI64" s="424">
        <v>105.246750263835</v>
      </c>
      <c r="CJ64" s="72">
        <v>8.95070995644535</v>
      </c>
      <c r="CK64" s="27"/>
      <c r="CL64" s="24" t="s">
        <v>28</v>
      </c>
      <c r="CM64" s="424">
        <v>252.757468859304</v>
      </c>
      <c r="CN64" s="72">
        <v>10.9527430091861</v>
      </c>
      <c r="CO64" s="424">
        <v>79.6841018311318</v>
      </c>
      <c r="CP64" s="72">
        <v>-12.5600814819467</v>
      </c>
      <c r="CQ64" s="424">
        <v>131.275782845781</v>
      </c>
      <c r="CR64" s="72">
        <v>25.7257149267251</v>
      </c>
      <c r="CS64" s="27"/>
      <c r="CT64" s="24" t="s">
        <v>28</v>
      </c>
      <c r="CU64" s="424">
        <v>103.391366810993</v>
      </c>
      <c r="CV64" s="72">
        <v>-9.71488906203413</v>
      </c>
      <c r="CW64" s="424">
        <v>110.61754930342</v>
      </c>
      <c r="CX64" s="72">
        <v>-11.1792923236234</v>
      </c>
      <c r="CY64" s="424">
        <v>110.511000357936</v>
      </c>
      <c r="CZ64" s="72">
        <v>21.0499566112317</v>
      </c>
      <c r="DA64" s="27"/>
      <c r="DB64" s="24" t="s">
        <v>28</v>
      </c>
      <c r="DC64" s="424">
        <v>63.4200389273305</v>
      </c>
      <c r="DD64" s="72">
        <v>-14.2968215883904</v>
      </c>
      <c r="DE64" s="424">
        <v>327.797490421114</v>
      </c>
      <c r="DF64" s="72">
        <v>0.0437041590318046</v>
      </c>
      <c r="DG64" s="424">
        <v>103.371476020245</v>
      </c>
      <c r="DH64" s="72">
        <v>-11.4791121551194</v>
      </c>
      <c r="DI64" s="27"/>
      <c r="DJ64" s="24" t="s">
        <v>28</v>
      </c>
      <c r="DK64" s="424">
        <v>149.504198859778</v>
      </c>
      <c r="DL64" s="72">
        <v>-4.26156938733629</v>
      </c>
      <c r="DM64" s="424">
        <v>51.0521964241232</v>
      </c>
      <c r="DN64" s="72">
        <v>-3.574611211457</v>
      </c>
      <c r="DO64" s="424">
        <v>143.563534832792</v>
      </c>
      <c r="DP64" s="72">
        <v>17.8720734164433</v>
      </c>
      <c r="DQ64" s="27"/>
      <c r="DR64" s="24" t="s">
        <v>28</v>
      </c>
      <c r="DS64" s="424">
        <v>148.056187505939</v>
      </c>
      <c r="DT64" s="72">
        <v>17.5804121082216</v>
      </c>
      <c r="DU64" s="424">
        <v>124.292428239136</v>
      </c>
      <c r="DV64" s="72">
        <v>8.490754378606</v>
      </c>
      <c r="DW64" s="424">
        <v>140.635884881176</v>
      </c>
      <c r="DX64" s="72">
        <v>0.795687971016477</v>
      </c>
      <c r="DY64" s="27"/>
      <c r="DZ64" s="24" t="s">
        <v>28</v>
      </c>
      <c r="EA64" s="424">
        <v>108.812277991285</v>
      </c>
      <c r="EB64" s="72">
        <v>-1.40732051148856</v>
      </c>
      <c r="EC64" s="424">
        <v>134.134187542692</v>
      </c>
      <c r="ED64" s="72">
        <v>3.92017084311853</v>
      </c>
      <c r="EE64" s="424">
        <v>135.734641650695</v>
      </c>
      <c r="EF64" s="72">
        <v>9.60945197452172</v>
      </c>
      <c r="EG64" s="27"/>
      <c r="EH64" s="24" t="s">
        <v>28</v>
      </c>
      <c r="EI64" s="424">
        <v>148.664051047568</v>
      </c>
      <c r="EJ64" s="72">
        <v>5.21878813755497</v>
      </c>
      <c r="EK64" s="424">
        <v>131.176221901989</v>
      </c>
      <c r="EL64" s="72">
        <v>-5.81166732068613</v>
      </c>
      <c r="EM64" s="424">
        <v>112.374922214916</v>
      </c>
      <c r="EN64" s="72">
        <v>3.6464259634562</v>
      </c>
      <c r="EO64" s="27"/>
      <c r="EP64" s="24" t="s">
        <v>28</v>
      </c>
      <c r="EQ64" s="424">
        <v>82.294687849356</v>
      </c>
      <c r="ER64" s="72">
        <v>15.1045086631351</v>
      </c>
      <c r="ES64" s="424">
        <v>142.102320755088</v>
      </c>
      <c r="ET64" s="72">
        <v>8.2646117056767</v>
      </c>
      <c r="EU64" s="424">
        <v>38.1963312292954</v>
      </c>
      <c r="EV64" s="72">
        <v>-42.273245412516</v>
      </c>
      <c r="EW64" s="27"/>
      <c r="EX64" s="24" t="s">
        <v>28</v>
      </c>
      <c r="EY64" s="424">
        <v>85.32142567545</v>
      </c>
      <c r="EZ64" s="72">
        <v>0.716550728370066</v>
      </c>
      <c r="FA64" s="424">
        <v>105.140809681233</v>
      </c>
      <c r="FB64" s="72">
        <v>13.219117661013</v>
      </c>
      <c r="FC64" s="424">
        <v>257.939363747477</v>
      </c>
      <c r="FD64" s="72">
        <v>8.59058457305825</v>
      </c>
      <c r="FE64" s="27"/>
      <c r="FF64" s="24" t="s">
        <v>28</v>
      </c>
      <c r="FG64" s="424">
        <v>117.767053512031</v>
      </c>
      <c r="FH64" s="72">
        <v>-7.15786824149754</v>
      </c>
      <c r="FI64" s="424">
        <v>169.097586469212</v>
      </c>
      <c r="FJ64" s="72">
        <v>0.329977240582323</v>
      </c>
      <c r="FK64" s="424">
        <v>100.146606286011</v>
      </c>
      <c r="FL64" s="72">
        <v>-14.1406320522808</v>
      </c>
      <c r="FM64" s="27"/>
      <c r="FN64" s="24" t="s">
        <v>28</v>
      </c>
      <c r="FO64" s="424">
        <v>101.245139664643</v>
      </c>
      <c r="FP64" s="72">
        <v>-7.34787385794586</v>
      </c>
      <c r="FQ64" s="424">
        <v>215.34123069358</v>
      </c>
      <c r="FR64" s="72">
        <v>-13.6334255669826</v>
      </c>
      <c r="FS64" s="424">
        <v>108.265276751772</v>
      </c>
      <c r="FT64" s="72">
        <v>-12.8510192797639</v>
      </c>
      <c r="FU64" s="27"/>
      <c r="FV64" s="24" t="s">
        <v>28</v>
      </c>
      <c r="FW64" s="424">
        <v>142.829117738771</v>
      </c>
      <c r="FX64" s="72">
        <v>7.91013507408324</v>
      </c>
      <c r="FY64" s="424">
        <v>159.875307634173</v>
      </c>
      <c r="FZ64" s="72">
        <v>-9.1468525119343</v>
      </c>
      <c r="GA64" s="424">
        <v>98.5179854652293</v>
      </c>
      <c r="GB64" s="72">
        <v>9.59033452850451</v>
      </c>
      <c r="GC64" s="27"/>
      <c r="GD64" s="24" t="s">
        <v>28</v>
      </c>
      <c r="GE64" s="424">
        <v>136.778568033718</v>
      </c>
      <c r="GF64" s="72">
        <v>-3.57866370175502</v>
      </c>
      <c r="GG64" s="424">
        <v>103.296599252734</v>
      </c>
      <c r="GH64" s="72">
        <v>-13.9868289752175</v>
      </c>
      <c r="GI64" s="424">
        <v>74.9656797877907</v>
      </c>
      <c r="GJ64" s="72">
        <v>-10.1239198439244</v>
      </c>
      <c r="GK64" s="27"/>
      <c r="GL64" s="24" t="s">
        <v>28</v>
      </c>
      <c r="GM64" s="424">
        <v>115.109190551057</v>
      </c>
      <c r="GN64" s="72">
        <v>0.218062410909511</v>
      </c>
      <c r="GO64" s="424">
        <v>123.117272873052</v>
      </c>
      <c r="GP64" s="72">
        <v>8.13744438925434</v>
      </c>
      <c r="GQ64" s="424">
        <v>76.380214464276</v>
      </c>
      <c r="GR64" s="72">
        <v>-20.5853696209524</v>
      </c>
      <c r="GS64" s="27"/>
      <c r="GT64" s="24" t="s">
        <v>28</v>
      </c>
      <c r="GU64" s="424">
        <v>71.4092269855192</v>
      </c>
      <c r="GV64" s="72">
        <v>24.0433286388908</v>
      </c>
      <c r="GW64" s="424">
        <v>94.5169427019512</v>
      </c>
      <c r="GX64" s="72">
        <v>-14.2767773611694</v>
      </c>
      <c r="GY64" s="424">
        <v>101.106168586671</v>
      </c>
      <c r="GZ64" s="72">
        <v>18.2426359272868</v>
      </c>
      <c r="HA64" s="27"/>
      <c r="HB64" s="24" t="s">
        <v>28</v>
      </c>
      <c r="HC64" s="424">
        <v>110.243399203663</v>
      </c>
      <c r="HD64" s="72">
        <v>26.9184324683385</v>
      </c>
      <c r="HE64" s="424">
        <v>153.113889376762</v>
      </c>
      <c r="HF64" s="72">
        <v>-7.25489928345621</v>
      </c>
      <c r="HG64" s="424">
        <v>84.3464269198876</v>
      </c>
      <c r="HH64" s="72">
        <v>-1.86924868021707</v>
      </c>
      <c r="HI64" s="27"/>
      <c r="HJ64" s="24" t="s">
        <v>28</v>
      </c>
      <c r="HK64" s="424">
        <v>82.2221316476335</v>
      </c>
      <c r="HL64" s="72">
        <v>-9.47686240378161</v>
      </c>
      <c r="HM64" s="424">
        <v>101.468650095462</v>
      </c>
      <c r="HN64" s="72">
        <v>10.8275718512371</v>
      </c>
      <c r="HO64" s="424">
        <v>74.8297930848293</v>
      </c>
      <c r="HP64" s="72">
        <v>-10.4736731188386</v>
      </c>
      <c r="HQ64" s="27"/>
      <c r="HR64" s="24" t="s">
        <v>28</v>
      </c>
      <c r="HS64" s="424">
        <v>107.989842280841</v>
      </c>
      <c r="HT64" s="72">
        <v>30.0662523608248</v>
      </c>
      <c r="HU64" s="424">
        <v>159.095779366036</v>
      </c>
      <c r="HV64" s="72">
        <v>19.1908037122237</v>
      </c>
      <c r="HW64" s="424">
        <v>66.0057666678041</v>
      </c>
      <c r="HX64" s="72">
        <v>-9.75230730432524</v>
      </c>
      <c r="HY64" s="27"/>
      <c r="HZ64" s="24" t="s">
        <v>28</v>
      </c>
      <c r="IA64" s="424">
        <v>79.8001652271912</v>
      </c>
      <c r="IB64" s="72">
        <v>-22.1472500466569</v>
      </c>
      <c r="IC64" s="424">
        <v>99.3581005517058</v>
      </c>
      <c r="ID64" s="72">
        <v>-15.2624001237702</v>
      </c>
      <c r="IE64" s="424">
        <v>96.7938027178186</v>
      </c>
      <c r="IF64" s="72">
        <v>2.63905539726379</v>
      </c>
      <c r="IG64" s="27"/>
      <c r="IH64" s="24" t="s">
        <v>28</v>
      </c>
      <c r="II64" s="424">
        <v>112.949584223532</v>
      </c>
      <c r="IJ64" s="72">
        <v>5.4261627939424</v>
      </c>
      <c r="IK64" s="424">
        <v>152.148059947602</v>
      </c>
      <c r="IL64" s="72">
        <v>31.5797333248767</v>
      </c>
      <c r="IM64" s="424">
        <v>108.604154025575</v>
      </c>
      <c r="IN64" s="72">
        <v>10.8882400009678</v>
      </c>
      <c r="IO64" s="424">
        <v>129.790546513078</v>
      </c>
      <c r="IP64" s="72">
        <v>25.2670538210412</v>
      </c>
      <c r="IQ64" s="27"/>
      <c r="IR64" s="24" t="s">
        <v>28</v>
      </c>
      <c r="IS64" s="424">
        <v>69.3864050603052</v>
      </c>
      <c r="IT64" s="72">
        <v>-21.6098889845831</v>
      </c>
      <c r="IU64" s="424">
        <v>91.9281866938982</v>
      </c>
      <c r="IV64" s="72">
        <v>5.63307685440941</v>
      </c>
      <c r="IW64" s="424">
        <v>91.5455956821671</v>
      </c>
      <c r="IX64" s="72">
        <v>-6.04936925563486</v>
      </c>
      <c r="IY64" s="27"/>
      <c r="IZ64" s="24" t="s">
        <v>28</v>
      </c>
      <c r="JA64" s="424">
        <v>140.27349045279</v>
      </c>
      <c r="JB64" s="72">
        <v>4.22293543210992</v>
      </c>
      <c r="JC64" s="424">
        <v>163.12913929838</v>
      </c>
      <c r="JD64" s="72">
        <v>-5.10843970475092</v>
      </c>
      <c r="JE64" s="424">
        <v>190.925769834557</v>
      </c>
      <c r="JF64" s="72">
        <v>-18.0958950969252</v>
      </c>
      <c r="JG64" s="27"/>
      <c r="JH64" s="24" t="s">
        <v>28</v>
      </c>
      <c r="JI64" s="424">
        <v>142.313487651016</v>
      </c>
      <c r="JJ64" s="72">
        <v>-7.11994179739949</v>
      </c>
      <c r="JK64" s="424">
        <v>234.240575340824</v>
      </c>
      <c r="JL64" s="72">
        <v>2.1840052964784</v>
      </c>
      <c r="JM64" s="424">
        <v>117.425212183122</v>
      </c>
      <c r="JN64" s="72">
        <v>-0.930932529985853</v>
      </c>
      <c r="JO64" s="27"/>
      <c r="JP64" s="24" t="s">
        <v>28</v>
      </c>
      <c r="JQ64" s="424">
        <v>128.207058019208</v>
      </c>
      <c r="JR64" s="72">
        <v>18.0995798365957</v>
      </c>
      <c r="JS64" s="424">
        <v>133.297978747001</v>
      </c>
      <c r="JT64" s="72">
        <v>1.06854234300648</v>
      </c>
      <c r="JU64" s="424">
        <v>117.485886767565</v>
      </c>
      <c r="JV64" s="72">
        <v>-14.2618014473558</v>
      </c>
      <c r="JW64" s="27"/>
      <c r="JX64" s="24" t="s">
        <v>28</v>
      </c>
      <c r="JY64" s="424">
        <v>110.721321358854</v>
      </c>
      <c r="JZ64" s="72">
        <v>24.9025237003232</v>
      </c>
      <c r="KA64" s="424">
        <v>173.247509701969</v>
      </c>
      <c r="KB64" s="72">
        <v>10.2416059059644</v>
      </c>
      <c r="KC64" s="424">
        <v>174.731603917733</v>
      </c>
      <c r="KD64" s="72">
        <v>9.7143960885977</v>
      </c>
      <c r="KE64" s="27"/>
      <c r="KF64" s="24" t="s">
        <v>28</v>
      </c>
      <c r="KG64" s="424">
        <v>71.0371132943221</v>
      </c>
      <c r="KH64" s="72">
        <v>-21.5875744326769</v>
      </c>
      <c r="KI64" s="424">
        <v>144.891573213332</v>
      </c>
      <c r="KJ64" s="72">
        <v>7.30643827670636</v>
      </c>
      <c r="KK64" s="424">
        <v>118.877029273799</v>
      </c>
      <c r="KL64" s="72">
        <v>-2.56339365889015</v>
      </c>
      <c r="KM64" s="27"/>
      <c r="KN64" s="24" t="s">
        <v>28</v>
      </c>
      <c r="KO64" s="424">
        <v>37.4779089707382</v>
      </c>
      <c r="KP64" s="72">
        <v>-15.8875828214057</v>
      </c>
      <c r="KQ64" s="424">
        <v>147.381711277981</v>
      </c>
      <c r="KR64" s="72">
        <v>-4.91798548717219</v>
      </c>
      <c r="KS64" s="424">
        <v>109.727314355279</v>
      </c>
      <c r="KT64" s="72">
        <v>1.25896972185409</v>
      </c>
      <c r="KU64" s="27"/>
      <c r="KV64" s="24" t="s">
        <v>28</v>
      </c>
      <c r="KW64" s="424">
        <v>131.979133195698</v>
      </c>
      <c r="KX64" s="72">
        <v>2.22545844937332</v>
      </c>
      <c r="KY64" s="424">
        <v>150.643370678791</v>
      </c>
      <c r="KZ64" s="72">
        <v>-9.2133796643275</v>
      </c>
      <c r="LA64" s="424">
        <v>131.536949984157</v>
      </c>
      <c r="LB64" s="72">
        <v>-11.9881582591822</v>
      </c>
      <c r="LC64" s="27"/>
      <c r="LD64" s="24" t="s">
        <v>28</v>
      </c>
      <c r="LE64" s="424">
        <v>153.482207324528</v>
      </c>
      <c r="LF64" s="72">
        <v>6.29143597675927</v>
      </c>
      <c r="LG64" s="424">
        <v>121.755518115794</v>
      </c>
      <c r="LH64" s="72">
        <v>1.93106164228179</v>
      </c>
      <c r="LI64" s="424">
        <v>50.9212473129898</v>
      </c>
      <c r="LJ64" s="72">
        <v>-21.1787842769636</v>
      </c>
      <c r="LK64" s="27"/>
      <c r="LL64" s="24" t="s">
        <v>28</v>
      </c>
      <c r="LM64" s="424">
        <v>192.577524339645</v>
      </c>
      <c r="LN64" s="72">
        <v>-15.2093019698946</v>
      </c>
      <c r="LO64" s="424">
        <v>73.608420975252</v>
      </c>
      <c r="LP64" s="72">
        <v>-30.9639439322341</v>
      </c>
      <c r="LQ64" s="424">
        <v>210.366488005667</v>
      </c>
      <c r="LR64" s="72">
        <v>5.27356964709816</v>
      </c>
      <c r="LS64" s="27"/>
      <c r="LT64" s="24" t="s">
        <v>28</v>
      </c>
      <c r="LU64" s="424">
        <v>114.410746845735</v>
      </c>
      <c r="LV64" s="72">
        <v>7.71565070835914</v>
      </c>
      <c r="LW64" s="424">
        <v>132.628249641369</v>
      </c>
      <c r="LX64" s="72">
        <v>-0.228794388043994</v>
      </c>
      <c r="LY64" s="424">
        <v>147.689611745105</v>
      </c>
      <c r="LZ64" s="72">
        <v>-5.27085556641809</v>
      </c>
      <c r="MA64" s="27"/>
      <c r="MB64" s="24" t="s">
        <v>28</v>
      </c>
      <c r="MC64" s="424">
        <v>167.816347597281</v>
      </c>
      <c r="MD64" s="72">
        <v>5.82136726937163</v>
      </c>
      <c r="ME64" s="424">
        <v>99.3488282392266</v>
      </c>
      <c r="MF64" s="72">
        <v>17.6995210984009</v>
      </c>
      <c r="MG64" s="424">
        <v>74.5737927336354</v>
      </c>
      <c r="MH64" s="72">
        <v>-17.1689455754159</v>
      </c>
      <c r="MI64" s="27"/>
      <c r="MJ64" s="24" t="s">
        <v>28</v>
      </c>
      <c r="MK64" s="424">
        <v>100.070455745131</v>
      </c>
      <c r="ML64" s="72">
        <v>13.0054715225539</v>
      </c>
      <c r="MM64" s="424">
        <v>108.468654798794</v>
      </c>
      <c r="MN64" s="72">
        <v>-8.45312681226672</v>
      </c>
      <c r="MO64" s="424">
        <v>191.201924524597</v>
      </c>
      <c r="MP64" s="72">
        <v>19.0934698280823</v>
      </c>
    </row>
    <row r="65" ht="15" customHeight="1" spans="1:354">
      <c r="A65" s="27"/>
      <c r="B65" s="24" t="s">
        <v>29</v>
      </c>
      <c r="C65" s="424">
        <v>90.6521709920583</v>
      </c>
      <c r="D65" s="72">
        <v>-1.53339238128967</v>
      </c>
      <c r="E65" s="424">
        <v>78.0558180483755</v>
      </c>
      <c r="F65" s="72">
        <v>-0.497732240499445</v>
      </c>
      <c r="G65" s="424">
        <v>102.562804110837</v>
      </c>
      <c r="H65" s="72">
        <v>-2.26543754552854</v>
      </c>
      <c r="I65" s="27"/>
      <c r="J65" s="24" t="s">
        <v>29</v>
      </c>
      <c r="K65" s="424">
        <v>104.050345580169</v>
      </c>
      <c r="L65" s="72">
        <v>2.41878858276408</v>
      </c>
      <c r="M65" s="424">
        <v>100.376366760689</v>
      </c>
      <c r="N65" s="72">
        <v>-5.13535330145058</v>
      </c>
      <c r="O65" s="424">
        <v>98.0636137426389</v>
      </c>
      <c r="P65" s="72">
        <v>-0.600134126335377</v>
      </c>
      <c r="Q65" s="27"/>
      <c r="R65" s="24" t="s">
        <v>29</v>
      </c>
      <c r="S65" s="424">
        <v>81.4720657003854</v>
      </c>
      <c r="T65" s="72">
        <v>-17.346588809204</v>
      </c>
      <c r="U65" s="424">
        <v>187.518120228865</v>
      </c>
      <c r="V65" s="72">
        <v>7.74962263069587</v>
      </c>
      <c r="W65" s="424">
        <v>144.971307407198</v>
      </c>
      <c r="X65" s="72">
        <v>2.96797457902397</v>
      </c>
      <c r="Y65" s="27"/>
      <c r="Z65" s="24" t="s">
        <v>29</v>
      </c>
      <c r="AA65" s="424">
        <v>195.689895607463</v>
      </c>
      <c r="AB65" s="72">
        <v>11.9286769516767</v>
      </c>
      <c r="AC65" s="424">
        <v>128.095348621725</v>
      </c>
      <c r="AD65" s="72">
        <v>-12.5471290389457</v>
      </c>
      <c r="AE65" s="424">
        <v>194.109616236049</v>
      </c>
      <c r="AF65" s="72">
        <v>5.65662673260169</v>
      </c>
      <c r="AG65" s="27"/>
      <c r="AH65" s="24" t="s">
        <v>29</v>
      </c>
      <c r="AI65" s="424">
        <v>105.569372805252</v>
      </c>
      <c r="AJ65" s="72">
        <v>1.09202850895736</v>
      </c>
      <c r="AK65" s="424">
        <v>225.271395428229</v>
      </c>
      <c r="AL65" s="72">
        <v>5.30163539314567</v>
      </c>
      <c r="AM65" s="424">
        <v>76.7319067917633</v>
      </c>
      <c r="AN65" s="72">
        <v>-18.7600564060414</v>
      </c>
      <c r="AO65" s="27"/>
      <c r="AP65" s="24" t="s">
        <v>29</v>
      </c>
      <c r="AQ65" s="424">
        <v>185.602440703875</v>
      </c>
      <c r="AR65" s="72">
        <v>-4.96132867699038</v>
      </c>
      <c r="AS65" s="424">
        <v>156.65875354525</v>
      </c>
      <c r="AT65" s="72">
        <v>3.05309761612233</v>
      </c>
      <c r="AU65" s="424">
        <v>179.53496540067</v>
      </c>
      <c r="AV65" s="72">
        <v>9.83635845291937</v>
      </c>
      <c r="AW65" s="27"/>
      <c r="AX65" s="24" t="s">
        <v>29</v>
      </c>
      <c r="AY65" s="424">
        <v>157.62919616861</v>
      </c>
      <c r="AZ65" s="72">
        <v>6.81715679944969</v>
      </c>
      <c r="BA65" s="424">
        <v>98.8623960865423</v>
      </c>
      <c r="BB65" s="72">
        <v>-14.2157305590891</v>
      </c>
      <c r="BC65" s="424">
        <v>140.086041957035</v>
      </c>
      <c r="BD65" s="72">
        <v>-5.9923784055205</v>
      </c>
      <c r="BE65" s="27"/>
      <c r="BF65" s="24" t="s">
        <v>29</v>
      </c>
      <c r="BG65" s="424">
        <v>143.09827292278</v>
      </c>
      <c r="BH65" s="72">
        <v>14.9975517953634</v>
      </c>
      <c r="BI65" s="424">
        <v>110.875839763712</v>
      </c>
      <c r="BJ65" s="72">
        <v>8.1459312267036</v>
      </c>
      <c r="BK65" s="424">
        <v>235.064724603599</v>
      </c>
      <c r="BL65" s="72">
        <v>15.7954948561608</v>
      </c>
      <c r="BM65" s="27"/>
      <c r="BN65" s="24" t="s">
        <v>29</v>
      </c>
      <c r="BO65" s="424">
        <v>135.729884913757</v>
      </c>
      <c r="BP65" s="72">
        <v>12.1265445590714</v>
      </c>
      <c r="BQ65" s="424">
        <v>106.152120216792</v>
      </c>
      <c r="BR65" s="72">
        <v>-10.2469433171351</v>
      </c>
      <c r="BS65" s="424">
        <v>156.277763753373</v>
      </c>
      <c r="BT65" s="72">
        <v>6.44107225923196</v>
      </c>
      <c r="BU65" s="27"/>
      <c r="BV65" s="24" t="s">
        <v>29</v>
      </c>
      <c r="BW65" s="424">
        <v>142.416959847129</v>
      </c>
      <c r="BX65" s="72">
        <v>-2.7227635238966</v>
      </c>
      <c r="BY65" s="424">
        <v>81.3084562594665</v>
      </c>
      <c r="BZ65" s="72">
        <v>13.8565017615188</v>
      </c>
      <c r="CA65" s="424">
        <v>132.443575014259</v>
      </c>
      <c r="CB65" s="72">
        <v>14.1498908915123</v>
      </c>
      <c r="CC65" s="27"/>
      <c r="CD65" s="24" t="s">
        <v>29</v>
      </c>
      <c r="CE65" s="424">
        <v>107.742075836469</v>
      </c>
      <c r="CF65" s="72">
        <v>-21.2481862160552</v>
      </c>
      <c r="CG65" s="424">
        <v>68.8947937521236</v>
      </c>
      <c r="CH65" s="72">
        <v>-17.9447578491043</v>
      </c>
      <c r="CI65" s="424">
        <v>118.364730671818</v>
      </c>
      <c r="CJ65" s="72">
        <v>6.39388699392451</v>
      </c>
      <c r="CK65" s="27"/>
      <c r="CL65" s="24" t="s">
        <v>29</v>
      </c>
      <c r="CM65" s="424">
        <v>215.737482366851</v>
      </c>
      <c r="CN65" s="72">
        <v>7.60017926514077</v>
      </c>
      <c r="CO65" s="424">
        <v>76.6614582119179</v>
      </c>
      <c r="CP65" s="72">
        <v>-18.3314226231745</v>
      </c>
      <c r="CQ65" s="424">
        <v>110.512401502139</v>
      </c>
      <c r="CR65" s="72">
        <v>11.8741444673832</v>
      </c>
      <c r="CS65" s="27"/>
      <c r="CT65" s="24" t="s">
        <v>29</v>
      </c>
      <c r="CU65" s="424">
        <v>132.515419826421</v>
      </c>
      <c r="CV65" s="72">
        <v>-6.67047531194081</v>
      </c>
      <c r="CW65" s="424">
        <v>78.7487177037118</v>
      </c>
      <c r="CX65" s="72">
        <v>-8.6654501717121</v>
      </c>
      <c r="CY65" s="424">
        <v>141.439536994683</v>
      </c>
      <c r="CZ65" s="72">
        <v>12.3870242935302</v>
      </c>
      <c r="DA65" s="27"/>
      <c r="DB65" s="24" t="s">
        <v>29</v>
      </c>
      <c r="DC65" s="424">
        <v>72.4474853501507</v>
      </c>
      <c r="DD65" s="72">
        <v>0.187702873849972</v>
      </c>
      <c r="DE65" s="424">
        <v>301.424380061619</v>
      </c>
      <c r="DF65" s="72">
        <v>-12.5749546208583</v>
      </c>
      <c r="DG65" s="424">
        <v>104.168390151511</v>
      </c>
      <c r="DH65" s="72">
        <v>0.979649802463967</v>
      </c>
      <c r="DI65" s="27"/>
      <c r="DJ65" s="24" t="s">
        <v>29</v>
      </c>
      <c r="DK65" s="424">
        <v>188.459531957926</v>
      </c>
      <c r="DL65" s="72">
        <v>-1.3229292041935</v>
      </c>
      <c r="DM65" s="424">
        <v>52.8374955162131</v>
      </c>
      <c r="DN65" s="72">
        <v>8.43146070159486</v>
      </c>
      <c r="DO65" s="424">
        <v>123.048068082472</v>
      </c>
      <c r="DP65" s="72">
        <v>-9.59642659174543</v>
      </c>
      <c r="DQ65" s="27"/>
      <c r="DR65" s="24" t="s">
        <v>29</v>
      </c>
      <c r="DS65" s="424">
        <v>200.861294197982</v>
      </c>
      <c r="DT65" s="72">
        <v>26.5404953348545</v>
      </c>
      <c r="DU65" s="424">
        <v>132.181919864854</v>
      </c>
      <c r="DV65" s="72">
        <v>11.3237657554199</v>
      </c>
      <c r="DW65" s="424">
        <v>119.354642374072</v>
      </c>
      <c r="DX65" s="72">
        <v>0.61451144942761</v>
      </c>
      <c r="DY65" s="27"/>
      <c r="DZ65" s="24" t="s">
        <v>29</v>
      </c>
      <c r="EA65" s="424">
        <v>117.944267330992</v>
      </c>
      <c r="EB65" s="72">
        <v>-8.24287441475573</v>
      </c>
      <c r="EC65" s="424">
        <v>130.521371993108</v>
      </c>
      <c r="ED65" s="72">
        <v>-1.6273935943003</v>
      </c>
      <c r="EE65" s="424">
        <v>132.202900700014</v>
      </c>
      <c r="EF65" s="72">
        <v>10.6130669990163</v>
      </c>
      <c r="EG65" s="27"/>
      <c r="EH65" s="24" t="s">
        <v>29</v>
      </c>
      <c r="EI65" s="424">
        <v>147.237505456783</v>
      </c>
      <c r="EJ65" s="72">
        <v>6.69180372233443</v>
      </c>
      <c r="EK65" s="424">
        <v>163.037636037664</v>
      </c>
      <c r="EL65" s="72">
        <v>-5.79526536856176</v>
      </c>
      <c r="EM65" s="424">
        <v>142.04595601461</v>
      </c>
      <c r="EN65" s="72">
        <v>19.6228532947974</v>
      </c>
      <c r="EO65" s="27"/>
      <c r="EP65" s="24" t="s">
        <v>29</v>
      </c>
      <c r="EQ65" s="424">
        <v>61.5358888277462</v>
      </c>
      <c r="ER65" s="72">
        <v>11.5227398198203</v>
      </c>
      <c r="ES65" s="424">
        <v>176.467412004286</v>
      </c>
      <c r="ET65" s="72">
        <v>18.0166070561297</v>
      </c>
      <c r="EU65" s="424">
        <v>46.4288838364313</v>
      </c>
      <c r="EV65" s="72">
        <v>-29.9117645782688</v>
      </c>
      <c r="EW65" s="27"/>
      <c r="EX65" s="24" t="s">
        <v>29</v>
      </c>
      <c r="EY65" s="424">
        <v>105.157128185132</v>
      </c>
      <c r="EZ65" s="72">
        <v>7.0503275337438</v>
      </c>
      <c r="FA65" s="424">
        <v>103.926465314577</v>
      </c>
      <c r="FB65" s="72">
        <v>16.4450638762428</v>
      </c>
      <c r="FC65" s="424">
        <v>264.471845619627</v>
      </c>
      <c r="FD65" s="72">
        <v>8.73933456462544</v>
      </c>
      <c r="FE65" s="27"/>
      <c r="FF65" s="24" t="s">
        <v>29</v>
      </c>
      <c r="FG65" s="424">
        <v>123.745068624587</v>
      </c>
      <c r="FH65" s="72">
        <v>-4.16185939852642</v>
      </c>
      <c r="FI65" s="424">
        <v>184.933990829178</v>
      </c>
      <c r="FJ65" s="72">
        <v>-6.99929075890779</v>
      </c>
      <c r="FK65" s="424">
        <v>95.2459356567401</v>
      </c>
      <c r="FL65" s="72">
        <v>-15.3628307284962</v>
      </c>
      <c r="FM65" s="27"/>
      <c r="FN65" s="24" t="s">
        <v>29</v>
      </c>
      <c r="FO65" s="424">
        <v>107.631366475931</v>
      </c>
      <c r="FP65" s="72">
        <v>-18.5267635213588</v>
      </c>
      <c r="FQ65" s="424">
        <v>210.338460892053</v>
      </c>
      <c r="FR65" s="72">
        <v>-6.63554993753088</v>
      </c>
      <c r="FS65" s="424">
        <v>162.490509469333</v>
      </c>
      <c r="FT65" s="72">
        <v>-3.49068147429989</v>
      </c>
      <c r="FU65" s="27"/>
      <c r="FV65" s="24" t="s">
        <v>29</v>
      </c>
      <c r="FW65" s="424">
        <v>150.071918861218</v>
      </c>
      <c r="FX65" s="72">
        <v>5.61163536527592</v>
      </c>
      <c r="FY65" s="424">
        <v>155.193357718901</v>
      </c>
      <c r="FZ65" s="72">
        <v>-19.2946856244641</v>
      </c>
      <c r="GA65" s="424">
        <v>98.341319392448</v>
      </c>
      <c r="GB65" s="72">
        <v>16.8030093561983</v>
      </c>
      <c r="GC65" s="27"/>
      <c r="GD65" s="24" t="s">
        <v>29</v>
      </c>
      <c r="GE65" s="424">
        <v>173.95843680197</v>
      </c>
      <c r="GF65" s="72">
        <v>4.78117303019476</v>
      </c>
      <c r="GG65" s="424">
        <v>108.022698985359</v>
      </c>
      <c r="GH65" s="72">
        <v>-13.6219993993206</v>
      </c>
      <c r="GI65" s="424">
        <v>77.8626345432199</v>
      </c>
      <c r="GJ65" s="72">
        <v>-8.64274628526884</v>
      </c>
      <c r="GK65" s="27"/>
      <c r="GL65" s="24" t="s">
        <v>29</v>
      </c>
      <c r="GM65" s="424">
        <v>142.832860750895</v>
      </c>
      <c r="GN65" s="72">
        <v>4.02739080670349</v>
      </c>
      <c r="GO65" s="424">
        <v>139.853055800835</v>
      </c>
      <c r="GP65" s="72">
        <v>10.0860962044431</v>
      </c>
      <c r="GQ65" s="424">
        <v>107.298600889545</v>
      </c>
      <c r="GR65" s="72">
        <v>2.99133113322181</v>
      </c>
      <c r="GS65" s="27"/>
      <c r="GT65" s="24" t="s">
        <v>29</v>
      </c>
      <c r="GU65" s="424">
        <v>70.4804058445761</v>
      </c>
      <c r="GV65" s="72">
        <v>13.6161549426406</v>
      </c>
      <c r="GW65" s="424">
        <v>95.1924687505434</v>
      </c>
      <c r="GX65" s="72">
        <v>-18.1085193648599</v>
      </c>
      <c r="GY65" s="424">
        <v>90.9219018941318</v>
      </c>
      <c r="GZ65" s="72">
        <v>16.5724264405192</v>
      </c>
      <c r="HA65" s="27"/>
      <c r="HB65" s="24" t="s">
        <v>29</v>
      </c>
      <c r="HC65" s="424">
        <v>122.401181856899</v>
      </c>
      <c r="HD65" s="72">
        <v>26.2821370949241</v>
      </c>
      <c r="HE65" s="424">
        <v>208.6263338325</v>
      </c>
      <c r="HF65" s="72">
        <v>7.36906482834578</v>
      </c>
      <c r="HG65" s="424">
        <v>101.157685795549</v>
      </c>
      <c r="HH65" s="72">
        <v>3.08365124953798</v>
      </c>
      <c r="HI65" s="27"/>
      <c r="HJ65" s="24" t="s">
        <v>29</v>
      </c>
      <c r="HK65" s="424">
        <v>82.5816613704473</v>
      </c>
      <c r="HL65" s="72">
        <v>-3.15355007650136</v>
      </c>
      <c r="HM65" s="424">
        <v>77.2582901055367</v>
      </c>
      <c r="HN65" s="72">
        <v>-15.4570095301506</v>
      </c>
      <c r="HO65" s="424">
        <v>81.4896215653263</v>
      </c>
      <c r="HP65" s="72">
        <v>-9.95854908311908</v>
      </c>
      <c r="HQ65" s="27"/>
      <c r="HR65" s="24" t="s">
        <v>29</v>
      </c>
      <c r="HS65" s="424">
        <v>114.045441861384</v>
      </c>
      <c r="HT65" s="72">
        <v>11.8144036489699</v>
      </c>
      <c r="HU65" s="424">
        <v>140.874439263892</v>
      </c>
      <c r="HV65" s="72">
        <v>-3.26709874053228</v>
      </c>
      <c r="HW65" s="424">
        <v>68.950701197508</v>
      </c>
      <c r="HX65" s="72">
        <v>-6.66733481323436</v>
      </c>
      <c r="HY65" s="27"/>
      <c r="HZ65" s="24" t="s">
        <v>29</v>
      </c>
      <c r="IA65" s="424">
        <v>96.8065507502657</v>
      </c>
      <c r="IB65" s="72">
        <v>-0.864452775325191</v>
      </c>
      <c r="IC65" s="424">
        <v>98.4163735387963</v>
      </c>
      <c r="ID65" s="72">
        <v>-15.987245230524</v>
      </c>
      <c r="IE65" s="424">
        <v>99.6031252445742</v>
      </c>
      <c r="IF65" s="72">
        <v>8.24339366650911</v>
      </c>
      <c r="IG65" s="27"/>
      <c r="IH65" s="24" t="s">
        <v>29</v>
      </c>
      <c r="II65" s="424">
        <v>123.62649291285</v>
      </c>
      <c r="IJ65" s="72">
        <v>1.69627887034748</v>
      </c>
      <c r="IK65" s="424">
        <v>125.26502148347</v>
      </c>
      <c r="IL65" s="72">
        <v>4.80706591149564</v>
      </c>
      <c r="IM65" s="424">
        <v>129.051085252093</v>
      </c>
      <c r="IN65" s="72">
        <v>27.9026936465759</v>
      </c>
      <c r="IO65" s="424">
        <v>145.656151601475</v>
      </c>
      <c r="IP65" s="72">
        <v>21.3498787789638</v>
      </c>
      <c r="IQ65" s="27"/>
      <c r="IR65" s="24" t="s">
        <v>29</v>
      </c>
      <c r="IS65" s="424">
        <v>86.6843214055284</v>
      </c>
      <c r="IT65" s="72">
        <v>5.93191681276399</v>
      </c>
      <c r="IU65" s="424">
        <v>102.45712153273</v>
      </c>
      <c r="IV65" s="72">
        <v>7.58341444898092</v>
      </c>
      <c r="IW65" s="424">
        <v>104.122155861626</v>
      </c>
      <c r="IX65" s="72">
        <v>8.35292966201548</v>
      </c>
      <c r="IY65" s="27"/>
      <c r="IZ65" s="24" t="s">
        <v>29</v>
      </c>
      <c r="JA65" s="424">
        <v>149.979940038494</v>
      </c>
      <c r="JB65" s="72">
        <v>6.3013961149946</v>
      </c>
      <c r="JC65" s="424">
        <v>168.467840701765</v>
      </c>
      <c r="JD65" s="72">
        <v>-7.75267647539414</v>
      </c>
      <c r="JE65" s="424">
        <v>193.628571732459</v>
      </c>
      <c r="JF65" s="72">
        <v>-16.3207820319527</v>
      </c>
      <c r="JG65" s="27"/>
      <c r="JH65" s="24" t="s">
        <v>29</v>
      </c>
      <c r="JI65" s="424">
        <v>137.720216133013</v>
      </c>
      <c r="JJ65" s="72">
        <v>1.99925460585624</v>
      </c>
      <c r="JK65" s="424">
        <v>230.743369065293</v>
      </c>
      <c r="JL65" s="72">
        <v>-8.05322454496763</v>
      </c>
      <c r="JM65" s="424">
        <v>114.998535203507</v>
      </c>
      <c r="JN65" s="72">
        <v>0.520249242827632</v>
      </c>
      <c r="JO65" s="27"/>
      <c r="JP65" s="24" t="s">
        <v>29</v>
      </c>
      <c r="JQ65" s="424">
        <v>121.231656982707</v>
      </c>
      <c r="JR65" s="72">
        <v>12.4684382496978</v>
      </c>
      <c r="JS65" s="424">
        <v>138.646842875892</v>
      </c>
      <c r="JT65" s="72">
        <v>-1.63863318637378</v>
      </c>
      <c r="JU65" s="424">
        <v>170.979884758161</v>
      </c>
      <c r="JV65" s="72">
        <v>25.1558731944702</v>
      </c>
      <c r="JW65" s="27"/>
      <c r="JX65" s="24" t="s">
        <v>29</v>
      </c>
      <c r="JY65" s="424">
        <v>122.8776523043</v>
      </c>
      <c r="JZ65" s="72">
        <v>25.9544235205731</v>
      </c>
      <c r="KA65" s="424">
        <v>209.982029658453</v>
      </c>
      <c r="KB65" s="72">
        <v>3.73214581599362</v>
      </c>
      <c r="KC65" s="424">
        <v>210.722809822597</v>
      </c>
      <c r="KD65" s="72">
        <v>12.7330463843125</v>
      </c>
      <c r="KE65" s="27"/>
      <c r="KF65" s="24" t="s">
        <v>29</v>
      </c>
      <c r="KG65" s="424">
        <v>84.9219037061447</v>
      </c>
      <c r="KH65" s="72">
        <v>-6.34843678195932</v>
      </c>
      <c r="KI65" s="424">
        <v>167.130014009828</v>
      </c>
      <c r="KJ65" s="72">
        <v>4.12735968612876</v>
      </c>
      <c r="KK65" s="424">
        <v>117.032468171275</v>
      </c>
      <c r="KL65" s="72">
        <v>0.41904198101679</v>
      </c>
      <c r="KM65" s="27"/>
      <c r="KN65" s="24" t="s">
        <v>29</v>
      </c>
      <c r="KO65" s="424">
        <v>38.7123531030693</v>
      </c>
      <c r="KP65" s="72">
        <v>-19.6150502387612</v>
      </c>
      <c r="KQ65" s="424">
        <v>130.196526731566</v>
      </c>
      <c r="KR65" s="72">
        <v>-14.5879495915011</v>
      </c>
      <c r="KS65" s="424">
        <v>86.2260180512496</v>
      </c>
      <c r="KT65" s="72">
        <v>-8.70993274591885</v>
      </c>
      <c r="KU65" s="27"/>
      <c r="KV65" s="24" t="s">
        <v>29</v>
      </c>
      <c r="KW65" s="424">
        <v>136.244167350643</v>
      </c>
      <c r="KX65" s="72">
        <v>3.64525971702558</v>
      </c>
      <c r="KY65" s="424">
        <v>155.764846730366</v>
      </c>
      <c r="KZ65" s="72">
        <v>-11.8077312366979</v>
      </c>
      <c r="LA65" s="424">
        <v>138.610863861847</v>
      </c>
      <c r="LB65" s="72">
        <v>-6.5308638353555</v>
      </c>
      <c r="LC65" s="27"/>
      <c r="LD65" s="24" t="s">
        <v>29</v>
      </c>
      <c r="LE65" s="424">
        <v>148.972699523399</v>
      </c>
      <c r="LF65" s="72">
        <v>1.71517904856384</v>
      </c>
      <c r="LG65" s="424">
        <v>104.320397605832</v>
      </c>
      <c r="LH65" s="72">
        <v>-3.86429254426795</v>
      </c>
      <c r="LI65" s="424">
        <v>50.8973629691123</v>
      </c>
      <c r="LJ65" s="72">
        <v>-18.3300662860061</v>
      </c>
      <c r="LK65" s="27"/>
      <c r="LL65" s="24" t="s">
        <v>29</v>
      </c>
      <c r="LM65" s="424">
        <v>209.825080490421</v>
      </c>
      <c r="LN65" s="72">
        <v>-8.36930512915949</v>
      </c>
      <c r="LO65" s="424">
        <v>79.4837693684331</v>
      </c>
      <c r="LP65" s="72">
        <v>-12.7829741084144</v>
      </c>
      <c r="LQ65" s="424">
        <v>206.713101003968</v>
      </c>
      <c r="LR65" s="72">
        <v>-1.60824347509424</v>
      </c>
      <c r="LS65" s="27"/>
      <c r="LT65" s="24" t="s">
        <v>29</v>
      </c>
      <c r="LU65" s="424">
        <v>103.244837717285</v>
      </c>
      <c r="LV65" s="72">
        <v>0.265630821984459</v>
      </c>
      <c r="LW65" s="424">
        <v>141.819885390637</v>
      </c>
      <c r="LX65" s="72">
        <v>6.8364272848839</v>
      </c>
      <c r="LY65" s="424">
        <v>128.846479771293</v>
      </c>
      <c r="LZ65" s="72">
        <v>4.59862835223474</v>
      </c>
      <c r="MA65" s="27"/>
      <c r="MB65" s="24" t="s">
        <v>29</v>
      </c>
      <c r="MC65" s="424">
        <v>165.931730393176</v>
      </c>
      <c r="MD65" s="72">
        <v>7.30071001219999</v>
      </c>
      <c r="ME65" s="424">
        <v>113.799746189043</v>
      </c>
      <c r="MF65" s="72">
        <v>5.6463494359879</v>
      </c>
      <c r="MG65" s="424">
        <v>87.1908939688187</v>
      </c>
      <c r="MH65" s="72">
        <v>-8.69580984479997</v>
      </c>
      <c r="MI65" s="27"/>
      <c r="MJ65" s="24" t="s">
        <v>29</v>
      </c>
      <c r="MK65" s="424">
        <v>106.915004861151</v>
      </c>
      <c r="ML65" s="72">
        <v>11.2500217611951</v>
      </c>
      <c r="MM65" s="424">
        <v>104.443640126619</v>
      </c>
      <c r="MN65" s="72">
        <v>-5.52063702957744</v>
      </c>
      <c r="MO65" s="424">
        <v>193.446336508416</v>
      </c>
      <c r="MP65" s="72">
        <v>15.9064138925739</v>
      </c>
    </row>
    <row r="66" spans="1:354">
      <c r="A66" s="27"/>
      <c r="B66" s="24" t="s">
        <v>30</v>
      </c>
      <c r="C66" s="424">
        <v>101.14177739841</v>
      </c>
      <c r="D66" s="72">
        <v>3.67653622053079</v>
      </c>
      <c r="E66" s="424">
        <v>84.2074324736786</v>
      </c>
      <c r="F66" s="72">
        <v>1.4956671335429</v>
      </c>
      <c r="G66" s="424">
        <v>117.154251041148</v>
      </c>
      <c r="H66" s="72">
        <v>5.21304154594135</v>
      </c>
      <c r="I66" s="27"/>
      <c r="J66" s="24" t="s">
        <v>30</v>
      </c>
      <c r="K66" s="424">
        <v>105.727112927707</v>
      </c>
      <c r="L66" s="72">
        <v>3.18587702185611</v>
      </c>
      <c r="M66" s="424">
        <v>114.94803498231</v>
      </c>
      <c r="N66" s="72">
        <v>9.82759042872397</v>
      </c>
      <c r="O66" s="424">
        <v>107.994725345789</v>
      </c>
      <c r="P66" s="72">
        <v>3.67701329374456</v>
      </c>
      <c r="Q66" s="27"/>
      <c r="R66" s="24" t="s">
        <v>30</v>
      </c>
      <c r="S66" s="424">
        <v>106.223244543606</v>
      </c>
      <c r="T66" s="72">
        <v>-14.402156132493</v>
      </c>
      <c r="U66" s="424">
        <v>200.986692370459</v>
      </c>
      <c r="V66" s="72">
        <v>1.03622984971629</v>
      </c>
      <c r="W66" s="424">
        <v>167.5124867243</v>
      </c>
      <c r="X66" s="72">
        <v>4.76056252610321</v>
      </c>
      <c r="Y66" s="27"/>
      <c r="Z66" s="24" t="s">
        <v>30</v>
      </c>
      <c r="AA66" s="424">
        <v>157.831996198609</v>
      </c>
      <c r="AB66" s="72">
        <v>11.6328375842318</v>
      </c>
      <c r="AC66" s="424">
        <v>120.709767571296</v>
      </c>
      <c r="AD66" s="72">
        <v>-3.08373252193719</v>
      </c>
      <c r="AE66" s="424">
        <v>189.836717959874</v>
      </c>
      <c r="AF66" s="72">
        <v>9.01846353749912</v>
      </c>
      <c r="AG66" s="27"/>
      <c r="AH66" s="24" t="s">
        <v>30</v>
      </c>
      <c r="AI66" s="424">
        <v>107.687350050328</v>
      </c>
      <c r="AJ66" s="72">
        <v>-6.89569497308628</v>
      </c>
      <c r="AK66" s="424">
        <v>188.840650487191</v>
      </c>
      <c r="AL66" s="72">
        <v>11.0909587398816</v>
      </c>
      <c r="AM66" s="424">
        <v>80.3496597905426</v>
      </c>
      <c r="AN66" s="72">
        <v>-15.3464401449366</v>
      </c>
      <c r="AO66" s="27"/>
      <c r="AP66" s="24" t="s">
        <v>30</v>
      </c>
      <c r="AQ66" s="424">
        <v>133.327094115682</v>
      </c>
      <c r="AR66" s="72">
        <v>-9.90710980950465</v>
      </c>
      <c r="AS66" s="424">
        <v>162.760554230002</v>
      </c>
      <c r="AT66" s="72">
        <v>6.00565363324255</v>
      </c>
      <c r="AU66" s="424">
        <v>169.524932868541</v>
      </c>
      <c r="AV66" s="72">
        <v>6.39961821552401</v>
      </c>
      <c r="AW66" s="27"/>
      <c r="AX66" s="24" t="s">
        <v>30</v>
      </c>
      <c r="AY66" s="424">
        <v>139.039332824492</v>
      </c>
      <c r="AZ66" s="72">
        <v>-7.96722389416627</v>
      </c>
      <c r="BA66" s="424">
        <v>106.875857400578</v>
      </c>
      <c r="BB66" s="72">
        <v>-10.8299229219197</v>
      </c>
      <c r="BC66" s="424">
        <v>136.86984237774</v>
      </c>
      <c r="BD66" s="72">
        <v>-2.49121439640068</v>
      </c>
      <c r="BE66" s="27"/>
      <c r="BF66" s="24" t="s">
        <v>30</v>
      </c>
      <c r="BG66" s="424">
        <v>133.300434436705</v>
      </c>
      <c r="BH66" s="72">
        <v>13.9529195961436</v>
      </c>
      <c r="BI66" s="424">
        <v>110.489326022219</v>
      </c>
      <c r="BJ66" s="72">
        <v>1.02488992881644</v>
      </c>
      <c r="BK66" s="424">
        <v>227.390408130811</v>
      </c>
      <c r="BL66" s="72">
        <v>10.9505384366854</v>
      </c>
      <c r="BM66" s="27"/>
      <c r="BN66" s="24" t="s">
        <v>30</v>
      </c>
      <c r="BO66" s="424">
        <v>129.334523289468</v>
      </c>
      <c r="BP66" s="72">
        <v>7.07212063475518</v>
      </c>
      <c r="BQ66" s="424">
        <v>154.83658041609</v>
      </c>
      <c r="BR66" s="72">
        <v>5.52882821979995</v>
      </c>
      <c r="BS66" s="424">
        <v>141.46458858225</v>
      </c>
      <c r="BT66" s="72">
        <v>3.59540540423085</v>
      </c>
      <c r="BU66" s="27"/>
      <c r="BV66" s="24" t="s">
        <v>30</v>
      </c>
      <c r="BW66" s="424">
        <v>168.150793293916</v>
      </c>
      <c r="BX66" s="72">
        <v>15.0128689761865</v>
      </c>
      <c r="BY66" s="424">
        <v>111.476651698802</v>
      </c>
      <c r="BZ66" s="72">
        <v>5.80450076459383</v>
      </c>
      <c r="CA66" s="424">
        <v>141.487730982891</v>
      </c>
      <c r="CB66" s="72">
        <v>2.62002705816874</v>
      </c>
      <c r="CC66" s="27"/>
      <c r="CD66" s="24" t="s">
        <v>30</v>
      </c>
      <c r="CE66" s="424">
        <v>104.388593194708</v>
      </c>
      <c r="CF66" s="72">
        <v>-23.8711403448211</v>
      </c>
      <c r="CG66" s="424">
        <v>80.8358157339448</v>
      </c>
      <c r="CH66" s="72">
        <v>2.7496582666512</v>
      </c>
      <c r="CI66" s="424">
        <v>154.322990966303</v>
      </c>
      <c r="CJ66" s="72">
        <v>0.685578341557473</v>
      </c>
      <c r="CK66" s="27"/>
      <c r="CL66" s="24" t="s">
        <v>30</v>
      </c>
      <c r="CM66" s="424">
        <v>199.185390917681</v>
      </c>
      <c r="CN66" s="72">
        <v>13.5247132642081</v>
      </c>
      <c r="CO66" s="424">
        <v>97.990600694815</v>
      </c>
      <c r="CP66" s="72">
        <v>-3.18563139143507</v>
      </c>
      <c r="CQ66" s="424">
        <v>134.293746079605</v>
      </c>
      <c r="CR66" s="72">
        <v>10.6521552825246</v>
      </c>
      <c r="CS66" s="27"/>
      <c r="CT66" s="24" t="s">
        <v>30</v>
      </c>
      <c r="CU66" s="424">
        <v>132.461639334089</v>
      </c>
      <c r="CV66" s="72">
        <v>-7.39421465367674</v>
      </c>
      <c r="CW66" s="424">
        <v>76.215625464536</v>
      </c>
      <c r="CX66" s="72">
        <v>4.87779590239199</v>
      </c>
      <c r="CY66" s="424">
        <v>172.113974254113</v>
      </c>
      <c r="CZ66" s="72">
        <v>2.88605608678458</v>
      </c>
      <c r="DA66" s="27"/>
      <c r="DB66" s="24" t="s">
        <v>30</v>
      </c>
      <c r="DC66" s="424">
        <v>95.4799544295414</v>
      </c>
      <c r="DD66" s="72">
        <v>12.7171160600528</v>
      </c>
      <c r="DE66" s="424">
        <v>308.424287843082</v>
      </c>
      <c r="DF66" s="72">
        <v>-19.8971352799074</v>
      </c>
      <c r="DG66" s="424">
        <v>103.437881978423</v>
      </c>
      <c r="DH66" s="72">
        <v>-1.58318380582911</v>
      </c>
      <c r="DI66" s="27"/>
      <c r="DJ66" s="24" t="s">
        <v>30</v>
      </c>
      <c r="DK66" s="424">
        <v>207.210732575585</v>
      </c>
      <c r="DL66" s="72">
        <v>2.56731023233279</v>
      </c>
      <c r="DM66" s="424">
        <v>54.968295703835</v>
      </c>
      <c r="DN66" s="72">
        <v>-2.89739726533055</v>
      </c>
      <c r="DO66" s="424">
        <v>126.977484377577</v>
      </c>
      <c r="DP66" s="72">
        <v>-0.82495000022513</v>
      </c>
      <c r="DQ66" s="27"/>
      <c r="DR66" s="24" t="s">
        <v>30</v>
      </c>
      <c r="DS66" s="424">
        <v>175.576941900486</v>
      </c>
      <c r="DT66" s="72">
        <v>31.2661609606901</v>
      </c>
      <c r="DU66" s="424">
        <v>146.067237741163</v>
      </c>
      <c r="DV66" s="72">
        <v>8.15013978766007</v>
      </c>
      <c r="DW66" s="424">
        <v>145.413232937888</v>
      </c>
      <c r="DX66" s="72">
        <v>-3.49456016819929</v>
      </c>
      <c r="DY66" s="27"/>
      <c r="DZ66" s="24" t="s">
        <v>30</v>
      </c>
      <c r="EA66" s="424">
        <v>118.271763984228</v>
      </c>
      <c r="EB66" s="72">
        <v>-3.01320884250651</v>
      </c>
      <c r="EC66" s="424">
        <v>157.033763105382</v>
      </c>
      <c r="ED66" s="72">
        <v>-1.24651100404088</v>
      </c>
      <c r="EE66" s="424">
        <v>127.271331083488</v>
      </c>
      <c r="EF66" s="72">
        <v>5.4342610891666</v>
      </c>
      <c r="EG66" s="27"/>
      <c r="EH66" s="24" t="s">
        <v>30</v>
      </c>
      <c r="EI66" s="424">
        <v>132.596152041363</v>
      </c>
      <c r="EJ66" s="72">
        <v>-1.22410588521184</v>
      </c>
      <c r="EK66" s="424">
        <v>180.263238882789</v>
      </c>
      <c r="EL66" s="72">
        <v>0.540290311743846</v>
      </c>
      <c r="EM66" s="424">
        <v>113.92783320542</v>
      </c>
      <c r="EN66" s="72">
        <v>11.3983627203859</v>
      </c>
      <c r="EO66" s="27"/>
      <c r="EP66" s="24" t="s">
        <v>30</v>
      </c>
      <c r="EQ66" s="424">
        <v>70.0863237782976</v>
      </c>
      <c r="ER66" s="72">
        <v>-0.559559448118435</v>
      </c>
      <c r="ES66" s="424">
        <v>165.696940663448</v>
      </c>
      <c r="ET66" s="72">
        <v>14.9394505046602</v>
      </c>
      <c r="EU66" s="424">
        <v>49.4732865034239</v>
      </c>
      <c r="EV66" s="72">
        <v>-24.3417097945141</v>
      </c>
      <c r="EW66" s="27"/>
      <c r="EX66" s="24" t="s">
        <v>30</v>
      </c>
      <c r="EY66" s="424">
        <v>92.9669800688146</v>
      </c>
      <c r="EZ66" s="72">
        <v>5.96486079361216</v>
      </c>
      <c r="FA66" s="424">
        <v>96.0519246548438</v>
      </c>
      <c r="FB66" s="72">
        <v>5.52453763521208</v>
      </c>
      <c r="FC66" s="424">
        <v>269.695000523043</v>
      </c>
      <c r="FD66" s="72">
        <v>8.81455449674928</v>
      </c>
      <c r="FE66" s="27"/>
      <c r="FF66" s="24" t="s">
        <v>30</v>
      </c>
      <c r="FG66" s="424">
        <v>112.87144170077</v>
      </c>
      <c r="FH66" s="72">
        <v>-10.3304711342174</v>
      </c>
      <c r="FI66" s="424">
        <v>181.190044425601</v>
      </c>
      <c r="FJ66" s="72">
        <v>-1.99080969098884</v>
      </c>
      <c r="FK66" s="424">
        <v>105.530905694601</v>
      </c>
      <c r="FL66" s="72">
        <v>5.21910207208522</v>
      </c>
      <c r="FM66" s="27"/>
      <c r="FN66" s="24" t="s">
        <v>30</v>
      </c>
      <c r="FO66" s="424">
        <v>92.2293780402229</v>
      </c>
      <c r="FP66" s="72">
        <v>-21.5800489199919</v>
      </c>
      <c r="FQ66" s="424">
        <v>194.26617586663</v>
      </c>
      <c r="FR66" s="72">
        <v>-2.6817780767437</v>
      </c>
      <c r="FS66" s="424">
        <v>153.534355123407</v>
      </c>
      <c r="FT66" s="72">
        <v>5.45033267846753</v>
      </c>
      <c r="FU66" s="27"/>
      <c r="FV66" s="24" t="s">
        <v>30</v>
      </c>
      <c r="FW66" s="424">
        <v>142.464052727386</v>
      </c>
      <c r="FX66" s="72">
        <v>-4.10533227128631</v>
      </c>
      <c r="FY66" s="424">
        <v>150.923494360537</v>
      </c>
      <c r="FZ66" s="72">
        <v>-9.95420329812922</v>
      </c>
      <c r="GA66" s="424">
        <v>108.402228956989</v>
      </c>
      <c r="GB66" s="72">
        <v>9.4564381356564</v>
      </c>
      <c r="GC66" s="27"/>
      <c r="GD66" s="24" t="s">
        <v>30</v>
      </c>
      <c r="GE66" s="424">
        <v>151.389051320651</v>
      </c>
      <c r="GF66" s="72">
        <v>9.8953069225735</v>
      </c>
      <c r="GG66" s="424">
        <v>96.0165699308574</v>
      </c>
      <c r="GH66" s="72">
        <v>-6.13451442743951</v>
      </c>
      <c r="GI66" s="424">
        <v>62.364363184562</v>
      </c>
      <c r="GJ66" s="72">
        <v>5.47102931542815</v>
      </c>
      <c r="GK66" s="27"/>
      <c r="GL66" s="24" t="s">
        <v>30</v>
      </c>
      <c r="GM66" s="424">
        <v>141.587211033691</v>
      </c>
      <c r="GN66" s="72">
        <v>0.613739451373689</v>
      </c>
      <c r="GO66" s="424">
        <v>136.803456621702</v>
      </c>
      <c r="GP66" s="72">
        <v>7.12053001946242</v>
      </c>
      <c r="GQ66" s="424">
        <v>122.893488286915</v>
      </c>
      <c r="GR66" s="72">
        <v>12.8838552162516</v>
      </c>
      <c r="GS66" s="27"/>
      <c r="GT66" s="24" t="s">
        <v>30</v>
      </c>
      <c r="GU66" s="424">
        <v>85.5191324392597</v>
      </c>
      <c r="GV66" s="72">
        <v>3.05362556188591</v>
      </c>
      <c r="GW66" s="424">
        <v>79.2545891844098</v>
      </c>
      <c r="GX66" s="72">
        <v>-15.0959574430209</v>
      </c>
      <c r="GY66" s="424">
        <v>173.210268219443</v>
      </c>
      <c r="GZ66" s="72">
        <v>17.2125628731968</v>
      </c>
      <c r="HA66" s="27"/>
      <c r="HB66" s="24" t="s">
        <v>30</v>
      </c>
      <c r="HC66" s="424">
        <v>158.797019738189</v>
      </c>
      <c r="HD66" s="72">
        <v>20.6738916912855</v>
      </c>
      <c r="HE66" s="424">
        <v>198.199214831386</v>
      </c>
      <c r="HF66" s="72">
        <v>-2.58590273311034</v>
      </c>
      <c r="HG66" s="424">
        <v>102.243789181059</v>
      </c>
      <c r="HH66" s="72">
        <v>3.49249718713463</v>
      </c>
      <c r="HI66" s="27"/>
      <c r="HJ66" s="24" t="s">
        <v>30</v>
      </c>
      <c r="HK66" s="424">
        <v>86.2868014894428</v>
      </c>
      <c r="HL66" s="72">
        <v>11.0693765559889</v>
      </c>
      <c r="HM66" s="424">
        <v>93.9319362982358</v>
      </c>
      <c r="HN66" s="72">
        <v>-18.6793028406941</v>
      </c>
      <c r="HO66" s="424">
        <v>104.748855463673</v>
      </c>
      <c r="HP66" s="72">
        <v>-2.97950154894758</v>
      </c>
      <c r="HQ66" s="27"/>
      <c r="HR66" s="24" t="s">
        <v>30</v>
      </c>
      <c r="HS66" s="424">
        <v>137.556159691521</v>
      </c>
      <c r="HT66" s="72">
        <v>11.9550326408895</v>
      </c>
      <c r="HU66" s="424">
        <v>163.150947924288</v>
      </c>
      <c r="HV66" s="72">
        <v>5.69252496795669</v>
      </c>
      <c r="HW66" s="424">
        <v>75.2915156004094</v>
      </c>
      <c r="HX66" s="72">
        <v>-14.5626911798195</v>
      </c>
      <c r="HY66" s="27"/>
      <c r="HZ66" s="24" t="s">
        <v>30</v>
      </c>
      <c r="IA66" s="424">
        <v>89.2435012804759</v>
      </c>
      <c r="IB66" s="72">
        <v>-3.97375349033418</v>
      </c>
      <c r="IC66" s="424">
        <v>105.246452537889</v>
      </c>
      <c r="ID66" s="72">
        <v>-13.5516113143441</v>
      </c>
      <c r="IE66" s="424">
        <v>120.718063233386</v>
      </c>
      <c r="IF66" s="72">
        <v>5.10165592945333</v>
      </c>
      <c r="IG66" s="27"/>
      <c r="IH66" s="24" t="s">
        <v>30</v>
      </c>
      <c r="II66" s="424">
        <v>135.970556204349</v>
      </c>
      <c r="IJ66" s="72">
        <v>3.6374637973869</v>
      </c>
      <c r="IK66" s="424">
        <v>165.387966501507</v>
      </c>
      <c r="IL66" s="72">
        <v>10.9310207589001</v>
      </c>
      <c r="IM66" s="424">
        <v>118.824064556689</v>
      </c>
      <c r="IN66" s="72">
        <v>26.3097521329502</v>
      </c>
      <c r="IO66" s="424">
        <v>226.855454210189</v>
      </c>
      <c r="IP66" s="72">
        <v>15.5860167425055</v>
      </c>
      <c r="IQ66" s="27"/>
      <c r="IR66" s="24" t="s">
        <v>30</v>
      </c>
      <c r="IS66" s="424">
        <v>97.9200893794092</v>
      </c>
      <c r="IT66" s="72">
        <v>10.3949098262885</v>
      </c>
      <c r="IU66" s="424">
        <v>96.9206208522293</v>
      </c>
      <c r="IV66" s="72">
        <v>-0.187689623790405</v>
      </c>
      <c r="IW66" s="424">
        <v>108.801257544254</v>
      </c>
      <c r="IX66" s="72">
        <v>25.5207453678441</v>
      </c>
      <c r="IY66" s="27"/>
      <c r="IZ66" s="24" t="s">
        <v>30</v>
      </c>
      <c r="JA66" s="424">
        <v>157.773750575354</v>
      </c>
      <c r="JB66" s="72">
        <v>3.20718449549857</v>
      </c>
      <c r="JC66" s="424">
        <v>172.099054506037</v>
      </c>
      <c r="JD66" s="72">
        <v>-11.6000688062078</v>
      </c>
      <c r="JE66" s="424">
        <v>136.08365120573</v>
      </c>
      <c r="JF66" s="72">
        <v>-31.3276624713087</v>
      </c>
      <c r="JG66" s="27"/>
      <c r="JH66" s="24" t="s">
        <v>30</v>
      </c>
      <c r="JI66" s="424">
        <v>133.319543280477</v>
      </c>
      <c r="JJ66" s="72">
        <v>-11.1070410407257</v>
      </c>
      <c r="JK66" s="424">
        <v>249.708660709775</v>
      </c>
      <c r="JL66" s="72">
        <v>-12.2514290845782</v>
      </c>
      <c r="JM66" s="424">
        <v>122.009908860874</v>
      </c>
      <c r="JN66" s="72">
        <v>-1.3263802443425</v>
      </c>
      <c r="JO66" s="27"/>
      <c r="JP66" s="24" t="s">
        <v>30</v>
      </c>
      <c r="JQ66" s="424">
        <v>149.969892574727</v>
      </c>
      <c r="JR66" s="72">
        <v>25.1680235585344</v>
      </c>
      <c r="JS66" s="424">
        <v>121.928687793769</v>
      </c>
      <c r="JT66" s="72">
        <v>-2.15910319279334</v>
      </c>
      <c r="JU66" s="424">
        <v>143.53170839504</v>
      </c>
      <c r="JV66" s="72">
        <v>35.3524396428299</v>
      </c>
      <c r="JW66" s="27"/>
      <c r="JX66" s="24" t="s">
        <v>30</v>
      </c>
      <c r="JY66" s="424">
        <v>109.447234120661</v>
      </c>
      <c r="JZ66" s="72">
        <v>12.6271126451757</v>
      </c>
      <c r="KA66" s="424">
        <v>210.147789765483</v>
      </c>
      <c r="KB66" s="72">
        <v>3.4990339692006</v>
      </c>
      <c r="KC66" s="424">
        <v>226.754926894059</v>
      </c>
      <c r="KD66" s="72">
        <v>12.1802883966686</v>
      </c>
      <c r="KE66" s="27"/>
      <c r="KF66" s="24" t="s">
        <v>30</v>
      </c>
      <c r="KG66" s="424">
        <v>86.2726091591725</v>
      </c>
      <c r="KH66" s="72">
        <v>4.23100372614688</v>
      </c>
      <c r="KI66" s="424">
        <v>160.580886751133</v>
      </c>
      <c r="KJ66" s="72">
        <v>4.84389664661231</v>
      </c>
      <c r="KK66" s="424">
        <v>84.486372667</v>
      </c>
      <c r="KL66" s="72">
        <v>-8.50963024149044</v>
      </c>
      <c r="KM66" s="27"/>
      <c r="KN66" s="24" t="s">
        <v>30</v>
      </c>
      <c r="KO66" s="424">
        <v>35.8524080293661</v>
      </c>
      <c r="KP66" s="72">
        <v>-13.6537143417824</v>
      </c>
      <c r="KQ66" s="424">
        <v>143.932283004391</v>
      </c>
      <c r="KR66" s="72">
        <v>-7.18496938002508</v>
      </c>
      <c r="KS66" s="424">
        <v>99.4497287672009</v>
      </c>
      <c r="KT66" s="72">
        <v>-10.2329626732548</v>
      </c>
      <c r="KU66" s="27"/>
      <c r="KV66" s="24" t="s">
        <v>30</v>
      </c>
      <c r="KW66" s="424">
        <v>135.115526002077</v>
      </c>
      <c r="KX66" s="72">
        <v>0.799417141022545</v>
      </c>
      <c r="KY66" s="424">
        <v>143.629662146368</v>
      </c>
      <c r="KZ66" s="72">
        <v>-8.96110269245631</v>
      </c>
      <c r="LA66" s="424">
        <v>108.765842939349</v>
      </c>
      <c r="LB66" s="72">
        <v>-20.0043447272402</v>
      </c>
      <c r="LC66" s="27"/>
      <c r="LD66" s="24" t="s">
        <v>30</v>
      </c>
      <c r="LE66" s="424">
        <v>147.932832862614</v>
      </c>
      <c r="LF66" s="72">
        <v>-0.436474492742178</v>
      </c>
      <c r="LG66" s="424">
        <v>124.150690345222</v>
      </c>
      <c r="LH66" s="72">
        <v>10.1273481891045</v>
      </c>
      <c r="LI66" s="424">
        <v>51.4970150107067</v>
      </c>
      <c r="LJ66" s="72">
        <v>-18.6172813974144</v>
      </c>
      <c r="LK66" s="27"/>
      <c r="LL66" s="24" t="s">
        <v>30</v>
      </c>
      <c r="LM66" s="424">
        <v>218.023432881386</v>
      </c>
      <c r="LN66" s="72">
        <v>13.8363321321497</v>
      </c>
      <c r="LO66" s="424">
        <v>80.3155947667462</v>
      </c>
      <c r="LP66" s="72">
        <v>20.8278337446461</v>
      </c>
      <c r="LQ66" s="424">
        <v>146.714103758295</v>
      </c>
      <c r="LR66" s="72">
        <v>0.886196691211879</v>
      </c>
      <c r="LS66" s="27"/>
      <c r="LT66" s="24" t="s">
        <v>30</v>
      </c>
      <c r="LU66" s="424">
        <v>109.453627417271</v>
      </c>
      <c r="LV66" s="72">
        <v>-6.01585353595107</v>
      </c>
      <c r="LW66" s="424">
        <v>142.084830428527</v>
      </c>
      <c r="LX66" s="72">
        <v>7.17588981664008</v>
      </c>
      <c r="LY66" s="424">
        <v>147.91996749792</v>
      </c>
      <c r="LZ66" s="72">
        <v>4.53361081953913</v>
      </c>
      <c r="MA66" s="27"/>
      <c r="MB66" s="24" t="s">
        <v>30</v>
      </c>
      <c r="MC66" s="424">
        <v>138.972171780182</v>
      </c>
      <c r="MD66" s="72">
        <v>0.0378991482008217</v>
      </c>
      <c r="ME66" s="424">
        <v>111.183365515689</v>
      </c>
      <c r="MF66" s="72">
        <v>2.2388837474939</v>
      </c>
      <c r="MG66" s="424">
        <v>100.0277794569</v>
      </c>
      <c r="MH66" s="72">
        <v>-9.50351274525445</v>
      </c>
      <c r="MI66" s="27"/>
      <c r="MJ66" s="24" t="s">
        <v>30</v>
      </c>
      <c r="MK66" s="424">
        <v>117.274345317314</v>
      </c>
      <c r="ML66" s="72">
        <v>10.7389585298864</v>
      </c>
      <c r="MM66" s="424">
        <v>134.199969258292</v>
      </c>
      <c r="MN66" s="72">
        <v>4.64022161113699</v>
      </c>
      <c r="MO66" s="424">
        <v>204.294868744729</v>
      </c>
      <c r="MP66" s="72">
        <v>23.4553465330886</v>
      </c>
    </row>
    <row r="67" spans="1:354">
      <c r="A67" s="27"/>
      <c r="B67" s="24"/>
      <c r="C67" s="424"/>
      <c r="D67" s="72"/>
      <c r="E67" s="424"/>
      <c r="F67" s="72"/>
      <c r="G67" s="424"/>
      <c r="H67" s="72"/>
      <c r="I67" s="27"/>
      <c r="J67" s="24"/>
      <c r="K67" s="424"/>
      <c r="L67" s="72"/>
      <c r="M67" s="424"/>
      <c r="N67" s="72"/>
      <c r="O67" s="424"/>
      <c r="P67" s="72"/>
      <c r="Q67" s="27"/>
      <c r="R67" s="24"/>
      <c r="S67" s="424"/>
      <c r="T67" s="72"/>
      <c r="U67" s="424"/>
      <c r="V67" s="72"/>
      <c r="W67" s="424"/>
      <c r="X67" s="72"/>
      <c r="Y67" s="27"/>
      <c r="Z67" s="24"/>
      <c r="AA67" s="424"/>
      <c r="AB67" s="72"/>
      <c r="AC67" s="424"/>
      <c r="AD67" s="72"/>
      <c r="AE67" s="424"/>
      <c r="AF67" s="72"/>
      <c r="AG67" s="27"/>
      <c r="AH67" s="24"/>
      <c r="AI67" s="424"/>
      <c r="AJ67" s="72"/>
      <c r="AK67" s="424"/>
      <c r="AL67" s="72"/>
      <c r="AM67" s="424"/>
      <c r="AN67" s="72"/>
      <c r="AO67" s="27"/>
      <c r="AP67" s="24"/>
      <c r="AQ67" s="424"/>
      <c r="AR67" s="72"/>
      <c r="AS67" s="424"/>
      <c r="AT67" s="72"/>
      <c r="AU67" s="424"/>
      <c r="AV67" s="72"/>
      <c r="AW67" s="27"/>
      <c r="AX67" s="24"/>
      <c r="AY67" s="424"/>
      <c r="AZ67" s="72"/>
      <c r="BA67" s="424"/>
      <c r="BB67" s="72"/>
      <c r="BC67" s="424"/>
      <c r="BD67" s="72"/>
      <c r="BE67" s="27"/>
      <c r="BF67" s="24"/>
      <c r="BG67" s="424"/>
      <c r="BH67" s="72"/>
      <c r="BI67" s="424"/>
      <c r="BJ67" s="72"/>
      <c r="BK67" s="424"/>
      <c r="BL67" s="72"/>
      <c r="BM67" s="27"/>
      <c r="BN67" s="24"/>
      <c r="BO67" s="424"/>
      <c r="BP67" s="72"/>
      <c r="BQ67" s="424"/>
      <c r="BR67" s="72"/>
      <c r="BS67" s="424"/>
      <c r="BT67" s="72"/>
      <c r="BU67" s="27"/>
      <c r="BV67" s="24"/>
      <c r="BW67" s="424"/>
      <c r="BX67" s="72"/>
      <c r="BY67" s="424"/>
      <c r="BZ67" s="72"/>
      <c r="CA67" s="424"/>
      <c r="CB67" s="72"/>
      <c r="CC67" s="27"/>
      <c r="CD67" s="24"/>
      <c r="CE67" s="424"/>
      <c r="CF67" s="72"/>
      <c r="CG67" s="424"/>
      <c r="CH67" s="72"/>
      <c r="CI67" s="424"/>
      <c r="CJ67" s="72"/>
      <c r="CK67" s="27"/>
      <c r="CL67" s="24"/>
      <c r="CM67" s="424"/>
      <c r="CN67" s="72"/>
      <c r="CO67" s="424"/>
      <c r="CP67" s="72"/>
      <c r="CQ67" s="424"/>
      <c r="CR67" s="72"/>
      <c r="CS67" s="27"/>
      <c r="CT67" s="24"/>
      <c r="CU67" s="424"/>
      <c r="CV67" s="72"/>
      <c r="CW67" s="424"/>
      <c r="CX67" s="72"/>
      <c r="CY67" s="424"/>
      <c r="CZ67" s="72"/>
      <c r="DA67" s="27"/>
      <c r="DB67" s="24"/>
      <c r="DC67" s="424"/>
      <c r="DD67" s="72"/>
      <c r="DE67" s="424"/>
      <c r="DF67" s="72"/>
      <c r="DG67" s="424"/>
      <c r="DH67" s="72"/>
      <c r="DI67" s="27"/>
      <c r="DJ67" s="24"/>
      <c r="DK67" s="424"/>
      <c r="DL67" s="72"/>
      <c r="DM67" s="424"/>
      <c r="DN67" s="72"/>
      <c r="DO67" s="424"/>
      <c r="DP67" s="72"/>
      <c r="DQ67" s="27"/>
      <c r="DR67" s="24"/>
      <c r="DS67" s="424"/>
      <c r="DT67" s="72"/>
      <c r="DU67" s="424"/>
      <c r="DV67" s="72"/>
      <c r="DW67" s="424"/>
      <c r="DX67" s="72"/>
      <c r="DY67" s="27"/>
      <c r="DZ67" s="24"/>
      <c r="EA67" s="424"/>
      <c r="EB67" s="72"/>
      <c r="EC67" s="424"/>
      <c r="ED67" s="72"/>
      <c r="EE67" s="424"/>
      <c r="EF67" s="72"/>
      <c r="EG67" s="27"/>
      <c r="EH67" s="24"/>
      <c r="EI67" s="424"/>
      <c r="EJ67" s="72"/>
      <c r="EK67" s="424"/>
      <c r="EL67" s="72"/>
      <c r="EM67" s="424"/>
      <c r="EN67" s="72"/>
      <c r="EO67" s="27"/>
      <c r="EP67" s="24"/>
      <c r="EQ67" s="424"/>
      <c r="ER67" s="72"/>
      <c r="ES67" s="424"/>
      <c r="ET67" s="72"/>
      <c r="EU67" s="424"/>
      <c r="EV67" s="72"/>
      <c r="EW67" s="27"/>
      <c r="EX67" s="24"/>
      <c r="EY67" s="424"/>
      <c r="EZ67" s="72"/>
      <c r="FA67" s="424"/>
      <c r="FB67" s="72"/>
      <c r="FC67" s="424"/>
      <c r="FD67" s="72"/>
      <c r="FE67" s="27"/>
      <c r="FF67" s="24"/>
      <c r="FG67" s="424"/>
      <c r="FH67" s="72"/>
      <c r="FI67" s="424"/>
      <c r="FJ67" s="72"/>
      <c r="FK67" s="424"/>
      <c r="FL67" s="72"/>
      <c r="FM67" s="27"/>
      <c r="FN67" s="24"/>
      <c r="FO67" s="424"/>
      <c r="FP67" s="72"/>
      <c r="FQ67" s="424"/>
      <c r="FR67" s="72"/>
      <c r="FS67" s="424"/>
      <c r="FT67" s="72"/>
      <c r="FU67" s="27"/>
      <c r="FV67" s="24"/>
      <c r="FW67" s="424"/>
      <c r="FX67" s="72"/>
      <c r="FY67" s="424"/>
      <c r="FZ67" s="72"/>
      <c r="GA67" s="424"/>
      <c r="GB67" s="72"/>
      <c r="GC67" s="27"/>
      <c r="GD67" s="24"/>
      <c r="GE67" s="424"/>
      <c r="GF67" s="72"/>
      <c r="GG67" s="424"/>
      <c r="GH67" s="72"/>
      <c r="GI67" s="424"/>
      <c r="GJ67" s="72"/>
      <c r="GK67" s="27"/>
      <c r="GL67" s="24"/>
      <c r="GM67" s="424"/>
      <c r="GN67" s="72"/>
      <c r="GO67" s="424"/>
      <c r="GP67" s="72"/>
      <c r="GQ67" s="424"/>
      <c r="GR67" s="72"/>
      <c r="GS67" s="27"/>
      <c r="GT67" s="24"/>
      <c r="GU67" s="424"/>
      <c r="GV67" s="72"/>
      <c r="GW67" s="424"/>
      <c r="GX67" s="72"/>
      <c r="GY67" s="424"/>
      <c r="GZ67" s="72"/>
      <c r="HA67" s="27"/>
      <c r="HB67" s="24"/>
      <c r="HC67" s="424"/>
      <c r="HD67" s="72"/>
      <c r="HE67" s="424"/>
      <c r="HF67" s="72"/>
      <c r="HG67" s="424"/>
      <c r="HH67" s="72"/>
      <c r="HI67" s="27"/>
      <c r="HJ67" s="24"/>
      <c r="HK67" s="424"/>
      <c r="HL67" s="72"/>
      <c r="HM67" s="424"/>
      <c r="HN67" s="72"/>
      <c r="HO67" s="424"/>
      <c r="HP67" s="72"/>
      <c r="HQ67" s="27"/>
      <c r="HR67" s="24"/>
      <c r="HS67" s="424"/>
      <c r="HT67" s="72"/>
      <c r="HU67" s="424"/>
      <c r="HV67" s="72"/>
      <c r="HW67" s="424"/>
      <c r="HX67" s="72"/>
      <c r="HY67" s="27"/>
      <c r="HZ67" s="24"/>
      <c r="IA67" s="424"/>
      <c r="IB67" s="72"/>
      <c r="IC67" s="424"/>
      <c r="ID67" s="72"/>
      <c r="IE67" s="424"/>
      <c r="IF67" s="72"/>
      <c r="IG67" s="27"/>
      <c r="IH67" s="24"/>
      <c r="II67" s="424"/>
      <c r="IJ67" s="72"/>
      <c r="IK67" s="424"/>
      <c r="IL67" s="72"/>
      <c r="IM67" s="424"/>
      <c r="IN67" s="72"/>
      <c r="IO67" s="424"/>
      <c r="IP67" s="72"/>
      <c r="IQ67" s="27"/>
      <c r="IR67" s="24"/>
      <c r="IS67" s="424"/>
      <c r="IT67" s="72"/>
      <c r="IU67" s="424"/>
      <c r="IV67" s="72"/>
      <c r="IW67" s="424"/>
      <c r="IX67" s="72"/>
      <c r="IY67" s="27"/>
      <c r="IZ67" s="24"/>
      <c r="JA67" s="424"/>
      <c r="JB67" s="72"/>
      <c r="JC67" s="424"/>
      <c r="JD67" s="72"/>
      <c r="JE67" s="424"/>
      <c r="JF67" s="72"/>
      <c r="JG67" s="27"/>
      <c r="JH67" s="24"/>
      <c r="JI67" s="424"/>
      <c r="JJ67" s="72"/>
      <c r="JK67" s="424"/>
      <c r="JL67" s="72"/>
      <c r="JM67" s="424"/>
      <c r="JN67" s="72"/>
      <c r="JO67" s="27"/>
      <c r="JP67" s="24"/>
      <c r="JQ67" s="424"/>
      <c r="JR67" s="72"/>
      <c r="JS67" s="424"/>
      <c r="JT67" s="72"/>
      <c r="JU67" s="424"/>
      <c r="JV67" s="72"/>
      <c r="JW67" s="27"/>
      <c r="JX67" s="24"/>
      <c r="JY67" s="424"/>
      <c r="JZ67" s="72"/>
      <c r="KA67" s="424"/>
      <c r="KB67" s="72"/>
      <c r="KC67" s="424"/>
      <c r="KD67" s="72"/>
      <c r="KE67" s="27"/>
      <c r="KF67" s="24"/>
      <c r="KG67" s="424"/>
      <c r="KH67" s="72"/>
      <c r="KI67" s="424"/>
      <c r="KJ67" s="72"/>
      <c r="KK67" s="424"/>
      <c r="KL67" s="72"/>
      <c r="KM67" s="27"/>
      <c r="KN67" s="24"/>
      <c r="KO67" s="424"/>
      <c r="KP67" s="72"/>
      <c r="KQ67" s="424"/>
      <c r="KR67" s="72"/>
      <c r="KS67" s="424"/>
      <c r="KT67" s="72"/>
      <c r="KU67" s="27"/>
      <c r="KV67" s="24"/>
      <c r="KW67" s="424"/>
      <c r="KX67" s="72"/>
      <c r="KY67" s="424"/>
      <c r="KZ67" s="72"/>
      <c r="LA67" s="424"/>
      <c r="LB67" s="72"/>
      <c r="LC67" s="27"/>
      <c r="LD67" s="24"/>
      <c r="LE67" s="424"/>
      <c r="LF67" s="72"/>
      <c r="LG67" s="424"/>
      <c r="LH67" s="72"/>
      <c r="LI67" s="424"/>
      <c r="LJ67" s="72"/>
      <c r="LK67" s="27"/>
      <c r="LL67" s="24"/>
      <c r="LM67" s="424"/>
      <c r="LN67" s="72"/>
      <c r="LO67" s="424"/>
      <c r="LP67" s="72"/>
      <c r="LQ67" s="424"/>
      <c r="LR67" s="72"/>
      <c r="LS67" s="27"/>
      <c r="LT67" s="24"/>
      <c r="LU67" s="424"/>
      <c r="LV67" s="72"/>
      <c r="LW67" s="424"/>
      <c r="LX67" s="72"/>
      <c r="LY67" s="424"/>
      <c r="LZ67" s="72"/>
      <c r="MA67" s="27"/>
      <c r="MB67" s="24"/>
      <c r="MC67" s="424"/>
      <c r="MD67" s="72"/>
      <c r="ME67" s="424"/>
      <c r="MF67" s="72"/>
      <c r="MG67" s="424"/>
      <c r="MH67" s="72"/>
      <c r="MI67" s="27"/>
      <c r="MJ67" s="24"/>
      <c r="MK67" s="424"/>
      <c r="ML67" s="72"/>
      <c r="MM67" s="424"/>
      <c r="MN67" s="72"/>
      <c r="MO67" s="424"/>
      <c r="MP67" s="72"/>
    </row>
    <row r="68" spans="1:354">
      <c r="A68" s="27">
        <v>2024</v>
      </c>
      <c r="B68" s="24" t="s">
        <v>27</v>
      </c>
      <c r="C68" s="424">
        <v>102.410723537058</v>
      </c>
      <c r="D68" s="72">
        <v>5.92642203780782</v>
      </c>
      <c r="E68" s="424">
        <v>82.7205673047239</v>
      </c>
      <c r="F68" s="72">
        <v>1.40417489026625</v>
      </c>
      <c r="G68" s="424">
        <v>121.028987726963</v>
      </c>
      <c r="H68" s="72">
        <v>9.0699527865354</v>
      </c>
      <c r="I68" s="27">
        <v>2024</v>
      </c>
      <c r="J68" s="24" t="s">
        <v>27</v>
      </c>
      <c r="K68" s="424">
        <v>81.2606724404844</v>
      </c>
      <c r="L68" s="72">
        <v>3.38340318802528</v>
      </c>
      <c r="M68" s="424">
        <v>82.1621820471585</v>
      </c>
      <c r="N68" s="72">
        <v>-23.1451103474419</v>
      </c>
      <c r="O68" s="424">
        <v>82.173318501883</v>
      </c>
      <c r="P68" s="72">
        <v>-2.45353186837929</v>
      </c>
      <c r="Q68" s="27">
        <v>2024</v>
      </c>
      <c r="R68" s="24" t="s">
        <v>27</v>
      </c>
      <c r="S68" s="424">
        <v>117.151300562535</v>
      </c>
      <c r="T68" s="72">
        <v>3.203811981661</v>
      </c>
      <c r="U68" s="424">
        <v>141.726612573547</v>
      </c>
      <c r="V68" s="72">
        <v>-18.1898489925686</v>
      </c>
      <c r="W68" s="424">
        <v>132.330077688183</v>
      </c>
      <c r="X68" s="72">
        <v>-3.84572883995548</v>
      </c>
      <c r="Y68" s="27">
        <v>2024</v>
      </c>
      <c r="Z68" s="24" t="s">
        <v>27</v>
      </c>
      <c r="AA68" s="424">
        <v>137.862514761839</v>
      </c>
      <c r="AB68" s="72">
        <v>11.4639063389228</v>
      </c>
      <c r="AC68" s="424">
        <v>122.639078453835</v>
      </c>
      <c r="AD68" s="72">
        <v>-20.8836208532501</v>
      </c>
      <c r="AE68" s="424">
        <v>171.073948103627</v>
      </c>
      <c r="AF68" s="72">
        <v>6.91226195779382</v>
      </c>
      <c r="AG68" s="27">
        <v>2024</v>
      </c>
      <c r="AH68" s="24" t="s">
        <v>27</v>
      </c>
      <c r="AI68" s="424">
        <v>95.2731095350984</v>
      </c>
      <c r="AJ68" s="72">
        <v>-7.76082688646922</v>
      </c>
      <c r="AK68" s="424">
        <v>180.906687140159</v>
      </c>
      <c r="AL68" s="72">
        <v>1.98226688059584</v>
      </c>
      <c r="AM68" s="424">
        <v>102.353054659563</v>
      </c>
      <c r="AN68" s="72">
        <v>13.9305963046695</v>
      </c>
      <c r="AO68" s="27">
        <v>2024</v>
      </c>
      <c r="AP68" s="24" t="s">
        <v>27</v>
      </c>
      <c r="AQ68" s="424">
        <v>115.061393858922</v>
      </c>
      <c r="AR68" s="72">
        <v>-0.0654093715835273</v>
      </c>
      <c r="AS68" s="424">
        <v>170.721128000309</v>
      </c>
      <c r="AT68" s="72">
        <v>5.43453274036212</v>
      </c>
      <c r="AU68" s="424">
        <v>164.67713548991</v>
      </c>
      <c r="AV68" s="72">
        <v>3.92568453359871</v>
      </c>
      <c r="AW68" s="27">
        <v>2024</v>
      </c>
      <c r="AX68" s="24" t="s">
        <v>27</v>
      </c>
      <c r="AY68" s="424">
        <v>149.691695887069</v>
      </c>
      <c r="AZ68" s="72">
        <v>-0.78683222223242</v>
      </c>
      <c r="BA68" s="424">
        <v>104.340333858878</v>
      </c>
      <c r="BB68" s="72">
        <v>-18.9090233425503</v>
      </c>
      <c r="BC68" s="424">
        <v>165.925092585934</v>
      </c>
      <c r="BD68" s="72">
        <v>-1.41598659956466</v>
      </c>
      <c r="BE68" s="27">
        <v>2024</v>
      </c>
      <c r="BF68" s="24" t="s">
        <v>27</v>
      </c>
      <c r="BG68" s="424">
        <v>134.793462967335</v>
      </c>
      <c r="BH68" s="72">
        <v>2.21139995514289</v>
      </c>
      <c r="BI68" s="424">
        <v>148.388712907534</v>
      </c>
      <c r="BJ68" s="72">
        <v>12.4527180508283</v>
      </c>
      <c r="BK68" s="424">
        <v>266.716162034415</v>
      </c>
      <c r="BL68" s="72">
        <v>21.0787204833875</v>
      </c>
      <c r="BM68" s="27">
        <v>2024</v>
      </c>
      <c r="BN68" s="24" t="s">
        <v>27</v>
      </c>
      <c r="BO68" s="424">
        <v>110.817129356875</v>
      </c>
      <c r="BP68" s="72">
        <v>-0.311960914745484</v>
      </c>
      <c r="BQ68" s="424">
        <v>122.512721409369</v>
      </c>
      <c r="BR68" s="72">
        <v>3.80610785895821</v>
      </c>
      <c r="BS68" s="424">
        <v>129.471739532335</v>
      </c>
      <c r="BT68" s="72">
        <v>5.61735666191507</v>
      </c>
      <c r="BU68" s="27">
        <v>2024</v>
      </c>
      <c r="BV68" s="24" t="s">
        <v>27</v>
      </c>
      <c r="BW68" s="424">
        <v>162.302277833728</v>
      </c>
      <c r="BX68" s="72">
        <v>12.1786431228975</v>
      </c>
      <c r="BY68" s="424">
        <v>158.793516121942</v>
      </c>
      <c r="BZ68" s="72">
        <v>7.74312442173732</v>
      </c>
      <c r="CA68" s="424">
        <v>180.800032923316</v>
      </c>
      <c r="CB68" s="72">
        <v>23.1479481937013</v>
      </c>
      <c r="CC68" s="27">
        <v>2024</v>
      </c>
      <c r="CD68" s="24" t="s">
        <v>27</v>
      </c>
      <c r="CE68" s="424">
        <v>115.087221220429</v>
      </c>
      <c r="CF68" s="72">
        <v>-15.3359781630078</v>
      </c>
      <c r="CG68" s="424">
        <v>75.172626963561</v>
      </c>
      <c r="CH68" s="72">
        <v>19.0878971339921</v>
      </c>
      <c r="CI68" s="424">
        <v>143.876157301634</v>
      </c>
      <c r="CJ68" s="72">
        <v>3.24155224547189</v>
      </c>
      <c r="CK68" s="27">
        <v>2024</v>
      </c>
      <c r="CL68" s="24" t="s">
        <v>27</v>
      </c>
      <c r="CM68" s="424">
        <v>240.775855523148</v>
      </c>
      <c r="CN68" s="72">
        <v>10.581118517343</v>
      </c>
      <c r="CO68" s="424">
        <v>97.7202993840684</v>
      </c>
      <c r="CP68" s="72">
        <v>-0.911327076760003</v>
      </c>
      <c r="CQ68" s="424">
        <v>132.696984463739</v>
      </c>
      <c r="CR68" s="72">
        <v>6.04568478085289</v>
      </c>
      <c r="CS68" s="27">
        <v>2024</v>
      </c>
      <c r="CT68" s="24" t="s">
        <v>27</v>
      </c>
      <c r="CU68" s="424">
        <v>112.875975887398</v>
      </c>
      <c r="CV68" s="72">
        <v>-21.1494569170944</v>
      </c>
      <c r="CW68" s="424">
        <v>77.1729579054691</v>
      </c>
      <c r="CX68" s="72">
        <v>19.4670637918798</v>
      </c>
      <c r="CY68" s="424">
        <v>189.710451312124</v>
      </c>
      <c r="CZ68" s="72">
        <v>6.82699325088502</v>
      </c>
      <c r="DA68" s="27">
        <v>2024</v>
      </c>
      <c r="DB68" s="24" t="s">
        <v>27</v>
      </c>
      <c r="DC68" s="424">
        <v>87.1621393369876</v>
      </c>
      <c r="DD68" s="72">
        <v>15.3342125781284</v>
      </c>
      <c r="DE68" s="424">
        <v>292.278916793527</v>
      </c>
      <c r="DF68" s="72">
        <v>-19.5774956091252</v>
      </c>
      <c r="DG68" s="424">
        <v>95.7804020935012</v>
      </c>
      <c r="DH68" s="72">
        <v>-7.75594930512871</v>
      </c>
      <c r="DI68" s="27">
        <v>2024</v>
      </c>
      <c r="DJ68" s="24" t="s">
        <v>27</v>
      </c>
      <c r="DK68" s="424">
        <v>184.189515635271</v>
      </c>
      <c r="DL68" s="72">
        <v>4.91120943237871</v>
      </c>
      <c r="DM68" s="424">
        <v>43.2184002835242</v>
      </c>
      <c r="DN68" s="72">
        <v>-29.4388008753003</v>
      </c>
      <c r="DO68" s="424">
        <v>125.893258110176</v>
      </c>
      <c r="DP68" s="72">
        <v>-9.03855835775839</v>
      </c>
      <c r="DQ68" s="27">
        <v>2024</v>
      </c>
      <c r="DR68" s="24" t="s">
        <v>27</v>
      </c>
      <c r="DS68" s="424">
        <v>198.151631016717</v>
      </c>
      <c r="DT68" s="72">
        <v>36.0025910528666</v>
      </c>
      <c r="DU68" s="424">
        <v>129.885460266381</v>
      </c>
      <c r="DV68" s="72">
        <v>7.02171676288614</v>
      </c>
      <c r="DW68" s="424">
        <v>144.194303801705</v>
      </c>
      <c r="DX68" s="72">
        <v>-0.344344149161728</v>
      </c>
      <c r="DY68" s="27">
        <v>2024</v>
      </c>
      <c r="DZ68" s="24" t="s">
        <v>27</v>
      </c>
      <c r="EA68" s="424">
        <v>128.710749637549</v>
      </c>
      <c r="EB68" s="72">
        <v>0.55990049516987</v>
      </c>
      <c r="EC68" s="424">
        <v>158.238639264117</v>
      </c>
      <c r="ED68" s="72">
        <v>-5.09715425131006</v>
      </c>
      <c r="EE68" s="424">
        <v>133.115492014141</v>
      </c>
      <c r="EF68" s="72">
        <v>4.4783734190227</v>
      </c>
      <c r="EG68" s="27">
        <v>2024</v>
      </c>
      <c r="EH68" s="24" t="s">
        <v>27</v>
      </c>
      <c r="EI68" s="424">
        <v>142.133791574161</v>
      </c>
      <c r="EJ68" s="72">
        <v>0.721253745300743</v>
      </c>
      <c r="EK68" s="424">
        <v>153.21053034205</v>
      </c>
      <c r="EL68" s="72">
        <v>13.5322849936885</v>
      </c>
      <c r="EM68" s="424">
        <v>112.309190044707</v>
      </c>
      <c r="EN68" s="72">
        <v>0.320714928767288</v>
      </c>
      <c r="EO68" s="27">
        <v>2024</v>
      </c>
      <c r="EP68" s="24" t="s">
        <v>27</v>
      </c>
      <c r="EQ68" s="424">
        <v>83.8061735647219</v>
      </c>
      <c r="ER68" s="72">
        <v>26.7232806507566</v>
      </c>
      <c r="ES68" s="424">
        <v>144.452644281039</v>
      </c>
      <c r="ET68" s="72">
        <v>-3.23257160914798</v>
      </c>
      <c r="EU68" s="424">
        <v>56.7424732126247</v>
      </c>
      <c r="EV68" s="72">
        <v>-13.9121032435459</v>
      </c>
      <c r="EW68" s="27">
        <v>2024</v>
      </c>
      <c r="EX68" s="24" t="s">
        <v>27</v>
      </c>
      <c r="EY68" s="424">
        <v>87.6489638786004</v>
      </c>
      <c r="EZ68" s="72">
        <v>8.42502520777882</v>
      </c>
      <c r="FA68" s="424">
        <v>94.6536570293461</v>
      </c>
      <c r="FB68" s="72">
        <v>-11.518351947168</v>
      </c>
      <c r="FC68" s="424">
        <v>269.943865944708</v>
      </c>
      <c r="FD68" s="72">
        <v>6.85149200045052</v>
      </c>
      <c r="FE68" s="27">
        <v>2024</v>
      </c>
      <c r="FF68" s="24" t="s">
        <v>27</v>
      </c>
      <c r="FG68" s="424">
        <v>101.115024045464</v>
      </c>
      <c r="FH68" s="72">
        <v>-16.4808828114596</v>
      </c>
      <c r="FI68" s="424">
        <v>178.210576219689</v>
      </c>
      <c r="FJ68" s="72">
        <v>3.29420457174186</v>
      </c>
      <c r="FK68" s="424">
        <v>91.5775068804638</v>
      </c>
      <c r="FL68" s="72">
        <v>-16.1810285555299</v>
      </c>
      <c r="FM68" s="27">
        <v>2024</v>
      </c>
      <c r="FN68" s="24" t="s">
        <v>27</v>
      </c>
      <c r="FO68" s="424">
        <v>94.9998030391484</v>
      </c>
      <c r="FP68" s="72">
        <v>-23.8589376207014</v>
      </c>
      <c r="FQ68" s="424">
        <v>239.905335641737</v>
      </c>
      <c r="FR68" s="72">
        <v>11.4788128813024</v>
      </c>
      <c r="FS68" s="424">
        <v>116.529660860082</v>
      </c>
      <c r="FT68" s="72">
        <v>5.13368357202218</v>
      </c>
      <c r="FU68" s="27">
        <v>2024</v>
      </c>
      <c r="FV68" s="24" t="s">
        <v>27</v>
      </c>
      <c r="FW68" s="424">
        <v>112.247355134961</v>
      </c>
      <c r="FX68" s="72">
        <v>-14.8676760658059</v>
      </c>
      <c r="FY68" s="424">
        <v>171.179285255799</v>
      </c>
      <c r="FZ68" s="72">
        <v>10.125393718383</v>
      </c>
      <c r="GA68" s="424">
        <v>126.896206437901</v>
      </c>
      <c r="GB68" s="72">
        <v>5.76338274169028</v>
      </c>
      <c r="GC68" s="27">
        <v>2024</v>
      </c>
      <c r="GD68" s="24" t="s">
        <v>27</v>
      </c>
      <c r="GE68" s="424">
        <v>124.994632614087</v>
      </c>
      <c r="GF68" s="72">
        <v>7.20290086454244</v>
      </c>
      <c r="GG68" s="424">
        <v>117.543432043783</v>
      </c>
      <c r="GH68" s="72">
        <v>0.230378154771742</v>
      </c>
      <c r="GI68" s="424">
        <v>63.2834672162233</v>
      </c>
      <c r="GJ68" s="72">
        <v>0.229976661681633</v>
      </c>
      <c r="GK68" s="27">
        <v>2024</v>
      </c>
      <c r="GL68" s="24" t="s">
        <v>27</v>
      </c>
      <c r="GM68" s="424">
        <v>111.457964691409</v>
      </c>
      <c r="GN68" s="72">
        <v>-1.79503018168899</v>
      </c>
      <c r="GO68" s="424">
        <v>119.389710798932</v>
      </c>
      <c r="GP68" s="72">
        <v>-4.05221774186514</v>
      </c>
      <c r="GQ68" s="424">
        <v>102.921028091071</v>
      </c>
      <c r="GR68" s="72">
        <v>20.8796819095922</v>
      </c>
      <c r="GS68" s="27">
        <v>2024</v>
      </c>
      <c r="GT68" s="24" t="s">
        <v>27</v>
      </c>
      <c r="GU68" s="424">
        <v>63.8299202291063</v>
      </c>
      <c r="GV68" s="72">
        <v>-6.2335774553142</v>
      </c>
      <c r="GW68" s="424">
        <v>88.0003324360214</v>
      </c>
      <c r="GX68" s="72">
        <v>-6.06492135423959</v>
      </c>
      <c r="GY68" s="424">
        <v>205.113469711028</v>
      </c>
      <c r="GZ68" s="72">
        <v>19.0210084154644</v>
      </c>
      <c r="HA68" s="27">
        <v>2024</v>
      </c>
      <c r="HB68" s="24" t="s">
        <v>27</v>
      </c>
      <c r="HC68" s="424">
        <v>123.033992405571</v>
      </c>
      <c r="HD68" s="72">
        <v>10.7577147046494</v>
      </c>
      <c r="HE68" s="424">
        <v>187.696812364719</v>
      </c>
      <c r="HF68" s="72">
        <v>0.284901764671403</v>
      </c>
      <c r="HG68" s="424">
        <v>87.0488922384353</v>
      </c>
      <c r="HH68" s="72">
        <v>-4.80752185848688</v>
      </c>
      <c r="HI68" s="27">
        <v>2024</v>
      </c>
      <c r="HJ68" s="24" t="s">
        <v>27</v>
      </c>
      <c r="HK68" s="424">
        <v>103.975166222188</v>
      </c>
      <c r="HL68" s="72">
        <v>11.8765532469625</v>
      </c>
      <c r="HM68" s="424">
        <v>85.2716343258692</v>
      </c>
      <c r="HN68" s="72">
        <v>-31.8825660796513</v>
      </c>
      <c r="HO68" s="424">
        <v>111.652292464458</v>
      </c>
      <c r="HP68" s="72">
        <v>3.76476555020504</v>
      </c>
      <c r="HQ68" s="27">
        <v>2024</v>
      </c>
      <c r="HR68" s="24" t="s">
        <v>27</v>
      </c>
      <c r="HS68" s="424">
        <v>158.521194588989</v>
      </c>
      <c r="HT68" s="72">
        <v>19.3781495335065</v>
      </c>
      <c r="HU68" s="424">
        <v>156.848651702367</v>
      </c>
      <c r="HV68" s="72">
        <v>3.86216878860198</v>
      </c>
      <c r="HW68" s="424">
        <v>75.8471091908582</v>
      </c>
      <c r="HX68" s="72">
        <v>-18.699985606195</v>
      </c>
      <c r="HY68" s="27">
        <v>2024</v>
      </c>
      <c r="HZ68" s="24" t="s">
        <v>27</v>
      </c>
      <c r="IA68" s="424">
        <v>89.3782449642464</v>
      </c>
      <c r="IB68" s="72">
        <v>3.25470868534019</v>
      </c>
      <c r="IC68" s="424">
        <v>116.162780588453</v>
      </c>
      <c r="ID68" s="72">
        <v>33.0338593365907</v>
      </c>
      <c r="IE68" s="424">
        <v>113.857603349762</v>
      </c>
      <c r="IF68" s="72">
        <v>0.36298614490245</v>
      </c>
      <c r="IG68" s="27">
        <v>2024</v>
      </c>
      <c r="IH68" s="24" t="s">
        <v>27</v>
      </c>
      <c r="II68" s="424">
        <v>161.562963382592</v>
      </c>
      <c r="IJ68" s="72">
        <v>11.6569715425321</v>
      </c>
      <c r="IK68" s="424">
        <v>167.489162101385</v>
      </c>
      <c r="IL68" s="72">
        <v>-0.36911202777425</v>
      </c>
      <c r="IM68" s="424">
        <v>133.248939815598</v>
      </c>
      <c r="IN68" s="72">
        <v>23.2639253949507</v>
      </c>
      <c r="IO68" s="424">
        <v>228.512075408399</v>
      </c>
      <c r="IP68" s="72">
        <v>27.3664156698144</v>
      </c>
      <c r="IQ68" s="27">
        <v>2024</v>
      </c>
      <c r="IR68" s="24" t="s">
        <v>27</v>
      </c>
      <c r="IS68" s="424">
        <v>101.708307921618</v>
      </c>
      <c r="IT68" s="72">
        <v>7.9902589579965</v>
      </c>
      <c r="IU68" s="424">
        <v>90.1777105016283</v>
      </c>
      <c r="IV68" s="72">
        <v>5.97967553558063</v>
      </c>
      <c r="IW68" s="424">
        <v>104.504118832694</v>
      </c>
      <c r="IX68" s="72">
        <v>13.4182030333725</v>
      </c>
      <c r="IY68" s="27">
        <v>2024</v>
      </c>
      <c r="IZ68" s="24" t="s">
        <v>27</v>
      </c>
      <c r="JA68" s="424">
        <v>151.024464456348</v>
      </c>
      <c r="JB68" s="72">
        <v>18.0773966841421</v>
      </c>
      <c r="JC68" s="424">
        <v>166.329761381202</v>
      </c>
      <c r="JD68" s="72">
        <v>-0.611797241073802</v>
      </c>
      <c r="JE68" s="424">
        <v>103.789212147233</v>
      </c>
      <c r="JF68" s="72">
        <v>-25.1113138064709</v>
      </c>
      <c r="JG68" s="27">
        <v>2024</v>
      </c>
      <c r="JH68" s="24" t="s">
        <v>27</v>
      </c>
      <c r="JI68" s="424">
        <v>193.041755844692</v>
      </c>
      <c r="JJ68" s="72">
        <v>16.9081973128118</v>
      </c>
      <c r="JK68" s="424">
        <v>206.136321732462</v>
      </c>
      <c r="JL68" s="72">
        <v>-6.5892335310479</v>
      </c>
      <c r="JM68" s="424">
        <v>113.788132719537</v>
      </c>
      <c r="JN68" s="72">
        <v>0.155334364448834</v>
      </c>
      <c r="JO68" s="27">
        <v>2024</v>
      </c>
      <c r="JP68" s="24" t="s">
        <v>27</v>
      </c>
      <c r="JQ68" s="424">
        <v>151.117270427022</v>
      </c>
      <c r="JR68" s="72">
        <v>10.7796097284387</v>
      </c>
      <c r="JS68" s="424">
        <v>94.3078229603875</v>
      </c>
      <c r="JT68" s="72">
        <v>1.31245230898391</v>
      </c>
      <c r="JU68" s="424">
        <v>134.288982877016</v>
      </c>
      <c r="JV68" s="72">
        <v>17.9946752438089</v>
      </c>
      <c r="JW68" s="27">
        <v>2024</v>
      </c>
      <c r="JX68" s="24" t="s">
        <v>27</v>
      </c>
      <c r="JY68" s="424">
        <v>108.504553117191</v>
      </c>
      <c r="JZ68" s="72">
        <v>1.86678501699464</v>
      </c>
      <c r="KA68" s="424">
        <v>215.322901116851</v>
      </c>
      <c r="KB68" s="72">
        <v>17.1185976088996</v>
      </c>
      <c r="KC68" s="424">
        <v>167.073970018456</v>
      </c>
      <c r="KD68" s="72">
        <v>-6.96607688459967</v>
      </c>
      <c r="KE68" s="27">
        <v>2024</v>
      </c>
      <c r="KF68" s="24" t="s">
        <v>27</v>
      </c>
      <c r="KG68" s="424">
        <v>103.561490283865</v>
      </c>
      <c r="KH68" s="72">
        <v>33.4753953327382</v>
      </c>
      <c r="KI68" s="424">
        <v>145.446397438711</v>
      </c>
      <c r="KJ68" s="72">
        <v>12.904674482346</v>
      </c>
      <c r="KK68" s="424">
        <v>106.384844914086</v>
      </c>
      <c r="KL68" s="72">
        <v>-3.77143655150566</v>
      </c>
      <c r="KM68" s="27">
        <v>2024</v>
      </c>
      <c r="KN68" s="24" t="s">
        <v>27</v>
      </c>
      <c r="KO68" s="424">
        <v>30.9678428579066</v>
      </c>
      <c r="KP68" s="72">
        <v>-8.4885956294755</v>
      </c>
      <c r="KQ68" s="424">
        <v>194.010214736966</v>
      </c>
      <c r="KR68" s="72">
        <v>3.15055203145924</v>
      </c>
      <c r="KS68" s="424">
        <v>98.0091875931973</v>
      </c>
      <c r="KT68" s="72">
        <v>7.90603652076125</v>
      </c>
      <c r="KU68" s="27">
        <v>2024</v>
      </c>
      <c r="KV68" s="24" t="s">
        <v>27</v>
      </c>
      <c r="KW68" s="424">
        <v>140.090869320804</v>
      </c>
      <c r="KX68" s="72">
        <v>3.43609982800447</v>
      </c>
      <c r="KY68" s="424">
        <v>149.159193572468</v>
      </c>
      <c r="KZ68" s="72">
        <v>-7.53191485072402</v>
      </c>
      <c r="LA68" s="424">
        <v>118.604722844943</v>
      </c>
      <c r="LB68" s="72">
        <v>-3.64638497733641</v>
      </c>
      <c r="LC68" s="27">
        <v>2024</v>
      </c>
      <c r="LD68" s="24" t="s">
        <v>27</v>
      </c>
      <c r="LE68" s="424">
        <v>148.6842224958</v>
      </c>
      <c r="LF68" s="72">
        <v>-0.627387252914744</v>
      </c>
      <c r="LG68" s="424">
        <v>96.381034011379</v>
      </c>
      <c r="LH68" s="72">
        <v>4.43145620557519</v>
      </c>
      <c r="LI68" s="424">
        <v>53.0032275516943</v>
      </c>
      <c r="LJ68" s="72">
        <v>3.41587530805896</v>
      </c>
      <c r="LK68" s="27">
        <v>2024</v>
      </c>
      <c r="LL68" s="24" t="s">
        <v>27</v>
      </c>
      <c r="LM68" s="424">
        <v>149.403416363284</v>
      </c>
      <c r="LN68" s="72">
        <v>11.5707085664199</v>
      </c>
      <c r="LO68" s="424">
        <v>79.0982655807149</v>
      </c>
      <c r="LP68" s="72">
        <v>1.76617840697517</v>
      </c>
      <c r="LQ68" s="424">
        <v>168.549230363542</v>
      </c>
      <c r="LR68" s="72">
        <v>8.62018174889383</v>
      </c>
      <c r="LS68" s="27">
        <v>2024</v>
      </c>
      <c r="LT68" s="24" t="s">
        <v>27</v>
      </c>
      <c r="LU68" s="424">
        <v>86.8846414113693</v>
      </c>
      <c r="LV68" s="72">
        <v>-15.4091019996091</v>
      </c>
      <c r="LW68" s="424">
        <v>140.445748556725</v>
      </c>
      <c r="LX68" s="72">
        <v>6.19385937781422</v>
      </c>
      <c r="LY68" s="424">
        <v>156.40657030688</v>
      </c>
      <c r="LZ68" s="72">
        <v>0.601360771188709</v>
      </c>
      <c r="MA68" s="27">
        <v>2024</v>
      </c>
      <c r="MB68" s="24" t="s">
        <v>27</v>
      </c>
      <c r="MC68" s="424">
        <v>169.191616501095</v>
      </c>
      <c r="MD68" s="72">
        <v>2.32613911679806</v>
      </c>
      <c r="ME68" s="424">
        <v>112.532474237205</v>
      </c>
      <c r="MF68" s="72">
        <v>9.3282785833576</v>
      </c>
      <c r="MG68" s="424">
        <v>90.1772842868471</v>
      </c>
      <c r="MH68" s="72">
        <v>-10.7886780772859</v>
      </c>
      <c r="MI68" s="27">
        <v>2024</v>
      </c>
      <c r="MJ68" s="24" t="s">
        <v>27</v>
      </c>
      <c r="MK68" s="424">
        <v>120.429459568889</v>
      </c>
      <c r="ML68" s="72">
        <v>9.68380728113765</v>
      </c>
      <c r="MM68" s="424">
        <v>131.230004786049</v>
      </c>
      <c r="MN68" s="72">
        <v>8.5331317565559</v>
      </c>
      <c r="MO68" s="424">
        <v>216.795928596499</v>
      </c>
      <c r="MP68" s="72">
        <v>22.0718496343153</v>
      </c>
    </row>
    <row r="69" hidden="1" spans="1:354">
      <c r="A69" s="27"/>
      <c r="B69" s="24" t="s">
        <v>28</v>
      </c>
      <c r="C69" s="424">
        <v>61.7279044010872</v>
      </c>
      <c r="D69" s="72">
        <v>-31.5177661589651</v>
      </c>
      <c r="E69" s="424">
        <v>52.3535571571226</v>
      </c>
      <c r="F69" s="72">
        <v>-32.170365675967</v>
      </c>
      <c r="G69" s="424">
        <v>70.5919312547403</v>
      </c>
      <c r="H69" s="72">
        <v>-31.052580360587</v>
      </c>
      <c r="I69" s="27"/>
      <c r="J69" s="24" t="s">
        <v>28</v>
      </c>
      <c r="K69" s="424">
        <v>64.2961035395669</v>
      </c>
      <c r="L69" s="72">
        <v>-22.9098960144876</v>
      </c>
      <c r="M69" s="424">
        <v>56.1206128217617</v>
      </c>
      <c r="N69" s="72">
        <v>-42.0672419296967</v>
      </c>
      <c r="O69" s="424">
        <v>61.2182196636211</v>
      </c>
      <c r="P69" s="72">
        <v>-25.0530047597729</v>
      </c>
      <c r="Q69" s="27"/>
      <c r="R69" s="24" t="s">
        <v>28</v>
      </c>
      <c r="S69" s="424">
        <v>50.1262921458996</v>
      </c>
      <c r="T69" s="72">
        <v>-40.4506607317871</v>
      </c>
      <c r="U69" s="424">
        <v>94.030966677338</v>
      </c>
      <c r="V69" s="72">
        <v>-34.4159845529217</v>
      </c>
      <c r="W69" s="424">
        <v>82.5359413308393</v>
      </c>
      <c r="X69" s="72">
        <v>-41.2196358904194</v>
      </c>
      <c r="Y69" s="27"/>
      <c r="Z69" s="24" t="s">
        <v>28</v>
      </c>
      <c r="AA69" s="424">
        <v>92.3106369961283</v>
      </c>
      <c r="AB69" s="72">
        <v>-38.6326258397428</v>
      </c>
      <c r="AC69" s="424">
        <v>86.204912009418</v>
      </c>
      <c r="AD69" s="72">
        <v>-25.3947275699489</v>
      </c>
      <c r="AE69" s="424">
        <v>113.882951481481</v>
      </c>
      <c r="AF69" s="72">
        <v>-26.8948737112448</v>
      </c>
      <c r="AG69" s="27"/>
      <c r="AH69" s="24" t="s">
        <v>28</v>
      </c>
      <c r="AI69" s="424">
        <v>58.1807935364718</v>
      </c>
      <c r="AJ69" s="72">
        <v>-37.9277081674113</v>
      </c>
      <c r="AK69" s="424">
        <v>129.97883105174</v>
      </c>
      <c r="AL69" s="72">
        <v>-32.813902584975</v>
      </c>
      <c r="AM69" s="424">
        <v>51.3650833531357</v>
      </c>
      <c r="AN69" s="72">
        <v>-31.6050601849837</v>
      </c>
      <c r="AO69" s="27"/>
      <c r="AP69" s="24" t="s">
        <v>28</v>
      </c>
      <c r="AQ69" s="424">
        <v>110.071812393835</v>
      </c>
      <c r="AR69" s="72">
        <v>-40.3104970916738</v>
      </c>
      <c r="AS69" s="424">
        <v>108.136359067401</v>
      </c>
      <c r="AT69" s="72">
        <v>-28.2872193221258</v>
      </c>
      <c r="AU69" s="424">
        <v>107.956458401644</v>
      </c>
      <c r="AV69" s="72">
        <v>-28.8081151963801</v>
      </c>
      <c r="AW69" s="27"/>
      <c r="AX69" s="24" t="s">
        <v>28</v>
      </c>
      <c r="AY69" s="424">
        <v>98.412687303858</v>
      </c>
      <c r="AZ69" s="72">
        <v>-39.6408121266664</v>
      </c>
      <c r="BA69" s="424">
        <v>52.849296686057</v>
      </c>
      <c r="BB69" s="72">
        <v>-38.5471180669598</v>
      </c>
      <c r="BC69" s="424">
        <v>104.874450278195</v>
      </c>
      <c r="BD69" s="72">
        <v>-30.2165241038165</v>
      </c>
      <c r="BE69" s="27"/>
      <c r="BF69" s="24" t="s">
        <v>28</v>
      </c>
      <c r="BG69" s="424">
        <v>108.57920388741</v>
      </c>
      <c r="BH69" s="72">
        <v>-28.5542426725165</v>
      </c>
      <c r="BI69" s="424">
        <v>59.4386698897326</v>
      </c>
      <c r="BJ69" s="72">
        <v>-36.6772780508615</v>
      </c>
      <c r="BK69" s="424">
        <v>169.712713929461</v>
      </c>
      <c r="BL69" s="72">
        <v>-24.2332704204983</v>
      </c>
      <c r="BM69" s="27"/>
      <c r="BN69" s="24" t="s">
        <v>28</v>
      </c>
      <c r="BO69" s="424">
        <v>88.6877640525937</v>
      </c>
      <c r="BP69" s="72">
        <v>-36.2032088768013</v>
      </c>
      <c r="BQ69" s="424">
        <v>79.911110891312</v>
      </c>
      <c r="BR69" s="72">
        <v>-34.1546559545545</v>
      </c>
      <c r="BS69" s="424">
        <v>110.345065859607</v>
      </c>
      <c r="BT69" s="72">
        <v>-27.7227376230625</v>
      </c>
      <c r="BU69" s="27"/>
      <c r="BV69" s="24" t="s">
        <v>28</v>
      </c>
      <c r="BW69" s="424">
        <v>108.201155392343</v>
      </c>
      <c r="BX69" s="72">
        <v>-16.4676978831258</v>
      </c>
      <c r="BY69" s="424">
        <v>96.5604411205933</v>
      </c>
      <c r="BZ69" s="72">
        <v>-22.8962088375387</v>
      </c>
      <c r="CA69" s="424">
        <v>91.5207854612707</v>
      </c>
      <c r="CB69" s="72">
        <v>-18.8497200000098</v>
      </c>
      <c r="CC69" s="27"/>
      <c r="CD69" s="24" t="s">
        <v>28</v>
      </c>
      <c r="CE69" s="424">
        <v>67.3649602280475</v>
      </c>
      <c r="CF69" s="72">
        <v>-38.1750947982458</v>
      </c>
      <c r="CG69" s="424">
        <v>54.139384942678</v>
      </c>
      <c r="CH69" s="72">
        <v>-17.6156519635049</v>
      </c>
      <c r="CI69" s="424">
        <v>77.0680966791147</v>
      </c>
      <c r="CJ69" s="72">
        <v>-26.7738942191386</v>
      </c>
      <c r="CK69" s="27"/>
      <c r="CL69" s="24" t="s">
        <v>28</v>
      </c>
      <c r="CM69" s="424">
        <v>187.991285341417</v>
      </c>
      <c r="CN69" s="72">
        <v>-25.6238455821613</v>
      </c>
      <c r="CO69" s="424">
        <v>55.2075940277634</v>
      </c>
      <c r="CP69" s="72">
        <v>-30.7169275186655</v>
      </c>
      <c r="CQ69" s="424">
        <v>88.012976084973</v>
      </c>
      <c r="CR69" s="72">
        <v>-32.9556646496118</v>
      </c>
      <c r="CS69" s="27"/>
      <c r="CT69" s="24" t="s">
        <v>28</v>
      </c>
      <c r="CU69" s="424">
        <v>80.8970559437017</v>
      </c>
      <c r="CV69" s="72">
        <v>-21.7564691918743</v>
      </c>
      <c r="CW69" s="424">
        <v>60.6495498470286</v>
      </c>
      <c r="CX69" s="72">
        <v>-45.1718554343769</v>
      </c>
      <c r="CY69" s="424">
        <v>87.1199270246607</v>
      </c>
      <c r="CZ69" s="72">
        <v>-21.1662850372483</v>
      </c>
      <c r="DA69" s="27"/>
      <c r="DB69" s="24" t="s">
        <v>28</v>
      </c>
      <c r="DC69" s="424">
        <v>48.8573394787037</v>
      </c>
      <c r="DD69" s="72">
        <v>-22.9622997635076</v>
      </c>
      <c r="DE69" s="424">
        <v>231.149000457626</v>
      </c>
      <c r="DF69" s="72">
        <v>-29.4842068007676</v>
      </c>
      <c r="DG69" s="424">
        <v>60.305091960754</v>
      </c>
      <c r="DH69" s="72">
        <v>-41.6617675567065</v>
      </c>
      <c r="DI69" s="27"/>
      <c r="DJ69" s="24" t="s">
        <v>28</v>
      </c>
      <c r="DK69" s="424">
        <v>106.136653922303</v>
      </c>
      <c r="DL69" s="72">
        <v>-29.0075765551908</v>
      </c>
      <c r="DM69" s="424">
        <v>29.3276403769119</v>
      </c>
      <c r="DN69" s="72">
        <v>-42.5536168252812</v>
      </c>
      <c r="DO69" s="424">
        <v>79.0439827904213</v>
      </c>
      <c r="DP69" s="72">
        <v>-44.9414624107133</v>
      </c>
      <c r="DQ69" s="27"/>
      <c r="DR69" s="24" t="s">
        <v>28</v>
      </c>
      <c r="DS69" s="424">
        <v>123.076346743599</v>
      </c>
      <c r="DT69" s="72">
        <v>-16.871865460765</v>
      </c>
      <c r="DU69" s="424">
        <v>92.1858333524087</v>
      </c>
      <c r="DV69" s="72">
        <v>-25.8314970119941</v>
      </c>
      <c r="DW69" s="424">
        <v>102.773901144907</v>
      </c>
      <c r="DX69" s="72">
        <v>-26.9219934643701</v>
      </c>
      <c r="DY69" s="27"/>
      <c r="DZ69" s="24" t="s">
        <v>28</v>
      </c>
      <c r="EA69" s="424">
        <v>69.5397447985315</v>
      </c>
      <c r="EB69" s="72">
        <v>-36.0920053487886</v>
      </c>
      <c r="EC69" s="424">
        <v>89.053208000544</v>
      </c>
      <c r="ED69" s="72">
        <v>-33.608866142198</v>
      </c>
      <c r="EE69" s="424">
        <v>86.2599184075577</v>
      </c>
      <c r="EF69" s="72">
        <v>-36.4495921169907</v>
      </c>
      <c r="EG69" s="27"/>
      <c r="EH69" s="24" t="s">
        <v>28</v>
      </c>
      <c r="EI69" s="424">
        <v>100.169770584214</v>
      </c>
      <c r="EJ69" s="72">
        <v>-32.6200450758854</v>
      </c>
      <c r="EK69" s="424">
        <v>90.9927548223947</v>
      </c>
      <c r="EL69" s="72">
        <v>-30.6331944135563</v>
      </c>
      <c r="EM69" s="424">
        <v>74.491467248692</v>
      </c>
      <c r="EN69" s="72">
        <v>-33.7116629044441</v>
      </c>
      <c r="EO69" s="27"/>
      <c r="EP69" s="24" t="s">
        <v>28</v>
      </c>
      <c r="EQ69" s="424">
        <v>60.0463624940891</v>
      </c>
      <c r="ER69" s="72">
        <v>-27.0349471353405</v>
      </c>
      <c r="ES69" s="424">
        <v>102.71392030283</v>
      </c>
      <c r="ET69" s="72">
        <v>-27.7183372114968</v>
      </c>
      <c r="EU69" s="424">
        <v>27.5069545485147</v>
      </c>
      <c r="EV69" s="72">
        <v>-27.985349212236</v>
      </c>
      <c r="EW69" s="27"/>
      <c r="EX69" s="24" t="s">
        <v>28</v>
      </c>
      <c r="EY69" s="424">
        <v>53.5074140031448</v>
      </c>
      <c r="EZ69" s="72">
        <v>-37.2872480979408</v>
      </c>
      <c r="FA69" s="424">
        <v>59.1329037638974</v>
      </c>
      <c r="FB69" s="72">
        <v>-43.7583713277679</v>
      </c>
      <c r="FC69" s="424">
        <v>178.978940106197</v>
      </c>
      <c r="FD69" s="72">
        <v>-30.61200992904</v>
      </c>
      <c r="FE69" s="27"/>
      <c r="FF69" s="24" t="s">
        <v>28</v>
      </c>
      <c r="FG69" s="424">
        <v>69.134533810475</v>
      </c>
      <c r="FH69" s="72">
        <v>-41.2955221781001</v>
      </c>
      <c r="FI69" s="424">
        <v>119.793638662066</v>
      </c>
      <c r="FJ69" s="72">
        <v>-29.1570972931197</v>
      </c>
      <c r="FK69" s="424">
        <v>59.9970380725746</v>
      </c>
      <c r="FL69" s="72">
        <v>-40.0907925913859</v>
      </c>
      <c r="FM69" s="27"/>
      <c r="FN69" s="24" t="s">
        <v>28</v>
      </c>
      <c r="FO69" s="424">
        <v>60.9459355091588</v>
      </c>
      <c r="FP69" s="72">
        <v>-39.8035938208669</v>
      </c>
      <c r="FQ69" s="424">
        <v>164.792418969163</v>
      </c>
      <c r="FR69" s="72">
        <v>-23.4738194639307</v>
      </c>
      <c r="FS69" s="424">
        <v>68.5451719610067</v>
      </c>
      <c r="FT69" s="72">
        <v>-36.6877599009278</v>
      </c>
      <c r="FU69" s="27"/>
      <c r="FV69" s="24" t="s">
        <v>28</v>
      </c>
      <c r="FW69" s="424">
        <v>83.365222469354</v>
      </c>
      <c r="FX69" s="72">
        <v>-41.6328940560806</v>
      </c>
      <c r="FY69" s="424">
        <v>116.31655324573</v>
      </c>
      <c r="FZ69" s="72">
        <v>-27.2454546189925</v>
      </c>
      <c r="GA69" s="424">
        <v>77.3686772949734</v>
      </c>
      <c r="GB69" s="72">
        <v>-21.4674590333765</v>
      </c>
      <c r="GC69" s="27"/>
      <c r="GD69" s="24" t="s">
        <v>28</v>
      </c>
      <c r="GE69" s="424">
        <v>84.723476170795</v>
      </c>
      <c r="GF69" s="72">
        <v>-38.057930135729</v>
      </c>
      <c r="GG69" s="424">
        <v>69.045328415459</v>
      </c>
      <c r="GH69" s="72">
        <v>-33.1581785703062</v>
      </c>
      <c r="GI69" s="424">
        <v>39.9096297575584</v>
      </c>
      <c r="GJ69" s="72">
        <v>-46.7627988293674</v>
      </c>
      <c r="GK69" s="27"/>
      <c r="GL69" s="24" t="s">
        <v>28</v>
      </c>
      <c r="GM69" s="424">
        <v>71.6385151596777</v>
      </c>
      <c r="GN69" s="72">
        <v>-37.7647303254188</v>
      </c>
      <c r="GO69" s="424">
        <v>77.7557877093603</v>
      </c>
      <c r="GP69" s="72">
        <v>-36.8441276395594</v>
      </c>
      <c r="GQ69" s="424">
        <v>62.5942771782686</v>
      </c>
      <c r="GR69" s="72">
        <v>-18.0490947592916</v>
      </c>
      <c r="GS69" s="27"/>
      <c r="GT69" s="24" t="s">
        <v>28</v>
      </c>
      <c r="GU69" s="424">
        <v>53.3033137789699</v>
      </c>
      <c r="GV69" s="72">
        <v>-25.3551452254495</v>
      </c>
      <c r="GW69" s="424">
        <v>62.4307907199064</v>
      </c>
      <c r="GX69" s="72">
        <v>-33.9475136042275</v>
      </c>
      <c r="GY69" s="424">
        <v>104.265192179935</v>
      </c>
      <c r="GZ69" s="72">
        <v>3.12446177856631</v>
      </c>
      <c r="HA69" s="27"/>
      <c r="HB69" s="24" t="s">
        <v>28</v>
      </c>
      <c r="HC69" s="424">
        <v>83.546243804619</v>
      </c>
      <c r="HD69" s="72">
        <v>-24.2165568114639</v>
      </c>
      <c r="HE69" s="424">
        <v>91.1634567239747</v>
      </c>
      <c r="HF69" s="72">
        <v>-40.4603611762146</v>
      </c>
      <c r="HG69" s="424">
        <v>50.3780543459537</v>
      </c>
      <c r="HH69" s="72">
        <v>-40.2724499594952</v>
      </c>
      <c r="HI69" s="27"/>
      <c r="HJ69" s="24" t="s">
        <v>28</v>
      </c>
      <c r="HK69" s="424">
        <v>64.3791504369979</v>
      </c>
      <c r="HL69" s="72">
        <v>-21.700946999407</v>
      </c>
      <c r="HM69" s="424">
        <v>50.1427610396746</v>
      </c>
      <c r="HN69" s="72">
        <v>-50.5830017522652</v>
      </c>
      <c r="HO69" s="424">
        <v>54.3820054320355</v>
      </c>
      <c r="HP69" s="72">
        <v>-27.3257305811518</v>
      </c>
      <c r="HQ69" s="27"/>
      <c r="HR69" s="24" t="s">
        <v>28</v>
      </c>
      <c r="HS69" s="424">
        <v>75.8775367946087</v>
      </c>
      <c r="HT69" s="72">
        <v>-29.7364129884739</v>
      </c>
      <c r="HU69" s="424">
        <v>122.035445880948</v>
      </c>
      <c r="HV69" s="72">
        <v>-23.2943536483281</v>
      </c>
      <c r="HW69" s="424">
        <v>32.3547621275262</v>
      </c>
      <c r="HX69" s="72">
        <v>-50.9819160341515</v>
      </c>
      <c r="HY69" s="27"/>
      <c r="HZ69" s="24" t="s">
        <v>28</v>
      </c>
      <c r="IA69" s="424">
        <v>54.7542326046362</v>
      </c>
      <c r="IB69" s="72">
        <v>-31.3858154945534</v>
      </c>
      <c r="IC69" s="424">
        <v>75.6939184479657</v>
      </c>
      <c r="ID69" s="72">
        <v>-23.8170637042576</v>
      </c>
      <c r="IE69" s="424">
        <v>64.4354590442359</v>
      </c>
      <c r="IF69" s="72">
        <v>-33.430181235793</v>
      </c>
      <c r="IG69" s="27"/>
      <c r="IH69" s="24" t="s">
        <v>28</v>
      </c>
      <c r="II69" s="424">
        <v>86.258892802886</v>
      </c>
      <c r="IJ69" s="72">
        <v>-23.6306238789013</v>
      </c>
      <c r="IK69" s="424">
        <v>114.429492770496</v>
      </c>
      <c r="IL69" s="72">
        <v>-24.7906987378581</v>
      </c>
      <c r="IM69" s="424">
        <v>91.1699435739337</v>
      </c>
      <c r="IN69" s="72">
        <v>-16.0529867462858</v>
      </c>
      <c r="IO69" s="424">
        <v>114.974247627151</v>
      </c>
      <c r="IP69" s="72">
        <v>-11.4155454953984</v>
      </c>
      <c r="IQ69" s="27"/>
      <c r="IR69" s="24" t="s">
        <v>28</v>
      </c>
      <c r="IS69" s="424">
        <v>45.8876826586545</v>
      </c>
      <c r="IT69" s="72">
        <v>-33.8664647364674</v>
      </c>
      <c r="IU69" s="424">
        <v>62.398407321788</v>
      </c>
      <c r="IV69" s="72">
        <v>-32.1226605615949</v>
      </c>
      <c r="IW69" s="424">
        <v>68.8368143249073</v>
      </c>
      <c r="IX69" s="72">
        <v>-24.8059791277139</v>
      </c>
      <c r="IY69" s="27"/>
      <c r="IZ69" s="24" t="s">
        <v>28</v>
      </c>
      <c r="JA69" s="424">
        <v>100.398011150706</v>
      </c>
      <c r="JB69" s="72">
        <v>-28.4269530710115</v>
      </c>
      <c r="JC69" s="424">
        <v>98.0058446990333</v>
      </c>
      <c r="JD69" s="72">
        <v>-39.9213131874799</v>
      </c>
      <c r="JE69" s="424">
        <v>88.453342366757</v>
      </c>
      <c r="JF69" s="72">
        <v>-53.6713443955709</v>
      </c>
      <c r="JG69" s="27"/>
      <c r="JH69" s="24" t="s">
        <v>28</v>
      </c>
      <c r="JI69" s="424">
        <v>114.505953557662</v>
      </c>
      <c r="JJ69" s="72">
        <v>-19.5396336301903</v>
      </c>
      <c r="JK69" s="424">
        <v>141.353246082751</v>
      </c>
      <c r="JL69" s="72">
        <v>-39.6546708967566</v>
      </c>
      <c r="JM69" s="424">
        <v>77.645241381181</v>
      </c>
      <c r="JN69" s="72">
        <v>-33.8768566497498</v>
      </c>
      <c r="JO69" s="27"/>
      <c r="JP69" s="24" t="s">
        <v>28</v>
      </c>
      <c r="JQ69" s="424">
        <v>77.6821040412823</v>
      </c>
      <c r="JR69" s="72">
        <v>-39.4088708987894</v>
      </c>
      <c r="JS69" s="424">
        <v>79.077200936245</v>
      </c>
      <c r="JT69" s="72">
        <v>-40.6763690795842</v>
      </c>
      <c r="JU69" s="424">
        <v>93.3832404015373</v>
      </c>
      <c r="JV69" s="72">
        <v>-20.5153546772071</v>
      </c>
      <c r="JW69" s="27"/>
      <c r="JX69" s="24" t="s">
        <v>28</v>
      </c>
      <c r="JY69" s="424">
        <v>75.1440412425593</v>
      </c>
      <c r="JZ69" s="72">
        <v>-32.1322755903418</v>
      </c>
      <c r="KA69" s="424">
        <v>148.309289250568</v>
      </c>
      <c r="KB69" s="72">
        <v>-14.3945621465501</v>
      </c>
      <c r="KC69" s="424">
        <v>89.7020817322893</v>
      </c>
      <c r="KD69" s="72">
        <v>-48.6629323367726</v>
      </c>
      <c r="KE69" s="27"/>
      <c r="KF69" s="24" t="s">
        <v>28</v>
      </c>
      <c r="KG69" s="424">
        <v>56.5133903744453</v>
      </c>
      <c r="KH69" s="72">
        <v>-20.4452605776671</v>
      </c>
      <c r="KI69" s="424">
        <v>98.750464258444</v>
      </c>
      <c r="KJ69" s="72">
        <v>-31.8452674172789</v>
      </c>
      <c r="KK69" s="424">
        <v>80.4058174908857</v>
      </c>
      <c r="KL69" s="72">
        <v>-32.3621914325481</v>
      </c>
      <c r="KM69" s="27"/>
      <c r="KN69" s="24" t="s">
        <v>28</v>
      </c>
      <c r="KO69" s="424">
        <v>16.9128562379674</v>
      </c>
      <c r="KP69" s="72">
        <v>-54.8724656672479</v>
      </c>
      <c r="KQ69" s="424">
        <v>114.831811306602</v>
      </c>
      <c r="KR69" s="72">
        <v>-22.0854403773244</v>
      </c>
      <c r="KS69" s="424">
        <v>71.1026883834349</v>
      </c>
      <c r="KT69" s="72">
        <v>-35.2005571254426</v>
      </c>
      <c r="KU69" s="27"/>
      <c r="KV69" s="24" t="s">
        <v>28</v>
      </c>
      <c r="KW69" s="424">
        <v>90.115046633593</v>
      </c>
      <c r="KX69" s="72">
        <v>-31.7202314854039</v>
      </c>
      <c r="KY69" s="424">
        <v>93.132677237287</v>
      </c>
      <c r="KZ69" s="72">
        <v>-38.1767170917405</v>
      </c>
      <c r="LA69" s="424">
        <v>90.9904485192283</v>
      </c>
      <c r="LB69" s="72">
        <v>-30.825179897977</v>
      </c>
      <c r="LC69" s="27"/>
      <c r="LD69" s="24" t="s">
        <v>28</v>
      </c>
      <c r="LE69" s="424">
        <v>102.967789639396</v>
      </c>
      <c r="LF69" s="72">
        <v>-32.9122303918412</v>
      </c>
      <c r="LG69" s="424">
        <v>77.3482072690563</v>
      </c>
      <c r="LH69" s="72">
        <v>-36.4725242304866</v>
      </c>
      <c r="LI69" s="424">
        <v>31.3025070399899</v>
      </c>
      <c r="LJ69" s="72">
        <v>-38.5276113768627</v>
      </c>
      <c r="LK69" s="27"/>
      <c r="LL69" s="24" t="s">
        <v>28</v>
      </c>
      <c r="LM69" s="424">
        <v>94.7575365019404</v>
      </c>
      <c r="LN69" s="72">
        <v>-50.7951216909308</v>
      </c>
      <c r="LO69" s="424">
        <v>52.7273584038886</v>
      </c>
      <c r="LP69" s="72">
        <v>-28.3677632188087</v>
      </c>
      <c r="LQ69" s="424">
        <v>151.596289121056</v>
      </c>
      <c r="LR69" s="72">
        <v>-27.9370537777993</v>
      </c>
      <c r="LS69" s="27"/>
      <c r="LT69" s="24" t="s">
        <v>28</v>
      </c>
      <c r="LU69" s="424">
        <v>63.0949085834843</v>
      </c>
      <c r="LV69" s="72">
        <v>-44.8522885104861</v>
      </c>
      <c r="LW69" s="424">
        <v>98.709797495803</v>
      </c>
      <c r="LX69" s="72">
        <v>-25.5740780997128</v>
      </c>
      <c r="LY69" s="424">
        <v>127.282229469115</v>
      </c>
      <c r="LZ69" s="72">
        <v>-13.8177506426187</v>
      </c>
      <c r="MA69" s="27"/>
      <c r="MB69" s="24" t="s">
        <v>28</v>
      </c>
      <c r="MC69" s="424">
        <v>112.937200166571</v>
      </c>
      <c r="MD69" s="72">
        <v>-32.7019078989888</v>
      </c>
      <c r="ME69" s="424">
        <v>71.622235661576</v>
      </c>
      <c r="MF69" s="72">
        <v>-27.9083237004935</v>
      </c>
      <c r="MG69" s="424">
        <v>44.1044389146894</v>
      </c>
      <c r="MH69" s="72">
        <v>-40.8579913962231</v>
      </c>
      <c r="MI69" s="27"/>
      <c r="MJ69" s="24" t="s">
        <v>28</v>
      </c>
      <c r="MK69" s="424">
        <v>74.5122306191543</v>
      </c>
      <c r="ML69" s="72">
        <v>-25.5402305662228</v>
      </c>
      <c r="MM69" s="424" t="e">
        <v>#DIV/0!</v>
      </c>
      <c r="MN69" s="72" t="e">
        <v>#DIV/0!</v>
      </c>
      <c r="MO69" s="424">
        <v>136.370202035371</v>
      </c>
      <c r="MP69" s="72">
        <v>-28.677390473741</v>
      </c>
    </row>
    <row r="70" hidden="1" spans="1:354">
      <c r="A70" s="27"/>
      <c r="B70" s="24" t="s">
        <v>29</v>
      </c>
      <c r="C70" s="424">
        <v>0</v>
      </c>
      <c r="D70" s="72">
        <v>-100</v>
      </c>
      <c r="E70" s="424">
        <v>0</v>
      </c>
      <c r="F70" s="72">
        <v>-100</v>
      </c>
      <c r="G70" s="424">
        <v>0</v>
      </c>
      <c r="H70" s="72">
        <v>-100</v>
      </c>
      <c r="I70" s="27"/>
      <c r="J70" s="24" t="s">
        <v>29</v>
      </c>
      <c r="K70" s="424">
        <v>0</v>
      </c>
      <c r="L70" s="72">
        <v>-100</v>
      </c>
      <c r="M70" s="424">
        <v>0</v>
      </c>
      <c r="N70" s="72">
        <v>-100</v>
      </c>
      <c r="O70" s="424">
        <v>0</v>
      </c>
      <c r="P70" s="72">
        <v>-100</v>
      </c>
      <c r="Q70" s="27"/>
      <c r="R70" s="24" t="s">
        <v>29</v>
      </c>
      <c r="S70" s="424">
        <v>0</v>
      </c>
      <c r="T70" s="72">
        <v>-100</v>
      </c>
      <c r="U70" s="424">
        <v>0</v>
      </c>
      <c r="V70" s="72">
        <v>-100</v>
      </c>
      <c r="W70" s="424">
        <v>0</v>
      </c>
      <c r="X70" s="72">
        <v>-100</v>
      </c>
      <c r="Y70" s="27"/>
      <c r="Z70" s="24" t="s">
        <v>29</v>
      </c>
      <c r="AA70" s="424">
        <v>0</v>
      </c>
      <c r="AB70" s="72">
        <v>-100</v>
      </c>
      <c r="AC70" s="424">
        <v>0</v>
      </c>
      <c r="AD70" s="72">
        <v>-100</v>
      </c>
      <c r="AE70" s="424">
        <v>0</v>
      </c>
      <c r="AF70" s="72">
        <v>-100</v>
      </c>
      <c r="AG70" s="27"/>
      <c r="AH70" s="24" t="s">
        <v>29</v>
      </c>
      <c r="AI70" s="424">
        <v>0</v>
      </c>
      <c r="AJ70" s="72">
        <v>-100</v>
      </c>
      <c r="AK70" s="424">
        <v>0</v>
      </c>
      <c r="AL70" s="72">
        <v>-100</v>
      </c>
      <c r="AM70" s="424">
        <v>0</v>
      </c>
      <c r="AN70" s="72">
        <v>-100</v>
      </c>
      <c r="AO70" s="27"/>
      <c r="AP70" s="24" t="s">
        <v>29</v>
      </c>
      <c r="AQ70" s="424">
        <v>0</v>
      </c>
      <c r="AR70" s="72">
        <v>-100</v>
      </c>
      <c r="AS70" s="424">
        <v>0</v>
      </c>
      <c r="AT70" s="72">
        <v>-100</v>
      </c>
      <c r="AU70" s="424">
        <v>0</v>
      </c>
      <c r="AV70" s="72">
        <v>-100</v>
      </c>
      <c r="AW70" s="27"/>
      <c r="AX70" s="24" t="s">
        <v>29</v>
      </c>
      <c r="AY70" s="424">
        <v>0</v>
      </c>
      <c r="AZ70" s="72">
        <v>-100</v>
      </c>
      <c r="BA70" s="424">
        <v>0</v>
      </c>
      <c r="BB70" s="72">
        <v>-100</v>
      </c>
      <c r="BC70" s="424">
        <v>0</v>
      </c>
      <c r="BD70" s="72">
        <v>-100</v>
      </c>
      <c r="BE70" s="27"/>
      <c r="BF70" s="24" t="s">
        <v>29</v>
      </c>
      <c r="BG70" s="424">
        <v>0</v>
      </c>
      <c r="BH70" s="72">
        <v>-100</v>
      </c>
      <c r="BI70" s="424">
        <v>0</v>
      </c>
      <c r="BJ70" s="72">
        <v>-100</v>
      </c>
      <c r="BK70" s="424">
        <v>0</v>
      </c>
      <c r="BL70" s="72">
        <v>-100</v>
      </c>
      <c r="BM70" s="27"/>
      <c r="BN70" s="24" t="s">
        <v>29</v>
      </c>
      <c r="BO70" s="424">
        <v>0</v>
      </c>
      <c r="BP70" s="72">
        <v>-100</v>
      </c>
      <c r="BQ70" s="424">
        <v>0</v>
      </c>
      <c r="BR70" s="72">
        <v>-100</v>
      </c>
      <c r="BS70" s="424">
        <v>0</v>
      </c>
      <c r="BT70" s="72">
        <v>-100</v>
      </c>
      <c r="BU70" s="27"/>
      <c r="BV70" s="24" t="s">
        <v>29</v>
      </c>
      <c r="BW70" s="424">
        <v>0</v>
      </c>
      <c r="BX70" s="72">
        <v>-100</v>
      </c>
      <c r="BY70" s="424">
        <v>0</v>
      </c>
      <c r="BZ70" s="72">
        <v>-100</v>
      </c>
      <c r="CA70" s="424">
        <v>0</v>
      </c>
      <c r="CB70" s="72">
        <v>-100</v>
      </c>
      <c r="CC70" s="27"/>
      <c r="CD70" s="24" t="s">
        <v>29</v>
      </c>
      <c r="CE70" s="424">
        <v>0</v>
      </c>
      <c r="CF70" s="72">
        <v>-100</v>
      </c>
      <c r="CG70" s="424">
        <v>0</v>
      </c>
      <c r="CH70" s="72">
        <v>-100</v>
      </c>
      <c r="CI70" s="424">
        <v>0</v>
      </c>
      <c r="CJ70" s="72">
        <v>-100</v>
      </c>
      <c r="CK70" s="27"/>
      <c r="CL70" s="24" t="s">
        <v>29</v>
      </c>
      <c r="CM70" s="424">
        <v>0</v>
      </c>
      <c r="CN70" s="72">
        <v>-100</v>
      </c>
      <c r="CO70" s="424">
        <v>0</v>
      </c>
      <c r="CP70" s="72">
        <v>-100</v>
      </c>
      <c r="CQ70" s="424">
        <v>0</v>
      </c>
      <c r="CR70" s="72">
        <v>-100</v>
      </c>
      <c r="CS70" s="27"/>
      <c r="CT70" s="24" t="s">
        <v>29</v>
      </c>
      <c r="CU70" s="424">
        <v>0</v>
      </c>
      <c r="CV70" s="72">
        <v>-100</v>
      </c>
      <c r="CW70" s="424">
        <v>0</v>
      </c>
      <c r="CX70" s="72">
        <v>-100</v>
      </c>
      <c r="CY70" s="424">
        <v>0</v>
      </c>
      <c r="CZ70" s="72">
        <v>-100</v>
      </c>
      <c r="DA70" s="27"/>
      <c r="DB70" s="24" t="s">
        <v>29</v>
      </c>
      <c r="DC70" s="424">
        <v>0</v>
      </c>
      <c r="DD70" s="72">
        <v>-100</v>
      </c>
      <c r="DE70" s="424">
        <v>0</v>
      </c>
      <c r="DF70" s="72">
        <v>-100</v>
      </c>
      <c r="DG70" s="424">
        <v>0</v>
      </c>
      <c r="DH70" s="72">
        <v>-100</v>
      </c>
      <c r="DI70" s="27"/>
      <c r="DJ70" s="24" t="s">
        <v>29</v>
      </c>
      <c r="DK70" s="424">
        <v>0</v>
      </c>
      <c r="DL70" s="72">
        <v>-100</v>
      </c>
      <c r="DM70" s="424">
        <v>0</v>
      </c>
      <c r="DN70" s="72">
        <v>-100</v>
      </c>
      <c r="DO70" s="424">
        <v>0</v>
      </c>
      <c r="DP70" s="72">
        <v>-100</v>
      </c>
      <c r="DQ70" s="27"/>
      <c r="DR70" s="24" t="s">
        <v>29</v>
      </c>
      <c r="DS70" s="424">
        <v>0</v>
      </c>
      <c r="DT70" s="72">
        <v>-100</v>
      </c>
      <c r="DU70" s="424">
        <v>0</v>
      </c>
      <c r="DV70" s="72">
        <v>-100</v>
      </c>
      <c r="DW70" s="424">
        <v>0</v>
      </c>
      <c r="DX70" s="72">
        <v>-100</v>
      </c>
      <c r="DY70" s="27"/>
      <c r="DZ70" s="24" t="s">
        <v>29</v>
      </c>
      <c r="EA70" s="424">
        <v>0</v>
      </c>
      <c r="EB70" s="72">
        <v>-100</v>
      </c>
      <c r="EC70" s="424">
        <v>0</v>
      </c>
      <c r="ED70" s="72">
        <v>-100</v>
      </c>
      <c r="EE70" s="424">
        <v>0</v>
      </c>
      <c r="EF70" s="72">
        <v>-100</v>
      </c>
      <c r="EG70" s="27"/>
      <c r="EH70" s="24" t="s">
        <v>29</v>
      </c>
      <c r="EI70" s="424">
        <v>0</v>
      </c>
      <c r="EJ70" s="72">
        <v>-100</v>
      </c>
      <c r="EK70" s="424">
        <v>0</v>
      </c>
      <c r="EL70" s="72">
        <v>-100</v>
      </c>
      <c r="EM70" s="424">
        <v>0</v>
      </c>
      <c r="EN70" s="72">
        <v>-100</v>
      </c>
      <c r="EO70" s="27"/>
      <c r="EP70" s="24" t="s">
        <v>29</v>
      </c>
      <c r="EQ70" s="424">
        <v>0</v>
      </c>
      <c r="ER70" s="72">
        <v>-100</v>
      </c>
      <c r="ES70" s="424">
        <v>0</v>
      </c>
      <c r="ET70" s="72">
        <v>-100</v>
      </c>
      <c r="EU70" s="424">
        <v>0</v>
      </c>
      <c r="EV70" s="72">
        <v>-100</v>
      </c>
      <c r="EW70" s="27"/>
      <c r="EX70" s="24" t="s">
        <v>29</v>
      </c>
      <c r="EY70" s="424">
        <v>0</v>
      </c>
      <c r="EZ70" s="72">
        <v>-100</v>
      </c>
      <c r="FA70" s="424">
        <v>0</v>
      </c>
      <c r="FB70" s="72">
        <v>-100</v>
      </c>
      <c r="FC70" s="424">
        <v>0</v>
      </c>
      <c r="FD70" s="72">
        <v>-100</v>
      </c>
      <c r="FE70" s="27"/>
      <c r="FF70" s="24" t="s">
        <v>29</v>
      </c>
      <c r="FG70" s="424">
        <v>0</v>
      </c>
      <c r="FH70" s="72">
        <v>-100</v>
      </c>
      <c r="FI70" s="424">
        <v>0</v>
      </c>
      <c r="FJ70" s="72">
        <v>-100</v>
      </c>
      <c r="FK70" s="424">
        <v>0</v>
      </c>
      <c r="FL70" s="72">
        <v>-100</v>
      </c>
      <c r="FM70" s="27"/>
      <c r="FN70" s="24" t="s">
        <v>29</v>
      </c>
      <c r="FO70" s="424">
        <v>0</v>
      </c>
      <c r="FP70" s="72">
        <v>-100</v>
      </c>
      <c r="FQ70" s="424">
        <v>0</v>
      </c>
      <c r="FR70" s="72">
        <v>-100</v>
      </c>
      <c r="FS70" s="424">
        <v>0</v>
      </c>
      <c r="FT70" s="72">
        <v>-100</v>
      </c>
      <c r="FU70" s="27"/>
      <c r="FV70" s="24" t="s">
        <v>29</v>
      </c>
      <c r="FW70" s="424">
        <v>0</v>
      </c>
      <c r="FX70" s="72">
        <v>-100</v>
      </c>
      <c r="FY70" s="424">
        <v>0</v>
      </c>
      <c r="FZ70" s="72">
        <v>-100</v>
      </c>
      <c r="GA70" s="424">
        <v>0</v>
      </c>
      <c r="GB70" s="72">
        <v>-100</v>
      </c>
      <c r="GC70" s="27"/>
      <c r="GD70" s="24" t="s">
        <v>29</v>
      </c>
      <c r="GE70" s="424">
        <v>0</v>
      </c>
      <c r="GF70" s="72">
        <v>-100</v>
      </c>
      <c r="GG70" s="424">
        <v>0</v>
      </c>
      <c r="GH70" s="72">
        <v>-100</v>
      </c>
      <c r="GI70" s="424">
        <v>0</v>
      </c>
      <c r="GJ70" s="72">
        <v>-100</v>
      </c>
      <c r="GK70" s="27"/>
      <c r="GL70" s="24" t="s">
        <v>29</v>
      </c>
      <c r="GM70" s="424">
        <v>0</v>
      </c>
      <c r="GN70" s="72">
        <v>-100</v>
      </c>
      <c r="GO70" s="424">
        <v>0</v>
      </c>
      <c r="GP70" s="72">
        <v>-100</v>
      </c>
      <c r="GQ70" s="424">
        <v>0</v>
      </c>
      <c r="GR70" s="72">
        <v>-100</v>
      </c>
      <c r="GS70" s="27"/>
      <c r="GT70" s="24" t="s">
        <v>29</v>
      </c>
      <c r="GU70" s="424">
        <v>0</v>
      </c>
      <c r="GV70" s="72">
        <v>-100</v>
      </c>
      <c r="GW70" s="424">
        <v>0</v>
      </c>
      <c r="GX70" s="72">
        <v>-100</v>
      </c>
      <c r="GY70" s="424">
        <v>0</v>
      </c>
      <c r="GZ70" s="72">
        <v>-100</v>
      </c>
      <c r="HA70" s="27"/>
      <c r="HB70" s="24" t="s">
        <v>29</v>
      </c>
      <c r="HC70" s="424">
        <v>0</v>
      </c>
      <c r="HD70" s="72">
        <v>-100</v>
      </c>
      <c r="HE70" s="424">
        <v>0</v>
      </c>
      <c r="HF70" s="72">
        <v>-100</v>
      </c>
      <c r="HG70" s="424">
        <v>0</v>
      </c>
      <c r="HH70" s="72">
        <v>-100</v>
      </c>
      <c r="HI70" s="27"/>
      <c r="HJ70" s="24" t="s">
        <v>29</v>
      </c>
      <c r="HK70" s="424">
        <v>0</v>
      </c>
      <c r="HL70" s="72">
        <v>-100</v>
      </c>
      <c r="HM70" s="424">
        <v>0</v>
      </c>
      <c r="HN70" s="72">
        <v>-100</v>
      </c>
      <c r="HO70" s="424">
        <v>0</v>
      </c>
      <c r="HP70" s="72">
        <v>-100</v>
      </c>
      <c r="HQ70" s="27"/>
      <c r="HR70" s="24" t="s">
        <v>29</v>
      </c>
      <c r="HS70" s="424">
        <v>0</v>
      </c>
      <c r="HT70" s="72">
        <v>-100</v>
      </c>
      <c r="HU70" s="424">
        <v>0</v>
      </c>
      <c r="HV70" s="72">
        <v>-100</v>
      </c>
      <c r="HW70" s="424">
        <v>0</v>
      </c>
      <c r="HX70" s="72">
        <v>-100</v>
      </c>
      <c r="HY70" s="27"/>
      <c r="HZ70" s="24" t="s">
        <v>29</v>
      </c>
      <c r="IA70" s="424">
        <v>0</v>
      </c>
      <c r="IB70" s="72">
        <v>-100</v>
      </c>
      <c r="IC70" s="424">
        <v>0</v>
      </c>
      <c r="ID70" s="72">
        <v>-100</v>
      </c>
      <c r="IE70" s="424">
        <v>0</v>
      </c>
      <c r="IF70" s="72">
        <v>-100</v>
      </c>
      <c r="IG70" s="27"/>
      <c r="IH70" s="24" t="s">
        <v>29</v>
      </c>
      <c r="II70" s="424">
        <v>0</v>
      </c>
      <c r="IJ70" s="72">
        <v>-100</v>
      </c>
      <c r="IK70" s="424">
        <v>0</v>
      </c>
      <c r="IL70" s="72">
        <v>-100</v>
      </c>
      <c r="IM70" s="424">
        <v>0</v>
      </c>
      <c r="IN70" s="72">
        <v>-100</v>
      </c>
      <c r="IO70" s="424">
        <v>0</v>
      </c>
      <c r="IP70" s="72">
        <v>-100</v>
      </c>
      <c r="IQ70" s="27"/>
      <c r="IR70" s="24" t="s">
        <v>29</v>
      </c>
      <c r="IS70" s="424">
        <v>0</v>
      </c>
      <c r="IT70" s="72">
        <v>-100</v>
      </c>
      <c r="IU70" s="424">
        <v>0</v>
      </c>
      <c r="IV70" s="72">
        <v>-100</v>
      </c>
      <c r="IW70" s="424">
        <v>0</v>
      </c>
      <c r="IX70" s="72">
        <v>-100</v>
      </c>
      <c r="IY70" s="27"/>
      <c r="IZ70" s="24" t="s">
        <v>29</v>
      </c>
      <c r="JA70" s="424">
        <v>0</v>
      </c>
      <c r="JB70" s="72">
        <v>-100</v>
      </c>
      <c r="JC70" s="424">
        <v>0</v>
      </c>
      <c r="JD70" s="72">
        <v>-100</v>
      </c>
      <c r="JE70" s="424">
        <v>0</v>
      </c>
      <c r="JF70" s="72">
        <v>-100</v>
      </c>
      <c r="JG70" s="27"/>
      <c r="JH70" s="24" t="s">
        <v>29</v>
      </c>
      <c r="JI70" s="424">
        <v>0</v>
      </c>
      <c r="JJ70" s="72">
        <v>-100</v>
      </c>
      <c r="JK70" s="424">
        <v>0</v>
      </c>
      <c r="JL70" s="72">
        <v>-100</v>
      </c>
      <c r="JM70" s="424">
        <v>0</v>
      </c>
      <c r="JN70" s="72">
        <v>-100</v>
      </c>
      <c r="JO70" s="27"/>
      <c r="JP70" s="24" t="s">
        <v>29</v>
      </c>
      <c r="JQ70" s="424">
        <v>0</v>
      </c>
      <c r="JR70" s="72">
        <v>-100</v>
      </c>
      <c r="JS70" s="424">
        <v>0</v>
      </c>
      <c r="JT70" s="72">
        <v>-100</v>
      </c>
      <c r="JU70" s="424">
        <v>0</v>
      </c>
      <c r="JV70" s="72">
        <v>-100</v>
      </c>
      <c r="JW70" s="27"/>
      <c r="JX70" s="24" t="s">
        <v>29</v>
      </c>
      <c r="JY70" s="424">
        <v>0</v>
      </c>
      <c r="JZ70" s="72">
        <v>-100</v>
      </c>
      <c r="KA70" s="424">
        <v>0</v>
      </c>
      <c r="KB70" s="72">
        <v>-100</v>
      </c>
      <c r="KC70" s="424">
        <v>0</v>
      </c>
      <c r="KD70" s="72">
        <v>-100</v>
      </c>
      <c r="KE70" s="27"/>
      <c r="KF70" s="24" t="s">
        <v>29</v>
      </c>
      <c r="KG70" s="424">
        <v>0</v>
      </c>
      <c r="KH70" s="72">
        <v>-100</v>
      </c>
      <c r="KI70" s="424">
        <v>0</v>
      </c>
      <c r="KJ70" s="72">
        <v>-100</v>
      </c>
      <c r="KK70" s="424">
        <v>0</v>
      </c>
      <c r="KL70" s="72">
        <v>-100</v>
      </c>
      <c r="KM70" s="27"/>
      <c r="KN70" s="24" t="s">
        <v>29</v>
      </c>
      <c r="KO70" s="424">
        <v>0</v>
      </c>
      <c r="KP70" s="72">
        <v>-100</v>
      </c>
      <c r="KQ70" s="424">
        <v>0</v>
      </c>
      <c r="KR70" s="72">
        <v>-100</v>
      </c>
      <c r="KS70" s="424">
        <v>0</v>
      </c>
      <c r="KT70" s="72">
        <v>-100</v>
      </c>
      <c r="KU70" s="27"/>
      <c r="KV70" s="24" t="s">
        <v>29</v>
      </c>
      <c r="KW70" s="424">
        <v>0</v>
      </c>
      <c r="KX70" s="72">
        <v>-100</v>
      </c>
      <c r="KY70" s="424">
        <v>0</v>
      </c>
      <c r="KZ70" s="72">
        <v>-100</v>
      </c>
      <c r="LA70" s="424">
        <v>0</v>
      </c>
      <c r="LB70" s="72">
        <v>-100</v>
      </c>
      <c r="LC70" s="27"/>
      <c r="LD70" s="24" t="s">
        <v>29</v>
      </c>
      <c r="LE70" s="424">
        <v>0</v>
      </c>
      <c r="LF70" s="72">
        <v>-100</v>
      </c>
      <c r="LG70" s="424">
        <v>0</v>
      </c>
      <c r="LH70" s="72">
        <v>-100</v>
      </c>
      <c r="LI70" s="424">
        <v>0</v>
      </c>
      <c r="LJ70" s="72">
        <v>-100</v>
      </c>
      <c r="LK70" s="27"/>
      <c r="LL70" s="24" t="s">
        <v>29</v>
      </c>
      <c r="LM70" s="424">
        <v>0</v>
      </c>
      <c r="LN70" s="72">
        <v>-100</v>
      </c>
      <c r="LO70" s="424">
        <v>0</v>
      </c>
      <c r="LP70" s="72">
        <v>-100</v>
      </c>
      <c r="LQ70" s="424">
        <v>0</v>
      </c>
      <c r="LR70" s="72">
        <v>-100</v>
      </c>
      <c r="LS70" s="27"/>
      <c r="LT70" s="24" t="s">
        <v>29</v>
      </c>
      <c r="LU70" s="424">
        <v>0</v>
      </c>
      <c r="LV70" s="72">
        <v>-100</v>
      </c>
      <c r="LW70" s="424">
        <v>0</v>
      </c>
      <c r="LX70" s="72">
        <v>-100</v>
      </c>
      <c r="LY70" s="424">
        <v>0</v>
      </c>
      <c r="LZ70" s="72">
        <v>-100</v>
      </c>
      <c r="MA70" s="27"/>
      <c r="MB70" s="24" t="s">
        <v>29</v>
      </c>
      <c r="MC70" s="424">
        <v>0</v>
      </c>
      <c r="MD70" s="72">
        <v>-100</v>
      </c>
      <c r="ME70" s="424">
        <v>0</v>
      </c>
      <c r="MF70" s="72">
        <v>-100</v>
      </c>
      <c r="MG70" s="424">
        <v>0</v>
      </c>
      <c r="MH70" s="72">
        <v>-100</v>
      </c>
      <c r="MI70" s="27"/>
      <c r="MJ70" s="24" t="s">
        <v>29</v>
      </c>
      <c r="MK70" s="424">
        <v>0</v>
      </c>
      <c r="ML70" s="72">
        <v>-100</v>
      </c>
      <c r="MM70" s="424" t="e">
        <v>#DIV/0!</v>
      </c>
      <c r="MN70" s="72" t="e">
        <v>#DIV/0!</v>
      </c>
      <c r="MO70" s="424">
        <v>0</v>
      </c>
      <c r="MP70" s="72">
        <v>-100</v>
      </c>
    </row>
    <row r="71" hidden="1" spans="1:354">
      <c r="A71" s="27"/>
      <c r="B71" s="24" t="s">
        <v>30</v>
      </c>
      <c r="C71" s="424">
        <v>0</v>
      </c>
      <c r="D71" s="72">
        <v>-100</v>
      </c>
      <c r="E71" s="424">
        <v>0</v>
      </c>
      <c r="F71" s="72">
        <v>-100</v>
      </c>
      <c r="G71" s="424">
        <v>0</v>
      </c>
      <c r="H71" s="72">
        <v>-100</v>
      </c>
      <c r="I71" s="27"/>
      <c r="J71" s="24" t="s">
        <v>30</v>
      </c>
      <c r="K71" s="424">
        <v>0</v>
      </c>
      <c r="L71" s="72">
        <v>-100</v>
      </c>
      <c r="M71" s="424">
        <v>0</v>
      </c>
      <c r="N71" s="72">
        <v>-100</v>
      </c>
      <c r="O71" s="424">
        <v>0</v>
      </c>
      <c r="P71" s="72">
        <v>-100</v>
      </c>
      <c r="Q71" s="27"/>
      <c r="R71" s="24" t="s">
        <v>30</v>
      </c>
      <c r="S71" s="424">
        <v>0</v>
      </c>
      <c r="T71" s="72">
        <v>-100</v>
      </c>
      <c r="U71" s="424">
        <v>0</v>
      </c>
      <c r="V71" s="72">
        <v>-100</v>
      </c>
      <c r="W71" s="424">
        <v>0</v>
      </c>
      <c r="X71" s="72">
        <v>-100</v>
      </c>
      <c r="Y71" s="27"/>
      <c r="Z71" s="24" t="s">
        <v>30</v>
      </c>
      <c r="AA71" s="424">
        <v>0</v>
      </c>
      <c r="AB71" s="72">
        <v>-100</v>
      </c>
      <c r="AC71" s="424">
        <v>0</v>
      </c>
      <c r="AD71" s="72">
        <v>-100</v>
      </c>
      <c r="AE71" s="424">
        <v>0</v>
      </c>
      <c r="AF71" s="72">
        <v>-100</v>
      </c>
      <c r="AG71" s="27"/>
      <c r="AH71" s="24" t="s">
        <v>30</v>
      </c>
      <c r="AI71" s="424">
        <v>0</v>
      </c>
      <c r="AJ71" s="72">
        <v>-100</v>
      </c>
      <c r="AK71" s="424">
        <v>0</v>
      </c>
      <c r="AL71" s="72">
        <v>-100</v>
      </c>
      <c r="AM71" s="424">
        <v>0</v>
      </c>
      <c r="AN71" s="72">
        <v>-100</v>
      </c>
      <c r="AO71" s="27"/>
      <c r="AP71" s="24" t="s">
        <v>30</v>
      </c>
      <c r="AQ71" s="424">
        <v>0</v>
      </c>
      <c r="AR71" s="72">
        <v>-100</v>
      </c>
      <c r="AS71" s="424">
        <v>0</v>
      </c>
      <c r="AT71" s="72">
        <v>-100</v>
      </c>
      <c r="AU71" s="424">
        <v>0</v>
      </c>
      <c r="AV71" s="72">
        <v>-100</v>
      </c>
      <c r="AW71" s="27"/>
      <c r="AX71" s="24" t="s">
        <v>30</v>
      </c>
      <c r="AY71" s="424">
        <v>0</v>
      </c>
      <c r="AZ71" s="72">
        <v>-100</v>
      </c>
      <c r="BA71" s="424">
        <v>0</v>
      </c>
      <c r="BB71" s="72">
        <v>-100</v>
      </c>
      <c r="BC71" s="424">
        <v>0</v>
      </c>
      <c r="BD71" s="72">
        <v>-100</v>
      </c>
      <c r="BE71" s="27"/>
      <c r="BF71" s="24" t="s">
        <v>30</v>
      </c>
      <c r="BG71" s="424">
        <v>0</v>
      </c>
      <c r="BH71" s="72">
        <v>-100</v>
      </c>
      <c r="BI71" s="424">
        <v>0</v>
      </c>
      <c r="BJ71" s="72">
        <v>-100</v>
      </c>
      <c r="BK71" s="424">
        <v>0</v>
      </c>
      <c r="BL71" s="72">
        <v>-100</v>
      </c>
      <c r="BM71" s="27"/>
      <c r="BN71" s="24" t="s">
        <v>30</v>
      </c>
      <c r="BO71" s="424">
        <v>0</v>
      </c>
      <c r="BP71" s="72">
        <v>-100</v>
      </c>
      <c r="BQ71" s="424">
        <v>0</v>
      </c>
      <c r="BR71" s="72">
        <v>-100</v>
      </c>
      <c r="BS71" s="424">
        <v>0</v>
      </c>
      <c r="BT71" s="72">
        <v>-100</v>
      </c>
      <c r="BU71" s="27"/>
      <c r="BV71" s="24" t="s">
        <v>30</v>
      </c>
      <c r="BW71" s="424">
        <v>0</v>
      </c>
      <c r="BX71" s="72">
        <v>-100</v>
      </c>
      <c r="BY71" s="424">
        <v>0</v>
      </c>
      <c r="BZ71" s="72">
        <v>-100</v>
      </c>
      <c r="CA71" s="424">
        <v>0</v>
      </c>
      <c r="CB71" s="72">
        <v>-100</v>
      </c>
      <c r="CC71" s="27"/>
      <c r="CD71" s="24" t="s">
        <v>30</v>
      </c>
      <c r="CE71" s="424">
        <v>0</v>
      </c>
      <c r="CF71" s="72">
        <v>-100</v>
      </c>
      <c r="CG71" s="424">
        <v>0</v>
      </c>
      <c r="CH71" s="72">
        <v>-100</v>
      </c>
      <c r="CI71" s="424">
        <v>0</v>
      </c>
      <c r="CJ71" s="72">
        <v>-100</v>
      </c>
      <c r="CK71" s="27"/>
      <c r="CL71" s="24" t="s">
        <v>30</v>
      </c>
      <c r="CM71" s="424">
        <v>0</v>
      </c>
      <c r="CN71" s="72">
        <v>-100</v>
      </c>
      <c r="CO71" s="424">
        <v>0</v>
      </c>
      <c r="CP71" s="72">
        <v>-100</v>
      </c>
      <c r="CQ71" s="424">
        <v>0</v>
      </c>
      <c r="CR71" s="72">
        <v>-100</v>
      </c>
      <c r="CS71" s="27"/>
      <c r="CT71" s="24" t="s">
        <v>30</v>
      </c>
      <c r="CU71" s="424">
        <v>0</v>
      </c>
      <c r="CV71" s="72">
        <v>-100</v>
      </c>
      <c r="CW71" s="424">
        <v>0</v>
      </c>
      <c r="CX71" s="72">
        <v>-100</v>
      </c>
      <c r="CY71" s="424">
        <v>0</v>
      </c>
      <c r="CZ71" s="72">
        <v>-100</v>
      </c>
      <c r="DA71" s="27"/>
      <c r="DB71" s="24" t="s">
        <v>30</v>
      </c>
      <c r="DC71" s="424">
        <v>0</v>
      </c>
      <c r="DD71" s="72">
        <v>-100</v>
      </c>
      <c r="DE71" s="424">
        <v>0</v>
      </c>
      <c r="DF71" s="72">
        <v>-100</v>
      </c>
      <c r="DG71" s="424">
        <v>0</v>
      </c>
      <c r="DH71" s="72">
        <v>-100</v>
      </c>
      <c r="DI71" s="27"/>
      <c r="DJ71" s="24" t="s">
        <v>30</v>
      </c>
      <c r="DK71" s="424">
        <v>0</v>
      </c>
      <c r="DL71" s="72">
        <v>-100</v>
      </c>
      <c r="DM71" s="424">
        <v>0</v>
      </c>
      <c r="DN71" s="72">
        <v>-100</v>
      </c>
      <c r="DO71" s="424">
        <v>0</v>
      </c>
      <c r="DP71" s="72">
        <v>-100</v>
      </c>
      <c r="DQ71" s="27"/>
      <c r="DR71" s="24" t="s">
        <v>30</v>
      </c>
      <c r="DS71" s="424">
        <v>0</v>
      </c>
      <c r="DT71" s="72">
        <v>-100</v>
      </c>
      <c r="DU71" s="424">
        <v>0</v>
      </c>
      <c r="DV71" s="72">
        <v>-100</v>
      </c>
      <c r="DW71" s="424">
        <v>0</v>
      </c>
      <c r="DX71" s="72">
        <v>-100</v>
      </c>
      <c r="DY71" s="27"/>
      <c r="DZ71" s="24" t="s">
        <v>30</v>
      </c>
      <c r="EA71" s="424">
        <v>0</v>
      </c>
      <c r="EB71" s="72">
        <v>-100</v>
      </c>
      <c r="EC71" s="424">
        <v>0</v>
      </c>
      <c r="ED71" s="72">
        <v>-100</v>
      </c>
      <c r="EE71" s="424">
        <v>0</v>
      </c>
      <c r="EF71" s="72">
        <v>-100</v>
      </c>
      <c r="EG71" s="27"/>
      <c r="EH71" s="24" t="s">
        <v>30</v>
      </c>
      <c r="EI71" s="424">
        <v>0</v>
      </c>
      <c r="EJ71" s="72">
        <v>-100</v>
      </c>
      <c r="EK71" s="424">
        <v>0</v>
      </c>
      <c r="EL71" s="72">
        <v>-100</v>
      </c>
      <c r="EM71" s="424">
        <v>0</v>
      </c>
      <c r="EN71" s="72">
        <v>-100</v>
      </c>
      <c r="EO71" s="27"/>
      <c r="EP71" s="24" t="s">
        <v>30</v>
      </c>
      <c r="EQ71" s="424">
        <v>0</v>
      </c>
      <c r="ER71" s="72">
        <v>-100</v>
      </c>
      <c r="ES71" s="424">
        <v>0</v>
      </c>
      <c r="ET71" s="72">
        <v>-100</v>
      </c>
      <c r="EU71" s="424">
        <v>0</v>
      </c>
      <c r="EV71" s="72">
        <v>-100</v>
      </c>
      <c r="EW71" s="27"/>
      <c r="EX71" s="24" t="s">
        <v>30</v>
      </c>
      <c r="EY71" s="424">
        <v>0</v>
      </c>
      <c r="EZ71" s="72">
        <v>-100</v>
      </c>
      <c r="FA71" s="424">
        <v>0</v>
      </c>
      <c r="FB71" s="72">
        <v>-100</v>
      </c>
      <c r="FC71" s="424">
        <v>0</v>
      </c>
      <c r="FD71" s="72">
        <v>-100</v>
      </c>
      <c r="FE71" s="27"/>
      <c r="FF71" s="24" t="s">
        <v>30</v>
      </c>
      <c r="FG71" s="424">
        <v>0</v>
      </c>
      <c r="FH71" s="72">
        <v>-100</v>
      </c>
      <c r="FI71" s="424">
        <v>0</v>
      </c>
      <c r="FJ71" s="72">
        <v>-100</v>
      </c>
      <c r="FK71" s="424">
        <v>0</v>
      </c>
      <c r="FL71" s="72">
        <v>-100</v>
      </c>
      <c r="FM71" s="27"/>
      <c r="FN71" s="24" t="s">
        <v>30</v>
      </c>
      <c r="FO71" s="424">
        <v>0</v>
      </c>
      <c r="FP71" s="72">
        <v>-100</v>
      </c>
      <c r="FQ71" s="424">
        <v>0</v>
      </c>
      <c r="FR71" s="72">
        <v>-100</v>
      </c>
      <c r="FS71" s="424">
        <v>0</v>
      </c>
      <c r="FT71" s="72">
        <v>-100</v>
      </c>
      <c r="FU71" s="27"/>
      <c r="FV71" s="24" t="s">
        <v>30</v>
      </c>
      <c r="FW71" s="424">
        <v>0</v>
      </c>
      <c r="FX71" s="72">
        <v>-100</v>
      </c>
      <c r="FY71" s="424">
        <v>0</v>
      </c>
      <c r="FZ71" s="72">
        <v>-100</v>
      </c>
      <c r="GA71" s="424">
        <v>0</v>
      </c>
      <c r="GB71" s="72">
        <v>-100</v>
      </c>
      <c r="GC71" s="27"/>
      <c r="GD71" s="24" t="s">
        <v>30</v>
      </c>
      <c r="GE71" s="424">
        <v>0</v>
      </c>
      <c r="GF71" s="72">
        <v>-100</v>
      </c>
      <c r="GG71" s="424">
        <v>0</v>
      </c>
      <c r="GH71" s="72">
        <v>-100</v>
      </c>
      <c r="GI71" s="424">
        <v>0</v>
      </c>
      <c r="GJ71" s="72">
        <v>-100</v>
      </c>
      <c r="GK71" s="27"/>
      <c r="GL71" s="24" t="s">
        <v>30</v>
      </c>
      <c r="GM71" s="424">
        <v>0</v>
      </c>
      <c r="GN71" s="72">
        <v>-100</v>
      </c>
      <c r="GO71" s="424">
        <v>0</v>
      </c>
      <c r="GP71" s="72">
        <v>-100</v>
      </c>
      <c r="GQ71" s="424">
        <v>0</v>
      </c>
      <c r="GR71" s="72">
        <v>-100</v>
      </c>
      <c r="GS71" s="27"/>
      <c r="GT71" s="24" t="s">
        <v>30</v>
      </c>
      <c r="GU71" s="424">
        <v>0</v>
      </c>
      <c r="GV71" s="72">
        <v>-100</v>
      </c>
      <c r="GW71" s="424">
        <v>0</v>
      </c>
      <c r="GX71" s="72">
        <v>-100</v>
      </c>
      <c r="GY71" s="424">
        <v>0</v>
      </c>
      <c r="GZ71" s="72">
        <v>-100</v>
      </c>
      <c r="HA71" s="27"/>
      <c r="HB71" s="24" t="s">
        <v>30</v>
      </c>
      <c r="HC71" s="424">
        <v>0</v>
      </c>
      <c r="HD71" s="72">
        <v>-100</v>
      </c>
      <c r="HE71" s="424">
        <v>0</v>
      </c>
      <c r="HF71" s="72">
        <v>-100</v>
      </c>
      <c r="HG71" s="424">
        <v>0</v>
      </c>
      <c r="HH71" s="72">
        <v>-100</v>
      </c>
      <c r="HI71" s="27"/>
      <c r="HJ71" s="24" t="s">
        <v>30</v>
      </c>
      <c r="HK71" s="424">
        <v>0</v>
      </c>
      <c r="HL71" s="72">
        <v>-100</v>
      </c>
      <c r="HM71" s="424">
        <v>0</v>
      </c>
      <c r="HN71" s="72">
        <v>-100</v>
      </c>
      <c r="HO71" s="424">
        <v>0</v>
      </c>
      <c r="HP71" s="72">
        <v>-100</v>
      </c>
      <c r="HQ71" s="27"/>
      <c r="HR71" s="24" t="s">
        <v>30</v>
      </c>
      <c r="HS71" s="424">
        <v>0</v>
      </c>
      <c r="HT71" s="72">
        <v>-100</v>
      </c>
      <c r="HU71" s="424">
        <v>0</v>
      </c>
      <c r="HV71" s="72">
        <v>-100</v>
      </c>
      <c r="HW71" s="424">
        <v>0</v>
      </c>
      <c r="HX71" s="72">
        <v>-100</v>
      </c>
      <c r="HY71" s="27"/>
      <c r="HZ71" s="24" t="s">
        <v>30</v>
      </c>
      <c r="IA71" s="424">
        <v>0</v>
      </c>
      <c r="IB71" s="72">
        <v>-100</v>
      </c>
      <c r="IC71" s="424">
        <v>0</v>
      </c>
      <c r="ID71" s="72">
        <v>-100</v>
      </c>
      <c r="IE71" s="424">
        <v>0</v>
      </c>
      <c r="IF71" s="72">
        <v>-100</v>
      </c>
      <c r="IG71" s="27"/>
      <c r="IH71" s="24" t="s">
        <v>30</v>
      </c>
      <c r="II71" s="424">
        <v>0</v>
      </c>
      <c r="IJ71" s="72">
        <v>-100</v>
      </c>
      <c r="IK71" s="424">
        <v>0</v>
      </c>
      <c r="IL71" s="72">
        <v>-100</v>
      </c>
      <c r="IM71" s="424">
        <v>0</v>
      </c>
      <c r="IN71" s="72">
        <v>-100</v>
      </c>
      <c r="IO71" s="424">
        <v>0</v>
      </c>
      <c r="IP71" s="72">
        <v>-100</v>
      </c>
      <c r="IQ71" s="27"/>
      <c r="IR71" s="24" t="s">
        <v>30</v>
      </c>
      <c r="IS71" s="424">
        <v>0</v>
      </c>
      <c r="IT71" s="72">
        <v>-100</v>
      </c>
      <c r="IU71" s="424">
        <v>0</v>
      </c>
      <c r="IV71" s="72">
        <v>-100</v>
      </c>
      <c r="IW71" s="424">
        <v>0</v>
      </c>
      <c r="IX71" s="72">
        <v>-100</v>
      </c>
      <c r="IY71" s="27"/>
      <c r="IZ71" s="24" t="s">
        <v>30</v>
      </c>
      <c r="JA71" s="424">
        <v>0</v>
      </c>
      <c r="JB71" s="72">
        <v>-100</v>
      </c>
      <c r="JC71" s="424">
        <v>0</v>
      </c>
      <c r="JD71" s="72">
        <v>-100</v>
      </c>
      <c r="JE71" s="424">
        <v>0</v>
      </c>
      <c r="JF71" s="72">
        <v>-100</v>
      </c>
      <c r="JG71" s="27"/>
      <c r="JH71" s="24" t="s">
        <v>30</v>
      </c>
      <c r="JI71" s="424">
        <v>0</v>
      </c>
      <c r="JJ71" s="72">
        <v>-100</v>
      </c>
      <c r="JK71" s="424">
        <v>0</v>
      </c>
      <c r="JL71" s="72">
        <v>-100</v>
      </c>
      <c r="JM71" s="424">
        <v>0</v>
      </c>
      <c r="JN71" s="72">
        <v>-100</v>
      </c>
      <c r="JO71" s="27"/>
      <c r="JP71" s="24" t="s">
        <v>30</v>
      </c>
      <c r="JQ71" s="424">
        <v>0</v>
      </c>
      <c r="JR71" s="72">
        <v>-100</v>
      </c>
      <c r="JS71" s="424">
        <v>0</v>
      </c>
      <c r="JT71" s="72">
        <v>-100</v>
      </c>
      <c r="JU71" s="424">
        <v>0</v>
      </c>
      <c r="JV71" s="72">
        <v>-100</v>
      </c>
      <c r="JW71" s="27"/>
      <c r="JX71" s="24" t="s">
        <v>30</v>
      </c>
      <c r="JY71" s="424">
        <v>0</v>
      </c>
      <c r="JZ71" s="72">
        <v>-100</v>
      </c>
      <c r="KA71" s="424">
        <v>0</v>
      </c>
      <c r="KB71" s="72">
        <v>-100</v>
      </c>
      <c r="KC71" s="424">
        <v>0</v>
      </c>
      <c r="KD71" s="72">
        <v>-100</v>
      </c>
      <c r="KE71" s="27"/>
      <c r="KF71" s="24" t="s">
        <v>30</v>
      </c>
      <c r="KG71" s="424">
        <v>0</v>
      </c>
      <c r="KH71" s="72">
        <v>-100</v>
      </c>
      <c r="KI71" s="424">
        <v>0</v>
      </c>
      <c r="KJ71" s="72">
        <v>-100</v>
      </c>
      <c r="KK71" s="424">
        <v>0</v>
      </c>
      <c r="KL71" s="72">
        <v>-100</v>
      </c>
      <c r="KM71" s="27"/>
      <c r="KN71" s="24" t="s">
        <v>30</v>
      </c>
      <c r="KO71" s="424">
        <v>0</v>
      </c>
      <c r="KP71" s="72">
        <v>-100</v>
      </c>
      <c r="KQ71" s="424">
        <v>0</v>
      </c>
      <c r="KR71" s="72">
        <v>-100</v>
      </c>
      <c r="KS71" s="424">
        <v>0</v>
      </c>
      <c r="KT71" s="72">
        <v>-100</v>
      </c>
      <c r="KU71" s="27"/>
      <c r="KV71" s="24" t="s">
        <v>30</v>
      </c>
      <c r="KW71" s="424">
        <v>0</v>
      </c>
      <c r="KX71" s="72">
        <v>-100</v>
      </c>
      <c r="KY71" s="424">
        <v>0</v>
      </c>
      <c r="KZ71" s="72">
        <v>-100</v>
      </c>
      <c r="LA71" s="424">
        <v>0</v>
      </c>
      <c r="LB71" s="72">
        <v>-100</v>
      </c>
      <c r="LC71" s="27"/>
      <c r="LD71" s="24" t="s">
        <v>30</v>
      </c>
      <c r="LE71" s="424">
        <v>0</v>
      </c>
      <c r="LF71" s="72">
        <v>-100</v>
      </c>
      <c r="LG71" s="424">
        <v>0</v>
      </c>
      <c r="LH71" s="72">
        <v>-100</v>
      </c>
      <c r="LI71" s="424">
        <v>0</v>
      </c>
      <c r="LJ71" s="72">
        <v>-100</v>
      </c>
      <c r="LK71" s="27"/>
      <c r="LL71" s="24" t="s">
        <v>30</v>
      </c>
      <c r="LM71" s="424">
        <v>0</v>
      </c>
      <c r="LN71" s="72">
        <v>-100</v>
      </c>
      <c r="LO71" s="424">
        <v>0</v>
      </c>
      <c r="LP71" s="72">
        <v>-100</v>
      </c>
      <c r="LQ71" s="424">
        <v>0</v>
      </c>
      <c r="LR71" s="72">
        <v>-100</v>
      </c>
      <c r="LS71" s="27"/>
      <c r="LT71" s="24" t="s">
        <v>30</v>
      </c>
      <c r="LU71" s="424">
        <v>0</v>
      </c>
      <c r="LV71" s="72">
        <v>-100</v>
      </c>
      <c r="LW71" s="424">
        <v>0</v>
      </c>
      <c r="LX71" s="72">
        <v>-100</v>
      </c>
      <c r="LY71" s="424">
        <v>0</v>
      </c>
      <c r="LZ71" s="72">
        <v>-100</v>
      </c>
      <c r="MA71" s="27"/>
      <c r="MB71" s="24" t="s">
        <v>30</v>
      </c>
      <c r="MC71" s="424">
        <v>0</v>
      </c>
      <c r="MD71" s="72">
        <v>-100</v>
      </c>
      <c r="ME71" s="424">
        <v>0</v>
      </c>
      <c r="MF71" s="72">
        <v>-100</v>
      </c>
      <c r="MG71" s="424">
        <v>0</v>
      </c>
      <c r="MH71" s="72">
        <v>-100</v>
      </c>
      <c r="MI71" s="27"/>
      <c r="MJ71" s="24" t="s">
        <v>30</v>
      </c>
      <c r="MK71" s="424">
        <v>0</v>
      </c>
      <c r="ML71" s="72">
        <v>-100</v>
      </c>
      <c r="MM71" s="424" t="e">
        <v>#DIV/0!</v>
      </c>
      <c r="MN71" s="72" t="e">
        <v>#DIV/0!</v>
      </c>
      <c r="MO71" s="424">
        <v>0</v>
      </c>
      <c r="MP71" s="72">
        <v>-100</v>
      </c>
    </row>
    <row r="72" spans="1:354">
      <c r="A72" s="27"/>
      <c r="B72" s="24"/>
      <c r="C72" s="424"/>
      <c r="D72" s="72"/>
      <c r="E72" s="424"/>
      <c r="F72" s="72"/>
      <c r="G72" s="424"/>
      <c r="H72" s="72"/>
      <c r="I72" s="27"/>
      <c r="J72" s="24"/>
      <c r="K72" s="424"/>
      <c r="L72" s="72"/>
      <c r="M72" s="424"/>
      <c r="N72" s="72"/>
      <c r="O72" s="424"/>
      <c r="P72" s="72"/>
      <c r="Q72" s="27"/>
      <c r="R72" s="24"/>
      <c r="S72" s="424"/>
      <c r="T72" s="72"/>
      <c r="U72" s="424"/>
      <c r="V72" s="72"/>
      <c r="W72" s="424"/>
      <c r="X72" s="72"/>
      <c r="Y72" s="27"/>
      <c r="Z72" s="24"/>
      <c r="AA72" s="424"/>
      <c r="AB72" s="72"/>
      <c r="AC72" s="424"/>
      <c r="AD72" s="72"/>
      <c r="AE72" s="424"/>
      <c r="AF72" s="72"/>
      <c r="AG72" s="27"/>
      <c r="AH72" s="24"/>
      <c r="AI72" s="424"/>
      <c r="AJ72" s="72"/>
      <c r="AK72" s="424"/>
      <c r="AL72" s="72"/>
      <c r="AM72" s="424"/>
      <c r="AN72" s="72"/>
      <c r="AO72" s="27"/>
      <c r="AP72" s="24"/>
      <c r="AQ72" s="424"/>
      <c r="AR72" s="72"/>
      <c r="AS72" s="424"/>
      <c r="AT72" s="72"/>
      <c r="AU72" s="424"/>
      <c r="AV72" s="72"/>
      <c r="AW72" s="27"/>
      <c r="AX72" s="24"/>
      <c r="AY72" s="424"/>
      <c r="AZ72" s="72"/>
      <c r="BA72" s="424"/>
      <c r="BB72" s="72"/>
      <c r="BC72" s="424"/>
      <c r="BD72" s="72"/>
      <c r="BE72" s="27"/>
      <c r="BF72" s="24"/>
      <c r="BG72" s="424"/>
      <c r="BH72" s="72"/>
      <c r="BI72" s="424"/>
      <c r="BJ72" s="72"/>
      <c r="BK72" s="424"/>
      <c r="BL72" s="72"/>
      <c r="BM72" s="27"/>
      <c r="BN72" s="24"/>
      <c r="BO72" s="424"/>
      <c r="BP72" s="72"/>
      <c r="BQ72" s="424"/>
      <c r="BR72" s="72"/>
      <c r="BS72" s="424"/>
      <c r="BT72" s="72"/>
      <c r="BU72" s="27"/>
      <c r="BV72" s="24"/>
      <c r="BW72" s="424"/>
      <c r="BX72" s="72"/>
      <c r="BY72" s="424"/>
      <c r="BZ72" s="72"/>
      <c r="CA72" s="424"/>
      <c r="CB72" s="72"/>
      <c r="CC72" s="27"/>
      <c r="CD72" s="24"/>
      <c r="CE72" s="424"/>
      <c r="CF72" s="72"/>
      <c r="CG72" s="424"/>
      <c r="CH72" s="72"/>
      <c r="CI72" s="424"/>
      <c r="CJ72" s="72"/>
      <c r="CK72" s="27"/>
      <c r="CL72" s="24"/>
      <c r="CM72" s="424"/>
      <c r="CN72" s="72"/>
      <c r="CO72" s="424"/>
      <c r="CP72" s="72"/>
      <c r="CQ72" s="424"/>
      <c r="CR72" s="72"/>
      <c r="CS72" s="27"/>
      <c r="CT72" s="24"/>
      <c r="CU72" s="424"/>
      <c r="CV72" s="72"/>
      <c r="CW72" s="424"/>
      <c r="CX72" s="72"/>
      <c r="CY72" s="424"/>
      <c r="CZ72" s="72"/>
      <c r="DA72" s="27"/>
      <c r="DB72" s="24"/>
      <c r="DC72" s="424"/>
      <c r="DD72" s="72"/>
      <c r="DE72" s="424"/>
      <c r="DF72" s="72"/>
      <c r="DG72" s="424"/>
      <c r="DH72" s="72"/>
      <c r="DI72" s="27"/>
      <c r="DJ72" s="24"/>
      <c r="DK72" s="424"/>
      <c r="DL72" s="72"/>
      <c r="DM72" s="424"/>
      <c r="DN72" s="72"/>
      <c r="DO72" s="424"/>
      <c r="DP72" s="72"/>
      <c r="DQ72" s="27"/>
      <c r="DR72" s="24"/>
      <c r="DS72" s="424"/>
      <c r="DT72" s="72"/>
      <c r="DU72" s="424"/>
      <c r="DV72" s="72"/>
      <c r="DW72" s="424"/>
      <c r="DX72" s="72"/>
      <c r="DY72" s="27"/>
      <c r="DZ72" s="24"/>
      <c r="EA72" s="424"/>
      <c r="EB72" s="72"/>
      <c r="EC72" s="424"/>
      <c r="ED72" s="72"/>
      <c r="EE72" s="424"/>
      <c r="EF72" s="72"/>
      <c r="EG72" s="27"/>
      <c r="EH72" s="24"/>
      <c r="EI72" s="424"/>
      <c r="EJ72" s="72"/>
      <c r="EK72" s="424"/>
      <c r="EL72" s="72"/>
      <c r="EM72" s="424"/>
      <c r="EN72" s="72"/>
      <c r="EO72" s="27"/>
      <c r="EP72" s="24"/>
      <c r="EQ72" s="424"/>
      <c r="ER72" s="72"/>
      <c r="ES72" s="424"/>
      <c r="ET72" s="72"/>
      <c r="EU72" s="424"/>
      <c r="EV72" s="72"/>
      <c r="EW72" s="27"/>
      <c r="EX72" s="24"/>
      <c r="EY72" s="424"/>
      <c r="EZ72" s="72"/>
      <c r="FA72" s="424"/>
      <c r="FB72" s="72"/>
      <c r="FC72" s="424"/>
      <c r="FD72" s="72"/>
      <c r="FE72" s="27"/>
      <c r="FF72" s="24"/>
      <c r="FG72" s="424"/>
      <c r="FH72" s="72"/>
      <c r="FI72" s="424"/>
      <c r="FJ72" s="72"/>
      <c r="FK72" s="424"/>
      <c r="FL72" s="72"/>
      <c r="FM72" s="27"/>
      <c r="FN72" s="24"/>
      <c r="FO72" s="424"/>
      <c r="FP72" s="72"/>
      <c r="FQ72" s="424"/>
      <c r="FR72" s="72"/>
      <c r="FS72" s="424"/>
      <c r="FT72" s="72"/>
      <c r="FU72" s="27"/>
      <c r="FV72" s="24"/>
      <c r="FW72" s="424"/>
      <c r="FX72" s="72"/>
      <c r="FY72" s="424"/>
      <c r="FZ72" s="72"/>
      <c r="GA72" s="424"/>
      <c r="GB72" s="72"/>
      <c r="GC72" s="27"/>
      <c r="GD72" s="24"/>
      <c r="GE72" s="424"/>
      <c r="GF72" s="72"/>
      <c r="GG72" s="424"/>
      <c r="GH72" s="72"/>
      <c r="GI72" s="424"/>
      <c r="GJ72" s="72"/>
      <c r="GK72" s="27"/>
      <c r="GL72" s="24"/>
      <c r="GM72" s="424"/>
      <c r="GN72" s="72"/>
      <c r="GO72" s="424"/>
      <c r="GP72" s="72"/>
      <c r="GQ72" s="424"/>
      <c r="GR72" s="72"/>
      <c r="GS72" s="27"/>
      <c r="GT72" s="24"/>
      <c r="GU72" s="424"/>
      <c r="GV72" s="72"/>
      <c r="GW72" s="424"/>
      <c r="GX72" s="72"/>
      <c r="GY72" s="424"/>
      <c r="GZ72" s="72"/>
      <c r="HA72" s="27"/>
      <c r="HB72" s="24"/>
      <c r="HC72" s="424"/>
      <c r="HD72" s="72"/>
      <c r="HE72" s="424"/>
      <c r="HF72" s="72"/>
      <c r="HG72" s="424"/>
      <c r="HH72" s="72"/>
      <c r="HI72" s="27"/>
      <c r="HJ72" s="24"/>
      <c r="HK72" s="424"/>
      <c r="HL72" s="72"/>
      <c r="HM72" s="424"/>
      <c r="HN72" s="72"/>
      <c r="HO72" s="424"/>
      <c r="HP72" s="72"/>
      <c r="HQ72" s="27"/>
      <c r="HR72" s="24"/>
      <c r="HS72" s="424"/>
      <c r="HT72" s="72"/>
      <c r="HU72" s="424"/>
      <c r="HV72" s="72"/>
      <c r="HW72" s="424"/>
      <c r="HX72" s="72"/>
      <c r="HY72" s="27"/>
      <c r="HZ72" s="24"/>
      <c r="IA72" s="424"/>
      <c r="IB72" s="72"/>
      <c r="IC72" s="424"/>
      <c r="ID72" s="72"/>
      <c r="IE72" s="424"/>
      <c r="IF72" s="72"/>
      <c r="IG72" s="27"/>
      <c r="IH72" s="24"/>
      <c r="II72" s="424"/>
      <c r="IJ72" s="72"/>
      <c r="IK72" s="424"/>
      <c r="IL72" s="72"/>
      <c r="IM72" s="424"/>
      <c r="IN72" s="72"/>
      <c r="IO72" s="424"/>
      <c r="IP72" s="72"/>
      <c r="IQ72" s="27"/>
      <c r="IR72" s="24"/>
      <c r="IS72" s="424"/>
      <c r="IT72" s="72"/>
      <c r="IU72" s="424"/>
      <c r="IV72" s="72"/>
      <c r="IW72" s="424"/>
      <c r="IX72" s="72"/>
      <c r="IY72" s="27"/>
      <c r="IZ72" s="24"/>
      <c r="JA72" s="424"/>
      <c r="JB72" s="72"/>
      <c r="JC72" s="424"/>
      <c r="JD72" s="72"/>
      <c r="JE72" s="424"/>
      <c r="JF72" s="72"/>
      <c r="JG72" s="27"/>
      <c r="JH72" s="24"/>
      <c r="JI72" s="424"/>
      <c r="JJ72" s="72"/>
      <c r="JK72" s="424"/>
      <c r="JL72" s="72"/>
      <c r="JM72" s="424"/>
      <c r="JN72" s="72"/>
      <c r="JO72" s="27"/>
      <c r="JP72" s="24"/>
      <c r="JQ72" s="424"/>
      <c r="JR72" s="72"/>
      <c r="JS72" s="424"/>
      <c r="JT72" s="72"/>
      <c r="JU72" s="424"/>
      <c r="JV72" s="72"/>
      <c r="JW72" s="27"/>
      <c r="JX72" s="24"/>
      <c r="JY72" s="424"/>
      <c r="JZ72" s="72"/>
      <c r="KA72" s="424"/>
      <c r="KB72" s="72"/>
      <c r="KC72" s="424"/>
      <c r="KD72" s="72"/>
      <c r="KE72" s="27"/>
      <c r="KF72" s="24"/>
      <c r="KG72" s="424"/>
      <c r="KH72" s="72"/>
      <c r="KI72" s="424"/>
      <c r="KJ72" s="72"/>
      <c r="KK72" s="424"/>
      <c r="KL72" s="72"/>
      <c r="KM72" s="27"/>
      <c r="KN72" s="24"/>
      <c r="KO72" s="424"/>
      <c r="KP72" s="72"/>
      <c r="KQ72" s="424"/>
      <c r="KR72" s="72"/>
      <c r="KS72" s="424"/>
      <c r="KT72" s="72"/>
      <c r="KU72" s="27"/>
      <c r="KV72" s="24"/>
      <c r="KW72" s="424"/>
      <c r="KX72" s="72"/>
      <c r="KY72" s="424"/>
      <c r="KZ72" s="72"/>
      <c r="LA72" s="424"/>
      <c r="LB72" s="72"/>
      <c r="LC72" s="27"/>
      <c r="LD72" s="24"/>
      <c r="LE72" s="424"/>
      <c r="LF72" s="72"/>
      <c r="LG72" s="424"/>
      <c r="LH72" s="72"/>
      <c r="LI72" s="424"/>
      <c r="LJ72" s="72"/>
      <c r="LK72" s="27"/>
      <c r="LL72" s="24"/>
      <c r="LM72" s="424"/>
      <c r="LN72" s="72"/>
      <c r="LO72" s="424"/>
      <c r="LP72" s="72"/>
      <c r="LQ72" s="424"/>
      <c r="LR72" s="72"/>
      <c r="LS72" s="27"/>
      <c r="LT72" s="24"/>
      <c r="LU72" s="424"/>
      <c r="LV72" s="72"/>
      <c r="LW72" s="424"/>
      <c r="LX72" s="72"/>
      <c r="LY72" s="424"/>
      <c r="LZ72" s="72"/>
      <c r="MA72" s="27"/>
      <c r="MB72" s="24"/>
      <c r="MC72" s="424"/>
      <c r="MD72" s="72"/>
      <c r="ME72" s="424"/>
      <c r="MF72" s="72"/>
      <c r="MG72" s="424"/>
      <c r="MH72" s="72"/>
      <c r="MI72" s="27"/>
      <c r="MJ72" s="24"/>
      <c r="MK72" s="424"/>
      <c r="ML72" s="72"/>
      <c r="MM72" s="424"/>
      <c r="MN72" s="72"/>
      <c r="MO72" s="424"/>
      <c r="MP72" s="72"/>
    </row>
    <row r="73" hidden="1" spans="1:354">
      <c r="A73" s="27">
        <v>2015</v>
      </c>
      <c r="B73" s="431" t="s">
        <v>31</v>
      </c>
      <c r="C73" s="424">
        <v>102.159291342822</v>
      </c>
      <c r="D73" s="423"/>
      <c r="E73" s="424">
        <v>104.832952248716</v>
      </c>
      <c r="F73" s="423"/>
      <c r="G73" s="424">
        <v>99.6311790966425</v>
      </c>
      <c r="H73" s="423"/>
      <c r="I73" s="27">
        <v>2015</v>
      </c>
      <c r="J73" s="431" t="s">
        <v>31</v>
      </c>
      <c r="K73" s="424">
        <v>87.5492875107047</v>
      </c>
      <c r="L73" s="423"/>
      <c r="M73" s="424">
        <v>87.697618239868</v>
      </c>
      <c r="N73" s="423"/>
      <c r="O73" s="424">
        <v>88.3209708625263</v>
      </c>
      <c r="P73" s="423"/>
      <c r="Q73" s="27">
        <v>2015</v>
      </c>
      <c r="R73" s="431" t="s">
        <v>31</v>
      </c>
      <c r="S73" s="424">
        <v>101.562706883729</v>
      </c>
      <c r="T73" s="423"/>
      <c r="U73" s="424">
        <v>99.320254525504</v>
      </c>
      <c r="V73" s="423"/>
      <c r="W73" s="424">
        <v>99.8679523729907</v>
      </c>
      <c r="X73" s="423"/>
      <c r="Y73" s="27">
        <v>2015</v>
      </c>
      <c r="Z73" s="431" t="s">
        <v>31</v>
      </c>
      <c r="AA73" s="424">
        <v>97.27614602322</v>
      </c>
      <c r="AB73" s="423"/>
      <c r="AC73" s="424">
        <v>97.916041239869</v>
      </c>
      <c r="AD73" s="423"/>
      <c r="AE73" s="424">
        <v>94.5859372959759</v>
      </c>
      <c r="AF73" s="423"/>
      <c r="AG73" s="27">
        <v>2015</v>
      </c>
      <c r="AH73" s="431" t="s">
        <v>31</v>
      </c>
      <c r="AI73" s="424">
        <v>94.3009603749935</v>
      </c>
      <c r="AJ73" s="423"/>
      <c r="AK73" s="424">
        <v>97.064341238169</v>
      </c>
      <c r="AL73" s="423"/>
      <c r="AM73" s="424">
        <v>96.5171688538035</v>
      </c>
      <c r="AN73" s="423"/>
      <c r="AO73" s="27">
        <v>2015</v>
      </c>
      <c r="AP73" s="431" t="s">
        <v>31</v>
      </c>
      <c r="AQ73" s="424">
        <v>95.2817526515442</v>
      </c>
      <c r="AR73" s="423"/>
      <c r="AS73" s="424">
        <v>100.86371271478</v>
      </c>
      <c r="AT73" s="423"/>
      <c r="AU73" s="424">
        <v>91.7373819469382</v>
      </c>
      <c r="AV73" s="423"/>
      <c r="AW73" s="27">
        <v>2015</v>
      </c>
      <c r="AX73" s="431" t="s">
        <v>31</v>
      </c>
      <c r="AY73" s="424">
        <v>98.9987720683627</v>
      </c>
      <c r="AZ73" s="423"/>
      <c r="BA73" s="424">
        <v>100.074288756213</v>
      </c>
      <c r="BB73" s="423"/>
      <c r="BC73" s="424">
        <v>91.2952652262052</v>
      </c>
      <c r="BD73" s="423"/>
      <c r="BE73" s="27">
        <v>2015</v>
      </c>
      <c r="BF73" s="431" t="s">
        <v>31</v>
      </c>
      <c r="BG73" s="424">
        <v>101.859895228059</v>
      </c>
      <c r="BH73" s="423"/>
      <c r="BI73" s="424">
        <v>96.0759953557336</v>
      </c>
      <c r="BJ73" s="423"/>
      <c r="BK73" s="424">
        <v>94.6354263225794</v>
      </c>
      <c r="BL73" s="423"/>
      <c r="BM73" s="27">
        <v>2015</v>
      </c>
      <c r="BN73" s="431" t="s">
        <v>31</v>
      </c>
      <c r="BO73" s="424">
        <v>101.291439135885</v>
      </c>
      <c r="BP73" s="423"/>
      <c r="BQ73" s="424">
        <v>95.874045472379</v>
      </c>
      <c r="BR73" s="423"/>
      <c r="BS73" s="424">
        <v>92.1157243783041</v>
      </c>
      <c r="BT73" s="423"/>
      <c r="BU73" s="27">
        <v>2015</v>
      </c>
      <c r="BV73" s="431" t="s">
        <v>31</v>
      </c>
      <c r="BW73" s="424">
        <v>94.5276009531987</v>
      </c>
      <c r="BX73" s="423"/>
      <c r="BY73" s="424">
        <v>99.5175154264413</v>
      </c>
      <c r="BZ73" s="423"/>
      <c r="CA73" s="424">
        <v>100.007943830275</v>
      </c>
      <c r="CB73" s="423"/>
      <c r="CC73" s="27">
        <v>2015</v>
      </c>
      <c r="CD73" s="431" t="s">
        <v>31</v>
      </c>
      <c r="CE73" s="424">
        <v>97.8602486713316</v>
      </c>
      <c r="CF73" s="423"/>
      <c r="CG73" s="424">
        <v>98.7233049461176</v>
      </c>
      <c r="CH73" s="423"/>
      <c r="CI73" s="424">
        <v>99.0543871279546</v>
      </c>
      <c r="CJ73" s="423"/>
      <c r="CK73" s="27">
        <v>2015</v>
      </c>
      <c r="CL73" s="431" t="s">
        <v>31</v>
      </c>
      <c r="CM73" s="424">
        <v>81.647258812292</v>
      </c>
      <c r="CN73" s="423"/>
      <c r="CO73" s="424">
        <v>105.594772004694</v>
      </c>
      <c r="CP73" s="423"/>
      <c r="CQ73" s="424">
        <v>110.760557378894</v>
      </c>
      <c r="CR73" s="423"/>
      <c r="CS73" s="27">
        <v>2015</v>
      </c>
      <c r="CT73" s="431" t="s">
        <v>31</v>
      </c>
      <c r="CU73" s="424">
        <v>86.7161458287181</v>
      </c>
      <c r="CV73" s="423"/>
      <c r="CW73" s="424">
        <v>104.613980752066</v>
      </c>
      <c r="CX73" s="423"/>
      <c r="CY73" s="424">
        <v>97.6563589276083</v>
      </c>
      <c r="CZ73" s="423"/>
      <c r="DA73" s="27">
        <v>2015</v>
      </c>
      <c r="DB73" s="431" t="s">
        <v>31</v>
      </c>
      <c r="DC73" s="424">
        <v>97.5843979599386</v>
      </c>
      <c r="DD73" s="423"/>
      <c r="DE73" s="424">
        <v>99.0235679524557</v>
      </c>
      <c r="DF73" s="423"/>
      <c r="DG73" s="424">
        <v>99.832708191454</v>
      </c>
      <c r="DH73" s="423"/>
      <c r="DI73" s="27">
        <v>2015</v>
      </c>
      <c r="DJ73" s="431" t="s">
        <v>31</v>
      </c>
      <c r="DK73" s="424">
        <v>94.1207744868037</v>
      </c>
      <c r="DL73" s="423"/>
      <c r="DM73" s="424">
        <v>98.838949456833</v>
      </c>
      <c r="DN73" s="423"/>
      <c r="DO73" s="424">
        <v>95.6077535436498</v>
      </c>
      <c r="DP73" s="423"/>
      <c r="DQ73" s="27">
        <v>2015</v>
      </c>
      <c r="DR73" s="431" t="s">
        <v>31</v>
      </c>
      <c r="DS73" s="424">
        <v>93.7612124881944</v>
      </c>
      <c r="DT73" s="423"/>
      <c r="DU73" s="424">
        <v>90.2448338342791</v>
      </c>
      <c r="DV73" s="423"/>
      <c r="DW73" s="424">
        <v>95.4070647535507</v>
      </c>
      <c r="DX73" s="423"/>
      <c r="DY73" s="27">
        <v>2015</v>
      </c>
      <c r="DZ73" s="431" t="s">
        <v>31</v>
      </c>
      <c r="EA73" s="424">
        <v>101.269586100424</v>
      </c>
      <c r="EB73" s="423"/>
      <c r="EC73" s="424">
        <v>97.6472625577351</v>
      </c>
      <c r="ED73" s="423"/>
      <c r="EE73" s="424">
        <v>96.9431382508254</v>
      </c>
      <c r="EF73" s="423"/>
      <c r="EG73" s="27">
        <v>2015</v>
      </c>
      <c r="EH73" s="431" t="s">
        <v>31</v>
      </c>
      <c r="EI73" s="424">
        <v>93.624603316105</v>
      </c>
      <c r="EJ73" s="423"/>
      <c r="EK73" s="424">
        <v>95.2477849123327</v>
      </c>
      <c r="EL73" s="423"/>
      <c r="EM73" s="424">
        <v>102.113099686002</v>
      </c>
      <c r="EN73" s="423"/>
      <c r="EO73" s="27">
        <v>2015</v>
      </c>
      <c r="EP73" s="431" t="s">
        <v>31</v>
      </c>
      <c r="EQ73" s="424">
        <v>101.20378066398</v>
      </c>
      <c r="ER73" s="423"/>
      <c r="ES73" s="424">
        <v>103.347266250589</v>
      </c>
      <c r="ET73" s="423"/>
      <c r="EU73" s="424">
        <v>100.211045683579</v>
      </c>
      <c r="EV73" s="423"/>
      <c r="EW73" s="27">
        <v>2015</v>
      </c>
      <c r="EX73" s="431" t="s">
        <v>31</v>
      </c>
      <c r="EY73" s="424">
        <v>98.8327487298378</v>
      </c>
      <c r="EZ73" s="423"/>
      <c r="FA73" s="424">
        <v>99.055506866481</v>
      </c>
      <c r="FB73" s="423"/>
      <c r="FC73" s="424">
        <v>88.286645382458</v>
      </c>
      <c r="FD73" s="423"/>
      <c r="FE73" s="27">
        <v>2015</v>
      </c>
      <c r="FF73" s="431" t="s">
        <v>31</v>
      </c>
      <c r="FG73" s="424">
        <v>97.830859040291</v>
      </c>
      <c r="FH73" s="423"/>
      <c r="FI73" s="424">
        <v>95.9768706957746</v>
      </c>
      <c r="FJ73" s="423"/>
      <c r="FK73" s="424">
        <v>95.5039623846348</v>
      </c>
      <c r="FL73" s="423"/>
      <c r="FM73" s="27">
        <v>2015</v>
      </c>
      <c r="FN73" s="431" t="s">
        <v>31</v>
      </c>
      <c r="FO73" s="424">
        <v>99.097820994571</v>
      </c>
      <c r="FP73" s="423"/>
      <c r="FQ73" s="424">
        <v>97.3784897277733</v>
      </c>
      <c r="FR73" s="423"/>
      <c r="FS73" s="424">
        <v>90.7951375405383</v>
      </c>
      <c r="FT73" s="423"/>
      <c r="FU73" s="27">
        <v>2015</v>
      </c>
      <c r="FV73" s="431" t="s">
        <v>31</v>
      </c>
      <c r="FW73" s="424">
        <v>96.0581817523429</v>
      </c>
      <c r="FX73" s="423"/>
      <c r="FY73" s="424">
        <v>91.6674946455163</v>
      </c>
      <c r="FZ73" s="423"/>
      <c r="GA73" s="424">
        <v>95.8223455405796</v>
      </c>
      <c r="GB73" s="423"/>
      <c r="GC73" s="27">
        <v>2015</v>
      </c>
      <c r="GD73" s="431" t="s">
        <v>31</v>
      </c>
      <c r="GE73" s="424">
        <v>101.125454031077</v>
      </c>
      <c r="GF73" s="423"/>
      <c r="GG73" s="424">
        <v>98.4917780824138</v>
      </c>
      <c r="GH73" s="423"/>
      <c r="GI73" s="424">
        <v>108.482129255899</v>
      </c>
      <c r="GJ73" s="423"/>
      <c r="GK73" s="27">
        <v>2015</v>
      </c>
      <c r="GL73" s="431" t="s">
        <v>31</v>
      </c>
      <c r="GM73" s="424">
        <v>92.9205340832396</v>
      </c>
      <c r="GN73" s="423"/>
      <c r="GO73" s="424">
        <v>87.4717643942273</v>
      </c>
      <c r="GP73" s="423"/>
      <c r="GQ73" s="424">
        <v>90.5939219110339</v>
      </c>
      <c r="GR73" s="423"/>
      <c r="GS73" s="27">
        <v>2015</v>
      </c>
      <c r="GT73" s="431" t="s">
        <v>31</v>
      </c>
      <c r="GU73" s="424">
        <v>106.937159825205</v>
      </c>
      <c r="GV73" s="423"/>
      <c r="GW73" s="424">
        <v>101.318478382256</v>
      </c>
      <c r="GX73" s="423"/>
      <c r="GY73" s="424">
        <v>91.9565605614909</v>
      </c>
      <c r="GZ73" s="423"/>
      <c r="HA73" s="27">
        <v>2015</v>
      </c>
      <c r="HB73" s="431" t="s">
        <v>31</v>
      </c>
      <c r="HC73" s="424">
        <v>92.4637230660826</v>
      </c>
      <c r="HD73" s="423"/>
      <c r="HE73" s="424">
        <v>94.6881748142778</v>
      </c>
      <c r="HF73" s="423"/>
      <c r="HG73" s="424">
        <v>97.1906156513566</v>
      </c>
      <c r="HH73" s="423"/>
      <c r="HI73" s="27">
        <v>2015</v>
      </c>
      <c r="HJ73" s="431" t="s">
        <v>31</v>
      </c>
      <c r="HK73" s="424">
        <v>92.2799552616102</v>
      </c>
      <c r="HL73" s="423"/>
      <c r="HM73" s="424">
        <v>110.281251650121</v>
      </c>
      <c r="HN73" s="423"/>
      <c r="HO73" s="424">
        <v>93.8988503733822</v>
      </c>
      <c r="HP73" s="423"/>
      <c r="HQ73" s="27">
        <v>2015</v>
      </c>
      <c r="HR73" s="431" t="s">
        <v>31</v>
      </c>
      <c r="HS73" s="424">
        <v>95.9553624610859</v>
      </c>
      <c r="HT73" s="423"/>
      <c r="HU73" s="424">
        <v>109.478043963447</v>
      </c>
      <c r="HV73" s="423"/>
      <c r="HW73" s="424">
        <v>96.942723699961</v>
      </c>
      <c r="HX73" s="423"/>
      <c r="HY73" s="27">
        <v>2015</v>
      </c>
      <c r="HZ73" s="431" t="s">
        <v>31</v>
      </c>
      <c r="IA73" s="424">
        <v>97.0212122742695</v>
      </c>
      <c r="IB73" s="423"/>
      <c r="IC73" s="424">
        <v>87.3182069344828</v>
      </c>
      <c r="ID73" s="423"/>
      <c r="IE73" s="424">
        <v>92.7268157787368</v>
      </c>
      <c r="IF73" s="423"/>
      <c r="IG73" s="27">
        <v>2015</v>
      </c>
      <c r="IH73" s="431" t="s">
        <v>31</v>
      </c>
      <c r="II73" s="424">
        <v>101.585312330367</v>
      </c>
      <c r="IJ73" s="423"/>
      <c r="IK73" s="424">
        <v>95.2254653533231</v>
      </c>
      <c r="IL73" s="423"/>
      <c r="IM73" s="424">
        <v>88.2130777293799</v>
      </c>
      <c r="IN73" s="423"/>
      <c r="IO73" s="424">
        <v>109.416337808071</v>
      </c>
      <c r="IP73" s="423"/>
      <c r="IQ73" s="27">
        <v>2015</v>
      </c>
      <c r="IR73" s="431" t="s">
        <v>31</v>
      </c>
      <c r="IS73" s="424">
        <v>97.2844959105116</v>
      </c>
      <c r="IT73" s="423"/>
      <c r="IU73" s="424">
        <v>120.453794918614</v>
      </c>
      <c r="IV73" s="423"/>
      <c r="IW73" s="424">
        <v>94.4165278718861</v>
      </c>
      <c r="IX73" s="423"/>
      <c r="IY73" s="27">
        <v>2015</v>
      </c>
      <c r="IZ73" s="431" t="s">
        <v>31</v>
      </c>
      <c r="JA73" s="424">
        <v>99.753047740516</v>
      </c>
      <c r="JB73" s="423"/>
      <c r="JC73" s="424">
        <v>96.7722244749915</v>
      </c>
      <c r="JD73" s="423"/>
      <c r="JE73" s="424">
        <v>91.6378877568867</v>
      </c>
      <c r="JF73" s="423"/>
      <c r="JG73" s="27">
        <v>2015</v>
      </c>
      <c r="JH73" s="431" t="s">
        <v>31</v>
      </c>
      <c r="JI73" s="424">
        <v>94.2128635534093</v>
      </c>
      <c r="JJ73" s="423"/>
      <c r="JK73" s="424">
        <v>83.2188742146549</v>
      </c>
      <c r="JL73" s="423"/>
      <c r="JM73" s="424">
        <v>107.87436621607</v>
      </c>
      <c r="JN73" s="423"/>
      <c r="JO73" s="27">
        <v>2015</v>
      </c>
      <c r="JP73" s="431" t="s">
        <v>31</v>
      </c>
      <c r="JQ73" s="424">
        <v>92.746194044198</v>
      </c>
      <c r="JR73" s="423"/>
      <c r="JS73" s="424">
        <v>103.817561088844</v>
      </c>
      <c r="JT73" s="423"/>
      <c r="JU73" s="424">
        <v>90.6969525295151</v>
      </c>
      <c r="JV73" s="423"/>
      <c r="JW73" s="27">
        <v>2015</v>
      </c>
      <c r="JX73" s="431" t="s">
        <v>31</v>
      </c>
      <c r="JY73" s="424">
        <v>100.534312152721</v>
      </c>
      <c r="JZ73" s="423"/>
      <c r="KA73" s="424">
        <v>77.4711171784072</v>
      </c>
      <c r="KB73" s="423"/>
      <c r="KC73" s="424">
        <v>93.389259786994</v>
      </c>
      <c r="KD73" s="423"/>
      <c r="KE73" s="27">
        <v>2015</v>
      </c>
      <c r="KF73" s="431" t="s">
        <v>31</v>
      </c>
      <c r="KG73" s="424">
        <v>110.091463479197</v>
      </c>
      <c r="KH73" s="423"/>
      <c r="KI73" s="424">
        <v>101.568793807352</v>
      </c>
      <c r="KJ73" s="423"/>
      <c r="KK73" s="424">
        <v>85.1482360574991</v>
      </c>
      <c r="KL73" s="423"/>
      <c r="KM73" s="27">
        <v>2015</v>
      </c>
      <c r="KN73" s="431" t="s">
        <v>31</v>
      </c>
      <c r="KO73" s="424">
        <v>80.0684875630038</v>
      </c>
      <c r="KP73" s="423"/>
      <c r="KQ73" s="424">
        <v>97.4940042849195</v>
      </c>
      <c r="KR73" s="423"/>
      <c r="KS73" s="424">
        <v>98.5953168962134</v>
      </c>
      <c r="KT73" s="423"/>
      <c r="KU73" s="27">
        <v>2015</v>
      </c>
      <c r="KV73" s="431" t="s">
        <v>31</v>
      </c>
      <c r="KW73" s="424">
        <v>101.111678632603</v>
      </c>
      <c r="KX73" s="423"/>
      <c r="KY73" s="424">
        <v>102.133030110372</v>
      </c>
      <c r="KZ73" s="423"/>
      <c r="LA73" s="424">
        <v>89.921681241083</v>
      </c>
      <c r="LB73" s="423"/>
      <c r="LC73" s="27">
        <v>2015</v>
      </c>
      <c r="LD73" s="431" t="s">
        <v>31</v>
      </c>
      <c r="LE73" s="424">
        <v>100.004588352286</v>
      </c>
      <c r="LF73" s="423"/>
      <c r="LG73" s="424">
        <v>115.298922264018</v>
      </c>
      <c r="LH73" s="423"/>
      <c r="LI73" s="424">
        <v>111.601691549983</v>
      </c>
      <c r="LJ73" s="423"/>
      <c r="LK73" s="27">
        <v>2015</v>
      </c>
      <c r="LL73" s="431" t="s">
        <v>31</v>
      </c>
      <c r="LM73" s="424">
        <v>114.597372249727</v>
      </c>
      <c r="LN73" s="423"/>
      <c r="LO73" s="424">
        <v>111.92751018316</v>
      </c>
      <c r="LP73" s="423"/>
      <c r="LQ73" s="424">
        <v>120.243543855478</v>
      </c>
      <c r="LR73" s="423"/>
      <c r="LS73" s="27">
        <v>2015</v>
      </c>
      <c r="LT73" s="431" t="s">
        <v>31</v>
      </c>
      <c r="LU73" s="424">
        <v>89.6439042529745</v>
      </c>
      <c r="LV73" s="423"/>
      <c r="LW73" s="424">
        <v>82.070612217631</v>
      </c>
      <c r="LX73" s="423"/>
      <c r="LY73" s="424">
        <v>107.614992475198</v>
      </c>
      <c r="LZ73" s="423"/>
      <c r="MA73" s="27">
        <v>2015</v>
      </c>
      <c r="MB73" s="431" t="s">
        <v>31</v>
      </c>
      <c r="MC73" s="424">
        <v>100.320200905025</v>
      </c>
      <c r="MD73" s="423"/>
      <c r="ME73" s="424">
        <v>94.6472565388855</v>
      </c>
      <c r="MF73" s="423"/>
      <c r="MG73" s="424">
        <v>93.3531602405522</v>
      </c>
      <c r="MH73" s="423"/>
      <c r="MI73" s="27">
        <v>2015</v>
      </c>
      <c r="MJ73" s="431" t="s">
        <v>31</v>
      </c>
      <c r="MK73" s="424">
        <v>104.037728782057</v>
      </c>
      <c r="ML73" s="423"/>
      <c r="MM73" s="424">
        <v>96.622225453055</v>
      </c>
      <c r="MN73" s="423"/>
      <c r="MO73" s="424">
        <v>103.424617981761</v>
      </c>
      <c r="MP73" s="423"/>
    </row>
    <row r="74" hidden="1" spans="1:354">
      <c r="A74" s="27">
        <v>2016</v>
      </c>
      <c r="B74" s="431" t="s">
        <v>31</v>
      </c>
      <c r="C74" s="424">
        <v>101.904337779483</v>
      </c>
      <c r="D74" s="423">
        <v>-0.249564733650814</v>
      </c>
      <c r="E74" s="424">
        <v>101.2256</v>
      </c>
      <c r="F74" s="423">
        <v>-3.4410480400835</v>
      </c>
      <c r="G74" s="424">
        <v>102.5462</v>
      </c>
      <c r="H74" s="423">
        <v>2.92581190927186</v>
      </c>
      <c r="I74" s="27">
        <v>2016</v>
      </c>
      <c r="J74" s="431" t="s">
        <v>31</v>
      </c>
      <c r="K74" s="424">
        <v>72.8378251796816</v>
      </c>
      <c r="L74" s="423">
        <v>-16.8036345575334</v>
      </c>
      <c r="M74" s="424">
        <v>92.2502427972505</v>
      </c>
      <c r="N74" s="423">
        <v>5.19127502976215</v>
      </c>
      <c r="O74" s="424">
        <v>75.0475540474571</v>
      </c>
      <c r="P74" s="423">
        <v>-15.0286128939066</v>
      </c>
      <c r="Q74" s="27">
        <v>2016</v>
      </c>
      <c r="R74" s="431" t="s">
        <v>31</v>
      </c>
      <c r="S74" s="424">
        <v>107.431244177742</v>
      </c>
      <c r="T74" s="423">
        <v>5.77824033454664</v>
      </c>
      <c r="U74" s="424">
        <v>108.131102853628</v>
      </c>
      <c r="V74" s="423">
        <v>8.87114956583332</v>
      </c>
      <c r="W74" s="424">
        <v>108.515784096943</v>
      </c>
      <c r="X74" s="423">
        <v>8.65926607932633</v>
      </c>
      <c r="Y74" s="27">
        <v>2016</v>
      </c>
      <c r="Z74" s="431" t="s">
        <v>31</v>
      </c>
      <c r="AA74" s="424">
        <v>107.357127730274</v>
      </c>
      <c r="AB74" s="423">
        <v>10.3632618264371</v>
      </c>
      <c r="AC74" s="424">
        <v>109.297662161053</v>
      </c>
      <c r="AD74" s="423">
        <v>11.6238573139434</v>
      </c>
      <c r="AE74" s="424">
        <v>102.045349091631</v>
      </c>
      <c r="AF74" s="423">
        <v>7.88638566038999</v>
      </c>
      <c r="AG74" s="27">
        <v>2016</v>
      </c>
      <c r="AH74" s="431" t="s">
        <v>31</v>
      </c>
      <c r="AI74" s="424">
        <v>113.274868564161</v>
      </c>
      <c r="AJ74" s="423">
        <v>20.1205885006008</v>
      </c>
      <c r="AK74" s="424">
        <v>110.688754249869</v>
      </c>
      <c r="AL74" s="423">
        <v>14.0364760507355</v>
      </c>
      <c r="AM74" s="424">
        <v>102.763118592534</v>
      </c>
      <c r="AN74" s="423">
        <v>6.471335424469</v>
      </c>
      <c r="AO74" s="27">
        <v>2016</v>
      </c>
      <c r="AP74" s="431" t="s">
        <v>31</v>
      </c>
      <c r="AQ74" s="424">
        <v>109.645778880119</v>
      </c>
      <c r="AR74" s="423">
        <v>15.0753169718712</v>
      </c>
      <c r="AS74" s="424">
        <v>101.050630168785</v>
      </c>
      <c r="AT74" s="423">
        <v>0.185316848818459</v>
      </c>
      <c r="AU74" s="424">
        <v>99.3344549367388</v>
      </c>
      <c r="AV74" s="423">
        <v>8.28132744642183</v>
      </c>
      <c r="AW74" s="27">
        <v>2016</v>
      </c>
      <c r="AX74" s="431" t="s">
        <v>31</v>
      </c>
      <c r="AY74" s="424">
        <v>113.743601718853</v>
      </c>
      <c r="AZ74" s="423">
        <v>14.8939520586259</v>
      </c>
      <c r="BA74" s="424">
        <v>110.208302777901</v>
      </c>
      <c r="BB74" s="423">
        <v>10.1264911773449</v>
      </c>
      <c r="BC74" s="424">
        <v>99.6868331154488</v>
      </c>
      <c r="BD74" s="423">
        <v>9.19167918341827</v>
      </c>
      <c r="BE74" s="27">
        <v>2016</v>
      </c>
      <c r="BF74" s="431" t="s">
        <v>31</v>
      </c>
      <c r="BG74" s="424">
        <v>102.981653401641</v>
      </c>
      <c r="BH74" s="423">
        <v>1.10127560122766</v>
      </c>
      <c r="BI74" s="424">
        <v>102.971417795301</v>
      </c>
      <c r="BJ74" s="423">
        <v>7.17705022366491</v>
      </c>
      <c r="BK74" s="424">
        <v>111.394816299504</v>
      </c>
      <c r="BL74" s="423">
        <v>17.7094251362034</v>
      </c>
      <c r="BM74" s="27">
        <v>2016</v>
      </c>
      <c r="BN74" s="431" t="s">
        <v>31</v>
      </c>
      <c r="BO74" s="424">
        <v>105.288756764026</v>
      </c>
      <c r="BP74" s="423">
        <v>3.9463528825753</v>
      </c>
      <c r="BQ74" s="424">
        <v>103.16139346491</v>
      </c>
      <c r="BR74" s="423">
        <v>7.60096015206774</v>
      </c>
      <c r="BS74" s="424">
        <v>99.3451700160134</v>
      </c>
      <c r="BT74" s="423">
        <v>7.84822101384029</v>
      </c>
      <c r="BU74" s="27">
        <v>2016</v>
      </c>
      <c r="BV74" s="431" t="s">
        <v>31</v>
      </c>
      <c r="BW74" s="424">
        <v>101.701923276093</v>
      </c>
      <c r="BX74" s="423">
        <v>7.58965873517386</v>
      </c>
      <c r="BY74" s="424">
        <v>105.973016680673</v>
      </c>
      <c r="BZ74" s="423">
        <v>6.48679905900941</v>
      </c>
      <c r="CA74" s="424">
        <v>103.779208592794</v>
      </c>
      <c r="CB74" s="423">
        <v>3.77096520344342</v>
      </c>
      <c r="CC74" s="27">
        <v>2016</v>
      </c>
      <c r="CD74" s="431" t="s">
        <v>31</v>
      </c>
      <c r="CE74" s="424">
        <v>101.63026859682</v>
      </c>
      <c r="CF74" s="423">
        <v>3.85245283623811</v>
      </c>
      <c r="CG74" s="424">
        <v>102.483302441292</v>
      </c>
      <c r="CH74" s="423">
        <v>3.80862198366101</v>
      </c>
      <c r="CI74" s="424">
        <v>107.152466421287</v>
      </c>
      <c r="CJ74" s="423">
        <v>8.17538680328427</v>
      </c>
      <c r="CK74" s="27">
        <v>2016</v>
      </c>
      <c r="CL74" s="431" t="s">
        <v>31</v>
      </c>
      <c r="CM74" s="424">
        <v>109.809749564079</v>
      </c>
      <c r="CN74" s="423">
        <v>34.4928796893634</v>
      </c>
      <c r="CO74" s="424">
        <v>108.382915228926</v>
      </c>
      <c r="CP74" s="423">
        <v>2.64041786472946</v>
      </c>
      <c r="CQ74" s="424">
        <v>113.846472910151</v>
      </c>
      <c r="CR74" s="423">
        <v>2.78611412246744</v>
      </c>
      <c r="CS74" s="27">
        <v>2016</v>
      </c>
      <c r="CT74" s="431" t="s">
        <v>31</v>
      </c>
      <c r="CU74" s="424">
        <v>106.029223284323</v>
      </c>
      <c r="CV74" s="423">
        <v>22.2716049831734</v>
      </c>
      <c r="CW74" s="424">
        <v>94.2662477879804</v>
      </c>
      <c r="CX74" s="423">
        <v>-9.89134806810306</v>
      </c>
      <c r="CY74" s="424">
        <v>103.856084382561</v>
      </c>
      <c r="CZ74" s="423">
        <v>6.34851178462254</v>
      </c>
      <c r="DA74" s="27">
        <v>2016</v>
      </c>
      <c r="DB74" s="431" t="s">
        <v>31</v>
      </c>
      <c r="DC74" s="424">
        <v>103.551075874877</v>
      </c>
      <c r="DD74" s="423">
        <v>6.11437692876635</v>
      </c>
      <c r="DE74" s="424">
        <v>100.395947881658</v>
      </c>
      <c r="DF74" s="423">
        <v>1.38591242224425</v>
      </c>
      <c r="DG74" s="424">
        <v>107.544716174041</v>
      </c>
      <c r="DH74" s="423">
        <v>7.7249311596325</v>
      </c>
      <c r="DI74" s="27">
        <v>2016</v>
      </c>
      <c r="DJ74" s="431" t="s">
        <v>31</v>
      </c>
      <c r="DK74" s="424">
        <v>100.76772971657</v>
      </c>
      <c r="DL74" s="423">
        <v>7.06215526381865</v>
      </c>
      <c r="DM74" s="424">
        <v>102.147022847138</v>
      </c>
      <c r="DN74" s="423">
        <v>3.3469329737765</v>
      </c>
      <c r="DO74" s="424">
        <v>104.72345966647</v>
      </c>
      <c r="DP74" s="423">
        <v>9.53448416572074</v>
      </c>
      <c r="DQ74" s="27">
        <v>2016</v>
      </c>
      <c r="DR74" s="431" t="s">
        <v>31</v>
      </c>
      <c r="DS74" s="424">
        <v>99.8486784291324</v>
      </c>
      <c r="DT74" s="423">
        <v>6.49252049903311</v>
      </c>
      <c r="DU74" s="424">
        <v>92.9947589438478</v>
      </c>
      <c r="DV74" s="423">
        <v>3.04718286103613</v>
      </c>
      <c r="DW74" s="424">
        <v>103.014718997211</v>
      </c>
      <c r="DX74" s="423">
        <v>7.97388984066512</v>
      </c>
      <c r="DY74" s="27">
        <v>2016</v>
      </c>
      <c r="DZ74" s="431" t="s">
        <v>31</v>
      </c>
      <c r="EA74" s="424">
        <v>103.920437417741</v>
      </c>
      <c r="EB74" s="423">
        <v>2.6176183979735</v>
      </c>
      <c r="EC74" s="424">
        <v>102.53969809289</v>
      </c>
      <c r="ED74" s="423">
        <v>5.01031509435515</v>
      </c>
      <c r="EE74" s="424">
        <v>101.751584152866</v>
      </c>
      <c r="EF74" s="423">
        <v>4.96006833366577</v>
      </c>
      <c r="EG74" s="27">
        <v>2016</v>
      </c>
      <c r="EH74" s="431" t="s">
        <v>31</v>
      </c>
      <c r="EI74" s="424">
        <v>98.3039938496936</v>
      </c>
      <c r="EJ74" s="423">
        <v>4.99803509745146</v>
      </c>
      <c r="EK74" s="424">
        <v>100.01525851416</v>
      </c>
      <c r="EL74" s="423">
        <v>5.00533803092127</v>
      </c>
      <c r="EM74" s="424">
        <v>107.169733948036</v>
      </c>
      <c r="EN74" s="423">
        <v>4.95199369873556</v>
      </c>
      <c r="EO74" s="27">
        <v>2016</v>
      </c>
      <c r="EP74" s="431" t="s">
        <v>31</v>
      </c>
      <c r="EQ74" s="424">
        <v>103.692254869748</v>
      </c>
      <c r="ER74" s="423">
        <v>2.45887474701246</v>
      </c>
      <c r="ES74" s="424">
        <v>105.905400664307</v>
      </c>
      <c r="ET74" s="423">
        <v>2.47528019513877</v>
      </c>
      <c r="EU74" s="424">
        <v>102.635845240003</v>
      </c>
      <c r="EV74" s="423">
        <v>2.41969289900543</v>
      </c>
      <c r="EW74" s="27">
        <v>2016</v>
      </c>
      <c r="EX74" s="431" t="s">
        <v>31</v>
      </c>
      <c r="EY74" s="424">
        <v>101.265634760727</v>
      </c>
      <c r="EZ74" s="423">
        <v>2.4616193135935</v>
      </c>
      <c r="FA74" s="424">
        <v>101.576106681702</v>
      </c>
      <c r="FB74" s="423">
        <v>2.54463370584637</v>
      </c>
      <c r="FC74" s="424">
        <v>90.4958645947475</v>
      </c>
      <c r="FD74" s="423">
        <v>2.50232546804688</v>
      </c>
      <c r="FE74" s="27">
        <v>2016</v>
      </c>
      <c r="FF74" s="431" t="s">
        <v>31</v>
      </c>
      <c r="FG74" s="424">
        <v>100.280647983008</v>
      </c>
      <c r="FH74" s="423">
        <v>2.50410654342504</v>
      </c>
      <c r="FI74" s="424">
        <v>99.8556437064279</v>
      </c>
      <c r="FJ74" s="423">
        <v>4.04136223918789</v>
      </c>
      <c r="FK74" s="424">
        <v>100.443722206129</v>
      </c>
      <c r="FL74" s="423">
        <v>5.17230876934703</v>
      </c>
      <c r="FM74" s="27">
        <v>2016</v>
      </c>
      <c r="FN74" s="431" t="s">
        <v>31</v>
      </c>
      <c r="FO74" s="424">
        <v>98.1274642101046</v>
      </c>
      <c r="FP74" s="423">
        <v>-0.97919083863566</v>
      </c>
      <c r="FQ74" s="424">
        <v>104.082136680739</v>
      </c>
      <c r="FR74" s="423">
        <v>6.88411472770476</v>
      </c>
      <c r="FS74" s="424">
        <v>95.6512656808174</v>
      </c>
      <c r="FT74" s="423">
        <v>5.34844516107592</v>
      </c>
      <c r="FU74" s="27">
        <v>2016</v>
      </c>
      <c r="FV74" s="431" t="s">
        <v>31</v>
      </c>
      <c r="FW74" s="424">
        <v>99.3766929487038</v>
      </c>
      <c r="FX74" s="423">
        <v>3.45468874782236</v>
      </c>
      <c r="FY74" s="424">
        <v>95.0599972382382</v>
      </c>
      <c r="FZ74" s="423">
        <v>3.70087849116084</v>
      </c>
      <c r="GA74" s="424">
        <v>98.8199614837164</v>
      </c>
      <c r="GB74" s="423">
        <v>3.12830574771029</v>
      </c>
      <c r="GC74" s="27">
        <v>2016</v>
      </c>
      <c r="GD74" s="431" t="s">
        <v>31</v>
      </c>
      <c r="GE74" s="424">
        <v>104.186417254297</v>
      </c>
      <c r="GF74" s="423">
        <v>3.02689689015298</v>
      </c>
      <c r="GG74" s="424">
        <v>101.512704881817</v>
      </c>
      <c r="GH74" s="423">
        <v>3.06718678271292</v>
      </c>
      <c r="GI74" s="424">
        <v>107.45389599749</v>
      </c>
      <c r="GJ74" s="423">
        <v>-0.947836538111147</v>
      </c>
      <c r="GK74" s="27">
        <v>2016</v>
      </c>
      <c r="GL74" s="431" t="s">
        <v>31</v>
      </c>
      <c r="GM74" s="424">
        <v>95.8125532699488</v>
      </c>
      <c r="GN74" s="423">
        <v>3.11235747323467</v>
      </c>
      <c r="GO74" s="424">
        <v>107.145766704918</v>
      </c>
      <c r="GP74" s="423">
        <v>22.4918320179547</v>
      </c>
      <c r="GQ74" s="424">
        <v>111.104123112563</v>
      </c>
      <c r="GR74" s="423">
        <v>22.6397100035817</v>
      </c>
      <c r="GS74" s="27">
        <v>2016</v>
      </c>
      <c r="GT74" s="431" t="s">
        <v>31</v>
      </c>
      <c r="GU74" s="424">
        <v>109.971376200594</v>
      </c>
      <c r="GV74" s="423">
        <v>2.83738260895328</v>
      </c>
      <c r="GW74" s="424">
        <v>103.444281739975</v>
      </c>
      <c r="GX74" s="423">
        <v>2.09813983753146</v>
      </c>
      <c r="GY74" s="424">
        <v>94.6067958190512</v>
      </c>
      <c r="GZ74" s="423">
        <v>2.88205130920278</v>
      </c>
      <c r="HA74" s="27">
        <v>2016</v>
      </c>
      <c r="HB74" s="431" t="s">
        <v>31</v>
      </c>
      <c r="HC74" s="424">
        <v>95.1118009603502</v>
      </c>
      <c r="HD74" s="423">
        <v>2.86391008977117</v>
      </c>
      <c r="HE74" s="424">
        <v>97.4547192270488</v>
      </c>
      <c r="HF74" s="423">
        <v>2.92174225366291</v>
      </c>
      <c r="HG74" s="424">
        <v>95.2405445877242</v>
      </c>
      <c r="HH74" s="423">
        <v>-2.0064396655617</v>
      </c>
      <c r="HI74" s="27">
        <v>2016</v>
      </c>
      <c r="HJ74" s="431" t="s">
        <v>31</v>
      </c>
      <c r="HK74" s="424">
        <v>96.5894573420826</v>
      </c>
      <c r="HL74" s="423">
        <v>4.67003052640746</v>
      </c>
      <c r="HM74" s="424">
        <v>111.975267064082</v>
      </c>
      <c r="HN74" s="423">
        <v>1.53608649576724</v>
      </c>
      <c r="HO74" s="424">
        <v>96.6050275254127</v>
      </c>
      <c r="HP74" s="423">
        <v>2.88201308244938</v>
      </c>
      <c r="HQ74" s="27">
        <v>2016</v>
      </c>
      <c r="HR74" s="431" t="s">
        <v>31</v>
      </c>
      <c r="HS74" s="424">
        <v>91.0561603445287</v>
      </c>
      <c r="HT74" s="423">
        <v>-5.10570956213525</v>
      </c>
      <c r="HU74" s="424">
        <v>104.285482483591</v>
      </c>
      <c r="HV74" s="423">
        <v>-4.74301630890459</v>
      </c>
      <c r="HW74" s="424">
        <v>92.6289616883322</v>
      </c>
      <c r="HX74" s="423">
        <v>-4.44980484041267</v>
      </c>
      <c r="HY74" s="27">
        <v>2016</v>
      </c>
      <c r="HZ74" s="431" t="s">
        <v>31</v>
      </c>
      <c r="IA74" s="424">
        <v>91.7380461650576</v>
      </c>
      <c r="IB74" s="423">
        <v>-5.44537218755515</v>
      </c>
      <c r="IC74" s="424">
        <v>99.3581005517058</v>
      </c>
      <c r="ID74" s="423">
        <v>13.7885259442591</v>
      </c>
      <c r="IE74" s="424">
        <v>92.2475074736074</v>
      </c>
      <c r="IF74" s="423">
        <v>-0.516903660612172</v>
      </c>
      <c r="IG74" s="27">
        <v>2016</v>
      </c>
      <c r="IH74" s="431" t="s">
        <v>31</v>
      </c>
      <c r="II74" s="424">
        <v>106.427079969767</v>
      </c>
      <c r="IJ74" s="423">
        <v>4.76620835072484</v>
      </c>
      <c r="IK74" s="424">
        <v>89.9972102910673</v>
      </c>
      <c r="IL74" s="423">
        <v>-5.49039591758039</v>
      </c>
      <c r="IM74" s="424">
        <v>95.2192459635226</v>
      </c>
      <c r="IN74" s="423">
        <v>7.94232376251091</v>
      </c>
      <c r="IO74" s="424">
        <v>117.961692494513</v>
      </c>
      <c r="IP74" s="423">
        <v>7.80994397877977</v>
      </c>
      <c r="IQ74" s="27">
        <v>2016</v>
      </c>
      <c r="IR74" s="431" t="s">
        <v>31</v>
      </c>
      <c r="IS74" s="424">
        <v>104.932911462811</v>
      </c>
      <c r="IT74" s="423">
        <v>7.86190592932168</v>
      </c>
      <c r="IU74" s="424">
        <v>130.663568099141</v>
      </c>
      <c r="IV74" s="423">
        <v>8.4760909255085</v>
      </c>
      <c r="IW74" s="424">
        <v>101.907272843198</v>
      </c>
      <c r="IX74" s="423">
        <v>7.93372213546813</v>
      </c>
      <c r="IY74" s="27">
        <v>2016</v>
      </c>
      <c r="IZ74" s="431" t="s">
        <v>31</v>
      </c>
      <c r="JA74" s="424">
        <v>107.498611542112</v>
      </c>
      <c r="JB74" s="423">
        <v>7.76473899999952</v>
      </c>
      <c r="JC74" s="424">
        <v>100.139562817092</v>
      </c>
      <c r="JD74" s="423">
        <v>3.4796537543383</v>
      </c>
      <c r="JE74" s="424">
        <v>104.62104787868</v>
      </c>
      <c r="JF74" s="423">
        <v>14.1678954410623</v>
      </c>
      <c r="JG74" s="27">
        <v>2016</v>
      </c>
      <c r="JH74" s="431" t="s">
        <v>31</v>
      </c>
      <c r="JI74" s="424">
        <v>104.195437832994</v>
      </c>
      <c r="JJ74" s="423">
        <v>10.5957656980941</v>
      </c>
      <c r="JK74" s="424">
        <v>93.5393362915798</v>
      </c>
      <c r="JL74" s="423">
        <v>12.401588190564</v>
      </c>
      <c r="JM74" s="424">
        <v>105.205853709479</v>
      </c>
      <c r="JN74" s="423">
        <v>-2.47372253501521</v>
      </c>
      <c r="JO74" s="27">
        <v>2016</v>
      </c>
      <c r="JP74" s="431" t="s">
        <v>31</v>
      </c>
      <c r="JQ74" s="424">
        <v>109.331562532235</v>
      </c>
      <c r="JR74" s="423">
        <v>17.882532710866</v>
      </c>
      <c r="JS74" s="424">
        <v>110.387794774512</v>
      </c>
      <c r="JT74" s="423">
        <v>6.32863420866269</v>
      </c>
      <c r="JU74" s="424">
        <v>96.1874916526053</v>
      </c>
      <c r="JV74" s="423">
        <v>6.05371952415213</v>
      </c>
      <c r="JW74" s="27">
        <v>2016</v>
      </c>
      <c r="JX74" s="431" t="s">
        <v>31</v>
      </c>
      <c r="JY74" s="424">
        <v>98.0223740760652</v>
      </c>
      <c r="JZ74" s="423">
        <v>-2.49858781829667</v>
      </c>
      <c r="KA74" s="424">
        <v>89.7049312954858</v>
      </c>
      <c r="KB74" s="423">
        <v>15.7914517857094</v>
      </c>
      <c r="KC74" s="424">
        <v>105.108984705705</v>
      </c>
      <c r="KD74" s="423">
        <v>12.5493284189659</v>
      </c>
      <c r="KE74" s="27">
        <v>2016</v>
      </c>
      <c r="KF74" s="431" t="s">
        <v>31</v>
      </c>
      <c r="KG74" s="424">
        <v>108.998256789841</v>
      </c>
      <c r="KH74" s="423">
        <v>-0.992998598444743</v>
      </c>
      <c r="KI74" s="424">
        <v>118.349279008535</v>
      </c>
      <c r="KJ74" s="423">
        <v>16.5213000688088</v>
      </c>
      <c r="KK74" s="424">
        <v>87.9792447168413</v>
      </c>
      <c r="KL74" s="423">
        <v>3.32480012554865</v>
      </c>
      <c r="KM74" s="27">
        <v>2016</v>
      </c>
      <c r="KN74" s="431" t="s">
        <v>31</v>
      </c>
      <c r="KO74" s="424">
        <v>85.9750675858512</v>
      </c>
      <c r="KP74" s="423">
        <v>7.37690969646407</v>
      </c>
      <c r="KQ74" s="424">
        <v>115.846424198394</v>
      </c>
      <c r="KR74" s="423">
        <v>18.8241523651456</v>
      </c>
      <c r="KS74" s="424">
        <v>95.8959718761644</v>
      </c>
      <c r="KT74" s="423">
        <v>-2.73780246874249</v>
      </c>
      <c r="KU74" s="27">
        <v>2016</v>
      </c>
      <c r="KV74" s="431" t="s">
        <v>31</v>
      </c>
      <c r="KW74" s="424">
        <v>106.722317532161</v>
      </c>
      <c r="KX74" s="423">
        <v>5.54895238159767</v>
      </c>
      <c r="KY74" s="424">
        <v>102.9788417603</v>
      </c>
      <c r="KZ74" s="423">
        <v>0.828147024536861</v>
      </c>
      <c r="LA74" s="424">
        <v>98.755994828097</v>
      </c>
      <c r="LB74" s="423">
        <v>9.8244533076832</v>
      </c>
      <c r="LC74" s="27">
        <v>2016</v>
      </c>
      <c r="LD74" s="431" t="s">
        <v>31</v>
      </c>
      <c r="LE74" s="424">
        <v>98.1957778917962</v>
      </c>
      <c r="LF74" s="423">
        <v>-1.80872746970196</v>
      </c>
      <c r="LG74" s="424">
        <v>119.956376270923</v>
      </c>
      <c r="LH74" s="423">
        <v>4.03946014017367</v>
      </c>
      <c r="LI74" s="424">
        <v>112.683322276378</v>
      </c>
      <c r="LJ74" s="423">
        <v>0.969188469612021</v>
      </c>
      <c r="LK74" s="27">
        <v>2016</v>
      </c>
      <c r="LL74" s="431" t="s">
        <v>31</v>
      </c>
      <c r="LM74" s="424">
        <v>120.190900860196</v>
      </c>
      <c r="LN74" s="423">
        <v>4.8810269386282</v>
      </c>
      <c r="LO74" s="424">
        <v>116.719069590039</v>
      </c>
      <c r="LP74" s="423">
        <v>4.28094880252216</v>
      </c>
      <c r="LQ74" s="424">
        <v>124.79586560025</v>
      </c>
      <c r="LR74" s="423">
        <v>3.78591781213909</v>
      </c>
      <c r="LS74" s="27">
        <v>2016</v>
      </c>
      <c r="LT74" s="431" t="s">
        <v>31</v>
      </c>
      <c r="LU74" s="424">
        <v>92.9871355239826</v>
      </c>
      <c r="LV74" s="423">
        <v>3.72945745599563</v>
      </c>
      <c r="LW74" s="424">
        <v>82.9013476193569</v>
      </c>
      <c r="LX74" s="423">
        <v>1.01222030551334</v>
      </c>
      <c r="LY74" s="424">
        <v>81.0803723825514</v>
      </c>
      <c r="LZ74" s="423">
        <v>-24.6569920067245</v>
      </c>
      <c r="MA74" s="27">
        <v>2016</v>
      </c>
      <c r="MB74" s="431" t="s">
        <v>31</v>
      </c>
      <c r="MC74" s="424">
        <v>116.230686812405</v>
      </c>
      <c r="MD74" s="423">
        <v>15.8597029948568</v>
      </c>
      <c r="ME74" s="424">
        <v>97.0909593118246</v>
      </c>
      <c r="MF74" s="423">
        <v>2.5819055536334</v>
      </c>
      <c r="MG74" s="424">
        <v>93.353688109277</v>
      </c>
      <c r="MH74" s="423">
        <v>0.000565453513772241</v>
      </c>
      <c r="MI74" s="27">
        <v>2016</v>
      </c>
      <c r="MJ74" s="431" t="s">
        <v>31</v>
      </c>
      <c r="MK74" s="424">
        <v>99.7315302450242</v>
      </c>
      <c r="ML74" s="423">
        <v>-4.13907395657772</v>
      </c>
      <c r="MM74" s="424">
        <v>105.207839436921</v>
      </c>
      <c r="MN74" s="423">
        <v>8.88575474598005</v>
      </c>
      <c r="MO74" s="424">
        <v>105.531170550307</v>
      </c>
      <c r="MP74" s="423">
        <v>2.03679995116556</v>
      </c>
    </row>
    <row r="75" hidden="1" spans="1:354">
      <c r="A75" s="27">
        <v>2017</v>
      </c>
      <c r="B75" s="431" t="s">
        <v>31</v>
      </c>
      <c r="C75" s="424">
        <v>102.059875929059</v>
      </c>
      <c r="D75" s="423">
        <v>0.152631529692314</v>
      </c>
      <c r="E75" s="424">
        <v>99.8336734478267</v>
      </c>
      <c r="F75" s="423">
        <v>-1.37507364952472</v>
      </c>
      <c r="G75" s="424">
        <v>104.164547294893</v>
      </c>
      <c r="H75" s="423">
        <v>1.57816408106083</v>
      </c>
      <c r="I75" s="27">
        <v>2017</v>
      </c>
      <c r="J75" s="431" t="s">
        <v>31</v>
      </c>
      <c r="K75" s="424">
        <v>86.5916</v>
      </c>
      <c r="L75" s="423">
        <v>18.8827368010915</v>
      </c>
      <c r="M75" s="424">
        <v>108.6054</v>
      </c>
      <c r="N75" s="423">
        <v>17.7291210373237</v>
      </c>
      <c r="O75" s="424">
        <v>87.2102</v>
      </c>
      <c r="P75" s="423">
        <v>16.2065854202946</v>
      </c>
      <c r="Q75" s="27">
        <v>2017</v>
      </c>
      <c r="R75" s="431" t="s">
        <v>31</v>
      </c>
      <c r="S75" s="424">
        <v>108.6562</v>
      </c>
      <c r="T75" s="423">
        <v>1.14022306232545</v>
      </c>
      <c r="U75" s="424">
        <v>113.2828</v>
      </c>
      <c r="V75" s="423">
        <v>4.76430648575352</v>
      </c>
      <c r="W75" s="424">
        <v>112.602</v>
      </c>
      <c r="X75" s="423">
        <v>3.76554981108256</v>
      </c>
      <c r="Y75" s="27">
        <v>2017</v>
      </c>
      <c r="Z75" s="431" t="s">
        <v>31</v>
      </c>
      <c r="AA75" s="424">
        <v>104.6888</v>
      </c>
      <c r="AB75" s="423">
        <v>-2.48546862857359</v>
      </c>
      <c r="AC75" s="424">
        <v>119.7008</v>
      </c>
      <c r="AD75" s="423">
        <v>9.51817050177819</v>
      </c>
      <c r="AE75" s="424">
        <v>104.6508</v>
      </c>
      <c r="AF75" s="423">
        <v>2.55322847298922</v>
      </c>
      <c r="AG75" s="27">
        <v>2017</v>
      </c>
      <c r="AH75" s="431" t="s">
        <v>31</v>
      </c>
      <c r="AI75" s="424">
        <v>126.0462</v>
      </c>
      <c r="AJ75" s="423">
        <v>11.2746380531932</v>
      </c>
      <c r="AK75" s="424">
        <v>125.7012</v>
      </c>
      <c r="AL75" s="423">
        <v>13.5627560829189</v>
      </c>
      <c r="AM75" s="424">
        <v>104.1428</v>
      </c>
      <c r="AN75" s="423">
        <v>1.34258421344369</v>
      </c>
      <c r="AO75" s="27">
        <v>2017</v>
      </c>
      <c r="AP75" s="431" t="s">
        <v>31</v>
      </c>
      <c r="AQ75" s="424">
        <v>105.7908</v>
      </c>
      <c r="AR75" s="423">
        <v>-3.51584796012408</v>
      </c>
      <c r="AS75" s="424">
        <v>105.5064</v>
      </c>
      <c r="AT75" s="423">
        <v>4.4094428938966</v>
      </c>
      <c r="AU75" s="424">
        <v>100.8446</v>
      </c>
      <c r="AV75" s="423">
        <v>1.52026309926694</v>
      </c>
      <c r="AW75" s="27">
        <v>2017</v>
      </c>
      <c r="AX75" s="431" t="s">
        <v>31</v>
      </c>
      <c r="AY75" s="424">
        <v>112.005</v>
      </c>
      <c r="AZ75" s="423">
        <v>-1.52852704906462</v>
      </c>
      <c r="BA75" s="424">
        <v>116.6394</v>
      </c>
      <c r="BB75" s="423">
        <v>5.83540174378618</v>
      </c>
      <c r="BC75" s="424">
        <v>106.7064</v>
      </c>
      <c r="BD75" s="423">
        <v>7.04161890309199</v>
      </c>
      <c r="BE75" s="27">
        <v>2017</v>
      </c>
      <c r="BF75" s="431" t="s">
        <v>31</v>
      </c>
      <c r="BG75" s="424">
        <v>98.8358</v>
      </c>
      <c r="BH75" s="423">
        <v>-4.02581747786866</v>
      </c>
      <c r="BI75" s="424">
        <v>110.5416</v>
      </c>
      <c r="BJ75" s="423">
        <v>7.35173154529963</v>
      </c>
      <c r="BK75" s="424">
        <v>121.3444</v>
      </c>
      <c r="BL75" s="423">
        <v>8.93181929915417</v>
      </c>
      <c r="BM75" s="27">
        <v>2017</v>
      </c>
      <c r="BN75" s="431" t="s">
        <v>31</v>
      </c>
      <c r="BO75" s="424">
        <v>118.6938</v>
      </c>
      <c r="BP75" s="423">
        <v>12.7316948627454</v>
      </c>
      <c r="BQ75" s="424">
        <v>115.777254896717</v>
      </c>
      <c r="BR75" s="423">
        <v>12.2292468219701</v>
      </c>
      <c r="BS75" s="424">
        <v>111.3496</v>
      </c>
      <c r="BT75" s="423">
        <v>12.0835567366301</v>
      </c>
      <c r="BU75" s="27">
        <v>2017</v>
      </c>
      <c r="BV75" s="431" t="s">
        <v>31</v>
      </c>
      <c r="BW75" s="424">
        <v>114.0358</v>
      </c>
      <c r="BX75" s="423">
        <v>12.1274763805827</v>
      </c>
      <c r="BY75" s="424">
        <v>108.7286</v>
      </c>
      <c r="BZ75" s="423">
        <v>2.6002688284605</v>
      </c>
      <c r="CA75" s="424">
        <v>108.6922</v>
      </c>
      <c r="CB75" s="423">
        <v>4.7340806254208</v>
      </c>
      <c r="CC75" s="27">
        <v>2017</v>
      </c>
      <c r="CD75" s="431" t="s">
        <v>31</v>
      </c>
      <c r="CE75" s="424">
        <v>106.5482</v>
      </c>
      <c r="CF75" s="423">
        <v>4.83904202072911</v>
      </c>
      <c r="CG75" s="424">
        <v>107.3998</v>
      </c>
      <c r="CH75" s="423">
        <v>4.79736448922921</v>
      </c>
      <c r="CI75" s="424">
        <v>116.8898</v>
      </c>
      <c r="CJ75" s="423">
        <v>9.08736299212056</v>
      </c>
      <c r="CK75" s="27">
        <v>2017</v>
      </c>
      <c r="CL75" s="431" t="s">
        <v>31</v>
      </c>
      <c r="CM75" s="424">
        <v>128.011</v>
      </c>
      <c r="CN75" s="423">
        <v>16.575259034991</v>
      </c>
      <c r="CO75" s="424">
        <v>111.9014</v>
      </c>
      <c r="CP75" s="423">
        <v>3.24634631172493</v>
      </c>
      <c r="CQ75" s="424">
        <v>117.8976</v>
      </c>
      <c r="CR75" s="423">
        <v>3.55841247101843</v>
      </c>
      <c r="CS75" s="27">
        <v>2017</v>
      </c>
      <c r="CT75" s="431" t="s">
        <v>31</v>
      </c>
      <c r="CU75" s="424">
        <v>128.3266</v>
      </c>
      <c r="CV75" s="423">
        <v>21.0294634111255</v>
      </c>
      <c r="CW75" s="424">
        <v>87.5102</v>
      </c>
      <c r="CX75" s="423">
        <v>-7.16698494584807</v>
      </c>
      <c r="CY75" s="424">
        <v>115.7898</v>
      </c>
      <c r="CZ75" s="423">
        <v>11.4906273314528</v>
      </c>
      <c r="DA75" s="27">
        <v>2017</v>
      </c>
      <c r="DB75" s="431" t="s">
        <v>31</v>
      </c>
      <c r="DC75" s="424">
        <v>85.5436</v>
      </c>
      <c r="DD75" s="423">
        <v>-17.3899457081793</v>
      </c>
      <c r="DE75" s="424">
        <v>183.6172</v>
      </c>
      <c r="DF75" s="423">
        <v>82.8930388868271</v>
      </c>
      <c r="DG75" s="424">
        <v>115.634</v>
      </c>
      <c r="DH75" s="423">
        <v>7.52178639150291</v>
      </c>
      <c r="DI75" s="27">
        <v>2017</v>
      </c>
      <c r="DJ75" s="431" t="s">
        <v>31</v>
      </c>
      <c r="DK75" s="424">
        <v>109.872</v>
      </c>
      <c r="DL75" s="423">
        <v>9.03490662044011</v>
      </c>
      <c r="DM75" s="424">
        <v>93.356</v>
      </c>
      <c r="DN75" s="423">
        <v>-8.60624480489626</v>
      </c>
      <c r="DO75" s="424">
        <v>114.137</v>
      </c>
      <c r="DP75" s="423">
        <v>8.98895086498328</v>
      </c>
      <c r="DQ75" s="27">
        <v>2017</v>
      </c>
      <c r="DR75" s="431" t="s">
        <v>31</v>
      </c>
      <c r="DS75" s="424">
        <v>107.3542</v>
      </c>
      <c r="DT75" s="423">
        <v>7.5168962563632</v>
      </c>
      <c r="DU75" s="424">
        <v>101.6842</v>
      </c>
      <c r="DV75" s="423">
        <v>9.34401159252329</v>
      </c>
      <c r="DW75" s="424">
        <v>114.727</v>
      </c>
      <c r="DX75" s="423">
        <v>11.3695218671675</v>
      </c>
      <c r="DY75" s="27">
        <v>2017</v>
      </c>
      <c r="DZ75" s="431" t="s">
        <v>31</v>
      </c>
      <c r="EA75" s="424">
        <v>106.263</v>
      </c>
      <c r="EB75" s="423">
        <v>2.25418853160014</v>
      </c>
      <c r="EC75" s="424">
        <v>106.3512</v>
      </c>
      <c r="ED75" s="423">
        <v>3.71709881928591</v>
      </c>
      <c r="EE75" s="424">
        <v>105.4546</v>
      </c>
      <c r="EF75" s="423">
        <v>3.6392709538265</v>
      </c>
      <c r="EG75" s="27">
        <v>2017</v>
      </c>
      <c r="EH75" s="431" t="s">
        <v>31</v>
      </c>
      <c r="EI75" s="424">
        <v>101.9198</v>
      </c>
      <c r="EJ75" s="423">
        <v>3.6781884526838</v>
      </c>
      <c r="EK75" s="424">
        <v>103.7056</v>
      </c>
      <c r="EL75" s="423">
        <v>3.68977848046829</v>
      </c>
      <c r="EM75" s="424">
        <v>111.0746</v>
      </c>
      <c r="EN75" s="423">
        <v>3.64362764384312</v>
      </c>
      <c r="EO75" s="27">
        <v>2017</v>
      </c>
      <c r="EP75" s="431" t="s">
        <v>31</v>
      </c>
      <c r="EQ75" s="424">
        <v>108.3764</v>
      </c>
      <c r="ER75" s="423">
        <v>4.51735294611517</v>
      </c>
      <c r="ES75" s="424">
        <v>110.515</v>
      </c>
      <c r="ET75" s="423">
        <v>4.35256304851161</v>
      </c>
      <c r="EU75" s="424">
        <v>107.2208</v>
      </c>
      <c r="EV75" s="423">
        <v>4.46720612011831</v>
      </c>
      <c r="EW75" s="27">
        <v>2017</v>
      </c>
      <c r="EX75" s="431" t="s">
        <v>31</v>
      </c>
      <c r="EY75" s="424">
        <v>105.8574</v>
      </c>
      <c r="EZ75" s="423">
        <v>4.53437659293078</v>
      </c>
      <c r="FA75" s="424">
        <v>106.0912</v>
      </c>
      <c r="FB75" s="423">
        <v>4.4450348273793</v>
      </c>
      <c r="FC75" s="424">
        <v>94.7342</v>
      </c>
      <c r="FD75" s="423">
        <v>4.68345755270958</v>
      </c>
      <c r="FE75" s="27">
        <v>2017</v>
      </c>
      <c r="FF75" s="431" t="s">
        <v>31</v>
      </c>
      <c r="FG75" s="424">
        <v>104.6768</v>
      </c>
      <c r="FH75" s="423">
        <v>4.38384883366241</v>
      </c>
      <c r="FI75" s="424">
        <v>105.301</v>
      </c>
      <c r="FJ75" s="423">
        <v>5.45322837192987</v>
      </c>
      <c r="FK75" s="424">
        <v>95.7258</v>
      </c>
      <c r="FL75" s="423">
        <v>-4.69708021816142</v>
      </c>
      <c r="FM75" s="27">
        <v>2017</v>
      </c>
      <c r="FN75" s="431" t="s">
        <v>31</v>
      </c>
      <c r="FO75" s="424">
        <v>95.3884</v>
      </c>
      <c r="FP75" s="423">
        <v>-2.79133291800944</v>
      </c>
      <c r="FQ75" s="424">
        <v>113.227</v>
      </c>
      <c r="FR75" s="423">
        <v>8.78619868009768</v>
      </c>
      <c r="FS75" s="424">
        <v>106.3532</v>
      </c>
      <c r="FT75" s="423">
        <v>11.1884921156133</v>
      </c>
      <c r="FU75" s="27">
        <v>2017</v>
      </c>
      <c r="FV75" s="431" t="s">
        <v>31</v>
      </c>
      <c r="FW75" s="424">
        <v>107.7092</v>
      </c>
      <c r="FX75" s="423">
        <v>8.38476991340139</v>
      </c>
      <c r="FY75" s="424">
        <v>95.9066</v>
      </c>
      <c r="FZ75" s="423">
        <v>0.890598344580269</v>
      </c>
      <c r="GA75" s="424">
        <v>100.2824</v>
      </c>
      <c r="GB75" s="423">
        <v>1.47990192904963</v>
      </c>
      <c r="GC75" s="27">
        <v>2017</v>
      </c>
      <c r="GD75" s="431" t="s">
        <v>31</v>
      </c>
      <c r="GE75" s="424">
        <v>106.1466</v>
      </c>
      <c r="GF75" s="423">
        <v>1.88141870827423</v>
      </c>
      <c r="GG75" s="424">
        <v>103.0172</v>
      </c>
      <c r="GH75" s="423">
        <v>1.48207568691522</v>
      </c>
      <c r="GI75" s="424">
        <v>104.6102</v>
      </c>
      <c r="GJ75" s="423">
        <v>-2.64643359004563</v>
      </c>
      <c r="GK75" s="27">
        <v>2017</v>
      </c>
      <c r="GL75" s="431" t="s">
        <v>31</v>
      </c>
      <c r="GM75" s="424">
        <v>97.2212</v>
      </c>
      <c r="GN75" s="423">
        <v>1.47021103391572</v>
      </c>
      <c r="GO75" s="424">
        <v>113.189</v>
      </c>
      <c r="GP75" s="423">
        <v>5.64019791068856</v>
      </c>
      <c r="GQ75" s="424">
        <v>117.3744</v>
      </c>
      <c r="GR75" s="423">
        <v>5.64360413617069</v>
      </c>
      <c r="GS75" s="27">
        <v>2017</v>
      </c>
      <c r="GT75" s="431" t="s">
        <v>31</v>
      </c>
      <c r="GU75" s="424">
        <v>115.1018</v>
      </c>
      <c r="GV75" s="423">
        <v>4.66523560644325</v>
      </c>
      <c r="GW75" s="424">
        <v>105.8108</v>
      </c>
      <c r="GX75" s="423">
        <v>2.28772264664552</v>
      </c>
      <c r="GY75" s="424">
        <v>98.9928</v>
      </c>
      <c r="GZ75" s="423">
        <v>4.63603501521987</v>
      </c>
      <c r="HA75" s="27">
        <v>2017</v>
      </c>
      <c r="HB75" s="431" t="s">
        <v>31</v>
      </c>
      <c r="HC75" s="424">
        <v>99.5444</v>
      </c>
      <c r="HD75" s="423">
        <v>4.66040911316314</v>
      </c>
      <c r="HE75" s="424">
        <v>101.9272</v>
      </c>
      <c r="HF75" s="423">
        <v>4.58929111737653</v>
      </c>
      <c r="HG75" s="424">
        <v>96.0794</v>
      </c>
      <c r="HH75" s="423">
        <v>0.880775530953784</v>
      </c>
      <c r="HI75" s="27">
        <v>2017</v>
      </c>
      <c r="HJ75" s="431" t="s">
        <v>31</v>
      </c>
      <c r="HK75" s="424">
        <v>99.5186</v>
      </c>
      <c r="HL75" s="423">
        <v>3.03256974262062</v>
      </c>
      <c r="HM75" s="424">
        <v>122.5998</v>
      </c>
      <c r="HN75" s="423">
        <v>9.48828541738411</v>
      </c>
      <c r="HO75" s="424">
        <v>101.1136</v>
      </c>
      <c r="HP75" s="423">
        <v>4.66701639663766</v>
      </c>
      <c r="HQ75" s="27">
        <v>2017</v>
      </c>
      <c r="HR75" s="431" t="s">
        <v>31</v>
      </c>
      <c r="HS75" s="424">
        <v>98.133</v>
      </c>
      <c r="HT75" s="423">
        <v>7.77195044101875</v>
      </c>
      <c r="HU75" s="424">
        <v>112.3768</v>
      </c>
      <c r="HV75" s="423">
        <v>7.75881486445873</v>
      </c>
      <c r="HW75" s="424">
        <v>99.8272</v>
      </c>
      <c r="HX75" s="423">
        <v>7.77104501709478</v>
      </c>
      <c r="HY75" s="27">
        <v>2017</v>
      </c>
      <c r="HZ75" s="431" t="s">
        <v>31</v>
      </c>
      <c r="IA75" s="424">
        <v>98.7864</v>
      </c>
      <c r="IB75" s="423">
        <v>7.68313053262632</v>
      </c>
      <c r="IC75" s="424">
        <v>98.4163735387963</v>
      </c>
      <c r="ID75" s="423">
        <v>-0.947811006531325</v>
      </c>
      <c r="IE75" s="424">
        <v>95.3398</v>
      </c>
      <c r="IF75" s="423">
        <v>3.35216919251427</v>
      </c>
      <c r="IG75" s="27">
        <v>2017</v>
      </c>
      <c r="IH75" s="431" t="s">
        <v>31</v>
      </c>
      <c r="II75" s="424">
        <v>108.179</v>
      </c>
      <c r="IJ75" s="423">
        <v>1.64612242554298</v>
      </c>
      <c r="IK75" s="424">
        <v>90.807</v>
      </c>
      <c r="IL75" s="423">
        <v>0.8997942339698</v>
      </c>
      <c r="IM75" s="424">
        <v>98.9752</v>
      </c>
      <c r="IN75" s="423">
        <v>3.94453242983694</v>
      </c>
      <c r="IO75" s="424">
        <v>122.5892</v>
      </c>
      <c r="IP75" s="423">
        <v>3.92289005661888</v>
      </c>
      <c r="IQ75" s="27">
        <v>2017</v>
      </c>
      <c r="IR75" s="431" t="s">
        <v>31</v>
      </c>
      <c r="IS75" s="424">
        <v>109.0338</v>
      </c>
      <c r="IT75" s="423">
        <v>3.90810516931343</v>
      </c>
      <c r="IU75" s="424">
        <v>136.0908</v>
      </c>
      <c r="IV75" s="423">
        <v>4.1535922980007</v>
      </c>
      <c r="IW75" s="424">
        <v>105.923</v>
      </c>
      <c r="IX75" s="423">
        <v>3.94056974027799</v>
      </c>
      <c r="IY75" s="27">
        <v>2017</v>
      </c>
      <c r="IZ75" s="431" t="s">
        <v>31</v>
      </c>
      <c r="JA75" s="424">
        <v>111.6634</v>
      </c>
      <c r="JB75" s="423">
        <v>3.87427186095002</v>
      </c>
      <c r="JC75" s="424">
        <v>111.8494</v>
      </c>
      <c r="JD75" s="423">
        <v>11.6935173806342</v>
      </c>
      <c r="JE75" s="424">
        <v>121.3966</v>
      </c>
      <c r="JF75" s="423">
        <v>16.0345862151684</v>
      </c>
      <c r="JG75" s="27">
        <v>2017</v>
      </c>
      <c r="JH75" s="431" t="s">
        <v>31</v>
      </c>
      <c r="JI75" s="424">
        <v>107.9494</v>
      </c>
      <c r="JJ75" s="423">
        <v>3.60280857308093</v>
      </c>
      <c r="JK75" s="424">
        <v>117.4904</v>
      </c>
      <c r="JL75" s="423">
        <v>25.6053385217105</v>
      </c>
      <c r="JM75" s="424">
        <v>106.7608</v>
      </c>
      <c r="JN75" s="423">
        <v>1.47800358601265</v>
      </c>
      <c r="JO75" s="27">
        <v>2017</v>
      </c>
      <c r="JP75" s="431" t="s">
        <v>31</v>
      </c>
      <c r="JQ75" s="424">
        <v>113.2092</v>
      </c>
      <c r="JR75" s="423">
        <v>3.54667707837957</v>
      </c>
      <c r="JS75" s="424">
        <v>105.5168</v>
      </c>
      <c r="JT75" s="423">
        <v>-4.41262078335882</v>
      </c>
      <c r="JU75" s="424">
        <v>91.9098</v>
      </c>
      <c r="JV75" s="423">
        <v>-4.44724316967825</v>
      </c>
      <c r="JW75" s="27">
        <v>2017</v>
      </c>
      <c r="JX75" s="431" t="s">
        <v>31</v>
      </c>
      <c r="JY75" s="424">
        <v>94.75</v>
      </c>
      <c r="JZ75" s="423">
        <v>-3.33839504185633</v>
      </c>
      <c r="KA75" s="424">
        <v>91.3494</v>
      </c>
      <c r="KB75" s="423">
        <v>1.83319766345662</v>
      </c>
      <c r="KC75" s="424">
        <v>104.1878</v>
      </c>
      <c r="KD75" s="423">
        <v>-0.876409098883769</v>
      </c>
      <c r="KE75" s="27">
        <v>2017</v>
      </c>
      <c r="KF75" s="431" t="s">
        <v>31</v>
      </c>
      <c r="KG75" s="424">
        <v>108.5842</v>
      </c>
      <c r="KH75" s="423">
        <v>-0.379874689775505</v>
      </c>
      <c r="KI75" s="424">
        <v>116.0252</v>
      </c>
      <c r="KJ75" s="423">
        <v>-1.96374581070933</v>
      </c>
      <c r="KK75" s="424">
        <v>97.7792</v>
      </c>
      <c r="KL75" s="423">
        <v>11.1389400019284</v>
      </c>
      <c r="KM75" s="27">
        <v>2017</v>
      </c>
      <c r="KN75" s="431" t="s">
        <v>31</v>
      </c>
      <c r="KO75" s="424">
        <v>94.7022</v>
      </c>
      <c r="KP75" s="423">
        <v>10.1507712168231</v>
      </c>
      <c r="KQ75" s="424">
        <v>124.7702</v>
      </c>
      <c r="KR75" s="423">
        <v>7.70310854508818</v>
      </c>
      <c r="KS75" s="424">
        <v>105.3258</v>
      </c>
      <c r="KT75" s="423">
        <v>9.83339335255174</v>
      </c>
      <c r="KU75" s="27">
        <v>2017</v>
      </c>
      <c r="KV75" s="431" t="s">
        <v>31</v>
      </c>
      <c r="KW75" s="424">
        <v>104.4112</v>
      </c>
      <c r="KX75" s="423">
        <v>-2.16554286451311</v>
      </c>
      <c r="KY75" s="424">
        <v>118.053</v>
      </c>
      <c r="KZ75" s="423">
        <v>14.6381120451787</v>
      </c>
      <c r="LA75" s="424">
        <v>100.8544</v>
      </c>
      <c r="LB75" s="423">
        <v>2.12483826987481</v>
      </c>
      <c r="LC75" s="27">
        <v>2017</v>
      </c>
      <c r="LD75" s="431" t="s">
        <v>31</v>
      </c>
      <c r="LE75" s="424">
        <v>102.9898</v>
      </c>
      <c r="LF75" s="423">
        <v>4.88210614664759</v>
      </c>
      <c r="LG75" s="424">
        <v>121.6492</v>
      </c>
      <c r="LH75" s="423">
        <v>1.41119945575359</v>
      </c>
      <c r="LI75" s="424">
        <v>113.5242</v>
      </c>
      <c r="LJ75" s="423">
        <v>0.746230858866554</v>
      </c>
      <c r="LK75" s="27">
        <v>2017</v>
      </c>
      <c r="LL75" s="431" t="s">
        <v>31</v>
      </c>
      <c r="LM75" s="424">
        <v>121.7596</v>
      </c>
      <c r="LN75" s="423">
        <v>1.30517296116143</v>
      </c>
      <c r="LO75" s="424">
        <v>118.3252</v>
      </c>
      <c r="LP75" s="423">
        <v>1.37606512423558</v>
      </c>
      <c r="LQ75" s="424">
        <v>126.2666</v>
      </c>
      <c r="LR75" s="423">
        <v>1.17851211871145</v>
      </c>
      <c r="LS75" s="27">
        <v>2017</v>
      </c>
      <c r="LT75" s="431" t="s">
        <v>31</v>
      </c>
      <c r="LU75" s="424">
        <v>105.51</v>
      </c>
      <c r="LV75" s="423">
        <v>13.4673085749454</v>
      </c>
      <c r="LW75" s="424">
        <v>98.6626</v>
      </c>
      <c r="LX75" s="423">
        <v>19.0120581067164</v>
      </c>
      <c r="LY75" s="424">
        <v>82.3318</v>
      </c>
      <c r="LZ75" s="423">
        <v>1.54344088547617</v>
      </c>
      <c r="MA75" s="27">
        <v>2017</v>
      </c>
      <c r="MB75" s="431" t="s">
        <v>31</v>
      </c>
      <c r="MC75" s="424">
        <v>136.1662</v>
      </c>
      <c r="MD75" s="423">
        <v>17.1516780415919</v>
      </c>
      <c r="ME75" s="424">
        <v>93.5922</v>
      </c>
      <c r="MF75" s="423">
        <v>-3.60358918752439</v>
      </c>
      <c r="MG75" s="424">
        <v>103.3844</v>
      </c>
      <c r="MH75" s="423">
        <v>10.7448480010573</v>
      </c>
      <c r="MI75" s="27">
        <v>2017</v>
      </c>
      <c r="MJ75" s="431" t="s">
        <v>31</v>
      </c>
      <c r="MK75" s="424">
        <v>85.8806</v>
      </c>
      <c r="ML75" s="423">
        <v>-13.8882159042328</v>
      </c>
      <c r="MM75" s="424">
        <v>116.518102191311</v>
      </c>
      <c r="MN75" s="423">
        <v>10.7503992239764</v>
      </c>
      <c r="MO75" s="424">
        <v>110.0762</v>
      </c>
      <c r="MP75" s="423">
        <v>4.30681231525465</v>
      </c>
    </row>
    <row r="76" hidden="1" spans="1:354">
      <c r="A76" s="27">
        <v>2018</v>
      </c>
      <c r="B76" s="431" t="s">
        <v>31</v>
      </c>
      <c r="C76" s="424">
        <v>101.579989151129</v>
      </c>
      <c r="D76" s="423">
        <v>-0.470201216257337</v>
      </c>
      <c r="E76" s="424">
        <v>101.046545654483</v>
      </c>
      <c r="F76" s="423">
        <v>1.21489289612259</v>
      </c>
      <c r="G76" s="424">
        <v>102.084393069197</v>
      </c>
      <c r="H76" s="423">
        <v>-1.99698868733792</v>
      </c>
      <c r="I76" s="27">
        <v>2018</v>
      </c>
      <c r="J76" s="431" t="s">
        <v>31</v>
      </c>
      <c r="K76" s="424">
        <v>91.2231574726536</v>
      </c>
      <c r="L76" s="423">
        <v>5.34873760578812</v>
      </c>
      <c r="M76" s="424">
        <v>124.526292359808</v>
      </c>
      <c r="N76" s="423">
        <v>14.659392958184</v>
      </c>
      <c r="O76" s="424">
        <v>98.1805816951083</v>
      </c>
      <c r="P76" s="423">
        <v>12.5792415280647</v>
      </c>
      <c r="Q76" s="27">
        <v>2018</v>
      </c>
      <c r="R76" s="431" t="s">
        <v>31</v>
      </c>
      <c r="S76" s="424">
        <v>110.142736329425</v>
      </c>
      <c r="T76" s="423">
        <v>1.36810999227419</v>
      </c>
      <c r="U76" s="424">
        <v>117.722005479004</v>
      </c>
      <c r="V76" s="423">
        <v>3.91869328706885</v>
      </c>
      <c r="W76" s="424">
        <v>109.966247504335</v>
      </c>
      <c r="X76" s="423">
        <v>-2.34076881020302</v>
      </c>
      <c r="Y76" s="27">
        <v>2018</v>
      </c>
      <c r="Z76" s="431" t="s">
        <v>31</v>
      </c>
      <c r="AA76" s="424">
        <v>102.306620432199</v>
      </c>
      <c r="AB76" s="423">
        <v>-2.2754865542455</v>
      </c>
      <c r="AC76" s="424">
        <v>131.401503327882</v>
      </c>
      <c r="AD76" s="423">
        <v>9.77495833601949</v>
      </c>
      <c r="AE76" s="424">
        <v>109.458721183752</v>
      </c>
      <c r="AF76" s="423">
        <v>4.59425172454719</v>
      </c>
      <c r="AG76" s="27">
        <v>2018</v>
      </c>
      <c r="AH76" s="431" t="s">
        <v>31</v>
      </c>
      <c r="AI76" s="424">
        <v>131.748559886367</v>
      </c>
      <c r="AJ76" s="423">
        <v>4.52402364082963</v>
      </c>
      <c r="AK76" s="424">
        <v>123.690316329588</v>
      </c>
      <c r="AL76" s="423">
        <v>-1.59973307367935</v>
      </c>
      <c r="AM76" s="424">
        <v>110.037012225183</v>
      </c>
      <c r="AN76" s="423">
        <v>5.65974049591848</v>
      </c>
      <c r="AO76" s="27">
        <v>2018</v>
      </c>
      <c r="AP76" s="431" t="s">
        <v>31</v>
      </c>
      <c r="AQ76" s="424">
        <v>125.750010279736</v>
      </c>
      <c r="AR76" s="423">
        <v>18.8666786523367</v>
      </c>
      <c r="AS76" s="424">
        <v>108.140782270425</v>
      </c>
      <c r="AT76" s="423">
        <v>2.49689333578323</v>
      </c>
      <c r="AU76" s="424">
        <v>111.201309694662</v>
      </c>
      <c r="AV76" s="423">
        <v>10.2699695319944</v>
      </c>
      <c r="AW76" s="27">
        <v>2018</v>
      </c>
      <c r="AX76" s="431" t="s">
        <v>31</v>
      </c>
      <c r="AY76" s="424">
        <v>124.998747753443</v>
      </c>
      <c r="AZ76" s="423">
        <v>11.6010425904581</v>
      </c>
      <c r="BA76" s="424">
        <v>119.772573219944</v>
      </c>
      <c r="BB76" s="423">
        <v>2.68620485011377</v>
      </c>
      <c r="BC76" s="424">
        <v>111.377183091513</v>
      </c>
      <c r="BD76" s="423">
        <v>4.37722863062871</v>
      </c>
      <c r="BE76" s="27">
        <v>2018</v>
      </c>
      <c r="BF76" s="431" t="s">
        <v>31</v>
      </c>
      <c r="BG76" s="424">
        <v>107.234556025852</v>
      </c>
      <c r="BH76" s="423">
        <v>8.49768608728012</v>
      </c>
      <c r="BI76" s="424">
        <v>110.8707780724</v>
      </c>
      <c r="BJ76" s="423">
        <v>0.297786600158133</v>
      </c>
      <c r="BK76" s="424">
        <v>122.422395983443</v>
      </c>
      <c r="BL76" s="423">
        <v>0.888377200301434</v>
      </c>
      <c r="BM76" s="27">
        <v>2018</v>
      </c>
      <c r="BN76" s="431" t="s">
        <v>31</v>
      </c>
      <c r="BO76" s="424">
        <v>118.345189929385</v>
      </c>
      <c r="BP76" s="423">
        <v>-0.29370537518777</v>
      </c>
      <c r="BQ76" s="424">
        <v>122.805078831907</v>
      </c>
      <c r="BR76" s="423">
        <v>6.07012486300471</v>
      </c>
      <c r="BS76" s="424">
        <v>113.759258332836</v>
      </c>
      <c r="BT76" s="423">
        <v>2.16404758780955</v>
      </c>
      <c r="BU76" s="27">
        <v>2018</v>
      </c>
      <c r="BV76" s="431" t="s">
        <v>31</v>
      </c>
      <c r="BW76" s="424">
        <v>120.99593102677</v>
      </c>
      <c r="BX76" s="423">
        <v>6.10346139262414</v>
      </c>
      <c r="BY76" s="424">
        <v>109.269241857106</v>
      </c>
      <c r="BZ76" s="423">
        <v>0.497239785214191</v>
      </c>
      <c r="CA76" s="424">
        <v>112.753303816686</v>
      </c>
      <c r="CB76" s="423">
        <v>3.73633417732495</v>
      </c>
      <c r="CC76" s="27">
        <v>2018</v>
      </c>
      <c r="CD76" s="431" t="s">
        <v>31</v>
      </c>
      <c r="CE76" s="424">
        <v>108.131460369125</v>
      </c>
      <c r="CF76" s="423">
        <v>1.485956936978</v>
      </c>
      <c r="CG76" s="424">
        <v>113.499582492213</v>
      </c>
      <c r="CH76" s="423">
        <v>5.6795101035687</v>
      </c>
      <c r="CI76" s="424">
        <v>122.24230692971</v>
      </c>
      <c r="CJ76" s="423">
        <v>4.57910521680283</v>
      </c>
      <c r="CK76" s="27">
        <v>2018</v>
      </c>
      <c r="CL76" s="431" t="s">
        <v>31</v>
      </c>
      <c r="CM76" s="424">
        <v>139.870016358963</v>
      </c>
      <c r="CN76" s="423">
        <v>9.26406040024936</v>
      </c>
      <c r="CO76" s="424">
        <v>110.461184828444</v>
      </c>
      <c r="CP76" s="423">
        <v>-1.28703945755461</v>
      </c>
      <c r="CQ76" s="424">
        <v>122.230410113354</v>
      </c>
      <c r="CR76" s="423">
        <v>3.67506218392384</v>
      </c>
      <c r="CS76" s="27">
        <v>2018</v>
      </c>
      <c r="CT76" s="431" t="s">
        <v>31</v>
      </c>
      <c r="CU76" s="424">
        <v>137.484481801083</v>
      </c>
      <c r="CV76" s="423">
        <v>7.13638622162762</v>
      </c>
      <c r="CW76" s="424">
        <v>88.1786765905238</v>
      </c>
      <c r="CX76" s="423">
        <v>0.763884199240522</v>
      </c>
      <c r="CY76" s="424">
        <v>120.499445760557</v>
      </c>
      <c r="CZ76" s="423">
        <v>4.06740987596268</v>
      </c>
      <c r="DA76" s="27">
        <v>2018</v>
      </c>
      <c r="DB76" s="431" t="s">
        <v>31</v>
      </c>
      <c r="DC76" s="424">
        <v>92.2105718064778</v>
      </c>
      <c r="DD76" s="423">
        <v>7.79365353629935</v>
      </c>
      <c r="DE76" s="424">
        <v>217.165584559878</v>
      </c>
      <c r="DF76" s="423">
        <v>18.2708289636688</v>
      </c>
      <c r="DG76" s="424">
        <v>115.061744750697</v>
      </c>
      <c r="DH76" s="423">
        <v>-0.49488493808326</v>
      </c>
      <c r="DI76" s="27">
        <v>2018</v>
      </c>
      <c r="DJ76" s="431" t="s">
        <v>31</v>
      </c>
      <c r="DK76" s="424">
        <v>117.814692060032</v>
      </c>
      <c r="DL76" s="423">
        <v>7.2290411206058</v>
      </c>
      <c r="DM76" s="424">
        <v>92.886770275346</v>
      </c>
      <c r="DN76" s="423">
        <v>-0.502624067712802</v>
      </c>
      <c r="DO76" s="424">
        <v>120.757281218125</v>
      </c>
      <c r="DP76" s="423">
        <v>5.80029369803428</v>
      </c>
      <c r="DQ76" s="27">
        <v>2018</v>
      </c>
      <c r="DR76" s="431" t="s">
        <v>31</v>
      </c>
      <c r="DS76" s="424">
        <v>111.250739256843</v>
      </c>
      <c r="DT76" s="423">
        <v>3.62961044546279</v>
      </c>
      <c r="DU76" s="424">
        <v>103.657535386372</v>
      </c>
      <c r="DV76" s="423">
        <v>1.94065094318725</v>
      </c>
      <c r="DW76" s="424">
        <v>122.333032836411</v>
      </c>
      <c r="DX76" s="423">
        <v>6.62967988042169</v>
      </c>
      <c r="DY76" s="27">
        <v>2018</v>
      </c>
      <c r="DZ76" s="431" t="s">
        <v>31</v>
      </c>
      <c r="EA76" s="424">
        <v>110.351962673755</v>
      </c>
      <c r="EB76" s="423">
        <v>3.84796464785975</v>
      </c>
      <c r="EC76" s="424">
        <v>112.699721863874</v>
      </c>
      <c r="ED76" s="423">
        <v>5.96939372933618</v>
      </c>
      <c r="EE76" s="424">
        <v>113.951668876968</v>
      </c>
      <c r="EF76" s="423">
        <v>8.05756114666181</v>
      </c>
      <c r="EG76" s="27">
        <v>2018</v>
      </c>
      <c r="EH76" s="431" t="s">
        <v>31</v>
      </c>
      <c r="EI76" s="424">
        <v>114.685269190805</v>
      </c>
      <c r="EJ76" s="423">
        <v>12.5250139725596</v>
      </c>
      <c r="EK76" s="424">
        <v>112.022974708669</v>
      </c>
      <c r="EL76" s="423">
        <v>8.02017895722989</v>
      </c>
      <c r="EM76" s="424">
        <v>114.578857751945</v>
      </c>
      <c r="EN76" s="423">
        <v>3.15486866659398</v>
      </c>
      <c r="EO76" s="27">
        <v>2018</v>
      </c>
      <c r="EP76" s="431" t="s">
        <v>31</v>
      </c>
      <c r="EQ76" s="424">
        <v>110.394900621134</v>
      </c>
      <c r="ER76" s="423">
        <v>1.86249093080578</v>
      </c>
      <c r="ES76" s="424">
        <v>117.041196738033</v>
      </c>
      <c r="ET76" s="423">
        <v>5.90525877757156</v>
      </c>
      <c r="EU76" s="424">
        <v>113.775821068519</v>
      </c>
      <c r="EV76" s="423">
        <v>6.11357224392917</v>
      </c>
      <c r="EW76" s="27">
        <v>2018</v>
      </c>
      <c r="EX76" s="431" t="s">
        <v>31</v>
      </c>
      <c r="EY76" s="424">
        <v>105.636590511057</v>
      </c>
      <c r="EZ76" s="423">
        <v>-0.208591453165596</v>
      </c>
      <c r="FA76" s="424">
        <v>107.080341636523</v>
      </c>
      <c r="FB76" s="423">
        <v>0.932350314185726</v>
      </c>
      <c r="FC76" s="424">
        <v>109.769980388674</v>
      </c>
      <c r="FD76" s="423">
        <v>15.8715441611095</v>
      </c>
      <c r="FE76" s="27">
        <v>2018</v>
      </c>
      <c r="FF76" s="431" t="s">
        <v>31</v>
      </c>
      <c r="FG76" s="424">
        <v>113.347018708275</v>
      </c>
      <c r="FH76" s="423">
        <v>8.28284654123475</v>
      </c>
      <c r="FI76" s="424">
        <v>112.540544154021</v>
      </c>
      <c r="FJ76" s="423">
        <v>6.87509534954201</v>
      </c>
      <c r="FK76" s="424">
        <v>102.86075278256</v>
      </c>
      <c r="FL76" s="423">
        <v>7.45353163155616</v>
      </c>
      <c r="FM76" s="27">
        <v>2018</v>
      </c>
      <c r="FN76" s="431" t="s">
        <v>31</v>
      </c>
      <c r="FO76" s="424">
        <v>97.9107984890898</v>
      </c>
      <c r="FP76" s="423">
        <v>2.64434510809473</v>
      </c>
      <c r="FQ76" s="424">
        <v>114.184403448308</v>
      </c>
      <c r="FR76" s="423">
        <v>0.84556108375881</v>
      </c>
      <c r="FS76" s="424">
        <v>113.411830295642</v>
      </c>
      <c r="FT76" s="423">
        <v>6.63697029862986</v>
      </c>
      <c r="FU76" s="27">
        <v>2018</v>
      </c>
      <c r="FV76" s="431" t="s">
        <v>31</v>
      </c>
      <c r="FW76" s="424">
        <v>112.850808514467</v>
      </c>
      <c r="FX76" s="423">
        <v>4.77360198986401</v>
      </c>
      <c r="FY76" s="424">
        <v>101.94823091198</v>
      </c>
      <c r="FZ76" s="423">
        <v>6.29949441642141</v>
      </c>
      <c r="GA76" s="424">
        <v>101.434650432256</v>
      </c>
      <c r="GB76" s="423">
        <v>1.14900564032772</v>
      </c>
      <c r="GC76" s="27">
        <v>2018</v>
      </c>
      <c r="GD76" s="431" t="s">
        <v>31</v>
      </c>
      <c r="GE76" s="424">
        <v>110.406600217898</v>
      </c>
      <c r="GF76" s="423">
        <v>4.0133176360784</v>
      </c>
      <c r="GG76" s="424">
        <v>109.577520805597</v>
      </c>
      <c r="GH76" s="423">
        <v>6.36818007633346</v>
      </c>
      <c r="GI76" s="424">
        <v>101.76515900985</v>
      </c>
      <c r="GJ76" s="423">
        <v>-2.71965925899241</v>
      </c>
      <c r="GK76" s="27">
        <v>2018</v>
      </c>
      <c r="GL76" s="431" t="s">
        <v>31</v>
      </c>
      <c r="GM76" s="424">
        <v>100.233312997253</v>
      </c>
      <c r="GN76" s="423">
        <v>3.09820594402596</v>
      </c>
      <c r="GO76" s="424">
        <v>118.939855293536</v>
      </c>
      <c r="GP76" s="423">
        <v>5.08075457291417</v>
      </c>
      <c r="GQ76" s="424">
        <v>128.754840578554</v>
      </c>
      <c r="GR76" s="423">
        <v>9.69584558349554</v>
      </c>
      <c r="GS76" s="27">
        <v>2018</v>
      </c>
      <c r="GT76" s="431" t="s">
        <v>31</v>
      </c>
      <c r="GU76" s="424">
        <v>120.322958027979</v>
      </c>
      <c r="GV76" s="423">
        <v>4.5361219615846</v>
      </c>
      <c r="GW76" s="424">
        <v>107.50359217013</v>
      </c>
      <c r="GX76" s="423">
        <v>1.59982928976039</v>
      </c>
      <c r="GY76" s="424">
        <v>108.953344970521</v>
      </c>
      <c r="GZ76" s="423">
        <v>10.0618883095755</v>
      </c>
      <c r="HA76" s="27">
        <v>2018</v>
      </c>
      <c r="HB76" s="431" t="s">
        <v>31</v>
      </c>
      <c r="HC76" s="424">
        <v>117.393908972397</v>
      </c>
      <c r="HD76" s="423">
        <v>17.9312035357061</v>
      </c>
      <c r="HE76" s="424">
        <v>103.840094176159</v>
      </c>
      <c r="HF76" s="423">
        <v>1.87672591433781</v>
      </c>
      <c r="HG76" s="424">
        <v>103.863935314846</v>
      </c>
      <c r="HH76" s="423">
        <v>8.10218976684463</v>
      </c>
      <c r="HI76" s="27">
        <v>2018</v>
      </c>
      <c r="HJ76" s="431" t="s">
        <v>31</v>
      </c>
      <c r="HK76" s="424">
        <v>100.022812287078</v>
      </c>
      <c r="HL76" s="423">
        <v>0.506651306467006</v>
      </c>
      <c r="HM76" s="424">
        <v>127.449806046844</v>
      </c>
      <c r="HN76" s="423">
        <v>3.9559657086258</v>
      </c>
      <c r="HO76" s="424">
        <v>97.7865705592798</v>
      </c>
      <c r="HP76" s="423">
        <v>-3.29038768347699</v>
      </c>
      <c r="HQ76" s="27">
        <v>2018</v>
      </c>
      <c r="HR76" s="431" t="s">
        <v>31</v>
      </c>
      <c r="HS76" s="424">
        <v>107.844326855751</v>
      </c>
      <c r="HT76" s="423">
        <v>9.89608679623642</v>
      </c>
      <c r="HU76" s="424">
        <v>108.669446187235</v>
      </c>
      <c r="HV76" s="423">
        <v>-3.2990384249817</v>
      </c>
      <c r="HW76" s="424">
        <v>112.542325901845</v>
      </c>
      <c r="HX76" s="423">
        <v>12.7371356722871</v>
      </c>
      <c r="HY76" s="27">
        <v>2018</v>
      </c>
      <c r="HZ76" s="431" t="s">
        <v>31</v>
      </c>
      <c r="IA76" s="424">
        <v>111.5246469594</v>
      </c>
      <c r="IB76" s="423">
        <v>12.8947374936223</v>
      </c>
      <c r="IC76" s="424">
        <v>105.246452537889</v>
      </c>
      <c r="ID76" s="423">
        <v>6.93998239673057</v>
      </c>
      <c r="IE76" s="424">
        <v>104.338030823947</v>
      </c>
      <c r="IF76" s="423">
        <v>9.43806345717802</v>
      </c>
      <c r="IG76" s="27">
        <v>2018</v>
      </c>
      <c r="IH76" s="431" t="s">
        <v>31</v>
      </c>
      <c r="II76" s="424">
        <v>116.539062099602</v>
      </c>
      <c r="IJ76" s="423">
        <v>7.72798981281191</v>
      </c>
      <c r="IK76" s="424">
        <v>100.464800688596</v>
      </c>
      <c r="IL76" s="423">
        <v>10.6355244514144</v>
      </c>
      <c r="IM76" s="424">
        <v>112.933509443007</v>
      </c>
      <c r="IN76" s="423">
        <v>14.1028352991525</v>
      </c>
      <c r="IO76" s="424">
        <v>134.3416462549</v>
      </c>
      <c r="IP76" s="423">
        <v>9.58685288336976</v>
      </c>
      <c r="IQ76" s="27">
        <v>2018</v>
      </c>
      <c r="IR76" s="431" t="s">
        <v>31</v>
      </c>
      <c r="IS76" s="424">
        <v>101.833625651437</v>
      </c>
      <c r="IT76" s="423">
        <v>-6.60361681291779</v>
      </c>
      <c r="IU76" s="424">
        <v>129.911181637347</v>
      </c>
      <c r="IV76" s="423">
        <v>-4.54080537600866</v>
      </c>
      <c r="IW76" s="424">
        <v>106.021787528254</v>
      </c>
      <c r="IX76" s="423">
        <v>0.0932635294075794</v>
      </c>
      <c r="IY76" s="27">
        <v>2018</v>
      </c>
      <c r="IZ76" s="431" t="s">
        <v>31</v>
      </c>
      <c r="JA76" s="424">
        <v>117.889324533943</v>
      </c>
      <c r="JB76" s="423">
        <v>5.57561791414464</v>
      </c>
      <c r="JC76" s="424">
        <v>120.634176512555</v>
      </c>
      <c r="JD76" s="423">
        <v>7.85411143247548</v>
      </c>
      <c r="JE76" s="424">
        <v>128.997867827246</v>
      </c>
      <c r="JF76" s="423">
        <v>6.261516242832</v>
      </c>
      <c r="JG76" s="27">
        <v>2018</v>
      </c>
      <c r="JH76" s="431" t="s">
        <v>31</v>
      </c>
      <c r="JI76" s="424">
        <v>124.578105629037</v>
      </c>
      <c r="JJ76" s="423">
        <v>15.4041667939214</v>
      </c>
      <c r="JK76" s="424">
        <v>124.136604801686</v>
      </c>
      <c r="JL76" s="423">
        <v>5.65680668521492</v>
      </c>
      <c r="JM76" s="424">
        <v>102.069524619512</v>
      </c>
      <c r="JN76" s="423">
        <v>-4.39419279406647</v>
      </c>
      <c r="JO76" s="27">
        <v>2018</v>
      </c>
      <c r="JP76" s="431" t="s">
        <v>31</v>
      </c>
      <c r="JQ76" s="424">
        <v>120.237539264952</v>
      </c>
      <c r="JR76" s="423">
        <v>6.20827570988187</v>
      </c>
      <c r="JS76" s="424">
        <v>101.231012109243</v>
      </c>
      <c r="JT76" s="423">
        <v>-4.06171139643821</v>
      </c>
      <c r="JU76" s="424">
        <v>96.2585975919148</v>
      </c>
      <c r="JV76" s="423">
        <v>4.73159292253358</v>
      </c>
      <c r="JW76" s="27">
        <v>2018</v>
      </c>
      <c r="JX76" s="431" t="s">
        <v>31</v>
      </c>
      <c r="JY76" s="424">
        <v>102.27252172075</v>
      </c>
      <c r="JZ76" s="423">
        <v>7.93933690844339</v>
      </c>
      <c r="KA76" s="424">
        <v>97.9464656260711</v>
      </c>
      <c r="KB76" s="423">
        <v>7.22179415088782</v>
      </c>
      <c r="KC76" s="424">
        <v>115.395335283564</v>
      </c>
      <c r="KD76" s="423">
        <v>10.7570514816172</v>
      </c>
      <c r="KE76" s="27">
        <v>2018</v>
      </c>
      <c r="KF76" s="431" t="s">
        <v>31</v>
      </c>
      <c r="KG76" s="424">
        <v>112.494037328632</v>
      </c>
      <c r="KH76" s="423">
        <v>3.60074239956845</v>
      </c>
      <c r="KI76" s="424">
        <v>116.074744613469</v>
      </c>
      <c r="KJ76" s="423">
        <v>0.042701597126154</v>
      </c>
      <c r="KK76" s="424">
        <v>121.46427045317</v>
      </c>
      <c r="KL76" s="423">
        <v>24.2230151741575</v>
      </c>
      <c r="KM76" s="27">
        <v>2018</v>
      </c>
      <c r="KN76" s="431" t="s">
        <v>31</v>
      </c>
      <c r="KO76" s="424">
        <v>115.178732884108</v>
      </c>
      <c r="KP76" s="423">
        <v>21.6220244979611</v>
      </c>
      <c r="KQ76" s="424">
        <v>127.667592724441</v>
      </c>
      <c r="KR76" s="423">
        <v>2.32218328129727</v>
      </c>
      <c r="KS76" s="424">
        <v>104.190393151671</v>
      </c>
      <c r="KT76" s="423">
        <v>-1.07799499109376</v>
      </c>
      <c r="KU76" s="27">
        <v>2018</v>
      </c>
      <c r="KV76" s="431" t="s">
        <v>31</v>
      </c>
      <c r="KW76" s="424">
        <v>119.260078467668</v>
      </c>
      <c r="KX76" s="423">
        <v>14.2215379841132</v>
      </c>
      <c r="KY76" s="424">
        <v>122.016093492964</v>
      </c>
      <c r="KZ76" s="423">
        <v>3.3570459818593</v>
      </c>
      <c r="LA76" s="424">
        <v>107.261587448971</v>
      </c>
      <c r="LB76" s="423">
        <v>6.35290820129919</v>
      </c>
      <c r="LC76" s="27">
        <v>2018</v>
      </c>
      <c r="LD76" s="431" t="s">
        <v>31</v>
      </c>
      <c r="LE76" s="424">
        <v>124.904626732995</v>
      </c>
      <c r="LF76" s="423">
        <v>21.2786380136623</v>
      </c>
      <c r="LG76" s="424">
        <v>144.614299030267</v>
      </c>
      <c r="LH76" s="423">
        <v>18.8781340364486</v>
      </c>
      <c r="LI76" s="424">
        <v>123.43957761004</v>
      </c>
      <c r="LJ76" s="423">
        <v>8.73415325546483</v>
      </c>
      <c r="LK76" s="27">
        <v>2018</v>
      </c>
      <c r="LL76" s="431" t="s">
        <v>31</v>
      </c>
      <c r="LM76" s="424">
        <v>170.446137821807</v>
      </c>
      <c r="LN76" s="423">
        <v>39.9857898858135</v>
      </c>
      <c r="LO76" s="424">
        <v>118.931746173109</v>
      </c>
      <c r="LP76" s="423">
        <v>0.51260946367249</v>
      </c>
      <c r="LQ76" s="424">
        <v>127.283937108445</v>
      </c>
      <c r="LR76" s="423">
        <v>0.805705632721001</v>
      </c>
      <c r="LS76" s="27">
        <v>2018</v>
      </c>
      <c r="LT76" s="431" t="s">
        <v>31</v>
      </c>
      <c r="LU76" s="424">
        <v>109.46286495008</v>
      </c>
      <c r="LV76" s="423">
        <v>3.74643630943086</v>
      </c>
      <c r="LW76" s="424">
        <v>120.296156521677</v>
      </c>
      <c r="LX76" s="423">
        <v>21.9268056200391</v>
      </c>
      <c r="LY76" s="424">
        <v>83.5710926969856</v>
      </c>
      <c r="LZ76" s="423">
        <v>1.50524183485072</v>
      </c>
      <c r="MA76" s="27">
        <v>2018</v>
      </c>
      <c r="MB76" s="431" t="s">
        <v>31</v>
      </c>
      <c r="MC76" s="424">
        <v>142.071602636568</v>
      </c>
      <c r="MD76" s="423">
        <v>4.33690786448295</v>
      </c>
      <c r="ME76" s="424">
        <v>87.8466612524224</v>
      </c>
      <c r="MF76" s="423">
        <v>-6.1389076734788</v>
      </c>
      <c r="MG76" s="424">
        <v>120.309997087429</v>
      </c>
      <c r="MH76" s="423">
        <v>16.3715193853514</v>
      </c>
      <c r="MI76" s="27">
        <v>2018</v>
      </c>
      <c r="MJ76" s="431" t="s">
        <v>31</v>
      </c>
      <c r="MK76" s="424">
        <v>86.8237403909342</v>
      </c>
      <c r="ML76" s="423">
        <v>1.09819958283272</v>
      </c>
      <c r="MM76" s="424">
        <v>118.54113148318</v>
      </c>
      <c r="MN76" s="423">
        <v>1.73623604729487</v>
      </c>
      <c r="MO76" s="424">
        <v>131.063232810013</v>
      </c>
      <c r="MP76" s="423">
        <v>19.0659132582816</v>
      </c>
    </row>
    <row r="77" hidden="1" spans="1:354">
      <c r="A77" s="27">
        <v>2019</v>
      </c>
      <c r="B77" s="431" t="s">
        <v>31</v>
      </c>
      <c r="C77" s="424">
        <v>102.347268499963</v>
      </c>
      <c r="D77" s="423">
        <v>0.755344980094137</v>
      </c>
      <c r="E77" s="424">
        <v>98.1033954294953</v>
      </c>
      <c r="F77" s="423">
        <v>-2.91266782642037</v>
      </c>
      <c r="G77" s="424">
        <v>106.360113755331</v>
      </c>
      <c r="H77" s="423">
        <v>4.1884175999709</v>
      </c>
      <c r="I77" s="27">
        <v>2019</v>
      </c>
      <c r="J77" s="431" t="s">
        <v>31</v>
      </c>
      <c r="K77" s="424">
        <v>99.4917665532363</v>
      </c>
      <c r="L77" s="423">
        <v>9.06415575788566</v>
      </c>
      <c r="M77" s="424">
        <v>130.652555780448</v>
      </c>
      <c r="N77" s="423">
        <v>4.91965456013041</v>
      </c>
      <c r="O77" s="424">
        <v>105.791224490872</v>
      </c>
      <c r="P77" s="423">
        <v>7.75167824875771</v>
      </c>
      <c r="Q77" s="27">
        <v>2019</v>
      </c>
      <c r="R77" s="431" t="s">
        <v>31</v>
      </c>
      <c r="S77" s="424">
        <v>105.915480345321</v>
      </c>
      <c r="T77" s="423">
        <v>-3.83797981145194</v>
      </c>
      <c r="U77" s="424">
        <v>119.953074251949</v>
      </c>
      <c r="V77" s="423">
        <v>1.8952011256245</v>
      </c>
      <c r="W77" s="424">
        <v>105.695310668663</v>
      </c>
      <c r="X77" s="423">
        <v>-3.88386157807543</v>
      </c>
      <c r="Y77" s="27">
        <v>2019</v>
      </c>
      <c r="Z77" s="431" t="s">
        <v>31</v>
      </c>
      <c r="AA77" s="424">
        <v>120.555702967721</v>
      </c>
      <c r="AB77" s="423">
        <v>17.8376359794</v>
      </c>
      <c r="AC77" s="424">
        <v>117.866838716246</v>
      </c>
      <c r="AD77" s="423">
        <v>-10.3002357422531</v>
      </c>
      <c r="AE77" s="424">
        <v>110.56230561555</v>
      </c>
      <c r="AF77" s="423">
        <v>1.00821973787302</v>
      </c>
      <c r="AG77" s="27">
        <v>2019</v>
      </c>
      <c r="AH77" s="431" t="s">
        <v>31</v>
      </c>
      <c r="AI77" s="424">
        <v>108.071654176777</v>
      </c>
      <c r="AJ77" s="423">
        <v>-17.9712823654482</v>
      </c>
      <c r="AK77" s="424">
        <v>132.402047529523</v>
      </c>
      <c r="AL77" s="423">
        <v>7.04317965904599</v>
      </c>
      <c r="AM77" s="424">
        <v>111.324187092444</v>
      </c>
      <c r="AN77" s="423">
        <v>1.1697653736969</v>
      </c>
      <c r="AO77" s="27">
        <v>2019</v>
      </c>
      <c r="AP77" s="431" t="s">
        <v>31</v>
      </c>
      <c r="AQ77" s="424">
        <v>120.431084716129</v>
      </c>
      <c r="AR77" s="423">
        <v>-4.22976153383624</v>
      </c>
      <c r="AS77" s="424">
        <v>112.78136081909</v>
      </c>
      <c r="AT77" s="423">
        <v>4.2912381908437</v>
      </c>
      <c r="AU77" s="424">
        <v>111.872937469472</v>
      </c>
      <c r="AV77" s="423">
        <v>0.6039746983691</v>
      </c>
      <c r="AW77" s="27">
        <v>2019</v>
      </c>
      <c r="AX77" s="431" t="s">
        <v>31</v>
      </c>
      <c r="AY77" s="424">
        <v>120.688349661706</v>
      </c>
      <c r="AZ77" s="423">
        <v>-3.44835301889501</v>
      </c>
      <c r="BA77" s="424">
        <v>121.262443894744</v>
      </c>
      <c r="BB77" s="423">
        <v>1.24391639483632</v>
      </c>
      <c r="BC77" s="424">
        <v>113.516645105206</v>
      </c>
      <c r="BD77" s="423">
        <v>1.92091589525522</v>
      </c>
      <c r="BE77" s="27">
        <v>2019</v>
      </c>
      <c r="BF77" s="431" t="s">
        <v>31</v>
      </c>
      <c r="BG77" s="424">
        <v>113.241744078221</v>
      </c>
      <c r="BH77" s="423">
        <v>5.60191441546209</v>
      </c>
      <c r="BI77" s="424">
        <v>106.973129446571</v>
      </c>
      <c r="BJ77" s="423">
        <v>-3.51548775393671</v>
      </c>
      <c r="BK77" s="424">
        <v>124.303675202794</v>
      </c>
      <c r="BL77" s="423">
        <v>1.53671164841884</v>
      </c>
      <c r="BM77" s="27">
        <v>2019</v>
      </c>
      <c r="BN77" s="431" t="s">
        <v>31</v>
      </c>
      <c r="BO77" s="424">
        <v>117.806348180776</v>
      </c>
      <c r="BP77" s="423">
        <v>-0.455313603307843</v>
      </c>
      <c r="BQ77" s="424">
        <v>123.4594538883</v>
      </c>
      <c r="BR77" s="423">
        <v>0.532856672229414</v>
      </c>
      <c r="BS77" s="424">
        <v>119.044495799434</v>
      </c>
      <c r="BT77" s="423">
        <v>4.64598446232421</v>
      </c>
      <c r="BU77" s="27">
        <v>2019</v>
      </c>
      <c r="BV77" s="431" t="s">
        <v>31</v>
      </c>
      <c r="BW77" s="424">
        <v>117.439041389654</v>
      </c>
      <c r="BX77" s="423">
        <v>-2.93967706759456</v>
      </c>
      <c r="BY77" s="424">
        <v>117.377655713998</v>
      </c>
      <c r="BZ77" s="423">
        <v>7.42058215018584</v>
      </c>
      <c r="CA77" s="424">
        <v>104.079930601852</v>
      </c>
      <c r="CB77" s="423">
        <v>-7.69234507658916</v>
      </c>
      <c r="CC77" s="27">
        <v>2019</v>
      </c>
      <c r="CD77" s="431" t="s">
        <v>31</v>
      </c>
      <c r="CE77" s="424">
        <v>123.46892858446</v>
      </c>
      <c r="CF77" s="423">
        <v>14.1840942154832</v>
      </c>
      <c r="CG77" s="424">
        <v>107.218566688413</v>
      </c>
      <c r="CH77" s="423">
        <v>-5.53395498545568</v>
      </c>
      <c r="CI77" s="424">
        <v>131.983392060731</v>
      </c>
      <c r="CJ77" s="423">
        <v>7.96866925672643</v>
      </c>
      <c r="CK77" s="27">
        <v>2019</v>
      </c>
      <c r="CL77" s="431" t="s">
        <v>31</v>
      </c>
      <c r="CM77" s="424">
        <v>154.527583765244</v>
      </c>
      <c r="CN77" s="423">
        <v>10.4794206705914</v>
      </c>
      <c r="CO77" s="424">
        <v>118.455037923405</v>
      </c>
      <c r="CP77" s="423">
        <v>7.23679825395354</v>
      </c>
      <c r="CQ77" s="424">
        <v>117.318608163783</v>
      </c>
      <c r="CR77" s="423">
        <v>-4.01847784443815</v>
      </c>
      <c r="CS77" s="27">
        <v>2019</v>
      </c>
      <c r="CT77" s="431" t="s">
        <v>31</v>
      </c>
      <c r="CU77" s="424">
        <v>138.759755131205</v>
      </c>
      <c r="CV77" s="423">
        <v>0.927576198721169</v>
      </c>
      <c r="CW77" s="424">
        <v>90.9183907276039</v>
      </c>
      <c r="CX77" s="423">
        <v>3.10700301139984</v>
      </c>
      <c r="CY77" s="424">
        <v>125.162830244</v>
      </c>
      <c r="CZ77" s="423">
        <v>3.8700464172331</v>
      </c>
      <c r="DA77" s="27">
        <v>2019</v>
      </c>
      <c r="DB77" s="431" t="s">
        <v>31</v>
      </c>
      <c r="DC77" s="424">
        <v>107.035917338875</v>
      </c>
      <c r="DD77" s="423">
        <v>16.0777069721587</v>
      </c>
      <c r="DE77" s="424">
        <v>237.466349292334</v>
      </c>
      <c r="DF77" s="423">
        <v>9.34805796857687</v>
      </c>
      <c r="DG77" s="424">
        <v>123.167363095542</v>
      </c>
      <c r="DH77" s="423">
        <v>7.04458146572308</v>
      </c>
      <c r="DI77" s="27">
        <v>2019</v>
      </c>
      <c r="DJ77" s="431" t="s">
        <v>31</v>
      </c>
      <c r="DK77" s="424">
        <v>118.581865751953</v>
      </c>
      <c r="DL77" s="423">
        <v>0.651169797676559</v>
      </c>
      <c r="DM77" s="424">
        <v>109.053189082294</v>
      </c>
      <c r="DN77" s="423">
        <v>17.4044363465599</v>
      </c>
      <c r="DO77" s="424">
        <v>126.05454395064</v>
      </c>
      <c r="DP77" s="423">
        <v>4.3867025483511</v>
      </c>
      <c r="DQ77" s="27">
        <v>2019</v>
      </c>
      <c r="DR77" s="431" t="s">
        <v>31</v>
      </c>
      <c r="DS77" s="424">
        <v>115.73092083552</v>
      </c>
      <c r="DT77" s="423">
        <v>4.02710274880356</v>
      </c>
      <c r="DU77" s="424">
        <v>108.21556944883</v>
      </c>
      <c r="DV77" s="423">
        <v>4.39720474297194</v>
      </c>
      <c r="DW77" s="424">
        <v>130.565188540865</v>
      </c>
      <c r="DX77" s="423">
        <v>6.72929912189963</v>
      </c>
      <c r="DY77" s="27">
        <v>2019</v>
      </c>
      <c r="DZ77" s="431" t="s">
        <v>31</v>
      </c>
      <c r="EA77" s="424">
        <v>113.481424322455</v>
      </c>
      <c r="EB77" s="423">
        <v>2.83589124549796</v>
      </c>
      <c r="EC77" s="424">
        <v>108.912654188188</v>
      </c>
      <c r="ED77" s="423">
        <v>-3.36031678965445</v>
      </c>
      <c r="EE77" s="424">
        <v>116.927541166891</v>
      </c>
      <c r="EF77" s="423">
        <v>2.61152146278438</v>
      </c>
      <c r="EG77" s="27">
        <v>2019</v>
      </c>
      <c r="EH77" s="431" t="s">
        <v>31</v>
      </c>
      <c r="EI77" s="424">
        <v>122.137774836949</v>
      </c>
      <c r="EJ77" s="423">
        <v>6.49822396435718</v>
      </c>
      <c r="EK77" s="424">
        <v>113.750486491482</v>
      </c>
      <c r="EL77" s="423">
        <v>1.5421049006292</v>
      </c>
      <c r="EM77" s="424">
        <v>117.259578895171</v>
      </c>
      <c r="EN77" s="423">
        <v>2.3396298373211</v>
      </c>
      <c r="EO77" s="27">
        <v>2019</v>
      </c>
      <c r="EP77" s="431" t="s">
        <v>31</v>
      </c>
      <c r="EQ77" s="424">
        <v>112.166619781177</v>
      </c>
      <c r="ER77" s="423">
        <v>1.6048922097621</v>
      </c>
      <c r="ES77" s="424">
        <v>120.002334364114</v>
      </c>
      <c r="ET77" s="423">
        <v>2.52999602585091</v>
      </c>
      <c r="EU77" s="424">
        <v>117.290617094902</v>
      </c>
      <c r="EV77" s="423">
        <v>3.08922932251703</v>
      </c>
      <c r="EW77" s="27">
        <v>2019</v>
      </c>
      <c r="EX77" s="431" t="s">
        <v>31</v>
      </c>
      <c r="EY77" s="424">
        <v>110.863319133349</v>
      </c>
      <c r="EZ77" s="423">
        <v>4.9478391881125</v>
      </c>
      <c r="FA77" s="424">
        <v>109.328855774628</v>
      </c>
      <c r="FB77" s="423">
        <v>2.09983840520161</v>
      </c>
      <c r="FC77" s="424">
        <v>140.777301041402</v>
      </c>
      <c r="FD77" s="423">
        <v>28.2475413978731</v>
      </c>
      <c r="FE77" s="27">
        <v>2019</v>
      </c>
      <c r="FF77" s="431" t="s">
        <v>31</v>
      </c>
      <c r="FG77" s="424">
        <v>111.895997834326</v>
      </c>
      <c r="FH77" s="423">
        <v>-1.28015795252998</v>
      </c>
      <c r="FI77" s="424">
        <v>117.86147970704</v>
      </c>
      <c r="FJ77" s="423">
        <v>4.72801654996179</v>
      </c>
      <c r="FK77" s="424">
        <v>110.485177102694</v>
      </c>
      <c r="FL77" s="423">
        <v>7.41237460730204</v>
      </c>
      <c r="FM77" s="27">
        <v>2019</v>
      </c>
      <c r="FN77" s="431" t="s">
        <v>31</v>
      </c>
      <c r="FO77" s="424">
        <v>98.5186232972229</v>
      </c>
      <c r="FP77" s="423">
        <v>0.620794455272232</v>
      </c>
      <c r="FQ77" s="424">
        <v>119.459425737295</v>
      </c>
      <c r="FR77" s="423">
        <v>4.61973976277332</v>
      </c>
      <c r="FS77" s="424">
        <v>118.119941286812</v>
      </c>
      <c r="FT77" s="423">
        <v>4.15134027807935</v>
      </c>
      <c r="FU77" s="27">
        <v>2019</v>
      </c>
      <c r="FV77" s="431" t="s">
        <v>31</v>
      </c>
      <c r="FW77" s="424">
        <v>119.896470264</v>
      </c>
      <c r="FX77" s="423">
        <v>6.24334184422793</v>
      </c>
      <c r="FY77" s="424">
        <v>103.338561651181</v>
      </c>
      <c r="FZ77" s="423">
        <v>1.3637615157847</v>
      </c>
      <c r="GA77" s="424">
        <v>104.439960955817</v>
      </c>
      <c r="GB77" s="423">
        <v>2.96280463407132</v>
      </c>
      <c r="GC77" s="27">
        <v>2019</v>
      </c>
      <c r="GD77" s="431" t="s">
        <v>31</v>
      </c>
      <c r="GE77" s="424">
        <v>114.555083856357</v>
      </c>
      <c r="GF77" s="423">
        <v>3.75745981695985</v>
      </c>
      <c r="GG77" s="424">
        <v>115.040396912667</v>
      </c>
      <c r="GH77" s="423">
        <v>4.98539852600092</v>
      </c>
      <c r="GI77" s="424">
        <v>103.022744142156</v>
      </c>
      <c r="GJ77" s="423">
        <v>1.23577179512355</v>
      </c>
      <c r="GK77" s="27">
        <v>2019</v>
      </c>
      <c r="GL77" s="431" t="s">
        <v>31</v>
      </c>
      <c r="GM77" s="424">
        <v>109.98730248524</v>
      </c>
      <c r="GN77" s="423">
        <v>9.73128513496736</v>
      </c>
      <c r="GO77" s="424">
        <v>129.771256271232</v>
      </c>
      <c r="GP77" s="423">
        <v>9.10662027540272</v>
      </c>
      <c r="GQ77" s="424">
        <v>119.328758461201</v>
      </c>
      <c r="GR77" s="423">
        <v>-7.32095358512184</v>
      </c>
      <c r="GS77" s="27">
        <v>2019</v>
      </c>
      <c r="GT77" s="431" t="s">
        <v>31</v>
      </c>
      <c r="GU77" s="424">
        <v>118.625238969728</v>
      </c>
      <c r="GV77" s="423">
        <v>-1.41096851845683</v>
      </c>
      <c r="GW77" s="424">
        <v>119.013542855897</v>
      </c>
      <c r="GX77" s="423">
        <v>10.7065731046011</v>
      </c>
      <c r="GY77" s="424">
        <v>114.316040363583</v>
      </c>
      <c r="GZ77" s="423">
        <v>4.92201078774816</v>
      </c>
      <c r="HA77" s="27">
        <v>2019</v>
      </c>
      <c r="HB77" s="431" t="s">
        <v>31</v>
      </c>
      <c r="HC77" s="424">
        <v>120.383292246149</v>
      </c>
      <c r="HD77" s="423">
        <v>2.54645517805775</v>
      </c>
      <c r="HE77" s="424">
        <v>109.75134023577</v>
      </c>
      <c r="HF77" s="423">
        <v>5.69264319963254</v>
      </c>
      <c r="HG77" s="424">
        <v>116.153036669355</v>
      </c>
      <c r="HH77" s="423">
        <v>11.8319234845639</v>
      </c>
      <c r="HI77" s="27">
        <v>2019</v>
      </c>
      <c r="HJ77" s="431" t="s">
        <v>31</v>
      </c>
      <c r="HK77" s="424">
        <v>112.078355903479</v>
      </c>
      <c r="HL77" s="423">
        <v>12.0527940984111</v>
      </c>
      <c r="HM77" s="424">
        <v>110.795168395496</v>
      </c>
      <c r="HN77" s="423">
        <v>-13.0676053325863</v>
      </c>
      <c r="HO77" s="424">
        <v>113.309977892539</v>
      </c>
      <c r="HP77" s="423">
        <v>15.8747844867396</v>
      </c>
      <c r="HQ77" s="27">
        <v>2019</v>
      </c>
      <c r="HR77" s="431" t="s">
        <v>31</v>
      </c>
      <c r="HS77" s="424">
        <v>119.846089885481</v>
      </c>
      <c r="HT77" s="423">
        <v>11.128784776768</v>
      </c>
      <c r="HU77" s="424">
        <v>115.322830057573</v>
      </c>
      <c r="HV77" s="423">
        <v>6.12258928684884</v>
      </c>
      <c r="HW77" s="424">
        <v>108.818993983133</v>
      </c>
      <c r="HX77" s="423">
        <v>-3.30838365821525</v>
      </c>
      <c r="HY77" s="27">
        <v>2019</v>
      </c>
      <c r="HZ77" s="431" t="s">
        <v>31</v>
      </c>
      <c r="IA77" s="424">
        <v>107.685456159031</v>
      </c>
      <c r="IB77" s="423">
        <v>-3.44245949665853</v>
      </c>
      <c r="IC77" s="424">
        <v>108.450358330853</v>
      </c>
      <c r="ID77" s="423">
        <v>3.0441936195528</v>
      </c>
      <c r="IE77" s="424">
        <v>114.367930528472</v>
      </c>
      <c r="IF77" s="423">
        <v>9.61288959099585</v>
      </c>
      <c r="IG77" s="27">
        <v>2019</v>
      </c>
      <c r="IH77" s="431" t="s">
        <v>31</v>
      </c>
      <c r="II77" s="424">
        <v>119.625071025365</v>
      </c>
      <c r="IJ77" s="423">
        <v>2.64804681809221</v>
      </c>
      <c r="IK77" s="424">
        <v>109.529693235389</v>
      </c>
      <c r="IL77" s="423">
        <v>9.02295379541998</v>
      </c>
      <c r="IM77" s="424">
        <v>127.522435198875</v>
      </c>
      <c r="IN77" s="423">
        <v>12.9181549637671</v>
      </c>
      <c r="IO77" s="424">
        <v>124.930853917619</v>
      </c>
      <c r="IP77" s="423">
        <v>-7.00511911207732</v>
      </c>
      <c r="IQ77" s="27">
        <v>2019</v>
      </c>
      <c r="IR77" s="431" t="s">
        <v>31</v>
      </c>
      <c r="IS77" s="424">
        <v>108.833169658322</v>
      </c>
      <c r="IT77" s="423">
        <v>6.87350957221507</v>
      </c>
      <c r="IU77" s="424">
        <v>126.206818226079</v>
      </c>
      <c r="IV77" s="423">
        <v>-2.85145848461947</v>
      </c>
      <c r="IW77" s="424">
        <v>115.100501742244</v>
      </c>
      <c r="IX77" s="423">
        <v>8.5630646545837</v>
      </c>
      <c r="IY77" s="27">
        <v>2019</v>
      </c>
      <c r="IZ77" s="431" t="s">
        <v>31</v>
      </c>
      <c r="JA77" s="424">
        <v>119.349221004737</v>
      </c>
      <c r="JB77" s="423">
        <v>1.23836189287358</v>
      </c>
      <c r="JC77" s="424">
        <v>120.308078059879</v>
      </c>
      <c r="JD77" s="423">
        <v>-0.270320121629936</v>
      </c>
      <c r="JE77" s="424">
        <v>139.602362439697</v>
      </c>
      <c r="JF77" s="423">
        <v>8.22067433444163</v>
      </c>
      <c r="JG77" s="27">
        <v>2019</v>
      </c>
      <c r="JH77" s="431" t="s">
        <v>31</v>
      </c>
      <c r="JI77" s="424">
        <v>115.351854757688</v>
      </c>
      <c r="JJ77" s="423">
        <v>-7.40599708493116</v>
      </c>
      <c r="JK77" s="424">
        <v>124.106007874257</v>
      </c>
      <c r="JL77" s="423">
        <v>-0.0246477881991467</v>
      </c>
      <c r="JM77" s="424">
        <v>106.420812432839</v>
      </c>
      <c r="JN77" s="423">
        <v>4.26306268158567</v>
      </c>
      <c r="JO77" s="27">
        <v>2019</v>
      </c>
      <c r="JP77" s="431" t="s">
        <v>31</v>
      </c>
      <c r="JQ77" s="424">
        <v>118.596379499903</v>
      </c>
      <c r="JR77" s="423">
        <v>-1.36493126446292</v>
      </c>
      <c r="JS77" s="424">
        <v>107.739124964318</v>
      </c>
      <c r="JT77" s="423">
        <v>6.42897143817092</v>
      </c>
      <c r="JU77" s="424">
        <v>105.421763967776</v>
      </c>
      <c r="JV77" s="423">
        <v>9.51932253855176</v>
      </c>
      <c r="JW77" s="27">
        <v>2019</v>
      </c>
      <c r="JX77" s="431" t="s">
        <v>31</v>
      </c>
      <c r="JY77" s="424">
        <v>109.329692761349</v>
      </c>
      <c r="JZ77" s="423">
        <v>6.90035888610221</v>
      </c>
      <c r="KA77" s="424">
        <v>109.443856498522</v>
      </c>
      <c r="KB77" s="423">
        <v>11.7384438519145</v>
      </c>
      <c r="KC77" s="424">
        <v>104.432993926614</v>
      </c>
      <c r="KD77" s="423">
        <v>-9.49981325502691</v>
      </c>
      <c r="KE77" s="27">
        <v>2019</v>
      </c>
      <c r="KF77" s="431" t="s">
        <v>31</v>
      </c>
      <c r="KG77" s="424">
        <v>110.576281442723</v>
      </c>
      <c r="KH77" s="423">
        <v>-1.70476225358239</v>
      </c>
      <c r="KI77" s="424">
        <v>108.17065649733</v>
      </c>
      <c r="KJ77" s="423">
        <v>-6.80948137552159</v>
      </c>
      <c r="KK77" s="424">
        <v>124.289051859466</v>
      </c>
      <c r="KL77" s="423">
        <v>2.32560686015472</v>
      </c>
      <c r="KM77" s="27">
        <v>2019</v>
      </c>
      <c r="KN77" s="431" t="s">
        <v>31</v>
      </c>
      <c r="KO77" s="424">
        <v>119.371400123735</v>
      </c>
      <c r="KP77" s="423">
        <v>3.64014009760388</v>
      </c>
      <c r="KQ77" s="424">
        <v>130.850836451772</v>
      </c>
      <c r="KR77" s="423">
        <v>2.49338431108464</v>
      </c>
      <c r="KS77" s="424">
        <v>106.015783381484</v>
      </c>
      <c r="KT77" s="423">
        <v>1.75197556568961</v>
      </c>
      <c r="KU77" s="27">
        <v>2019</v>
      </c>
      <c r="KV77" s="431" t="s">
        <v>31</v>
      </c>
      <c r="KW77" s="424">
        <v>126.694403764513</v>
      </c>
      <c r="KX77" s="423">
        <v>6.23370820509737</v>
      </c>
      <c r="KY77" s="424">
        <v>123.373439825533</v>
      </c>
      <c r="KZ77" s="423">
        <v>1.11243221587574</v>
      </c>
      <c r="LA77" s="424">
        <v>116.212561292581</v>
      </c>
      <c r="LB77" s="423">
        <v>8.34499475207554</v>
      </c>
      <c r="LC77" s="27">
        <v>2019</v>
      </c>
      <c r="LD77" s="431" t="s">
        <v>31</v>
      </c>
      <c r="LE77" s="424">
        <v>138.872920944042</v>
      </c>
      <c r="LF77" s="423">
        <v>11.1831679709565</v>
      </c>
      <c r="LG77" s="424">
        <v>147.448908423915</v>
      </c>
      <c r="LH77" s="423">
        <v>1.9601169543094</v>
      </c>
      <c r="LI77" s="424">
        <v>129.315203276723</v>
      </c>
      <c r="LJ77" s="423">
        <v>4.7599204245855</v>
      </c>
      <c r="LK77" s="27">
        <v>2019</v>
      </c>
      <c r="LL77" s="431" t="s">
        <v>31</v>
      </c>
      <c r="LM77" s="424">
        <v>173.773321827692</v>
      </c>
      <c r="LN77" s="423">
        <v>1.95204423426911</v>
      </c>
      <c r="LO77" s="424">
        <v>125.029765912436</v>
      </c>
      <c r="LP77" s="423">
        <v>5.12732717339451</v>
      </c>
      <c r="LQ77" s="424">
        <v>131.876335944684</v>
      </c>
      <c r="LR77" s="423">
        <v>3.60799558889042</v>
      </c>
      <c r="LS77" s="27">
        <v>2019</v>
      </c>
      <c r="LT77" s="431" t="s">
        <v>31</v>
      </c>
      <c r="LU77" s="424">
        <v>110.573962922594</v>
      </c>
      <c r="LV77" s="423">
        <v>1.01504558008783</v>
      </c>
      <c r="LW77" s="424">
        <v>124.342223951918</v>
      </c>
      <c r="LX77" s="423">
        <v>3.36342203045523</v>
      </c>
      <c r="LY77" s="424">
        <v>96.2959201097193</v>
      </c>
      <c r="LZ77" s="423">
        <v>15.2263504066792</v>
      </c>
      <c r="MA77" s="27">
        <v>2019</v>
      </c>
      <c r="MB77" s="431" t="s">
        <v>31</v>
      </c>
      <c r="MC77" s="424">
        <v>146.978117724255</v>
      </c>
      <c r="MD77" s="423">
        <v>3.45355088323916</v>
      </c>
      <c r="ME77" s="424">
        <v>95.1174503846031</v>
      </c>
      <c r="MF77" s="423">
        <v>8.27668237872869</v>
      </c>
      <c r="MG77" s="424">
        <v>129.228678857865</v>
      </c>
      <c r="MH77" s="423">
        <v>7.41308452027849</v>
      </c>
      <c r="MI77" s="27">
        <v>2019</v>
      </c>
      <c r="MJ77" s="431" t="s">
        <v>31</v>
      </c>
      <c r="MK77" s="424">
        <v>93.7559135324079</v>
      </c>
      <c r="ML77" s="423">
        <v>7.98419085639566</v>
      </c>
      <c r="MM77" s="424">
        <v>125.961634412796</v>
      </c>
      <c r="MN77" s="423">
        <v>6.25985498600465</v>
      </c>
      <c r="MO77" s="424">
        <v>149.675645078632</v>
      </c>
      <c r="MP77" s="423">
        <v>14.2010935252906</v>
      </c>
    </row>
    <row r="78" hidden="1" spans="1:354">
      <c r="A78" s="27">
        <v>2020</v>
      </c>
      <c r="B78" s="431" t="s">
        <v>31</v>
      </c>
      <c r="C78" s="424">
        <v>92.9607233447353</v>
      </c>
      <c r="D78" s="423">
        <v>-9.17127080458509</v>
      </c>
      <c r="E78" s="424">
        <v>88.8251631221241</v>
      </c>
      <c r="F78" s="423">
        <v>-9.45760568913158</v>
      </c>
      <c r="G78" s="424">
        <v>96.8711520833043</v>
      </c>
      <c r="H78" s="423">
        <v>-8.92154148486028</v>
      </c>
      <c r="I78" s="27">
        <v>2020</v>
      </c>
      <c r="J78" s="431" t="s">
        <v>31</v>
      </c>
      <c r="K78" s="424">
        <v>86.1049332748597</v>
      </c>
      <c r="L78" s="423">
        <v>-13.4552171924835</v>
      </c>
      <c r="M78" s="424">
        <v>128.381060906344</v>
      </c>
      <c r="N78" s="423">
        <v>-1.73857668572596</v>
      </c>
      <c r="O78" s="424">
        <v>86.2900462340593</v>
      </c>
      <c r="P78" s="423">
        <v>-18.4336445207657</v>
      </c>
      <c r="Q78" s="27">
        <v>2020</v>
      </c>
      <c r="R78" s="431" t="s">
        <v>31</v>
      </c>
      <c r="S78" s="424">
        <v>101.476482681748</v>
      </c>
      <c r="T78" s="423">
        <v>-4.1910754207987</v>
      </c>
      <c r="U78" s="424">
        <v>107.735111874753</v>
      </c>
      <c r="V78" s="423">
        <v>-10.1856183790122</v>
      </c>
      <c r="W78" s="424">
        <v>103.557431095587</v>
      </c>
      <c r="X78" s="423">
        <v>-2.02268157362082</v>
      </c>
      <c r="Y78" s="27">
        <v>2020</v>
      </c>
      <c r="Z78" s="431" t="s">
        <v>31</v>
      </c>
      <c r="AA78" s="424">
        <v>125.725100552616</v>
      </c>
      <c r="AB78" s="423">
        <v>4.28797432028523</v>
      </c>
      <c r="AC78" s="424">
        <v>133.379163154898</v>
      </c>
      <c r="AD78" s="423">
        <v>13.1608895322941</v>
      </c>
      <c r="AE78" s="424">
        <v>111.433267099768</v>
      </c>
      <c r="AF78" s="423">
        <v>0.787756260480492</v>
      </c>
      <c r="AG78" s="27">
        <v>2020</v>
      </c>
      <c r="AH78" s="431" t="s">
        <v>31</v>
      </c>
      <c r="AI78" s="424">
        <v>107.21885560239</v>
      </c>
      <c r="AJ78" s="423">
        <v>-0.789104766539197</v>
      </c>
      <c r="AK78" s="424">
        <v>149.829166635083</v>
      </c>
      <c r="AL78" s="423">
        <v>13.1622731149033</v>
      </c>
      <c r="AM78" s="424">
        <v>117.664385396424</v>
      </c>
      <c r="AN78" s="423">
        <v>5.69525677175137</v>
      </c>
      <c r="AO78" s="27">
        <v>2020</v>
      </c>
      <c r="AP78" s="431" t="s">
        <v>31</v>
      </c>
      <c r="AQ78" s="424">
        <v>122.462081039112</v>
      </c>
      <c r="AR78" s="423">
        <v>1.68643861987154</v>
      </c>
      <c r="AS78" s="424">
        <v>127.924233148629</v>
      </c>
      <c r="AT78" s="423">
        <v>13.4267508563131</v>
      </c>
      <c r="AU78" s="424">
        <v>128.659729406871</v>
      </c>
      <c r="AV78" s="423">
        <v>15.0052303238925</v>
      </c>
      <c r="AW78" s="27">
        <v>2020</v>
      </c>
      <c r="AX78" s="431" t="s">
        <v>31</v>
      </c>
      <c r="AY78" s="424">
        <v>129.417084508361</v>
      </c>
      <c r="AZ78" s="423">
        <v>7.23245853566013</v>
      </c>
      <c r="BA78" s="424">
        <v>137.510112941717</v>
      </c>
      <c r="BB78" s="423">
        <v>13.3987643042032</v>
      </c>
      <c r="BC78" s="424">
        <v>117.284029196901</v>
      </c>
      <c r="BD78" s="423">
        <v>3.31879442719953</v>
      </c>
      <c r="BE78" s="27">
        <v>2020</v>
      </c>
      <c r="BF78" s="431" t="s">
        <v>31</v>
      </c>
      <c r="BG78" s="424">
        <v>116.380478257199</v>
      </c>
      <c r="BH78" s="423">
        <v>2.77171126648292</v>
      </c>
      <c r="BI78" s="424">
        <v>115.351895616867</v>
      </c>
      <c r="BJ78" s="423">
        <v>7.83258956117675</v>
      </c>
      <c r="BK78" s="424">
        <v>138.818146976355</v>
      </c>
      <c r="BL78" s="423">
        <v>11.6766231970873</v>
      </c>
      <c r="BM78" s="27">
        <v>2020</v>
      </c>
      <c r="BN78" s="431" t="s">
        <v>31</v>
      </c>
      <c r="BO78" s="424">
        <v>119.88908201801</v>
      </c>
      <c r="BP78" s="423">
        <v>1.76793005588902</v>
      </c>
      <c r="BQ78" s="424">
        <v>76.5541674526657</v>
      </c>
      <c r="BR78" s="423">
        <v>-37.9924622686828</v>
      </c>
      <c r="BS78" s="424">
        <v>106.819531849796</v>
      </c>
      <c r="BT78" s="423">
        <v>-10.2692391341092</v>
      </c>
      <c r="BU78" s="27">
        <v>2020</v>
      </c>
      <c r="BV78" s="431" t="s">
        <v>31</v>
      </c>
      <c r="BW78" s="424">
        <v>112.574945552543</v>
      </c>
      <c r="BX78" s="423">
        <v>-4.14180478617165</v>
      </c>
      <c r="BY78" s="424">
        <v>73.4405465120797</v>
      </c>
      <c r="BZ78" s="423">
        <v>-37.432259943047</v>
      </c>
      <c r="CA78" s="424">
        <v>90.1460117664396</v>
      </c>
      <c r="CB78" s="423">
        <v>-13.3877095755522</v>
      </c>
      <c r="CC78" s="27">
        <v>2020</v>
      </c>
      <c r="CD78" s="431" t="s">
        <v>31</v>
      </c>
      <c r="CE78" s="424">
        <v>94.2093615185908</v>
      </c>
      <c r="CF78" s="423">
        <v>-23.697919307572</v>
      </c>
      <c r="CG78" s="424">
        <v>84.3925920278173</v>
      </c>
      <c r="CH78" s="423">
        <v>-21.2891995907112</v>
      </c>
      <c r="CI78" s="424">
        <v>98.2442292364778</v>
      </c>
      <c r="CJ78" s="423">
        <v>-25.5631881386475</v>
      </c>
      <c r="CK78" s="27">
        <v>2020</v>
      </c>
      <c r="CL78" s="431" t="s">
        <v>31</v>
      </c>
      <c r="CM78" s="424">
        <v>130.846151636287</v>
      </c>
      <c r="CN78" s="423">
        <v>-15.3250517169372</v>
      </c>
      <c r="CO78" s="424">
        <v>78.9167250492156</v>
      </c>
      <c r="CP78" s="423">
        <v>-33.3783295057114</v>
      </c>
      <c r="CQ78" s="424">
        <v>83.3718340595658</v>
      </c>
      <c r="CR78" s="423">
        <v>-28.9355411179321</v>
      </c>
      <c r="CS78" s="27">
        <v>2020</v>
      </c>
      <c r="CT78" s="431" t="s">
        <v>31</v>
      </c>
      <c r="CU78" s="424">
        <v>90.7825050132994</v>
      </c>
      <c r="CV78" s="423">
        <v>-34.5757673559892</v>
      </c>
      <c r="CW78" s="424">
        <v>73.4280825064377</v>
      </c>
      <c r="CX78" s="423">
        <v>-19.2373710986241</v>
      </c>
      <c r="CY78" s="424">
        <v>88.593063088688</v>
      </c>
      <c r="CZ78" s="423">
        <v>-29.2177534528585</v>
      </c>
      <c r="DA78" s="27">
        <v>2020</v>
      </c>
      <c r="DB78" s="431" t="s">
        <v>31</v>
      </c>
      <c r="DC78" s="424">
        <v>74.8047694558467</v>
      </c>
      <c r="DD78" s="423">
        <v>-30.1124600828943</v>
      </c>
      <c r="DE78" s="424">
        <v>260.546003052491</v>
      </c>
      <c r="DF78" s="423">
        <v>9.71912602730292</v>
      </c>
      <c r="DG78" s="424">
        <v>91.6309589939279</v>
      </c>
      <c r="DH78" s="423">
        <v>-25.6045134920612</v>
      </c>
      <c r="DI78" s="27">
        <v>2020</v>
      </c>
      <c r="DJ78" s="431" t="s">
        <v>31</v>
      </c>
      <c r="DK78" s="424">
        <v>115.911049557211</v>
      </c>
      <c r="DL78" s="423">
        <v>-2.25229732877425</v>
      </c>
      <c r="DM78" s="424">
        <v>81.6342405579234</v>
      </c>
      <c r="DN78" s="423">
        <v>-25.1427296671532</v>
      </c>
      <c r="DO78" s="424">
        <v>103.389154074496</v>
      </c>
      <c r="DP78" s="423">
        <v>-17.9806210595787</v>
      </c>
      <c r="DQ78" s="27">
        <v>2020</v>
      </c>
      <c r="DR78" s="431" t="s">
        <v>31</v>
      </c>
      <c r="DS78" s="424">
        <v>99.8256065343431</v>
      </c>
      <c r="DT78" s="423">
        <v>-13.7433575973889</v>
      </c>
      <c r="DU78" s="424">
        <v>90.0133912540091</v>
      </c>
      <c r="DV78" s="423">
        <v>-16.8202951641147</v>
      </c>
      <c r="DW78" s="424">
        <v>114.632915070934</v>
      </c>
      <c r="DX78" s="423">
        <v>-12.2025431495044</v>
      </c>
      <c r="DY78" s="27">
        <v>2020</v>
      </c>
      <c r="DZ78" s="431" t="s">
        <v>31</v>
      </c>
      <c r="EA78" s="424">
        <v>99.6024110162044</v>
      </c>
      <c r="EB78" s="423">
        <v>-12.2302071807048</v>
      </c>
      <c r="EC78" s="424">
        <v>88.5990111432072</v>
      </c>
      <c r="ED78" s="423">
        <v>-18.6513157689476</v>
      </c>
      <c r="EE78" s="424">
        <v>113.452201949621</v>
      </c>
      <c r="EF78" s="423">
        <v>-2.97221611143738</v>
      </c>
      <c r="EG78" s="27">
        <v>2020</v>
      </c>
      <c r="EH78" s="431" t="s">
        <v>31</v>
      </c>
      <c r="EI78" s="424">
        <v>123.302451085546</v>
      </c>
      <c r="EJ78" s="423">
        <v>0.953575787795401</v>
      </c>
      <c r="EK78" s="424">
        <v>108.07524391452</v>
      </c>
      <c r="EL78" s="423">
        <v>-4.98920290541928</v>
      </c>
      <c r="EM78" s="424">
        <v>104.108484603192</v>
      </c>
      <c r="EN78" s="423">
        <v>-11.2153688559091</v>
      </c>
      <c r="EO78" s="27">
        <v>2020</v>
      </c>
      <c r="EP78" s="431" t="s">
        <v>31</v>
      </c>
      <c r="EQ78" s="424">
        <v>110.030962658549</v>
      </c>
      <c r="ER78" s="423">
        <v>-1.9040041741427</v>
      </c>
      <c r="ES78" s="424">
        <v>101.094864318031</v>
      </c>
      <c r="ET78" s="423">
        <v>-15.7559185379789</v>
      </c>
      <c r="EU78" s="424">
        <v>106.93611293602</v>
      </c>
      <c r="EV78" s="423">
        <v>-8.8280754380409</v>
      </c>
      <c r="EW78" s="27">
        <v>2020</v>
      </c>
      <c r="EX78" s="431" t="s">
        <v>31</v>
      </c>
      <c r="EY78" s="424">
        <v>90.1769458465626</v>
      </c>
      <c r="EZ78" s="423">
        <v>-18.6593486903491</v>
      </c>
      <c r="FA78" s="424">
        <v>85.3833436594683</v>
      </c>
      <c r="FB78" s="423">
        <v>-21.9022800023824</v>
      </c>
      <c r="FC78" s="424">
        <v>113.444560975283</v>
      </c>
      <c r="FD78" s="423">
        <v>-19.4155875016243</v>
      </c>
      <c r="FE78" s="27">
        <v>2020</v>
      </c>
      <c r="FF78" s="431" t="s">
        <v>31</v>
      </c>
      <c r="FG78" s="424">
        <v>108.447928111582</v>
      </c>
      <c r="FH78" s="423">
        <v>-3.08149512893995</v>
      </c>
      <c r="FI78" s="424">
        <v>120.992698975343</v>
      </c>
      <c r="FJ78" s="423">
        <v>2.6566943466906</v>
      </c>
      <c r="FK78" s="424">
        <v>104.791001846753</v>
      </c>
      <c r="FL78" s="423">
        <v>-5.15379112860411</v>
      </c>
      <c r="FM78" s="27">
        <v>2020</v>
      </c>
      <c r="FN78" s="431" t="s">
        <v>31</v>
      </c>
      <c r="FO78" s="424">
        <v>98.0325210599745</v>
      </c>
      <c r="FP78" s="423">
        <v>-0.493411520562788</v>
      </c>
      <c r="FQ78" s="424">
        <v>179.139481842498</v>
      </c>
      <c r="FR78" s="423">
        <v>49.9584321093645</v>
      </c>
      <c r="FS78" s="424">
        <v>109.811921823001</v>
      </c>
      <c r="FT78" s="423">
        <v>-7.03354520270088</v>
      </c>
      <c r="FU78" s="27">
        <v>2020</v>
      </c>
      <c r="FV78" s="431" t="s">
        <v>31</v>
      </c>
      <c r="FW78" s="424">
        <v>127.145336640074</v>
      </c>
      <c r="FX78" s="423">
        <v>6.04593809985676</v>
      </c>
      <c r="FY78" s="424">
        <v>101.095813142438</v>
      </c>
      <c r="FZ78" s="423">
        <v>-2.17029197320663</v>
      </c>
      <c r="GA78" s="424">
        <v>86.9049236980545</v>
      </c>
      <c r="GB78" s="423">
        <v>-16.7895861864412</v>
      </c>
      <c r="GC78" s="27">
        <v>2020</v>
      </c>
      <c r="GD78" s="431" t="s">
        <v>31</v>
      </c>
      <c r="GE78" s="424">
        <v>105.019620473357</v>
      </c>
      <c r="GF78" s="423">
        <v>-8.32391113689613</v>
      </c>
      <c r="GG78" s="424">
        <v>113.733341292996</v>
      </c>
      <c r="GH78" s="423">
        <v>-1.13617099275456</v>
      </c>
      <c r="GI78" s="424">
        <v>92.4196350287012</v>
      </c>
      <c r="GJ78" s="423">
        <v>-10.2920080432181</v>
      </c>
      <c r="GK78" s="27">
        <v>2020</v>
      </c>
      <c r="GL78" s="431" t="s">
        <v>31</v>
      </c>
      <c r="GM78" s="424">
        <v>100.334246884988</v>
      </c>
      <c r="GN78" s="423">
        <v>-8.77651818176749</v>
      </c>
      <c r="GO78" s="424">
        <v>115.91096159134</v>
      </c>
      <c r="GP78" s="423">
        <v>-10.6805582978427</v>
      </c>
      <c r="GQ78" s="424">
        <v>91.0064618496271</v>
      </c>
      <c r="GR78" s="423">
        <v>-23.7346780246461</v>
      </c>
      <c r="GS78" s="27">
        <v>2020</v>
      </c>
      <c r="GT78" s="431" t="s">
        <v>31</v>
      </c>
      <c r="GU78" s="424">
        <v>74.9512691687778</v>
      </c>
      <c r="GV78" s="423">
        <v>-36.8167602276406</v>
      </c>
      <c r="GW78" s="424">
        <v>83.5336081672775</v>
      </c>
      <c r="GX78" s="423">
        <v>-29.8116784335872</v>
      </c>
      <c r="GY78" s="424">
        <v>85.4824931768667</v>
      </c>
      <c r="GZ78" s="423">
        <v>-25.2226608750714</v>
      </c>
      <c r="HA78" s="27">
        <v>2020</v>
      </c>
      <c r="HB78" s="431" t="s">
        <v>31</v>
      </c>
      <c r="HC78" s="424">
        <v>89.2498820132717</v>
      </c>
      <c r="HD78" s="423">
        <v>-25.8619029700723</v>
      </c>
      <c r="HE78" s="424">
        <v>103.34370037633</v>
      </c>
      <c r="HF78" s="423">
        <v>-5.83832493131752</v>
      </c>
      <c r="HG78" s="424">
        <v>80.131019440914</v>
      </c>
      <c r="HH78" s="423">
        <v>-31.0125488419064</v>
      </c>
      <c r="HI78" s="27">
        <v>2020</v>
      </c>
      <c r="HJ78" s="431" t="s">
        <v>31</v>
      </c>
      <c r="HK78" s="424">
        <v>86.3760040949788</v>
      </c>
      <c r="HL78" s="423">
        <v>-22.9324846901173</v>
      </c>
      <c r="HM78" s="424">
        <v>72.2150249621649</v>
      </c>
      <c r="HN78" s="423">
        <v>-34.8211424668038</v>
      </c>
      <c r="HO78" s="424">
        <v>76.0273640619365</v>
      </c>
      <c r="HP78" s="423">
        <v>-32.903204575647</v>
      </c>
      <c r="HQ78" s="27">
        <v>2020</v>
      </c>
      <c r="HR78" s="431" t="s">
        <v>31</v>
      </c>
      <c r="HS78" s="424">
        <v>102.69182468684</v>
      </c>
      <c r="HT78" s="423">
        <v>-14.3135793708692</v>
      </c>
      <c r="HU78" s="424">
        <v>104.620757033279</v>
      </c>
      <c r="HV78" s="423">
        <v>-9.28009919540743</v>
      </c>
      <c r="HW78" s="424">
        <v>86.6462200283929</v>
      </c>
      <c r="HX78" s="423">
        <v>-20.3758306736205</v>
      </c>
      <c r="HY78" s="27">
        <v>2020</v>
      </c>
      <c r="HZ78" s="431" t="s">
        <v>31</v>
      </c>
      <c r="IA78" s="424">
        <v>80.8953347833704</v>
      </c>
      <c r="IB78" s="423">
        <v>-24.8781240579941</v>
      </c>
      <c r="IC78" s="424">
        <v>82.9576008396656</v>
      </c>
      <c r="ID78" s="423">
        <v>-23.5063838271665</v>
      </c>
      <c r="IE78" s="424">
        <v>97.0133266846635</v>
      </c>
      <c r="IF78" s="423">
        <v>-15.1743620467872</v>
      </c>
      <c r="IG78" s="27">
        <v>2020</v>
      </c>
      <c r="IH78" s="431" t="s">
        <v>31</v>
      </c>
      <c r="II78" s="424">
        <v>95.2440278781556</v>
      </c>
      <c r="IJ78" s="423">
        <v>-20.3812151902836</v>
      </c>
      <c r="IK78" s="424">
        <v>74.9213867982528</v>
      </c>
      <c r="IL78" s="423">
        <v>-31.5971910582819</v>
      </c>
      <c r="IM78" s="424">
        <v>92.6788735730975</v>
      </c>
      <c r="IN78" s="423">
        <v>-27.3234757252227</v>
      </c>
      <c r="IO78" s="424">
        <v>107.587216147908</v>
      </c>
      <c r="IP78" s="423">
        <v>-13.8825896292579</v>
      </c>
      <c r="IQ78" s="27">
        <v>2020</v>
      </c>
      <c r="IR78" s="431" t="s">
        <v>31</v>
      </c>
      <c r="IS78" s="424">
        <v>84.7107165008361</v>
      </c>
      <c r="IT78" s="423">
        <v>-22.1646151014599</v>
      </c>
      <c r="IU78" s="424">
        <v>82.5845694083775</v>
      </c>
      <c r="IV78" s="423">
        <v>-34.5640983829887</v>
      </c>
      <c r="IW78" s="424">
        <v>89.767563688728</v>
      </c>
      <c r="IX78" s="423">
        <v>-22.0094071442422</v>
      </c>
      <c r="IY78" s="27">
        <v>2020</v>
      </c>
      <c r="IZ78" s="431" t="s">
        <v>31</v>
      </c>
      <c r="JA78" s="424">
        <v>103.917068439739</v>
      </c>
      <c r="JB78" s="423">
        <v>-12.9302499296465</v>
      </c>
      <c r="JC78" s="424">
        <v>112.843377399097</v>
      </c>
      <c r="JD78" s="423">
        <v>-6.20465456780612</v>
      </c>
      <c r="JE78" s="424">
        <v>121.059313347886</v>
      </c>
      <c r="JF78" s="423">
        <v>-13.2827616723324</v>
      </c>
      <c r="JG78" s="27">
        <v>2020</v>
      </c>
      <c r="JH78" s="431" t="s">
        <v>31</v>
      </c>
      <c r="JI78" s="424">
        <v>124.492825805203</v>
      </c>
      <c r="JJ78" s="423">
        <v>7.92442485360706</v>
      </c>
      <c r="JK78" s="424">
        <v>121.002908024867</v>
      </c>
      <c r="JL78" s="423">
        <v>-2.50036231326828</v>
      </c>
      <c r="JM78" s="424">
        <v>112.63161085111</v>
      </c>
      <c r="JN78" s="423">
        <v>5.83607498974035</v>
      </c>
      <c r="JO78" s="27">
        <v>2020</v>
      </c>
      <c r="JP78" s="431" t="s">
        <v>31</v>
      </c>
      <c r="JQ78" s="424">
        <v>122.147331299239</v>
      </c>
      <c r="JR78" s="423">
        <v>2.99414856870794</v>
      </c>
      <c r="JS78" s="424">
        <v>95.3827446531478</v>
      </c>
      <c r="JT78" s="423">
        <v>-11.4687958671116</v>
      </c>
      <c r="JU78" s="424">
        <v>81.4180839666036</v>
      </c>
      <c r="JV78" s="423">
        <v>-22.769188351382</v>
      </c>
      <c r="JW78" s="27">
        <v>2020</v>
      </c>
      <c r="JX78" s="431" t="s">
        <v>31</v>
      </c>
      <c r="JY78" s="424">
        <v>91.5050980821331</v>
      </c>
      <c r="JZ78" s="423">
        <v>-16.3035258117153</v>
      </c>
      <c r="KA78" s="424">
        <v>98.7137391445387</v>
      </c>
      <c r="KB78" s="423">
        <v>-9.80422080989851</v>
      </c>
      <c r="KC78" s="424">
        <v>86.6326383307047</v>
      </c>
      <c r="KD78" s="423">
        <v>-17.0447623175655</v>
      </c>
      <c r="KE78" s="27">
        <v>2020</v>
      </c>
      <c r="KF78" s="431" t="s">
        <v>31</v>
      </c>
      <c r="KG78" s="424">
        <v>113.298056554659</v>
      </c>
      <c r="KH78" s="423">
        <v>2.4614456883741</v>
      </c>
      <c r="KI78" s="424">
        <v>112.639897291834</v>
      </c>
      <c r="KJ78" s="423">
        <v>4.13165727122522</v>
      </c>
      <c r="KK78" s="424">
        <v>103.227219912535</v>
      </c>
      <c r="KL78" s="423">
        <v>-16.9458465020278</v>
      </c>
      <c r="KM78" s="27">
        <v>2020</v>
      </c>
      <c r="KN78" s="431" t="s">
        <v>31</v>
      </c>
      <c r="KO78" s="424">
        <v>91.9251939300712</v>
      </c>
      <c r="KP78" s="423">
        <v>-22.9922796961534</v>
      </c>
      <c r="KQ78" s="424">
        <v>130.80038029892</v>
      </c>
      <c r="KR78" s="423">
        <v>-0.0385600537375268</v>
      </c>
      <c r="KS78" s="424">
        <v>101.185133700967</v>
      </c>
      <c r="KT78" s="423">
        <v>-4.55653821198932</v>
      </c>
      <c r="KU78" s="27">
        <v>2020</v>
      </c>
      <c r="KV78" s="431" t="s">
        <v>31</v>
      </c>
      <c r="KW78" s="424">
        <v>113.346170193835</v>
      </c>
      <c r="KX78" s="423">
        <v>-10.5357720420617</v>
      </c>
      <c r="KY78" s="424">
        <v>119.80210259564</v>
      </c>
      <c r="KZ78" s="423">
        <v>-2.89473750180213</v>
      </c>
      <c r="LA78" s="424">
        <v>101.733351088043</v>
      </c>
      <c r="LB78" s="423">
        <v>-12.4592471274115</v>
      </c>
      <c r="LC78" s="27">
        <v>2020</v>
      </c>
      <c r="LD78" s="431" t="s">
        <v>31</v>
      </c>
      <c r="LE78" s="424">
        <v>138.65470246382</v>
      </c>
      <c r="LF78" s="423">
        <v>-0.157135371488266</v>
      </c>
      <c r="LG78" s="424">
        <v>141.760243574058</v>
      </c>
      <c r="LH78" s="423">
        <v>-3.85805830010128</v>
      </c>
      <c r="LI78" s="424">
        <v>108.621374524472</v>
      </c>
      <c r="LJ78" s="423">
        <v>-16.0026263176244</v>
      </c>
      <c r="LK78" s="27">
        <v>2020</v>
      </c>
      <c r="LL78" s="431" t="s">
        <v>31</v>
      </c>
      <c r="LM78" s="424">
        <v>169.480117091116</v>
      </c>
      <c r="LN78" s="423">
        <v>-2.47057758430412</v>
      </c>
      <c r="LO78" s="424">
        <v>95.5716507168994</v>
      </c>
      <c r="LP78" s="423">
        <v>-23.5608816673041</v>
      </c>
      <c r="LQ78" s="424">
        <v>106.650959174433</v>
      </c>
      <c r="LR78" s="423">
        <v>-19.1280540132931</v>
      </c>
      <c r="LS78" s="27">
        <v>2020</v>
      </c>
      <c r="LT78" s="431" t="s">
        <v>31</v>
      </c>
      <c r="LU78" s="424">
        <v>111.242661585621</v>
      </c>
      <c r="LV78" s="423">
        <v>0.604752371492111</v>
      </c>
      <c r="LW78" s="424">
        <v>141.459732615969</v>
      </c>
      <c r="LX78" s="423">
        <v>13.7664488538262</v>
      </c>
      <c r="LY78" s="424">
        <v>63.6363203786077</v>
      </c>
      <c r="LZ78" s="423">
        <v>-33.9158706764516</v>
      </c>
      <c r="MA78" s="27">
        <v>2020</v>
      </c>
      <c r="MB78" s="431" t="s">
        <v>31</v>
      </c>
      <c r="MC78" s="424">
        <v>127.369794380345</v>
      </c>
      <c r="MD78" s="423">
        <v>-13.3409813974463</v>
      </c>
      <c r="ME78" s="424">
        <v>64.4065601531401</v>
      </c>
      <c r="MF78" s="423">
        <v>-32.2873354019529</v>
      </c>
      <c r="MG78" s="424">
        <v>115.027283768582</v>
      </c>
      <c r="MH78" s="423">
        <v>-10.9893525297912</v>
      </c>
      <c r="MI78" s="27">
        <v>2020</v>
      </c>
      <c r="MJ78" s="431" t="s">
        <v>31</v>
      </c>
      <c r="MK78" s="424">
        <v>70.9535536460063</v>
      </c>
      <c r="ML78" s="423">
        <v>-24.3209831009962</v>
      </c>
      <c r="MM78" s="424">
        <v>96.1650722897296</v>
      </c>
      <c r="MN78" s="423">
        <v>-23.6552679408863</v>
      </c>
      <c r="MO78" s="424">
        <v>143.053594707067</v>
      </c>
      <c r="MP78" s="423">
        <v>-4.42426713316394</v>
      </c>
    </row>
    <row r="79" hidden="1" spans="1:354">
      <c r="A79" s="27">
        <v>2021</v>
      </c>
      <c r="B79" s="431" t="s">
        <v>31</v>
      </c>
      <c r="C79" s="424">
        <v>96.7535734201984</v>
      </c>
      <c r="D79" s="423">
        <v>4.08005654323252</v>
      </c>
      <c r="E79" s="424">
        <v>85.4535201185631</v>
      </c>
      <c r="F79" s="423">
        <v>-3.79581965858632</v>
      </c>
      <c r="G79" s="424">
        <v>107.438474811908</v>
      </c>
      <c r="H79" s="423">
        <v>10.9086374027187</v>
      </c>
      <c r="I79" s="27">
        <v>2021</v>
      </c>
      <c r="J79" s="431" t="s">
        <v>31</v>
      </c>
      <c r="K79" s="424">
        <v>81.2517039355764</v>
      </c>
      <c r="L79" s="423">
        <v>-5.63641263595318</v>
      </c>
      <c r="M79" s="424">
        <v>92.428802897594</v>
      </c>
      <c r="N79" s="423">
        <v>-28.0043316007319</v>
      </c>
      <c r="O79" s="424">
        <v>80.3923305234413</v>
      </c>
      <c r="P79" s="423">
        <v>-6.83475785216366</v>
      </c>
      <c r="Q79" s="27">
        <v>2021</v>
      </c>
      <c r="R79" s="431" t="s">
        <v>31</v>
      </c>
      <c r="S79" s="424">
        <v>112.857827707095</v>
      </c>
      <c r="T79" s="423">
        <v>11.2157464710734</v>
      </c>
      <c r="U79" s="424">
        <v>111.709617212526</v>
      </c>
      <c r="V79" s="423">
        <v>3.68914578414639</v>
      </c>
      <c r="W79" s="424">
        <v>126.854938884964</v>
      </c>
      <c r="X79" s="423">
        <v>22.497185902452</v>
      </c>
      <c r="Y79" s="27">
        <v>2021</v>
      </c>
      <c r="Z79" s="431" t="s">
        <v>31</v>
      </c>
      <c r="AA79" s="424">
        <v>138.057259568029</v>
      </c>
      <c r="AB79" s="423">
        <v>9.80882811881398</v>
      </c>
      <c r="AC79" s="424">
        <v>133.011874682425</v>
      </c>
      <c r="AD79" s="423">
        <v>-0.275371702584778</v>
      </c>
      <c r="AE79" s="424">
        <v>137.374417422566</v>
      </c>
      <c r="AF79" s="423">
        <v>23.2795385058326</v>
      </c>
      <c r="AG79" s="27">
        <v>2021</v>
      </c>
      <c r="AH79" s="431" t="s">
        <v>31</v>
      </c>
      <c r="AI79" s="424">
        <v>109.455557657074</v>
      </c>
      <c r="AJ79" s="423">
        <v>2.08610886780865</v>
      </c>
      <c r="AK79" s="424">
        <v>169.01556180526</v>
      </c>
      <c r="AL79" s="423">
        <v>12.8055141739567</v>
      </c>
      <c r="AM79" s="424">
        <v>105.037739535981</v>
      </c>
      <c r="AN79" s="423">
        <v>-10.7310685539236</v>
      </c>
      <c r="AO79" s="27">
        <v>2021</v>
      </c>
      <c r="AP79" s="431" t="s">
        <v>31</v>
      </c>
      <c r="AQ79" s="424">
        <v>141.88790735055</v>
      </c>
      <c r="AR79" s="423">
        <v>15.8627275860468</v>
      </c>
      <c r="AS79" s="424">
        <v>127.791800455651</v>
      </c>
      <c r="AT79" s="423">
        <v>-0.103524320387478</v>
      </c>
      <c r="AU79" s="424">
        <v>134.22289856406</v>
      </c>
      <c r="AV79" s="423">
        <v>4.32393973066408</v>
      </c>
      <c r="AW79" s="27">
        <v>2021</v>
      </c>
      <c r="AX79" s="431" t="s">
        <v>31</v>
      </c>
      <c r="AY79" s="424">
        <v>133.457346478907</v>
      </c>
      <c r="AZ79" s="423">
        <v>3.12189228021514</v>
      </c>
      <c r="BA79" s="424">
        <v>127.127265694827</v>
      </c>
      <c r="BB79" s="423">
        <v>-7.5506062970738</v>
      </c>
      <c r="BC79" s="424">
        <v>132.016377268182</v>
      </c>
      <c r="BD79" s="423">
        <v>12.5612567816441</v>
      </c>
      <c r="BE79" s="27">
        <v>2021</v>
      </c>
      <c r="BF79" s="431" t="s">
        <v>31</v>
      </c>
      <c r="BG79" s="424">
        <v>108.504736068593</v>
      </c>
      <c r="BH79" s="423">
        <v>-6.76723648720618</v>
      </c>
      <c r="BI79" s="424">
        <v>121.684636004419</v>
      </c>
      <c r="BJ79" s="423">
        <v>5.48993178975191</v>
      </c>
      <c r="BK79" s="424">
        <v>161.609409653454</v>
      </c>
      <c r="BL79" s="423">
        <v>16.4180715371317</v>
      </c>
      <c r="BM79" s="27">
        <v>2021</v>
      </c>
      <c r="BN79" s="431" t="s">
        <v>31</v>
      </c>
      <c r="BO79" s="424">
        <v>116.019989214505</v>
      </c>
      <c r="BP79" s="423">
        <v>-3.2272269821227</v>
      </c>
      <c r="BQ79" s="424">
        <v>121.222116297171</v>
      </c>
      <c r="BR79" s="423">
        <v>58.3481609569123</v>
      </c>
      <c r="BS79" s="424">
        <v>119.301586267646</v>
      </c>
      <c r="BT79" s="423">
        <v>11.6851798558729</v>
      </c>
      <c r="BU79" s="27">
        <v>2021</v>
      </c>
      <c r="BV79" s="431" t="s">
        <v>31</v>
      </c>
      <c r="BW79" s="424">
        <v>126.017796285509</v>
      </c>
      <c r="BX79" s="423">
        <v>11.9412456004178</v>
      </c>
      <c r="BY79" s="424">
        <v>114.633577039717</v>
      </c>
      <c r="BZ79" s="423">
        <v>56.0903104402434</v>
      </c>
      <c r="CA79" s="424">
        <v>102.374834531178</v>
      </c>
      <c r="CB79" s="423">
        <v>13.5655727026746</v>
      </c>
      <c r="CC79" s="27">
        <v>2021</v>
      </c>
      <c r="CD79" s="431" t="s">
        <v>31</v>
      </c>
      <c r="CE79" s="424">
        <v>123.191201855331</v>
      </c>
      <c r="CF79" s="423">
        <v>30.7632276342529</v>
      </c>
      <c r="CG79" s="424">
        <v>104.355465260473</v>
      </c>
      <c r="CH79" s="423">
        <v>23.6547696343723</v>
      </c>
      <c r="CI79" s="424">
        <v>121.308715982259</v>
      </c>
      <c r="CJ79" s="423">
        <v>23.4766834907568</v>
      </c>
      <c r="CK79" s="27">
        <v>2021</v>
      </c>
      <c r="CL79" s="431" t="s">
        <v>31</v>
      </c>
      <c r="CM79" s="424">
        <v>201.746213999786</v>
      </c>
      <c r="CN79" s="423">
        <v>54.1858216515071</v>
      </c>
      <c r="CO79" s="424">
        <v>101.974862033328</v>
      </c>
      <c r="CP79" s="423">
        <v>29.2183145838001</v>
      </c>
      <c r="CQ79" s="424">
        <v>100.901242234549</v>
      </c>
      <c r="CR79" s="423">
        <v>21.0255758107224</v>
      </c>
      <c r="CS79" s="27">
        <v>2021</v>
      </c>
      <c r="CT79" s="431" t="s">
        <v>31</v>
      </c>
      <c r="CU79" s="424">
        <v>112.121463927619</v>
      </c>
      <c r="CV79" s="423">
        <v>23.5055850366696</v>
      </c>
      <c r="CW79" s="424">
        <v>117.28084600923</v>
      </c>
      <c r="CX79" s="423">
        <v>59.7220600155913</v>
      </c>
      <c r="CY79" s="424">
        <v>99.3230672712481</v>
      </c>
      <c r="CZ79" s="423">
        <v>12.1115624728073</v>
      </c>
      <c r="DA79" s="27">
        <v>2021</v>
      </c>
      <c r="DB79" s="431" t="s">
        <v>31</v>
      </c>
      <c r="DC79" s="424">
        <v>81.6912505015113</v>
      </c>
      <c r="DD79" s="423">
        <v>9.20593846590133</v>
      </c>
      <c r="DE79" s="424">
        <v>276.935777577265</v>
      </c>
      <c r="DF79" s="423">
        <v>6.29054920542089</v>
      </c>
      <c r="DG79" s="424">
        <v>120.550111818906</v>
      </c>
      <c r="DH79" s="423">
        <v>31.5604607247361</v>
      </c>
      <c r="DI79" s="27">
        <v>2021</v>
      </c>
      <c r="DJ79" s="431" t="s">
        <v>31</v>
      </c>
      <c r="DK79" s="424">
        <v>136.162338071711</v>
      </c>
      <c r="DL79" s="423">
        <v>17.4714046606097</v>
      </c>
      <c r="DM79" s="424">
        <v>73.2177882745647</v>
      </c>
      <c r="DN79" s="423">
        <v>-10.3099535511533</v>
      </c>
      <c r="DO79" s="424">
        <v>124.423664495492</v>
      </c>
      <c r="DP79" s="423">
        <v>20.3449874498827</v>
      </c>
      <c r="DQ79" s="27">
        <v>2021</v>
      </c>
      <c r="DR79" s="431" t="s">
        <v>31</v>
      </c>
      <c r="DS79" s="424">
        <v>124.095034043577</v>
      </c>
      <c r="DT79" s="423">
        <v>24.311825744715</v>
      </c>
      <c r="DU79" s="424">
        <v>112.788228395439</v>
      </c>
      <c r="DV79" s="423">
        <v>25.3016099317501</v>
      </c>
      <c r="DW79" s="424">
        <v>133.614780933637</v>
      </c>
      <c r="DX79" s="423">
        <v>16.5588268002752</v>
      </c>
      <c r="DY79" s="27">
        <v>2021</v>
      </c>
      <c r="DZ79" s="431" t="s">
        <v>31</v>
      </c>
      <c r="EA79" s="424">
        <v>108.256127120442</v>
      </c>
      <c r="EB79" s="423">
        <v>8.68825966755918</v>
      </c>
      <c r="EC79" s="424">
        <v>113.644931046154</v>
      </c>
      <c r="ED79" s="423">
        <v>28.268848127959</v>
      </c>
      <c r="EE79" s="424">
        <v>117.731229564865</v>
      </c>
      <c r="EF79" s="423">
        <v>3.77165673447573</v>
      </c>
      <c r="EG79" s="27">
        <v>2021</v>
      </c>
      <c r="EH79" s="431" t="s">
        <v>31</v>
      </c>
      <c r="EI79" s="424">
        <v>134.436852200471</v>
      </c>
      <c r="EJ79" s="423">
        <v>9.03015391575614</v>
      </c>
      <c r="EK79" s="424">
        <v>125.073213285052</v>
      </c>
      <c r="EL79" s="423">
        <v>15.727902852549</v>
      </c>
      <c r="EM79" s="424">
        <v>109.81132396075</v>
      </c>
      <c r="EN79" s="423">
        <v>5.47778538828474</v>
      </c>
      <c r="EO79" s="27">
        <v>2021</v>
      </c>
      <c r="EP79" s="431" t="s">
        <v>31</v>
      </c>
      <c r="EQ79" s="424">
        <v>88.7677076735839</v>
      </c>
      <c r="ER79" s="423">
        <v>-19.3247922868306</v>
      </c>
      <c r="ES79" s="424">
        <v>128.489876304405</v>
      </c>
      <c r="ET79" s="423">
        <v>27.098322126625</v>
      </c>
      <c r="EU79" s="424">
        <v>73.9099409271004</v>
      </c>
      <c r="EV79" s="423">
        <v>-30.884021405079</v>
      </c>
      <c r="EW79" s="27">
        <v>2021</v>
      </c>
      <c r="EX79" s="431" t="s">
        <v>31</v>
      </c>
      <c r="EY79" s="424">
        <v>86.2004255681553</v>
      </c>
      <c r="EZ79" s="423">
        <v>-4.4096861354935</v>
      </c>
      <c r="FA79" s="424">
        <v>89.588566036011</v>
      </c>
      <c r="FB79" s="423">
        <v>4.92510857072341</v>
      </c>
      <c r="FC79" s="424">
        <v>194.820040025361</v>
      </c>
      <c r="FD79" s="423">
        <v>71.7314945295685</v>
      </c>
      <c r="FE79" s="27">
        <v>2021</v>
      </c>
      <c r="FF79" s="431" t="s">
        <v>31</v>
      </c>
      <c r="FG79" s="424">
        <v>120.985328194091</v>
      </c>
      <c r="FH79" s="423">
        <v>11.560755747781</v>
      </c>
      <c r="FI79" s="424">
        <v>147.035558163105</v>
      </c>
      <c r="FJ79" s="423">
        <v>21.5243228792413</v>
      </c>
      <c r="FK79" s="424">
        <v>125.894496283482</v>
      </c>
      <c r="FL79" s="423">
        <v>20.1386512819019</v>
      </c>
      <c r="FM79" s="27">
        <v>2021</v>
      </c>
      <c r="FN79" s="431" t="s">
        <v>31</v>
      </c>
      <c r="FO79" s="424">
        <v>107.397977115945</v>
      </c>
      <c r="FP79" s="423">
        <v>9.55341753400431</v>
      </c>
      <c r="FQ79" s="424">
        <v>342.422854860277</v>
      </c>
      <c r="FR79" s="423">
        <v>91.148735799817</v>
      </c>
      <c r="FS79" s="424">
        <v>126.727545961062</v>
      </c>
      <c r="FT79" s="423">
        <v>15.4041782142077</v>
      </c>
      <c r="FU79" s="27">
        <v>2021</v>
      </c>
      <c r="FV79" s="431" t="s">
        <v>31</v>
      </c>
      <c r="FW79" s="424">
        <v>132.825134451642</v>
      </c>
      <c r="FX79" s="423">
        <v>4.467169588489</v>
      </c>
      <c r="FY79" s="424">
        <v>149.484079495122</v>
      </c>
      <c r="FZ79" s="423">
        <v>47.8637688828002</v>
      </c>
      <c r="GA79" s="424">
        <v>93.446663252431</v>
      </c>
      <c r="GB79" s="423">
        <v>7.52746711694418</v>
      </c>
      <c r="GC79" s="27">
        <v>2021</v>
      </c>
      <c r="GD79" s="431" t="s">
        <v>31</v>
      </c>
      <c r="GE79" s="424">
        <v>122.676708253567</v>
      </c>
      <c r="GF79" s="423">
        <v>16.8131323467216</v>
      </c>
      <c r="GG79" s="424">
        <v>129.655477532699</v>
      </c>
      <c r="GH79" s="423">
        <v>13.9995326424861</v>
      </c>
      <c r="GI79" s="424">
        <v>81.5866087537119</v>
      </c>
      <c r="GJ79" s="423">
        <v>-11.7215635742611</v>
      </c>
      <c r="GK79" s="27">
        <v>2021</v>
      </c>
      <c r="GL79" s="431" t="s">
        <v>31</v>
      </c>
      <c r="GM79" s="424">
        <v>114.181743716948</v>
      </c>
      <c r="GN79" s="423">
        <v>13.8013661953668</v>
      </c>
      <c r="GO79" s="424">
        <v>108.985283687332</v>
      </c>
      <c r="GP79" s="423">
        <v>-5.97499823047414</v>
      </c>
      <c r="GQ79" s="424">
        <v>84.6333293271532</v>
      </c>
      <c r="GR79" s="423">
        <v>-7.00294505790635</v>
      </c>
      <c r="GS79" s="27">
        <v>2021</v>
      </c>
      <c r="GT79" s="431" t="s">
        <v>31</v>
      </c>
      <c r="GU79" s="424">
        <v>78.4085862964009</v>
      </c>
      <c r="GV79" s="423">
        <v>4.61275328085216</v>
      </c>
      <c r="GW79" s="424">
        <v>105.557179177861</v>
      </c>
      <c r="GX79" s="423">
        <v>26.3649224471193</v>
      </c>
      <c r="GY79" s="424">
        <v>117.946061604765</v>
      </c>
      <c r="GZ79" s="423">
        <v>37.9768619531608</v>
      </c>
      <c r="HA79" s="27">
        <v>2021</v>
      </c>
      <c r="HB79" s="431" t="s">
        <v>31</v>
      </c>
      <c r="HC79" s="424">
        <v>102.744108889781</v>
      </c>
      <c r="HD79" s="423">
        <v>15.1196019222782</v>
      </c>
      <c r="HE79" s="424">
        <v>144.566462598765</v>
      </c>
      <c r="HF79" s="423">
        <v>39.8889937870632</v>
      </c>
      <c r="HG79" s="424">
        <v>83.230486972162</v>
      </c>
      <c r="HH79" s="423">
        <v>3.86799962470639</v>
      </c>
      <c r="HI79" s="27">
        <v>2021</v>
      </c>
      <c r="HJ79" s="431" t="s">
        <v>31</v>
      </c>
      <c r="HK79" s="424">
        <v>111.024078451755</v>
      </c>
      <c r="HL79" s="423">
        <v>28.5357890944726</v>
      </c>
      <c r="HM79" s="424">
        <v>108.855320339716</v>
      </c>
      <c r="HN79" s="423">
        <v>50.7377729174059</v>
      </c>
      <c r="HO79" s="424">
        <v>113.126448317164</v>
      </c>
      <c r="HP79" s="423">
        <v>48.7970150129154</v>
      </c>
      <c r="HQ79" s="27">
        <v>2021</v>
      </c>
      <c r="HR79" s="431" t="s">
        <v>31</v>
      </c>
      <c r="HS79" s="424">
        <v>102.443469976355</v>
      </c>
      <c r="HT79" s="423">
        <v>-0.241844675798347</v>
      </c>
      <c r="HU79" s="424">
        <v>128.161731310549</v>
      </c>
      <c r="HV79" s="423">
        <v>22.5012463538016</v>
      </c>
      <c r="HW79" s="424">
        <v>89.2528966213728</v>
      </c>
      <c r="HX79" s="423">
        <v>3.00841351431806</v>
      </c>
      <c r="HY79" s="27">
        <v>2021</v>
      </c>
      <c r="HZ79" s="431" t="s">
        <v>31</v>
      </c>
      <c r="IA79" s="424">
        <v>92.0951540057519</v>
      </c>
      <c r="IB79" s="423">
        <v>13.8448270872152</v>
      </c>
      <c r="IC79" s="424">
        <v>113.289039019057</v>
      </c>
      <c r="ID79" s="423">
        <v>36.5625788021694</v>
      </c>
      <c r="IE79" s="424">
        <v>113.81621359294</v>
      </c>
      <c r="IF79" s="423">
        <v>17.3201842288058</v>
      </c>
      <c r="IG79" s="27">
        <v>2021</v>
      </c>
      <c r="IH79" s="431" t="s">
        <v>31</v>
      </c>
      <c r="II79" s="424">
        <v>107.065971752121</v>
      </c>
      <c r="IJ79" s="423">
        <v>12.4122678737288</v>
      </c>
      <c r="IK79" s="424">
        <v>120.104534767922</v>
      </c>
      <c r="IL79" s="423">
        <v>60.3074100741593</v>
      </c>
      <c r="IM79" s="424">
        <v>109.112524884751</v>
      </c>
      <c r="IN79" s="423">
        <v>17.7318202931029</v>
      </c>
      <c r="IO79" s="424">
        <v>100.860044411443</v>
      </c>
      <c r="IP79" s="423">
        <v>-6.25276122696235</v>
      </c>
      <c r="IQ79" s="27">
        <v>2021</v>
      </c>
      <c r="IR79" s="431" t="s">
        <v>31</v>
      </c>
      <c r="IS79" s="424">
        <v>97.829012638781</v>
      </c>
      <c r="IT79" s="423">
        <v>15.4859936024923</v>
      </c>
      <c r="IU79" s="424">
        <v>81.1759298204829</v>
      </c>
      <c r="IV79" s="423">
        <v>-1.70569344610732</v>
      </c>
      <c r="IW79" s="424">
        <v>112.539779325641</v>
      </c>
      <c r="IX79" s="423">
        <v>25.3679778097534</v>
      </c>
      <c r="IY79" s="27">
        <v>2021</v>
      </c>
      <c r="IZ79" s="431" t="s">
        <v>31</v>
      </c>
      <c r="JA79" s="424">
        <v>131.577915608197</v>
      </c>
      <c r="JB79" s="423">
        <v>26.6181942810469</v>
      </c>
      <c r="JC79" s="424">
        <v>135.413488327792</v>
      </c>
      <c r="JD79" s="423">
        <v>20.0012720718826</v>
      </c>
      <c r="JE79" s="424">
        <v>168.369953025831</v>
      </c>
      <c r="JF79" s="423">
        <v>39.0805452051335</v>
      </c>
      <c r="JG79" s="27">
        <v>2021</v>
      </c>
      <c r="JH79" s="431" t="s">
        <v>31</v>
      </c>
      <c r="JI79" s="424">
        <v>160.226078122998</v>
      </c>
      <c r="JJ79" s="423">
        <v>28.7030614709533</v>
      </c>
      <c r="JK79" s="424">
        <v>146.766799470243</v>
      </c>
      <c r="JL79" s="423">
        <v>21.2919605536107</v>
      </c>
      <c r="JM79" s="424">
        <v>123.767977860367</v>
      </c>
      <c r="JN79" s="423">
        <v>9.8874258523911</v>
      </c>
      <c r="JO79" s="27">
        <v>2021</v>
      </c>
      <c r="JP79" s="431" t="s">
        <v>31</v>
      </c>
      <c r="JQ79" s="424">
        <v>107.811636556668</v>
      </c>
      <c r="JR79" s="423">
        <v>-11.7363961947328</v>
      </c>
      <c r="JS79" s="424">
        <v>101.908669241589</v>
      </c>
      <c r="JT79" s="423">
        <v>6.84182931847104</v>
      </c>
      <c r="JU79" s="424">
        <v>112.509136619255</v>
      </c>
      <c r="JV79" s="423">
        <v>38.1869127077524</v>
      </c>
      <c r="JW79" s="27">
        <v>2021</v>
      </c>
      <c r="JX79" s="431" t="s">
        <v>31</v>
      </c>
      <c r="JY79" s="424">
        <v>94.6500453408044</v>
      </c>
      <c r="JZ79" s="423">
        <v>3.43690933574921</v>
      </c>
      <c r="KA79" s="424">
        <v>127.876072541396</v>
      </c>
      <c r="KB79" s="423">
        <v>29.542324755987</v>
      </c>
      <c r="KC79" s="424">
        <v>116.597912867142</v>
      </c>
      <c r="KD79" s="423">
        <v>34.5888975723563</v>
      </c>
      <c r="KE79" s="27">
        <v>2021</v>
      </c>
      <c r="KF79" s="431" t="s">
        <v>31</v>
      </c>
      <c r="KG79" s="424">
        <v>115.762994220953</v>
      </c>
      <c r="KH79" s="423">
        <v>2.17562219622427</v>
      </c>
      <c r="KI79" s="424">
        <v>126.908455452163</v>
      </c>
      <c r="KJ79" s="423">
        <v>12.667410485435</v>
      </c>
      <c r="KK79" s="424">
        <v>107.64669444162</v>
      </c>
      <c r="KL79" s="423">
        <v>4.28130732652639</v>
      </c>
      <c r="KM79" s="27">
        <v>2021</v>
      </c>
      <c r="KN79" s="431" t="s">
        <v>31</v>
      </c>
      <c r="KO79" s="424">
        <v>62.5182432803495</v>
      </c>
      <c r="KP79" s="423">
        <v>-31.990088236411</v>
      </c>
      <c r="KQ79" s="424">
        <v>127.840500718243</v>
      </c>
      <c r="KR79" s="423">
        <v>-2.26289829885293</v>
      </c>
      <c r="KS79" s="424">
        <v>107.401116256045</v>
      </c>
      <c r="KT79" s="423">
        <v>6.14317768601111</v>
      </c>
      <c r="KU79" s="27">
        <v>2021</v>
      </c>
      <c r="KV79" s="431" t="s">
        <v>31</v>
      </c>
      <c r="KW79" s="424">
        <v>103.394209584837</v>
      </c>
      <c r="KX79" s="423">
        <v>-8.78014721801233</v>
      </c>
      <c r="KY79" s="424">
        <v>130.834614711924</v>
      </c>
      <c r="KZ79" s="423">
        <v>9.20894698611485</v>
      </c>
      <c r="LA79" s="424">
        <v>115.585106439311</v>
      </c>
      <c r="LB79" s="423">
        <v>13.6157466584188</v>
      </c>
      <c r="LC79" s="27">
        <v>2021</v>
      </c>
      <c r="LD79" s="431" t="s">
        <v>31</v>
      </c>
      <c r="LE79" s="424">
        <v>135.465862929074</v>
      </c>
      <c r="LF79" s="423">
        <v>-2.2998423263559</v>
      </c>
      <c r="LG79" s="424">
        <v>125.996344625856</v>
      </c>
      <c r="LH79" s="423">
        <v>-11.1201127698162</v>
      </c>
      <c r="LI79" s="424">
        <v>81.7636293080865</v>
      </c>
      <c r="LJ79" s="423">
        <v>-24.7260222345418</v>
      </c>
      <c r="LK79" s="27">
        <v>2021</v>
      </c>
      <c r="LL79" s="431" t="s">
        <v>31</v>
      </c>
      <c r="LM79" s="424">
        <v>171.874825394392</v>
      </c>
      <c r="LN79" s="423">
        <v>1.4129730049621</v>
      </c>
      <c r="LO79" s="424">
        <v>103.629336289369</v>
      </c>
      <c r="LP79" s="423">
        <v>8.43104154006701</v>
      </c>
      <c r="LQ79" s="424">
        <v>153.279624322534</v>
      </c>
      <c r="LR79" s="423">
        <v>43.7208118042682</v>
      </c>
      <c r="LS79" s="27">
        <v>2021</v>
      </c>
      <c r="LT79" s="431" t="s">
        <v>31</v>
      </c>
      <c r="LU79" s="424">
        <v>99.9536868375019</v>
      </c>
      <c r="LV79" s="423">
        <v>-10.1480624314533</v>
      </c>
      <c r="LW79" s="424">
        <v>142.628835549827</v>
      </c>
      <c r="LX79" s="423">
        <v>0.826456343609877</v>
      </c>
      <c r="LY79" s="424">
        <v>132.426483139415</v>
      </c>
      <c r="LZ79" s="423">
        <v>108.098900677375</v>
      </c>
      <c r="MA79" s="27">
        <v>2021</v>
      </c>
      <c r="MB79" s="431" t="s">
        <v>31</v>
      </c>
      <c r="MC79" s="424">
        <v>150.328187270892</v>
      </c>
      <c r="MD79" s="423">
        <v>18.0249901495401</v>
      </c>
      <c r="ME79" s="424">
        <v>84.3263518831358</v>
      </c>
      <c r="MF79" s="423">
        <v>30.9282030939585</v>
      </c>
      <c r="MG79" s="424">
        <v>109.10192455416</v>
      </c>
      <c r="MH79" s="423">
        <v>-5.15126413516272</v>
      </c>
      <c r="MI79" s="27">
        <v>2021</v>
      </c>
      <c r="MJ79" s="431" t="s">
        <v>31</v>
      </c>
      <c r="MK79" s="424">
        <v>93.2076378861002</v>
      </c>
      <c r="ML79" s="423">
        <v>31.3642983283424</v>
      </c>
      <c r="MM79" s="424">
        <v>124.079658343903</v>
      </c>
      <c r="MN79" s="423">
        <v>29.0277804503397</v>
      </c>
      <c r="MO79" s="424">
        <v>161.930517526144</v>
      </c>
      <c r="MP79" s="423">
        <v>13.195699735985</v>
      </c>
    </row>
    <row r="80" hidden="1" spans="1:354">
      <c r="A80" s="27">
        <v>2022</v>
      </c>
      <c r="B80" s="431" t="s">
        <v>31</v>
      </c>
      <c r="C80" s="424">
        <v>94.1670165214853</v>
      </c>
      <c r="D80" s="423">
        <v>-2.67334508409294</v>
      </c>
      <c r="E80" s="424">
        <v>80.214055047739</v>
      </c>
      <c r="F80" s="423">
        <v>-6.13136248050941</v>
      </c>
      <c r="G80" s="424">
        <v>107.360407162194</v>
      </c>
      <c r="H80" s="423">
        <v>-0.0726626563257611</v>
      </c>
      <c r="I80" s="27">
        <v>2022</v>
      </c>
      <c r="J80" s="431" t="s">
        <v>31</v>
      </c>
      <c r="K80" s="424">
        <v>80.8594899029324</v>
      </c>
      <c r="L80" s="423">
        <v>-0.482714839992809</v>
      </c>
      <c r="M80" s="424">
        <v>82.7290883384094</v>
      </c>
      <c r="N80" s="423">
        <v>-10.4942553133911</v>
      </c>
      <c r="O80" s="424">
        <v>80.8712247017455</v>
      </c>
      <c r="P80" s="423">
        <v>0.595696349622017</v>
      </c>
      <c r="Q80" s="27">
        <v>2022</v>
      </c>
      <c r="R80" s="431" t="s">
        <v>31</v>
      </c>
      <c r="S80" s="424">
        <v>116.108615281027</v>
      </c>
      <c r="T80" s="423">
        <v>2.88042720649268</v>
      </c>
      <c r="U80" s="424">
        <v>135.065931072509</v>
      </c>
      <c r="V80" s="423">
        <v>20.9080600603514</v>
      </c>
      <c r="W80" s="424">
        <v>138.36237984594</v>
      </c>
      <c r="X80" s="423">
        <v>9.07133854000818</v>
      </c>
      <c r="Y80" s="27">
        <v>2022</v>
      </c>
      <c r="Z80" s="431" t="s">
        <v>31</v>
      </c>
      <c r="AA80" s="424">
        <v>149.134703596013</v>
      </c>
      <c r="AB80" s="423">
        <v>8.02380408146948</v>
      </c>
      <c r="AC80" s="424">
        <v>143.815136200921</v>
      </c>
      <c r="AD80" s="423">
        <v>8.12202785976028</v>
      </c>
      <c r="AE80" s="424">
        <v>140.446776797583</v>
      </c>
      <c r="AF80" s="423">
        <v>2.23648582659024</v>
      </c>
      <c r="AG80" s="27">
        <v>2022</v>
      </c>
      <c r="AH80" s="431" t="s">
        <v>31</v>
      </c>
      <c r="AI80" s="424">
        <v>110.272410197237</v>
      </c>
      <c r="AJ80" s="423">
        <v>0.746286947549862</v>
      </c>
      <c r="AK80" s="424">
        <v>168.276400391579</v>
      </c>
      <c r="AL80" s="423">
        <v>-0.437333347170053</v>
      </c>
      <c r="AM80" s="424">
        <v>93.7525025067793</v>
      </c>
      <c r="AN80" s="423">
        <v>-10.7439831426834</v>
      </c>
      <c r="AO80" s="27">
        <v>2022</v>
      </c>
      <c r="AP80" s="431" t="s">
        <v>31</v>
      </c>
      <c r="AQ80" s="424">
        <v>150.338522361229</v>
      </c>
      <c r="AR80" s="423">
        <v>5.95583878039783</v>
      </c>
      <c r="AS80" s="424">
        <v>141.976371377216</v>
      </c>
      <c r="AT80" s="423">
        <v>11.0997504307699</v>
      </c>
      <c r="AU80" s="424">
        <v>151.596130313803</v>
      </c>
      <c r="AV80" s="423">
        <v>12.9435677038757</v>
      </c>
      <c r="AW80" s="27">
        <v>2022</v>
      </c>
      <c r="AX80" s="431" t="s">
        <v>31</v>
      </c>
      <c r="AY80" s="424">
        <v>137.977063420621</v>
      </c>
      <c r="AZ80" s="423">
        <v>3.38663779923733</v>
      </c>
      <c r="BA80" s="424">
        <v>115.949591342505</v>
      </c>
      <c r="BB80" s="423">
        <v>-8.7925074854941</v>
      </c>
      <c r="BC80" s="424">
        <v>158.170817243882</v>
      </c>
      <c r="BD80" s="423">
        <v>19.811511660079</v>
      </c>
      <c r="BE80" s="27">
        <v>2022</v>
      </c>
      <c r="BF80" s="431" t="s">
        <v>31</v>
      </c>
      <c r="BG80" s="424">
        <v>135.982590415694</v>
      </c>
      <c r="BH80" s="423">
        <v>25.3241059724167</v>
      </c>
      <c r="BI80" s="424">
        <v>117.569975264431</v>
      </c>
      <c r="BJ80" s="423">
        <v>-3.38141352523617</v>
      </c>
      <c r="BK80" s="424">
        <v>191.703260314967</v>
      </c>
      <c r="BL80" s="423">
        <v>18.6213480551937</v>
      </c>
      <c r="BM80" s="27">
        <v>2022</v>
      </c>
      <c r="BN80" s="431" t="s">
        <v>31</v>
      </c>
      <c r="BO80" s="424">
        <v>117.215849176248</v>
      </c>
      <c r="BP80" s="423">
        <v>1.03073614283122</v>
      </c>
      <c r="BQ80" s="424">
        <v>127.327622369209</v>
      </c>
      <c r="BR80" s="423">
        <v>5.03662719191469</v>
      </c>
      <c r="BS80" s="424">
        <v>132.453117669461</v>
      </c>
      <c r="BT80" s="423">
        <v>11.0237690991889</v>
      </c>
      <c r="BU80" s="27">
        <v>2022</v>
      </c>
      <c r="BV80" s="431" t="s">
        <v>31</v>
      </c>
      <c r="BW80" s="424">
        <v>135.714401246137</v>
      </c>
      <c r="BX80" s="423">
        <v>7.6946314301986</v>
      </c>
      <c r="BY80" s="424">
        <v>121.093561340788</v>
      </c>
      <c r="BZ80" s="423">
        <v>5.63533344059684</v>
      </c>
      <c r="CA80" s="424">
        <v>115.452352744201</v>
      </c>
      <c r="CB80" s="423">
        <v>12.7741532114913</v>
      </c>
      <c r="CC80" s="27">
        <v>2022</v>
      </c>
      <c r="CD80" s="431" t="s">
        <v>31</v>
      </c>
      <c r="CE80" s="424">
        <v>135.116534323659</v>
      </c>
      <c r="CF80" s="423">
        <v>9.68034428492082</v>
      </c>
      <c r="CG80" s="424">
        <v>87.5931301350947</v>
      </c>
      <c r="CH80" s="423">
        <v>-16.0627285629356</v>
      </c>
      <c r="CI80" s="424">
        <v>121.791187882286</v>
      </c>
      <c r="CJ80" s="423">
        <v>0.397722369839684</v>
      </c>
      <c r="CK80" s="27">
        <v>2022</v>
      </c>
      <c r="CL80" s="431" t="s">
        <v>31</v>
      </c>
      <c r="CM80" s="424">
        <v>220.902930935737</v>
      </c>
      <c r="CN80" s="423">
        <v>9.49545300313359</v>
      </c>
      <c r="CO80" s="424">
        <v>89.2653503697939</v>
      </c>
      <c r="CP80" s="423">
        <v>-12.4633771599321</v>
      </c>
      <c r="CQ80" s="424">
        <v>107.822773459054</v>
      </c>
      <c r="CR80" s="423">
        <v>6.85970863313572</v>
      </c>
      <c r="CS80" s="27">
        <v>2022</v>
      </c>
      <c r="CT80" s="431" t="s">
        <v>31</v>
      </c>
      <c r="CU80" s="424">
        <v>127.532355202648</v>
      </c>
      <c r="CV80" s="423">
        <v>13.7448181063505</v>
      </c>
      <c r="CW80" s="424">
        <v>113.785183686648</v>
      </c>
      <c r="CX80" s="423">
        <v>-2.98059098440264</v>
      </c>
      <c r="CY80" s="424">
        <v>129.676448860869</v>
      </c>
      <c r="CZ80" s="423">
        <v>30.5602539506023</v>
      </c>
      <c r="DA80" s="27">
        <v>2022</v>
      </c>
      <c r="DB80" s="431" t="s">
        <v>31</v>
      </c>
      <c r="DC80" s="424">
        <v>82.5378725194929</v>
      </c>
      <c r="DD80" s="423">
        <v>1.03636804772127</v>
      </c>
      <c r="DE80" s="424">
        <v>340.00162221349</v>
      </c>
      <c r="DF80" s="423">
        <v>22.7727327931217</v>
      </c>
      <c r="DG80" s="424">
        <v>118.055295066392</v>
      </c>
      <c r="DH80" s="423">
        <v>-2.06952670127872</v>
      </c>
      <c r="DI80" s="27">
        <v>2022</v>
      </c>
      <c r="DJ80" s="431" t="s">
        <v>31</v>
      </c>
      <c r="DK80" s="424">
        <v>156.919248539229</v>
      </c>
      <c r="DL80" s="423">
        <v>15.2442376955854</v>
      </c>
      <c r="DM80" s="424">
        <v>65.2248423565422</v>
      </c>
      <c r="DN80" s="423">
        <v>-10.9166721726819</v>
      </c>
      <c r="DO80" s="424">
        <v>120.782846870541</v>
      </c>
      <c r="DP80" s="423">
        <v>-2.92614563291744</v>
      </c>
      <c r="DQ80" s="27">
        <v>2022</v>
      </c>
      <c r="DR80" s="431" t="s">
        <v>31</v>
      </c>
      <c r="DS80" s="424">
        <v>141.756481228974</v>
      </c>
      <c r="DT80" s="423">
        <v>14.2321949637361</v>
      </c>
      <c r="DU80" s="424">
        <v>118.374704873899</v>
      </c>
      <c r="DV80" s="423">
        <v>4.9530669626923</v>
      </c>
      <c r="DW80" s="424">
        <v>137.706186220505</v>
      </c>
      <c r="DX80" s="423">
        <v>3.06209033033559</v>
      </c>
      <c r="DY80" s="27">
        <v>2022</v>
      </c>
      <c r="DZ80" s="431" t="s">
        <v>31</v>
      </c>
      <c r="EA80" s="424">
        <v>111.219633672425</v>
      </c>
      <c r="EB80" s="423">
        <v>2.73749544788922</v>
      </c>
      <c r="EC80" s="424">
        <v>141.874041566014</v>
      </c>
      <c r="ED80" s="423">
        <v>24.8397445094982</v>
      </c>
      <c r="EE80" s="424">
        <v>121.883450270927</v>
      </c>
      <c r="EF80" s="423">
        <v>3.52686430049955</v>
      </c>
      <c r="EG80" s="27">
        <v>2022</v>
      </c>
      <c r="EH80" s="431" t="s">
        <v>31</v>
      </c>
      <c r="EI80" s="424">
        <v>138.592147889383</v>
      </c>
      <c r="EJ80" s="423">
        <v>3.09089034806875</v>
      </c>
      <c r="EK80" s="424">
        <v>126.249000285976</v>
      </c>
      <c r="EL80" s="423">
        <v>0.940078990570669</v>
      </c>
      <c r="EM80" s="424">
        <v>108.45559295836</v>
      </c>
      <c r="EN80" s="423">
        <v>-1.23460036132025</v>
      </c>
      <c r="EO80" s="27">
        <v>2022</v>
      </c>
      <c r="EP80" s="431" t="s">
        <v>31</v>
      </c>
      <c r="EQ80" s="424">
        <v>73.9093004114609</v>
      </c>
      <c r="ER80" s="423">
        <v>-16.7385276149748</v>
      </c>
      <c r="ES80" s="424">
        <v>135.225560333123</v>
      </c>
      <c r="ET80" s="423">
        <v>5.24219045301288</v>
      </c>
      <c r="EU80" s="424">
        <v>72.2267084315258</v>
      </c>
      <c r="EV80" s="423">
        <v>-2.27741014870354</v>
      </c>
      <c r="EW80" s="27">
        <v>2022</v>
      </c>
      <c r="EX80" s="431" t="s">
        <v>31</v>
      </c>
      <c r="EY80" s="424">
        <v>92.1813524025884</v>
      </c>
      <c r="EZ80" s="423">
        <v>6.938395947598</v>
      </c>
      <c r="FA80" s="424">
        <v>94.8183083199134</v>
      </c>
      <c r="FB80" s="423">
        <v>5.83751087365354</v>
      </c>
      <c r="FC80" s="424">
        <v>235.463037210724</v>
      </c>
      <c r="FD80" s="423">
        <v>20.8618154375041</v>
      </c>
      <c r="FE80" s="27">
        <v>2022</v>
      </c>
      <c r="FF80" s="431" t="s">
        <v>31</v>
      </c>
      <c r="FG80" s="424">
        <v>124.462054290358</v>
      </c>
      <c r="FH80" s="423">
        <v>2.8736757986797</v>
      </c>
      <c r="FI80" s="424">
        <v>160.246502467997</v>
      </c>
      <c r="FJ80" s="423">
        <v>8.98486357309413</v>
      </c>
      <c r="FK80" s="424">
        <v>121.475414827486</v>
      </c>
      <c r="FL80" s="423">
        <v>-3.51014665966457</v>
      </c>
      <c r="FM80" s="27">
        <v>2022</v>
      </c>
      <c r="FN80" s="431" t="s">
        <v>31</v>
      </c>
      <c r="FO80" s="424">
        <v>111.892040253569</v>
      </c>
      <c r="FP80" s="423">
        <v>4.18449514442223</v>
      </c>
      <c r="FQ80" s="424">
        <v>244.009663176738</v>
      </c>
      <c r="FR80" s="423">
        <v>-28.7402520850122</v>
      </c>
      <c r="FS80" s="424">
        <v>120.424782472424</v>
      </c>
      <c r="FT80" s="423">
        <v>-4.9734755303908</v>
      </c>
      <c r="FU80" s="27">
        <v>2022</v>
      </c>
      <c r="FV80" s="431" t="s">
        <v>31</v>
      </c>
      <c r="FW80" s="424">
        <v>136.242422764477</v>
      </c>
      <c r="FX80" s="423">
        <v>2.57277233480187</v>
      </c>
      <c r="FY80" s="424">
        <v>169.201128157808</v>
      </c>
      <c r="FZ80" s="423">
        <v>13.1900659450023</v>
      </c>
      <c r="GA80" s="424">
        <v>102.425766687723</v>
      </c>
      <c r="GB80" s="423">
        <v>9.60880048871987</v>
      </c>
      <c r="GC80" s="27">
        <v>2022</v>
      </c>
      <c r="GD80" s="431" t="s">
        <v>31</v>
      </c>
      <c r="GE80" s="424">
        <v>133.599749370456</v>
      </c>
      <c r="GF80" s="423">
        <v>8.90392420239365</v>
      </c>
      <c r="GG80" s="424">
        <v>126.769310811009</v>
      </c>
      <c r="GH80" s="423">
        <v>-2.22602760532186</v>
      </c>
      <c r="GI80" s="424">
        <v>76.7988502591243</v>
      </c>
      <c r="GJ80" s="423">
        <v>-5.86831413601291</v>
      </c>
      <c r="GK80" s="27">
        <v>2022</v>
      </c>
      <c r="GL80" s="431" t="s">
        <v>31</v>
      </c>
      <c r="GM80" s="424">
        <v>114.271248870663</v>
      </c>
      <c r="GN80" s="423">
        <v>0.0783883226872746</v>
      </c>
      <c r="GO80" s="424">
        <v>118.419945450038</v>
      </c>
      <c r="GP80" s="423">
        <v>8.6568217684999</v>
      </c>
      <c r="GQ80" s="424">
        <v>101.778750004166</v>
      </c>
      <c r="GR80" s="423">
        <v>20.2584735981926</v>
      </c>
      <c r="GS80" s="27">
        <v>2022</v>
      </c>
      <c r="GT80" s="431" t="s">
        <v>31</v>
      </c>
      <c r="GU80" s="424">
        <v>61.5522613470966</v>
      </c>
      <c r="GV80" s="423">
        <v>-21.4980600282524</v>
      </c>
      <c r="GW80" s="424">
        <v>106.583946028474</v>
      </c>
      <c r="GX80" s="423">
        <v>0.972711528112342</v>
      </c>
      <c r="GY80" s="424">
        <v>142.505330328202</v>
      </c>
      <c r="GZ80" s="423">
        <v>20.8224576465589</v>
      </c>
      <c r="HA80" s="27">
        <v>2022</v>
      </c>
      <c r="HB80" s="431" t="s">
        <v>31</v>
      </c>
      <c r="HC80" s="424">
        <v>90.437373563566</v>
      </c>
      <c r="HD80" s="423">
        <v>-11.9780447357983</v>
      </c>
      <c r="HE80" s="424">
        <v>154.757662280712</v>
      </c>
      <c r="HF80" s="423">
        <v>7.0494909391479</v>
      </c>
      <c r="HG80" s="424">
        <v>86.6728632394771</v>
      </c>
      <c r="HH80" s="423">
        <v>4.13595593699516</v>
      </c>
      <c r="HI80" s="27">
        <v>2022</v>
      </c>
      <c r="HJ80" s="431" t="s">
        <v>31</v>
      </c>
      <c r="HK80" s="424">
        <v>95.4480402132112</v>
      </c>
      <c r="HL80" s="423">
        <v>-14.0294235770777</v>
      </c>
      <c r="HM80" s="424">
        <v>117.436131337974</v>
      </c>
      <c r="HN80" s="423">
        <v>7.88276675083847</v>
      </c>
      <c r="HO80" s="424">
        <v>95.7272541070827</v>
      </c>
      <c r="HP80" s="423">
        <v>-15.3803062580911</v>
      </c>
      <c r="HQ80" s="27">
        <v>2022</v>
      </c>
      <c r="HR80" s="431" t="s">
        <v>31</v>
      </c>
      <c r="HS80" s="424">
        <v>106.401059138915</v>
      </c>
      <c r="HT80" s="423">
        <v>3.86319319667126</v>
      </c>
      <c r="HU80" s="424">
        <v>134.158193022866</v>
      </c>
      <c r="HV80" s="423">
        <v>4.67882389774117</v>
      </c>
      <c r="HW80" s="424">
        <v>84.7023809790908</v>
      </c>
      <c r="HX80" s="423">
        <v>-5.09845149517798</v>
      </c>
      <c r="HY80" s="27">
        <v>2022</v>
      </c>
      <c r="HZ80" s="431" t="s">
        <v>31</v>
      </c>
      <c r="IA80" s="424">
        <v>106.347463970995</v>
      </c>
      <c r="IB80" s="423">
        <v>15.4756350853737</v>
      </c>
      <c r="IC80" s="424">
        <v>123.775265992117</v>
      </c>
      <c r="ID80" s="423">
        <v>9.2561708209879</v>
      </c>
      <c r="IE80" s="424">
        <v>108.011935991915</v>
      </c>
      <c r="IF80" s="423">
        <v>-5.09969310856205</v>
      </c>
      <c r="IG80" s="27">
        <v>2022</v>
      </c>
      <c r="IH80" s="431" t="s">
        <v>31</v>
      </c>
      <c r="II80" s="424">
        <v>117.964119048844</v>
      </c>
      <c r="IJ80" s="423">
        <v>10.1789084976076</v>
      </c>
      <c r="IK80" s="424">
        <v>131.015376860427</v>
      </c>
      <c r="IL80" s="423">
        <v>9.08445473236121</v>
      </c>
      <c r="IM80" s="424">
        <v>105.821661801589</v>
      </c>
      <c r="IN80" s="423">
        <v>-3.01602688292483</v>
      </c>
      <c r="IO80" s="424">
        <v>128.797315825285</v>
      </c>
      <c r="IP80" s="423">
        <v>27.6990473054679</v>
      </c>
      <c r="IQ80" s="27">
        <v>2022</v>
      </c>
      <c r="IR80" s="431" t="s">
        <v>31</v>
      </c>
      <c r="IS80" s="424">
        <v>94.5906457895949</v>
      </c>
      <c r="IT80" s="423">
        <v>-3.31023155793594</v>
      </c>
      <c r="IU80" s="424">
        <v>88.141121998105</v>
      </c>
      <c r="IV80" s="423">
        <v>8.58036636355797</v>
      </c>
      <c r="IW80" s="424">
        <v>104.176733485163</v>
      </c>
      <c r="IX80" s="423">
        <v>-7.43119090031158</v>
      </c>
      <c r="IY80" s="27">
        <v>2022</v>
      </c>
      <c r="IZ80" s="431" t="s">
        <v>31</v>
      </c>
      <c r="JA80" s="424">
        <v>137.111560759312</v>
      </c>
      <c r="JB80" s="423">
        <v>4.20560329257147</v>
      </c>
      <c r="JC80" s="424">
        <v>159.12753265203</v>
      </c>
      <c r="JD80" s="423">
        <v>17.5123206831761</v>
      </c>
      <c r="JE80" s="424">
        <v>176.882542555908</v>
      </c>
      <c r="JF80" s="423">
        <v>5.05588400845525</v>
      </c>
      <c r="JG80" s="27">
        <v>2022</v>
      </c>
      <c r="JH80" s="431" t="s">
        <v>31</v>
      </c>
      <c r="JI80" s="424">
        <v>166.093553191135</v>
      </c>
      <c r="JJ80" s="423">
        <v>3.66199755799616</v>
      </c>
      <c r="JK80" s="424">
        <v>199.305822021417</v>
      </c>
      <c r="JL80" s="423">
        <v>35.7976209475262</v>
      </c>
      <c r="JM80" s="424">
        <v>118.315938268093</v>
      </c>
      <c r="JN80" s="423">
        <v>-4.40504861315991</v>
      </c>
      <c r="JO80" s="27">
        <v>2022</v>
      </c>
      <c r="JP80" s="431" t="s">
        <v>31</v>
      </c>
      <c r="JQ80" s="424">
        <v>109.29797277773</v>
      </c>
      <c r="JR80" s="423">
        <v>1.37864173899369</v>
      </c>
      <c r="JS80" s="424">
        <v>120.294707230491</v>
      </c>
      <c r="JT80" s="423">
        <v>18.0416819547658</v>
      </c>
      <c r="JU80" s="424">
        <v>118.480487028928</v>
      </c>
      <c r="JV80" s="423">
        <v>5.30743599062602</v>
      </c>
      <c r="JW80" s="27">
        <v>2022</v>
      </c>
      <c r="JX80" s="431" t="s">
        <v>31</v>
      </c>
      <c r="JY80" s="424">
        <v>93.714555701765</v>
      </c>
      <c r="JZ80" s="423">
        <v>-0.988366815537219</v>
      </c>
      <c r="KA80" s="424">
        <v>162.104203112666</v>
      </c>
      <c r="KB80" s="423">
        <v>26.7666420238153</v>
      </c>
      <c r="KC80" s="424">
        <v>141.655993232932</v>
      </c>
      <c r="KD80" s="423">
        <v>21.4910196500194</v>
      </c>
      <c r="KE80" s="27">
        <v>2022</v>
      </c>
      <c r="KF80" s="431" t="s">
        <v>31</v>
      </c>
      <c r="KG80" s="424">
        <v>87.2646408986359</v>
      </c>
      <c r="KH80" s="423">
        <v>-24.6178439959174</v>
      </c>
      <c r="KI80" s="424">
        <v>127.025952485849</v>
      </c>
      <c r="KJ80" s="423">
        <v>0.0925840861170144</v>
      </c>
      <c r="KK80" s="424">
        <v>119.573219034671</v>
      </c>
      <c r="KL80" s="423">
        <v>11.0793226442447</v>
      </c>
      <c r="KM80" s="27">
        <v>2022</v>
      </c>
      <c r="KN80" s="431" t="s">
        <v>31</v>
      </c>
      <c r="KO80" s="424">
        <v>46.5135857062962</v>
      </c>
      <c r="KP80" s="423">
        <v>-25.5999796767863</v>
      </c>
      <c r="KQ80" s="424">
        <v>158.132200509552</v>
      </c>
      <c r="KR80" s="423">
        <v>23.694916416255</v>
      </c>
      <c r="KS80" s="424">
        <v>99.6189898873923</v>
      </c>
      <c r="KT80" s="423">
        <v>-7.24585240818169</v>
      </c>
      <c r="KU80" s="27">
        <v>2022</v>
      </c>
      <c r="KV80" s="431" t="s">
        <v>31</v>
      </c>
      <c r="KW80" s="424">
        <v>124.100962822162</v>
      </c>
      <c r="KX80" s="423">
        <v>20.0269950517243</v>
      </c>
      <c r="KY80" s="424">
        <v>162.799216470735</v>
      </c>
      <c r="KZ80" s="423">
        <v>24.4313034659766</v>
      </c>
      <c r="LA80" s="424">
        <v>140.010316662081</v>
      </c>
      <c r="LB80" s="423">
        <v>21.1317971451576</v>
      </c>
      <c r="LC80" s="27">
        <v>2022</v>
      </c>
      <c r="LD80" s="431" t="s">
        <v>31</v>
      </c>
      <c r="LE80" s="424">
        <v>142.957005422072</v>
      </c>
      <c r="LF80" s="423">
        <v>5.52991161833896</v>
      </c>
      <c r="LG80" s="424">
        <v>117.234202544079</v>
      </c>
      <c r="LH80" s="423">
        <v>-6.95428276732663</v>
      </c>
      <c r="LI80" s="424">
        <v>61.2309328814167</v>
      </c>
      <c r="LJ80" s="423">
        <v>-25.1122615280473</v>
      </c>
      <c r="LK80" s="27">
        <v>2022</v>
      </c>
      <c r="LL80" s="431" t="s">
        <v>31</v>
      </c>
      <c r="LM80" s="424">
        <v>173.440564724841</v>
      </c>
      <c r="LN80" s="423">
        <v>0.910976535892445</v>
      </c>
      <c r="LO80" s="424">
        <v>97.3373769495996</v>
      </c>
      <c r="LP80" s="423">
        <v>-6.07160053809478</v>
      </c>
      <c r="LQ80" s="424">
        <v>159.372789836835</v>
      </c>
      <c r="LR80" s="423">
        <v>3.97519601266758</v>
      </c>
      <c r="LS80" s="27">
        <v>2022</v>
      </c>
      <c r="LT80" s="431" t="s">
        <v>31</v>
      </c>
      <c r="LU80" s="424">
        <v>107.345640587271</v>
      </c>
      <c r="LV80" s="423">
        <v>7.39537878356249</v>
      </c>
      <c r="LW80" s="424">
        <v>131.640299799941</v>
      </c>
      <c r="LX80" s="423">
        <v>-7.70428764108291</v>
      </c>
      <c r="LY80" s="424">
        <v>139.496883968834</v>
      </c>
      <c r="LZ80" s="423">
        <v>5.33911394594331</v>
      </c>
      <c r="MA80" s="27">
        <v>2022</v>
      </c>
      <c r="MB80" s="431" t="s">
        <v>31</v>
      </c>
      <c r="MC80" s="424">
        <v>161.078548582792</v>
      </c>
      <c r="MD80" s="423">
        <v>7.15126118864708</v>
      </c>
      <c r="ME80" s="424">
        <v>91.6031534408896</v>
      </c>
      <c r="MF80" s="423">
        <v>8.6293328185694</v>
      </c>
      <c r="MG80" s="424">
        <v>107.53953653815</v>
      </c>
      <c r="MH80" s="423">
        <v>-1.43204441387647</v>
      </c>
      <c r="MI80" s="27">
        <v>2022</v>
      </c>
      <c r="MJ80" s="431" t="s">
        <v>31</v>
      </c>
      <c r="MK80" s="424">
        <v>94.3184216254753</v>
      </c>
      <c r="ML80" s="423">
        <v>1.19173038236681</v>
      </c>
      <c r="MM80" s="424">
        <v>131.107082843877</v>
      </c>
      <c r="MN80" s="423">
        <v>5.6636394665891</v>
      </c>
      <c r="MO80" s="424">
        <v>155.509244048681</v>
      </c>
      <c r="MP80" s="423">
        <v>-3.96544985810129</v>
      </c>
    </row>
    <row r="81" spans="1:354">
      <c r="A81" s="27">
        <v>2023</v>
      </c>
      <c r="B81" s="431" t="s">
        <v>31</v>
      </c>
      <c r="C81" s="424">
        <v>94.5850993060587</v>
      </c>
      <c r="D81" s="423">
        <v>0.443980068624143</v>
      </c>
      <c r="E81" s="424">
        <v>80.1011332926452</v>
      </c>
      <c r="F81" s="423">
        <v>-0.140775522477426</v>
      </c>
      <c r="G81" s="424">
        <v>108.280587679711</v>
      </c>
      <c r="H81" s="423">
        <v>0.857094847010814</v>
      </c>
      <c r="I81" s="27">
        <v>2023</v>
      </c>
      <c r="J81" s="431" t="s">
        <v>31</v>
      </c>
      <c r="K81" s="424">
        <v>79.7961078579571</v>
      </c>
      <c r="L81" s="423">
        <v>-1.31509863128228</v>
      </c>
      <c r="M81" s="424">
        <v>103.110017742171</v>
      </c>
      <c r="N81" s="423">
        <v>24.6357476107943</v>
      </c>
      <c r="O81" s="424">
        <v>82.5070774486391</v>
      </c>
      <c r="P81" s="423">
        <v>2.0227871568987</v>
      </c>
      <c r="Q81" s="27">
        <v>2023</v>
      </c>
      <c r="R81" s="431" t="s">
        <v>31</v>
      </c>
      <c r="S81" s="424">
        <v>101.857220584116</v>
      </c>
      <c r="T81" s="423">
        <v>-12.2741922831628</v>
      </c>
      <c r="U81" s="424">
        <v>159.573357593461</v>
      </c>
      <c r="V81" s="423">
        <v>18.1447877539121</v>
      </c>
      <c r="W81" s="424">
        <v>135.700411155744</v>
      </c>
      <c r="X81" s="423">
        <v>-1.92391074305023</v>
      </c>
      <c r="Y81" s="27">
        <v>2023</v>
      </c>
      <c r="Z81" s="431" t="s">
        <v>31</v>
      </c>
      <c r="AA81" s="424">
        <v>131.678190360545</v>
      </c>
      <c r="AB81" s="423">
        <v>-11.7051985986813</v>
      </c>
      <c r="AC81" s="424">
        <v>139.104156996848</v>
      </c>
      <c r="AD81" s="423">
        <v>-3.27571862637002</v>
      </c>
      <c r="AE81" s="424">
        <v>159.691773963664</v>
      </c>
      <c r="AF81" s="423">
        <v>13.7026976374243</v>
      </c>
      <c r="AG81" s="27">
        <v>2023</v>
      </c>
      <c r="AH81" s="431" t="s">
        <v>31</v>
      </c>
      <c r="AI81" s="424">
        <v>98.219656213385</v>
      </c>
      <c r="AJ81" s="423">
        <v>-10.9299814543765</v>
      </c>
      <c r="AK81" s="424">
        <v>180.636670685152</v>
      </c>
      <c r="AL81" s="423">
        <v>7.34521909478138</v>
      </c>
      <c r="AM81" s="424">
        <v>84.2047010342235</v>
      </c>
      <c r="AN81" s="423">
        <v>-10.1840497237558</v>
      </c>
      <c r="AO81" s="27">
        <v>2023</v>
      </c>
      <c r="AP81" s="431" t="s">
        <v>31</v>
      </c>
      <c r="AQ81" s="424">
        <v>139.770297024448</v>
      </c>
      <c r="AR81" s="423">
        <v>-7.02961900303102</v>
      </c>
      <c r="AS81" s="424">
        <v>157.093249905748</v>
      </c>
      <c r="AT81" s="423">
        <v>10.6474608287939</v>
      </c>
      <c r="AU81" s="424">
        <v>155.939400993705</v>
      </c>
      <c r="AV81" s="423">
        <v>2.86502740598419</v>
      </c>
      <c r="AW81" s="27">
        <v>2023</v>
      </c>
      <c r="AX81" s="431" t="s">
        <v>31</v>
      </c>
      <c r="AY81" s="424">
        <v>156.221775384804</v>
      </c>
      <c r="AZ81" s="423">
        <v>13.2230035281765</v>
      </c>
      <c r="BA81" s="424">
        <v>111.561931911641</v>
      </c>
      <c r="BB81" s="423">
        <v>-3.78410943933665</v>
      </c>
      <c r="BC81" s="424">
        <v>164.662598881512</v>
      </c>
      <c r="BD81" s="423">
        <v>4.10428532313922</v>
      </c>
      <c r="BE81" s="27">
        <v>2023</v>
      </c>
      <c r="BF81" s="431" t="s">
        <v>31</v>
      </c>
      <c r="BG81" s="424">
        <v>144.356691836587</v>
      </c>
      <c r="BH81" s="423">
        <v>6.15821583872882</v>
      </c>
      <c r="BI81" s="424">
        <v>116.710639671448</v>
      </c>
      <c r="BJ81" s="423">
        <v>-0.730914156484445</v>
      </c>
      <c r="BK81" s="424">
        <v>216.975044861323</v>
      </c>
      <c r="BL81" s="423">
        <v>13.1827619962408</v>
      </c>
      <c r="BM81" s="27">
        <v>2023</v>
      </c>
      <c r="BN81" s="431" t="s">
        <v>31</v>
      </c>
      <c r="BO81" s="424">
        <v>118.524336318038</v>
      </c>
      <c r="BP81" s="423">
        <v>1.1163056455126</v>
      </c>
      <c r="BQ81" s="424">
        <v>119.84361569512</v>
      </c>
      <c r="BR81" s="423">
        <v>-5.87775577273233</v>
      </c>
      <c r="BS81" s="424">
        <v>135.866547461331</v>
      </c>
      <c r="BT81" s="423">
        <v>2.57708527509959</v>
      </c>
      <c r="BU81" s="27">
        <v>2023</v>
      </c>
      <c r="BV81" s="431" t="s">
        <v>31</v>
      </c>
      <c r="BW81" s="424">
        <v>140.924259022007</v>
      </c>
      <c r="BX81" s="423">
        <v>3.83883930373845</v>
      </c>
      <c r="BY81" s="424">
        <v>141.98400497493</v>
      </c>
      <c r="BZ81" s="423">
        <v>17.2514900072606</v>
      </c>
      <c r="CA81" s="424">
        <v>134.960800026361</v>
      </c>
      <c r="CB81" s="423">
        <v>16.8974012382263</v>
      </c>
      <c r="CC81" s="27">
        <v>2023</v>
      </c>
      <c r="CD81" s="431" t="s">
        <v>31</v>
      </c>
      <c r="CE81" s="424">
        <v>122.605848004484</v>
      </c>
      <c r="CF81" s="423">
        <v>-9.259182365651</v>
      </c>
      <c r="CG81" s="424">
        <v>63.8561770151492</v>
      </c>
      <c r="CH81" s="423">
        <v>-27.0991036435575</v>
      </c>
      <c r="CI81" s="424">
        <v>125.533765278049</v>
      </c>
      <c r="CJ81" s="423">
        <v>3.07294596664933</v>
      </c>
      <c r="CK81" s="27">
        <v>2023</v>
      </c>
      <c r="CL81" s="431" t="s">
        <v>31</v>
      </c>
      <c r="CM81" s="424">
        <v>238.64394335777</v>
      </c>
      <c r="CN81" s="423">
        <v>8.03113491834748</v>
      </c>
      <c r="CO81" s="424">
        <v>92.1379269395943</v>
      </c>
      <c r="CP81" s="423">
        <v>3.21801971078403</v>
      </c>
      <c r="CQ81" s="424">
        <v>128.182755874229</v>
      </c>
      <c r="CR81" s="423">
        <v>18.8828220254479</v>
      </c>
      <c r="CS81" s="27">
        <v>2023</v>
      </c>
      <c r="CT81" s="431" t="s">
        <v>31</v>
      </c>
      <c r="CU81" s="424">
        <v>128.058827035748</v>
      </c>
      <c r="CV81" s="423">
        <v>0.412814326422065</v>
      </c>
      <c r="CW81" s="424">
        <v>80.6554869001939</v>
      </c>
      <c r="CX81" s="423">
        <v>-29.1160023766272</v>
      </c>
      <c r="CY81" s="424">
        <v>153.103901614624</v>
      </c>
      <c r="CZ81" s="423">
        <v>18.066081358297</v>
      </c>
      <c r="DA81" s="27">
        <v>2023</v>
      </c>
      <c r="DB81" s="431" t="s">
        <v>31</v>
      </c>
      <c r="DC81" s="424">
        <v>69.6387473671902</v>
      </c>
      <c r="DD81" s="423">
        <v>-15.6281289528711</v>
      </c>
      <c r="DE81" s="424">
        <v>354.431638085495</v>
      </c>
      <c r="DF81" s="423">
        <v>4.24410206576728</v>
      </c>
      <c r="DG81" s="424">
        <v>103.163359373059</v>
      </c>
      <c r="DH81" s="423">
        <v>-12.6143733620403</v>
      </c>
      <c r="DI81" s="27">
        <v>2023</v>
      </c>
      <c r="DJ81" s="431" t="s">
        <v>31</v>
      </c>
      <c r="DK81" s="424">
        <v>162.323511463702</v>
      </c>
      <c r="DL81" s="423">
        <v>3.44397706131123</v>
      </c>
      <c r="DM81" s="424">
        <v>57.5678275988603</v>
      </c>
      <c r="DN81" s="423">
        <v>-11.7394147399022</v>
      </c>
      <c r="DO81" s="424">
        <v>139.685795170878</v>
      </c>
      <c r="DP81" s="423">
        <v>15.65035830013</v>
      </c>
      <c r="DQ81" s="27">
        <v>2023</v>
      </c>
      <c r="DR81" s="431" t="s">
        <v>31</v>
      </c>
      <c r="DS81" s="424">
        <v>145.261983881174</v>
      </c>
      <c r="DT81" s="423">
        <v>2.47290467554544</v>
      </c>
      <c r="DU81" s="424">
        <v>123.786150767492</v>
      </c>
      <c r="DV81" s="423">
        <v>4.57145460202636</v>
      </c>
      <c r="DW81" s="424">
        <v>144.319194267436</v>
      </c>
      <c r="DX81" s="423">
        <v>4.80225923644547</v>
      </c>
      <c r="DY81" s="27">
        <v>2023</v>
      </c>
      <c r="DZ81" s="431" t="s">
        <v>31</v>
      </c>
      <c r="EA81" s="424">
        <v>118.71484089346</v>
      </c>
      <c r="EB81" s="423">
        <v>6.73910439510223</v>
      </c>
      <c r="EC81" s="424">
        <v>153.748948962885</v>
      </c>
      <c r="ED81" s="423">
        <v>8.37003532555715</v>
      </c>
      <c r="EE81" s="424">
        <v>124.821736475427</v>
      </c>
      <c r="EF81" s="423">
        <v>2.41073435152079</v>
      </c>
      <c r="EG81" s="27">
        <v>2023</v>
      </c>
      <c r="EH81" s="431" t="s">
        <v>31</v>
      </c>
      <c r="EI81" s="424">
        <v>143.288374270742</v>
      </c>
      <c r="EJ81" s="423">
        <v>3.38852269257511</v>
      </c>
      <c r="EK81" s="424">
        <v>130.052862559672</v>
      </c>
      <c r="EL81" s="423">
        <v>3.01298407518445</v>
      </c>
      <c r="EM81" s="424">
        <v>107.828728263487</v>
      </c>
      <c r="EN81" s="423">
        <v>-0.577992040589066</v>
      </c>
      <c r="EO81" s="27">
        <v>2023</v>
      </c>
      <c r="EP81" s="431" t="s">
        <v>31</v>
      </c>
      <c r="EQ81" s="424">
        <v>71.7947042589818</v>
      </c>
      <c r="ER81" s="423">
        <v>-2.86106909510295</v>
      </c>
      <c r="ES81" s="424">
        <v>146.176038344755</v>
      </c>
      <c r="ET81" s="423">
        <v>8.09793502401166</v>
      </c>
      <c r="EU81" s="424">
        <v>54.7242809521702</v>
      </c>
      <c r="EV81" s="423">
        <v>-24.2326251042558</v>
      </c>
      <c r="EW81" s="27">
        <v>2023</v>
      </c>
      <c r="EX81" s="431" t="s">
        <v>31</v>
      </c>
      <c r="EY81" s="424">
        <v>79.8413609979683</v>
      </c>
      <c r="EZ81" s="423">
        <v>-13.3866460872987</v>
      </c>
      <c r="FA81" s="424">
        <v>105.102197016413</v>
      </c>
      <c r="FB81" s="423">
        <v>10.8458892367096</v>
      </c>
      <c r="FC81" s="424">
        <v>254.590189903876</v>
      </c>
      <c r="FD81" s="423">
        <v>8.12320817727093</v>
      </c>
      <c r="FE81" s="27">
        <v>2023</v>
      </c>
      <c r="FF81" s="431" t="s">
        <v>31</v>
      </c>
      <c r="FG81" s="424">
        <v>118.990706043341</v>
      </c>
      <c r="FH81" s="423">
        <v>-4.3959970596764</v>
      </c>
      <c r="FI81" s="424">
        <v>171.446020267949</v>
      </c>
      <c r="FJ81" s="423">
        <v>6.98893119504349</v>
      </c>
      <c r="FK81" s="424">
        <v>106.809663585557</v>
      </c>
      <c r="FL81" s="423">
        <v>-12.0730200944419</v>
      </c>
      <c r="FM81" s="27">
        <v>2023</v>
      </c>
      <c r="FN81" s="431" t="s">
        <v>31</v>
      </c>
      <c r="FO81" s="424">
        <v>114.185369309847</v>
      </c>
      <c r="FP81" s="423">
        <v>2.0495908833916</v>
      </c>
      <c r="FQ81" s="424">
        <v>216.578343451173</v>
      </c>
      <c r="FR81" s="423">
        <v>-11.241898934837</v>
      </c>
      <c r="FS81" s="424">
        <v>105.949939246715</v>
      </c>
      <c r="FT81" s="423">
        <v>-12.0198209442675</v>
      </c>
      <c r="FU81" s="27">
        <v>2023</v>
      </c>
      <c r="FV81" s="431" t="s">
        <v>31</v>
      </c>
      <c r="FW81" s="424">
        <v>135.117584333064</v>
      </c>
      <c r="FX81" s="423">
        <v>-0.825615405678377</v>
      </c>
      <c r="FY81" s="424">
        <v>158.094408717389</v>
      </c>
      <c r="FZ81" s="423">
        <v>-6.56421122089691</v>
      </c>
      <c r="GA81" s="424">
        <v>111.443971007007</v>
      </c>
      <c r="GB81" s="423">
        <v>8.80462466712973</v>
      </c>
      <c r="GC81" s="27">
        <v>2023</v>
      </c>
      <c r="GD81" s="431" t="s">
        <v>31</v>
      </c>
      <c r="GE81" s="424">
        <v>119.096502864479</v>
      </c>
      <c r="GF81" s="423">
        <v>-10.8557437976633</v>
      </c>
      <c r="GG81" s="424">
        <v>113.744893036601</v>
      </c>
      <c r="GH81" s="423">
        <v>-10.2741094757746</v>
      </c>
      <c r="GI81" s="424">
        <v>64.9548873198972</v>
      </c>
      <c r="GJ81" s="423">
        <v>-15.4220576209993</v>
      </c>
      <c r="GK81" s="27">
        <v>2023</v>
      </c>
      <c r="GL81" s="431" t="s">
        <v>31</v>
      </c>
      <c r="GM81" s="424">
        <v>109.009080970397</v>
      </c>
      <c r="GN81" s="423">
        <v>-4.60497977599069</v>
      </c>
      <c r="GO81" s="424">
        <v>123.352696464084</v>
      </c>
      <c r="GP81" s="423">
        <v>4.16547313486744</v>
      </c>
      <c r="GQ81" s="424">
        <v>82.1248410051368</v>
      </c>
      <c r="GR81" s="423">
        <v>-19.310424816796</v>
      </c>
      <c r="GS81" s="27">
        <v>2023</v>
      </c>
      <c r="GT81" s="431" t="s">
        <v>31</v>
      </c>
      <c r="GU81" s="424">
        <v>68.1892418513553</v>
      </c>
      <c r="GV81" s="423">
        <v>10.7826753380065</v>
      </c>
      <c r="GW81" s="424">
        <v>96.1413056248391</v>
      </c>
      <c r="GX81" s="423">
        <v>-9.79757345524169</v>
      </c>
      <c r="GY81" s="424">
        <v>148.401860782146</v>
      </c>
      <c r="GZ81" s="423">
        <v>4.13776133170862</v>
      </c>
      <c r="HA81" s="27">
        <v>2023</v>
      </c>
      <c r="HB81" s="431" t="s">
        <v>31</v>
      </c>
      <c r="HC81" s="424">
        <v>111.422535683642</v>
      </c>
      <c r="HD81" s="423">
        <v>23.2040817785648</v>
      </c>
      <c r="HE81" s="424">
        <v>169.040251147083</v>
      </c>
      <c r="HF81" s="423">
        <v>9.22900272327978</v>
      </c>
      <c r="HG81" s="424">
        <v>86.8978459389527</v>
      </c>
      <c r="HH81" s="423">
        <v>0.259576863007254</v>
      </c>
      <c r="HI81" s="27">
        <v>2023</v>
      </c>
      <c r="HJ81" s="431" t="s">
        <v>31</v>
      </c>
      <c r="HK81" s="424">
        <v>91.887586705842</v>
      </c>
      <c r="HL81" s="423">
        <v>-3.73025312978233</v>
      </c>
      <c r="HM81" s="424">
        <v>117.649027858109</v>
      </c>
      <c r="HN81" s="423">
        <v>0.181287068732104</v>
      </c>
      <c r="HO81" s="424">
        <v>96.6371308758723</v>
      </c>
      <c r="HP81" s="423">
        <v>0.950488737274128</v>
      </c>
      <c r="HQ81" s="27">
        <v>2023</v>
      </c>
      <c r="HR81" s="431" t="s">
        <v>31</v>
      </c>
      <c r="HS81" s="424">
        <v>124.569945027697</v>
      </c>
      <c r="HT81" s="423">
        <v>17.0758505938001</v>
      </c>
      <c r="HU81" s="424">
        <v>157.002121513113</v>
      </c>
      <c r="HV81" s="423">
        <v>17.0276059743541</v>
      </c>
      <c r="HW81" s="424">
        <v>81.0062957205906</v>
      </c>
      <c r="HX81" s="423">
        <v>-4.36361435862423</v>
      </c>
      <c r="HY81" s="27">
        <v>2023</v>
      </c>
      <c r="HZ81" s="431" t="s">
        <v>31</v>
      </c>
      <c r="IA81" s="424">
        <v>83.0299231148086</v>
      </c>
      <c r="IB81" s="423">
        <v>-21.9258080874839</v>
      </c>
      <c r="IC81" s="424">
        <v>114.064030460882</v>
      </c>
      <c r="ID81" s="423">
        <v>-7.8458611689459</v>
      </c>
      <c r="IE81" s="424">
        <v>104.82596743934</v>
      </c>
      <c r="IF81" s="423">
        <v>-2.94964489185109</v>
      </c>
      <c r="IG81" s="27">
        <v>2023</v>
      </c>
      <c r="IH81" s="431" t="s">
        <v>31</v>
      </c>
      <c r="II81" s="424">
        <v>134.515149337155</v>
      </c>
      <c r="IJ81" s="423">
        <v>14.0305632100367</v>
      </c>
      <c r="IK81" s="424">
        <v>161.226160024874</v>
      </c>
      <c r="IL81" s="423">
        <v>23.0589598628801</v>
      </c>
      <c r="IM81" s="424">
        <v>107.838017451609</v>
      </c>
      <c r="IN81" s="423">
        <v>1.90542807180687</v>
      </c>
      <c r="IO81" s="424">
        <v>160.575954237071</v>
      </c>
      <c r="IP81" s="423">
        <v>24.6733700994934</v>
      </c>
      <c r="IQ81" s="27">
        <v>2023</v>
      </c>
      <c r="IR81" s="431" t="s">
        <v>31</v>
      </c>
      <c r="IS81" s="424">
        <v>81.5347559783283</v>
      </c>
      <c r="IT81" s="423">
        <v>-13.8025168369268</v>
      </c>
      <c r="IU81" s="424">
        <v>86.4833143351323</v>
      </c>
      <c r="IV81" s="423">
        <v>-1.88085609235647</v>
      </c>
      <c r="IW81" s="424">
        <v>91.3738408922919</v>
      </c>
      <c r="IX81" s="423">
        <v>-12.2895892053426</v>
      </c>
      <c r="IY81" s="27">
        <v>2023</v>
      </c>
      <c r="IZ81" s="431" t="s">
        <v>31</v>
      </c>
      <c r="JA81" s="424">
        <v>134.053263784848</v>
      </c>
      <c r="JB81" s="423">
        <v>-2.23051722081451</v>
      </c>
      <c r="JC81" s="424">
        <v>159.951320936343</v>
      </c>
      <c r="JD81" s="423">
        <v>0.517690603620679</v>
      </c>
      <c r="JE81" s="424">
        <v>150.14291409378</v>
      </c>
      <c r="JF81" s="423">
        <v>-15.1171664969008</v>
      </c>
      <c r="JG81" s="27">
        <v>2023</v>
      </c>
      <c r="JH81" s="431" t="s">
        <v>31</v>
      </c>
      <c r="JI81" s="424">
        <v>157.056995596991</v>
      </c>
      <c r="JJ81" s="423">
        <v>-5.44064319205998</v>
      </c>
      <c r="JK81" s="424">
        <v>221.152587668351</v>
      </c>
      <c r="JL81" s="423">
        <v>10.9614287356776</v>
      </c>
      <c r="JM81" s="424">
        <v>114.575881595542</v>
      </c>
      <c r="JN81" s="423">
        <v>-3.16107595248611</v>
      </c>
      <c r="JO81" s="27">
        <v>2023</v>
      </c>
      <c r="JP81" s="431" t="s">
        <v>31</v>
      </c>
      <c r="JQ81" s="424">
        <v>138.343235666221</v>
      </c>
      <c r="JR81" s="423">
        <v>26.5743839069713</v>
      </c>
      <c r="JS81" s="424">
        <v>103.087348286848</v>
      </c>
      <c r="JT81" s="423">
        <v>-14.3043358596591</v>
      </c>
      <c r="JU81" s="424">
        <v>113.393765528648</v>
      </c>
      <c r="JV81" s="423">
        <v>-4.29329894553693</v>
      </c>
      <c r="JW81" s="27">
        <v>2023</v>
      </c>
      <c r="JX81" s="431" t="s">
        <v>31</v>
      </c>
      <c r="JY81" s="424">
        <v>106.480963859202</v>
      </c>
      <c r="JZ81" s="423">
        <v>13.622652385041</v>
      </c>
      <c r="KA81" s="424">
        <v>178.214819976702</v>
      </c>
      <c r="KB81" s="423">
        <v>9.93843253579227</v>
      </c>
      <c r="KC81" s="424">
        <v>170.69231305453</v>
      </c>
      <c r="KD81" s="423">
        <v>20.4977700970633</v>
      </c>
      <c r="KE81" s="27">
        <v>2023</v>
      </c>
      <c r="KF81" s="431" t="s">
        <v>31</v>
      </c>
      <c r="KG81" s="424">
        <v>75.0553035590649</v>
      </c>
      <c r="KH81" s="423">
        <v>-13.9911620718786</v>
      </c>
      <c r="KI81" s="424">
        <v>129.030393757207</v>
      </c>
      <c r="KJ81" s="423">
        <v>1.57797775346837</v>
      </c>
      <c r="KK81" s="424">
        <v>114.708813088949</v>
      </c>
      <c r="KL81" s="423">
        <v>-4.06813999404962</v>
      </c>
      <c r="KM81" s="27">
        <v>2023</v>
      </c>
      <c r="KN81" s="431" t="s">
        <v>31</v>
      </c>
      <c r="KO81" s="424">
        <v>34.3581944916151</v>
      </c>
      <c r="KP81" s="423">
        <v>-26.1329911037921</v>
      </c>
      <c r="KQ81" s="424">
        <v>173.647263580151</v>
      </c>
      <c r="KR81" s="423">
        <v>9.811450811792</v>
      </c>
      <c r="KS81" s="424">
        <v>97.4840008382357</v>
      </c>
      <c r="KT81" s="423">
        <v>-2.14315468523618</v>
      </c>
      <c r="KU81" s="27">
        <v>2023</v>
      </c>
      <c r="KV81" s="431" t="s">
        <v>31</v>
      </c>
      <c r="KW81" s="424">
        <v>134.107298782887</v>
      </c>
      <c r="KX81" s="423">
        <v>8.06306069926643</v>
      </c>
      <c r="KY81" s="424">
        <v>155.644962370205</v>
      </c>
      <c r="KZ81" s="423">
        <v>-4.39452612587729</v>
      </c>
      <c r="LA81" s="424">
        <v>126.503626222985</v>
      </c>
      <c r="LB81" s="423">
        <v>-9.64692514173423</v>
      </c>
      <c r="LC81" s="27">
        <v>2023</v>
      </c>
      <c r="LD81" s="431" t="s">
        <v>31</v>
      </c>
      <c r="LE81" s="424">
        <v>151.062234195371</v>
      </c>
      <c r="LF81" s="423">
        <v>5.66969680804993</v>
      </c>
      <c r="LG81" s="424">
        <v>106.498087732747</v>
      </c>
      <c r="LH81" s="423">
        <v>-9.157834981899</v>
      </c>
      <c r="LI81" s="424">
        <v>50.7596552597971</v>
      </c>
      <c r="LJ81" s="423">
        <v>-17.1012870927491</v>
      </c>
      <c r="LK81" s="27">
        <v>2023</v>
      </c>
      <c r="LL81" s="431" t="s">
        <v>31</v>
      </c>
      <c r="LM81" s="424">
        <v>155.540470624275</v>
      </c>
      <c r="LN81" s="423">
        <v>-10.3205926070202</v>
      </c>
      <c r="LO81" s="424">
        <v>77.1270692578794</v>
      </c>
      <c r="LP81" s="423">
        <v>-20.7631521673169</v>
      </c>
      <c r="LQ81" s="424">
        <v>173.691030660336</v>
      </c>
      <c r="LR81" s="423">
        <v>8.98411883117558</v>
      </c>
      <c r="LS81" s="27">
        <v>2023</v>
      </c>
      <c r="LT81" s="431" t="s">
        <v>31</v>
      </c>
      <c r="LU81" s="424">
        <v>106.295287691221</v>
      </c>
      <c r="LV81" s="423">
        <v>-0.978477458705996</v>
      </c>
      <c r="LW81" s="424">
        <v>132.125275208899</v>
      </c>
      <c r="LX81" s="423">
        <v>0.368409529372869</v>
      </c>
      <c r="LY81" s="424">
        <v>154.078602124866</v>
      </c>
      <c r="LZ81" s="423">
        <v>10.4530780481733</v>
      </c>
      <c r="MA81" s="27">
        <v>2023</v>
      </c>
      <c r="MB81" s="431" t="s">
        <v>31</v>
      </c>
      <c r="MC81" s="424">
        <v>164.248715202781</v>
      </c>
      <c r="MD81" s="423">
        <v>1.96808740076249</v>
      </c>
      <c r="ME81" s="424">
        <v>100.750146986018</v>
      </c>
      <c r="MF81" s="423">
        <v>9.98545705201168</v>
      </c>
      <c r="MG81" s="424">
        <v>91.1166086618489</v>
      </c>
      <c r="MH81" s="423">
        <v>-15.2715256220906</v>
      </c>
      <c r="MI81" s="27">
        <v>2023</v>
      </c>
      <c r="MJ81" s="431" t="s">
        <v>31</v>
      </c>
      <c r="MK81" s="424">
        <v>105.928619721949</v>
      </c>
      <c r="ML81" s="423">
        <v>12.3095763228271</v>
      </c>
      <c r="MM81" s="424">
        <v>116.629601687723</v>
      </c>
      <c r="MN81" s="423">
        <v>-11.0424859146579</v>
      </c>
      <c r="MO81" s="424">
        <v>182.867906251688</v>
      </c>
      <c r="MP81" s="423">
        <v>17.5929491332635</v>
      </c>
    </row>
    <row r="82" spans="1:354">
      <c r="A82" s="27">
        <v>2024</v>
      </c>
      <c r="B82" s="431" t="s">
        <v>31</v>
      </c>
      <c r="C82" s="424">
        <v>98.4831767628871</v>
      </c>
      <c r="D82" s="423">
        <v>4.1212384248972</v>
      </c>
      <c r="E82" s="424">
        <v>81.0444746771079</v>
      </c>
      <c r="F82" s="423">
        <v>1.17768793734325</v>
      </c>
      <c r="G82" s="424">
        <v>114.972551389022</v>
      </c>
      <c r="H82" s="423">
        <v>6.18020630725147</v>
      </c>
      <c r="I82" s="27">
        <v>2024</v>
      </c>
      <c r="J82" s="431" t="s">
        <v>31</v>
      </c>
      <c r="K82" s="424">
        <v>87.3340655880308</v>
      </c>
      <c r="L82" s="423">
        <v>9.44652306036255</v>
      </c>
      <c r="M82" s="424">
        <v>82.9696769213521</v>
      </c>
      <c r="N82" s="423">
        <v>-19.5328652461104</v>
      </c>
      <c r="O82" s="424">
        <v>86.0349228993025</v>
      </c>
      <c r="P82" s="423">
        <v>4.27580949386979</v>
      </c>
      <c r="Q82" s="27">
        <v>2024</v>
      </c>
      <c r="R82" s="431" t="s">
        <v>31</v>
      </c>
      <c r="S82" s="424">
        <v>100.366555625061</v>
      </c>
      <c r="T82" s="423">
        <v>-1.46348481777405</v>
      </c>
      <c r="U82" s="424">
        <v>141.454547550531</v>
      </c>
      <c r="V82" s="423">
        <v>-11.3545333106862</v>
      </c>
      <c r="W82" s="424">
        <v>128.919611411413</v>
      </c>
      <c r="X82" s="423">
        <v>-4.99688960894011</v>
      </c>
      <c r="Y82" s="27">
        <v>2024</v>
      </c>
      <c r="Z82" s="431" t="s">
        <v>31</v>
      </c>
      <c r="AA82" s="424">
        <v>138.10389105478</v>
      </c>
      <c r="AB82" s="423">
        <v>4.87985191521965</v>
      </c>
      <c r="AC82" s="424">
        <v>125.306394277952</v>
      </c>
      <c r="AD82" s="423">
        <v>-9.91901537436398</v>
      </c>
      <c r="AE82" s="424">
        <v>170.974139751065</v>
      </c>
      <c r="AF82" s="423">
        <v>7.0650888942898</v>
      </c>
      <c r="AG82" s="27">
        <v>2024</v>
      </c>
      <c r="AH82" s="431" t="s">
        <v>31</v>
      </c>
      <c r="AI82" s="424">
        <v>92.0723418429421</v>
      </c>
      <c r="AJ82" s="423">
        <v>-6.2587414856021</v>
      </c>
      <c r="AK82" s="424">
        <v>186.531310915139</v>
      </c>
      <c r="AL82" s="423">
        <v>3.26325779124978</v>
      </c>
      <c r="AM82" s="424">
        <v>92.2308828076195</v>
      </c>
      <c r="AN82" s="423">
        <v>9.53175021681265</v>
      </c>
      <c r="AO82" s="27">
        <v>2024</v>
      </c>
      <c r="AP82" s="431" t="s">
        <v>31</v>
      </c>
      <c r="AQ82" s="424">
        <v>135.079923751654</v>
      </c>
      <c r="AR82" s="423">
        <v>-3.3557725587244</v>
      </c>
      <c r="AS82" s="424">
        <v>167.314492240626</v>
      </c>
      <c r="AT82" s="423">
        <v>6.5064809220068</v>
      </c>
      <c r="AU82" s="424">
        <v>163.580156334932</v>
      </c>
      <c r="AV82" s="423">
        <v>4.89982345227517</v>
      </c>
      <c r="AW82" s="27">
        <v>2024</v>
      </c>
      <c r="AX82" s="431" t="s">
        <v>31</v>
      </c>
      <c r="AY82" s="424">
        <v>148.862629914556</v>
      </c>
      <c r="AZ82" s="423">
        <v>-4.71070403093373</v>
      </c>
      <c r="BA82" s="424">
        <v>94.3137783269612</v>
      </c>
      <c r="BB82" s="423">
        <v>-15.4606085508993</v>
      </c>
      <c r="BC82" s="424">
        <v>162.479725718477</v>
      </c>
      <c r="BD82" s="423">
        <v>-1.32566422360777</v>
      </c>
      <c r="BE82" s="27">
        <v>2024</v>
      </c>
      <c r="BF82" s="431" t="s">
        <v>31</v>
      </c>
      <c r="BG82" s="424">
        <v>146.023600112847</v>
      </c>
      <c r="BH82" s="423">
        <v>1.15471493219485</v>
      </c>
      <c r="BI82" s="424">
        <v>124.69642967836</v>
      </c>
      <c r="BJ82" s="423">
        <v>6.84238389010028</v>
      </c>
      <c r="BK82" s="424">
        <v>261.857325578326</v>
      </c>
      <c r="BL82" s="423">
        <v>20.6854575122629</v>
      </c>
      <c r="BM82" s="27">
        <v>2024</v>
      </c>
      <c r="BN82" s="431" t="s">
        <v>31</v>
      </c>
      <c r="BO82" s="424">
        <v>119.702936045681</v>
      </c>
      <c r="BP82" s="423">
        <v>0.99439470766616</v>
      </c>
      <c r="BQ82" s="424">
        <v>121.454299380409</v>
      </c>
      <c r="BR82" s="423">
        <v>1.34398789284364</v>
      </c>
      <c r="BS82" s="424">
        <v>143.890083235165</v>
      </c>
      <c r="BT82" s="423">
        <v>5.90545349370697</v>
      </c>
      <c r="BU82" s="27">
        <v>2024</v>
      </c>
      <c r="BV82" s="431" t="s">
        <v>31</v>
      </c>
      <c r="BW82" s="424">
        <v>162.302059935643</v>
      </c>
      <c r="BX82" s="423">
        <v>15.1697096454468</v>
      </c>
      <c r="BY82" s="424">
        <v>153.212374345521</v>
      </c>
      <c r="BZ82" s="423">
        <v>7.90819316061287</v>
      </c>
      <c r="CA82" s="424">
        <v>163.392491030752</v>
      </c>
      <c r="CB82" s="423">
        <v>21.0666289758488</v>
      </c>
      <c r="CC82" s="27">
        <v>2024</v>
      </c>
      <c r="CD82" s="431" t="s">
        <v>31</v>
      </c>
      <c r="CE82" s="424">
        <v>109.471308869086</v>
      </c>
      <c r="CF82" s="423">
        <v>-10.7128161903975</v>
      </c>
      <c r="CG82" s="424">
        <v>77.5872071437434</v>
      </c>
      <c r="CH82" s="423">
        <v>21.5030569796509</v>
      </c>
      <c r="CI82" s="424">
        <v>132.566552388449</v>
      </c>
      <c r="CJ82" s="423">
        <v>5.60230715204233</v>
      </c>
      <c r="CK82" s="27">
        <v>2024</v>
      </c>
      <c r="CL82" s="431" t="s">
        <v>31</v>
      </c>
      <c r="CM82" s="424">
        <v>257.260284518739</v>
      </c>
      <c r="CN82" s="423">
        <v>7.80088566214287</v>
      </c>
      <c r="CO82" s="424">
        <v>91.7567360470991</v>
      </c>
      <c r="CP82" s="423">
        <v>-0.413717678654848</v>
      </c>
      <c r="CQ82" s="424">
        <v>132.425976329227</v>
      </c>
      <c r="CR82" s="423">
        <v>3.31028961427648</v>
      </c>
      <c r="CS82" s="27">
        <v>2024</v>
      </c>
      <c r="CT82" s="431" t="s">
        <v>31</v>
      </c>
      <c r="CU82" s="424">
        <v>116.26381909866</v>
      </c>
      <c r="CV82" s="423">
        <v>-9.21061687828488</v>
      </c>
      <c r="CW82" s="424">
        <v>82.6935046514986</v>
      </c>
      <c r="CX82" s="423">
        <v>2.52681848393846</v>
      </c>
      <c r="CY82" s="424">
        <v>166.098227002071</v>
      </c>
      <c r="CZ82" s="423">
        <v>8.48725946916406</v>
      </c>
      <c r="DA82" s="27">
        <v>2024</v>
      </c>
      <c r="DB82" s="431" t="s">
        <v>31</v>
      </c>
      <c r="DC82" s="424">
        <v>81.6116872894148</v>
      </c>
      <c r="DD82" s="423">
        <v>17.1929283263724</v>
      </c>
      <c r="DE82" s="424">
        <v>314.056750350692</v>
      </c>
      <c r="DF82" s="423">
        <v>-11.3914457391256</v>
      </c>
      <c r="DG82" s="424">
        <v>93.6512964325531</v>
      </c>
      <c r="DH82" s="423">
        <v>-9.22038890388279</v>
      </c>
      <c r="DI82" s="27">
        <v>2024</v>
      </c>
      <c r="DJ82" s="431" t="s">
        <v>31</v>
      </c>
      <c r="DK82" s="424">
        <v>174.195701734545</v>
      </c>
      <c r="DL82" s="423">
        <v>7.31390675558259</v>
      </c>
      <c r="DM82" s="424">
        <v>43.5276243962617</v>
      </c>
      <c r="DN82" s="423">
        <v>-24.3889752110024</v>
      </c>
      <c r="DO82" s="424">
        <v>122.962344540359</v>
      </c>
      <c r="DP82" s="423">
        <v>-11.9721913098335</v>
      </c>
      <c r="DQ82" s="27">
        <v>2024</v>
      </c>
      <c r="DR82" s="431" t="s">
        <v>31</v>
      </c>
      <c r="DS82" s="424">
        <v>192.73678665619</v>
      </c>
      <c r="DT82" s="423">
        <v>32.6821935833191</v>
      </c>
      <c r="DU82" s="424">
        <v>133.242776171274</v>
      </c>
      <c r="DV82" s="423">
        <v>7.63948579477555</v>
      </c>
      <c r="DW82" s="424">
        <v>148.180922967967</v>
      </c>
      <c r="DX82" s="423">
        <v>2.67582473705839</v>
      </c>
      <c r="DY82" s="27">
        <v>2024</v>
      </c>
      <c r="DZ82" s="431" t="s">
        <v>31</v>
      </c>
      <c r="EA82" s="424">
        <v>118.950296661648</v>
      </c>
      <c r="EB82" s="423">
        <v>0.198337264672062</v>
      </c>
      <c r="EC82" s="424">
        <v>148.375108358796</v>
      </c>
      <c r="ED82" s="423">
        <v>-3.49520477397594</v>
      </c>
      <c r="EE82" s="424">
        <v>131.625246253019</v>
      </c>
      <c r="EF82" s="423">
        <v>5.45058094022876</v>
      </c>
      <c r="EG82" s="27">
        <v>2024</v>
      </c>
      <c r="EH82" s="431" t="s">
        <v>31</v>
      </c>
      <c r="EI82" s="424">
        <v>145.382137295025</v>
      </c>
      <c r="EJ82" s="423">
        <v>1.46122323945586</v>
      </c>
      <c r="EK82" s="424">
        <v>146.521971098667</v>
      </c>
      <c r="EL82" s="423">
        <v>12.6633956491639</v>
      </c>
      <c r="EM82" s="424">
        <v>112.080394376039</v>
      </c>
      <c r="EN82" s="423">
        <v>3.9429808558652</v>
      </c>
      <c r="EO82" s="27">
        <v>2024</v>
      </c>
      <c r="EP82" s="431" t="s">
        <v>31</v>
      </c>
      <c r="EQ82" s="424">
        <v>86.3115216352866</v>
      </c>
      <c r="ER82" s="423">
        <v>20.2198999579955</v>
      </c>
      <c r="ES82" s="424">
        <v>148.299938750321</v>
      </c>
      <c r="ET82" s="423">
        <v>1.45297439280492</v>
      </c>
      <c r="EU82" s="424">
        <v>50.5496566566837</v>
      </c>
      <c r="EV82" s="423">
        <v>-7.62846806362836</v>
      </c>
      <c r="EW82" s="27">
        <v>2024</v>
      </c>
      <c r="EX82" s="431" t="s">
        <v>31</v>
      </c>
      <c r="EY82" s="424">
        <v>84.6938267290471</v>
      </c>
      <c r="EZ82" s="423">
        <v>6.07763403632644</v>
      </c>
      <c r="FA82" s="424">
        <v>92.2719364759461</v>
      </c>
      <c r="FB82" s="423">
        <v>-12.2074142165302</v>
      </c>
      <c r="FC82" s="424">
        <v>269.353683630543</v>
      </c>
      <c r="FD82" s="423">
        <v>5.79892482590974</v>
      </c>
      <c r="FE82" s="27">
        <v>2024</v>
      </c>
      <c r="FF82" s="431" t="s">
        <v>31</v>
      </c>
      <c r="FG82" s="424">
        <v>102.149734713563</v>
      </c>
      <c r="FH82" s="423">
        <v>-14.1531821179744</v>
      </c>
      <c r="FI82" s="424">
        <v>178.802528929053</v>
      </c>
      <c r="FJ82" s="423">
        <v>4.29085997423951</v>
      </c>
      <c r="FK82" s="424">
        <v>90.944726971823</v>
      </c>
      <c r="FL82" s="423">
        <v>-14.8534655771349</v>
      </c>
      <c r="FM82" s="27">
        <v>2024</v>
      </c>
      <c r="FN82" s="431" t="s">
        <v>31</v>
      </c>
      <c r="FO82" s="424">
        <v>93.5674431289843</v>
      </c>
      <c r="FP82" s="423">
        <v>-18.0565393845815</v>
      </c>
      <c r="FQ82" s="424">
        <v>242.81865276654</v>
      </c>
      <c r="FR82" s="423">
        <v>12.115850965165</v>
      </c>
      <c r="FS82" s="424">
        <v>111.044899692653</v>
      </c>
      <c r="FT82" s="423">
        <v>4.80883753418144</v>
      </c>
      <c r="FU82" s="27">
        <v>2024</v>
      </c>
      <c r="FV82" s="431" t="s">
        <v>31</v>
      </c>
      <c r="FW82" s="424">
        <v>117.367546562589</v>
      </c>
      <c r="FX82" s="423">
        <v>-13.1367340957796</v>
      </c>
      <c r="FY82" s="424">
        <v>172.497503100917</v>
      </c>
      <c r="FZ82" s="423">
        <v>9.11043881967737</v>
      </c>
      <c r="GA82" s="424">
        <v>122.558930239725</v>
      </c>
      <c r="GB82" s="423">
        <v>9.97358505110968</v>
      </c>
      <c r="GC82" s="27">
        <v>2024</v>
      </c>
      <c r="GD82" s="431" t="s">
        <v>31</v>
      </c>
      <c r="GE82" s="424">
        <v>125.830865270929</v>
      </c>
      <c r="GF82" s="423">
        <v>5.65454253019779</v>
      </c>
      <c r="GG82" s="424">
        <v>111.953256275545</v>
      </c>
      <c r="GH82" s="423">
        <v>-1.57513600235158</v>
      </c>
      <c r="GI82" s="424">
        <v>61.915858184269</v>
      </c>
      <c r="GJ82" s="423">
        <v>-4.67867663392472</v>
      </c>
      <c r="GK82" s="27">
        <v>2024</v>
      </c>
      <c r="GL82" s="431" t="s">
        <v>31</v>
      </c>
      <c r="GM82" s="424">
        <v>109.857887910652</v>
      </c>
      <c r="GN82" s="423">
        <v>0.778657092325631</v>
      </c>
      <c r="GO82" s="424">
        <v>118.287299104976</v>
      </c>
      <c r="GP82" s="423">
        <v>-4.10643423638729</v>
      </c>
      <c r="GQ82" s="424">
        <v>99.3091831616037</v>
      </c>
      <c r="GR82" s="423">
        <v>20.9246580524789</v>
      </c>
      <c r="GS82" s="27">
        <v>2024</v>
      </c>
      <c r="GT82" s="431" t="s">
        <v>31</v>
      </c>
      <c r="GU82" s="424">
        <v>70.2799404048457</v>
      </c>
      <c r="GV82" s="423">
        <v>3.06602404826246</v>
      </c>
      <c r="GW82" s="424">
        <v>90.2586738935567</v>
      </c>
      <c r="GX82" s="423">
        <v>-6.11873501514268</v>
      </c>
      <c r="GY82" s="424">
        <v>185.627197134578</v>
      </c>
      <c r="GZ82" s="423">
        <v>25.0841439293528</v>
      </c>
      <c r="HA82" s="27">
        <v>2024</v>
      </c>
      <c r="HB82" s="431" t="s">
        <v>31</v>
      </c>
      <c r="HC82" s="424">
        <v>123.948141726114</v>
      </c>
      <c r="HD82" s="423">
        <v>11.2415374193563</v>
      </c>
      <c r="HE82" s="424">
        <v>167.316161453216</v>
      </c>
      <c r="HF82" s="423">
        <v>-1.0199284976017</v>
      </c>
      <c r="HG82" s="424">
        <v>82.4561679506334</v>
      </c>
      <c r="HH82" s="423">
        <v>-5.1113787002726</v>
      </c>
      <c r="HI82" s="27">
        <v>2024</v>
      </c>
      <c r="HJ82" s="431" t="s">
        <v>31</v>
      </c>
      <c r="HK82" s="424">
        <v>101.012589995511</v>
      </c>
      <c r="HL82" s="423">
        <v>9.93061589361466</v>
      </c>
      <c r="HM82" s="424">
        <v>81.2486372193263</v>
      </c>
      <c r="HN82" s="423">
        <v>-30.9398142096709</v>
      </c>
      <c r="HO82" s="424">
        <v>99.6205787378963</v>
      </c>
      <c r="HP82" s="423">
        <v>3.08726866679861</v>
      </c>
      <c r="HQ82" s="27">
        <v>2024</v>
      </c>
      <c r="HR82" s="431" t="s">
        <v>31</v>
      </c>
      <c r="HS82" s="424">
        <v>140.639238830159</v>
      </c>
      <c r="HT82" s="423">
        <v>12.8998160823539</v>
      </c>
      <c r="HU82" s="424">
        <v>167.330458549989</v>
      </c>
      <c r="HV82" s="423">
        <v>6.57846972852134</v>
      </c>
      <c r="HW82" s="424">
        <v>64.9211227910307</v>
      </c>
      <c r="HX82" s="423">
        <v>-19.8566948241176</v>
      </c>
      <c r="HY82" s="27">
        <v>2024</v>
      </c>
      <c r="HZ82" s="431" t="s">
        <v>31</v>
      </c>
      <c r="IA82" s="424">
        <v>86.4794865413295</v>
      </c>
      <c r="IB82" s="423">
        <v>4.15460269877779</v>
      </c>
      <c r="IC82" s="424">
        <v>115.114019421851</v>
      </c>
      <c r="ID82" s="423">
        <v>0.920525915774917</v>
      </c>
      <c r="IE82" s="424">
        <v>106.975837436399</v>
      </c>
      <c r="IF82" s="423">
        <v>2.05089449644515</v>
      </c>
      <c r="IG82" s="27">
        <v>2024</v>
      </c>
      <c r="IH82" s="431" t="s">
        <v>31</v>
      </c>
      <c r="II82" s="424">
        <v>148.693113711287</v>
      </c>
      <c r="IJ82" s="423">
        <v>10.5400502798354</v>
      </c>
      <c r="IK82" s="424">
        <v>169.151192923129</v>
      </c>
      <c r="IL82" s="423">
        <v>4.91547581176177</v>
      </c>
      <c r="IM82" s="424">
        <v>134.651330033719</v>
      </c>
      <c r="IN82" s="423">
        <v>24.8644339127827</v>
      </c>
      <c r="IO82" s="424">
        <v>206.09179382133</v>
      </c>
      <c r="IP82" s="423">
        <v>28.3453645351289</v>
      </c>
      <c r="IQ82" s="27">
        <v>2024</v>
      </c>
      <c r="IR82" s="431" t="s">
        <v>31</v>
      </c>
      <c r="IS82" s="424">
        <v>88.5575943481634</v>
      </c>
      <c r="IT82" s="423">
        <v>8.61330641831044</v>
      </c>
      <c r="IU82" s="424">
        <v>91.5456706940498</v>
      </c>
      <c r="IV82" s="423">
        <v>5.85356423702763</v>
      </c>
      <c r="IW82" s="424">
        <v>104.004559894561</v>
      </c>
      <c r="IX82" s="423">
        <v>13.8231236412151</v>
      </c>
      <c r="IY82" s="27">
        <v>2024</v>
      </c>
      <c r="IZ82" s="431" t="s">
        <v>31</v>
      </c>
      <c r="JA82" s="424">
        <v>150.853485364232</v>
      </c>
      <c r="JB82" s="423">
        <v>12.5324972365819</v>
      </c>
      <c r="JC82" s="424">
        <v>158.601363648141</v>
      </c>
      <c r="JD82" s="423">
        <v>-0.843980081126574</v>
      </c>
      <c r="JE82" s="424">
        <v>115.345532708394</v>
      </c>
      <c r="JF82" s="423">
        <v>-23.1761729119307</v>
      </c>
      <c r="JG82" s="27">
        <v>2024</v>
      </c>
      <c r="JH82" s="431" t="s">
        <v>31</v>
      </c>
      <c r="JI82" s="424">
        <v>184.528625641412</v>
      </c>
      <c r="JJ82" s="423">
        <v>17.491503603516</v>
      </c>
      <c r="JK82" s="424">
        <v>208.493740689128</v>
      </c>
      <c r="JL82" s="423">
        <v>-5.72403294607037</v>
      </c>
      <c r="JM82" s="424">
        <v>114.860024460431</v>
      </c>
      <c r="JN82" s="423">
        <v>0.247995355507413</v>
      </c>
      <c r="JO82" s="27">
        <v>2024</v>
      </c>
      <c r="JP82" s="431" t="s">
        <v>31</v>
      </c>
      <c r="JQ82" s="424">
        <v>137.279624680982</v>
      </c>
      <c r="JR82" s="423">
        <v>-0.768820376447437</v>
      </c>
      <c r="JS82" s="424">
        <v>104.03101433798</v>
      </c>
      <c r="JT82" s="423">
        <v>0.915404331194452</v>
      </c>
      <c r="JU82" s="424">
        <v>136.603333967132</v>
      </c>
      <c r="JV82" s="423">
        <v>20.4681168583474</v>
      </c>
      <c r="JW82" s="27">
        <v>2024</v>
      </c>
      <c r="JX82" s="431" t="s">
        <v>31</v>
      </c>
      <c r="JY82" s="424">
        <v>110.18915661585</v>
      </c>
      <c r="JZ82" s="423">
        <v>3.48249360472681</v>
      </c>
      <c r="KA82" s="424">
        <v>218.179314220451</v>
      </c>
      <c r="KB82" s="423">
        <v>22.4248994830926</v>
      </c>
      <c r="KC82" s="424">
        <v>154.065631050447</v>
      </c>
      <c r="KD82" s="423">
        <v>-9.74073272928885</v>
      </c>
      <c r="KE82" s="27">
        <v>2024</v>
      </c>
      <c r="KF82" s="431" t="s">
        <v>31</v>
      </c>
      <c r="KG82" s="424">
        <v>96.0449283949862</v>
      </c>
      <c r="KH82" s="423">
        <v>27.9655451921575</v>
      </c>
      <c r="KI82" s="424">
        <v>146.518117018293</v>
      </c>
      <c r="KJ82" s="423">
        <v>13.5531813488781</v>
      </c>
      <c r="KK82" s="424">
        <v>112.074397442983</v>
      </c>
      <c r="KL82" s="423">
        <v>-2.29661137189434</v>
      </c>
      <c r="KM82" s="27">
        <v>2024</v>
      </c>
      <c r="KN82" s="431" t="s">
        <v>31</v>
      </c>
      <c r="KO82" s="424">
        <v>28.7284194575244</v>
      </c>
      <c r="KP82" s="423">
        <v>-16.3855380569099</v>
      </c>
      <c r="KQ82" s="424">
        <v>185.305215626141</v>
      </c>
      <c r="KR82" s="423">
        <v>6.71358235403967</v>
      </c>
      <c r="KS82" s="424">
        <v>101.467125585979</v>
      </c>
      <c r="KT82" s="423">
        <v>4.08592662744034</v>
      </c>
      <c r="KU82" s="27">
        <v>2024</v>
      </c>
      <c r="KV82" s="431" t="s">
        <v>31</v>
      </c>
      <c r="KW82" s="424">
        <v>138.123549572638</v>
      </c>
      <c r="KX82" s="423">
        <v>2.99480403095262</v>
      </c>
      <c r="KY82" s="424">
        <v>145.375122485853</v>
      </c>
      <c r="KZ82" s="423">
        <v>-6.59824752947993</v>
      </c>
      <c r="LA82" s="424">
        <v>125.757102818503</v>
      </c>
      <c r="LB82" s="423">
        <v>-0.590120162378511</v>
      </c>
      <c r="LC82" s="27">
        <v>2024</v>
      </c>
      <c r="LD82" s="431" t="s">
        <v>31</v>
      </c>
      <c r="LE82" s="424">
        <v>150.991207281118</v>
      </c>
      <c r="LF82" s="423">
        <v>-0.0470183131019724</v>
      </c>
      <c r="LG82" s="424">
        <v>104.237544768261</v>
      </c>
      <c r="LH82" s="423">
        <v>-2.12261366622721</v>
      </c>
      <c r="LI82" s="424">
        <v>50.5834407550106</v>
      </c>
      <c r="LJ82" s="423">
        <v>-0.347154652419647</v>
      </c>
      <c r="LK82" s="27">
        <v>2024</v>
      </c>
      <c r="LL82" s="431" t="s">
        <v>31</v>
      </c>
      <c r="LM82" s="424">
        <v>146.496571719135</v>
      </c>
      <c r="LN82" s="423">
        <v>-5.8144988689068</v>
      </c>
      <c r="LO82" s="424">
        <v>79.0953743907621</v>
      </c>
      <c r="LP82" s="423">
        <v>2.55202894628542</v>
      </c>
      <c r="LQ82" s="424">
        <v>192.087311690759</v>
      </c>
      <c r="LR82" s="423">
        <v>10.5913822725818</v>
      </c>
      <c r="LS82" s="27">
        <v>2024</v>
      </c>
      <c r="LT82" s="431" t="s">
        <v>31</v>
      </c>
      <c r="LU82" s="424">
        <v>89.9877299969121</v>
      </c>
      <c r="LV82" s="423">
        <v>-15.3417503715511</v>
      </c>
      <c r="LW82" s="424">
        <v>143.493327631517</v>
      </c>
      <c r="LX82" s="423">
        <v>8.60399526483089</v>
      </c>
      <c r="LY82" s="424">
        <v>170.213279865597</v>
      </c>
      <c r="LZ82" s="423">
        <v>10.4717186671098</v>
      </c>
      <c r="MA82" s="27">
        <v>2024</v>
      </c>
      <c r="MB82" s="431" t="s">
        <v>31</v>
      </c>
      <c r="MC82" s="424">
        <v>169.2772900006</v>
      </c>
      <c r="MD82" s="423">
        <v>3.06156111578149</v>
      </c>
      <c r="ME82" s="424">
        <v>110.492825939268</v>
      </c>
      <c r="MF82" s="423">
        <v>9.67013869925466</v>
      </c>
      <c r="MG82" s="424">
        <v>80.5690339209219</v>
      </c>
      <c r="MH82" s="423">
        <v>-11.5759079445889</v>
      </c>
      <c r="MI82" s="27">
        <v>2024</v>
      </c>
      <c r="MJ82" s="431" t="s">
        <v>31</v>
      </c>
      <c r="MK82" s="424">
        <v>116.965014112826</v>
      </c>
      <c r="ML82" s="423">
        <v>10.4187087680801</v>
      </c>
      <c r="MM82" s="424">
        <v>125.913977835007</v>
      </c>
      <c r="MN82" s="423">
        <v>7.96056576797955</v>
      </c>
      <c r="MO82" s="424">
        <v>211.899678379122</v>
      </c>
      <c r="MP82" s="423">
        <v>15.8758158949315</v>
      </c>
    </row>
    <row r="83" spans="1:348">
      <c r="A83" s="27"/>
      <c r="B83" s="24"/>
      <c r="D83" s="440"/>
      <c r="I83" s="27"/>
      <c r="J83" s="24"/>
      <c r="Q83" s="27"/>
      <c r="R83" s="24"/>
      <c r="Y83" s="27"/>
      <c r="Z83" s="24"/>
      <c r="AG83" s="27"/>
      <c r="AH83" s="24"/>
      <c r="AO83" s="27"/>
      <c r="AP83" s="24"/>
      <c r="AW83" s="27"/>
      <c r="AX83" s="24"/>
      <c r="BE83" s="27"/>
      <c r="BF83" s="24"/>
      <c r="BM83" s="27"/>
      <c r="BN83" s="24"/>
      <c r="BU83" s="27"/>
      <c r="BV83" s="24"/>
      <c r="CC83" s="27"/>
      <c r="CD83" s="24"/>
      <c r="CK83" s="27"/>
      <c r="CL83" s="24"/>
      <c r="CS83" s="27"/>
      <c r="CT83" s="24"/>
      <c r="DA83" s="27"/>
      <c r="DB83" s="24"/>
      <c r="DI83" s="27"/>
      <c r="DJ83" s="24"/>
      <c r="DQ83" s="27"/>
      <c r="DR83" s="24"/>
      <c r="DY83" s="27"/>
      <c r="DZ83" s="24"/>
      <c r="EG83" s="27"/>
      <c r="EH83" s="24"/>
      <c r="EO83" s="27"/>
      <c r="EP83" s="24"/>
      <c r="EW83" s="27"/>
      <c r="EX83" s="24"/>
      <c r="FE83" s="27"/>
      <c r="FF83" s="24"/>
      <c r="FM83" s="27"/>
      <c r="FN83" s="24"/>
      <c r="FU83" s="27"/>
      <c r="FV83" s="24"/>
      <c r="GC83" s="27"/>
      <c r="GD83" s="24"/>
      <c r="GK83" s="27"/>
      <c r="GL83" s="24"/>
      <c r="GS83" s="27"/>
      <c r="GT83" s="24"/>
      <c r="HA83" s="27"/>
      <c r="HB83" s="24"/>
      <c r="HI83" s="27"/>
      <c r="HJ83" s="24"/>
      <c r="HQ83" s="27"/>
      <c r="HR83" s="24"/>
      <c r="HY83" s="27"/>
      <c r="HZ83" s="24"/>
      <c r="IG83" s="27"/>
      <c r="IH83" s="24"/>
      <c r="IO83" s="407"/>
      <c r="IQ83" s="27"/>
      <c r="IR83" s="24"/>
      <c r="IY83" s="27"/>
      <c r="IZ83" s="24"/>
      <c r="JG83" s="27"/>
      <c r="JH83" s="24"/>
      <c r="JO83" s="27"/>
      <c r="JP83" s="24"/>
      <c r="JW83" s="27"/>
      <c r="JX83" s="24"/>
      <c r="KE83" s="27"/>
      <c r="KF83" s="24"/>
      <c r="KM83" s="27"/>
      <c r="KN83" s="24"/>
      <c r="KU83" s="27"/>
      <c r="KV83" s="24"/>
      <c r="LC83" s="27"/>
      <c r="LD83" s="24"/>
      <c r="LK83" s="27"/>
      <c r="LL83" s="24"/>
      <c r="LS83" s="27"/>
      <c r="LT83" s="24"/>
      <c r="MA83" s="27"/>
      <c r="MB83" s="24"/>
      <c r="MI83" s="27"/>
      <c r="MJ83" s="24"/>
    </row>
    <row r="84" ht="15" hidden="1" customHeight="1" spans="1:354">
      <c r="A84" s="27">
        <v>2015</v>
      </c>
      <c r="B84" s="24" t="s">
        <v>32</v>
      </c>
      <c r="C84" s="68">
        <v>107.235677322691</v>
      </c>
      <c r="D84" s="72"/>
      <c r="E84" s="459">
        <v>109.017382480592</v>
      </c>
      <c r="F84" s="72"/>
      <c r="G84" s="459">
        <v>105.550964568413</v>
      </c>
      <c r="H84" s="72"/>
      <c r="I84" s="27">
        <v>2015</v>
      </c>
      <c r="J84" s="24" t="s">
        <v>32</v>
      </c>
      <c r="K84" s="68">
        <v>69.7767893239776</v>
      </c>
      <c r="L84" s="72"/>
      <c r="M84" s="68">
        <v>74.5605729938536</v>
      </c>
      <c r="N84" s="72"/>
      <c r="O84" s="68">
        <v>76.8444859162726</v>
      </c>
      <c r="P84" s="72"/>
      <c r="Q84" s="27">
        <v>2015</v>
      </c>
      <c r="R84" s="24" t="s">
        <v>32</v>
      </c>
      <c r="S84" s="68">
        <v>128.028124477605</v>
      </c>
      <c r="T84" s="72"/>
      <c r="U84" s="68">
        <v>112.346958459779</v>
      </c>
      <c r="V84" s="72"/>
      <c r="W84" s="68">
        <v>87.1067346523271</v>
      </c>
      <c r="X84" s="72"/>
      <c r="Y84" s="27">
        <v>2015</v>
      </c>
      <c r="Z84" s="24" t="s">
        <v>32</v>
      </c>
      <c r="AA84" s="68">
        <v>99.6588491572863</v>
      </c>
      <c r="AB84" s="72"/>
      <c r="AC84" s="68">
        <v>100.406870166132</v>
      </c>
      <c r="AD84" s="72"/>
      <c r="AE84" s="68">
        <v>107.242354039025</v>
      </c>
      <c r="AF84" s="72"/>
      <c r="AG84" s="27">
        <v>2015</v>
      </c>
      <c r="AH84" s="24" t="s">
        <v>32</v>
      </c>
      <c r="AI84" s="68">
        <v>96.0919903811124</v>
      </c>
      <c r="AJ84" s="72"/>
      <c r="AK84" s="68">
        <v>115.24978364498</v>
      </c>
      <c r="AL84" s="72"/>
      <c r="AM84" s="68">
        <v>136.640640413546</v>
      </c>
      <c r="AN84" s="72"/>
      <c r="AO84" s="27">
        <v>2015</v>
      </c>
      <c r="AP84" s="24" t="s">
        <v>32</v>
      </c>
      <c r="AQ84" s="68">
        <v>96.7850223691796</v>
      </c>
      <c r="AR84" s="72"/>
      <c r="AS84" s="68">
        <v>108.165501287734</v>
      </c>
      <c r="AT84" s="72"/>
      <c r="AU84" s="68">
        <v>90.080923305906</v>
      </c>
      <c r="AV84" s="72"/>
      <c r="AW84" s="27">
        <v>2015</v>
      </c>
      <c r="AX84" s="24" t="s">
        <v>32</v>
      </c>
      <c r="AY84" s="68">
        <v>111.151520182966</v>
      </c>
      <c r="AZ84" s="72"/>
      <c r="BA84" s="68">
        <v>98.828316785071</v>
      </c>
      <c r="BB84" s="72"/>
      <c r="BC84" s="68">
        <v>90.7232817790823</v>
      </c>
      <c r="BD84" s="72"/>
      <c r="BE84" s="27">
        <v>2015</v>
      </c>
      <c r="BF84" s="24" t="s">
        <v>32</v>
      </c>
      <c r="BG84" s="68">
        <v>119.578272511608</v>
      </c>
      <c r="BH84" s="72"/>
      <c r="BI84" s="68">
        <v>101.211872888853</v>
      </c>
      <c r="BJ84" s="72"/>
      <c r="BK84" s="68">
        <v>117.835041139274</v>
      </c>
      <c r="BL84" s="72"/>
      <c r="BM84" s="27">
        <v>2015</v>
      </c>
      <c r="BN84" s="24" t="s">
        <v>32</v>
      </c>
      <c r="BO84" s="68">
        <v>114.578465187928</v>
      </c>
      <c r="BP84" s="72"/>
      <c r="BQ84" s="437">
        <v>96.9059132881435</v>
      </c>
      <c r="BR84" s="72"/>
      <c r="BS84" s="68">
        <v>96.2897117453868</v>
      </c>
      <c r="BT84" s="72"/>
      <c r="BU84" s="27">
        <v>2015</v>
      </c>
      <c r="BV84" s="24" t="s">
        <v>32</v>
      </c>
      <c r="BW84" s="68">
        <v>97.4096363379036</v>
      </c>
      <c r="BX84" s="72"/>
      <c r="BY84" s="68">
        <v>98.092769272604</v>
      </c>
      <c r="BZ84" s="72"/>
      <c r="CA84" s="68">
        <v>73.147871783993</v>
      </c>
      <c r="CB84" s="72"/>
      <c r="CC84" s="27">
        <v>2015</v>
      </c>
      <c r="CD84" s="24" t="s">
        <v>32</v>
      </c>
      <c r="CE84" s="68">
        <v>95.9911874250208</v>
      </c>
      <c r="CF84" s="72"/>
      <c r="CG84" s="68">
        <v>85.6065887795372</v>
      </c>
      <c r="CH84" s="72"/>
      <c r="CI84" s="68">
        <v>93.8070479266278</v>
      </c>
      <c r="CJ84" s="72"/>
      <c r="CK84" s="27">
        <v>2015</v>
      </c>
      <c r="CL84" s="24" t="s">
        <v>32</v>
      </c>
      <c r="CM84" s="68">
        <v>69.1168885939651</v>
      </c>
      <c r="CN84" s="72"/>
      <c r="CO84" s="68">
        <v>140.226153762606</v>
      </c>
      <c r="CP84" s="72"/>
      <c r="CQ84" s="68">
        <v>112.961855757762</v>
      </c>
      <c r="CR84" s="72"/>
      <c r="CS84" s="27">
        <v>2015</v>
      </c>
      <c r="CT84" s="24" t="s">
        <v>32</v>
      </c>
      <c r="CU84" s="68">
        <v>84.6127729123277</v>
      </c>
      <c r="CV84" s="72"/>
      <c r="CW84" s="68">
        <v>90.0637225429243</v>
      </c>
      <c r="CX84" s="72"/>
      <c r="CY84" s="68">
        <v>103.852232256925</v>
      </c>
      <c r="CZ84" s="72"/>
      <c r="DA84" s="27">
        <v>2015</v>
      </c>
      <c r="DB84" s="24" t="s">
        <v>32</v>
      </c>
      <c r="DC84" s="68">
        <v>102.173935541753</v>
      </c>
      <c r="DD84" s="72"/>
      <c r="DE84" s="68">
        <v>81.8145932946134</v>
      </c>
      <c r="DF84" s="72"/>
      <c r="DG84" s="68">
        <v>96.3191334722102</v>
      </c>
      <c r="DH84" s="72"/>
      <c r="DI84" s="27">
        <v>2015</v>
      </c>
      <c r="DJ84" s="24" t="s">
        <v>32</v>
      </c>
      <c r="DK84" s="68">
        <v>82.9361608991889</v>
      </c>
      <c r="DL84" s="72"/>
      <c r="DM84" s="68">
        <v>88.8275653365644</v>
      </c>
      <c r="DN84" s="72"/>
      <c r="DO84" s="68">
        <v>112.904998404371</v>
      </c>
      <c r="DP84" s="72"/>
      <c r="DQ84" s="27">
        <v>2015</v>
      </c>
      <c r="DR84" s="24" t="s">
        <v>32</v>
      </c>
      <c r="DS84" s="68">
        <v>93.9007666854384</v>
      </c>
      <c r="DT84" s="72"/>
      <c r="DU84" s="68">
        <v>94.8380112707005</v>
      </c>
      <c r="DV84" s="72"/>
      <c r="DW84" s="68">
        <v>72.0112784945833</v>
      </c>
      <c r="DX84" s="72"/>
      <c r="DY84" s="27">
        <v>2015</v>
      </c>
      <c r="DZ84" s="24" t="s">
        <v>32</v>
      </c>
      <c r="EA84" s="68">
        <v>107.81538204433</v>
      </c>
      <c r="EB84" s="72"/>
      <c r="EC84" s="68">
        <v>82.8252718130027</v>
      </c>
      <c r="ED84" s="72"/>
      <c r="EE84" s="68">
        <v>99.6181775885467</v>
      </c>
      <c r="EF84" s="72"/>
      <c r="EG84" s="27">
        <v>2015</v>
      </c>
      <c r="EH84" s="24" t="s">
        <v>32</v>
      </c>
      <c r="EI84" s="68">
        <v>88.0789807158231</v>
      </c>
      <c r="EJ84" s="72"/>
      <c r="EK84" s="68">
        <v>88.0504173318025</v>
      </c>
      <c r="EL84" s="72"/>
      <c r="EM84" s="68">
        <v>103.700801198479</v>
      </c>
      <c r="EN84" s="72"/>
      <c r="EO84" s="27">
        <v>2015</v>
      </c>
      <c r="EP84" s="24" t="s">
        <v>32</v>
      </c>
      <c r="EQ84" s="68">
        <v>103.220023341446</v>
      </c>
      <c r="ER84" s="72"/>
      <c r="ES84" s="68">
        <v>102.655928474736</v>
      </c>
      <c r="ET84" s="72"/>
      <c r="EU84" s="68">
        <v>107.652448584405</v>
      </c>
      <c r="EV84" s="72"/>
      <c r="EW84" s="27">
        <v>2015</v>
      </c>
      <c r="EX84" s="24" t="s">
        <v>32</v>
      </c>
      <c r="EY84" s="68">
        <v>118.744595855236</v>
      </c>
      <c r="EZ84" s="72"/>
      <c r="FA84" s="68">
        <v>103.79111646141</v>
      </c>
      <c r="FB84" s="72"/>
      <c r="FC84" s="68">
        <v>91.5530327620245</v>
      </c>
      <c r="FD84" s="72"/>
      <c r="FE84" s="27">
        <v>2015</v>
      </c>
      <c r="FF84" s="24" t="s">
        <v>32</v>
      </c>
      <c r="FG84" s="68">
        <v>88.6286787934697</v>
      </c>
      <c r="FH84" s="72"/>
      <c r="FI84" s="68">
        <v>77.3080256945898</v>
      </c>
      <c r="FJ84" s="72"/>
      <c r="FK84" s="68">
        <v>85.6988163459695</v>
      </c>
      <c r="FL84" s="72"/>
      <c r="FM84" s="27">
        <v>2015</v>
      </c>
      <c r="FN84" s="24" t="s">
        <v>32</v>
      </c>
      <c r="FO84" s="68">
        <v>96.0756274787195</v>
      </c>
      <c r="FP84" s="72"/>
      <c r="FQ84" s="68">
        <v>95.981911634913</v>
      </c>
      <c r="FR84" s="72"/>
      <c r="FS84" s="68">
        <v>89.465049496837</v>
      </c>
      <c r="FT84" s="72"/>
      <c r="FU84" s="27">
        <v>2015</v>
      </c>
      <c r="FV84" s="24" t="s">
        <v>32</v>
      </c>
      <c r="FW84" s="68">
        <v>102.948399810487</v>
      </c>
      <c r="FX84" s="72"/>
      <c r="FY84" s="68">
        <v>101.604106897952</v>
      </c>
      <c r="FZ84" s="72"/>
      <c r="GA84" s="68">
        <v>101.731211465582</v>
      </c>
      <c r="GB84" s="72"/>
      <c r="GC84" s="27">
        <v>2015</v>
      </c>
      <c r="GD84" s="24" t="s">
        <v>32</v>
      </c>
      <c r="GE84" s="68">
        <v>107.082318913546</v>
      </c>
      <c r="GF84" s="72"/>
      <c r="GG84" s="68">
        <v>101.873128279726</v>
      </c>
      <c r="GH84" s="72"/>
      <c r="GI84" s="68">
        <v>91.4142668261141</v>
      </c>
      <c r="GJ84" s="72"/>
      <c r="GK84" s="27">
        <v>2015</v>
      </c>
      <c r="GL84" s="24" t="s">
        <v>32</v>
      </c>
      <c r="GM84" s="68">
        <v>92.3679636445563</v>
      </c>
      <c r="GN84" s="72"/>
      <c r="GO84" s="68">
        <v>82.9225224972166</v>
      </c>
      <c r="GP84" s="72"/>
      <c r="GQ84" s="68">
        <v>83.8338644944206</v>
      </c>
      <c r="GR84" s="72"/>
      <c r="GS84" s="27">
        <v>2015</v>
      </c>
      <c r="GT84" s="24" t="s">
        <v>32</v>
      </c>
      <c r="GU84" s="68">
        <v>116.787453906127</v>
      </c>
      <c r="GV84" s="72"/>
      <c r="GW84" s="68">
        <v>101.213957084492</v>
      </c>
      <c r="GX84" s="72"/>
      <c r="GY84" s="68">
        <v>92.4714043156254</v>
      </c>
      <c r="GZ84" s="72"/>
      <c r="HA84" s="27">
        <v>2015</v>
      </c>
      <c r="HB84" s="24" t="s">
        <v>32</v>
      </c>
      <c r="HC84" s="68">
        <v>92.3898311953541</v>
      </c>
      <c r="HD84" s="72"/>
      <c r="HE84" s="68">
        <v>100.26986620933</v>
      </c>
      <c r="HF84" s="72"/>
      <c r="HG84" s="68">
        <v>88.0926172068293</v>
      </c>
      <c r="HH84" s="72"/>
      <c r="HI84" s="27">
        <v>2015</v>
      </c>
      <c r="HJ84" s="24" t="s">
        <v>32</v>
      </c>
      <c r="HK84" s="68">
        <v>81.4883748845325</v>
      </c>
      <c r="HL84" s="72"/>
      <c r="HM84" s="68">
        <v>119.59704730583</v>
      </c>
      <c r="HN84" s="72"/>
      <c r="HO84" s="68">
        <v>87.4902509373964</v>
      </c>
      <c r="HP84" s="72"/>
      <c r="HQ84" s="27">
        <v>2015</v>
      </c>
      <c r="HR84" s="24" t="s">
        <v>32</v>
      </c>
      <c r="HS84" s="68">
        <v>104.250272350437</v>
      </c>
      <c r="HT84" s="72"/>
      <c r="HU84" s="68">
        <v>97.8460935145783</v>
      </c>
      <c r="HV84" s="72"/>
      <c r="HW84" s="68">
        <v>89.4174767194046</v>
      </c>
      <c r="HX84" s="72"/>
      <c r="HY84" s="27">
        <v>2015</v>
      </c>
      <c r="HZ84" s="24" t="s">
        <v>32</v>
      </c>
      <c r="IA84" s="68">
        <v>103.266933261324</v>
      </c>
      <c r="IB84" s="72"/>
      <c r="IC84" s="68">
        <v>78.8959877147965</v>
      </c>
      <c r="ID84" s="72"/>
      <c r="IE84" s="68">
        <v>75.4422667130693</v>
      </c>
      <c r="IF84" s="72"/>
      <c r="IG84" s="27">
        <v>2015</v>
      </c>
      <c r="IH84" s="24" t="s">
        <v>32</v>
      </c>
      <c r="II84" s="68">
        <v>103.844577713746</v>
      </c>
      <c r="IJ84" s="72"/>
      <c r="IK84" s="68">
        <v>99.9573301287116</v>
      </c>
      <c r="IL84" s="72"/>
      <c r="IM84" s="68">
        <v>76.9459985123924</v>
      </c>
      <c r="IN84" s="72"/>
      <c r="IO84" s="68">
        <v>99.9469026333548</v>
      </c>
      <c r="IP84" s="72"/>
      <c r="IQ84" s="27">
        <v>2015</v>
      </c>
      <c r="IR84" s="24" t="s">
        <v>32</v>
      </c>
      <c r="IS84" s="68">
        <v>92.8873252628517</v>
      </c>
      <c r="IT84" s="72"/>
      <c r="IU84" s="68">
        <v>237.2154530288</v>
      </c>
      <c r="IV84" s="72"/>
      <c r="IW84" s="68">
        <v>106.49222084377</v>
      </c>
      <c r="IX84" s="72"/>
      <c r="IY84" s="27">
        <v>2015</v>
      </c>
      <c r="IZ84" s="24" t="s">
        <v>32</v>
      </c>
      <c r="JA84" s="68">
        <v>94.123448177584</v>
      </c>
      <c r="JB84" s="72"/>
      <c r="JC84" s="68">
        <v>100.135551468854</v>
      </c>
      <c r="JD84" s="72"/>
      <c r="JE84" s="68">
        <v>105.517974458515</v>
      </c>
      <c r="JF84" s="72"/>
      <c r="JG84" s="27">
        <v>2015</v>
      </c>
      <c r="JH84" s="24" t="s">
        <v>32</v>
      </c>
      <c r="JI84" s="68">
        <v>94.7687363174835</v>
      </c>
      <c r="JJ84" s="72"/>
      <c r="JK84" s="68">
        <v>101.22465501278</v>
      </c>
      <c r="JL84" s="72"/>
      <c r="JM84" s="68">
        <v>81.1642520033987</v>
      </c>
      <c r="JN84" s="72"/>
      <c r="JO84" s="27">
        <v>2015</v>
      </c>
      <c r="JP84" s="24" t="s">
        <v>32</v>
      </c>
      <c r="JQ84" s="68">
        <v>91.6567035169249</v>
      </c>
      <c r="JR84" s="72"/>
      <c r="JS84" s="68">
        <v>121.963006453623</v>
      </c>
      <c r="JT84" s="72"/>
      <c r="JU84" s="68">
        <v>100.03097194244</v>
      </c>
      <c r="JV84" s="72"/>
      <c r="JW84" s="27">
        <v>2015</v>
      </c>
      <c r="JX84" s="24" t="s">
        <v>32</v>
      </c>
      <c r="JY84" s="68">
        <v>103.16781659896</v>
      </c>
      <c r="JZ84" s="72"/>
      <c r="KA84" s="68">
        <v>90.9489412052179</v>
      </c>
      <c r="KB84" s="72"/>
      <c r="KC84" s="68">
        <v>82.7694981774599</v>
      </c>
      <c r="KD84" s="72"/>
      <c r="KE84" s="27">
        <v>2015</v>
      </c>
      <c r="KF84" s="24" t="s">
        <v>32</v>
      </c>
      <c r="KG84" s="68">
        <v>103.475472248648</v>
      </c>
      <c r="KH84" s="72"/>
      <c r="KI84" s="68">
        <v>99.6235267235251</v>
      </c>
      <c r="KJ84" s="72"/>
      <c r="KK84" s="68">
        <v>88.3027001169288</v>
      </c>
      <c r="KL84" s="72"/>
      <c r="KM84" s="27">
        <v>2015</v>
      </c>
      <c r="KN84" s="24" t="s">
        <v>32</v>
      </c>
      <c r="KO84" s="68">
        <v>85.8941006495527</v>
      </c>
      <c r="KP84" s="72"/>
      <c r="KQ84" s="68">
        <v>96.1606245026458</v>
      </c>
      <c r="KR84" s="72"/>
      <c r="KS84" s="68">
        <v>91.9139645100611</v>
      </c>
      <c r="KT84" s="72"/>
      <c r="KU84" s="27">
        <v>2015</v>
      </c>
      <c r="KV84" s="24" t="s">
        <v>32</v>
      </c>
      <c r="KW84" s="68">
        <v>84.6211769090787</v>
      </c>
      <c r="KX84" s="72"/>
      <c r="KY84" s="68">
        <v>98.5180677733113</v>
      </c>
      <c r="KZ84" s="72"/>
      <c r="LA84" s="68">
        <v>103.890700639224</v>
      </c>
      <c r="LB84" s="72"/>
      <c r="LC84" s="27">
        <v>2015</v>
      </c>
      <c r="LD84" s="24" t="s">
        <v>32</v>
      </c>
      <c r="LE84" s="68">
        <v>136.926324532819</v>
      </c>
      <c r="LF84" s="72"/>
      <c r="LG84" s="68">
        <v>119.100565832503</v>
      </c>
      <c r="LH84" s="72"/>
      <c r="LI84" s="68">
        <v>106.571496951656</v>
      </c>
      <c r="LJ84" s="72"/>
      <c r="LK84" s="27">
        <v>2015</v>
      </c>
      <c r="LL84" s="24" t="s">
        <v>32</v>
      </c>
      <c r="LM84" s="68">
        <v>89.3087696612427</v>
      </c>
      <c r="LN84" s="72"/>
      <c r="LO84" s="68">
        <v>119.767952210291</v>
      </c>
      <c r="LP84" s="72"/>
      <c r="LQ84" s="68">
        <v>112.449811879331</v>
      </c>
      <c r="LR84" s="72"/>
      <c r="LS84" s="27">
        <v>2015</v>
      </c>
      <c r="LT84" s="24" t="s">
        <v>32</v>
      </c>
      <c r="LU84" s="68">
        <v>94.7116325259239</v>
      </c>
      <c r="LV84" s="72"/>
      <c r="LW84" s="68">
        <v>65.1830977530709</v>
      </c>
      <c r="LX84" s="72"/>
      <c r="LY84" s="68">
        <v>106.426873129182</v>
      </c>
      <c r="LZ84" s="72"/>
      <c r="MA84" s="27">
        <v>2015</v>
      </c>
      <c r="MB84" s="24" t="s">
        <v>32</v>
      </c>
      <c r="MC84" s="68">
        <v>108.605737311224</v>
      </c>
      <c r="MD84" s="72"/>
      <c r="ME84" s="68">
        <v>100.203136792411</v>
      </c>
      <c r="MF84" s="72"/>
      <c r="MG84" s="68">
        <v>79.8978290889976</v>
      </c>
      <c r="MH84" s="72"/>
      <c r="MI84" s="27">
        <v>2015</v>
      </c>
      <c r="MJ84" s="24" t="s">
        <v>32</v>
      </c>
      <c r="MK84" s="68">
        <v>101.641570292796</v>
      </c>
      <c r="ML84" s="72"/>
      <c r="MM84" s="68">
        <v>102.746749649975</v>
      </c>
      <c r="MN84" s="72"/>
      <c r="MO84" s="68">
        <v>129.347283799211</v>
      </c>
      <c r="MP84" s="72"/>
    </row>
    <row r="85" ht="15" hidden="1" customHeight="1" spans="1:354">
      <c r="A85" s="27"/>
      <c r="B85" s="24" t="s">
        <v>33</v>
      </c>
      <c r="C85" s="68">
        <v>96.2619297280596</v>
      </c>
      <c r="D85" s="72"/>
      <c r="E85" s="459">
        <v>97.4043655444995</v>
      </c>
      <c r="F85" s="72"/>
      <c r="G85" s="459">
        <v>95.1816857929933</v>
      </c>
      <c r="H85" s="72"/>
      <c r="I85" s="27"/>
      <c r="J85" s="24" t="s">
        <v>33</v>
      </c>
      <c r="K85" s="68">
        <v>67.4286871963538</v>
      </c>
      <c r="L85" s="72"/>
      <c r="M85" s="68">
        <v>58.2403529986358</v>
      </c>
      <c r="N85" s="72"/>
      <c r="O85" s="68">
        <v>60.6472768297248</v>
      </c>
      <c r="P85" s="72"/>
      <c r="Q85" s="27"/>
      <c r="R85" s="24" t="s">
        <v>33</v>
      </c>
      <c r="S85" s="68">
        <v>104.966383956286</v>
      </c>
      <c r="T85" s="72"/>
      <c r="U85" s="68">
        <v>96.0959977063947</v>
      </c>
      <c r="V85" s="72"/>
      <c r="W85" s="68">
        <v>99.3864049880761</v>
      </c>
      <c r="X85" s="72"/>
      <c r="Y85" s="27"/>
      <c r="Z85" s="24" t="s">
        <v>33</v>
      </c>
      <c r="AA85" s="68">
        <v>89.4407955374949</v>
      </c>
      <c r="AB85" s="72"/>
      <c r="AC85" s="68">
        <v>97.2569811722694</v>
      </c>
      <c r="AD85" s="72"/>
      <c r="AE85" s="68">
        <v>83.1896293175397</v>
      </c>
      <c r="AF85" s="72"/>
      <c r="AG85" s="27"/>
      <c r="AH85" s="24" t="s">
        <v>33</v>
      </c>
      <c r="AI85" s="68">
        <v>77.4029374465415</v>
      </c>
      <c r="AJ85" s="72"/>
      <c r="AK85" s="68">
        <v>91.4182686347301</v>
      </c>
      <c r="AL85" s="72"/>
      <c r="AM85" s="68">
        <v>107.176914521385</v>
      </c>
      <c r="AN85" s="72"/>
      <c r="AO85" s="27"/>
      <c r="AP85" s="24" t="s">
        <v>33</v>
      </c>
      <c r="AQ85" s="68">
        <v>89.0267472039039</v>
      </c>
      <c r="AR85" s="72"/>
      <c r="AS85" s="68">
        <v>82.4976048529082</v>
      </c>
      <c r="AT85" s="72"/>
      <c r="AU85" s="68">
        <v>84.0779424794228</v>
      </c>
      <c r="AV85" s="72"/>
      <c r="AW85" s="27"/>
      <c r="AX85" s="24" t="s">
        <v>33</v>
      </c>
      <c r="AY85" s="68">
        <v>93.1516498046396</v>
      </c>
      <c r="AZ85" s="72"/>
      <c r="BA85" s="68">
        <v>94.1755683886645</v>
      </c>
      <c r="BB85" s="72"/>
      <c r="BC85" s="68">
        <v>89.7840686262097</v>
      </c>
      <c r="BD85" s="72"/>
      <c r="BE85" s="27"/>
      <c r="BF85" s="24" t="s">
        <v>33</v>
      </c>
      <c r="BG85" s="68">
        <v>93.8856245950868</v>
      </c>
      <c r="BH85" s="72"/>
      <c r="BI85" s="68">
        <v>92.3834504819819</v>
      </c>
      <c r="BJ85" s="72"/>
      <c r="BK85" s="68">
        <v>82.7579363102061</v>
      </c>
      <c r="BL85" s="72"/>
      <c r="BM85" s="27"/>
      <c r="BN85" s="24" t="s">
        <v>33</v>
      </c>
      <c r="BO85" s="68">
        <v>90.4117293385806</v>
      </c>
      <c r="BP85" s="72"/>
      <c r="BQ85" s="437">
        <v>80.4727788182697</v>
      </c>
      <c r="BR85" s="72"/>
      <c r="BS85" s="68">
        <v>80.839116840198</v>
      </c>
      <c r="BT85" s="72"/>
      <c r="BU85" s="27"/>
      <c r="BV85" s="24" t="s">
        <v>33</v>
      </c>
      <c r="BW85" s="68">
        <v>71.9873546029489</v>
      </c>
      <c r="BX85" s="72"/>
      <c r="BY85" s="68">
        <v>99.1364748300029</v>
      </c>
      <c r="BZ85" s="72"/>
      <c r="CA85" s="68">
        <v>84.6032789402761</v>
      </c>
      <c r="CB85" s="72"/>
      <c r="CC85" s="27"/>
      <c r="CD85" s="24" t="s">
        <v>33</v>
      </c>
      <c r="CE85" s="68">
        <v>94.0458513295943</v>
      </c>
      <c r="CF85" s="72"/>
      <c r="CG85" s="68">
        <v>90.3629249771525</v>
      </c>
      <c r="CH85" s="72"/>
      <c r="CI85" s="68">
        <v>87.0294696269797</v>
      </c>
      <c r="CJ85" s="72"/>
      <c r="CK85" s="27"/>
      <c r="CL85" s="24" t="s">
        <v>33</v>
      </c>
      <c r="CM85" s="68">
        <v>70.0131329695966</v>
      </c>
      <c r="CN85" s="72"/>
      <c r="CO85" s="68">
        <v>97.6930110447734</v>
      </c>
      <c r="CP85" s="72"/>
      <c r="CQ85" s="68">
        <v>109.746524770869</v>
      </c>
      <c r="CR85" s="72"/>
      <c r="CS85" s="27"/>
      <c r="CT85" s="24" t="s">
        <v>33</v>
      </c>
      <c r="CU85" s="68">
        <v>81.8659571616355</v>
      </c>
      <c r="CV85" s="72"/>
      <c r="CW85" s="68">
        <v>94.9354530060686</v>
      </c>
      <c r="CX85" s="72"/>
      <c r="CY85" s="68">
        <v>95.0105832289731</v>
      </c>
      <c r="CZ85" s="72"/>
      <c r="DA85" s="27"/>
      <c r="DB85" s="24" t="s">
        <v>33</v>
      </c>
      <c r="DC85" s="68">
        <v>89.7744292954733</v>
      </c>
      <c r="DD85" s="72"/>
      <c r="DE85" s="68">
        <v>80.744239712983</v>
      </c>
      <c r="DF85" s="72"/>
      <c r="DG85" s="68">
        <v>91.0813287455079</v>
      </c>
      <c r="DH85" s="72"/>
      <c r="DI85" s="27"/>
      <c r="DJ85" s="24" t="s">
        <v>33</v>
      </c>
      <c r="DK85" s="68">
        <v>93.0221653105009</v>
      </c>
      <c r="DL85" s="72"/>
      <c r="DM85" s="68">
        <v>107.603444822593</v>
      </c>
      <c r="DN85" s="72"/>
      <c r="DO85" s="68">
        <v>74.5769789800463</v>
      </c>
      <c r="DP85" s="72"/>
      <c r="DQ85" s="27"/>
      <c r="DR85" s="24" t="s">
        <v>33</v>
      </c>
      <c r="DS85" s="68">
        <v>81.1120323752611</v>
      </c>
      <c r="DT85" s="72"/>
      <c r="DU85" s="68">
        <v>70.0734412679097</v>
      </c>
      <c r="DV85" s="72"/>
      <c r="DW85" s="68">
        <v>113.607504588168</v>
      </c>
      <c r="DX85" s="72"/>
      <c r="DY85" s="27"/>
      <c r="DZ85" s="24" t="s">
        <v>33</v>
      </c>
      <c r="EA85" s="68">
        <v>99.8810073870938</v>
      </c>
      <c r="EB85" s="72"/>
      <c r="EC85" s="68">
        <v>96.243539259849</v>
      </c>
      <c r="ED85" s="72"/>
      <c r="EE85" s="68">
        <v>91.9522123752553</v>
      </c>
      <c r="EF85" s="72"/>
      <c r="EG85" s="27"/>
      <c r="EH85" s="24" t="s">
        <v>33</v>
      </c>
      <c r="EI85" s="68">
        <v>88.6407843970378</v>
      </c>
      <c r="EJ85" s="72"/>
      <c r="EK85" s="68">
        <v>85.3291156655867</v>
      </c>
      <c r="EL85" s="72"/>
      <c r="EM85" s="68">
        <v>98.1866056615773</v>
      </c>
      <c r="EN85" s="72"/>
      <c r="EO85" s="27"/>
      <c r="EP85" s="24" t="s">
        <v>33</v>
      </c>
      <c r="EQ85" s="68">
        <v>98.4866103866684</v>
      </c>
      <c r="ER85" s="72"/>
      <c r="ES85" s="68">
        <v>88.1737232431952</v>
      </c>
      <c r="ET85" s="72"/>
      <c r="EU85" s="68">
        <v>92.7247808546049</v>
      </c>
      <c r="EV85" s="72"/>
      <c r="EW85" s="27"/>
      <c r="EX85" s="24" t="s">
        <v>33</v>
      </c>
      <c r="EY85" s="68">
        <v>98.8605782779819</v>
      </c>
      <c r="EZ85" s="72"/>
      <c r="FA85" s="68">
        <v>94.6888801270473</v>
      </c>
      <c r="FB85" s="72"/>
      <c r="FC85" s="68">
        <v>99.6945924336643</v>
      </c>
      <c r="FD85" s="72"/>
      <c r="FE85" s="27"/>
      <c r="FF85" s="24" t="s">
        <v>33</v>
      </c>
      <c r="FG85" s="68">
        <v>88.1547195278611</v>
      </c>
      <c r="FH85" s="72"/>
      <c r="FI85" s="68">
        <v>86.7629219161941</v>
      </c>
      <c r="FJ85" s="72"/>
      <c r="FK85" s="68">
        <v>79.3008130738923</v>
      </c>
      <c r="FL85" s="72"/>
      <c r="FM85" s="27"/>
      <c r="FN85" s="24" t="s">
        <v>33</v>
      </c>
      <c r="FO85" s="68">
        <v>89.1350714217455</v>
      </c>
      <c r="FP85" s="72"/>
      <c r="FQ85" s="68">
        <v>88.4591760753737</v>
      </c>
      <c r="FR85" s="72"/>
      <c r="FS85" s="68">
        <v>90.2308052637112</v>
      </c>
      <c r="FT85" s="72"/>
      <c r="FU85" s="27"/>
      <c r="FV85" s="24" t="s">
        <v>33</v>
      </c>
      <c r="FW85" s="68">
        <v>86.6833209048465</v>
      </c>
      <c r="FX85" s="72"/>
      <c r="FY85" s="68">
        <v>96.0908269994973</v>
      </c>
      <c r="FZ85" s="72"/>
      <c r="GA85" s="68">
        <v>103.770519068767</v>
      </c>
      <c r="GB85" s="72"/>
      <c r="GC85" s="27"/>
      <c r="GD85" s="24" t="s">
        <v>33</v>
      </c>
      <c r="GE85" s="68">
        <v>96.2609825561048</v>
      </c>
      <c r="GF85" s="72"/>
      <c r="GG85" s="68">
        <v>94.1187246798122</v>
      </c>
      <c r="GH85" s="72"/>
      <c r="GI85" s="68">
        <v>79.3370563662351</v>
      </c>
      <c r="GJ85" s="72"/>
      <c r="GK85" s="27"/>
      <c r="GL85" s="24" t="s">
        <v>33</v>
      </c>
      <c r="GM85" s="68">
        <v>93.2291677044205</v>
      </c>
      <c r="GN85" s="72"/>
      <c r="GO85" s="68">
        <v>82.889451661011</v>
      </c>
      <c r="GP85" s="72"/>
      <c r="GQ85" s="68">
        <v>86.3716275935987</v>
      </c>
      <c r="GR85" s="72"/>
      <c r="GS85" s="27"/>
      <c r="GT85" s="24" t="s">
        <v>33</v>
      </c>
      <c r="GU85" s="68">
        <v>109.316306398146</v>
      </c>
      <c r="GV85" s="72"/>
      <c r="GW85" s="68">
        <v>91.749272037709</v>
      </c>
      <c r="GX85" s="72"/>
      <c r="GY85" s="68">
        <v>79.4929751427748</v>
      </c>
      <c r="GZ85" s="72"/>
      <c r="HA85" s="27"/>
      <c r="HB85" s="24" t="s">
        <v>33</v>
      </c>
      <c r="HC85" s="68">
        <v>86.5508870939127</v>
      </c>
      <c r="HD85" s="72"/>
      <c r="HE85" s="68">
        <v>82.016104929912</v>
      </c>
      <c r="HF85" s="72"/>
      <c r="HG85" s="68">
        <v>95.1144776035972</v>
      </c>
      <c r="HH85" s="72"/>
      <c r="HI85" s="27"/>
      <c r="HJ85" s="24" t="s">
        <v>33</v>
      </c>
      <c r="HK85" s="68">
        <v>75.0366220333405</v>
      </c>
      <c r="HL85" s="72"/>
      <c r="HM85" s="68">
        <v>107.654465621694</v>
      </c>
      <c r="HN85" s="72"/>
      <c r="HO85" s="68">
        <v>84.0605996545442</v>
      </c>
      <c r="HP85" s="72"/>
      <c r="HQ85" s="27"/>
      <c r="HR85" s="24" t="s">
        <v>33</v>
      </c>
      <c r="HS85" s="68">
        <v>100.684775628822</v>
      </c>
      <c r="HT85" s="72"/>
      <c r="HU85" s="68">
        <v>100.914478021542</v>
      </c>
      <c r="HV85" s="72"/>
      <c r="HW85" s="68">
        <v>79.0304929706925</v>
      </c>
      <c r="HX85" s="72"/>
      <c r="HY85" s="27"/>
      <c r="HZ85" s="24" t="s">
        <v>33</v>
      </c>
      <c r="IA85" s="68">
        <v>114.624469668868</v>
      </c>
      <c r="IB85" s="72"/>
      <c r="IC85" s="68">
        <v>80.9609990367835</v>
      </c>
      <c r="ID85" s="72"/>
      <c r="IE85" s="68">
        <v>81.2335130749856</v>
      </c>
      <c r="IF85" s="72"/>
      <c r="IG85" s="27"/>
      <c r="IH85" s="24" t="s">
        <v>33</v>
      </c>
      <c r="II85" s="68">
        <v>103.253955463871</v>
      </c>
      <c r="IJ85" s="72"/>
      <c r="IK85" s="68">
        <v>82.9700925431587</v>
      </c>
      <c r="IL85" s="72"/>
      <c r="IM85" s="68">
        <v>89.8261833988334</v>
      </c>
      <c r="IN85" s="72"/>
      <c r="IO85" s="68">
        <v>96.8859957244614</v>
      </c>
      <c r="IP85" s="72"/>
      <c r="IQ85" s="27"/>
      <c r="IR85" s="24" t="s">
        <v>33</v>
      </c>
      <c r="IS85" s="68">
        <v>83.8940610908382</v>
      </c>
      <c r="IT85" s="72"/>
      <c r="IU85" s="68">
        <v>84.6477656149437</v>
      </c>
      <c r="IV85" s="72"/>
      <c r="IW85" s="68">
        <v>76.2835448181216</v>
      </c>
      <c r="IX85" s="72"/>
      <c r="IY85" s="27"/>
      <c r="IZ85" s="24" t="s">
        <v>33</v>
      </c>
      <c r="JA85" s="68">
        <v>77.7771320643009</v>
      </c>
      <c r="JB85" s="72"/>
      <c r="JC85" s="68">
        <v>83.2181867023449</v>
      </c>
      <c r="JD85" s="72"/>
      <c r="JE85" s="68">
        <v>59.5565114892722</v>
      </c>
      <c r="JF85" s="72"/>
      <c r="JG85" s="27"/>
      <c r="JH85" s="24" t="s">
        <v>33</v>
      </c>
      <c r="JI85" s="68">
        <v>78.2443042079894</v>
      </c>
      <c r="JJ85" s="72"/>
      <c r="JK85" s="68">
        <v>73.760847235329</v>
      </c>
      <c r="JL85" s="72"/>
      <c r="JM85" s="68">
        <v>114.625926907415</v>
      </c>
      <c r="JN85" s="72"/>
      <c r="JO85" s="27"/>
      <c r="JP85" s="24" t="s">
        <v>33</v>
      </c>
      <c r="JQ85" s="68">
        <v>85.2803605029965</v>
      </c>
      <c r="JR85" s="72"/>
      <c r="JS85" s="68">
        <v>90.6301557776734</v>
      </c>
      <c r="JT85" s="72"/>
      <c r="JU85" s="68">
        <v>82.1874453807205</v>
      </c>
      <c r="JV85" s="72"/>
      <c r="JW85" s="27"/>
      <c r="JX85" s="24" t="s">
        <v>33</v>
      </c>
      <c r="JY85" s="68">
        <v>79.9781256538491</v>
      </c>
      <c r="JZ85" s="72"/>
      <c r="KA85" s="68">
        <v>79.3444502338764</v>
      </c>
      <c r="KB85" s="72"/>
      <c r="KC85" s="68">
        <v>72.6308861905243</v>
      </c>
      <c r="KD85" s="72"/>
      <c r="KE85" s="27"/>
      <c r="KF85" s="24" t="s">
        <v>33</v>
      </c>
      <c r="KG85" s="68">
        <v>164.279361482592</v>
      </c>
      <c r="KH85" s="72"/>
      <c r="KI85" s="68">
        <v>101.856477005212</v>
      </c>
      <c r="KJ85" s="72"/>
      <c r="KK85" s="68">
        <v>82.8707576122091</v>
      </c>
      <c r="KL85" s="72"/>
      <c r="KM85" s="27"/>
      <c r="KN85" s="24" t="s">
        <v>33</v>
      </c>
      <c r="KO85" s="68">
        <v>72.8893708646521</v>
      </c>
      <c r="KP85" s="72"/>
      <c r="KQ85" s="68">
        <v>96.7999758837369</v>
      </c>
      <c r="KR85" s="72"/>
      <c r="KS85" s="68">
        <v>83.7009578865121</v>
      </c>
      <c r="KT85" s="72"/>
      <c r="KU85" s="27"/>
      <c r="KV85" s="24" t="s">
        <v>33</v>
      </c>
      <c r="KW85" s="68">
        <v>90.1027622613898</v>
      </c>
      <c r="KX85" s="72"/>
      <c r="KY85" s="68">
        <v>92.8919619420471</v>
      </c>
      <c r="KZ85" s="72"/>
      <c r="LA85" s="68">
        <v>67.372458324759</v>
      </c>
      <c r="LB85" s="72"/>
      <c r="LC85" s="27"/>
      <c r="LD85" s="24" t="s">
        <v>33</v>
      </c>
      <c r="LE85" s="68">
        <v>84.0564148853814</v>
      </c>
      <c r="LF85" s="72"/>
      <c r="LG85" s="68">
        <v>98.2522348790912</v>
      </c>
      <c r="LH85" s="72"/>
      <c r="LI85" s="68">
        <v>101.873850808082</v>
      </c>
      <c r="LJ85" s="72"/>
      <c r="LK85" s="27"/>
      <c r="LL85" s="24" t="s">
        <v>33</v>
      </c>
      <c r="LM85" s="68">
        <v>120.832805427554</v>
      </c>
      <c r="LN85" s="72"/>
      <c r="LO85" s="68">
        <v>99.4730073483795</v>
      </c>
      <c r="LP85" s="72"/>
      <c r="LQ85" s="68">
        <v>80.9218768944449</v>
      </c>
      <c r="LR85" s="72"/>
      <c r="LS85" s="27"/>
      <c r="LT85" s="24" t="s">
        <v>33</v>
      </c>
      <c r="LU85" s="68">
        <v>70.8242111839453</v>
      </c>
      <c r="LV85" s="72"/>
      <c r="LW85" s="68">
        <v>108.149466405833</v>
      </c>
      <c r="LX85" s="72"/>
      <c r="LY85" s="68">
        <v>97.9500432686693</v>
      </c>
      <c r="LZ85" s="72"/>
      <c r="MA85" s="27"/>
      <c r="MB85" s="24" t="s">
        <v>33</v>
      </c>
      <c r="MC85" s="68">
        <v>98.7912536872284</v>
      </c>
      <c r="MD85" s="72"/>
      <c r="ME85" s="68">
        <v>88.9816954992607</v>
      </c>
      <c r="MF85" s="72"/>
      <c r="MG85" s="68">
        <v>94.759330739432</v>
      </c>
      <c r="MH85" s="72"/>
      <c r="MI85" s="27"/>
      <c r="MJ85" s="24" t="s">
        <v>33</v>
      </c>
      <c r="MK85" s="68">
        <v>102.897225307132</v>
      </c>
      <c r="ML85" s="72"/>
      <c r="MM85" s="68">
        <v>99.1919815167928</v>
      </c>
      <c r="MN85" s="72"/>
      <c r="MO85" s="68">
        <v>128.314512074525</v>
      </c>
      <c r="MP85" s="72"/>
    </row>
    <row r="86" ht="15" hidden="1" customHeight="1" spans="1:361">
      <c r="A86" s="27"/>
      <c r="B86" s="24" t="s">
        <v>34</v>
      </c>
      <c r="C86" s="68">
        <v>107.744308673999</v>
      </c>
      <c r="D86" s="72"/>
      <c r="E86" s="459">
        <v>111.448033941468</v>
      </c>
      <c r="F86" s="72"/>
      <c r="G86" s="459">
        <v>104.242206674253</v>
      </c>
      <c r="H86" s="72"/>
      <c r="I86" s="27"/>
      <c r="J86" s="24" t="s">
        <v>34</v>
      </c>
      <c r="K86" s="68">
        <v>89.8836950310759</v>
      </c>
      <c r="L86" s="72"/>
      <c r="M86" s="68">
        <v>85.4166862838879</v>
      </c>
      <c r="N86" s="72"/>
      <c r="O86" s="68">
        <v>92.8429465382446</v>
      </c>
      <c r="P86" s="72"/>
      <c r="Q86" s="27"/>
      <c r="R86" s="24" t="s">
        <v>34</v>
      </c>
      <c r="S86" s="68">
        <v>90.1931151449193</v>
      </c>
      <c r="T86" s="72"/>
      <c r="U86" s="68">
        <v>98.9297655966316</v>
      </c>
      <c r="V86" s="72"/>
      <c r="W86" s="68">
        <v>107.332668892702</v>
      </c>
      <c r="X86" s="72"/>
      <c r="Y86" s="27"/>
      <c r="Z86" s="24" t="s">
        <v>34</v>
      </c>
      <c r="AA86" s="68">
        <v>98.1321553752977</v>
      </c>
      <c r="AB86" s="72"/>
      <c r="AC86" s="68">
        <v>104.612279009045</v>
      </c>
      <c r="AD86" s="72"/>
      <c r="AE86" s="68">
        <v>98.2458697933249</v>
      </c>
      <c r="AF86" s="72"/>
      <c r="AG86" s="27"/>
      <c r="AH86" s="24" t="s">
        <v>34</v>
      </c>
      <c r="AI86" s="68">
        <v>97.0875096787078</v>
      </c>
      <c r="AJ86" s="72"/>
      <c r="AK86" s="68">
        <v>93.5258705181852</v>
      </c>
      <c r="AL86" s="72"/>
      <c r="AM86" s="68">
        <v>79.1360567257535</v>
      </c>
      <c r="AN86" s="72"/>
      <c r="AO86" s="27"/>
      <c r="AP86" s="24" t="s">
        <v>34</v>
      </c>
      <c r="AQ86" s="68">
        <v>98.8095135923058</v>
      </c>
      <c r="AR86" s="72"/>
      <c r="AS86" s="68">
        <v>105.534963669687</v>
      </c>
      <c r="AT86" s="72"/>
      <c r="AU86" s="68">
        <v>92.2879855740778</v>
      </c>
      <c r="AV86" s="72"/>
      <c r="AW86" s="27"/>
      <c r="AX86" s="24" t="s">
        <v>34</v>
      </c>
      <c r="AY86" s="68">
        <v>96.0152726906572</v>
      </c>
      <c r="AZ86" s="72"/>
      <c r="BA86" s="68">
        <v>99.9241811834479</v>
      </c>
      <c r="BB86" s="72"/>
      <c r="BC86" s="68">
        <v>88.5534036569931</v>
      </c>
      <c r="BD86" s="72"/>
      <c r="BE86" s="27"/>
      <c r="BF86" s="24" t="s">
        <v>34</v>
      </c>
      <c r="BG86" s="68">
        <v>94.8244628263376</v>
      </c>
      <c r="BH86" s="72"/>
      <c r="BI86" s="68">
        <v>92.4952814658278</v>
      </c>
      <c r="BJ86" s="72"/>
      <c r="BK86" s="68">
        <v>87.8515968126671</v>
      </c>
      <c r="BL86" s="72"/>
      <c r="BM86" s="27"/>
      <c r="BN86" s="24" t="s">
        <v>34</v>
      </c>
      <c r="BO86" s="68">
        <v>101.88209537349</v>
      </c>
      <c r="BP86" s="72"/>
      <c r="BQ86" s="437">
        <v>101.335139539792</v>
      </c>
      <c r="BR86" s="72"/>
      <c r="BS86" s="68">
        <v>86.3699338407988</v>
      </c>
      <c r="BT86" s="72"/>
      <c r="BU86" s="27"/>
      <c r="BV86" s="24" t="s">
        <v>34</v>
      </c>
      <c r="BW86" s="68">
        <v>100.965187018673</v>
      </c>
      <c r="BX86" s="72"/>
      <c r="BY86" s="68">
        <v>101.325624396664</v>
      </c>
      <c r="BZ86" s="72"/>
      <c r="CA86" s="68">
        <v>118.501077069355</v>
      </c>
      <c r="CB86" s="72"/>
      <c r="CC86" s="27"/>
      <c r="CD86" s="24" t="s">
        <v>34</v>
      </c>
      <c r="CE86" s="68">
        <v>99.5723600224875</v>
      </c>
      <c r="CF86" s="72"/>
      <c r="CG86" s="68">
        <v>100.689580279563</v>
      </c>
      <c r="CH86" s="72"/>
      <c r="CI86" s="68">
        <v>94.8217034523195</v>
      </c>
      <c r="CJ86" s="72"/>
      <c r="CK86" s="27"/>
      <c r="CL86" s="24" t="s">
        <v>34</v>
      </c>
      <c r="CM86" s="68">
        <v>81.5057010829268</v>
      </c>
      <c r="CN86" s="72"/>
      <c r="CO86" s="68">
        <v>90.234125579085</v>
      </c>
      <c r="CP86" s="72"/>
      <c r="CQ86" s="68">
        <v>102.648830181727</v>
      </c>
      <c r="CR86" s="72"/>
      <c r="CS86" s="27"/>
      <c r="CT86" s="24" t="s">
        <v>34</v>
      </c>
      <c r="CU86" s="68">
        <v>86.9452862876209</v>
      </c>
      <c r="CV86" s="72"/>
      <c r="CW86" s="68">
        <v>120.499800056692</v>
      </c>
      <c r="CX86" s="72"/>
      <c r="CY86" s="68">
        <v>104.497635728729</v>
      </c>
      <c r="CZ86" s="72"/>
      <c r="DA86" s="27"/>
      <c r="DB86" s="24" t="s">
        <v>34</v>
      </c>
      <c r="DC86" s="68">
        <v>100.407808769804</v>
      </c>
      <c r="DD86" s="72"/>
      <c r="DE86" s="68">
        <v>94.0203547056112</v>
      </c>
      <c r="DF86" s="72"/>
      <c r="DG86" s="68">
        <v>111.597316729441</v>
      </c>
      <c r="DH86" s="72"/>
      <c r="DI86" s="27"/>
      <c r="DJ86" s="24" t="s">
        <v>34</v>
      </c>
      <c r="DK86" s="68">
        <v>101.457638344152</v>
      </c>
      <c r="DL86" s="72"/>
      <c r="DM86" s="68">
        <v>108.418560706728</v>
      </c>
      <c r="DN86" s="72"/>
      <c r="DO86" s="68">
        <v>98.3820767465041</v>
      </c>
      <c r="DP86" s="72"/>
      <c r="DQ86" s="27"/>
      <c r="DR86" s="24" t="s">
        <v>34</v>
      </c>
      <c r="DS86" s="68">
        <v>101.801007616084</v>
      </c>
      <c r="DT86" s="72"/>
      <c r="DU86" s="68">
        <v>80.8871668848742</v>
      </c>
      <c r="DV86" s="72"/>
      <c r="DW86" s="68">
        <v>96.1139947803312</v>
      </c>
      <c r="DX86" s="72"/>
      <c r="DY86" s="27"/>
      <c r="DZ86" s="24" t="s">
        <v>34</v>
      </c>
      <c r="EA86" s="68">
        <v>106.991364260925</v>
      </c>
      <c r="EB86" s="72"/>
      <c r="EC86" s="68">
        <v>94.7387720374067</v>
      </c>
      <c r="ED86" s="72"/>
      <c r="EE86" s="68">
        <v>102.995493860415</v>
      </c>
      <c r="EF86" s="72"/>
      <c r="EG86" s="27"/>
      <c r="EH86" s="24" t="s">
        <v>34</v>
      </c>
      <c r="EI86" s="68">
        <v>94.8721893024508</v>
      </c>
      <c r="EJ86" s="72"/>
      <c r="EK86" s="68">
        <v>94.085514493466</v>
      </c>
      <c r="EL86" s="72"/>
      <c r="EM86" s="68">
        <v>105.106022967194</v>
      </c>
      <c r="EN86" s="72"/>
      <c r="EO86" s="27"/>
      <c r="EP86" s="24" t="s">
        <v>34</v>
      </c>
      <c r="EQ86" s="68">
        <v>107.78185829985</v>
      </c>
      <c r="ER86" s="72"/>
      <c r="ES86" s="68">
        <v>108.450684905323</v>
      </c>
      <c r="ET86" s="72"/>
      <c r="EU86" s="68">
        <v>109.793497991407</v>
      </c>
      <c r="EV86" s="72"/>
      <c r="EW86" s="27"/>
      <c r="EX86" s="24" t="s">
        <v>34</v>
      </c>
      <c r="EY86" s="68">
        <v>93.682456354172</v>
      </c>
      <c r="EZ86" s="72"/>
      <c r="FA86" s="68">
        <v>91.8586105654349</v>
      </c>
      <c r="FB86" s="72"/>
      <c r="FC86" s="68">
        <v>94.756856464286</v>
      </c>
      <c r="FD86" s="72"/>
      <c r="FE86" s="27"/>
      <c r="FF86" s="24" t="s">
        <v>34</v>
      </c>
      <c r="FG86" s="68">
        <v>115.606215365783</v>
      </c>
      <c r="FH86" s="72"/>
      <c r="FI86" s="68">
        <v>93.2577232767333</v>
      </c>
      <c r="FJ86" s="72"/>
      <c r="FK86" s="68">
        <v>100.920795767621</v>
      </c>
      <c r="FL86" s="72"/>
      <c r="FM86" s="27"/>
      <c r="FN86" s="24" t="s">
        <v>34</v>
      </c>
      <c r="FO86" s="68">
        <v>107.017393506199</v>
      </c>
      <c r="FP86" s="72"/>
      <c r="FQ86" s="68">
        <v>103.954776141221</v>
      </c>
      <c r="FR86" s="72"/>
      <c r="FS86" s="68">
        <v>96.924573644252</v>
      </c>
      <c r="FT86" s="72"/>
      <c r="FU86" s="27"/>
      <c r="FV86" s="24" t="s">
        <v>34</v>
      </c>
      <c r="FW86" s="68">
        <v>94.4830230040376</v>
      </c>
      <c r="FX86" s="72"/>
      <c r="FY86" s="68">
        <v>77.0718049351768</v>
      </c>
      <c r="FZ86" s="72"/>
      <c r="GA86" s="68">
        <v>86.7961452180796</v>
      </c>
      <c r="GB86" s="72"/>
      <c r="GC86" s="27"/>
      <c r="GD86" s="24" t="s">
        <v>34</v>
      </c>
      <c r="GE86" s="68">
        <v>102.056940582095</v>
      </c>
      <c r="GF86" s="72"/>
      <c r="GG86" s="68">
        <v>93.7601216980699</v>
      </c>
      <c r="GH86" s="72"/>
      <c r="GI86" s="68">
        <v>113.5259990521</v>
      </c>
      <c r="GJ86" s="72"/>
      <c r="GK86" s="27"/>
      <c r="GL86" s="24" t="s">
        <v>34</v>
      </c>
      <c r="GM86" s="68">
        <v>95.0243064273784</v>
      </c>
      <c r="GN86" s="72"/>
      <c r="GO86" s="68">
        <v>86.3363812347587</v>
      </c>
      <c r="GP86" s="72"/>
      <c r="GQ86" s="68">
        <v>93.2567420724124</v>
      </c>
      <c r="GR86" s="72"/>
      <c r="GS86" s="27"/>
      <c r="GT86" s="24" t="s">
        <v>34</v>
      </c>
      <c r="GU86" s="68">
        <v>120.257803208105</v>
      </c>
      <c r="GV86" s="72"/>
      <c r="GW86" s="68">
        <v>100.966124851296</v>
      </c>
      <c r="GX86" s="72"/>
      <c r="GY86" s="68">
        <v>102.577472382811</v>
      </c>
      <c r="GZ86" s="72"/>
      <c r="HA86" s="27"/>
      <c r="HB86" s="24" t="s">
        <v>34</v>
      </c>
      <c r="HC86" s="68">
        <v>98.8476357913374</v>
      </c>
      <c r="HD86" s="72"/>
      <c r="HE86" s="68">
        <v>91.8732767850798</v>
      </c>
      <c r="HF86" s="72"/>
      <c r="HG86" s="68">
        <v>96.3977583597826</v>
      </c>
      <c r="HH86" s="72"/>
      <c r="HI86" s="27"/>
      <c r="HJ86" s="24" t="s">
        <v>34</v>
      </c>
      <c r="HK86" s="68">
        <v>106.9665358912</v>
      </c>
      <c r="HL86" s="72"/>
      <c r="HM86" s="68">
        <v>110.699134389678</v>
      </c>
      <c r="HN86" s="72"/>
      <c r="HO86" s="68">
        <v>93.5468502489442</v>
      </c>
      <c r="HP86" s="72"/>
      <c r="HQ86" s="27"/>
      <c r="HR86" s="24" t="s">
        <v>34</v>
      </c>
      <c r="HS86" s="68">
        <v>92.9166824259444</v>
      </c>
      <c r="HT86" s="72"/>
      <c r="HU86" s="68">
        <v>115.692406978071</v>
      </c>
      <c r="HV86" s="72"/>
      <c r="HW86" s="68">
        <v>97.7544741139998</v>
      </c>
      <c r="HX86" s="72"/>
      <c r="HY86" s="27"/>
      <c r="HZ86" s="24" t="s">
        <v>34</v>
      </c>
      <c r="IA86" s="68">
        <v>120.747495858739</v>
      </c>
      <c r="IB86" s="72"/>
      <c r="IC86" s="68">
        <v>81.3004742416359</v>
      </c>
      <c r="ID86" s="72"/>
      <c r="IE86" s="68">
        <v>99.0107649039823</v>
      </c>
      <c r="IF86" s="72"/>
      <c r="IG86" s="27"/>
      <c r="IH86" s="24" t="s">
        <v>34</v>
      </c>
      <c r="II86" s="68">
        <v>114.531470886222</v>
      </c>
      <c r="IJ86" s="72"/>
      <c r="IK86" s="68">
        <v>76.8080932398711</v>
      </c>
      <c r="IL86" s="72"/>
      <c r="IM86" s="68">
        <v>90.6600441550639</v>
      </c>
      <c r="IN86" s="72"/>
      <c r="IO86" s="68">
        <v>106.846250543017</v>
      </c>
      <c r="IP86" s="72"/>
      <c r="IQ86" s="27"/>
      <c r="IR86" s="24" t="s">
        <v>34</v>
      </c>
      <c r="IS86" s="68">
        <v>102.634054746419</v>
      </c>
      <c r="IT86" s="72"/>
      <c r="IU86" s="68">
        <v>94.7144740048398</v>
      </c>
      <c r="IV86" s="72"/>
      <c r="IW86" s="68">
        <v>95.8028144965932</v>
      </c>
      <c r="IX86" s="72"/>
      <c r="IY86" s="27"/>
      <c r="IZ86" s="24" t="s">
        <v>34</v>
      </c>
      <c r="JA86" s="68">
        <v>107.490793202063</v>
      </c>
      <c r="JB86" s="72"/>
      <c r="JC86" s="68">
        <v>102.378287987088</v>
      </c>
      <c r="JD86" s="72"/>
      <c r="JE86" s="68">
        <v>105.137106609318</v>
      </c>
      <c r="JF86" s="72"/>
      <c r="JG86" s="27"/>
      <c r="JH86" s="24" t="s">
        <v>34</v>
      </c>
      <c r="JI86" s="68">
        <v>105.404751423884</v>
      </c>
      <c r="JJ86" s="72"/>
      <c r="JK86" s="68">
        <v>83.7007279625722</v>
      </c>
      <c r="JL86" s="72"/>
      <c r="JM86" s="68">
        <v>177.465905569434</v>
      </c>
      <c r="JN86" s="72"/>
      <c r="JO86" s="27"/>
      <c r="JP86" s="24" t="s">
        <v>34</v>
      </c>
      <c r="JQ86" s="68">
        <v>86.1923032656923</v>
      </c>
      <c r="JR86" s="72"/>
      <c r="JS86" s="68">
        <v>96.5203323292567</v>
      </c>
      <c r="JT86" s="72"/>
      <c r="JU86" s="68">
        <v>77.0245667140105</v>
      </c>
      <c r="JV86" s="72"/>
      <c r="JW86" s="27"/>
      <c r="JX86" s="24" t="s">
        <v>34</v>
      </c>
      <c r="JY86" s="68">
        <v>119.241345208254</v>
      </c>
      <c r="JZ86" s="72"/>
      <c r="KA86" s="68">
        <v>63.6504686663625</v>
      </c>
      <c r="KB86" s="72"/>
      <c r="KC86" s="68">
        <v>102.388462017904</v>
      </c>
      <c r="KD86" s="72"/>
      <c r="KE86" s="27"/>
      <c r="KF86" s="24" t="s">
        <v>34</v>
      </c>
      <c r="KG86" s="68">
        <v>97.4762781989599</v>
      </c>
      <c r="KH86" s="72"/>
      <c r="KI86" s="68">
        <v>142.347590031131</v>
      </c>
      <c r="KJ86" s="72"/>
      <c r="KK86" s="68">
        <v>86.3942908684429</v>
      </c>
      <c r="KL86" s="72"/>
      <c r="KM86" s="27"/>
      <c r="KN86" s="24" t="s">
        <v>34</v>
      </c>
      <c r="KO86" s="68">
        <v>77.9727379179194</v>
      </c>
      <c r="KP86" s="72"/>
      <c r="KQ86" s="68">
        <v>95.0346919801544</v>
      </c>
      <c r="KR86" s="72"/>
      <c r="KS86" s="68">
        <v>107.560627311488</v>
      </c>
      <c r="KT86" s="72"/>
      <c r="KU86" s="27"/>
      <c r="KV86" s="24" t="s">
        <v>34</v>
      </c>
      <c r="KW86" s="68">
        <v>107.373525170412</v>
      </c>
      <c r="KX86" s="72"/>
      <c r="KY86" s="68">
        <v>105.115527755582</v>
      </c>
      <c r="KZ86" s="72"/>
      <c r="LA86" s="68">
        <v>93.3608628486989</v>
      </c>
      <c r="LB86" s="72"/>
      <c r="LC86" s="27"/>
      <c r="LD86" s="24" t="s">
        <v>34</v>
      </c>
      <c r="LE86" s="68">
        <v>98.1160030464728</v>
      </c>
      <c r="LF86" s="72"/>
      <c r="LG86" s="68">
        <v>125.292284395932</v>
      </c>
      <c r="LH86" s="72"/>
      <c r="LI86" s="68">
        <v>120.202861316685</v>
      </c>
      <c r="LJ86" s="72"/>
      <c r="LK86" s="27"/>
      <c r="LL86" s="24" t="s">
        <v>34</v>
      </c>
      <c r="LM86" s="68">
        <v>123.359690418296</v>
      </c>
      <c r="LN86" s="72"/>
      <c r="LO86" s="68">
        <v>120.438083131386</v>
      </c>
      <c r="LP86" s="72"/>
      <c r="LQ86" s="68">
        <v>120.045029412029</v>
      </c>
      <c r="LR86" s="72"/>
      <c r="LS86" s="27"/>
      <c r="LT86" s="24" t="s">
        <v>34</v>
      </c>
      <c r="LU86" s="68">
        <v>96.7921124827634</v>
      </c>
      <c r="LV86" s="72"/>
      <c r="LW86" s="68">
        <v>84.8568673224432</v>
      </c>
      <c r="LX86" s="72"/>
      <c r="LY86" s="68">
        <v>113.316696209684</v>
      </c>
      <c r="LZ86" s="72"/>
      <c r="MA86" s="27"/>
      <c r="MB86" s="24" t="s">
        <v>34</v>
      </c>
      <c r="MC86" s="68">
        <v>95.9026646467949</v>
      </c>
      <c r="MD86" s="72"/>
      <c r="ME86" s="68">
        <v>98.0930643135837</v>
      </c>
      <c r="MF86" s="72"/>
      <c r="MG86" s="68">
        <v>112.208575975906</v>
      </c>
      <c r="MH86" s="72"/>
      <c r="MI86" s="27"/>
      <c r="MJ86" s="24" t="s">
        <v>34</v>
      </c>
      <c r="MK86" s="68">
        <v>113.115378032518</v>
      </c>
      <c r="ML86" s="72"/>
      <c r="MM86" s="68">
        <v>92.6391956436768</v>
      </c>
      <c r="MN86" s="72"/>
      <c r="MO86" s="68">
        <v>119.455495013922</v>
      </c>
      <c r="MP86" s="72"/>
      <c r="MW86" s="403"/>
    </row>
    <row r="87" ht="15" hidden="1" customHeight="1" spans="1:354">
      <c r="A87" s="27"/>
      <c r="B87" s="24" t="s">
        <v>35</v>
      </c>
      <c r="C87" s="68">
        <v>96.0506198103365</v>
      </c>
      <c r="D87" s="72"/>
      <c r="E87" s="459">
        <v>100.314084230554</v>
      </c>
      <c r="F87" s="72"/>
      <c r="G87" s="459">
        <v>92.019249718437</v>
      </c>
      <c r="H87" s="72"/>
      <c r="I87" s="27"/>
      <c r="J87" s="24" t="s">
        <v>35</v>
      </c>
      <c r="K87" s="68">
        <v>101.803233502372</v>
      </c>
      <c r="L87" s="72"/>
      <c r="M87" s="68">
        <v>112.277101415232</v>
      </c>
      <c r="N87" s="72"/>
      <c r="O87" s="68">
        <v>96.0076336280293</v>
      </c>
      <c r="P87" s="72"/>
      <c r="Q87" s="27"/>
      <c r="R87" s="24" t="s">
        <v>35</v>
      </c>
      <c r="S87" s="68">
        <v>92.250659320054</v>
      </c>
      <c r="T87" s="72"/>
      <c r="U87" s="68">
        <v>96.6991254261492</v>
      </c>
      <c r="V87" s="72"/>
      <c r="W87" s="68">
        <v>105.567953209414</v>
      </c>
      <c r="X87" s="72"/>
      <c r="Y87" s="27"/>
      <c r="Z87" s="24" t="s">
        <v>35</v>
      </c>
      <c r="AA87" s="68">
        <v>104.090293951399</v>
      </c>
      <c r="AB87" s="72"/>
      <c r="AC87" s="68">
        <v>94.5052470842411</v>
      </c>
      <c r="AD87" s="72"/>
      <c r="AE87" s="68">
        <v>91.6536161326269</v>
      </c>
      <c r="AF87" s="72"/>
      <c r="AG87" s="27"/>
      <c r="AH87" s="24" t="s">
        <v>35</v>
      </c>
      <c r="AI87" s="68">
        <v>100.857901100608</v>
      </c>
      <c r="AJ87" s="72"/>
      <c r="AK87" s="68">
        <v>92.5038307302749</v>
      </c>
      <c r="AL87" s="72"/>
      <c r="AM87" s="68">
        <v>76.5034009577642</v>
      </c>
      <c r="AN87" s="72"/>
      <c r="AO87" s="27"/>
      <c r="AP87" s="24" t="s">
        <v>35</v>
      </c>
      <c r="AQ87" s="68">
        <v>97.5418183283088</v>
      </c>
      <c r="AR87" s="72"/>
      <c r="AS87" s="68">
        <v>109.112529638464</v>
      </c>
      <c r="AT87" s="72"/>
      <c r="AU87" s="68">
        <v>93.2652151130789</v>
      </c>
      <c r="AV87" s="72"/>
      <c r="AW87" s="27"/>
      <c r="AX87" s="24" t="s">
        <v>35</v>
      </c>
      <c r="AY87" s="68">
        <v>106.260315380543</v>
      </c>
      <c r="AZ87" s="72"/>
      <c r="BA87" s="68">
        <v>101.16752836903</v>
      </c>
      <c r="BB87" s="72"/>
      <c r="BC87" s="68">
        <v>92.1505969876357</v>
      </c>
      <c r="BD87" s="72"/>
      <c r="BE87" s="27"/>
      <c r="BF87" s="24" t="s">
        <v>35</v>
      </c>
      <c r="BG87" s="68">
        <v>101.679914158913</v>
      </c>
      <c r="BH87" s="72"/>
      <c r="BI87" s="68">
        <v>94.8109402452443</v>
      </c>
      <c r="BJ87" s="72"/>
      <c r="BK87" s="68">
        <v>95.8376844347118</v>
      </c>
      <c r="BL87" s="72"/>
      <c r="BM87" s="27"/>
      <c r="BN87" s="24" t="s">
        <v>35</v>
      </c>
      <c r="BO87" s="68">
        <v>103.358888959819</v>
      </c>
      <c r="BP87" s="72"/>
      <c r="BQ87" s="437">
        <v>102.845675532556</v>
      </c>
      <c r="BR87" s="72"/>
      <c r="BS87" s="68">
        <v>94.899003116127</v>
      </c>
      <c r="BT87" s="72"/>
      <c r="BU87" s="27"/>
      <c r="BV87" s="24" t="s">
        <v>35</v>
      </c>
      <c r="BW87" s="68">
        <v>102.484401690583</v>
      </c>
      <c r="BX87" s="72"/>
      <c r="BY87" s="68">
        <v>97.6398266266344</v>
      </c>
      <c r="BZ87" s="72"/>
      <c r="CA87" s="68">
        <v>118.243687791136</v>
      </c>
      <c r="CB87" s="72"/>
      <c r="CC87" s="27"/>
      <c r="CD87" s="24" t="s">
        <v>35</v>
      </c>
      <c r="CE87" s="68">
        <v>94.2887390514835</v>
      </c>
      <c r="CF87" s="72"/>
      <c r="CG87" s="68">
        <v>109.484874724525</v>
      </c>
      <c r="CH87" s="72"/>
      <c r="CI87" s="68">
        <v>100.438005588491</v>
      </c>
      <c r="CJ87" s="72"/>
      <c r="CK87" s="27"/>
      <c r="CL87" s="24" t="s">
        <v>35</v>
      </c>
      <c r="CM87" s="68">
        <v>86.1467306609074</v>
      </c>
      <c r="CN87" s="72"/>
      <c r="CO87" s="68">
        <v>92.0608296943322</v>
      </c>
      <c r="CP87" s="72"/>
      <c r="CQ87" s="68">
        <v>111.538448603236</v>
      </c>
      <c r="CR87" s="72"/>
      <c r="CS87" s="27"/>
      <c r="CT87" s="24" t="s">
        <v>35</v>
      </c>
      <c r="CU87" s="68">
        <v>90.8568872613829</v>
      </c>
      <c r="CV87" s="72"/>
      <c r="CW87" s="68">
        <v>127.598958129528</v>
      </c>
      <c r="CX87" s="72"/>
      <c r="CY87" s="68">
        <v>90.9479481784544</v>
      </c>
      <c r="CZ87" s="72"/>
      <c r="DA87" s="27"/>
      <c r="DB87" s="24" t="s">
        <v>35</v>
      </c>
      <c r="DC87" s="68">
        <v>97.9829309689315</v>
      </c>
      <c r="DD87" s="72"/>
      <c r="DE87" s="68">
        <v>107.797329013988</v>
      </c>
      <c r="DF87" s="72"/>
      <c r="DG87" s="68">
        <v>97.6278381581307</v>
      </c>
      <c r="DH87" s="72"/>
      <c r="DI87" s="27"/>
      <c r="DJ87" s="24" t="s">
        <v>35</v>
      </c>
      <c r="DK87" s="68">
        <v>100.224671177023</v>
      </c>
      <c r="DL87" s="72"/>
      <c r="DM87" s="68">
        <v>93.8851771345486</v>
      </c>
      <c r="DN87" s="72"/>
      <c r="DO87" s="68">
        <v>107.292453840043</v>
      </c>
      <c r="DP87" s="72"/>
      <c r="DQ87" s="27"/>
      <c r="DR87" s="24" t="s">
        <v>35</v>
      </c>
      <c r="DS87" s="68">
        <v>97.9013711603152</v>
      </c>
      <c r="DT87" s="72"/>
      <c r="DU87" s="68">
        <v>103.087937567348</v>
      </c>
      <c r="DV87" s="72"/>
      <c r="DW87" s="68">
        <v>96.3780493708708</v>
      </c>
      <c r="DX87" s="72"/>
      <c r="DY87" s="27"/>
      <c r="DZ87" s="24" t="s">
        <v>35</v>
      </c>
      <c r="EA87" s="68">
        <v>91.0902378936997</v>
      </c>
      <c r="EB87" s="72"/>
      <c r="EC87" s="68">
        <v>110.779143358022</v>
      </c>
      <c r="ED87" s="72"/>
      <c r="EE87" s="68">
        <v>91.7234088617283</v>
      </c>
      <c r="EF87" s="72"/>
      <c r="EG87" s="27"/>
      <c r="EH87" s="24" t="s">
        <v>35</v>
      </c>
      <c r="EI87" s="68">
        <v>97.8763912731995</v>
      </c>
      <c r="EJ87" s="72"/>
      <c r="EK87" s="68">
        <v>111.970695391525</v>
      </c>
      <c r="EL87" s="72"/>
      <c r="EM87" s="68">
        <v>101.457741198574</v>
      </c>
      <c r="EN87" s="72"/>
      <c r="EO87" s="27"/>
      <c r="EP87" s="24" t="s">
        <v>35</v>
      </c>
      <c r="EQ87" s="68">
        <v>100.476438804432</v>
      </c>
      <c r="ER87" s="72"/>
      <c r="ES87" s="68">
        <v>105.203516552945</v>
      </c>
      <c r="ET87" s="72"/>
      <c r="EU87" s="68">
        <v>95.1749099580542</v>
      </c>
      <c r="EV87" s="72"/>
      <c r="EW87" s="27"/>
      <c r="EX87" s="24" t="s">
        <v>35</v>
      </c>
      <c r="EY87" s="68">
        <v>83.4526552395253</v>
      </c>
      <c r="EZ87" s="72"/>
      <c r="FA87" s="68">
        <v>94.2981250035475</v>
      </c>
      <c r="FB87" s="72"/>
      <c r="FC87" s="68">
        <v>80.2522030431732</v>
      </c>
      <c r="FD87" s="72"/>
      <c r="FE87" s="27"/>
      <c r="FF87" s="24" t="s">
        <v>35</v>
      </c>
      <c r="FG87" s="68">
        <v>97.2276993038104</v>
      </c>
      <c r="FH87" s="72"/>
      <c r="FI87" s="68">
        <v>101.745625588917</v>
      </c>
      <c r="FJ87" s="72"/>
      <c r="FK87" s="68">
        <v>105.148430781252</v>
      </c>
      <c r="FL87" s="72"/>
      <c r="FM87" s="27"/>
      <c r="FN87" s="24" t="s">
        <v>35</v>
      </c>
      <c r="FO87" s="68">
        <v>103.236951509583</v>
      </c>
      <c r="FP87" s="72"/>
      <c r="FQ87" s="68">
        <v>101.866430698212</v>
      </c>
      <c r="FR87" s="72"/>
      <c r="FS87" s="68">
        <v>86.6279076693872</v>
      </c>
      <c r="FT87" s="72"/>
      <c r="FU87" s="27"/>
      <c r="FV87" s="24" t="s">
        <v>35</v>
      </c>
      <c r="FW87" s="68">
        <v>95.4336482590352</v>
      </c>
      <c r="FX87" s="72"/>
      <c r="FY87" s="68">
        <v>78.6176295807483</v>
      </c>
      <c r="FZ87" s="72"/>
      <c r="GA87" s="68">
        <v>81.8172764527096</v>
      </c>
      <c r="GB87" s="72"/>
      <c r="GC87" s="27"/>
      <c r="GD87" s="24" t="s">
        <v>35</v>
      </c>
      <c r="GE87" s="68">
        <v>97.4327954807504</v>
      </c>
      <c r="GF87" s="72"/>
      <c r="GG87" s="68">
        <v>97.9322242123831</v>
      </c>
      <c r="GH87" s="72"/>
      <c r="GI87" s="68">
        <v>96.069848822702</v>
      </c>
      <c r="GJ87" s="72"/>
      <c r="GK87" s="27"/>
      <c r="GL87" s="24" t="s">
        <v>35</v>
      </c>
      <c r="GM87" s="68">
        <v>90.2580937121698</v>
      </c>
      <c r="GN87" s="72"/>
      <c r="GO87" s="68">
        <v>82.653957310868</v>
      </c>
      <c r="GP87" s="72"/>
      <c r="GQ87" s="68">
        <v>92.9162490701167</v>
      </c>
      <c r="GR87" s="72"/>
      <c r="GS87" s="27"/>
      <c r="GT87" s="24" t="s">
        <v>35</v>
      </c>
      <c r="GU87" s="68">
        <v>94.0816205015698</v>
      </c>
      <c r="GV87" s="72"/>
      <c r="GW87" s="68">
        <v>108.868119058132</v>
      </c>
      <c r="GX87" s="72"/>
      <c r="GY87" s="68">
        <v>89.7069590515873</v>
      </c>
      <c r="GZ87" s="72"/>
      <c r="HA87" s="27"/>
      <c r="HB87" s="24" t="s">
        <v>35</v>
      </c>
      <c r="HC87" s="68">
        <v>92.7201367635014</v>
      </c>
      <c r="HD87" s="72"/>
      <c r="HE87" s="68">
        <v>101.778084089318</v>
      </c>
      <c r="HF87" s="72"/>
      <c r="HG87" s="68">
        <v>101.111841085471</v>
      </c>
      <c r="HH87" s="72"/>
      <c r="HI87" s="27"/>
      <c r="HJ87" s="24" t="s">
        <v>35</v>
      </c>
      <c r="HK87" s="68">
        <v>111.455343804705</v>
      </c>
      <c r="HL87" s="72"/>
      <c r="HM87" s="68">
        <v>111.483785787989</v>
      </c>
      <c r="HN87" s="72"/>
      <c r="HO87" s="68">
        <v>93.3687275548912</v>
      </c>
      <c r="HP87" s="72"/>
      <c r="HQ87" s="27"/>
      <c r="HR87" s="24" t="s">
        <v>35</v>
      </c>
      <c r="HS87" s="68">
        <v>89.9249943401447</v>
      </c>
      <c r="HT87" s="72"/>
      <c r="HU87" s="68">
        <v>121.126883964282</v>
      </c>
      <c r="HV87" s="72"/>
      <c r="HW87" s="68">
        <v>106.402984349027</v>
      </c>
      <c r="HX87" s="72"/>
      <c r="HY87" s="27"/>
      <c r="HZ87" s="24" t="s">
        <v>35</v>
      </c>
      <c r="IA87" s="68">
        <v>77.9413878864384</v>
      </c>
      <c r="IB87" s="72"/>
      <c r="IC87" s="68">
        <v>99.0517022832537</v>
      </c>
      <c r="ID87" s="72"/>
      <c r="IE87" s="68">
        <v>106.149220453919</v>
      </c>
      <c r="IF87" s="72"/>
      <c r="IG87" s="27"/>
      <c r="IH87" s="24" t="s">
        <v>35</v>
      </c>
      <c r="II87" s="68">
        <v>97.2602634097554</v>
      </c>
      <c r="IJ87" s="72"/>
      <c r="IK87" s="68">
        <v>111.240175472287</v>
      </c>
      <c r="IL87" s="72"/>
      <c r="IM87" s="68">
        <v>87.6634751221488</v>
      </c>
      <c r="IN87" s="72"/>
      <c r="IO87" s="68">
        <v>122.391499184238</v>
      </c>
      <c r="IP87" s="72"/>
      <c r="IQ87" s="27"/>
      <c r="IR87" s="24" t="s">
        <v>35</v>
      </c>
      <c r="IS87" s="68">
        <v>105.060659471731</v>
      </c>
      <c r="IT87" s="72"/>
      <c r="IU87" s="68">
        <v>93.7437264297485</v>
      </c>
      <c r="IV87" s="72"/>
      <c r="IW87" s="68">
        <v>94.9875028195997</v>
      </c>
      <c r="IX87" s="72"/>
      <c r="IY87" s="27"/>
      <c r="IZ87" s="24" t="s">
        <v>35</v>
      </c>
      <c r="JA87" s="68">
        <v>108.673786981836</v>
      </c>
      <c r="JB87" s="72"/>
      <c r="JC87" s="68">
        <v>96.4180552238775</v>
      </c>
      <c r="JD87" s="72"/>
      <c r="JE87" s="68">
        <v>88.866956685733</v>
      </c>
      <c r="JF87" s="72"/>
      <c r="JG87" s="27"/>
      <c r="JH87" s="24" t="s">
        <v>35</v>
      </c>
      <c r="JI87" s="68">
        <v>100.251586469979</v>
      </c>
      <c r="JJ87" s="72"/>
      <c r="JK87" s="68">
        <v>74.4462318489151</v>
      </c>
      <c r="JL87" s="72"/>
      <c r="JM87" s="68">
        <v>91.5109236935162</v>
      </c>
      <c r="JN87" s="72"/>
      <c r="JO87" s="27"/>
      <c r="JP87" s="24" t="s">
        <v>35</v>
      </c>
      <c r="JQ87" s="68">
        <v>97.3685416881133</v>
      </c>
      <c r="JR87" s="72"/>
      <c r="JS87" s="68">
        <v>121.038094719776</v>
      </c>
      <c r="JT87" s="72"/>
      <c r="JU87" s="68">
        <v>90.2994579679023</v>
      </c>
      <c r="JV87" s="72"/>
      <c r="JW87" s="27"/>
      <c r="JX87" s="24" t="s">
        <v>35</v>
      </c>
      <c r="JY87" s="68">
        <v>113.141879561918</v>
      </c>
      <c r="JZ87" s="72"/>
      <c r="KA87" s="68">
        <v>66.8682138386718</v>
      </c>
      <c r="KB87" s="72"/>
      <c r="KC87" s="68">
        <v>102.8515466325</v>
      </c>
      <c r="KD87" s="72"/>
      <c r="KE87" s="27"/>
      <c r="KF87" s="24" t="s">
        <v>35</v>
      </c>
      <c r="KG87" s="68">
        <v>86.121217372079</v>
      </c>
      <c r="KH87" s="72"/>
      <c r="KI87" s="68">
        <v>83.3237990406135</v>
      </c>
      <c r="KJ87" s="72"/>
      <c r="KK87" s="68">
        <v>83.6316602002956</v>
      </c>
      <c r="KL87" s="72"/>
      <c r="KM87" s="27"/>
      <c r="KN87" s="24" t="s">
        <v>35</v>
      </c>
      <c r="KO87" s="68">
        <v>81.3504709280821</v>
      </c>
      <c r="KP87" s="72"/>
      <c r="KQ87" s="68">
        <v>103.556604041622</v>
      </c>
      <c r="KR87" s="72"/>
      <c r="KS87" s="68">
        <v>110.414645424697</v>
      </c>
      <c r="KT87" s="72"/>
      <c r="KU87" s="27"/>
      <c r="KV87" s="24" t="s">
        <v>35</v>
      </c>
      <c r="KW87" s="68">
        <v>113.713783817252</v>
      </c>
      <c r="KX87" s="72"/>
      <c r="KY87" s="68">
        <v>108.062301482854</v>
      </c>
      <c r="KZ87" s="72"/>
      <c r="LA87" s="68">
        <v>77.9399613049423</v>
      </c>
      <c r="LB87" s="72"/>
      <c r="LC87" s="27"/>
      <c r="LD87" s="24" t="s">
        <v>35</v>
      </c>
      <c r="LE87" s="68">
        <v>86.4037602809334</v>
      </c>
      <c r="LF87" s="72"/>
      <c r="LG87" s="68">
        <v>136.155181580678</v>
      </c>
      <c r="LH87" s="72"/>
      <c r="LI87" s="68">
        <v>117.682335220439</v>
      </c>
      <c r="LJ87" s="72"/>
      <c r="LK87" s="27"/>
      <c r="LL87" s="24" t="s">
        <v>35</v>
      </c>
      <c r="LM87" s="68">
        <v>116.736130369486</v>
      </c>
      <c r="LN87" s="72"/>
      <c r="LO87" s="68">
        <v>115.783066554496</v>
      </c>
      <c r="LP87" s="72"/>
      <c r="LQ87" s="68">
        <v>149.847561490542</v>
      </c>
      <c r="LR87" s="72"/>
      <c r="LS87" s="27"/>
      <c r="LT87" s="24" t="s">
        <v>35</v>
      </c>
      <c r="LU87" s="68">
        <v>92.8155073455822</v>
      </c>
      <c r="LV87" s="72"/>
      <c r="LW87" s="68">
        <v>70.141003532133</v>
      </c>
      <c r="LX87" s="72"/>
      <c r="LY87" s="68">
        <v>121.325384075203</v>
      </c>
      <c r="LZ87" s="72"/>
      <c r="MA87" s="27"/>
      <c r="MB87" s="24" t="s">
        <v>35</v>
      </c>
      <c r="MC87" s="68">
        <v>101.550252272972</v>
      </c>
      <c r="MD87" s="72"/>
      <c r="ME87" s="68">
        <v>73.035856209271</v>
      </c>
      <c r="MF87" s="72"/>
      <c r="MG87" s="68">
        <v>86.5996756179861</v>
      </c>
      <c r="MH87" s="72"/>
      <c r="MI87" s="27"/>
      <c r="MJ87" s="24" t="s">
        <v>35</v>
      </c>
      <c r="MK87" s="68">
        <v>98.4971550002406</v>
      </c>
      <c r="ML87" s="72"/>
      <c r="MM87" s="68">
        <v>91.5464034443011</v>
      </c>
      <c r="MN87" s="72"/>
      <c r="MO87" s="68">
        <v>86.0930595242787</v>
      </c>
      <c r="MP87" s="72"/>
    </row>
    <row r="88" ht="15" hidden="1" customHeight="1" spans="1:354">
      <c r="A88" s="27"/>
      <c r="B88" s="24" t="s">
        <v>36</v>
      </c>
      <c r="C88" s="68">
        <v>103.503921179025</v>
      </c>
      <c r="D88" s="72"/>
      <c r="E88" s="459">
        <v>105.980895046467</v>
      </c>
      <c r="F88" s="72"/>
      <c r="G88" s="459">
        <v>101.161788729116</v>
      </c>
      <c r="H88" s="72"/>
      <c r="I88" s="27"/>
      <c r="J88" s="24" t="s">
        <v>36</v>
      </c>
      <c r="K88" s="68">
        <v>108.854032499744</v>
      </c>
      <c r="L88" s="72"/>
      <c r="M88" s="68">
        <v>107.993377507731</v>
      </c>
      <c r="N88" s="72"/>
      <c r="O88" s="68">
        <v>115.26251140036</v>
      </c>
      <c r="P88" s="72"/>
      <c r="Q88" s="27"/>
      <c r="R88" s="24" t="s">
        <v>36</v>
      </c>
      <c r="S88" s="68">
        <v>92.3752515197817</v>
      </c>
      <c r="T88" s="72"/>
      <c r="U88" s="68">
        <v>92.5294254385654</v>
      </c>
      <c r="V88" s="72"/>
      <c r="W88" s="68">
        <v>99.9460001224341</v>
      </c>
      <c r="X88" s="72"/>
      <c r="Y88" s="27"/>
      <c r="Z88" s="24" t="s">
        <v>36</v>
      </c>
      <c r="AA88" s="68">
        <v>95.0586360946222</v>
      </c>
      <c r="AB88" s="72"/>
      <c r="AC88" s="68">
        <v>92.7988287676576</v>
      </c>
      <c r="AD88" s="72"/>
      <c r="AE88" s="68">
        <v>92.598217197363</v>
      </c>
      <c r="AF88" s="72"/>
      <c r="AG88" s="27"/>
      <c r="AH88" s="24" t="s">
        <v>36</v>
      </c>
      <c r="AI88" s="68">
        <v>100.064463267998</v>
      </c>
      <c r="AJ88" s="72"/>
      <c r="AK88" s="68">
        <v>92.6239526626749</v>
      </c>
      <c r="AL88" s="72"/>
      <c r="AM88" s="68">
        <v>83.1288316505686</v>
      </c>
      <c r="AN88" s="72"/>
      <c r="AO88" s="27"/>
      <c r="AP88" s="24" t="s">
        <v>36</v>
      </c>
      <c r="AQ88" s="68">
        <v>94.245661764023</v>
      </c>
      <c r="AR88" s="72"/>
      <c r="AS88" s="68">
        <v>99.0079641251092</v>
      </c>
      <c r="AT88" s="72"/>
      <c r="AU88" s="68">
        <v>98.9748432622054</v>
      </c>
      <c r="AV88" s="72"/>
      <c r="AW88" s="27"/>
      <c r="AX88" s="24" t="s">
        <v>36</v>
      </c>
      <c r="AY88" s="68">
        <v>88.415102283008</v>
      </c>
      <c r="AZ88" s="72"/>
      <c r="BA88" s="68">
        <v>106.27584905485</v>
      </c>
      <c r="BB88" s="72"/>
      <c r="BC88" s="68">
        <v>95.2649750811051</v>
      </c>
      <c r="BD88" s="72"/>
      <c r="BE88" s="27"/>
      <c r="BF88" s="24" t="s">
        <v>36</v>
      </c>
      <c r="BG88" s="68">
        <v>99.3312020483483</v>
      </c>
      <c r="BH88" s="72"/>
      <c r="BI88" s="68">
        <v>99.4784316967612</v>
      </c>
      <c r="BJ88" s="72"/>
      <c r="BK88" s="68">
        <v>88.8948729160382</v>
      </c>
      <c r="BL88" s="72"/>
      <c r="BM88" s="27"/>
      <c r="BN88" s="24" t="s">
        <v>36</v>
      </c>
      <c r="BO88" s="68">
        <v>96.2260168196073</v>
      </c>
      <c r="BP88" s="72"/>
      <c r="BQ88" s="437">
        <v>97.810720183134</v>
      </c>
      <c r="BR88" s="72"/>
      <c r="BS88" s="68">
        <v>102.18085634901</v>
      </c>
      <c r="BT88" s="72"/>
      <c r="BU88" s="27"/>
      <c r="BV88" s="24" t="s">
        <v>36</v>
      </c>
      <c r="BW88" s="68">
        <v>99.7914251158848</v>
      </c>
      <c r="BX88" s="72"/>
      <c r="BY88" s="68">
        <v>101.392882006301</v>
      </c>
      <c r="BZ88" s="72"/>
      <c r="CA88" s="68">
        <v>105.543803566613</v>
      </c>
      <c r="CB88" s="72"/>
      <c r="CC88" s="27"/>
      <c r="CD88" s="24" t="s">
        <v>36</v>
      </c>
      <c r="CE88" s="68">
        <v>105.403105528072</v>
      </c>
      <c r="CF88" s="72"/>
      <c r="CG88" s="68">
        <v>107.47255596981</v>
      </c>
      <c r="CH88" s="72"/>
      <c r="CI88" s="68">
        <v>119.175709045355</v>
      </c>
      <c r="CJ88" s="72"/>
      <c r="CK88" s="27"/>
      <c r="CL88" s="24" t="s">
        <v>36</v>
      </c>
      <c r="CM88" s="68">
        <v>101.453840754064</v>
      </c>
      <c r="CN88" s="72"/>
      <c r="CO88" s="68">
        <v>107.759739942671</v>
      </c>
      <c r="CP88" s="72"/>
      <c r="CQ88" s="68">
        <v>116.907127580874</v>
      </c>
      <c r="CR88" s="72"/>
      <c r="CS88" s="27"/>
      <c r="CT88" s="24" t="s">
        <v>36</v>
      </c>
      <c r="CU88" s="68">
        <v>89.2998255206236</v>
      </c>
      <c r="CV88" s="72"/>
      <c r="CW88" s="68">
        <v>89.9719700251148</v>
      </c>
      <c r="CX88" s="72"/>
      <c r="CY88" s="68">
        <v>93.97339524496</v>
      </c>
      <c r="CZ88" s="72"/>
      <c r="DA88" s="27"/>
      <c r="DB88" s="24" t="s">
        <v>36</v>
      </c>
      <c r="DC88" s="68">
        <v>97.5828852237311</v>
      </c>
      <c r="DD88" s="72"/>
      <c r="DE88" s="68">
        <v>130.741323035083</v>
      </c>
      <c r="DF88" s="72"/>
      <c r="DG88" s="68">
        <v>102.53792385198</v>
      </c>
      <c r="DH88" s="72"/>
      <c r="DI88" s="27"/>
      <c r="DJ88" s="24" t="s">
        <v>36</v>
      </c>
      <c r="DK88" s="68">
        <v>92.9632367031536</v>
      </c>
      <c r="DL88" s="72"/>
      <c r="DM88" s="68">
        <v>95.4599992837308</v>
      </c>
      <c r="DN88" s="72"/>
      <c r="DO88" s="68">
        <v>84.8822597472847</v>
      </c>
      <c r="DP88" s="72"/>
      <c r="DQ88" s="27"/>
      <c r="DR88" s="24" t="s">
        <v>36</v>
      </c>
      <c r="DS88" s="68">
        <v>94.0908846038732</v>
      </c>
      <c r="DT88" s="72"/>
      <c r="DU88" s="68">
        <v>102.337612180563</v>
      </c>
      <c r="DV88" s="72"/>
      <c r="DW88" s="68">
        <v>98.9244965338004</v>
      </c>
      <c r="DX88" s="72"/>
      <c r="DY88" s="27"/>
      <c r="DZ88" s="24" t="s">
        <v>36</v>
      </c>
      <c r="EA88" s="68">
        <v>100.569938916073</v>
      </c>
      <c r="EB88" s="72"/>
      <c r="EC88" s="68">
        <v>103.649586320395</v>
      </c>
      <c r="ED88" s="72"/>
      <c r="EE88" s="68">
        <v>98.4263985681816</v>
      </c>
      <c r="EF88" s="72"/>
      <c r="EG88" s="27"/>
      <c r="EH88" s="24" t="s">
        <v>36</v>
      </c>
      <c r="EI88" s="68">
        <v>98.6546708920136</v>
      </c>
      <c r="EJ88" s="72"/>
      <c r="EK88" s="68">
        <v>96.8031816792834</v>
      </c>
      <c r="EL88" s="72"/>
      <c r="EM88" s="68">
        <v>102.114327404185</v>
      </c>
      <c r="EN88" s="72"/>
      <c r="EO88" s="27"/>
      <c r="EP88" s="24" t="s">
        <v>36</v>
      </c>
      <c r="EQ88" s="68">
        <v>96.0539724875022</v>
      </c>
      <c r="ER88" s="72"/>
      <c r="ES88" s="68">
        <v>112.252478076746</v>
      </c>
      <c r="ET88" s="72"/>
      <c r="EU88" s="68">
        <v>95.7095910294228</v>
      </c>
      <c r="EV88" s="72"/>
      <c r="EW88" s="27"/>
      <c r="EX88" s="24" t="s">
        <v>36</v>
      </c>
      <c r="EY88" s="68">
        <v>99.4234579222737</v>
      </c>
      <c r="EZ88" s="72"/>
      <c r="FA88" s="68">
        <v>110.640802174965</v>
      </c>
      <c r="FB88" s="72"/>
      <c r="FC88" s="68">
        <v>75.176542209142</v>
      </c>
      <c r="FD88" s="72"/>
      <c r="FE88" s="27"/>
      <c r="FF88" s="24" t="s">
        <v>36</v>
      </c>
      <c r="FG88" s="68">
        <v>99.5369822105306</v>
      </c>
      <c r="FH88" s="72"/>
      <c r="FI88" s="68">
        <v>120.810057002439</v>
      </c>
      <c r="FJ88" s="72"/>
      <c r="FK88" s="68">
        <v>106.450955954439</v>
      </c>
      <c r="FL88" s="72"/>
      <c r="FM88" s="27"/>
      <c r="FN88" s="24" t="s">
        <v>36</v>
      </c>
      <c r="FO88" s="68">
        <v>100.024061056608</v>
      </c>
      <c r="FP88" s="72"/>
      <c r="FQ88" s="68">
        <v>96.6301540891468</v>
      </c>
      <c r="FR88" s="72"/>
      <c r="FS88" s="68">
        <v>90.727351628504</v>
      </c>
      <c r="FT88" s="72"/>
      <c r="FU88" s="27"/>
      <c r="FV88" s="24" t="s">
        <v>36</v>
      </c>
      <c r="FW88" s="68">
        <v>100.742516783308</v>
      </c>
      <c r="FX88" s="72"/>
      <c r="FY88" s="68">
        <v>104.953104814207</v>
      </c>
      <c r="FZ88" s="72"/>
      <c r="GA88" s="68">
        <v>104.99657549776</v>
      </c>
      <c r="GB88" s="72"/>
      <c r="GC88" s="27"/>
      <c r="GD88" s="24" t="s">
        <v>36</v>
      </c>
      <c r="GE88" s="68">
        <v>102.79423262289</v>
      </c>
      <c r="GF88" s="72"/>
      <c r="GG88" s="68">
        <v>104.774691542078</v>
      </c>
      <c r="GH88" s="72"/>
      <c r="GI88" s="68">
        <v>162.063475212342</v>
      </c>
      <c r="GJ88" s="72"/>
      <c r="GK88" s="27"/>
      <c r="GL88" s="24" t="s">
        <v>36</v>
      </c>
      <c r="GM88" s="68">
        <v>93.7231389276728</v>
      </c>
      <c r="GN88" s="72"/>
      <c r="GO88" s="68">
        <v>102.556509267282</v>
      </c>
      <c r="GP88" s="72"/>
      <c r="GQ88" s="68">
        <v>96.5911263246211</v>
      </c>
      <c r="GR88" s="72"/>
      <c r="GS88" s="27"/>
      <c r="GT88" s="24" t="s">
        <v>36</v>
      </c>
      <c r="GU88" s="68">
        <v>94.2426151120785</v>
      </c>
      <c r="GV88" s="72"/>
      <c r="GW88" s="68">
        <v>103.794918879651</v>
      </c>
      <c r="GX88" s="72"/>
      <c r="GY88" s="68">
        <v>95.533991914656</v>
      </c>
      <c r="GZ88" s="72"/>
      <c r="HA88" s="27"/>
      <c r="HB88" s="24" t="s">
        <v>36</v>
      </c>
      <c r="HC88" s="68">
        <v>91.8101244863076</v>
      </c>
      <c r="HD88" s="72"/>
      <c r="HE88" s="68">
        <v>97.5035420577494</v>
      </c>
      <c r="HF88" s="72"/>
      <c r="HG88" s="68">
        <v>105.236384001103</v>
      </c>
      <c r="HH88" s="72"/>
      <c r="HI88" s="27"/>
      <c r="HJ88" s="24" t="s">
        <v>36</v>
      </c>
      <c r="HK88" s="68">
        <v>86.452899694273</v>
      </c>
      <c r="HL88" s="72"/>
      <c r="HM88" s="68">
        <v>101.971825145415</v>
      </c>
      <c r="HN88" s="72"/>
      <c r="HO88" s="68">
        <v>111.027823471135</v>
      </c>
      <c r="HP88" s="72"/>
      <c r="HQ88" s="27"/>
      <c r="HR88" s="24" t="s">
        <v>36</v>
      </c>
      <c r="HS88" s="68">
        <v>92.0000875600811</v>
      </c>
      <c r="HT88" s="72"/>
      <c r="HU88" s="68">
        <v>111.81035733876</v>
      </c>
      <c r="HV88" s="72"/>
      <c r="HW88" s="68">
        <v>112.108190346681</v>
      </c>
      <c r="HX88" s="72"/>
      <c r="HY88" s="27"/>
      <c r="HZ88" s="24" t="s">
        <v>36</v>
      </c>
      <c r="IA88" s="68">
        <v>68.5257746959783</v>
      </c>
      <c r="IB88" s="72"/>
      <c r="IC88" s="68">
        <v>96.3818713959443</v>
      </c>
      <c r="ID88" s="72"/>
      <c r="IE88" s="68">
        <v>101.798313747728</v>
      </c>
      <c r="IF88" s="72"/>
      <c r="IG88" s="27"/>
      <c r="IH88" s="24" t="s">
        <v>36</v>
      </c>
      <c r="II88" s="68">
        <v>89.0362941782418</v>
      </c>
      <c r="IJ88" s="72"/>
      <c r="IK88" s="68">
        <v>105.151635382587</v>
      </c>
      <c r="IL88" s="72"/>
      <c r="IM88" s="68">
        <v>95.9696874584609</v>
      </c>
      <c r="IN88" s="72"/>
      <c r="IO88" s="68">
        <v>121.011040955282</v>
      </c>
      <c r="IP88" s="72"/>
      <c r="IQ88" s="27"/>
      <c r="IR88" s="24" t="s">
        <v>36</v>
      </c>
      <c r="IS88" s="68">
        <v>101.946378980718</v>
      </c>
      <c r="IT88" s="72"/>
      <c r="IU88" s="68">
        <v>91.9475555147376</v>
      </c>
      <c r="IV88" s="72"/>
      <c r="IW88" s="68">
        <v>98.5165563813462</v>
      </c>
      <c r="IX88" s="72"/>
      <c r="IY88" s="27"/>
      <c r="IZ88" s="24" t="s">
        <v>36</v>
      </c>
      <c r="JA88" s="68">
        <v>110.700078276796</v>
      </c>
      <c r="JB88" s="72"/>
      <c r="JC88" s="68">
        <v>101.711040992793</v>
      </c>
      <c r="JD88" s="72"/>
      <c r="JE88" s="68">
        <v>99.1108895415952</v>
      </c>
      <c r="JF88" s="72"/>
      <c r="JG88" s="27"/>
      <c r="JH88" s="24" t="s">
        <v>36</v>
      </c>
      <c r="JI88" s="68">
        <v>92.3949393477108</v>
      </c>
      <c r="JJ88" s="72"/>
      <c r="JK88" s="68">
        <v>82.9619090136781</v>
      </c>
      <c r="JL88" s="72"/>
      <c r="JM88" s="68">
        <v>74.6048229065883</v>
      </c>
      <c r="JN88" s="72"/>
      <c r="JO88" s="27"/>
      <c r="JP88" s="24" t="s">
        <v>36</v>
      </c>
      <c r="JQ88" s="68">
        <v>103.233061247263</v>
      </c>
      <c r="JR88" s="72"/>
      <c r="JS88" s="68">
        <v>88.9362161638897</v>
      </c>
      <c r="JT88" s="72"/>
      <c r="JU88" s="68">
        <v>103.942320642502</v>
      </c>
      <c r="JV88" s="72"/>
      <c r="JW88" s="27"/>
      <c r="JX88" s="24" t="s">
        <v>36</v>
      </c>
      <c r="JY88" s="68">
        <v>87.1423937406262</v>
      </c>
      <c r="JZ88" s="72"/>
      <c r="KA88" s="68">
        <v>86.5435119479074</v>
      </c>
      <c r="KB88" s="72"/>
      <c r="KC88" s="68">
        <v>106.305905916582</v>
      </c>
      <c r="KD88" s="72"/>
      <c r="KE88" s="27"/>
      <c r="KF88" s="24" t="s">
        <v>36</v>
      </c>
      <c r="KG88" s="68">
        <v>99.1049880937053</v>
      </c>
      <c r="KH88" s="72"/>
      <c r="KI88" s="68">
        <v>80.6925762362803</v>
      </c>
      <c r="KJ88" s="72"/>
      <c r="KK88" s="68">
        <v>84.5417714896191</v>
      </c>
      <c r="KL88" s="72"/>
      <c r="KM88" s="27"/>
      <c r="KN88" s="24" t="s">
        <v>36</v>
      </c>
      <c r="KO88" s="68">
        <v>82.2357574548127</v>
      </c>
      <c r="KP88" s="72"/>
      <c r="KQ88" s="68">
        <v>95.9181250164386</v>
      </c>
      <c r="KR88" s="72"/>
      <c r="KS88" s="68">
        <v>99.3863893483086</v>
      </c>
      <c r="KT88" s="72"/>
      <c r="KU88" s="27"/>
      <c r="KV88" s="24" t="s">
        <v>36</v>
      </c>
      <c r="KW88" s="68">
        <v>109.747145004885</v>
      </c>
      <c r="KX88" s="72"/>
      <c r="KY88" s="68">
        <v>106.077291598064</v>
      </c>
      <c r="KZ88" s="72"/>
      <c r="LA88" s="68">
        <v>107.044423087791</v>
      </c>
      <c r="LB88" s="72"/>
      <c r="LC88" s="27"/>
      <c r="LD88" s="24" t="s">
        <v>36</v>
      </c>
      <c r="LE88" s="68">
        <v>94.5204390158254</v>
      </c>
      <c r="LF88" s="72"/>
      <c r="LG88" s="68">
        <v>97.6943446318867</v>
      </c>
      <c r="LH88" s="72"/>
      <c r="LI88" s="68">
        <v>111.677913453054</v>
      </c>
      <c r="LJ88" s="72"/>
      <c r="LK88" s="27"/>
      <c r="LL88" s="24" t="s">
        <v>36</v>
      </c>
      <c r="LM88" s="68">
        <v>122.749465372057</v>
      </c>
      <c r="LN88" s="72"/>
      <c r="LO88" s="68">
        <v>104.175441671249</v>
      </c>
      <c r="LP88" s="72"/>
      <c r="LQ88" s="68">
        <v>137.953439601045</v>
      </c>
      <c r="LR88" s="72"/>
      <c r="LS88" s="27"/>
      <c r="LT88" s="24" t="s">
        <v>36</v>
      </c>
      <c r="LU88" s="68">
        <v>93.0760577266575</v>
      </c>
      <c r="LV88" s="72"/>
      <c r="LW88" s="68">
        <v>82.0226260746748</v>
      </c>
      <c r="LX88" s="72"/>
      <c r="LY88" s="68">
        <v>99.0559656932522</v>
      </c>
      <c r="LZ88" s="72"/>
      <c r="MA88" s="27"/>
      <c r="MB88" s="24" t="s">
        <v>36</v>
      </c>
      <c r="MC88" s="68">
        <v>96.751096606904</v>
      </c>
      <c r="MD88" s="72"/>
      <c r="ME88" s="68">
        <v>112.922529879901</v>
      </c>
      <c r="MF88" s="72"/>
      <c r="MG88" s="68">
        <v>93.3003897804395</v>
      </c>
      <c r="MH88" s="72"/>
      <c r="MI88" s="27"/>
      <c r="MJ88" s="24" t="s">
        <v>36</v>
      </c>
      <c r="MK88" s="68">
        <v>104.0373152776</v>
      </c>
      <c r="ML88" s="72"/>
      <c r="MM88" s="68">
        <v>96.9867970105293</v>
      </c>
      <c r="MN88" s="72"/>
      <c r="MO88" s="68">
        <v>53.9127394968699</v>
      </c>
      <c r="MP88" s="72"/>
    </row>
    <row r="89" ht="15" hidden="1" customHeight="1" spans="1:354">
      <c r="A89" s="27"/>
      <c r="B89" s="24" t="s">
        <v>37</v>
      </c>
      <c r="C89" s="68">
        <v>96.8752116499437</v>
      </c>
      <c r="D89" s="72"/>
      <c r="E89" s="459">
        <v>92.4108119513611</v>
      </c>
      <c r="F89" s="72"/>
      <c r="G89" s="459">
        <v>101.09657851249</v>
      </c>
      <c r="H89" s="72"/>
      <c r="I89" s="27"/>
      <c r="J89" s="24" t="s">
        <v>37</v>
      </c>
      <c r="K89" s="68">
        <v>106.041708435319</v>
      </c>
      <c r="L89" s="72"/>
      <c r="M89" s="68">
        <v>131.432443152562</v>
      </c>
      <c r="N89" s="72"/>
      <c r="O89" s="68">
        <v>104.172663387581</v>
      </c>
      <c r="P89" s="72"/>
      <c r="Q89" s="27"/>
      <c r="R89" s="24" t="s">
        <v>37</v>
      </c>
      <c r="S89" s="68">
        <v>92.200250204734</v>
      </c>
      <c r="T89" s="72"/>
      <c r="U89" s="68">
        <v>87.1300735653921</v>
      </c>
      <c r="V89" s="72"/>
      <c r="W89" s="68">
        <v>100.056996552564</v>
      </c>
      <c r="X89" s="72"/>
      <c r="Y89" s="27"/>
      <c r="Z89" s="24" t="s">
        <v>37</v>
      </c>
      <c r="AA89" s="68">
        <v>94.8741781444385</v>
      </c>
      <c r="AB89" s="72"/>
      <c r="AC89" s="68">
        <v>91.7814013487704</v>
      </c>
      <c r="AD89" s="72"/>
      <c r="AE89" s="68">
        <v>95.6387469245744</v>
      </c>
      <c r="AF89" s="72"/>
      <c r="AG89" s="27"/>
      <c r="AH89" s="24" t="s">
        <v>37</v>
      </c>
      <c r="AI89" s="68">
        <v>97.0054175304294</v>
      </c>
      <c r="AJ89" s="72"/>
      <c r="AK89" s="68">
        <v>86.1476021124881</v>
      </c>
      <c r="AL89" s="72"/>
      <c r="AM89" s="68">
        <v>84.8234865263493</v>
      </c>
      <c r="AN89" s="72"/>
      <c r="AO89" s="27"/>
      <c r="AP89" s="24" t="s">
        <v>37</v>
      </c>
      <c r="AQ89" s="68">
        <v>102.227750029343</v>
      </c>
      <c r="AR89" s="72"/>
      <c r="AS89" s="68">
        <v>91.5137729195777</v>
      </c>
      <c r="AT89" s="72"/>
      <c r="AU89" s="68">
        <v>102.788920391156</v>
      </c>
      <c r="AV89" s="72"/>
      <c r="AW89" s="27"/>
      <c r="AX89" s="24" t="s">
        <v>37</v>
      </c>
      <c r="AY89" s="68">
        <v>86.003751905482</v>
      </c>
      <c r="AZ89" s="72"/>
      <c r="BA89" s="68">
        <v>89.6606681410909</v>
      </c>
      <c r="BB89" s="72"/>
      <c r="BC89" s="68">
        <v>95.5480818833257</v>
      </c>
      <c r="BD89" s="72"/>
      <c r="BE89" s="27"/>
      <c r="BF89" s="24" t="s">
        <v>37</v>
      </c>
      <c r="BG89" s="68">
        <v>96.5349410965718</v>
      </c>
      <c r="BH89" s="72"/>
      <c r="BI89" s="68">
        <v>101.455582110335</v>
      </c>
      <c r="BJ89" s="72"/>
      <c r="BK89" s="68">
        <v>94.6947902183693</v>
      </c>
      <c r="BL89" s="72"/>
      <c r="BM89" s="27"/>
      <c r="BN89" s="24" t="s">
        <v>37</v>
      </c>
      <c r="BO89" s="68">
        <v>91.9577751037182</v>
      </c>
      <c r="BP89" s="72"/>
      <c r="BQ89" s="437">
        <v>97.3476835628963</v>
      </c>
      <c r="BR89" s="72"/>
      <c r="BS89" s="68">
        <v>110.072378433741</v>
      </c>
      <c r="BT89" s="72"/>
      <c r="BU89" s="27"/>
      <c r="BV89" s="24" t="s">
        <v>37</v>
      </c>
      <c r="BW89" s="68">
        <v>97.8350174776087</v>
      </c>
      <c r="BX89" s="72"/>
      <c r="BY89" s="68">
        <v>103.541236904752</v>
      </c>
      <c r="BZ89" s="72"/>
      <c r="CA89" s="68">
        <v>84.7644360422813</v>
      </c>
      <c r="CB89" s="72"/>
      <c r="CC89" s="27"/>
      <c r="CD89" s="24" t="s">
        <v>37</v>
      </c>
      <c r="CE89" s="68">
        <v>101.638458332281</v>
      </c>
      <c r="CF89" s="72"/>
      <c r="CG89" s="68">
        <v>101.072000207514</v>
      </c>
      <c r="CH89" s="72"/>
      <c r="CI89" s="68">
        <v>86.2227642163905</v>
      </c>
      <c r="CJ89" s="72"/>
      <c r="CK89" s="27"/>
      <c r="CL89" s="24" t="s">
        <v>37</v>
      </c>
      <c r="CM89" s="68">
        <v>104.427619259804</v>
      </c>
      <c r="CN89" s="72"/>
      <c r="CO89" s="68">
        <v>106.581208731273</v>
      </c>
      <c r="CP89" s="72"/>
      <c r="CQ89" s="68">
        <v>109.310919704206</v>
      </c>
      <c r="CR89" s="72"/>
      <c r="CS89" s="27"/>
      <c r="CT89" s="24" t="s">
        <v>37</v>
      </c>
      <c r="CU89" s="68">
        <v>94.3363193145059</v>
      </c>
      <c r="CV89" s="72"/>
      <c r="CW89" s="68">
        <v>92.0094612210641</v>
      </c>
      <c r="CX89" s="72"/>
      <c r="CY89" s="68">
        <v>97.5656996129472</v>
      </c>
      <c r="CZ89" s="72"/>
      <c r="DA89" s="27"/>
      <c r="DB89" s="24" t="s">
        <v>37</v>
      </c>
      <c r="DC89" s="68">
        <v>114.607479691538</v>
      </c>
      <c r="DD89" s="72"/>
      <c r="DE89" s="68">
        <v>130.461107862371</v>
      </c>
      <c r="DF89" s="72"/>
      <c r="DG89" s="68">
        <v>98.2256701335928</v>
      </c>
      <c r="DH89" s="72"/>
      <c r="DI89" s="27"/>
      <c r="DJ89" s="24" t="s">
        <v>37</v>
      </c>
      <c r="DK89" s="68">
        <v>99.3928288050632</v>
      </c>
      <c r="DL89" s="72"/>
      <c r="DM89" s="68">
        <v>88.9181151725502</v>
      </c>
      <c r="DN89" s="72"/>
      <c r="DO89" s="68">
        <v>85.5768744039982</v>
      </c>
      <c r="DP89" s="72"/>
      <c r="DQ89" s="27"/>
      <c r="DR89" s="24" t="s">
        <v>37</v>
      </c>
      <c r="DS89" s="68">
        <v>98.9702149936193</v>
      </c>
      <c r="DT89" s="72"/>
      <c r="DU89" s="68">
        <v>109.939265274015</v>
      </c>
      <c r="DV89" s="72"/>
      <c r="DW89" s="68">
        <v>101.679819488767</v>
      </c>
      <c r="DX89" s="72"/>
      <c r="DY89" s="27"/>
      <c r="DZ89" s="24" t="s">
        <v>37</v>
      </c>
      <c r="EA89" s="68">
        <v>102.618527145675</v>
      </c>
      <c r="EB89" s="72"/>
      <c r="EC89" s="68">
        <v>105.378452546536</v>
      </c>
      <c r="ED89" s="72"/>
      <c r="EE89" s="68">
        <v>97.1451970420265</v>
      </c>
      <c r="EF89" s="72"/>
      <c r="EG89" s="27"/>
      <c r="EH89" s="24" t="s">
        <v>37</v>
      </c>
      <c r="EI89" s="68">
        <v>112.928476121585</v>
      </c>
      <c r="EJ89" s="72"/>
      <c r="EK89" s="68">
        <v>106.526950959357</v>
      </c>
      <c r="EL89" s="72"/>
      <c r="EM89" s="68">
        <v>103.22007520723</v>
      </c>
      <c r="EN89" s="72"/>
      <c r="EO89" s="27"/>
      <c r="EP89" s="24" t="s">
        <v>37</v>
      </c>
      <c r="EQ89" s="68">
        <v>92.4517434777501</v>
      </c>
      <c r="ER89" s="72"/>
      <c r="ES89" s="68">
        <v>113.997379948017</v>
      </c>
      <c r="ET89" s="72"/>
      <c r="EU89" s="68">
        <v>100.162457102315</v>
      </c>
      <c r="EV89" s="72"/>
      <c r="EW89" s="27"/>
      <c r="EX89" s="24" t="s">
        <v>37</v>
      </c>
      <c r="EY89" s="68">
        <v>103.65176217743</v>
      </c>
      <c r="EZ89" s="72"/>
      <c r="FA89" s="68">
        <v>107.693498728745</v>
      </c>
      <c r="FB89" s="72"/>
      <c r="FC89" s="68">
        <v>104.61310701155</v>
      </c>
      <c r="FD89" s="72"/>
      <c r="FE89" s="27"/>
      <c r="FF89" s="24" t="s">
        <v>37</v>
      </c>
      <c r="FG89" s="68">
        <v>102.974731069988</v>
      </c>
      <c r="FH89" s="72"/>
      <c r="FI89" s="68">
        <v>90.7018820394021</v>
      </c>
      <c r="FJ89" s="72"/>
      <c r="FK89" s="68">
        <v>101.126110643462</v>
      </c>
      <c r="FL89" s="72"/>
      <c r="FM89" s="27"/>
      <c r="FN89" s="24" t="s">
        <v>37</v>
      </c>
      <c r="FO89" s="68">
        <v>98.2163569021122</v>
      </c>
      <c r="FP89" s="72"/>
      <c r="FQ89" s="68">
        <v>88.8038060736081</v>
      </c>
      <c r="FR89" s="72"/>
      <c r="FS89" s="68">
        <v>100.160818370737</v>
      </c>
      <c r="FT89" s="72"/>
      <c r="FU89" s="27"/>
      <c r="FV89" s="24" t="s">
        <v>37</v>
      </c>
      <c r="FW89" s="68">
        <v>100.600467980227</v>
      </c>
      <c r="FX89" s="72"/>
      <c r="FY89" s="68">
        <v>106.528005891826</v>
      </c>
      <c r="FZ89" s="72"/>
      <c r="GA89" s="68">
        <v>99.0093233515576</v>
      </c>
      <c r="GB89" s="72"/>
      <c r="GC89" s="27"/>
      <c r="GD89" s="24" t="s">
        <v>37</v>
      </c>
      <c r="GE89" s="68">
        <v>97.9063817825486</v>
      </c>
      <c r="GF89" s="72"/>
      <c r="GG89" s="68">
        <v>82.771682225292</v>
      </c>
      <c r="GH89" s="72"/>
      <c r="GI89" s="68">
        <v>97.7948815504636</v>
      </c>
      <c r="GJ89" s="72"/>
      <c r="GK89" s="27"/>
      <c r="GL89" s="24" t="s">
        <v>37</v>
      </c>
      <c r="GM89" s="68">
        <v>100.92219486678</v>
      </c>
      <c r="GN89" s="72"/>
      <c r="GO89" s="68">
        <v>95.7596207596471</v>
      </c>
      <c r="GP89" s="72"/>
      <c r="GQ89" s="68">
        <v>97.4457110095854</v>
      </c>
      <c r="GR89" s="72"/>
      <c r="GS89" s="27"/>
      <c r="GT89" s="24" t="s">
        <v>37</v>
      </c>
      <c r="GU89" s="68">
        <v>95.6951625610207</v>
      </c>
      <c r="GV89" s="72"/>
      <c r="GW89" s="68">
        <v>100.871905763427</v>
      </c>
      <c r="GX89" s="72"/>
      <c r="GY89" s="68">
        <v>108.672884827603</v>
      </c>
      <c r="GZ89" s="72"/>
      <c r="HA89" s="27"/>
      <c r="HB89" s="24" t="s">
        <v>37</v>
      </c>
      <c r="HC89" s="68">
        <v>92.9995695758291</v>
      </c>
      <c r="HD89" s="72"/>
      <c r="HE89" s="68">
        <v>99.0644955419544</v>
      </c>
      <c r="HF89" s="72"/>
      <c r="HG89" s="68">
        <v>110.6408452229</v>
      </c>
      <c r="HH89" s="72"/>
      <c r="HI89" s="27"/>
      <c r="HJ89" s="24" t="s">
        <v>37</v>
      </c>
      <c r="HK89" s="68">
        <v>97.7538346933878</v>
      </c>
      <c r="HL89" s="72"/>
      <c r="HM89" s="68">
        <v>94.1465843986388</v>
      </c>
      <c r="HN89" s="72"/>
      <c r="HO89" s="68">
        <v>108.027226401683</v>
      </c>
      <c r="HP89" s="72"/>
      <c r="HQ89" s="27"/>
      <c r="HR89" s="24" t="s">
        <v>37</v>
      </c>
      <c r="HS89" s="68">
        <v>94.0024488175727</v>
      </c>
      <c r="HT89" s="72"/>
      <c r="HU89" s="68">
        <v>104.182223323067</v>
      </c>
      <c r="HV89" s="72"/>
      <c r="HW89" s="68">
        <v>118.865657273119</v>
      </c>
      <c r="HX89" s="72"/>
      <c r="HY89" s="27"/>
      <c r="HZ89" s="24" t="s">
        <v>37</v>
      </c>
      <c r="IA89" s="68">
        <v>116.435367097774</v>
      </c>
      <c r="IB89" s="72"/>
      <c r="IC89" s="68">
        <v>101.351291432057</v>
      </c>
      <c r="ID89" s="72"/>
      <c r="IE89" s="68">
        <v>108.165294554579</v>
      </c>
      <c r="IF89" s="72"/>
      <c r="IG89" s="27"/>
      <c r="IH89" s="24" t="s">
        <v>37</v>
      </c>
      <c r="II89" s="68">
        <v>93.8931000912799</v>
      </c>
      <c r="IJ89" s="72"/>
      <c r="IK89" s="68">
        <v>117.451620624644</v>
      </c>
      <c r="IL89" s="72"/>
      <c r="IM89" s="68">
        <v>106.471999661937</v>
      </c>
      <c r="IN89" s="72"/>
      <c r="IO89" s="68">
        <v>108.857020451606</v>
      </c>
      <c r="IP89" s="72"/>
      <c r="IQ89" s="27"/>
      <c r="IR89" s="24" t="s">
        <v>37</v>
      </c>
      <c r="IS89" s="68">
        <v>103.59478782258</v>
      </c>
      <c r="IT89" s="72"/>
      <c r="IU89" s="68">
        <v>92.0678696257265</v>
      </c>
      <c r="IV89" s="72"/>
      <c r="IW89" s="68">
        <v>116.3231445361</v>
      </c>
      <c r="IX89" s="72"/>
      <c r="IY89" s="27"/>
      <c r="IZ89" s="24" t="s">
        <v>37</v>
      </c>
      <c r="JA89" s="68">
        <v>104.110621035849</v>
      </c>
      <c r="JB89" s="72"/>
      <c r="JC89" s="68">
        <v>115.741463400891</v>
      </c>
      <c r="JD89" s="72"/>
      <c r="JE89" s="68">
        <v>101.313659940356</v>
      </c>
      <c r="JF89" s="72"/>
      <c r="JG89" s="27"/>
      <c r="JH89" s="24" t="s">
        <v>37</v>
      </c>
      <c r="JI89" s="68">
        <v>89.7746085548073</v>
      </c>
      <c r="JJ89" s="72"/>
      <c r="JK89" s="68">
        <v>102.043148086824</v>
      </c>
      <c r="JL89" s="72"/>
      <c r="JM89" s="68">
        <v>115.470436683507</v>
      </c>
      <c r="JN89" s="72"/>
      <c r="JO89" s="27"/>
      <c r="JP89" s="24" t="s">
        <v>37</v>
      </c>
      <c r="JQ89" s="68">
        <v>104.628834359628</v>
      </c>
      <c r="JR89" s="72"/>
      <c r="JS89" s="68">
        <v>111.517615484807</v>
      </c>
      <c r="JT89" s="72"/>
      <c r="JU89" s="68">
        <v>107.56920610075</v>
      </c>
      <c r="JV89" s="72"/>
      <c r="JW89" s="27"/>
      <c r="JX89" s="24" t="s">
        <v>37</v>
      </c>
      <c r="JY89" s="68">
        <v>101.36065346541</v>
      </c>
      <c r="JZ89" s="72"/>
      <c r="KA89" s="68">
        <v>93.6388848594731</v>
      </c>
      <c r="KB89" s="72"/>
      <c r="KC89" s="68">
        <v>109.779402465257</v>
      </c>
      <c r="KD89" s="72"/>
      <c r="KE89" s="27"/>
      <c r="KF89" s="24" t="s">
        <v>37</v>
      </c>
      <c r="KG89" s="68">
        <v>102.032820729935</v>
      </c>
      <c r="KH89" s="72"/>
      <c r="KI89" s="68">
        <v>81.3501181250471</v>
      </c>
      <c r="KJ89" s="72"/>
      <c r="KK89" s="68">
        <v>99.8876477217034</v>
      </c>
      <c r="KL89" s="72"/>
      <c r="KM89" s="27"/>
      <c r="KN89" s="24" t="s">
        <v>37</v>
      </c>
      <c r="KO89" s="68">
        <v>104.884002333631</v>
      </c>
      <c r="KP89" s="72"/>
      <c r="KQ89" s="68">
        <v>102.431854682113</v>
      </c>
      <c r="KR89" s="72"/>
      <c r="KS89" s="68">
        <v>99.8919941698686</v>
      </c>
      <c r="KT89" s="72"/>
      <c r="KU89" s="27"/>
      <c r="KV89" s="24" t="s">
        <v>37</v>
      </c>
      <c r="KW89" s="68">
        <v>102.155630441254</v>
      </c>
      <c r="KX89" s="72"/>
      <c r="KY89" s="68">
        <v>95.3727618428138</v>
      </c>
      <c r="KZ89" s="72"/>
      <c r="LA89" s="68">
        <v>116.614492697247</v>
      </c>
      <c r="LB89" s="72"/>
      <c r="LC89" s="27"/>
      <c r="LD89" s="24" t="s">
        <v>37</v>
      </c>
      <c r="LE89" s="68">
        <v>82.6576615049046</v>
      </c>
      <c r="LF89" s="72"/>
      <c r="LG89" s="68">
        <v>92.6411412407064</v>
      </c>
      <c r="LH89" s="72"/>
      <c r="LI89" s="68">
        <v>102.888806507193</v>
      </c>
      <c r="LJ89" s="72"/>
      <c r="LK89" s="27"/>
      <c r="LL89" s="24" t="s">
        <v>37</v>
      </c>
      <c r="LM89" s="68">
        <v>114.55456150558</v>
      </c>
      <c r="LN89" s="72"/>
      <c r="LO89" s="68">
        <v>105.915089575787</v>
      </c>
      <c r="LP89" s="72"/>
      <c r="LQ89" s="68">
        <v>115.297536071466</v>
      </c>
      <c r="LR89" s="72"/>
      <c r="LS89" s="27"/>
      <c r="LT89" s="24" t="s">
        <v>37</v>
      </c>
      <c r="LU89" s="68">
        <v>94.0248503634621</v>
      </c>
      <c r="LV89" s="72"/>
      <c r="LW89" s="68">
        <v>80.6908569736487</v>
      </c>
      <c r="LX89" s="72"/>
      <c r="LY89" s="68">
        <v>99.2575200195165</v>
      </c>
      <c r="LZ89" s="72"/>
      <c r="MA89" s="27"/>
      <c r="MB89" s="24" t="s">
        <v>37</v>
      </c>
      <c r="MC89" s="68">
        <v>107.913128109616</v>
      </c>
      <c r="MD89" s="72"/>
      <c r="ME89" s="68">
        <v>96.7187504518088</v>
      </c>
      <c r="MF89" s="72"/>
      <c r="MG89" s="68">
        <v>108.197644594156</v>
      </c>
      <c r="MH89" s="72"/>
      <c r="MI89" s="27"/>
      <c r="MJ89" s="24" t="s">
        <v>37</v>
      </c>
      <c r="MK89" s="68">
        <v>107.686647754452</v>
      </c>
      <c r="ML89" s="72"/>
      <c r="MM89" s="68">
        <v>93.4836585260149</v>
      </c>
      <c r="MN89" s="72"/>
      <c r="MO89" s="68">
        <v>92.8641206374433</v>
      </c>
      <c r="MP89" s="72"/>
    </row>
    <row r="90" ht="15" hidden="1" customHeight="1" spans="1:354">
      <c r="A90" s="27"/>
      <c r="B90" s="24" t="s">
        <v>38</v>
      </c>
      <c r="C90" s="68">
        <v>100.081228487424</v>
      </c>
      <c r="D90" s="72"/>
      <c r="E90" s="459">
        <v>95.2672326390916</v>
      </c>
      <c r="F90" s="72"/>
      <c r="G90" s="459">
        <v>104.63316019664</v>
      </c>
      <c r="H90" s="72"/>
      <c r="I90" s="27"/>
      <c r="J90" s="24" t="s">
        <v>38</v>
      </c>
      <c r="K90" s="68">
        <v>109.150107744336</v>
      </c>
      <c r="L90" s="72"/>
      <c r="M90" s="68">
        <v>90.2791483348401</v>
      </c>
      <c r="N90" s="72"/>
      <c r="O90" s="68">
        <v>96.626020760516</v>
      </c>
      <c r="P90" s="72"/>
      <c r="Q90" s="27"/>
      <c r="R90" s="24" t="s">
        <v>38</v>
      </c>
      <c r="S90" s="68">
        <v>92.0173236868775</v>
      </c>
      <c r="T90" s="72"/>
      <c r="U90" s="68">
        <v>88.5927275921494</v>
      </c>
      <c r="V90" s="72"/>
      <c r="W90" s="68">
        <v>95.5888596447476</v>
      </c>
      <c r="X90" s="72"/>
      <c r="Y90" s="27"/>
      <c r="Z90" s="24" t="s">
        <v>38</v>
      </c>
      <c r="AA90" s="68">
        <v>98.3315246139064</v>
      </c>
      <c r="AB90" s="72"/>
      <c r="AC90" s="68">
        <v>88.197753601016</v>
      </c>
      <c r="AD90" s="72"/>
      <c r="AE90" s="68">
        <v>85.3656284626105</v>
      </c>
      <c r="AF90" s="72"/>
      <c r="AG90" s="27"/>
      <c r="AH90" s="24" t="s">
        <v>38</v>
      </c>
      <c r="AI90" s="68">
        <v>93.4187952842371</v>
      </c>
      <c r="AJ90" s="72"/>
      <c r="AK90" s="68">
        <v>86.100446041484</v>
      </c>
      <c r="AL90" s="72"/>
      <c r="AM90" s="68">
        <v>83.4519416075509</v>
      </c>
      <c r="AN90" s="72"/>
      <c r="AO90" s="27"/>
      <c r="AP90" s="24" t="s">
        <v>38</v>
      </c>
      <c r="AQ90" s="68">
        <v>100.254373549686</v>
      </c>
      <c r="AR90" s="72"/>
      <c r="AS90" s="68">
        <v>101.331502328786</v>
      </c>
      <c r="AT90" s="72"/>
      <c r="AU90" s="68">
        <v>104.9159882557</v>
      </c>
      <c r="AV90" s="72"/>
      <c r="AW90" s="27"/>
      <c r="AX90" s="24" t="s">
        <v>38</v>
      </c>
      <c r="AY90" s="68">
        <v>87.1369892624199</v>
      </c>
      <c r="AZ90" s="72"/>
      <c r="BA90" s="68">
        <v>100.98563253108</v>
      </c>
      <c r="BB90" s="72"/>
      <c r="BC90" s="68">
        <v>103.67158319452</v>
      </c>
      <c r="BD90" s="72"/>
      <c r="BE90" s="27"/>
      <c r="BF90" s="24" t="s">
        <v>38</v>
      </c>
      <c r="BG90" s="68">
        <v>92.1665697964924</v>
      </c>
      <c r="BH90" s="72"/>
      <c r="BI90" s="68">
        <v>98.1518325887723</v>
      </c>
      <c r="BJ90" s="72"/>
      <c r="BK90" s="68">
        <v>89.480535413186</v>
      </c>
      <c r="BL90" s="72"/>
      <c r="BM90" s="27"/>
      <c r="BN90" s="24" t="s">
        <v>38</v>
      </c>
      <c r="BO90" s="68">
        <v>95.3383983869951</v>
      </c>
      <c r="BP90" s="72"/>
      <c r="BQ90" s="437">
        <v>92.6046967494945</v>
      </c>
      <c r="BR90" s="72"/>
      <c r="BS90" s="68">
        <v>108.393682382976</v>
      </c>
      <c r="BT90" s="72"/>
      <c r="BU90" s="27"/>
      <c r="BV90" s="24" t="s">
        <v>38</v>
      </c>
      <c r="BW90" s="68">
        <v>96.6594508268995</v>
      </c>
      <c r="BX90" s="72"/>
      <c r="BY90" s="68">
        <v>99.8583371817939</v>
      </c>
      <c r="BZ90" s="72"/>
      <c r="CA90" s="68">
        <v>108.242291835649</v>
      </c>
      <c r="CB90" s="72"/>
      <c r="CC90" s="27"/>
      <c r="CD90" s="24" t="s">
        <v>38</v>
      </c>
      <c r="CE90" s="68">
        <v>102.658286125423</v>
      </c>
      <c r="CF90" s="72"/>
      <c r="CG90" s="68">
        <v>95.382465711636</v>
      </c>
      <c r="CH90" s="72"/>
      <c r="CI90" s="68">
        <v>87.5139795915004</v>
      </c>
      <c r="CJ90" s="72"/>
      <c r="CK90" s="27"/>
      <c r="CL90" s="24" t="s">
        <v>38</v>
      </c>
      <c r="CM90" s="68">
        <v>108.828958921989</v>
      </c>
      <c r="CN90" s="72"/>
      <c r="CO90" s="68">
        <v>79.3535878372478</v>
      </c>
      <c r="CP90" s="72"/>
      <c r="CQ90" s="68">
        <v>91.345498168974</v>
      </c>
      <c r="CR90" s="72"/>
      <c r="CS90" s="27"/>
      <c r="CT90" s="24" t="s">
        <v>38</v>
      </c>
      <c r="CU90" s="68">
        <v>107.531221500561</v>
      </c>
      <c r="CV90" s="72"/>
      <c r="CW90" s="68">
        <v>89.4720310993784</v>
      </c>
      <c r="CX90" s="72"/>
      <c r="CY90" s="68">
        <v>99.6996949632663</v>
      </c>
      <c r="CZ90" s="72"/>
      <c r="DA90" s="27"/>
      <c r="DB90" s="24" t="s">
        <v>38</v>
      </c>
      <c r="DC90" s="68">
        <v>95.6772657916787</v>
      </c>
      <c r="DD90" s="72"/>
      <c r="DE90" s="68">
        <v>98.8932215507555</v>
      </c>
      <c r="DF90" s="72"/>
      <c r="DG90" s="68">
        <v>100.873027496475</v>
      </c>
      <c r="DH90" s="72"/>
      <c r="DI90" s="27"/>
      <c r="DJ90" s="24" t="s">
        <v>38</v>
      </c>
      <c r="DK90" s="68">
        <v>99.2196058907101</v>
      </c>
      <c r="DL90" s="72"/>
      <c r="DM90" s="68">
        <v>108.641266123801</v>
      </c>
      <c r="DN90" s="72"/>
      <c r="DO90" s="68">
        <v>82.8120507431756</v>
      </c>
      <c r="DP90" s="72"/>
      <c r="DQ90" s="27"/>
      <c r="DR90" s="24" t="s">
        <v>38</v>
      </c>
      <c r="DS90" s="68">
        <v>98.3895752622323</v>
      </c>
      <c r="DT90" s="72"/>
      <c r="DU90" s="68">
        <v>107.788362238556</v>
      </c>
      <c r="DV90" s="72"/>
      <c r="DW90" s="68">
        <v>97.3739449530322</v>
      </c>
      <c r="DX90" s="72"/>
      <c r="DY90" s="27"/>
      <c r="DZ90" s="24" t="s">
        <v>38</v>
      </c>
      <c r="EA90" s="68">
        <v>98.959599546827</v>
      </c>
      <c r="EB90" s="72"/>
      <c r="EC90" s="68">
        <v>98.6618564358307</v>
      </c>
      <c r="ED90" s="72"/>
      <c r="EE90" s="68">
        <v>105.683485453622</v>
      </c>
      <c r="EF90" s="72"/>
      <c r="EG90" s="27"/>
      <c r="EH90" s="24" t="s">
        <v>38</v>
      </c>
      <c r="EI90" s="68">
        <v>98.5008720354488</v>
      </c>
      <c r="EJ90" s="72"/>
      <c r="EK90" s="68">
        <v>109.563635951691</v>
      </c>
      <c r="EL90" s="72"/>
      <c r="EM90" s="68">
        <v>99.1602217339065</v>
      </c>
      <c r="EN90" s="72"/>
      <c r="EO90" s="27"/>
      <c r="EP90" s="24" t="s">
        <v>38</v>
      </c>
      <c r="EQ90" s="68">
        <v>93.9024223010959</v>
      </c>
      <c r="ER90" s="72"/>
      <c r="ES90" s="68">
        <v>102.771841643566</v>
      </c>
      <c r="ET90" s="72"/>
      <c r="EU90" s="68">
        <v>100.711411836397</v>
      </c>
      <c r="EV90" s="72"/>
      <c r="EW90" s="27"/>
      <c r="EX90" s="24" t="s">
        <v>38</v>
      </c>
      <c r="EY90" s="68">
        <v>102.229076384634</v>
      </c>
      <c r="EZ90" s="72"/>
      <c r="FA90" s="68">
        <v>99.2715279009463</v>
      </c>
      <c r="FB90" s="72"/>
      <c r="FC90" s="68">
        <v>94.4046292230791</v>
      </c>
      <c r="FD90" s="72"/>
      <c r="FE90" s="27"/>
      <c r="FF90" s="24" t="s">
        <v>38</v>
      </c>
      <c r="FG90" s="68">
        <v>100.484184857544</v>
      </c>
      <c r="FH90" s="72"/>
      <c r="FI90" s="68">
        <v>108.96604596591</v>
      </c>
      <c r="FJ90" s="72"/>
      <c r="FK90" s="68">
        <v>93.5159243888609</v>
      </c>
      <c r="FL90" s="72"/>
      <c r="FM90" s="27"/>
      <c r="FN90" s="24" t="s">
        <v>38</v>
      </c>
      <c r="FO90" s="68">
        <v>102.492375594257</v>
      </c>
      <c r="FP90" s="72"/>
      <c r="FQ90" s="68">
        <v>105.099021591451</v>
      </c>
      <c r="FR90" s="72"/>
      <c r="FS90" s="68">
        <v>99.8509253129775</v>
      </c>
      <c r="FT90" s="72"/>
      <c r="FU90" s="27"/>
      <c r="FV90" s="24" t="s">
        <v>38</v>
      </c>
      <c r="FW90" s="68">
        <v>101.484737692736</v>
      </c>
      <c r="FX90" s="72"/>
      <c r="FY90" s="68">
        <v>105.356243143586</v>
      </c>
      <c r="FZ90" s="72"/>
      <c r="GA90" s="68">
        <v>98.9854548552489</v>
      </c>
      <c r="GB90" s="72"/>
      <c r="GC90" s="27"/>
      <c r="GD90" s="24" t="s">
        <v>38</v>
      </c>
      <c r="GE90" s="68">
        <v>103.466234727311</v>
      </c>
      <c r="GF90" s="72"/>
      <c r="GG90" s="68">
        <v>95.6636108370764</v>
      </c>
      <c r="GH90" s="72"/>
      <c r="GI90" s="68">
        <v>100.464727086202</v>
      </c>
      <c r="GJ90" s="72"/>
      <c r="GK90" s="27"/>
      <c r="GL90" s="24" t="s">
        <v>38</v>
      </c>
      <c r="GM90" s="68">
        <v>104.660681927225</v>
      </c>
      <c r="GN90" s="72"/>
      <c r="GO90" s="68">
        <v>99.9740148411521</v>
      </c>
      <c r="GP90" s="72"/>
      <c r="GQ90" s="68">
        <v>102.032718259257</v>
      </c>
      <c r="GR90" s="72"/>
      <c r="GS90" s="27"/>
      <c r="GT90" s="24" t="s">
        <v>38</v>
      </c>
      <c r="GU90" s="68">
        <v>104.496378726722</v>
      </c>
      <c r="GV90" s="72"/>
      <c r="GW90" s="68">
        <v>103.821678130293</v>
      </c>
      <c r="GX90" s="72"/>
      <c r="GY90" s="68">
        <v>101.583979165063</v>
      </c>
      <c r="GZ90" s="72"/>
      <c r="HA90" s="27"/>
      <c r="HB90" s="24" t="s">
        <v>38</v>
      </c>
      <c r="HC90" s="68">
        <v>92.0612478231725</v>
      </c>
      <c r="HD90" s="72"/>
      <c r="HE90" s="68">
        <v>100.151644613029</v>
      </c>
      <c r="HF90" s="72"/>
      <c r="HG90" s="68">
        <v>103.138908826761</v>
      </c>
      <c r="HH90" s="72"/>
      <c r="HI90" s="27"/>
      <c r="HJ90" s="24" t="s">
        <v>38</v>
      </c>
      <c r="HK90" s="68">
        <v>93.4940680834941</v>
      </c>
      <c r="HL90" s="72"/>
      <c r="HM90" s="68">
        <v>86.6278086891882</v>
      </c>
      <c r="HN90" s="72"/>
      <c r="HO90" s="68">
        <v>96.0352490704911</v>
      </c>
      <c r="HP90" s="72"/>
      <c r="HQ90" s="27"/>
      <c r="HR90" s="24" t="s">
        <v>38</v>
      </c>
      <c r="HS90" s="68">
        <v>113.555405666036</v>
      </c>
      <c r="HT90" s="72"/>
      <c r="HU90" s="68">
        <v>106.851892321763</v>
      </c>
      <c r="HV90" s="72"/>
      <c r="HW90" s="68">
        <v>106.238809594194</v>
      </c>
      <c r="HX90" s="72"/>
      <c r="HY90" s="27"/>
      <c r="HZ90" s="24" t="s">
        <v>38</v>
      </c>
      <c r="IA90" s="68">
        <v>108.107635056077</v>
      </c>
      <c r="IB90" s="72"/>
      <c r="IC90" s="68">
        <v>107.838404676112</v>
      </c>
      <c r="ID90" s="72"/>
      <c r="IE90" s="68">
        <v>109.216332061927</v>
      </c>
      <c r="IF90" s="72"/>
      <c r="IG90" s="27"/>
      <c r="IH90" s="24" t="s">
        <v>38</v>
      </c>
      <c r="II90" s="68">
        <v>88.9931637208801</v>
      </c>
      <c r="IJ90" s="72"/>
      <c r="IK90" s="68">
        <v>111.706074639987</v>
      </c>
      <c r="IL90" s="72"/>
      <c r="IM90" s="68">
        <v>106.032538528814</v>
      </c>
      <c r="IN90" s="72"/>
      <c r="IO90" s="68">
        <v>95.3611314219786</v>
      </c>
      <c r="IP90" s="72"/>
      <c r="IQ90" s="27"/>
      <c r="IR90" s="24" t="s">
        <v>38</v>
      </c>
      <c r="IS90" s="68">
        <v>99.7900329603854</v>
      </c>
      <c r="IT90" s="72"/>
      <c r="IU90" s="68">
        <v>84.8127251507578</v>
      </c>
      <c r="IV90" s="72"/>
      <c r="IW90" s="68">
        <v>110.620574259209</v>
      </c>
      <c r="IX90" s="72"/>
      <c r="IY90" s="27"/>
      <c r="IZ90" s="24" t="s">
        <v>38</v>
      </c>
      <c r="JA90" s="68">
        <v>100.918190608068</v>
      </c>
      <c r="JB90" s="72"/>
      <c r="JC90" s="68">
        <v>96.9349490217334</v>
      </c>
      <c r="JD90" s="72"/>
      <c r="JE90" s="68">
        <v>110.461368835892</v>
      </c>
      <c r="JF90" s="72"/>
      <c r="JG90" s="27"/>
      <c r="JH90" s="24" t="s">
        <v>38</v>
      </c>
      <c r="JI90" s="68">
        <v>97.6428303577788</v>
      </c>
      <c r="JJ90" s="72"/>
      <c r="JK90" s="68">
        <v>98.5643897279304</v>
      </c>
      <c r="JL90" s="72"/>
      <c r="JM90" s="68">
        <v>77.2078612506542</v>
      </c>
      <c r="JN90" s="72"/>
      <c r="JO90" s="27"/>
      <c r="JP90" s="24" t="s">
        <v>38</v>
      </c>
      <c r="JQ90" s="68">
        <v>99.079685267746</v>
      </c>
      <c r="JR90" s="72"/>
      <c r="JS90" s="68">
        <v>124.947474103476</v>
      </c>
      <c r="JT90" s="72"/>
      <c r="JU90" s="68">
        <v>112.657523161002</v>
      </c>
      <c r="JV90" s="72"/>
      <c r="JW90" s="27"/>
      <c r="JX90" s="24" t="s">
        <v>38</v>
      </c>
      <c r="JY90" s="68">
        <v>94.9014207275389</v>
      </c>
      <c r="JZ90" s="72"/>
      <c r="KA90" s="68">
        <v>110.339723426624</v>
      </c>
      <c r="KB90" s="72"/>
      <c r="KC90" s="68">
        <v>110.687600165299</v>
      </c>
      <c r="KD90" s="72"/>
      <c r="KE90" s="27"/>
      <c r="KF90" s="24" t="s">
        <v>38</v>
      </c>
      <c r="KG90" s="68">
        <v>95.6046644809812</v>
      </c>
      <c r="KH90" s="72"/>
      <c r="KI90" s="68">
        <v>110.446845543877</v>
      </c>
      <c r="KJ90" s="72"/>
      <c r="KK90" s="68">
        <v>98.1223005108101</v>
      </c>
      <c r="KL90" s="72"/>
      <c r="KM90" s="27"/>
      <c r="KN90" s="24" t="s">
        <v>38</v>
      </c>
      <c r="KO90" s="68">
        <v>89.720661700028</v>
      </c>
      <c r="KP90" s="72"/>
      <c r="KQ90" s="68">
        <v>98.9004507205842</v>
      </c>
      <c r="KR90" s="72"/>
      <c r="KS90" s="68">
        <v>100.781445529545</v>
      </c>
      <c r="KT90" s="72"/>
      <c r="KU90" s="27"/>
      <c r="KV90" s="24" t="s">
        <v>38</v>
      </c>
      <c r="KW90" s="68">
        <v>94.8563588703037</v>
      </c>
      <c r="KX90" s="72"/>
      <c r="KY90" s="68">
        <v>93.5524826454128</v>
      </c>
      <c r="KZ90" s="72"/>
      <c r="LA90" s="68">
        <v>104.379933697663</v>
      </c>
      <c r="LB90" s="72"/>
      <c r="LC90" s="27"/>
      <c r="LD90" s="24" t="s">
        <v>38</v>
      </c>
      <c r="LE90" s="68">
        <v>100.505846243326</v>
      </c>
      <c r="LF90" s="72"/>
      <c r="LG90" s="68">
        <v>72.5424133617647</v>
      </c>
      <c r="LH90" s="72"/>
      <c r="LI90" s="68">
        <v>83.0734357247928</v>
      </c>
      <c r="LJ90" s="72"/>
      <c r="LK90" s="27"/>
      <c r="LL90" s="24" t="s">
        <v>38</v>
      </c>
      <c r="LM90" s="68">
        <v>82.387811177284</v>
      </c>
      <c r="LN90" s="72"/>
      <c r="LO90" s="68">
        <v>100.214489262635</v>
      </c>
      <c r="LP90" s="72"/>
      <c r="LQ90" s="68">
        <v>81.6163329823828</v>
      </c>
      <c r="LR90" s="72"/>
      <c r="LS90" s="27"/>
      <c r="LT90" s="24" t="s">
        <v>38</v>
      </c>
      <c r="LU90" s="68">
        <v>117.747962280874</v>
      </c>
      <c r="LV90" s="72"/>
      <c r="LW90" s="68">
        <v>194.092945695151</v>
      </c>
      <c r="LX90" s="72"/>
      <c r="LY90" s="68">
        <v>79.1552726788547</v>
      </c>
      <c r="LZ90" s="72"/>
      <c r="MA90" s="27"/>
      <c r="MB90" s="24" t="s">
        <v>38</v>
      </c>
      <c r="MC90" s="68">
        <v>101.731413269999</v>
      </c>
      <c r="MD90" s="72"/>
      <c r="ME90" s="68">
        <v>70.610782358168</v>
      </c>
      <c r="MF90" s="72"/>
      <c r="MG90" s="68">
        <v>88.1925325092</v>
      </c>
      <c r="MH90" s="72"/>
      <c r="MI90" s="27"/>
      <c r="MJ90" s="24" t="s">
        <v>38</v>
      </c>
      <c r="MK90" s="68">
        <v>103.076195216697</v>
      </c>
      <c r="ML90" s="72"/>
      <c r="MM90" s="68">
        <v>96.6852377055612</v>
      </c>
      <c r="MN90" s="72"/>
      <c r="MO90" s="68">
        <v>92.0352949134715</v>
      </c>
      <c r="MP90" s="72"/>
    </row>
    <row r="91" ht="15" hidden="1" customHeight="1" spans="1:354">
      <c r="A91" s="27"/>
      <c r="B91" s="24" t="s">
        <v>39</v>
      </c>
      <c r="C91" s="68">
        <v>91.2683263101784</v>
      </c>
      <c r="D91" s="72"/>
      <c r="E91" s="459">
        <v>90.2879465151401</v>
      </c>
      <c r="F91" s="72"/>
      <c r="G91" s="459">
        <v>92.1953362239185</v>
      </c>
      <c r="H91" s="72"/>
      <c r="I91" s="27"/>
      <c r="J91" s="24" t="s">
        <v>40</v>
      </c>
      <c r="K91" s="68">
        <v>123.299558712623</v>
      </c>
      <c r="L91" s="72"/>
      <c r="M91" s="68">
        <v>136.625911024278</v>
      </c>
      <c r="N91" s="72"/>
      <c r="O91" s="68">
        <v>124.75709985397</v>
      </c>
      <c r="P91" s="72"/>
      <c r="Q91" s="27"/>
      <c r="R91" s="24" t="s">
        <v>40</v>
      </c>
      <c r="S91" s="68">
        <v>102.428512304244</v>
      </c>
      <c r="T91" s="72"/>
      <c r="U91" s="68">
        <v>92.558893607316</v>
      </c>
      <c r="V91" s="72"/>
      <c r="W91" s="68">
        <v>104.054937153277</v>
      </c>
      <c r="X91" s="72"/>
      <c r="Y91" s="27"/>
      <c r="Z91" s="24" t="s">
        <v>40</v>
      </c>
      <c r="AA91" s="68">
        <v>101.446184989175</v>
      </c>
      <c r="AB91" s="72"/>
      <c r="AC91" s="68">
        <v>95.1647087318735</v>
      </c>
      <c r="AD91" s="72"/>
      <c r="AE91" s="68">
        <v>85.5157507569056</v>
      </c>
      <c r="AF91" s="72"/>
      <c r="AG91" s="27"/>
      <c r="AH91" s="24" t="s">
        <v>40</v>
      </c>
      <c r="AI91" s="68">
        <v>93.7665089224357</v>
      </c>
      <c r="AJ91" s="72"/>
      <c r="AK91" s="68">
        <v>84.1307241928221</v>
      </c>
      <c r="AL91" s="72"/>
      <c r="AM91" s="68">
        <v>85.8379811168709</v>
      </c>
      <c r="AN91" s="72"/>
      <c r="AO91" s="27"/>
      <c r="AP91" s="24" t="s">
        <v>40</v>
      </c>
      <c r="AQ91" s="68">
        <v>96.059738897529</v>
      </c>
      <c r="AR91" s="72"/>
      <c r="AS91" s="68">
        <v>109.871253318712</v>
      </c>
      <c r="AT91" s="72"/>
      <c r="AU91" s="68">
        <v>109.119778989606</v>
      </c>
      <c r="AV91" s="72"/>
      <c r="AW91" s="27"/>
      <c r="AX91" s="24" t="s">
        <v>40</v>
      </c>
      <c r="AY91" s="68">
        <v>92.49155864446</v>
      </c>
      <c r="AZ91" s="72"/>
      <c r="BA91" s="68">
        <v>101.129538466159</v>
      </c>
      <c r="BB91" s="72"/>
      <c r="BC91" s="68">
        <v>101.525488151704</v>
      </c>
      <c r="BD91" s="72"/>
      <c r="BE91" s="27"/>
      <c r="BF91" s="24" t="s">
        <v>40</v>
      </c>
      <c r="BG91" s="68">
        <v>91.6239607706218</v>
      </c>
      <c r="BH91" s="72"/>
      <c r="BI91" s="68">
        <v>99.3180524931534</v>
      </c>
      <c r="BJ91" s="72"/>
      <c r="BK91" s="68">
        <v>87.3738247377188</v>
      </c>
      <c r="BL91" s="72"/>
      <c r="BM91" s="27"/>
      <c r="BN91" s="24" t="s">
        <v>40</v>
      </c>
      <c r="BO91" s="68">
        <v>99.9950489743033</v>
      </c>
      <c r="BP91" s="72"/>
      <c r="BQ91" s="437">
        <v>96.8999341956356</v>
      </c>
      <c r="BR91" s="72"/>
      <c r="BS91" s="68">
        <v>96.2563518686415</v>
      </c>
      <c r="BT91" s="72"/>
      <c r="BU91" s="27"/>
      <c r="BV91" s="24" t="s">
        <v>40</v>
      </c>
      <c r="BW91" s="68">
        <v>108.677895847523</v>
      </c>
      <c r="BX91" s="72"/>
      <c r="BY91" s="68">
        <v>108.173581737589</v>
      </c>
      <c r="BZ91" s="72"/>
      <c r="CA91" s="68">
        <v>107.513337871258</v>
      </c>
      <c r="CB91" s="72"/>
      <c r="CC91" s="27"/>
      <c r="CD91" s="24" t="s">
        <v>40</v>
      </c>
      <c r="CE91" s="68">
        <v>93.74675120381</v>
      </c>
      <c r="CF91" s="72"/>
      <c r="CG91" s="68">
        <v>97.7432548031129</v>
      </c>
      <c r="CH91" s="72"/>
      <c r="CI91" s="68">
        <v>86.7611169886363</v>
      </c>
      <c r="CJ91" s="72"/>
      <c r="CK91" s="27"/>
      <c r="CL91" s="24" t="s">
        <v>40</v>
      </c>
      <c r="CM91" s="68">
        <v>100.491625739643</v>
      </c>
      <c r="CN91" s="72"/>
      <c r="CO91" s="68">
        <v>98.2277312327115</v>
      </c>
      <c r="CP91" s="72"/>
      <c r="CQ91" s="68">
        <v>86.8251467301613</v>
      </c>
      <c r="CR91" s="72"/>
      <c r="CS91" s="27"/>
      <c r="CT91" s="24" t="s">
        <v>40</v>
      </c>
      <c r="CU91" s="68">
        <v>107.504401948604</v>
      </c>
      <c r="CV91" s="72"/>
      <c r="CW91" s="68">
        <v>90.9188981095464</v>
      </c>
      <c r="CX91" s="72"/>
      <c r="CY91" s="68">
        <v>97.4748510304059</v>
      </c>
      <c r="CZ91" s="72"/>
      <c r="DA91" s="27"/>
      <c r="DB91" s="24" t="s">
        <v>40</v>
      </c>
      <c r="DC91" s="68">
        <v>91.6923351308039</v>
      </c>
      <c r="DD91" s="72"/>
      <c r="DE91" s="68">
        <v>97.5650504830626</v>
      </c>
      <c r="DF91" s="72"/>
      <c r="DG91" s="68">
        <v>98.0037396060646</v>
      </c>
      <c r="DH91" s="72"/>
      <c r="DI91" s="27"/>
      <c r="DJ91" s="24" t="s">
        <v>40</v>
      </c>
      <c r="DK91" s="68">
        <v>99.7342595446296</v>
      </c>
      <c r="DL91" s="72"/>
      <c r="DM91" s="68">
        <v>107.707879544988</v>
      </c>
      <c r="DN91" s="72"/>
      <c r="DO91" s="68">
        <v>82.0135192250048</v>
      </c>
      <c r="DP91" s="72"/>
      <c r="DQ91" s="27"/>
      <c r="DR91" s="24" t="s">
        <v>40</v>
      </c>
      <c r="DS91" s="68">
        <v>101.759946289946</v>
      </c>
      <c r="DT91" s="72"/>
      <c r="DU91" s="68">
        <v>101.994309164185</v>
      </c>
      <c r="DV91" s="72"/>
      <c r="DW91" s="68">
        <v>97.1491809917076</v>
      </c>
      <c r="DX91" s="72"/>
      <c r="DY91" s="27"/>
      <c r="DZ91" s="24" t="s">
        <v>40</v>
      </c>
      <c r="EA91" s="68">
        <v>88.5522559821792</v>
      </c>
      <c r="EB91" s="72"/>
      <c r="EC91" s="68">
        <v>98.1945827076098</v>
      </c>
      <c r="ED91" s="72"/>
      <c r="EE91" s="68">
        <v>105.60853807851</v>
      </c>
      <c r="EF91" s="72"/>
      <c r="EG91" s="27"/>
      <c r="EH91" s="24" t="s">
        <v>40</v>
      </c>
      <c r="EI91" s="68">
        <v>104.194824028202</v>
      </c>
      <c r="EJ91" s="72"/>
      <c r="EK91" s="68">
        <v>111.762479059397</v>
      </c>
      <c r="EL91" s="72"/>
      <c r="EM91" s="68">
        <v>97.9976967512784</v>
      </c>
      <c r="EN91" s="72"/>
      <c r="EO91" s="27"/>
      <c r="EP91" s="24" t="s">
        <v>40</v>
      </c>
      <c r="EQ91" s="68">
        <v>94.4117764283516</v>
      </c>
      <c r="ER91" s="72"/>
      <c r="ES91" s="68">
        <v>90.5837754432812</v>
      </c>
      <c r="ET91" s="72"/>
      <c r="EU91" s="68">
        <v>90.4133840023243</v>
      </c>
      <c r="EV91" s="72"/>
      <c r="EW91" s="27"/>
      <c r="EX91" s="24" t="s">
        <v>40</v>
      </c>
      <c r="EY91" s="68">
        <v>100.510558082454</v>
      </c>
      <c r="EZ91" s="72"/>
      <c r="FA91" s="68">
        <v>105.371954967765</v>
      </c>
      <c r="FB91" s="72"/>
      <c r="FC91" s="68">
        <v>93.2478896150156</v>
      </c>
      <c r="FD91" s="72"/>
      <c r="FE91" s="27"/>
      <c r="FF91" s="24" t="s">
        <v>40</v>
      </c>
      <c r="FG91" s="68">
        <v>101.875946918701</v>
      </c>
      <c r="FH91" s="72"/>
      <c r="FI91" s="68">
        <v>100.026312352933</v>
      </c>
      <c r="FJ91" s="72"/>
      <c r="FK91" s="68">
        <v>106.149703769591</v>
      </c>
      <c r="FL91" s="72"/>
      <c r="FM91" s="27"/>
      <c r="FN91" s="24" t="s">
        <v>40</v>
      </c>
      <c r="FO91" s="68">
        <v>107.778422453167</v>
      </c>
      <c r="FP91" s="72"/>
      <c r="FQ91" s="68">
        <v>101.478795790033</v>
      </c>
      <c r="FR91" s="72"/>
      <c r="FS91" s="68">
        <v>111.27772957601</v>
      </c>
      <c r="FT91" s="72"/>
      <c r="FU91" s="27"/>
      <c r="FV91" s="24" t="s">
        <v>40</v>
      </c>
      <c r="FW91" s="68">
        <v>110.287580584594</v>
      </c>
      <c r="FX91" s="72"/>
      <c r="FY91" s="68">
        <v>103.499708302949</v>
      </c>
      <c r="FZ91" s="72"/>
      <c r="GA91" s="68">
        <v>110.115826977104</v>
      </c>
      <c r="GB91" s="72"/>
      <c r="GC91" s="27"/>
      <c r="GD91" s="24" t="s">
        <v>40</v>
      </c>
      <c r="GE91" s="68">
        <v>104.290916670833</v>
      </c>
      <c r="GF91" s="72"/>
      <c r="GG91" s="68">
        <v>101.403750720029</v>
      </c>
      <c r="GH91" s="72"/>
      <c r="GI91" s="68">
        <v>85.8808430954728</v>
      </c>
      <c r="GJ91" s="72"/>
      <c r="GK91" s="27"/>
      <c r="GL91" s="24" t="s">
        <v>40</v>
      </c>
      <c r="GM91" s="68">
        <v>100.637681049388</v>
      </c>
      <c r="GN91" s="72"/>
      <c r="GO91" s="68">
        <v>104.375334288339</v>
      </c>
      <c r="GP91" s="72"/>
      <c r="GQ91" s="68">
        <v>107.685806121721</v>
      </c>
      <c r="GR91" s="72"/>
      <c r="GS91" s="27"/>
      <c r="GT91" s="24" t="s">
        <v>40</v>
      </c>
      <c r="GU91" s="68">
        <v>94.2437314285357</v>
      </c>
      <c r="GV91" s="72"/>
      <c r="GW91" s="68">
        <v>99.3015622288135</v>
      </c>
      <c r="GX91" s="72"/>
      <c r="GY91" s="68">
        <v>102.030619021909</v>
      </c>
      <c r="GZ91" s="72"/>
      <c r="HA91" s="27"/>
      <c r="HB91" s="24" t="s">
        <v>40</v>
      </c>
      <c r="HC91" s="68">
        <v>97.129260886133</v>
      </c>
      <c r="HD91" s="72"/>
      <c r="HE91" s="68">
        <v>105.747228830701</v>
      </c>
      <c r="HF91" s="72"/>
      <c r="HG91" s="68">
        <v>99.284499750529</v>
      </c>
      <c r="HH91" s="72"/>
      <c r="HI91" s="27"/>
      <c r="HJ91" s="24" t="s">
        <v>40</v>
      </c>
      <c r="HK91" s="68">
        <v>102.086805638984</v>
      </c>
      <c r="HL91" s="72"/>
      <c r="HM91" s="68">
        <v>87.9663981352829</v>
      </c>
      <c r="HN91" s="72"/>
      <c r="HO91" s="68">
        <v>90.9460691298152</v>
      </c>
      <c r="HP91" s="72"/>
      <c r="HQ91" s="27"/>
      <c r="HR91" s="24" t="s">
        <v>40</v>
      </c>
      <c r="HS91" s="68">
        <v>87.4506376328819</v>
      </c>
      <c r="HT91" s="72"/>
      <c r="HU91" s="68">
        <v>91.0182524901957</v>
      </c>
      <c r="HV91" s="72"/>
      <c r="HW91" s="68">
        <v>104.818581691349</v>
      </c>
      <c r="HX91" s="72"/>
      <c r="HY91" s="27"/>
      <c r="HZ91" s="24" t="s">
        <v>40</v>
      </c>
      <c r="IA91" s="68">
        <v>92.8793488647557</v>
      </c>
      <c r="IB91" s="72"/>
      <c r="IC91" s="68">
        <v>122.266488497702</v>
      </c>
      <c r="ID91" s="72"/>
      <c r="IE91" s="68">
        <v>101.397974580081</v>
      </c>
      <c r="IF91" s="72"/>
      <c r="IG91" s="27"/>
      <c r="IH91" s="24" t="s">
        <v>40</v>
      </c>
      <c r="II91" s="68">
        <v>87.268578170464</v>
      </c>
      <c r="IJ91" s="72"/>
      <c r="IK91" s="68">
        <v>94.7455178376135</v>
      </c>
      <c r="IL91" s="72"/>
      <c r="IM91" s="68">
        <v>110.343892614572</v>
      </c>
      <c r="IN91" s="72"/>
      <c r="IO91" s="68">
        <v>93.0740816548572</v>
      </c>
      <c r="IP91" s="72"/>
      <c r="IQ91" s="27"/>
      <c r="IR91" s="24" t="s">
        <v>40</v>
      </c>
      <c r="IS91" s="68">
        <v>98.747695970216</v>
      </c>
      <c r="IT91" s="72"/>
      <c r="IU91" s="68">
        <v>89.9482049638262</v>
      </c>
      <c r="IV91" s="72"/>
      <c r="IW91" s="68">
        <v>93.6151174142004</v>
      </c>
      <c r="IX91" s="72"/>
      <c r="IY91" s="27"/>
      <c r="IZ91" s="24" t="s">
        <v>40</v>
      </c>
      <c r="JA91" s="68">
        <v>97.1883525636927</v>
      </c>
      <c r="JB91" s="72"/>
      <c r="JC91" s="68">
        <v>98.084191376774</v>
      </c>
      <c r="JD91" s="72"/>
      <c r="JE91" s="68">
        <v>99.5758934564258</v>
      </c>
      <c r="JF91" s="72"/>
      <c r="JG91" s="27"/>
      <c r="JH91" s="24" t="s">
        <v>40</v>
      </c>
      <c r="JI91" s="68">
        <v>110.489215587394</v>
      </c>
      <c r="JJ91" s="72"/>
      <c r="JK91" s="68">
        <v>106.447968397371</v>
      </c>
      <c r="JL91" s="72"/>
      <c r="JM91" s="68">
        <v>82.2978789155288</v>
      </c>
      <c r="JN91" s="72"/>
      <c r="JO91" s="27"/>
      <c r="JP91" s="24" t="s">
        <v>40</v>
      </c>
      <c r="JQ91" s="68">
        <v>95.3511444140723</v>
      </c>
      <c r="JR91" s="72"/>
      <c r="JS91" s="68">
        <v>75.566981816691</v>
      </c>
      <c r="JT91" s="72"/>
      <c r="JU91" s="68">
        <v>116.732324112534</v>
      </c>
      <c r="JV91" s="72"/>
      <c r="JW91" s="27"/>
      <c r="JX91" s="24" t="s">
        <v>40</v>
      </c>
      <c r="JY91" s="68">
        <v>89.4570284893589</v>
      </c>
      <c r="JZ91" s="72"/>
      <c r="KA91" s="68">
        <v>114.990229900588</v>
      </c>
      <c r="KB91" s="72"/>
      <c r="KC91" s="68">
        <v>70.4976281023528</v>
      </c>
      <c r="KD91" s="72"/>
      <c r="KE91" s="27"/>
      <c r="KF91" s="24" t="s">
        <v>40</v>
      </c>
      <c r="KG91" s="68">
        <v>72.3416922977742</v>
      </c>
      <c r="KH91" s="72"/>
      <c r="KI91" s="68">
        <v>138.318608789924</v>
      </c>
      <c r="KJ91" s="72"/>
      <c r="KK91" s="68">
        <v>114.203304486595</v>
      </c>
      <c r="KL91" s="72"/>
      <c r="KM91" s="27"/>
      <c r="KN91" s="24" t="s">
        <v>40</v>
      </c>
      <c r="KO91" s="68">
        <v>97.1905098052953</v>
      </c>
      <c r="KP91" s="72"/>
      <c r="KQ91" s="68">
        <v>100.731595326926</v>
      </c>
      <c r="KR91" s="72"/>
      <c r="KS91" s="68">
        <v>92.5493473643406</v>
      </c>
      <c r="KT91" s="72"/>
      <c r="KU91" s="27"/>
      <c r="KV91" s="24" t="s">
        <v>40</v>
      </c>
      <c r="KW91" s="68">
        <v>104.905507943047</v>
      </c>
      <c r="KX91" s="72"/>
      <c r="KY91" s="68">
        <v>99.8099253248915</v>
      </c>
      <c r="KZ91" s="72"/>
      <c r="LA91" s="68">
        <v>102.459643324241</v>
      </c>
      <c r="LB91" s="72"/>
      <c r="LC91" s="27"/>
      <c r="LD91" s="24" t="s">
        <v>40</v>
      </c>
      <c r="LE91" s="68">
        <v>90.0980048910361</v>
      </c>
      <c r="LF91" s="72"/>
      <c r="LG91" s="68">
        <v>87.7910449225105</v>
      </c>
      <c r="LH91" s="72"/>
      <c r="LI91" s="68">
        <v>86.2573476846105</v>
      </c>
      <c r="LJ91" s="72"/>
      <c r="LK91" s="27"/>
      <c r="LL91" s="24" t="s">
        <v>40</v>
      </c>
      <c r="LM91" s="68">
        <v>98.5975235866302</v>
      </c>
      <c r="LN91" s="72"/>
      <c r="LO91" s="68">
        <v>106.305500670443</v>
      </c>
      <c r="LP91" s="72"/>
      <c r="LQ91" s="68">
        <v>100.665606637109</v>
      </c>
      <c r="LR91" s="72"/>
      <c r="LS91" s="27"/>
      <c r="LT91" s="24" t="s">
        <v>40</v>
      </c>
      <c r="LU91" s="68">
        <v>124.800710298069</v>
      </c>
      <c r="LV91" s="72"/>
      <c r="LW91" s="68">
        <v>124.428931167251</v>
      </c>
      <c r="LX91" s="72"/>
      <c r="LY91" s="68">
        <v>93.9260457448279</v>
      </c>
      <c r="LZ91" s="72"/>
      <c r="MA91" s="27"/>
      <c r="MB91" s="24" t="s">
        <v>40</v>
      </c>
      <c r="MC91" s="68">
        <v>104.49644204385</v>
      </c>
      <c r="MD91" s="72"/>
      <c r="ME91" s="68">
        <v>124.013968306581</v>
      </c>
      <c r="MF91" s="72"/>
      <c r="MG91" s="68">
        <v>98.0233927052763</v>
      </c>
      <c r="MH91" s="72"/>
      <c r="MI91" s="27"/>
      <c r="MJ91" s="24" t="s">
        <v>40</v>
      </c>
      <c r="MK91" s="68">
        <v>100.236834074006</v>
      </c>
      <c r="ML91" s="72"/>
      <c r="MM91" s="68">
        <v>98.9499720523742</v>
      </c>
      <c r="MN91" s="72"/>
      <c r="MO91" s="68">
        <v>72.4227473356293</v>
      </c>
      <c r="MP91" s="72"/>
    </row>
    <row r="92" ht="15" hidden="1" customHeight="1" spans="1:354">
      <c r="A92" s="27"/>
      <c r="B92" s="24" t="s">
        <v>40</v>
      </c>
      <c r="C92" s="68">
        <v>96.8270989424265</v>
      </c>
      <c r="D92" s="72"/>
      <c r="E92" s="459">
        <v>96.7274038657136</v>
      </c>
      <c r="F92" s="72"/>
      <c r="G92" s="459">
        <v>96.9213668220092</v>
      </c>
      <c r="H92" s="72"/>
      <c r="I92" s="27"/>
      <c r="J92" s="24" t="s">
        <v>40</v>
      </c>
      <c r="K92" s="68">
        <v>117.772660502089</v>
      </c>
      <c r="L92" s="72"/>
      <c r="M92" s="68">
        <v>109.10290267359</v>
      </c>
      <c r="N92" s="72"/>
      <c r="O92" s="68">
        <v>114.08847206187</v>
      </c>
      <c r="P92" s="72"/>
      <c r="Q92" s="27"/>
      <c r="R92" s="24" t="s">
        <v>40</v>
      </c>
      <c r="S92" s="68">
        <v>100.50356714091</v>
      </c>
      <c r="T92" s="72"/>
      <c r="U92" s="68">
        <v>104.494979462453</v>
      </c>
      <c r="V92" s="72"/>
      <c r="W92" s="68">
        <v>106.270043622198</v>
      </c>
      <c r="X92" s="72"/>
      <c r="Y92" s="27"/>
      <c r="Z92" s="24" t="s">
        <v>40</v>
      </c>
      <c r="AA92" s="68">
        <v>104.64167242451</v>
      </c>
      <c r="AB92" s="72"/>
      <c r="AC92" s="68">
        <v>111.109815530511</v>
      </c>
      <c r="AD92" s="72"/>
      <c r="AE92" s="68">
        <v>102.657208855893</v>
      </c>
      <c r="AF92" s="72"/>
      <c r="AG92" s="27"/>
      <c r="AH92" s="24" t="s">
        <v>40</v>
      </c>
      <c r="AI92" s="68">
        <v>102.300330597578</v>
      </c>
      <c r="AJ92" s="72"/>
      <c r="AK92" s="68">
        <v>113.447616817099</v>
      </c>
      <c r="AL92" s="72"/>
      <c r="AM92" s="68">
        <v>101.544165702495</v>
      </c>
      <c r="AN92" s="72"/>
      <c r="AO92" s="27"/>
      <c r="AP92" s="24" t="s">
        <v>40</v>
      </c>
      <c r="AQ92" s="68">
        <v>99.321202507016</v>
      </c>
      <c r="AR92" s="72"/>
      <c r="AS92" s="68">
        <v>108.635075046008</v>
      </c>
      <c r="AT92" s="72"/>
      <c r="AU92" s="68">
        <v>105.060816922458</v>
      </c>
      <c r="AV92" s="72"/>
      <c r="AW92" s="27"/>
      <c r="AX92" s="24" t="s">
        <v>40</v>
      </c>
      <c r="AY92" s="68">
        <v>94.0690098219205</v>
      </c>
      <c r="AZ92" s="72"/>
      <c r="BA92" s="68">
        <v>96.6187929756041</v>
      </c>
      <c r="BB92" s="72"/>
      <c r="BC92" s="68">
        <v>102.024194916798</v>
      </c>
      <c r="BD92" s="72"/>
      <c r="BE92" s="27"/>
      <c r="BF92" s="24" t="s">
        <v>40</v>
      </c>
      <c r="BG92" s="68">
        <v>91.9196052481136</v>
      </c>
      <c r="BH92" s="72"/>
      <c r="BI92" s="68">
        <v>106.229750946386</v>
      </c>
      <c r="BJ92" s="72"/>
      <c r="BK92" s="68">
        <v>94.9393067638634</v>
      </c>
      <c r="BL92" s="72"/>
      <c r="BM92" s="27"/>
      <c r="BN92" s="24" t="s">
        <v>40</v>
      </c>
      <c r="BO92" s="68">
        <v>101.749592869751</v>
      </c>
      <c r="BP92" s="72"/>
      <c r="BQ92" s="437">
        <v>103.80151950357</v>
      </c>
      <c r="BR92" s="72"/>
      <c r="BS92" s="68">
        <v>99.1348771513302</v>
      </c>
      <c r="BT92" s="72"/>
      <c r="BU92" s="27"/>
      <c r="BV92" s="24" t="s">
        <v>40</v>
      </c>
      <c r="BW92" s="68">
        <v>100.398928436678</v>
      </c>
      <c r="BX92" s="72"/>
      <c r="BY92" s="68">
        <v>101.269150596665</v>
      </c>
      <c r="BZ92" s="72"/>
      <c r="CA92" s="68">
        <v>108.436179707887</v>
      </c>
      <c r="CB92" s="72"/>
      <c r="CC92" s="27"/>
      <c r="CD92" s="24" t="s">
        <v>40</v>
      </c>
      <c r="CE92" s="68">
        <v>99.5095763175682</v>
      </c>
      <c r="CF92" s="72"/>
      <c r="CG92" s="68">
        <v>99.1384496414855</v>
      </c>
      <c r="CH92" s="72"/>
      <c r="CI92" s="68">
        <v>102.658292432284</v>
      </c>
      <c r="CJ92" s="72"/>
      <c r="CK92" s="27"/>
      <c r="CL92" s="24" t="s">
        <v>40</v>
      </c>
      <c r="CM92" s="68">
        <v>108.706864236082</v>
      </c>
      <c r="CN92" s="72"/>
      <c r="CO92" s="68">
        <v>87.3345257941695</v>
      </c>
      <c r="CP92" s="72"/>
      <c r="CQ92" s="68">
        <v>85.7153144943752</v>
      </c>
      <c r="CR92" s="72"/>
      <c r="CS92" s="27"/>
      <c r="CT92" s="24" t="s">
        <v>40</v>
      </c>
      <c r="CU92" s="68">
        <v>110.516377862246</v>
      </c>
      <c r="CV92" s="72"/>
      <c r="CW92" s="68">
        <v>101.008925785769</v>
      </c>
      <c r="CX92" s="72"/>
      <c r="CY92" s="68">
        <v>98.5830144695294</v>
      </c>
      <c r="CZ92" s="72"/>
      <c r="DA92" s="27"/>
      <c r="DB92" s="24" t="s">
        <v>40</v>
      </c>
      <c r="DC92" s="68">
        <v>94.9911926937902</v>
      </c>
      <c r="DD92" s="72"/>
      <c r="DE92" s="68">
        <v>95.6823078586821</v>
      </c>
      <c r="DF92" s="72"/>
      <c r="DG92" s="68">
        <v>101.442938751768</v>
      </c>
      <c r="DH92" s="72"/>
      <c r="DI92" s="27"/>
      <c r="DJ92" s="24" t="s">
        <v>40</v>
      </c>
      <c r="DK92" s="68">
        <v>105.626272303313</v>
      </c>
      <c r="DL92" s="72"/>
      <c r="DM92" s="68">
        <v>109.41755417371</v>
      </c>
      <c r="DN92" s="72"/>
      <c r="DO92" s="68">
        <v>159.111095510699</v>
      </c>
      <c r="DP92" s="72"/>
      <c r="DQ92" s="27"/>
      <c r="DR92" s="24" t="s">
        <v>40</v>
      </c>
      <c r="DS92" s="68">
        <v>107.311001907561</v>
      </c>
      <c r="DT92" s="72"/>
      <c r="DU92" s="68">
        <v>105.959694424155</v>
      </c>
      <c r="DV92" s="72"/>
      <c r="DW92" s="68">
        <v>94.3902596225992</v>
      </c>
      <c r="DX92" s="72"/>
      <c r="DY92" s="27"/>
      <c r="DZ92" s="24" t="s">
        <v>40</v>
      </c>
      <c r="EA92" s="68">
        <v>94.6327918376492</v>
      </c>
      <c r="EB92" s="72"/>
      <c r="EC92" s="68">
        <v>85.0122045098271</v>
      </c>
      <c r="ED92" s="72"/>
      <c r="EE92" s="68">
        <v>103.692879670427</v>
      </c>
      <c r="EF92" s="72"/>
      <c r="EG92" s="27"/>
      <c r="EH92" s="24" t="s">
        <v>40</v>
      </c>
      <c r="EI92" s="68">
        <v>100.667044796233</v>
      </c>
      <c r="EJ92" s="72"/>
      <c r="EK92" s="68">
        <v>112.323205732484</v>
      </c>
      <c r="EL92" s="72"/>
      <c r="EM92" s="68">
        <v>101.581089506567</v>
      </c>
      <c r="EN92" s="72"/>
      <c r="EO92" s="27"/>
      <c r="EP92" s="24" t="s">
        <v>40</v>
      </c>
      <c r="EQ92" s="68">
        <v>115.126100188356</v>
      </c>
      <c r="ER92" s="72"/>
      <c r="ES92" s="68">
        <v>88.8876344865697</v>
      </c>
      <c r="ET92" s="72"/>
      <c r="EU92" s="68">
        <v>98.8644257159733</v>
      </c>
      <c r="EV92" s="72"/>
      <c r="EW92" s="27"/>
      <c r="EX92" s="24" t="s">
        <v>40</v>
      </c>
      <c r="EY92" s="68">
        <v>129.927018294379</v>
      </c>
      <c r="EZ92" s="72"/>
      <c r="FA92" s="68">
        <v>106.074955146164</v>
      </c>
      <c r="FB92" s="72"/>
      <c r="FC92" s="68">
        <v>170.045421703996</v>
      </c>
      <c r="FD92" s="72"/>
      <c r="FE92" s="27"/>
      <c r="FF92" s="24" t="s">
        <v>40</v>
      </c>
      <c r="FG92" s="68">
        <v>101.686241568115</v>
      </c>
      <c r="FH92" s="72"/>
      <c r="FI92" s="68">
        <v>121.142153582391</v>
      </c>
      <c r="FJ92" s="72"/>
      <c r="FK92" s="68">
        <v>107.727620132841</v>
      </c>
      <c r="FL92" s="72"/>
      <c r="FM92" s="27"/>
      <c r="FN92" s="24" t="s">
        <v>40</v>
      </c>
      <c r="FO92" s="68">
        <v>109.262921822324</v>
      </c>
      <c r="FP92" s="72"/>
      <c r="FQ92" s="68">
        <v>101.831287735784</v>
      </c>
      <c r="FR92" s="72"/>
      <c r="FS92" s="68">
        <v>121.693205981214</v>
      </c>
      <c r="FT92" s="72"/>
      <c r="FU92" s="27"/>
      <c r="FV92" s="24" t="s">
        <v>40</v>
      </c>
      <c r="FW92" s="68">
        <v>108.249042153214</v>
      </c>
      <c r="FX92" s="72"/>
      <c r="FY92" s="68">
        <v>106.04580408843</v>
      </c>
      <c r="FZ92" s="72"/>
      <c r="GA92" s="68">
        <v>106.71391846082</v>
      </c>
      <c r="GB92" s="72"/>
      <c r="GC92" s="27"/>
      <c r="GD92" s="24" t="s">
        <v>40</v>
      </c>
      <c r="GE92" s="68">
        <v>105.115583384025</v>
      </c>
      <c r="GF92" s="72"/>
      <c r="GG92" s="68">
        <v>108.466809010606</v>
      </c>
      <c r="GH92" s="72"/>
      <c r="GI92" s="68">
        <v>100.281766199419</v>
      </c>
      <c r="GJ92" s="72"/>
      <c r="GK92" s="27"/>
      <c r="GL92" s="24" t="s">
        <v>40</v>
      </c>
      <c r="GM92" s="68">
        <v>104.296865290324</v>
      </c>
      <c r="GN92" s="72"/>
      <c r="GO92" s="68">
        <v>118.62202936115</v>
      </c>
      <c r="GP92" s="72"/>
      <c r="GQ92" s="68">
        <v>108.58928565242</v>
      </c>
      <c r="GR92" s="72"/>
      <c r="GS92" s="27"/>
      <c r="GT92" s="24" t="s">
        <v>40</v>
      </c>
      <c r="GU92" s="68">
        <v>93.4499048114746</v>
      </c>
      <c r="GV92" s="72"/>
      <c r="GW92" s="68">
        <v>92.7286423577451</v>
      </c>
      <c r="GX92" s="72"/>
      <c r="GY92" s="68">
        <v>99.6204777463688</v>
      </c>
      <c r="GZ92" s="72"/>
      <c r="HA92" s="27"/>
      <c r="HB92" s="24" t="s">
        <v>40</v>
      </c>
      <c r="HC92" s="68">
        <v>115.619499576043</v>
      </c>
      <c r="HD92" s="72"/>
      <c r="HE92" s="68">
        <v>99.797387836538</v>
      </c>
      <c r="HF92" s="72"/>
      <c r="HG92" s="68">
        <v>97.9416392550995</v>
      </c>
      <c r="HH92" s="72"/>
      <c r="HI92" s="27"/>
      <c r="HJ92" s="24" t="s">
        <v>40</v>
      </c>
      <c r="HK92" s="68">
        <v>107.898159418827</v>
      </c>
      <c r="HL92" s="72"/>
      <c r="HM92" s="68">
        <v>89.9996168623693</v>
      </c>
      <c r="HN92" s="72"/>
      <c r="HO92" s="68">
        <v>104.928184261155</v>
      </c>
      <c r="HP92" s="72"/>
      <c r="HQ92" s="27"/>
      <c r="HR92" s="24" t="s">
        <v>40</v>
      </c>
      <c r="HS92" s="68">
        <v>88.9681613803106</v>
      </c>
      <c r="HT92" s="72"/>
      <c r="HU92" s="68">
        <v>100.46460390853</v>
      </c>
      <c r="HV92" s="72"/>
      <c r="HW92" s="68">
        <v>99.8563054145617</v>
      </c>
      <c r="HX92" s="72"/>
      <c r="HY92" s="27"/>
      <c r="HZ92" s="24" t="s">
        <v>40</v>
      </c>
      <c r="IA92" s="68">
        <v>104.728981242884</v>
      </c>
      <c r="IB92" s="72"/>
      <c r="IC92" s="68">
        <v>115.365548108674</v>
      </c>
      <c r="ID92" s="72"/>
      <c r="IE92" s="68">
        <v>119.378422938254</v>
      </c>
      <c r="IF92" s="72"/>
      <c r="IG92" s="27"/>
      <c r="IH92" s="24" t="s">
        <v>40</v>
      </c>
      <c r="II92" s="68">
        <v>100.705957360815</v>
      </c>
      <c r="IJ92" s="72"/>
      <c r="IK92" s="68">
        <v>96.7263824650482</v>
      </c>
      <c r="IL92" s="72"/>
      <c r="IM92" s="68">
        <v>111.030168420716</v>
      </c>
      <c r="IN92" s="72"/>
      <c r="IO92" s="68">
        <v>88.2700762978842</v>
      </c>
      <c r="IP92" s="72"/>
      <c r="IQ92" s="27"/>
      <c r="IR92" s="24" t="s">
        <v>40</v>
      </c>
      <c r="IS92" s="68">
        <v>104.338851711992</v>
      </c>
      <c r="IT92" s="72"/>
      <c r="IU92" s="68">
        <v>85.5969152713714</v>
      </c>
      <c r="IV92" s="72"/>
      <c r="IW92" s="68">
        <v>99.7614350101535</v>
      </c>
      <c r="IX92" s="72"/>
      <c r="IY92" s="27"/>
      <c r="IZ92" s="24" t="s">
        <v>40</v>
      </c>
      <c r="JA92" s="68">
        <v>96.4840052744147</v>
      </c>
      <c r="JB92" s="72"/>
      <c r="JC92" s="68">
        <v>96.6524361895548</v>
      </c>
      <c r="JD92" s="72"/>
      <c r="JE92" s="68">
        <v>107.633238345768</v>
      </c>
      <c r="JF92" s="72"/>
      <c r="JG92" s="27"/>
      <c r="JH92" s="24" t="s">
        <v>40</v>
      </c>
      <c r="JI92" s="68">
        <v>111.974810733884</v>
      </c>
      <c r="JJ92" s="72"/>
      <c r="JK92" s="68">
        <v>121.4987267362</v>
      </c>
      <c r="JL92" s="72"/>
      <c r="JM92" s="68">
        <v>82.9578796569176</v>
      </c>
      <c r="JN92" s="72"/>
      <c r="JO92" s="27"/>
      <c r="JP92" s="24" t="s">
        <v>40</v>
      </c>
      <c r="JQ92" s="68">
        <v>102.76727307068</v>
      </c>
      <c r="JR92" s="72"/>
      <c r="JS92" s="68">
        <v>90.5120134985309</v>
      </c>
      <c r="JT92" s="72"/>
      <c r="JU92" s="68">
        <v>108.975965483245</v>
      </c>
      <c r="JV92" s="72"/>
      <c r="JW92" s="27"/>
      <c r="JX92" s="24" t="s">
        <v>40</v>
      </c>
      <c r="JY92" s="68">
        <v>116.266695333677</v>
      </c>
      <c r="JZ92" s="72"/>
      <c r="KA92" s="68">
        <v>133.302697530693</v>
      </c>
      <c r="KB92" s="72"/>
      <c r="KC92" s="68">
        <v>117.658479097558</v>
      </c>
      <c r="KD92" s="72"/>
      <c r="KE92" s="27"/>
      <c r="KF92" s="24" t="s">
        <v>40</v>
      </c>
      <c r="KG92" s="68">
        <v>85.3565914532615</v>
      </c>
      <c r="KH92" s="72"/>
      <c r="KI92" s="68">
        <v>85.5742860689869</v>
      </c>
      <c r="KJ92" s="72"/>
      <c r="KK92" s="68">
        <v>121.0525985211</v>
      </c>
      <c r="KL92" s="72"/>
      <c r="KM92" s="27"/>
      <c r="KN92" s="24" t="s">
        <v>40</v>
      </c>
      <c r="KO92" s="68">
        <v>143.891119954911</v>
      </c>
      <c r="KP92" s="72"/>
      <c r="KQ92" s="68">
        <v>100.142350074113</v>
      </c>
      <c r="KR92" s="72"/>
      <c r="KS92" s="68">
        <v>105.525591911056</v>
      </c>
      <c r="KT92" s="72"/>
      <c r="KU92" s="27"/>
      <c r="KV92" s="24" t="s">
        <v>40</v>
      </c>
      <c r="KW92" s="68">
        <v>89.5297291774033</v>
      </c>
      <c r="KX92" s="72"/>
      <c r="KY92" s="68">
        <v>103.060349945383</v>
      </c>
      <c r="KZ92" s="72"/>
      <c r="LA92" s="68">
        <v>115.844836313563</v>
      </c>
      <c r="LB92" s="72"/>
      <c r="LC92" s="27"/>
      <c r="LD92" s="24" t="s">
        <v>40</v>
      </c>
      <c r="LE92" s="68">
        <v>95.9753751744564</v>
      </c>
      <c r="LF92" s="72"/>
      <c r="LG92" s="68">
        <v>102.666445007332</v>
      </c>
      <c r="LH92" s="72"/>
      <c r="LI92" s="68">
        <v>91.9290751317826</v>
      </c>
      <c r="LJ92" s="72"/>
      <c r="LK92" s="27"/>
      <c r="LL92" s="24" t="s">
        <v>40</v>
      </c>
      <c r="LM92" s="68">
        <v>82.6901041763264</v>
      </c>
      <c r="LN92" s="72"/>
      <c r="LO92" s="68">
        <v>89.9546053613216</v>
      </c>
      <c r="LP92" s="72"/>
      <c r="LQ92" s="68">
        <v>83.2963512559262</v>
      </c>
      <c r="LR92" s="72"/>
      <c r="LS92" s="27"/>
      <c r="LT92" s="24" t="s">
        <v>40</v>
      </c>
      <c r="LU92" s="68">
        <v>111.665044453397</v>
      </c>
      <c r="LV92" s="72"/>
      <c r="LW92" s="68">
        <v>93.9544027493191</v>
      </c>
      <c r="LX92" s="72"/>
      <c r="LY92" s="68">
        <v>88.1564764831418</v>
      </c>
      <c r="LZ92" s="72"/>
      <c r="MA92" s="27"/>
      <c r="MB92" s="24" t="s">
        <v>40</v>
      </c>
      <c r="MC92" s="68">
        <v>98.5103890906069</v>
      </c>
      <c r="MD92" s="72"/>
      <c r="ME92" s="68">
        <v>124.385632216587</v>
      </c>
      <c r="MF92" s="72"/>
      <c r="MG92" s="68">
        <v>116.296048123817</v>
      </c>
      <c r="MH92" s="72"/>
      <c r="MI92" s="27"/>
      <c r="MJ92" s="24" t="s">
        <v>40</v>
      </c>
      <c r="MK92" s="68">
        <v>81.7339044815685</v>
      </c>
      <c r="ML92" s="72"/>
      <c r="MM92" s="68">
        <v>100.364598120675</v>
      </c>
      <c r="MN92" s="72"/>
      <c r="MO92" s="68">
        <v>81.1241043739298</v>
      </c>
      <c r="MP92" s="72"/>
    </row>
    <row r="93" ht="15" hidden="1" customHeight="1" spans="1:354">
      <c r="A93" s="27"/>
      <c r="B93" s="24" t="s">
        <v>41</v>
      </c>
      <c r="C93" s="68">
        <v>100.11564370001</v>
      </c>
      <c r="D93" s="72"/>
      <c r="E93" s="459">
        <v>96.8311803222434</v>
      </c>
      <c r="F93" s="72"/>
      <c r="G93" s="459">
        <v>103.221307574272</v>
      </c>
      <c r="H93" s="72"/>
      <c r="I93" s="27"/>
      <c r="J93" s="24" t="s">
        <v>41</v>
      </c>
      <c r="K93" s="68">
        <v>122.485937928802</v>
      </c>
      <c r="L93" s="72"/>
      <c r="M93" s="68">
        <v>111.20881810779</v>
      </c>
      <c r="N93" s="72"/>
      <c r="O93" s="68">
        <v>118.302783005688</v>
      </c>
      <c r="P93" s="72"/>
      <c r="Q93" s="27"/>
      <c r="R93" s="24" t="s">
        <v>41</v>
      </c>
      <c r="S93" s="68">
        <v>106.302875731308</v>
      </c>
      <c r="T93" s="72"/>
      <c r="U93" s="68">
        <v>110.34621452497</v>
      </c>
      <c r="V93" s="72"/>
      <c r="W93" s="68">
        <v>101.324202283895</v>
      </c>
      <c r="X93" s="72"/>
      <c r="Y93" s="27"/>
      <c r="Z93" s="24" t="s">
        <v>41</v>
      </c>
      <c r="AA93" s="68">
        <v>105.162382216942</v>
      </c>
      <c r="AB93" s="72"/>
      <c r="AC93" s="68">
        <v>109.733867205761</v>
      </c>
      <c r="AD93" s="72"/>
      <c r="AE93" s="68">
        <v>118.673792745623</v>
      </c>
      <c r="AF93" s="72"/>
      <c r="AG93" s="27"/>
      <c r="AH93" s="24" t="s">
        <v>41</v>
      </c>
      <c r="AI93" s="68">
        <v>110.450724709577</v>
      </c>
      <c r="AJ93" s="72"/>
      <c r="AK93" s="68">
        <v>115.217398842492</v>
      </c>
      <c r="AL93" s="72"/>
      <c r="AM93" s="68">
        <v>120.917407956243</v>
      </c>
      <c r="AN93" s="72"/>
      <c r="AO93" s="27"/>
      <c r="AP93" s="24" t="s">
        <v>41</v>
      </c>
      <c r="AQ93" s="68">
        <v>106.504267522979</v>
      </c>
      <c r="AR93" s="72"/>
      <c r="AS93" s="68">
        <v>98.935967266708</v>
      </c>
      <c r="AT93" s="72"/>
      <c r="AU93" s="68">
        <v>101.860099001289</v>
      </c>
      <c r="AV93" s="72"/>
      <c r="AW93" s="27"/>
      <c r="AX93" s="24" t="s">
        <v>41</v>
      </c>
      <c r="AY93" s="68">
        <v>112.849571962834</v>
      </c>
      <c r="AZ93" s="72"/>
      <c r="BA93" s="68">
        <v>104.37458042556</v>
      </c>
      <c r="BB93" s="72"/>
      <c r="BC93" s="68">
        <v>107.053432777077</v>
      </c>
      <c r="BD93" s="72"/>
      <c r="BE93" s="27"/>
      <c r="BF93" s="24" t="s">
        <v>41</v>
      </c>
      <c r="BG93" s="68">
        <v>94.189455741386</v>
      </c>
      <c r="BH93" s="72"/>
      <c r="BI93" s="68">
        <v>105.096701559107</v>
      </c>
      <c r="BJ93" s="72"/>
      <c r="BK93" s="68">
        <v>116.629010110263</v>
      </c>
      <c r="BL93" s="72"/>
      <c r="BM93" s="27"/>
      <c r="BN93" s="24" t="s">
        <v>41</v>
      </c>
      <c r="BO93" s="68">
        <v>95.4872722628877</v>
      </c>
      <c r="BP93" s="72"/>
      <c r="BQ93" s="437">
        <v>105.946856455524</v>
      </c>
      <c r="BR93" s="72"/>
      <c r="BS93" s="68">
        <v>105.826271862546</v>
      </c>
      <c r="BT93" s="72"/>
      <c r="BU93" s="27"/>
      <c r="BV93" s="24" t="s">
        <v>41</v>
      </c>
      <c r="BW93" s="68">
        <v>109.473065265457</v>
      </c>
      <c r="BX93" s="72"/>
      <c r="BY93" s="68">
        <v>103.316692978666</v>
      </c>
      <c r="BZ93" s="72"/>
      <c r="CA93" s="68">
        <v>104.637375667941</v>
      </c>
      <c r="CB93" s="72"/>
      <c r="CC93" s="27"/>
      <c r="CD93" s="24" t="s">
        <v>41</v>
      </c>
      <c r="CE93" s="68">
        <v>99.13704926924</v>
      </c>
      <c r="CF93" s="72"/>
      <c r="CG93" s="68">
        <v>106.102819609369</v>
      </c>
      <c r="CH93" s="72"/>
      <c r="CI93" s="68">
        <v>114.998678738916</v>
      </c>
      <c r="CJ93" s="72"/>
      <c r="CK93" s="27"/>
      <c r="CL93" s="24" t="s">
        <v>41</v>
      </c>
      <c r="CM93" s="68">
        <v>111.227355491073</v>
      </c>
      <c r="CN93" s="72"/>
      <c r="CO93" s="68">
        <v>86.035998299232</v>
      </c>
      <c r="CP93" s="72"/>
      <c r="CQ93" s="68">
        <v>80.6221027986467</v>
      </c>
      <c r="CR93" s="72"/>
      <c r="CS93" s="27"/>
      <c r="CT93" s="24" t="s">
        <v>41</v>
      </c>
      <c r="CU93" s="68">
        <v>114.701496410471</v>
      </c>
      <c r="CV93" s="72"/>
      <c r="CW93" s="68">
        <v>103.359672511786</v>
      </c>
      <c r="CX93" s="72"/>
      <c r="CY93" s="68">
        <v>104.141812113775</v>
      </c>
      <c r="CZ93" s="72"/>
      <c r="DA93" s="27"/>
      <c r="DB93" s="24" t="s">
        <v>41</v>
      </c>
      <c r="DC93" s="68">
        <v>107.949581260049</v>
      </c>
      <c r="DD93" s="72"/>
      <c r="DE93" s="68">
        <v>97.1993904993518</v>
      </c>
      <c r="DF93" s="72"/>
      <c r="DG93" s="68">
        <v>98.8121811373046</v>
      </c>
      <c r="DH93" s="72"/>
      <c r="DI93" s="27"/>
      <c r="DJ93" s="24" t="s">
        <v>41</v>
      </c>
      <c r="DK93" s="68">
        <v>107.049319152404</v>
      </c>
      <c r="DL93" s="72"/>
      <c r="DM93" s="68">
        <v>102.621548716389</v>
      </c>
      <c r="DN93" s="72"/>
      <c r="DO93" s="68">
        <v>83.0078039301116</v>
      </c>
      <c r="DP93" s="72"/>
      <c r="DQ93" s="27"/>
      <c r="DR93" s="24" t="s">
        <v>41</v>
      </c>
      <c r="DS93" s="68">
        <v>110.416966880053</v>
      </c>
      <c r="DT93" s="72"/>
      <c r="DU93" s="68">
        <v>112.793979575628</v>
      </c>
      <c r="DV93" s="72"/>
      <c r="DW93" s="68">
        <v>103.457768188208</v>
      </c>
      <c r="DX93" s="72"/>
      <c r="DY93" s="27"/>
      <c r="DZ93" s="24" t="s">
        <v>41</v>
      </c>
      <c r="EA93" s="68">
        <v>106.481723015289</v>
      </c>
      <c r="EB93" s="72"/>
      <c r="EC93" s="68">
        <v>118.251685390557</v>
      </c>
      <c r="ED93" s="72"/>
      <c r="EE93" s="68">
        <v>108.51170250436</v>
      </c>
      <c r="EF93" s="72"/>
      <c r="EG93" s="27"/>
      <c r="EH93" s="24" t="s">
        <v>41</v>
      </c>
      <c r="EI93" s="68">
        <v>121.836233407419</v>
      </c>
      <c r="EJ93" s="72"/>
      <c r="EK93" s="68">
        <v>116.141578217588</v>
      </c>
      <c r="EL93" s="72"/>
      <c r="EM93" s="68">
        <v>101.326765853734</v>
      </c>
      <c r="EN93" s="72"/>
      <c r="EO93" s="27"/>
      <c r="EP93" s="24" t="s">
        <v>41</v>
      </c>
      <c r="EQ93" s="68">
        <v>118.673995996773</v>
      </c>
      <c r="ER93" s="72"/>
      <c r="ES93" s="68">
        <v>100.70687619414</v>
      </c>
      <c r="ET93" s="72"/>
      <c r="EU93" s="68">
        <v>107.398429057474</v>
      </c>
      <c r="EV93" s="72"/>
      <c r="EW93" s="27"/>
      <c r="EX93" s="24" t="s">
        <v>41</v>
      </c>
      <c r="EY93" s="68">
        <v>102.456182928597</v>
      </c>
      <c r="EZ93" s="72"/>
      <c r="FA93" s="68">
        <v>116.804333972022</v>
      </c>
      <c r="FB93" s="72"/>
      <c r="FC93" s="68">
        <v>98.2681674178928</v>
      </c>
      <c r="FD93" s="72"/>
      <c r="FE93" s="27"/>
      <c r="FF93" s="24" t="s">
        <v>41</v>
      </c>
      <c r="FG93" s="68">
        <v>104.301765387152</v>
      </c>
      <c r="FH93" s="72"/>
      <c r="FI93" s="68">
        <v>104.732530589049</v>
      </c>
      <c r="FJ93" s="72"/>
      <c r="FK93" s="68">
        <v>109.056228693213</v>
      </c>
      <c r="FL93" s="72"/>
      <c r="FM93" s="27"/>
      <c r="FN93" s="24" t="s">
        <v>41</v>
      </c>
      <c r="FO93" s="68">
        <v>101.912064553406</v>
      </c>
      <c r="FP93" s="72"/>
      <c r="FQ93" s="68">
        <v>103.730714185633</v>
      </c>
      <c r="FR93" s="72"/>
      <c r="FS93" s="68">
        <v>104.259716717936</v>
      </c>
      <c r="FT93" s="72"/>
      <c r="FU93" s="27"/>
      <c r="FV93" s="24" t="s">
        <v>41</v>
      </c>
      <c r="FW93" s="68">
        <v>104.198918379779</v>
      </c>
      <c r="FX93" s="72"/>
      <c r="FY93" s="68">
        <v>112.154408168843</v>
      </c>
      <c r="FZ93" s="72"/>
      <c r="GA93" s="68">
        <v>103.056128803772</v>
      </c>
      <c r="GB93" s="72"/>
      <c r="GC93" s="27"/>
      <c r="GD93" s="24" t="s">
        <v>41</v>
      </c>
      <c r="GE93" s="68">
        <v>99.7286946377077</v>
      </c>
      <c r="GF93" s="72"/>
      <c r="GG93" s="68">
        <v>102.657662739364</v>
      </c>
      <c r="GH93" s="72"/>
      <c r="GI93" s="68">
        <v>82.080560331516</v>
      </c>
      <c r="GJ93" s="72"/>
      <c r="GK93" s="27"/>
      <c r="GL93" s="24" t="s">
        <v>41</v>
      </c>
      <c r="GM93" s="68">
        <v>105.856705542098</v>
      </c>
      <c r="GN93" s="72"/>
      <c r="GO93" s="68">
        <v>105.432162649058</v>
      </c>
      <c r="GP93" s="72"/>
      <c r="GQ93" s="68">
        <v>109.219568900018</v>
      </c>
      <c r="GR93" s="72"/>
      <c r="GS93" s="27"/>
      <c r="GT93" s="24" t="s">
        <v>41</v>
      </c>
      <c r="GU93" s="68">
        <v>92.1904416706888</v>
      </c>
      <c r="GV93" s="72"/>
      <c r="GW93" s="68">
        <v>98.2031097046553</v>
      </c>
      <c r="GX93" s="72"/>
      <c r="GY93" s="68">
        <v>110.462707507915</v>
      </c>
      <c r="GZ93" s="72"/>
      <c r="HA93" s="27"/>
      <c r="HB93" s="24" t="s">
        <v>41</v>
      </c>
      <c r="HC93" s="68">
        <v>112.383923738178</v>
      </c>
      <c r="HD93" s="72"/>
      <c r="HE93" s="68">
        <v>111.213269107646</v>
      </c>
      <c r="HF93" s="72"/>
      <c r="HG93" s="68">
        <v>100.567506868011</v>
      </c>
      <c r="HH93" s="72"/>
      <c r="HI93" s="27"/>
      <c r="HJ93" s="24" t="s">
        <v>41</v>
      </c>
      <c r="HK93" s="68">
        <v>109.951929530039</v>
      </c>
      <c r="HL93" s="72"/>
      <c r="HM93" s="68">
        <v>94.7206426238518</v>
      </c>
      <c r="HN93" s="72"/>
      <c r="HO93" s="68">
        <v>106.794307071049</v>
      </c>
      <c r="HP93" s="72"/>
      <c r="HQ93" s="27"/>
      <c r="HR93" s="24" t="s">
        <v>41</v>
      </c>
      <c r="HS93" s="68">
        <v>103.134033290583</v>
      </c>
      <c r="HT93" s="72"/>
      <c r="HU93" s="68">
        <v>94.1887314580054</v>
      </c>
      <c r="HV93" s="72"/>
      <c r="HW93" s="68">
        <v>96.5880738321674</v>
      </c>
      <c r="HX93" s="72"/>
      <c r="HY93" s="27"/>
      <c r="HZ93" s="24" t="s">
        <v>41</v>
      </c>
      <c r="IA93" s="68">
        <v>91.8921631096062</v>
      </c>
      <c r="IB93" s="72"/>
      <c r="IC93" s="68">
        <v>111.813049384016</v>
      </c>
      <c r="ID93" s="72"/>
      <c r="IE93" s="68">
        <v>91.365231436154</v>
      </c>
      <c r="IF93" s="72"/>
      <c r="IG93" s="27"/>
      <c r="IH93" s="24" t="s">
        <v>41</v>
      </c>
      <c r="II93" s="68">
        <v>105.84699543917</v>
      </c>
      <c r="IJ93" s="72"/>
      <c r="IK93" s="68">
        <v>86.0244558734986</v>
      </c>
      <c r="IL93" s="72"/>
      <c r="IM93" s="68">
        <v>111.100616008076</v>
      </c>
      <c r="IN93" s="72"/>
      <c r="IO93" s="68">
        <v>85.5740262344405</v>
      </c>
      <c r="IP93" s="72"/>
      <c r="IQ93" s="27"/>
      <c r="IR93" s="24" t="s">
        <v>41</v>
      </c>
      <c r="IS93" s="68">
        <v>103.054661572937</v>
      </c>
      <c r="IT93" s="72"/>
      <c r="IU93" s="68">
        <v>81.2468216809177</v>
      </c>
      <c r="IV93" s="72"/>
      <c r="IW93" s="68">
        <v>98.869617823584</v>
      </c>
      <c r="IX93" s="72"/>
      <c r="IY93" s="27"/>
      <c r="IZ93" s="24" t="s">
        <v>41</v>
      </c>
      <c r="JA93" s="68">
        <v>99.2507230765438</v>
      </c>
      <c r="JB93" s="72"/>
      <c r="JC93" s="68">
        <v>101.668449746952</v>
      </c>
      <c r="JD93" s="72"/>
      <c r="JE93" s="68">
        <v>110.054238661714</v>
      </c>
      <c r="JF93" s="72"/>
      <c r="JG93" s="27"/>
      <c r="JH93" s="24" t="s">
        <v>41</v>
      </c>
      <c r="JI93" s="68">
        <v>112.201538264043</v>
      </c>
      <c r="JJ93" s="72"/>
      <c r="JK93" s="68">
        <v>102.676972849122</v>
      </c>
      <c r="JL93" s="72"/>
      <c r="JM93" s="68">
        <v>104.438175674757</v>
      </c>
      <c r="JN93" s="72"/>
      <c r="JO93" s="27"/>
      <c r="JP93" s="24" t="s">
        <v>41</v>
      </c>
      <c r="JQ93" s="68">
        <v>109.805088419119</v>
      </c>
      <c r="JR93" s="72"/>
      <c r="JS93" s="68">
        <v>112.431849212083</v>
      </c>
      <c r="JT93" s="72"/>
      <c r="JU93" s="68">
        <v>106.02519159238</v>
      </c>
      <c r="JV93" s="72"/>
      <c r="JW93" s="27"/>
      <c r="JX93" s="24" t="s">
        <v>41</v>
      </c>
      <c r="JY93" s="68">
        <v>106.873174895249</v>
      </c>
      <c r="JZ93" s="72"/>
      <c r="KA93" s="68">
        <v>139.419145642906</v>
      </c>
      <c r="KB93" s="72"/>
      <c r="KC93" s="68">
        <v>119.546086743566</v>
      </c>
      <c r="KD93" s="72"/>
      <c r="KE93" s="27"/>
      <c r="KF93" s="24" t="s">
        <v>41</v>
      </c>
      <c r="KG93" s="68">
        <v>76.4595133343032</v>
      </c>
      <c r="KH93" s="72"/>
      <c r="KI93" s="68">
        <v>104.286040921151</v>
      </c>
      <c r="KJ93" s="72"/>
      <c r="KK93" s="68">
        <v>117.987280747129</v>
      </c>
      <c r="KL93" s="72"/>
      <c r="KM93" s="27"/>
      <c r="KN93" s="24" t="s">
        <v>41</v>
      </c>
      <c r="KO93" s="68">
        <v>114.768986162837</v>
      </c>
      <c r="KP93" s="72"/>
      <c r="KQ93" s="68">
        <v>103.580763256602</v>
      </c>
      <c r="KR93" s="72"/>
      <c r="KS93" s="68">
        <v>98.4238128315134</v>
      </c>
      <c r="KT93" s="72"/>
      <c r="KU93" s="27"/>
      <c r="KV93" s="24" t="s">
        <v>41</v>
      </c>
      <c r="KW93" s="68">
        <v>93.7702033321898</v>
      </c>
      <c r="KX93" s="72"/>
      <c r="KY93" s="68">
        <v>100.363226458243</v>
      </c>
      <c r="KZ93" s="72"/>
      <c r="LA93" s="68">
        <v>117.287804341933</v>
      </c>
      <c r="LB93" s="72"/>
      <c r="LC93" s="27"/>
      <c r="LD93" s="24" t="s">
        <v>41</v>
      </c>
      <c r="LE93" s="68">
        <v>90.0461507251098</v>
      </c>
      <c r="LF93" s="72"/>
      <c r="LG93" s="68">
        <v>85.9021619843858</v>
      </c>
      <c r="LH93" s="72"/>
      <c r="LI93" s="68">
        <v>92.1962041211929</v>
      </c>
      <c r="LJ93" s="72"/>
      <c r="LK93" s="27"/>
      <c r="LL93" s="24" t="s">
        <v>41</v>
      </c>
      <c r="LM93" s="68">
        <v>73.2124300852791</v>
      </c>
      <c r="LN93" s="72"/>
      <c r="LO93" s="68">
        <v>84.3901253915174</v>
      </c>
      <c r="LP93" s="72"/>
      <c r="LQ93" s="68">
        <v>69.5378565550965</v>
      </c>
      <c r="LR93" s="72"/>
      <c r="LS93" s="27"/>
      <c r="LT93" s="24" t="s">
        <v>41</v>
      </c>
      <c r="LU93" s="68">
        <v>103.676144794005</v>
      </c>
      <c r="LV93" s="72"/>
      <c r="LW93" s="68">
        <v>94.2178830136319</v>
      </c>
      <c r="LX93" s="72"/>
      <c r="LY93" s="68">
        <v>107.658177256313</v>
      </c>
      <c r="LZ93" s="72"/>
      <c r="MA93" s="27"/>
      <c r="MB93" s="24" t="s">
        <v>41</v>
      </c>
      <c r="MC93" s="68">
        <v>97.7489935113162</v>
      </c>
      <c r="MD93" s="72"/>
      <c r="ME93" s="68">
        <v>89.0482710333418</v>
      </c>
      <c r="MF93" s="72"/>
      <c r="MG93" s="68">
        <v>103.755900657837</v>
      </c>
      <c r="MH93" s="72"/>
      <c r="MI93" s="27"/>
      <c r="MJ93" s="24" t="s">
        <v>41</v>
      </c>
      <c r="MK93" s="68">
        <v>97.8668790667384</v>
      </c>
      <c r="ML93" s="72"/>
      <c r="MM93" s="68">
        <v>108.048667993381</v>
      </c>
      <c r="MN93" s="72"/>
      <c r="MO93" s="68">
        <v>111.880502540084</v>
      </c>
      <c r="MP93" s="72"/>
    </row>
    <row r="94" ht="15" hidden="1" customHeight="1" spans="1:354">
      <c r="A94" s="27"/>
      <c r="B94" s="24" t="s">
        <v>42</v>
      </c>
      <c r="C94" s="68">
        <v>98.7460743183168</v>
      </c>
      <c r="D94" s="72"/>
      <c r="E94" s="459">
        <v>99.8470245594108</v>
      </c>
      <c r="F94" s="72"/>
      <c r="G94" s="459">
        <v>97.7050575682838</v>
      </c>
      <c r="H94" s="72"/>
      <c r="I94" s="27"/>
      <c r="J94" s="24" t="s">
        <v>42</v>
      </c>
      <c r="K94" s="68">
        <v>99.3771598839385</v>
      </c>
      <c r="L94" s="72"/>
      <c r="M94" s="68">
        <v>100.144119425006</v>
      </c>
      <c r="N94" s="72"/>
      <c r="O94" s="68">
        <v>106.924038020529</v>
      </c>
      <c r="P94" s="72"/>
      <c r="Q94" s="27"/>
      <c r="R94" s="24" t="s">
        <v>42</v>
      </c>
      <c r="S94" s="68">
        <v>94.962450610169</v>
      </c>
      <c r="T94" s="72"/>
      <c r="U94" s="68">
        <v>111.721404320292</v>
      </c>
      <c r="V94" s="72"/>
      <c r="W94" s="68">
        <v>95.874673940711</v>
      </c>
      <c r="X94" s="72"/>
      <c r="Y94" s="27"/>
      <c r="Z94" s="24" t="s">
        <v>42</v>
      </c>
      <c r="AA94" s="68">
        <v>103.802067089204</v>
      </c>
      <c r="AB94" s="72"/>
      <c r="AC94" s="68">
        <v>105.449431350306</v>
      </c>
      <c r="AD94" s="72"/>
      <c r="AE94" s="68">
        <v>115.931051213197</v>
      </c>
      <c r="AF94" s="72"/>
      <c r="AG94" s="27"/>
      <c r="AH94" s="24" t="s">
        <v>42</v>
      </c>
      <c r="AI94" s="68">
        <v>114.024552779582</v>
      </c>
      <c r="AJ94" s="72"/>
      <c r="AK94" s="68">
        <v>113.735674983038</v>
      </c>
      <c r="AL94" s="72"/>
      <c r="AM94" s="68">
        <v>113.121066820756</v>
      </c>
      <c r="AN94" s="72"/>
      <c r="AO94" s="27"/>
      <c r="AP94" s="24" t="s">
        <v>42</v>
      </c>
      <c r="AQ94" s="68">
        <v>111.162656813697</v>
      </c>
      <c r="AR94" s="72"/>
      <c r="AS94" s="68">
        <v>83.6434708802345</v>
      </c>
      <c r="AT94" s="72"/>
      <c r="AU94" s="68">
        <v>104.691807873894</v>
      </c>
      <c r="AV94" s="72"/>
      <c r="AW94" s="27"/>
      <c r="AX94" s="24" t="s">
        <v>42</v>
      </c>
      <c r="AY94" s="68">
        <v>112.880276941563</v>
      </c>
      <c r="AZ94" s="72"/>
      <c r="BA94" s="68">
        <v>96.1595387955044</v>
      </c>
      <c r="BB94" s="72"/>
      <c r="BC94" s="68">
        <v>114.365341525913</v>
      </c>
      <c r="BD94" s="72"/>
      <c r="BE94" s="27"/>
      <c r="BF94" s="24" t="s">
        <v>42</v>
      </c>
      <c r="BG94" s="68">
        <v>102.292789957461</v>
      </c>
      <c r="BH94" s="72"/>
      <c r="BI94" s="68">
        <v>102.914104128863</v>
      </c>
      <c r="BJ94" s="72"/>
      <c r="BK94" s="68">
        <v>120.717252782435</v>
      </c>
      <c r="BL94" s="72"/>
      <c r="BM94" s="27"/>
      <c r="BN94" s="24" t="s">
        <v>42</v>
      </c>
      <c r="BO94" s="68">
        <v>106.580741384076</v>
      </c>
      <c r="BP94" s="72"/>
      <c r="BQ94" s="437">
        <v>109.672733740073</v>
      </c>
      <c r="BR94" s="72"/>
      <c r="BS94" s="68">
        <v>107.507825911571</v>
      </c>
      <c r="BT94" s="72"/>
      <c r="BU94" s="27"/>
      <c r="BV94" s="24" t="s">
        <v>42</v>
      </c>
      <c r="BW94" s="68">
        <v>105.297977004093</v>
      </c>
      <c r="BX94" s="72"/>
      <c r="BY94" s="68">
        <v>90.0323509667034</v>
      </c>
      <c r="BZ94" s="72"/>
      <c r="CA94" s="68">
        <v>97.3851001749502</v>
      </c>
      <c r="CB94" s="72"/>
      <c r="CC94" s="27"/>
      <c r="CD94" s="24" t="s">
        <v>42</v>
      </c>
      <c r="CE94" s="68">
        <v>118.530007615155</v>
      </c>
      <c r="CF94" s="72"/>
      <c r="CG94" s="68">
        <v>103.80290998743</v>
      </c>
      <c r="CH94" s="72"/>
      <c r="CI94" s="68">
        <v>108.388888953672</v>
      </c>
      <c r="CJ94" s="72"/>
      <c r="CK94" s="27"/>
      <c r="CL94" s="24" t="s">
        <v>42</v>
      </c>
      <c r="CM94" s="68">
        <v>123.328133826486</v>
      </c>
      <c r="CN94" s="72"/>
      <c r="CO94" s="68">
        <v>102.95707943564</v>
      </c>
      <c r="CP94" s="72"/>
      <c r="CQ94" s="68">
        <v>89.1344033390784</v>
      </c>
      <c r="CR94" s="72"/>
      <c r="CS94" s="27"/>
      <c r="CT94" s="24" t="s">
        <v>42</v>
      </c>
      <c r="CU94" s="68">
        <v>115.100134790191</v>
      </c>
      <c r="CV94" s="72"/>
      <c r="CW94" s="68">
        <v>104.004867839367</v>
      </c>
      <c r="CX94" s="72"/>
      <c r="CY94" s="68">
        <v>98.1988006725319</v>
      </c>
      <c r="CZ94" s="72"/>
      <c r="DA94" s="27"/>
      <c r="DB94" s="24" t="s">
        <v>42</v>
      </c>
      <c r="DC94" s="68">
        <v>100.662127426</v>
      </c>
      <c r="DD94" s="72"/>
      <c r="DE94" s="68">
        <v>97.7748105744725</v>
      </c>
      <c r="DF94" s="72"/>
      <c r="DG94" s="68">
        <v>96.595134730169</v>
      </c>
      <c r="DH94" s="72"/>
      <c r="DI94" s="27"/>
      <c r="DJ94" s="24" t="s">
        <v>42</v>
      </c>
      <c r="DK94" s="68">
        <v>108.332971270968</v>
      </c>
      <c r="DL94" s="72"/>
      <c r="DM94" s="68">
        <v>100.207923090773</v>
      </c>
      <c r="DN94" s="72"/>
      <c r="DO94" s="68">
        <v>112.895199495452</v>
      </c>
      <c r="DP94" s="72"/>
      <c r="DQ94" s="27"/>
      <c r="DR94" s="24" t="s">
        <v>42</v>
      </c>
      <c r="DS94" s="68">
        <v>111.018596688542</v>
      </c>
      <c r="DT94" s="72"/>
      <c r="DU94" s="68">
        <v>104.701527836329</v>
      </c>
      <c r="DV94" s="72"/>
      <c r="DW94" s="68">
        <v>93.7644895642297</v>
      </c>
      <c r="DX94" s="72"/>
      <c r="DY94" s="27"/>
      <c r="DZ94" s="24" t="s">
        <v>42</v>
      </c>
      <c r="EA94" s="68">
        <v>95.8927372229556</v>
      </c>
      <c r="EB94" s="72"/>
      <c r="EC94" s="68">
        <v>114.000396673776</v>
      </c>
      <c r="ED94" s="72"/>
      <c r="EE94" s="68">
        <v>84.9077107385096</v>
      </c>
      <c r="EF94" s="72"/>
      <c r="EG94" s="27"/>
      <c r="EH94" s="24" t="s">
        <v>42</v>
      </c>
      <c r="EI94" s="68">
        <v>96.1623158663914</v>
      </c>
      <c r="EJ94" s="72"/>
      <c r="EK94" s="68">
        <v>81.4378751069109</v>
      </c>
      <c r="EL94" s="72"/>
      <c r="EM94" s="68">
        <v>93.9863652073074</v>
      </c>
      <c r="EN94" s="72"/>
      <c r="EO94" s="27"/>
      <c r="EP94" s="24" t="s">
        <v>42</v>
      </c>
      <c r="EQ94" s="68">
        <v>89.54860357129</v>
      </c>
      <c r="ER94" s="72"/>
      <c r="ES94" s="68">
        <v>95.4193361514706</v>
      </c>
      <c r="ET94" s="72"/>
      <c r="EU94" s="68">
        <v>98.9054705696128</v>
      </c>
      <c r="EV94" s="72"/>
      <c r="EW94" s="27"/>
      <c r="EX94" s="24" t="s">
        <v>42</v>
      </c>
      <c r="EY94" s="68">
        <v>83.9784316311793</v>
      </c>
      <c r="EZ94" s="72"/>
      <c r="FA94" s="68">
        <v>75.857061691448</v>
      </c>
      <c r="FB94" s="72"/>
      <c r="FC94" s="68">
        <v>105.349938453905</v>
      </c>
      <c r="FD94" s="72"/>
      <c r="FE94" s="27"/>
      <c r="FF94" s="24" t="s">
        <v>42</v>
      </c>
      <c r="FG94" s="68">
        <v>100.350636896088</v>
      </c>
      <c r="FH94" s="72"/>
      <c r="FI94" s="68">
        <v>91.3411955235671</v>
      </c>
      <c r="FJ94" s="72"/>
      <c r="FK94" s="68">
        <v>105.224715869603</v>
      </c>
      <c r="FL94" s="72"/>
      <c r="FM94" s="27"/>
      <c r="FN94" s="24" t="s">
        <v>42</v>
      </c>
      <c r="FO94" s="68">
        <v>96.9020806852913</v>
      </c>
      <c r="FP94" s="72"/>
      <c r="FQ94" s="68">
        <v>104.693428105006</v>
      </c>
      <c r="FR94" s="72"/>
      <c r="FS94" s="68">
        <v>107.391119856176</v>
      </c>
      <c r="FT94" s="72"/>
      <c r="FU94" s="27"/>
      <c r="FV94" s="24" t="s">
        <v>42</v>
      </c>
      <c r="FW94" s="68">
        <v>98.1932831669074</v>
      </c>
      <c r="FX94" s="72"/>
      <c r="FY94" s="68">
        <v>104.087210122898</v>
      </c>
      <c r="FZ94" s="72"/>
      <c r="GA94" s="68">
        <v>104.820910128613</v>
      </c>
      <c r="GB94" s="72"/>
      <c r="GC94" s="27"/>
      <c r="GD94" s="24" t="s">
        <v>42</v>
      </c>
      <c r="GE94" s="68">
        <v>90.3583743548405</v>
      </c>
      <c r="GF94" s="72"/>
      <c r="GG94" s="68">
        <v>110.445362932851</v>
      </c>
      <c r="GH94" s="72"/>
      <c r="GI94" s="68">
        <v>105.209087256228</v>
      </c>
      <c r="GJ94" s="72"/>
      <c r="GK94" s="27"/>
      <c r="GL94" s="24" t="s">
        <v>42</v>
      </c>
      <c r="GM94" s="68">
        <v>108.914664632055</v>
      </c>
      <c r="GN94" s="72"/>
      <c r="GO94" s="68">
        <v>117.602289786359</v>
      </c>
      <c r="GP94" s="72"/>
      <c r="GQ94" s="68">
        <v>109.362123276221</v>
      </c>
      <c r="GR94" s="72"/>
      <c r="GS94" s="27"/>
      <c r="GT94" s="24" t="s">
        <v>42</v>
      </c>
      <c r="GU94" s="68">
        <v>91.1706313175133</v>
      </c>
      <c r="GV94" s="72"/>
      <c r="GW94" s="68">
        <v>95.1509160779603</v>
      </c>
      <c r="GX94" s="72"/>
      <c r="GY94" s="68">
        <v>106.998779501108</v>
      </c>
      <c r="GZ94" s="72"/>
      <c r="HA94" s="27"/>
      <c r="HB94" s="24" t="s">
        <v>42</v>
      </c>
      <c r="HC94" s="68">
        <v>105.27553744275</v>
      </c>
      <c r="HD94" s="72"/>
      <c r="HE94" s="68">
        <v>101.488395276984</v>
      </c>
      <c r="HF94" s="72"/>
      <c r="HG94" s="68">
        <v>99.619095720969</v>
      </c>
      <c r="HH94" s="72"/>
      <c r="HI94" s="27"/>
      <c r="HJ94" s="24" t="s">
        <v>42</v>
      </c>
      <c r="HK94" s="68">
        <v>113.221740206132</v>
      </c>
      <c r="HL94" s="72"/>
      <c r="HM94" s="68">
        <v>95.001323474721</v>
      </c>
      <c r="HN94" s="72"/>
      <c r="HO94" s="68">
        <v>111.143960205945</v>
      </c>
      <c r="HP94" s="72"/>
      <c r="HQ94" s="27"/>
      <c r="HR94" s="24" t="s">
        <v>42</v>
      </c>
      <c r="HS94" s="68">
        <v>116.141632641501</v>
      </c>
      <c r="HT94" s="72"/>
      <c r="HU94" s="68">
        <v>77.8312873046149</v>
      </c>
      <c r="HV94" s="72"/>
      <c r="HW94" s="68">
        <v>100.07851375199</v>
      </c>
      <c r="HX94" s="72"/>
      <c r="HY94" s="27"/>
      <c r="HZ94" s="24" t="s">
        <v>42</v>
      </c>
      <c r="IA94" s="68">
        <v>99.0365291119141</v>
      </c>
      <c r="IB94" s="72"/>
      <c r="IC94" s="68">
        <v>101.769867970664</v>
      </c>
      <c r="ID94" s="72"/>
      <c r="IE94" s="68">
        <v>100.845155839019</v>
      </c>
      <c r="IF94" s="72"/>
      <c r="IG94" s="27"/>
      <c r="IH94" s="24" t="s">
        <v>42</v>
      </c>
      <c r="II94" s="68">
        <v>102.716106094441</v>
      </c>
      <c r="IJ94" s="72"/>
      <c r="IK94" s="68">
        <v>89.6413504020673</v>
      </c>
      <c r="IL94" s="72"/>
      <c r="IM94" s="68">
        <v>105.181368789042</v>
      </c>
      <c r="IN94" s="72"/>
      <c r="IO94" s="68">
        <v>86.8456956715858</v>
      </c>
      <c r="IP94" s="72"/>
      <c r="IQ94" s="27"/>
      <c r="IR94" s="24" t="s">
        <v>42</v>
      </c>
      <c r="IS94" s="68">
        <v>102.804850753772</v>
      </c>
      <c r="IT94" s="72"/>
      <c r="IU94" s="68">
        <v>85.7134132288635</v>
      </c>
      <c r="IV94" s="72"/>
      <c r="IW94" s="68">
        <v>100.586716236155</v>
      </c>
      <c r="IX94" s="72"/>
      <c r="IY94" s="27"/>
      <c r="IZ94" s="24" t="s">
        <v>42</v>
      </c>
      <c r="JA94" s="68">
        <v>102.468692691801</v>
      </c>
      <c r="JB94" s="72"/>
      <c r="JC94" s="68">
        <v>101.047350109781</v>
      </c>
      <c r="JD94" s="72"/>
      <c r="JE94" s="68">
        <v>99.6704269958773</v>
      </c>
      <c r="JF94" s="72"/>
      <c r="JG94" s="27"/>
      <c r="JH94" s="24" t="s">
        <v>42</v>
      </c>
      <c r="JI94" s="68">
        <v>112.453784072405</v>
      </c>
      <c r="JJ94" s="72"/>
      <c r="JK94" s="68">
        <v>115.858369171105</v>
      </c>
      <c r="JL94" s="72"/>
      <c r="JM94" s="68">
        <v>100.463311752841</v>
      </c>
      <c r="JN94" s="72"/>
      <c r="JO94" s="27"/>
      <c r="JP94" s="24" t="s">
        <v>42</v>
      </c>
      <c r="JQ94" s="68">
        <v>109.867166287634</v>
      </c>
      <c r="JR94" s="72"/>
      <c r="JS94" s="68">
        <v>82.6046105242541</v>
      </c>
      <c r="JT94" s="72"/>
      <c r="JU94" s="68">
        <v>93.7708757025789</v>
      </c>
      <c r="JV94" s="72"/>
      <c r="JW94" s="27"/>
      <c r="JX94" s="24" t="s">
        <v>42</v>
      </c>
      <c r="JY94" s="68">
        <v>86.6384854970831</v>
      </c>
      <c r="JZ94" s="72"/>
      <c r="KA94" s="68">
        <v>121.764748616098</v>
      </c>
      <c r="KB94" s="72"/>
      <c r="KC94" s="68">
        <v>109.184582157778</v>
      </c>
      <c r="KD94" s="72"/>
      <c r="KE94" s="27"/>
      <c r="KF94" s="24" t="s">
        <v>42</v>
      </c>
      <c r="KG94" s="68">
        <v>120.030450094432</v>
      </c>
      <c r="KH94" s="72"/>
      <c r="KI94" s="68">
        <v>79.6824652137113</v>
      </c>
      <c r="KJ94" s="72"/>
      <c r="KK94" s="68">
        <v>122.100493888468</v>
      </c>
      <c r="KL94" s="72"/>
      <c r="KM94" s="27"/>
      <c r="KN94" s="24" t="s">
        <v>42</v>
      </c>
      <c r="KO94" s="68">
        <v>151.049441329924</v>
      </c>
      <c r="KP94" s="72"/>
      <c r="KQ94" s="68">
        <v>101.454344721728</v>
      </c>
      <c r="KR94" s="72"/>
      <c r="KS94" s="68">
        <v>98.828670454479</v>
      </c>
      <c r="KT94" s="72"/>
      <c r="KU94" s="27"/>
      <c r="KV94" s="24" t="s">
        <v>42</v>
      </c>
      <c r="KW94" s="68">
        <v>105.814355651631</v>
      </c>
      <c r="KX94" s="72"/>
      <c r="KY94" s="68">
        <v>92.5754085636872</v>
      </c>
      <c r="KZ94" s="72"/>
      <c r="LA94" s="68">
        <v>87.3475108999201</v>
      </c>
      <c r="LB94" s="72"/>
      <c r="LC94" s="27"/>
      <c r="LD94" s="24" t="s">
        <v>42</v>
      </c>
      <c r="LE94" s="68">
        <v>138.731794427036</v>
      </c>
      <c r="LF94" s="72"/>
      <c r="LG94" s="68">
        <v>88.4543184646549</v>
      </c>
      <c r="LH94" s="72"/>
      <c r="LI94" s="68">
        <v>92.3020187239945</v>
      </c>
      <c r="LJ94" s="72"/>
      <c r="LK94" s="27"/>
      <c r="LL94" s="24" t="s">
        <v>42</v>
      </c>
      <c r="LM94" s="68">
        <v>78.200016708207</v>
      </c>
      <c r="LN94" s="72"/>
      <c r="LO94" s="68">
        <v>76.7913194112471</v>
      </c>
      <c r="LP94" s="72"/>
      <c r="LQ94" s="68">
        <v>67.5134871754661</v>
      </c>
      <c r="LR94" s="72"/>
      <c r="LS94" s="27"/>
      <c r="LT94" s="24" t="s">
        <v>42</v>
      </c>
      <c r="LU94" s="68">
        <v>96.948596835812</v>
      </c>
      <c r="LV94" s="72"/>
      <c r="LW94" s="68">
        <v>95.7069713586066</v>
      </c>
      <c r="LX94" s="72"/>
      <c r="LY94" s="68">
        <v>97.8170763034079</v>
      </c>
      <c r="LZ94" s="72"/>
      <c r="MA94" s="27"/>
      <c r="MB94" s="24" t="s">
        <v>42</v>
      </c>
      <c r="MC94" s="68">
        <v>90.330872287719</v>
      </c>
      <c r="MD94" s="72"/>
      <c r="ME94" s="68">
        <v>111.753201172264</v>
      </c>
      <c r="MF94" s="72"/>
      <c r="MG94" s="68">
        <v>103.447942007419</v>
      </c>
      <c r="MH94" s="72"/>
      <c r="MI94" s="27"/>
      <c r="MJ94" s="24" t="s">
        <v>42</v>
      </c>
      <c r="MK94" s="68">
        <v>93.4479831572671</v>
      </c>
      <c r="ML94" s="72"/>
      <c r="MM94" s="68">
        <v>106.262393748821</v>
      </c>
      <c r="MN94" s="72"/>
      <c r="MO94" s="68">
        <v>106.213055655263</v>
      </c>
      <c r="MP94" s="72"/>
    </row>
    <row r="95" ht="15" hidden="1" customHeight="1" spans="1:354">
      <c r="A95" s="27"/>
      <c r="B95" s="24" t="s">
        <v>43</v>
      </c>
      <c r="C95" s="68">
        <v>105.289959877589</v>
      </c>
      <c r="D95" s="72"/>
      <c r="E95" s="459">
        <v>104.463638903458</v>
      </c>
      <c r="F95" s="72"/>
      <c r="G95" s="459">
        <v>106.071297619174</v>
      </c>
      <c r="H95" s="72"/>
      <c r="I95" s="27"/>
      <c r="J95" s="24" t="s">
        <v>43</v>
      </c>
      <c r="K95" s="68">
        <v>84.1264292393692</v>
      </c>
      <c r="L95" s="72"/>
      <c r="M95" s="68">
        <v>82.7185660825922</v>
      </c>
      <c r="N95" s="72"/>
      <c r="O95" s="68">
        <v>93.5240685972154</v>
      </c>
      <c r="P95" s="72"/>
      <c r="Q95" s="27"/>
      <c r="R95" s="24" t="s">
        <v>43</v>
      </c>
      <c r="S95" s="68">
        <v>103.771485903111</v>
      </c>
      <c r="T95" s="72"/>
      <c r="U95" s="68">
        <v>108.554434299908</v>
      </c>
      <c r="V95" s="72"/>
      <c r="W95" s="68">
        <v>97.4905249376547</v>
      </c>
      <c r="X95" s="72"/>
      <c r="Y95" s="27"/>
      <c r="Z95" s="24" t="s">
        <v>43</v>
      </c>
      <c r="AA95" s="68">
        <v>105.361260405724</v>
      </c>
      <c r="AB95" s="72"/>
      <c r="AC95" s="68">
        <v>108.982816032416</v>
      </c>
      <c r="AD95" s="72"/>
      <c r="AE95" s="68">
        <v>123.288134561318</v>
      </c>
      <c r="AF95" s="72"/>
      <c r="AG95" s="27"/>
      <c r="AH95" s="24" t="s">
        <v>43</v>
      </c>
      <c r="AI95" s="68">
        <v>117.528868301193</v>
      </c>
      <c r="AJ95" s="72"/>
      <c r="AK95" s="68">
        <v>115.898830819732</v>
      </c>
      <c r="AL95" s="72"/>
      <c r="AM95" s="68">
        <v>127.718106000717</v>
      </c>
      <c r="AN95" s="72"/>
      <c r="AO95" s="27"/>
      <c r="AP95" s="24" t="s">
        <v>43</v>
      </c>
      <c r="AQ95" s="68">
        <v>108.061247422029</v>
      </c>
      <c r="AR95" s="72"/>
      <c r="AS95" s="68">
        <v>101.750394666072</v>
      </c>
      <c r="AT95" s="72"/>
      <c r="AU95" s="68">
        <v>112.875678831206</v>
      </c>
      <c r="AV95" s="72"/>
      <c r="AW95" s="27"/>
      <c r="AX95" s="24" t="s">
        <v>43</v>
      </c>
      <c r="AY95" s="68">
        <v>119.574981119506</v>
      </c>
      <c r="AZ95" s="72"/>
      <c r="BA95" s="68">
        <v>110.699804883939</v>
      </c>
      <c r="BB95" s="72"/>
      <c r="BC95" s="68">
        <v>119.335551419637</v>
      </c>
      <c r="BD95" s="72"/>
      <c r="BE95" s="27"/>
      <c r="BF95" s="24" t="s">
        <v>43</v>
      </c>
      <c r="BG95" s="68">
        <v>121.973201249059</v>
      </c>
      <c r="BH95" s="72"/>
      <c r="BI95" s="68">
        <v>106.453999394715</v>
      </c>
      <c r="BJ95" s="72"/>
      <c r="BK95" s="68">
        <v>122.988148361267</v>
      </c>
      <c r="BL95" s="72"/>
      <c r="BM95" s="27"/>
      <c r="BN95" s="24" t="s">
        <v>43</v>
      </c>
      <c r="BO95" s="68">
        <v>102.433975338845</v>
      </c>
      <c r="BP95" s="72"/>
      <c r="BQ95" s="437">
        <v>114.356348430907</v>
      </c>
      <c r="BR95" s="72"/>
      <c r="BS95" s="68">
        <v>112.229990497673</v>
      </c>
      <c r="BT95" s="72"/>
      <c r="BU95" s="27"/>
      <c r="BV95" s="24" t="s">
        <v>43</v>
      </c>
      <c r="BW95" s="68">
        <v>109.019660375746</v>
      </c>
      <c r="BX95" s="72"/>
      <c r="BY95" s="68">
        <v>96.2210725016235</v>
      </c>
      <c r="BZ95" s="72"/>
      <c r="CA95" s="68">
        <v>88.9815595486609</v>
      </c>
      <c r="CB95" s="72"/>
      <c r="CC95" s="27"/>
      <c r="CD95" s="24" t="s">
        <v>43</v>
      </c>
      <c r="CE95" s="68">
        <v>95.478627779864</v>
      </c>
      <c r="CF95" s="72"/>
      <c r="CG95" s="68">
        <v>103.141575308866</v>
      </c>
      <c r="CH95" s="72"/>
      <c r="CI95" s="68">
        <v>118.184343438828</v>
      </c>
      <c r="CJ95" s="72"/>
      <c r="CK95" s="27"/>
      <c r="CL95" s="24" t="s">
        <v>43</v>
      </c>
      <c r="CM95" s="68">
        <v>134.753148463463</v>
      </c>
      <c r="CN95" s="72"/>
      <c r="CO95" s="68">
        <v>111.536008646259</v>
      </c>
      <c r="CP95" s="72"/>
      <c r="CQ95" s="68">
        <v>103.243827870089</v>
      </c>
      <c r="CR95" s="72"/>
      <c r="CS95" s="27"/>
      <c r="CT95" s="24" t="s">
        <v>43</v>
      </c>
      <c r="CU95" s="68">
        <v>116.72931902983</v>
      </c>
      <c r="CV95" s="72"/>
      <c r="CW95" s="68">
        <v>96.1562396727619</v>
      </c>
      <c r="CX95" s="72"/>
      <c r="CY95" s="68">
        <v>116.054332499503</v>
      </c>
      <c r="CZ95" s="72"/>
      <c r="DA95" s="27"/>
      <c r="DB95" s="24" t="s">
        <v>43</v>
      </c>
      <c r="DC95" s="68">
        <v>106.498028206446</v>
      </c>
      <c r="DD95" s="72"/>
      <c r="DE95" s="68">
        <v>87.3062714090256</v>
      </c>
      <c r="DF95" s="72"/>
      <c r="DG95" s="68">
        <v>106.883767187357</v>
      </c>
      <c r="DH95" s="72"/>
      <c r="DI95" s="27"/>
      <c r="DJ95" s="24" t="s">
        <v>43</v>
      </c>
      <c r="DK95" s="68">
        <v>110.040870598895</v>
      </c>
      <c r="DL95" s="72"/>
      <c r="DM95" s="68">
        <v>88.2909658936224</v>
      </c>
      <c r="DN95" s="72"/>
      <c r="DO95" s="68">
        <v>116.54468897331</v>
      </c>
      <c r="DP95" s="72"/>
      <c r="DQ95" s="27"/>
      <c r="DR95" s="24" t="s">
        <v>43</v>
      </c>
      <c r="DS95" s="68">
        <v>103.327635537075</v>
      </c>
      <c r="DT95" s="72"/>
      <c r="DU95" s="68">
        <v>105.598692315735</v>
      </c>
      <c r="DV95" s="72"/>
      <c r="DW95" s="68">
        <v>135.149213423702</v>
      </c>
      <c r="DX95" s="72"/>
      <c r="DY95" s="27"/>
      <c r="DZ95" s="24" t="s">
        <v>43</v>
      </c>
      <c r="EA95" s="68">
        <v>106.514434747304</v>
      </c>
      <c r="EB95" s="72"/>
      <c r="EC95" s="68">
        <v>92.2645089471878</v>
      </c>
      <c r="ED95" s="72"/>
      <c r="EE95" s="68">
        <v>109.734795258418</v>
      </c>
      <c r="EF95" s="72"/>
      <c r="EG95" s="27"/>
      <c r="EH95" s="24" t="s">
        <v>43</v>
      </c>
      <c r="EI95" s="68">
        <v>97.5872171641965</v>
      </c>
      <c r="EJ95" s="72"/>
      <c r="EK95" s="68">
        <v>86.0053504109084</v>
      </c>
      <c r="EL95" s="72"/>
      <c r="EM95" s="68">
        <v>92.1622873099659</v>
      </c>
      <c r="EN95" s="72"/>
      <c r="EO95" s="27"/>
      <c r="EP95" s="24" t="s">
        <v>43</v>
      </c>
      <c r="EQ95" s="68">
        <v>89.8664547164851</v>
      </c>
      <c r="ER95" s="72"/>
      <c r="ES95" s="68">
        <v>90.8968248800105</v>
      </c>
      <c r="ET95" s="72"/>
      <c r="EU95" s="68">
        <v>102.489193298009</v>
      </c>
      <c r="EV95" s="72"/>
      <c r="EW95" s="27"/>
      <c r="EX95" s="24" t="s">
        <v>43</v>
      </c>
      <c r="EY95" s="68">
        <v>83.0832268521375</v>
      </c>
      <c r="EZ95" s="72"/>
      <c r="FA95" s="68">
        <v>93.6491332605052</v>
      </c>
      <c r="FB95" s="72"/>
      <c r="FC95" s="68">
        <v>92.6376196622711</v>
      </c>
      <c r="FD95" s="72"/>
      <c r="FE95" s="27"/>
      <c r="FF95" s="24" t="s">
        <v>43</v>
      </c>
      <c r="FG95" s="68">
        <v>99.1721981009562</v>
      </c>
      <c r="FH95" s="72"/>
      <c r="FI95" s="68">
        <v>103.205526467875</v>
      </c>
      <c r="FJ95" s="72"/>
      <c r="FK95" s="68">
        <v>99.6798845792555</v>
      </c>
      <c r="FL95" s="72"/>
      <c r="FM95" s="27"/>
      <c r="FN95" s="24" t="s">
        <v>43</v>
      </c>
      <c r="FO95" s="68">
        <v>87.9466730165875</v>
      </c>
      <c r="FP95" s="72"/>
      <c r="FQ95" s="68">
        <v>107.470497879617</v>
      </c>
      <c r="FR95" s="72"/>
      <c r="FS95" s="68">
        <v>101.390796482258</v>
      </c>
      <c r="FT95" s="72"/>
      <c r="FU95" s="27"/>
      <c r="FV95" s="24" t="s">
        <v>43</v>
      </c>
      <c r="FW95" s="68">
        <v>96.6950612808279</v>
      </c>
      <c r="FX95" s="72"/>
      <c r="FY95" s="68">
        <v>103.991147053888</v>
      </c>
      <c r="FZ95" s="72"/>
      <c r="GA95" s="68">
        <v>98.1867097199867</v>
      </c>
      <c r="GB95" s="72"/>
      <c r="GC95" s="27"/>
      <c r="GD95" s="24" t="s">
        <v>43</v>
      </c>
      <c r="GE95" s="68">
        <v>93.5065442873484</v>
      </c>
      <c r="GF95" s="72"/>
      <c r="GG95" s="68">
        <v>106.132231122711</v>
      </c>
      <c r="GH95" s="72"/>
      <c r="GI95" s="68">
        <v>85.8774882012058</v>
      </c>
      <c r="GJ95" s="72"/>
      <c r="GK95" s="27"/>
      <c r="GL95" s="24" t="s">
        <v>43</v>
      </c>
      <c r="GM95" s="68">
        <v>110.108536275933</v>
      </c>
      <c r="GN95" s="72"/>
      <c r="GO95" s="68">
        <v>120.875726343159</v>
      </c>
      <c r="GP95" s="72"/>
      <c r="GQ95" s="68">
        <v>112.695177225608</v>
      </c>
      <c r="GR95" s="72"/>
      <c r="GS95" s="27"/>
      <c r="GT95" s="24" t="s">
        <v>43</v>
      </c>
      <c r="GU95" s="68">
        <v>94.0679503580186</v>
      </c>
      <c r="GV95" s="72"/>
      <c r="GW95" s="68">
        <v>103.329793825826</v>
      </c>
      <c r="GX95" s="72"/>
      <c r="GY95" s="68">
        <v>110.847749422579</v>
      </c>
      <c r="GZ95" s="72"/>
      <c r="HA95" s="27"/>
      <c r="HB95" s="24" t="s">
        <v>43</v>
      </c>
      <c r="HC95" s="68">
        <v>122.212345627481</v>
      </c>
      <c r="HD95" s="72"/>
      <c r="HE95" s="68">
        <v>109.096704721758</v>
      </c>
      <c r="HF95" s="72"/>
      <c r="HG95" s="68">
        <v>102.854426098947</v>
      </c>
      <c r="HH95" s="72"/>
      <c r="HI95" s="27"/>
      <c r="HJ95" s="24" t="s">
        <v>43</v>
      </c>
      <c r="HK95" s="68">
        <v>114.193686121085</v>
      </c>
      <c r="HL95" s="72"/>
      <c r="HM95" s="68">
        <v>100.131367565341</v>
      </c>
      <c r="HN95" s="72"/>
      <c r="HO95" s="68">
        <v>112.630751992951</v>
      </c>
      <c r="HP95" s="72"/>
      <c r="HQ95" s="27"/>
      <c r="HR95" s="24" t="s">
        <v>43</v>
      </c>
      <c r="HS95" s="68">
        <v>116.970868265686</v>
      </c>
      <c r="HT95" s="72"/>
      <c r="HU95" s="68">
        <v>78.0727893765907</v>
      </c>
      <c r="HV95" s="72"/>
      <c r="HW95" s="68">
        <v>88.8404399428143</v>
      </c>
      <c r="HX95" s="72"/>
      <c r="HY95" s="27"/>
      <c r="HZ95" s="24" t="s">
        <v>43</v>
      </c>
      <c r="IA95" s="68">
        <v>101.81391414564</v>
      </c>
      <c r="IB95" s="72"/>
      <c r="IC95" s="68">
        <v>103.004315258361</v>
      </c>
      <c r="ID95" s="72"/>
      <c r="IE95" s="68">
        <v>105.997509696303</v>
      </c>
      <c r="IF95" s="72"/>
      <c r="IG95" s="27"/>
      <c r="IH95" s="24" t="s">
        <v>43</v>
      </c>
      <c r="II95" s="68">
        <v>112.649537471114</v>
      </c>
      <c r="IJ95" s="72"/>
      <c r="IK95" s="68">
        <v>127.577271390526</v>
      </c>
      <c r="IL95" s="72"/>
      <c r="IM95" s="68">
        <v>108.774027329943</v>
      </c>
      <c r="IN95" s="72"/>
      <c r="IO95" s="68">
        <v>94.9362792272948</v>
      </c>
      <c r="IP95" s="72"/>
      <c r="IQ95" s="27"/>
      <c r="IR95" s="24" t="s">
        <v>43</v>
      </c>
      <c r="IS95" s="68">
        <v>101.246639655559</v>
      </c>
      <c r="IT95" s="72"/>
      <c r="IU95" s="68">
        <v>78.3450754854671</v>
      </c>
      <c r="IV95" s="72"/>
      <c r="IW95" s="68">
        <v>108.140755361168</v>
      </c>
      <c r="IX95" s="72"/>
      <c r="IY95" s="27"/>
      <c r="IZ95" s="24" t="s">
        <v>43</v>
      </c>
      <c r="JA95" s="68">
        <v>100.81417604705</v>
      </c>
      <c r="JB95" s="72"/>
      <c r="JC95" s="68">
        <v>106.010037779356</v>
      </c>
      <c r="JD95" s="72"/>
      <c r="JE95" s="68">
        <v>113.101734979533</v>
      </c>
      <c r="JF95" s="72"/>
      <c r="JG95" s="27"/>
      <c r="JH95" s="24" t="s">
        <v>43</v>
      </c>
      <c r="JI95" s="68">
        <v>94.3988946626399</v>
      </c>
      <c r="JJ95" s="72"/>
      <c r="JK95" s="68">
        <v>136.816053958172</v>
      </c>
      <c r="JL95" s="72"/>
      <c r="JM95" s="68">
        <v>97.7926249854416</v>
      </c>
      <c r="JN95" s="72"/>
      <c r="JO95" s="27"/>
      <c r="JP95" s="24" t="s">
        <v>43</v>
      </c>
      <c r="JQ95" s="68">
        <v>114.76983796013</v>
      </c>
      <c r="JR95" s="72"/>
      <c r="JS95" s="68">
        <v>83.3316499159386</v>
      </c>
      <c r="JT95" s="72"/>
      <c r="JU95" s="68">
        <v>100.784151199934</v>
      </c>
      <c r="JV95" s="72"/>
      <c r="JW95" s="27"/>
      <c r="JX95" s="24" t="s">
        <v>43</v>
      </c>
      <c r="JY95" s="68">
        <v>101.830980828076</v>
      </c>
      <c r="JZ95" s="72"/>
      <c r="KA95" s="68">
        <v>99.1889841315824</v>
      </c>
      <c r="KB95" s="72"/>
      <c r="KC95" s="68">
        <v>95.6999223332194</v>
      </c>
      <c r="KD95" s="72"/>
      <c r="KE95" s="27"/>
      <c r="KF95" s="24" t="s">
        <v>43</v>
      </c>
      <c r="KG95" s="68">
        <v>97.7169502133287</v>
      </c>
      <c r="KH95" s="72"/>
      <c r="KI95" s="68">
        <v>92.4976663005412</v>
      </c>
      <c r="KJ95" s="72"/>
      <c r="KK95" s="68">
        <v>100.905193836699</v>
      </c>
      <c r="KL95" s="72"/>
      <c r="KM95" s="27"/>
      <c r="KN95" s="24" t="s">
        <v>43</v>
      </c>
      <c r="KO95" s="68">
        <v>98.1528408983548</v>
      </c>
      <c r="KP95" s="72"/>
      <c r="KQ95" s="68">
        <v>105.288619793336</v>
      </c>
      <c r="KR95" s="72"/>
      <c r="KS95" s="68">
        <v>111.022553258131</v>
      </c>
      <c r="KT95" s="72"/>
      <c r="KU95" s="27"/>
      <c r="KV95" s="24" t="s">
        <v>43</v>
      </c>
      <c r="KW95" s="68">
        <v>103.409821421153</v>
      </c>
      <c r="KX95" s="72"/>
      <c r="KY95" s="68">
        <v>104.600694667711</v>
      </c>
      <c r="KZ95" s="72"/>
      <c r="LA95" s="68">
        <v>106.457372520017</v>
      </c>
      <c r="LB95" s="72"/>
      <c r="LC95" s="27"/>
      <c r="LD95" s="24" t="s">
        <v>43</v>
      </c>
      <c r="LE95" s="68">
        <v>101.9622252727</v>
      </c>
      <c r="LF95" s="72"/>
      <c r="LG95" s="68">
        <v>93.5078636985554</v>
      </c>
      <c r="LH95" s="72"/>
      <c r="LI95" s="68">
        <v>93.3446543565186</v>
      </c>
      <c r="LJ95" s="72"/>
      <c r="LK95" s="27"/>
      <c r="LL95" s="24" t="s">
        <v>43</v>
      </c>
      <c r="LM95" s="68">
        <v>97.3706915120568</v>
      </c>
      <c r="LN95" s="72"/>
      <c r="LO95" s="68">
        <v>76.7913194112471</v>
      </c>
      <c r="LP95" s="72"/>
      <c r="LQ95" s="68">
        <v>80.8551100451603</v>
      </c>
      <c r="LR95" s="72"/>
      <c r="LS95" s="27"/>
      <c r="LT95" s="24" t="s">
        <v>43</v>
      </c>
      <c r="LU95" s="68">
        <v>102.917169709508</v>
      </c>
      <c r="LV95" s="72"/>
      <c r="LW95" s="68">
        <v>106.554947954236</v>
      </c>
      <c r="LX95" s="72"/>
      <c r="LY95" s="68">
        <v>95.9544691379483</v>
      </c>
      <c r="LZ95" s="72"/>
      <c r="MA95" s="27"/>
      <c r="MB95" s="24" t="s">
        <v>43</v>
      </c>
      <c r="MC95" s="68">
        <v>97.6677571617695</v>
      </c>
      <c r="MD95" s="72"/>
      <c r="ME95" s="68">
        <v>110.233111766822</v>
      </c>
      <c r="MF95" s="72"/>
      <c r="MG95" s="68">
        <v>115.320738199533</v>
      </c>
      <c r="MH95" s="72"/>
      <c r="MI95" s="27"/>
      <c r="MJ95" s="24" t="s">
        <v>43</v>
      </c>
      <c r="MK95" s="68">
        <v>95.7629123389842</v>
      </c>
      <c r="ML95" s="72"/>
      <c r="MM95" s="68">
        <v>113.14428568025</v>
      </c>
      <c r="MN95" s="72"/>
      <c r="MO95" s="68">
        <v>126.337084635373</v>
      </c>
      <c r="MP95" s="72"/>
    </row>
    <row r="96" ht="15" hidden="1" customHeight="1" spans="1:354">
      <c r="A96" s="27"/>
      <c r="B96" s="24"/>
      <c r="C96" s="68"/>
      <c r="D96" s="72"/>
      <c r="E96" s="423"/>
      <c r="F96" s="72"/>
      <c r="G96" s="423"/>
      <c r="H96" s="72"/>
      <c r="I96" s="27"/>
      <c r="J96" s="24"/>
      <c r="K96" s="461"/>
      <c r="L96" s="72"/>
      <c r="M96" s="461"/>
      <c r="N96" s="72"/>
      <c r="O96" s="461"/>
      <c r="P96" s="72"/>
      <c r="Q96" s="27"/>
      <c r="R96" s="24"/>
      <c r="S96" s="461"/>
      <c r="T96" s="72"/>
      <c r="U96" s="461"/>
      <c r="V96" s="72"/>
      <c r="W96" s="461"/>
      <c r="X96" s="72"/>
      <c r="Y96" s="27"/>
      <c r="Z96" s="24"/>
      <c r="AA96" s="461"/>
      <c r="AB96" s="72"/>
      <c r="AC96" s="461"/>
      <c r="AD96" s="72"/>
      <c r="AE96" s="461"/>
      <c r="AF96" s="72"/>
      <c r="AG96" s="27"/>
      <c r="AH96" s="24"/>
      <c r="AI96" s="68"/>
      <c r="AJ96" s="72"/>
      <c r="AK96" s="68"/>
      <c r="AL96" s="72"/>
      <c r="AM96" s="68"/>
      <c r="AN96" s="72"/>
      <c r="AO96" s="27"/>
      <c r="AP96" s="24"/>
      <c r="AQ96" s="68"/>
      <c r="AR96" s="72"/>
      <c r="AS96" s="68"/>
      <c r="AT96" s="72"/>
      <c r="AU96" s="68"/>
      <c r="AV96" s="72"/>
      <c r="AW96" s="27"/>
      <c r="AX96" s="24"/>
      <c r="AY96" s="68"/>
      <c r="AZ96" s="72"/>
      <c r="BA96" s="68"/>
      <c r="BB96" s="72"/>
      <c r="BC96" s="68"/>
      <c r="BD96" s="72"/>
      <c r="BE96" s="27"/>
      <c r="BF96" s="24"/>
      <c r="BG96" s="68"/>
      <c r="BH96" s="72"/>
      <c r="BI96" s="68"/>
      <c r="BJ96" s="72"/>
      <c r="BK96" s="68"/>
      <c r="BL96" s="72"/>
      <c r="BM96" s="27"/>
      <c r="BN96" s="24"/>
      <c r="BO96" s="68"/>
      <c r="BP96" s="72"/>
      <c r="BQ96" s="437"/>
      <c r="BR96" s="72"/>
      <c r="BS96" s="68"/>
      <c r="BT96" s="72"/>
      <c r="BU96" s="27"/>
      <c r="BV96" s="24"/>
      <c r="BW96" s="68"/>
      <c r="BX96" s="72"/>
      <c r="BY96" s="68"/>
      <c r="BZ96" s="72"/>
      <c r="CA96" s="68"/>
      <c r="CB96" s="72"/>
      <c r="CC96" s="27"/>
      <c r="CD96" s="24"/>
      <c r="CE96" s="68"/>
      <c r="CF96" s="72"/>
      <c r="CG96" s="68"/>
      <c r="CH96" s="72"/>
      <c r="CI96" s="68"/>
      <c r="CJ96" s="72"/>
      <c r="CK96" s="27"/>
      <c r="CL96" s="24"/>
      <c r="CM96" s="68"/>
      <c r="CN96" s="72"/>
      <c r="CO96" s="68"/>
      <c r="CP96" s="72"/>
      <c r="CQ96" s="68"/>
      <c r="CR96" s="72"/>
      <c r="CS96" s="27"/>
      <c r="CT96" s="24"/>
      <c r="CU96" s="68"/>
      <c r="CV96" s="72"/>
      <c r="CW96" s="68"/>
      <c r="CX96" s="72"/>
      <c r="CY96" s="68"/>
      <c r="CZ96" s="72"/>
      <c r="DA96" s="27"/>
      <c r="DB96" s="24"/>
      <c r="DC96" s="68"/>
      <c r="DD96" s="72"/>
      <c r="DE96" s="68"/>
      <c r="DF96" s="72"/>
      <c r="DG96" s="68"/>
      <c r="DH96" s="72"/>
      <c r="DI96" s="27"/>
      <c r="DJ96" s="24"/>
      <c r="DK96" s="68"/>
      <c r="DL96" s="72"/>
      <c r="DM96" s="68"/>
      <c r="DN96" s="72"/>
      <c r="DO96" s="68"/>
      <c r="DP96" s="72"/>
      <c r="DQ96" s="27"/>
      <c r="DR96" s="24"/>
      <c r="DS96" s="68"/>
      <c r="DT96" s="72"/>
      <c r="DU96" s="68"/>
      <c r="DV96" s="72"/>
      <c r="DW96" s="68"/>
      <c r="DX96" s="72"/>
      <c r="DY96" s="27"/>
      <c r="DZ96" s="24"/>
      <c r="EA96" s="68"/>
      <c r="EB96" s="72"/>
      <c r="EC96" s="68"/>
      <c r="ED96" s="72"/>
      <c r="EE96" s="68"/>
      <c r="EF96" s="72"/>
      <c r="EG96" s="27"/>
      <c r="EH96" s="24"/>
      <c r="EI96" s="68"/>
      <c r="EJ96" s="72"/>
      <c r="EK96" s="68"/>
      <c r="EL96" s="72"/>
      <c r="EM96" s="68"/>
      <c r="EN96" s="72"/>
      <c r="EO96" s="27"/>
      <c r="EP96" s="24"/>
      <c r="EQ96" s="68"/>
      <c r="ER96" s="72"/>
      <c r="ES96" s="68"/>
      <c r="ET96" s="72"/>
      <c r="EU96" s="68"/>
      <c r="EV96" s="72"/>
      <c r="EW96" s="27"/>
      <c r="EX96" s="24"/>
      <c r="EY96" s="68"/>
      <c r="EZ96" s="72"/>
      <c r="FA96" s="68"/>
      <c r="FB96" s="72"/>
      <c r="FC96" s="68"/>
      <c r="FD96" s="72"/>
      <c r="FE96" s="27"/>
      <c r="FF96" s="24"/>
      <c r="FG96" s="68"/>
      <c r="FH96" s="72"/>
      <c r="FI96" s="68"/>
      <c r="FJ96" s="72"/>
      <c r="FK96" s="68"/>
      <c r="FL96" s="72"/>
      <c r="FM96" s="27"/>
      <c r="FN96" s="24"/>
      <c r="FO96" s="68"/>
      <c r="FP96" s="72"/>
      <c r="FQ96" s="68"/>
      <c r="FR96" s="72"/>
      <c r="FS96" s="68"/>
      <c r="FT96" s="72"/>
      <c r="FU96" s="27"/>
      <c r="FV96" s="24"/>
      <c r="FW96" s="68"/>
      <c r="FX96" s="72"/>
      <c r="FY96" s="68"/>
      <c r="FZ96" s="72"/>
      <c r="GA96" s="68"/>
      <c r="GB96" s="72"/>
      <c r="GC96" s="27"/>
      <c r="GD96" s="24"/>
      <c r="GE96" s="68"/>
      <c r="GF96" s="72"/>
      <c r="GG96" s="68"/>
      <c r="GH96" s="72"/>
      <c r="GI96" s="68"/>
      <c r="GJ96" s="72"/>
      <c r="GK96" s="27"/>
      <c r="GL96" s="24"/>
      <c r="GM96" s="68"/>
      <c r="GN96" s="72"/>
      <c r="GO96" s="68"/>
      <c r="GP96" s="72"/>
      <c r="GQ96" s="68"/>
      <c r="GR96" s="72"/>
      <c r="GS96" s="27"/>
      <c r="GT96" s="24"/>
      <c r="GU96" s="68"/>
      <c r="GV96" s="72"/>
      <c r="GW96" s="68"/>
      <c r="GX96" s="72"/>
      <c r="GY96" s="68"/>
      <c r="GZ96" s="72"/>
      <c r="HA96" s="27"/>
      <c r="HB96" s="24"/>
      <c r="HC96" s="68"/>
      <c r="HD96" s="72"/>
      <c r="HE96" s="68"/>
      <c r="HF96" s="72"/>
      <c r="HG96" s="68"/>
      <c r="HH96" s="72"/>
      <c r="HI96" s="27"/>
      <c r="HJ96" s="24"/>
      <c r="HK96" s="68"/>
      <c r="HL96" s="72"/>
      <c r="HM96" s="68"/>
      <c r="HN96" s="72"/>
      <c r="HO96" s="68"/>
      <c r="HP96" s="72"/>
      <c r="HQ96" s="27"/>
      <c r="HR96" s="24"/>
      <c r="HS96" s="68"/>
      <c r="HT96" s="72"/>
      <c r="HU96" s="68"/>
      <c r="HV96" s="72"/>
      <c r="HW96" s="68"/>
      <c r="HX96" s="72"/>
      <c r="HY96" s="27"/>
      <c r="HZ96" s="24"/>
      <c r="IA96" s="68"/>
      <c r="IB96" s="72"/>
      <c r="IC96" s="68"/>
      <c r="ID96" s="72"/>
      <c r="IE96" s="68"/>
      <c r="IF96" s="72"/>
      <c r="IG96" s="27"/>
      <c r="IH96" s="24"/>
      <c r="II96" s="68"/>
      <c r="IJ96" s="72"/>
      <c r="IK96" s="68"/>
      <c r="IL96" s="72"/>
      <c r="IM96" s="68"/>
      <c r="IN96" s="72"/>
      <c r="IO96" s="68"/>
      <c r="IP96" s="72"/>
      <c r="IQ96" s="27"/>
      <c r="IR96" s="24"/>
      <c r="IS96" s="68"/>
      <c r="IT96" s="72"/>
      <c r="IU96" s="68"/>
      <c r="IV96" s="72"/>
      <c r="IW96" s="68"/>
      <c r="IX96" s="72"/>
      <c r="IY96" s="27"/>
      <c r="IZ96" s="24"/>
      <c r="JA96" s="68"/>
      <c r="JB96" s="72"/>
      <c r="JC96" s="68"/>
      <c r="JD96" s="72"/>
      <c r="JE96" s="68"/>
      <c r="JF96" s="72"/>
      <c r="JG96" s="27"/>
      <c r="JH96" s="24"/>
      <c r="JI96" s="68"/>
      <c r="JJ96" s="72"/>
      <c r="JK96" s="68"/>
      <c r="JL96" s="72"/>
      <c r="JM96" s="68"/>
      <c r="JN96" s="72"/>
      <c r="JO96" s="27"/>
      <c r="JP96" s="24"/>
      <c r="JQ96" s="68"/>
      <c r="JR96" s="72"/>
      <c r="JS96" s="68"/>
      <c r="JT96" s="72"/>
      <c r="JU96" s="68"/>
      <c r="JV96" s="72"/>
      <c r="JW96" s="27"/>
      <c r="JX96" s="24"/>
      <c r="JY96" s="68"/>
      <c r="JZ96" s="72"/>
      <c r="KA96" s="68"/>
      <c r="KB96" s="72"/>
      <c r="KC96" s="68"/>
      <c r="KD96" s="72"/>
      <c r="KE96" s="27"/>
      <c r="KF96" s="24"/>
      <c r="KG96" s="68"/>
      <c r="KH96" s="72"/>
      <c r="KI96" s="68"/>
      <c r="KJ96" s="72"/>
      <c r="KK96" s="68"/>
      <c r="KL96" s="72"/>
      <c r="KM96" s="27"/>
      <c r="KN96" s="24"/>
      <c r="KO96" s="68"/>
      <c r="KP96" s="72"/>
      <c r="KQ96" s="68"/>
      <c r="KR96" s="72"/>
      <c r="KS96" s="68"/>
      <c r="KT96" s="72"/>
      <c r="KU96" s="27"/>
      <c r="KV96" s="24"/>
      <c r="KW96" s="68"/>
      <c r="KX96" s="72"/>
      <c r="KY96" s="68"/>
      <c r="KZ96" s="72"/>
      <c r="LA96" s="68"/>
      <c r="LB96" s="72"/>
      <c r="LC96" s="27"/>
      <c r="LD96" s="24"/>
      <c r="LE96" s="68"/>
      <c r="LF96" s="72"/>
      <c r="LG96" s="68"/>
      <c r="LH96" s="72"/>
      <c r="LI96" s="68"/>
      <c r="LJ96" s="72"/>
      <c r="LK96" s="27"/>
      <c r="LL96" s="24"/>
      <c r="LM96" s="68"/>
      <c r="LN96" s="72"/>
      <c r="LO96" s="68"/>
      <c r="LP96" s="72"/>
      <c r="LQ96" s="68"/>
      <c r="LR96" s="72"/>
      <c r="LS96" s="27"/>
      <c r="LT96" s="24"/>
      <c r="LU96" s="68"/>
      <c r="LV96" s="72"/>
      <c r="LW96" s="68"/>
      <c r="LX96" s="72"/>
      <c r="LY96" s="68"/>
      <c r="LZ96" s="72"/>
      <c r="MA96" s="27"/>
      <c r="MB96" s="24"/>
      <c r="MC96" s="68"/>
      <c r="MD96" s="72"/>
      <c r="ME96" s="68"/>
      <c r="MF96" s="72"/>
      <c r="MG96" s="68"/>
      <c r="MH96" s="72"/>
      <c r="MI96" s="27"/>
      <c r="MJ96" s="24"/>
      <c r="MK96" s="68"/>
      <c r="ML96" s="72"/>
      <c r="MM96" s="68"/>
      <c r="MN96" s="72"/>
      <c r="MO96" s="68"/>
      <c r="MP96" s="72"/>
    </row>
    <row r="97" ht="15" hidden="1" customHeight="1" spans="1:354">
      <c r="A97" s="27">
        <v>2016</v>
      </c>
      <c r="B97" s="24" t="s">
        <v>32</v>
      </c>
      <c r="C97" s="68">
        <v>106.927058628855</v>
      </c>
      <c r="D97" s="72">
        <v>-0.287794791380222</v>
      </c>
      <c r="E97" s="459">
        <v>105.215</v>
      </c>
      <c r="F97" s="72">
        <v>-3.48786807578043</v>
      </c>
      <c r="G97" s="459">
        <v>108.546</v>
      </c>
      <c r="H97" s="72">
        <v>2.8375254019074</v>
      </c>
      <c r="I97" s="27">
        <v>2016</v>
      </c>
      <c r="J97" s="24" t="s">
        <v>32</v>
      </c>
      <c r="K97" s="68">
        <v>67.922125898408</v>
      </c>
      <c r="L97" s="72">
        <v>-2.65799479101609</v>
      </c>
      <c r="M97" s="68">
        <v>76.4562139862522</v>
      </c>
      <c r="N97" s="72">
        <v>2.54241741483783</v>
      </c>
      <c r="O97" s="68">
        <v>77.2087702372856</v>
      </c>
      <c r="P97" s="72">
        <v>0.474053950220863</v>
      </c>
      <c r="Q97" s="27">
        <v>2016</v>
      </c>
      <c r="R97" s="24" t="s">
        <v>32</v>
      </c>
      <c r="S97" s="68">
        <v>127.263220888711</v>
      </c>
      <c r="T97" s="72">
        <v>-0.597449655702633</v>
      </c>
      <c r="U97" s="68">
        <v>114.123514268139</v>
      </c>
      <c r="V97" s="72">
        <v>1.58131188660174</v>
      </c>
      <c r="W97" s="68">
        <v>98.779920484714</v>
      </c>
      <c r="X97" s="72">
        <v>13.4010141454373</v>
      </c>
      <c r="Y97" s="27">
        <v>2016</v>
      </c>
      <c r="Z97" s="24" t="s">
        <v>32</v>
      </c>
      <c r="AA97" s="68">
        <v>108.847638651368</v>
      </c>
      <c r="AB97" s="72">
        <v>9.22024443567426</v>
      </c>
      <c r="AC97" s="68">
        <v>106.738310805267</v>
      </c>
      <c r="AD97" s="72">
        <v>6.30578428414219</v>
      </c>
      <c r="AE97" s="68">
        <v>111.538745458156</v>
      </c>
      <c r="AF97" s="72">
        <v>4.00624497441333</v>
      </c>
      <c r="AG97" s="27">
        <v>2016</v>
      </c>
      <c r="AH97" s="24" t="s">
        <v>32</v>
      </c>
      <c r="AI97" s="68">
        <v>105.955342820803</v>
      </c>
      <c r="AJ97" s="72">
        <v>10.2644896838658</v>
      </c>
      <c r="AK97" s="68">
        <v>114.407771249344</v>
      </c>
      <c r="AL97" s="72">
        <v>-0.730597810256867</v>
      </c>
      <c r="AM97" s="68">
        <v>137.688592962671</v>
      </c>
      <c r="AN97" s="72">
        <v>0.766940601239384</v>
      </c>
      <c r="AO97" s="27">
        <v>2016</v>
      </c>
      <c r="AP97" s="24" t="s">
        <v>32</v>
      </c>
      <c r="AQ97" s="68">
        <v>105.989894400594</v>
      </c>
      <c r="AR97" s="72">
        <v>9.51063687964349</v>
      </c>
      <c r="AS97" s="68">
        <v>94.3991508439239</v>
      </c>
      <c r="AT97" s="72">
        <v>-12.7271175004217</v>
      </c>
      <c r="AU97" s="68">
        <v>104.926274683694</v>
      </c>
      <c r="AV97" s="72">
        <v>16.4800168925608</v>
      </c>
      <c r="AW97" s="27">
        <v>2016</v>
      </c>
      <c r="AX97" s="24" t="s">
        <v>32</v>
      </c>
      <c r="AY97" s="68">
        <v>118.327008594265</v>
      </c>
      <c r="AZ97" s="72">
        <v>6.45559178991655</v>
      </c>
      <c r="BA97" s="68">
        <v>107.896513889506</v>
      </c>
      <c r="BB97" s="72">
        <v>9.1757073270369</v>
      </c>
      <c r="BC97" s="68">
        <v>104.284165577244</v>
      </c>
      <c r="BD97" s="72">
        <v>14.9475234275403</v>
      </c>
      <c r="BE97" s="27">
        <v>2016</v>
      </c>
      <c r="BF97" s="24" t="s">
        <v>32</v>
      </c>
      <c r="BG97" s="68">
        <v>126.005267008207</v>
      </c>
      <c r="BH97" s="72">
        <v>5.37471763189679</v>
      </c>
      <c r="BI97" s="68">
        <v>100.868088976503</v>
      </c>
      <c r="BJ97" s="72">
        <v>-0.339667573119144</v>
      </c>
      <c r="BK97" s="68">
        <v>128.562081497518</v>
      </c>
      <c r="BL97" s="72">
        <v>9.10343837837276</v>
      </c>
      <c r="BM97" s="27">
        <v>2016</v>
      </c>
      <c r="BN97" s="24" t="s">
        <v>32</v>
      </c>
      <c r="BO97" s="68">
        <v>111.74378382013</v>
      </c>
      <c r="BP97" s="72">
        <v>-2.47400884900024</v>
      </c>
      <c r="BQ97" s="437">
        <v>110.131147727887</v>
      </c>
      <c r="BR97" s="72">
        <v>13.6474999213094</v>
      </c>
      <c r="BS97" s="68">
        <v>109.430850080067</v>
      </c>
      <c r="BT97" s="72">
        <v>13.6474999213089</v>
      </c>
      <c r="BU97" s="27">
        <v>2016</v>
      </c>
      <c r="BV97" s="24" t="s">
        <v>32</v>
      </c>
      <c r="BW97" s="68">
        <v>110.703616380467</v>
      </c>
      <c r="BX97" s="72">
        <v>13.6474999213096</v>
      </c>
      <c r="BY97" s="68">
        <v>106.866083403366</v>
      </c>
      <c r="BZ97" s="72">
        <v>8.94389484140324</v>
      </c>
      <c r="CA97" s="68">
        <v>76.4460429639676</v>
      </c>
      <c r="CB97" s="72">
        <v>4.50890928134473</v>
      </c>
      <c r="CC97" s="27">
        <v>2016</v>
      </c>
      <c r="CD97" s="24" t="s">
        <v>32</v>
      </c>
      <c r="CE97" s="68">
        <v>100.3193429841</v>
      </c>
      <c r="CF97" s="72">
        <v>4.50890928134413</v>
      </c>
      <c r="CG97" s="68">
        <v>89.4665122064604</v>
      </c>
      <c r="CH97" s="72">
        <v>4.50890928134476</v>
      </c>
      <c r="CI97" s="68">
        <v>99.7063321064375</v>
      </c>
      <c r="CJ97" s="72">
        <v>6.28874302112554</v>
      </c>
      <c r="CK97" s="27">
        <v>2016</v>
      </c>
      <c r="CL97" s="24" t="s">
        <v>32</v>
      </c>
      <c r="CM97" s="68">
        <v>101.331747820395</v>
      </c>
      <c r="CN97" s="72">
        <v>46.6092439659425</v>
      </c>
      <c r="CO97" s="68">
        <v>140.364576144629</v>
      </c>
      <c r="CP97" s="72">
        <v>0.0987136695322448</v>
      </c>
      <c r="CQ97" s="68">
        <v>113.073364550753</v>
      </c>
      <c r="CR97" s="72">
        <v>0.0987136695329554</v>
      </c>
      <c r="CS97" s="27">
        <v>2016</v>
      </c>
      <c r="CT97" s="24" t="s">
        <v>32</v>
      </c>
      <c r="CU97" s="68">
        <v>102.314116421614</v>
      </c>
      <c r="CV97" s="72">
        <v>20.9204153226697</v>
      </c>
      <c r="CW97" s="68">
        <v>93.022238939902</v>
      </c>
      <c r="CX97" s="72">
        <v>3.28491462871487</v>
      </c>
      <c r="CY97" s="68">
        <v>101.659421912804</v>
      </c>
      <c r="CZ97" s="72">
        <v>-2.11147155575443</v>
      </c>
      <c r="DA97" s="27">
        <v>2016</v>
      </c>
      <c r="DB97" s="24" t="s">
        <v>32</v>
      </c>
      <c r="DC97" s="68">
        <v>121.690379374383</v>
      </c>
      <c r="DD97" s="72">
        <v>19.1011961408247</v>
      </c>
      <c r="DE97" s="68">
        <v>93.4657394082914</v>
      </c>
      <c r="DF97" s="72">
        <v>14.240914297187</v>
      </c>
      <c r="DG97" s="68">
        <v>113.310580870203</v>
      </c>
      <c r="DH97" s="72">
        <v>17.6407810011031</v>
      </c>
      <c r="DI97" s="27">
        <v>2016</v>
      </c>
      <c r="DJ97" s="24" t="s">
        <v>32</v>
      </c>
      <c r="DK97" s="68">
        <v>100.441648582852</v>
      </c>
      <c r="DL97" s="72">
        <v>21.1071835178644</v>
      </c>
      <c r="DM97" s="68">
        <v>100.59111423569</v>
      </c>
      <c r="DN97" s="72">
        <v>13.2431288131718</v>
      </c>
      <c r="DO97" s="68">
        <v>117.143298332352</v>
      </c>
      <c r="DP97" s="72">
        <v>3.75386385711771</v>
      </c>
      <c r="DQ97" s="27">
        <v>2016</v>
      </c>
      <c r="DR97" s="24" t="s">
        <v>32</v>
      </c>
      <c r="DS97" s="68">
        <v>104.357392145662</v>
      </c>
      <c r="DT97" s="72">
        <v>11.135825435007</v>
      </c>
      <c r="DU97" s="68">
        <v>98.4817947192389</v>
      </c>
      <c r="DV97" s="72">
        <v>3.8421128825</v>
      </c>
      <c r="DW97" s="68">
        <v>98.1785949860546</v>
      </c>
      <c r="DX97" s="72">
        <v>36.3378029643504</v>
      </c>
      <c r="DY97" s="27">
        <v>2016</v>
      </c>
      <c r="DZ97" s="24" t="s">
        <v>32</v>
      </c>
      <c r="EA97" s="68">
        <v>107.179187088703</v>
      </c>
      <c r="EB97" s="72">
        <v>-0.590078097915011</v>
      </c>
      <c r="EC97" s="68">
        <v>86.0534904644494</v>
      </c>
      <c r="ED97" s="72">
        <v>3.89762518224528</v>
      </c>
      <c r="EE97" s="68">
        <v>103.500920764332</v>
      </c>
      <c r="EF97" s="72">
        <v>3.89762518224555</v>
      </c>
      <c r="EG97" s="27">
        <v>2016</v>
      </c>
      <c r="EH97" s="24" t="s">
        <v>32</v>
      </c>
      <c r="EI97" s="68">
        <v>91.511969248468</v>
      </c>
      <c r="EJ97" s="72">
        <v>3.89762518224531</v>
      </c>
      <c r="EK97" s="68">
        <v>91.482292570799</v>
      </c>
      <c r="EL97" s="72">
        <v>3.89762518224539</v>
      </c>
      <c r="EM97" s="68">
        <v>107.742669740181</v>
      </c>
      <c r="EN97" s="72">
        <v>3.89762518224526</v>
      </c>
      <c r="EO97" s="27">
        <v>2016</v>
      </c>
      <c r="EP97" s="24" t="s">
        <v>32</v>
      </c>
      <c r="EQ97" s="68">
        <v>103.069274348741</v>
      </c>
      <c r="ER97" s="72">
        <v>-0.146046268761552</v>
      </c>
      <c r="ES97" s="68">
        <v>102.506003321536</v>
      </c>
      <c r="ET97" s="72">
        <v>-0.146046268761665</v>
      </c>
      <c r="EU97" s="68">
        <v>107.495226200017</v>
      </c>
      <c r="EV97" s="72">
        <v>-0.146046268761566</v>
      </c>
      <c r="EW97" s="27">
        <v>2016</v>
      </c>
      <c r="EX97" s="24" t="s">
        <v>32</v>
      </c>
      <c r="EY97" s="68">
        <v>118.571173803634</v>
      </c>
      <c r="EZ97" s="72">
        <v>-0.146046268761097</v>
      </c>
      <c r="FA97" s="68">
        <v>103.639533408512</v>
      </c>
      <c r="FB97" s="72">
        <v>-0.146046268761708</v>
      </c>
      <c r="FC97" s="68">
        <v>91.4193229737374</v>
      </c>
      <c r="FD97" s="72">
        <v>-0.146046268761694</v>
      </c>
      <c r="FE97" s="27">
        <v>2016</v>
      </c>
      <c r="FF97" s="24" t="s">
        <v>32</v>
      </c>
      <c r="FG97" s="68">
        <v>88.499239915039</v>
      </c>
      <c r="FH97" s="72">
        <v>-0.146046268761751</v>
      </c>
      <c r="FI97" s="68">
        <v>80.3382185321394</v>
      </c>
      <c r="FJ97" s="72">
        <v>3.91963552338093</v>
      </c>
      <c r="FK97" s="68">
        <v>94.7186110306456</v>
      </c>
      <c r="FL97" s="72">
        <v>10.5249933070987</v>
      </c>
      <c r="FM97" s="27">
        <v>2016</v>
      </c>
      <c r="FN97" s="24" t="s">
        <v>32</v>
      </c>
      <c r="FO97" s="68">
        <v>97.4873210505229</v>
      </c>
      <c r="FP97" s="72">
        <v>1.46935659839025</v>
      </c>
      <c r="FQ97" s="68">
        <v>104.249683403697</v>
      </c>
      <c r="FR97" s="72">
        <v>8.61388529146218</v>
      </c>
      <c r="FS97" s="68">
        <v>91.1773284040871</v>
      </c>
      <c r="FT97" s="72">
        <v>1.91390818747676</v>
      </c>
      <c r="FU97" s="27">
        <v>2016</v>
      </c>
      <c r="FV97" s="24" t="s">
        <v>32</v>
      </c>
      <c r="FW97" s="68">
        <v>103.152464743519</v>
      </c>
      <c r="FX97" s="72">
        <v>0.198220597316379</v>
      </c>
      <c r="FY97" s="68">
        <v>102.176986191191</v>
      </c>
      <c r="FZ97" s="72">
        <v>0.563834780629861</v>
      </c>
      <c r="GA97" s="68">
        <v>102.304807418582</v>
      </c>
      <c r="GB97" s="72">
        <v>0.563834780630785</v>
      </c>
      <c r="GC97" s="27">
        <v>2016</v>
      </c>
      <c r="GD97" s="24" t="s">
        <v>32</v>
      </c>
      <c r="GE97" s="68">
        <v>107.686086271485</v>
      </c>
      <c r="GF97" s="72">
        <v>0.563834780629335</v>
      </c>
      <c r="GG97" s="68">
        <v>102.447524409083</v>
      </c>
      <c r="GH97" s="72">
        <v>0.563834780630089</v>
      </c>
      <c r="GI97" s="68">
        <v>91.8744799874514</v>
      </c>
      <c r="GJ97" s="72">
        <v>0.503436911234758</v>
      </c>
      <c r="GK97" s="27">
        <v>2016</v>
      </c>
      <c r="GL97" s="24" t="s">
        <v>32</v>
      </c>
      <c r="GM97" s="68">
        <v>92.8887663497441</v>
      </c>
      <c r="GN97" s="72">
        <v>0.563834780630131</v>
      </c>
      <c r="GO97" s="68">
        <v>106.52883352459</v>
      </c>
      <c r="GP97" s="72">
        <v>28.4679123553746</v>
      </c>
      <c r="GQ97" s="68">
        <v>107.699615562816</v>
      </c>
      <c r="GR97" s="72">
        <v>28.4679123553749</v>
      </c>
      <c r="GS97" s="27">
        <v>2016</v>
      </c>
      <c r="GT97" s="24" t="s">
        <v>32</v>
      </c>
      <c r="GU97" s="68">
        <v>121.656881002971</v>
      </c>
      <c r="GV97" s="72">
        <v>4.16947791391875</v>
      </c>
      <c r="GW97" s="68">
        <v>104.378408699874</v>
      </c>
      <c r="GX97" s="72">
        <v>3.12649728015313</v>
      </c>
      <c r="GY97" s="68">
        <v>96.3269790952559</v>
      </c>
      <c r="GZ97" s="72">
        <v>4.16947791391873</v>
      </c>
      <c r="HA97" s="27">
        <v>2016</v>
      </c>
      <c r="HB97" s="24" t="s">
        <v>32</v>
      </c>
      <c r="HC97" s="68">
        <v>96.2420048017512</v>
      </c>
      <c r="HD97" s="72">
        <v>4.16947791391873</v>
      </c>
      <c r="HE97" s="68">
        <v>104.450596135244</v>
      </c>
      <c r="HF97" s="72">
        <v>4.16947791391884</v>
      </c>
      <c r="HG97" s="68">
        <v>96.289722938621</v>
      </c>
      <c r="HH97" s="72">
        <v>9.30509955510348</v>
      </c>
      <c r="HI97" s="27">
        <v>2016</v>
      </c>
      <c r="HJ97" s="24" t="s">
        <v>32</v>
      </c>
      <c r="HK97" s="68">
        <v>88.2632867104128</v>
      </c>
      <c r="HL97" s="72">
        <v>8.31396114535383</v>
      </c>
      <c r="HM97" s="68">
        <v>115.697335320409</v>
      </c>
      <c r="HN97" s="72">
        <v>-3.26070925099746</v>
      </c>
      <c r="HO97" s="68">
        <v>91.1381376270632</v>
      </c>
      <c r="HP97" s="72">
        <v>4.16947791391871</v>
      </c>
      <c r="HQ97" s="27">
        <v>2016</v>
      </c>
      <c r="HR97" s="24" t="s">
        <v>32</v>
      </c>
      <c r="HS97" s="68">
        <v>97.5958017226433</v>
      </c>
      <c r="HT97" s="72">
        <v>-6.38316857861504</v>
      </c>
      <c r="HU97" s="68">
        <v>91.6004124179533</v>
      </c>
      <c r="HV97" s="72">
        <v>-6.3831685786152</v>
      </c>
      <c r="HW97" s="68">
        <v>83.7098084416611</v>
      </c>
      <c r="HX97" s="72">
        <v>-6.38316857861511</v>
      </c>
      <c r="HY97" s="27">
        <v>2016</v>
      </c>
      <c r="HZ97" s="24" t="s">
        <v>32</v>
      </c>
      <c r="IA97" s="68">
        <v>96.6752308252881</v>
      </c>
      <c r="IB97" s="72">
        <v>-6.38316857861476</v>
      </c>
      <c r="IC97" s="68">
        <v>95.2428862550437</v>
      </c>
      <c r="ID97" s="72">
        <v>20.7195562331257</v>
      </c>
      <c r="IE97" s="68">
        <v>91.3825373680372</v>
      </c>
      <c r="IF97" s="72">
        <v>21.1290982488553</v>
      </c>
      <c r="IG97" s="27">
        <v>2016</v>
      </c>
      <c r="IH97" s="24" t="s">
        <v>32</v>
      </c>
      <c r="II97" s="68">
        <v>96.5663998488355</v>
      </c>
      <c r="IJ97" s="72">
        <v>-7.00872209714527</v>
      </c>
      <c r="IK97" s="68">
        <v>89.8890514553365</v>
      </c>
      <c r="IL97" s="72">
        <v>-10.0725766288581</v>
      </c>
      <c r="IM97" s="68">
        <v>84.6882298176132</v>
      </c>
      <c r="IN97" s="72">
        <v>10.0619024444447</v>
      </c>
      <c r="IO97" s="68">
        <v>110.003462472567</v>
      </c>
      <c r="IP97" s="72">
        <v>10.0619024444446</v>
      </c>
      <c r="IQ97" s="27">
        <v>2016</v>
      </c>
      <c r="IR97" s="24" t="s">
        <v>32</v>
      </c>
      <c r="IS97" s="68">
        <v>102.233557314054</v>
      </c>
      <c r="IT97" s="72">
        <v>10.0619024444448</v>
      </c>
      <c r="IU97" s="68">
        <v>261.083840495706</v>
      </c>
      <c r="IV97" s="72">
        <v>10.061902444445</v>
      </c>
      <c r="IW97" s="68">
        <v>117.207364215992</v>
      </c>
      <c r="IX97" s="72">
        <v>10.061902444444</v>
      </c>
      <c r="IY97" s="27">
        <v>2016</v>
      </c>
      <c r="IZ97" s="24" t="s">
        <v>32</v>
      </c>
      <c r="JA97" s="68">
        <v>103.59405771056</v>
      </c>
      <c r="JB97" s="72">
        <v>10.0619024444447</v>
      </c>
      <c r="JC97" s="68">
        <v>100.063814085461</v>
      </c>
      <c r="JD97" s="72">
        <v>-0.0716402739493702</v>
      </c>
      <c r="JE97" s="68">
        <v>109.177239393402</v>
      </c>
      <c r="JF97" s="72">
        <v>3.4679067274227</v>
      </c>
      <c r="JG97" s="27">
        <v>2016</v>
      </c>
      <c r="JH97" s="24" t="s">
        <v>32</v>
      </c>
      <c r="JI97" s="68">
        <v>81.2511891649684</v>
      </c>
      <c r="JJ97" s="72">
        <v>-14.2637199542581</v>
      </c>
      <c r="JK97" s="68">
        <v>106.073681457899</v>
      </c>
      <c r="JL97" s="72">
        <v>4.79036104840939</v>
      </c>
      <c r="JM97" s="68">
        <v>78.3302685473934</v>
      </c>
      <c r="JN97" s="72">
        <v>-3.4916646011678</v>
      </c>
      <c r="JO97" s="27">
        <v>2016</v>
      </c>
      <c r="JP97" s="24" t="s">
        <v>32</v>
      </c>
      <c r="JQ97" s="68">
        <v>115.120812661175</v>
      </c>
      <c r="JR97" s="72">
        <v>25.5999924107213</v>
      </c>
      <c r="JS97" s="68">
        <v>116.198973872558</v>
      </c>
      <c r="JT97" s="72">
        <v>-4.72604992994889</v>
      </c>
      <c r="JU97" s="68">
        <v>95.3034582630266</v>
      </c>
      <c r="JV97" s="72">
        <v>-4.72604992994941</v>
      </c>
      <c r="JW97" s="27">
        <v>2016</v>
      </c>
      <c r="JX97" s="24" t="s">
        <v>32</v>
      </c>
      <c r="JY97" s="68">
        <v>88.2328703803261</v>
      </c>
      <c r="JZ97" s="72">
        <v>-14.4763616319321</v>
      </c>
      <c r="KA97" s="68">
        <v>141.346656477429</v>
      </c>
      <c r="KB97" s="72">
        <v>55.4131962443557</v>
      </c>
      <c r="KC97" s="68">
        <v>85.4009235285258</v>
      </c>
      <c r="KD97" s="72">
        <v>3.17922110077804</v>
      </c>
      <c r="KE97" s="27">
        <v>2016</v>
      </c>
      <c r="KF97" s="24" t="s">
        <v>32</v>
      </c>
      <c r="KG97" s="68">
        <v>97.4132839492056</v>
      </c>
      <c r="KH97" s="72">
        <v>-5.8585751460744</v>
      </c>
      <c r="KI97" s="68">
        <v>101.977395042674</v>
      </c>
      <c r="KJ97" s="72">
        <v>2.36276349228366</v>
      </c>
      <c r="KK97" s="68">
        <v>88.0932235842064</v>
      </c>
      <c r="KL97" s="72">
        <v>-0.237225512294657</v>
      </c>
      <c r="KM97" s="27">
        <v>2016</v>
      </c>
      <c r="KN97" s="24" t="s">
        <v>32</v>
      </c>
      <c r="KO97" s="68">
        <v>85.6903379292558</v>
      </c>
      <c r="KP97" s="72">
        <v>-0.237225512294785</v>
      </c>
      <c r="KQ97" s="68">
        <v>115.240120991972</v>
      </c>
      <c r="KR97" s="72">
        <v>19.8412776414542</v>
      </c>
      <c r="KS97" s="68">
        <v>94.0818593808218</v>
      </c>
      <c r="KT97" s="72">
        <v>2.35861316864793</v>
      </c>
      <c r="KU97" s="27">
        <v>2016</v>
      </c>
      <c r="KV97" s="24" t="s">
        <v>32</v>
      </c>
      <c r="KW97" s="68">
        <v>83.9505876608036</v>
      </c>
      <c r="KX97" s="72">
        <v>-0.792460318763474</v>
      </c>
      <c r="KY97" s="68">
        <v>96.5722088015003</v>
      </c>
      <c r="KZ97" s="72">
        <v>-1.97512904565728</v>
      </c>
      <c r="LA97" s="68">
        <v>107.072974140485</v>
      </c>
      <c r="LB97" s="72">
        <v>3.063097545479</v>
      </c>
      <c r="LC97" s="27">
        <v>2016</v>
      </c>
      <c r="LD97" s="24" t="s">
        <v>32</v>
      </c>
      <c r="LE97" s="68">
        <v>129.255889458981</v>
      </c>
      <c r="LF97" s="72">
        <v>-5.60187027586468</v>
      </c>
      <c r="LG97" s="68">
        <v>119.114881354615</v>
      </c>
      <c r="LH97" s="72">
        <v>0.0120196927797309</v>
      </c>
      <c r="LI97" s="68">
        <v>104.309611381888</v>
      </c>
      <c r="LJ97" s="72">
        <v>-2.12241137120751</v>
      </c>
      <c r="LK97" s="27">
        <v>2016</v>
      </c>
      <c r="LL97" s="24" t="s">
        <v>32</v>
      </c>
      <c r="LM97" s="68">
        <v>89.3195043009818</v>
      </c>
      <c r="LN97" s="72">
        <v>0.0120196927802425</v>
      </c>
      <c r="LO97" s="68">
        <v>119.782347950196</v>
      </c>
      <c r="LP97" s="72">
        <v>0.0120196927803562</v>
      </c>
      <c r="LQ97" s="68">
        <v>112.463328001251</v>
      </c>
      <c r="LR97" s="72">
        <v>0.0120196927803704</v>
      </c>
      <c r="LS97" s="27">
        <v>2016</v>
      </c>
      <c r="LT97" s="24" t="s">
        <v>32</v>
      </c>
      <c r="LU97" s="68">
        <v>100.377677619913</v>
      </c>
      <c r="LV97" s="72">
        <v>5.98241730490521</v>
      </c>
      <c r="LW97" s="68">
        <v>64.4197380967847</v>
      </c>
      <c r="LX97" s="72">
        <v>-1.17110061135477</v>
      </c>
      <c r="LY97" s="68">
        <v>85.8528619127569</v>
      </c>
      <c r="LZ97" s="72">
        <v>-19.3315941843487</v>
      </c>
      <c r="MA97" s="27">
        <v>2016</v>
      </c>
      <c r="MB97" s="24" t="s">
        <v>32</v>
      </c>
      <c r="MC97" s="68">
        <v>128.875434062026</v>
      </c>
      <c r="MD97" s="72">
        <v>18.6635598197879</v>
      </c>
      <c r="ME97" s="68">
        <v>101.494796559123</v>
      </c>
      <c r="MF97" s="72">
        <v>1.28904124966458</v>
      </c>
      <c r="MG97" s="68">
        <v>96.2794405463851</v>
      </c>
      <c r="MH97" s="72">
        <v>20.5031997041373</v>
      </c>
      <c r="MI97" s="27">
        <v>2016</v>
      </c>
      <c r="MJ97" s="24" t="s">
        <v>32</v>
      </c>
      <c r="MK97" s="68">
        <v>101.856651225121</v>
      </c>
      <c r="ML97" s="72">
        <v>0.211607250562352</v>
      </c>
      <c r="MM97" s="68">
        <v>111.140790858071</v>
      </c>
      <c r="MN97" s="72">
        <v>8.16964160588223</v>
      </c>
      <c r="MO97" s="68">
        <v>134.331852751535</v>
      </c>
      <c r="MP97" s="72">
        <v>3.85363248915351</v>
      </c>
    </row>
    <row r="98" ht="15" hidden="1" customHeight="1" spans="1:354">
      <c r="A98" s="27"/>
      <c r="B98" s="24" t="s">
        <v>33</v>
      </c>
      <c r="C98" s="68">
        <v>98.4480493959111</v>
      </c>
      <c r="D98" s="72">
        <v>2.27101168034685</v>
      </c>
      <c r="E98" s="459">
        <v>98.036</v>
      </c>
      <c r="F98" s="72">
        <v>0.648466269421917</v>
      </c>
      <c r="G98" s="459">
        <v>98.838</v>
      </c>
      <c r="H98" s="72">
        <v>3.84140517846959</v>
      </c>
      <c r="I98" s="27"/>
      <c r="J98" s="24" t="s">
        <v>33</v>
      </c>
      <c r="K98" s="68">
        <v>62.693</v>
      </c>
      <c r="L98" s="72">
        <v>-7.0232528516585</v>
      </c>
      <c r="M98" s="68">
        <v>70.513</v>
      </c>
      <c r="N98" s="72">
        <v>21.0724117720435</v>
      </c>
      <c r="O98" s="68">
        <v>61.667</v>
      </c>
      <c r="P98" s="72">
        <v>1.68139976529895</v>
      </c>
      <c r="Q98" s="27"/>
      <c r="R98" s="24" t="s">
        <v>33</v>
      </c>
      <c r="S98" s="68">
        <v>101.47</v>
      </c>
      <c r="T98" s="72">
        <v>-3.33095589702518</v>
      </c>
      <c r="U98" s="68">
        <v>101.915</v>
      </c>
      <c r="V98" s="72">
        <v>6.05540546171788</v>
      </c>
      <c r="W98" s="68">
        <v>110.476</v>
      </c>
      <c r="X98" s="72">
        <v>11.1580603134346</v>
      </c>
      <c r="Y98" s="27"/>
      <c r="Z98" s="24" t="s">
        <v>33</v>
      </c>
      <c r="AA98" s="68">
        <v>96.863</v>
      </c>
      <c r="AB98" s="72">
        <v>8.2984553277968</v>
      </c>
      <c r="AC98" s="68">
        <v>104.289</v>
      </c>
      <c r="AD98" s="72">
        <v>7.23034865258147</v>
      </c>
      <c r="AE98" s="68">
        <v>86.97</v>
      </c>
      <c r="AF98" s="72">
        <v>4.54428119643424</v>
      </c>
      <c r="AG98" s="27"/>
      <c r="AH98" s="24" t="s">
        <v>33</v>
      </c>
      <c r="AI98" s="68">
        <v>86.693</v>
      </c>
      <c r="AJ98" s="72">
        <v>12.0022092958354</v>
      </c>
      <c r="AK98" s="68">
        <v>95.267</v>
      </c>
      <c r="AL98" s="72">
        <v>4.21002434496747</v>
      </c>
      <c r="AM98" s="68">
        <v>112.413</v>
      </c>
      <c r="AN98" s="72">
        <v>4.88546017768616</v>
      </c>
      <c r="AO98" s="27"/>
      <c r="AP98" s="24" t="s">
        <v>33</v>
      </c>
      <c r="AQ98" s="68">
        <v>96.834</v>
      </c>
      <c r="AR98" s="72">
        <v>8.76955863411996</v>
      </c>
      <c r="AS98" s="68">
        <v>93.839</v>
      </c>
      <c r="AT98" s="72">
        <v>13.7475447527396</v>
      </c>
      <c r="AU98" s="68">
        <v>92.993</v>
      </c>
      <c r="AV98" s="72">
        <v>10.603325031127</v>
      </c>
      <c r="AW98" s="27"/>
      <c r="AX98" s="24" t="s">
        <v>33</v>
      </c>
      <c r="AY98" s="68">
        <v>101.786</v>
      </c>
      <c r="AZ98" s="72">
        <v>9.26913287469262</v>
      </c>
      <c r="BA98" s="68">
        <v>101.731</v>
      </c>
      <c r="BB98" s="72">
        <v>8.02270879869189</v>
      </c>
      <c r="BC98" s="68">
        <v>91.257</v>
      </c>
      <c r="BD98" s="72">
        <v>1.64052642782589</v>
      </c>
      <c r="BE98" s="27"/>
      <c r="BF98" s="24" t="s">
        <v>33</v>
      </c>
      <c r="BG98" s="68">
        <v>98.527</v>
      </c>
      <c r="BH98" s="72">
        <v>4.94364864155794</v>
      </c>
      <c r="BI98" s="68">
        <v>100.962</v>
      </c>
      <c r="BJ98" s="72">
        <v>9.28580765630878</v>
      </c>
      <c r="BK98" s="68">
        <v>94.766</v>
      </c>
      <c r="BL98" s="72">
        <v>14.5098636157183</v>
      </c>
      <c r="BM98" s="27"/>
      <c r="BN98" s="24" t="s">
        <v>33</v>
      </c>
      <c r="BO98" s="68">
        <v>94.285</v>
      </c>
      <c r="BP98" s="72">
        <v>4.28403558891621</v>
      </c>
      <c r="BQ98" s="437">
        <v>88.0403344785764</v>
      </c>
      <c r="BR98" s="72">
        <v>9.40387019242416</v>
      </c>
      <c r="BS98" s="68">
        <v>88.442</v>
      </c>
      <c r="BT98" s="72">
        <v>9.40495574046325</v>
      </c>
      <c r="BU98" s="27"/>
      <c r="BV98" s="24" t="s">
        <v>33</v>
      </c>
      <c r="BW98" s="68">
        <v>78.757</v>
      </c>
      <c r="BX98" s="72">
        <v>9.40393689195768</v>
      </c>
      <c r="BY98" s="68">
        <v>106.774</v>
      </c>
      <c r="BZ98" s="72">
        <v>7.70405159462626</v>
      </c>
      <c r="CA98" s="68">
        <v>88.531</v>
      </c>
      <c r="CB98" s="72">
        <v>4.64251635270141</v>
      </c>
      <c r="CC98" s="27"/>
      <c r="CD98" s="24" t="s">
        <v>33</v>
      </c>
      <c r="CE98" s="68">
        <v>98.412</v>
      </c>
      <c r="CF98" s="72">
        <v>4.64257445562808</v>
      </c>
      <c r="CG98" s="68">
        <v>94.558</v>
      </c>
      <c r="CH98" s="72">
        <v>4.64247369583066</v>
      </c>
      <c r="CI98" s="68">
        <v>94.768</v>
      </c>
      <c r="CJ98" s="72">
        <v>8.891850549232</v>
      </c>
      <c r="CK98" s="27"/>
      <c r="CL98" s="24" t="s">
        <v>33</v>
      </c>
      <c r="CM98" s="68">
        <v>102.789</v>
      </c>
      <c r="CN98" s="72">
        <v>46.8138842531678</v>
      </c>
      <c r="CO98" s="68">
        <v>101.039</v>
      </c>
      <c r="CP98" s="72">
        <v>3.42500340550779</v>
      </c>
      <c r="CQ98" s="68">
        <v>113.505</v>
      </c>
      <c r="CR98" s="72">
        <v>3.42468723905201</v>
      </c>
      <c r="CS98" s="27"/>
      <c r="CT98" s="24" t="s">
        <v>33</v>
      </c>
      <c r="CU98" s="68">
        <v>105.221</v>
      </c>
      <c r="CV98" s="72">
        <v>28.5283940334961</v>
      </c>
      <c r="CW98" s="68">
        <v>87.378</v>
      </c>
      <c r="CX98" s="72">
        <v>-7.9606224721817</v>
      </c>
      <c r="CY98" s="68">
        <v>102.203</v>
      </c>
      <c r="CZ98" s="72">
        <v>7.57012169233123</v>
      </c>
      <c r="DA98" s="27"/>
      <c r="DB98" s="24" t="s">
        <v>33</v>
      </c>
      <c r="DC98" s="68">
        <v>92.582</v>
      </c>
      <c r="DD98" s="72">
        <v>3.12736123923014</v>
      </c>
      <c r="DE98" s="68">
        <v>103.878</v>
      </c>
      <c r="DF98" s="72">
        <v>28.6506633405049</v>
      </c>
      <c r="DG98" s="68">
        <v>100.545</v>
      </c>
      <c r="DH98" s="72">
        <v>10.3903526494818</v>
      </c>
      <c r="DI98" s="27"/>
      <c r="DJ98" s="24" t="s">
        <v>33</v>
      </c>
      <c r="DK98" s="68">
        <v>97.135</v>
      </c>
      <c r="DL98" s="72">
        <v>4.42134912229875</v>
      </c>
      <c r="DM98" s="68">
        <v>102.581</v>
      </c>
      <c r="DN98" s="72">
        <v>-4.66755021725704</v>
      </c>
      <c r="DO98" s="68">
        <v>94.143</v>
      </c>
      <c r="DP98" s="72">
        <v>26.2360064560791</v>
      </c>
      <c r="DQ98" s="27"/>
      <c r="DR98" s="24" t="s">
        <v>33</v>
      </c>
      <c r="DS98" s="68">
        <v>89.54</v>
      </c>
      <c r="DT98" s="72">
        <v>10.3905270006641</v>
      </c>
      <c r="DU98" s="68">
        <v>85.623</v>
      </c>
      <c r="DV98" s="72">
        <v>22.190374057184</v>
      </c>
      <c r="DW98" s="68">
        <v>89.011</v>
      </c>
      <c r="DX98" s="72">
        <v>-21.6504223707152</v>
      </c>
      <c r="DY98" s="27"/>
      <c r="DZ98" s="24" t="s">
        <v>33</v>
      </c>
      <c r="EA98" s="68">
        <v>101.84</v>
      </c>
      <c r="EB98" s="72">
        <v>1.96132644649249</v>
      </c>
      <c r="EC98" s="68">
        <v>99.444</v>
      </c>
      <c r="ED98" s="72">
        <v>3.32537723026793</v>
      </c>
      <c r="EE98" s="68">
        <v>95.01</v>
      </c>
      <c r="EF98" s="72">
        <v>3.325409520617</v>
      </c>
      <c r="EG98" s="27"/>
      <c r="EH98" s="24" t="s">
        <v>33</v>
      </c>
      <c r="EI98" s="68">
        <v>91.588</v>
      </c>
      <c r="EJ98" s="72">
        <v>3.32489792707733</v>
      </c>
      <c r="EK98" s="68">
        <v>88.166</v>
      </c>
      <c r="EL98" s="72">
        <v>3.32463815227071</v>
      </c>
      <c r="EM98" s="68">
        <v>101.451</v>
      </c>
      <c r="EN98" s="72">
        <v>3.32468396929228</v>
      </c>
      <c r="EO98" s="27"/>
      <c r="EP98" s="24" t="s">
        <v>33</v>
      </c>
      <c r="EQ98" s="68">
        <v>103.312</v>
      </c>
      <c r="ER98" s="72">
        <v>4.89953872347382</v>
      </c>
      <c r="ES98" s="68">
        <v>92.494</v>
      </c>
      <c r="ET98" s="72">
        <v>4.89973270708882</v>
      </c>
      <c r="EU98" s="68">
        <v>97.268</v>
      </c>
      <c r="EV98" s="72">
        <v>4.89968172857587</v>
      </c>
      <c r="EW98" s="27"/>
      <c r="EX98" s="24" t="s">
        <v>33</v>
      </c>
      <c r="EY98" s="68">
        <v>103.704</v>
      </c>
      <c r="EZ98" s="72">
        <v>4.89924478127072</v>
      </c>
      <c r="FA98" s="68">
        <v>99.328</v>
      </c>
      <c r="FB98" s="72">
        <v>4.89932911523321</v>
      </c>
      <c r="FC98" s="68">
        <v>104.579</v>
      </c>
      <c r="FD98" s="72">
        <v>4.89937061489643</v>
      </c>
      <c r="FE98" s="27"/>
      <c r="FF98" s="24" t="s">
        <v>33</v>
      </c>
      <c r="FG98" s="68">
        <v>92.474</v>
      </c>
      <c r="FH98" s="72">
        <v>4.8996587990661</v>
      </c>
      <c r="FI98" s="68">
        <v>90.517</v>
      </c>
      <c r="FJ98" s="72">
        <v>4.32682302635223</v>
      </c>
      <c r="FK98" s="68">
        <v>84.538</v>
      </c>
      <c r="FL98" s="72">
        <v>6.60420331532754</v>
      </c>
      <c r="FM98" s="27"/>
      <c r="FN98" s="24" t="s">
        <v>33</v>
      </c>
      <c r="FO98" s="68">
        <v>95.221</v>
      </c>
      <c r="FP98" s="72">
        <v>6.8277598045092</v>
      </c>
      <c r="FQ98" s="68">
        <v>92.21</v>
      </c>
      <c r="FR98" s="72">
        <v>4.24017506270951</v>
      </c>
      <c r="FS98" s="68">
        <v>93.573</v>
      </c>
      <c r="FT98" s="72">
        <v>3.70405065822122</v>
      </c>
      <c r="FU98" s="27"/>
      <c r="FV98" s="24" t="s">
        <v>33</v>
      </c>
      <c r="FW98" s="68">
        <v>93.143</v>
      </c>
      <c r="FX98" s="72">
        <v>7.4520438623301</v>
      </c>
      <c r="FY98" s="68">
        <v>100.027</v>
      </c>
      <c r="FZ98" s="72">
        <v>4.09630463532518</v>
      </c>
      <c r="GA98" s="68">
        <v>108.021</v>
      </c>
      <c r="GB98" s="72">
        <v>4.09603899968572</v>
      </c>
      <c r="GC98" s="27"/>
      <c r="GD98" s="24" t="s">
        <v>33</v>
      </c>
      <c r="GE98" s="68">
        <v>100.204</v>
      </c>
      <c r="GF98" s="72">
        <v>4.09617410833827</v>
      </c>
      <c r="GG98" s="68">
        <v>97.974</v>
      </c>
      <c r="GH98" s="72">
        <v>4.09618312753734</v>
      </c>
      <c r="GI98" s="68">
        <v>82.053</v>
      </c>
      <c r="GJ98" s="72">
        <v>3.42329770999767</v>
      </c>
      <c r="GK98" s="27"/>
      <c r="GL98" s="24" t="s">
        <v>33</v>
      </c>
      <c r="GM98" s="68">
        <v>97.048</v>
      </c>
      <c r="GN98" s="72">
        <v>4.09617761223286</v>
      </c>
      <c r="GO98" s="68">
        <v>103.64</v>
      </c>
      <c r="GP98" s="72">
        <v>25.0340036315496</v>
      </c>
      <c r="GQ98" s="68">
        <v>107.994</v>
      </c>
      <c r="GR98" s="72">
        <v>25.03411479999</v>
      </c>
      <c r="GS98" s="27"/>
      <c r="GT98" s="24" t="s">
        <v>33</v>
      </c>
      <c r="GU98" s="68">
        <v>110.838</v>
      </c>
      <c r="GV98" s="72">
        <v>1.3920097119928</v>
      </c>
      <c r="GW98" s="68">
        <v>91.073</v>
      </c>
      <c r="GX98" s="72">
        <v>-0.737087088201704</v>
      </c>
      <c r="GY98" s="68">
        <v>80.599</v>
      </c>
      <c r="GZ98" s="72">
        <v>1.39134917926862</v>
      </c>
      <c r="HA98" s="27"/>
      <c r="HB98" s="24" t="s">
        <v>33</v>
      </c>
      <c r="HC98" s="68">
        <v>87.755</v>
      </c>
      <c r="HD98" s="72">
        <v>1.39121960099699</v>
      </c>
      <c r="HE98" s="68">
        <v>83.157</v>
      </c>
      <c r="HF98" s="72">
        <v>1.39106224449814</v>
      </c>
      <c r="HG98" s="68">
        <v>90.413</v>
      </c>
      <c r="HH98" s="72">
        <v>-4.94296738209641</v>
      </c>
      <c r="HI98" s="27"/>
      <c r="HJ98" s="24" t="s">
        <v>33</v>
      </c>
      <c r="HK98" s="68">
        <v>77.429</v>
      </c>
      <c r="HL98" s="72">
        <v>3.18828047136304</v>
      </c>
      <c r="HM98" s="68">
        <v>110.434</v>
      </c>
      <c r="HN98" s="72">
        <v>2.58190346517857</v>
      </c>
      <c r="HO98" s="68">
        <v>85.23</v>
      </c>
      <c r="HP98" s="72">
        <v>1.39113966621886</v>
      </c>
      <c r="HQ98" s="27"/>
      <c r="HR98" s="24" t="s">
        <v>33</v>
      </c>
      <c r="HS98" s="68">
        <v>88.251</v>
      </c>
      <c r="HT98" s="72">
        <v>-12.3492112398994</v>
      </c>
      <c r="HU98" s="68">
        <v>88.452</v>
      </c>
      <c r="HV98" s="72">
        <v>-12.3495441544886</v>
      </c>
      <c r="HW98" s="68">
        <v>69.271</v>
      </c>
      <c r="HX98" s="72">
        <v>-12.3490220088994</v>
      </c>
      <c r="HY98" s="27"/>
      <c r="HZ98" s="24" t="s">
        <v>33</v>
      </c>
      <c r="IA98" s="68">
        <v>100.469</v>
      </c>
      <c r="IB98" s="72">
        <v>-12.3494308935613</v>
      </c>
      <c r="IC98" s="68">
        <v>99.3019020980996</v>
      </c>
      <c r="ID98" s="72">
        <v>22.6539979490411</v>
      </c>
      <c r="IE98" s="68">
        <v>83.686</v>
      </c>
      <c r="IF98" s="72">
        <v>3.0190580613577</v>
      </c>
      <c r="IG98" s="27"/>
      <c r="IH98" s="24" t="s">
        <v>33</v>
      </c>
      <c r="II98" s="68">
        <v>99.879</v>
      </c>
      <c r="IJ98" s="72">
        <v>-3.26859678034505</v>
      </c>
      <c r="IK98" s="68">
        <v>80.854</v>
      </c>
      <c r="IL98" s="72">
        <v>-2.55042808594914</v>
      </c>
      <c r="IM98" s="68">
        <v>99.881</v>
      </c>
      <c r="IN98" s="72">
        <v>11.1936366666305</v>
      </c>
      <c r="IO98" s="68">
        <v>107.731</v>
      </c>
      <c r="IP98" s="72">
        <v>11.1935726050452</v>
      </c>
      <c r="IQ98" s="27"/>
      <c r="IR98" s="24" t="s">
        <v>33</v>
      </c>
      <c r="IS98" s="68">
        <v>93.284</v>
      </c>
      <c r="IT98" s="72">
        <v>11.1926145749395</v>
      </c>
      <c r="IU98" s="68">
        <v>94.123</v>
      </c>
      <c r="IV98" s="72">
        <v>11.1937206094233</v>
      </c>
      <c r="IW98" s="68">
        <v>84.822</v>
      </c>
      <c r="IX98" s="72">
        <v>11.1930498277658</v>
      </c>
      <c r="IY98" s="27"/>
      <c r="IZ98" s="24" t="s">
        <v>33</v>
      </c>
      <c r="JA98" s="68">
        <v>86.483</v>
      </c>
      <c r="JB98" s="72">
        <v>11.1933517020166</v>
      </c>
      <c r="JC98" s="68">
        <v>90.816</v>
      </c>
      <c r="JD98" s="72">
        <v>9.12999141020821</v>
      </c>
      <c r="JE98" s="68">
        <v>66.794</v>
      </c>
      <c r="JF98" s="72">
        <v>12.1523043068624</v>
      </c>
      <c r="JG98" s="27"/>
      <c r="JH98" s="24" t="s">
        <v>33</v>
      </c>
      <c r="JI98" s="68">
        <v>72.833</v>
      </c>
      <c r="JJ98" s="72">
        <v>-6.9159081453457</v>
      </c>
      <c r="JK98" s="68">
        <v>82.981</v>
      </c>
      <c r="JL98" s="72">
        <v>12.5000635299846</v>
      </c>
      <c r="JM98" s="68">
        <v>129.065</v>
      </c>
      <c r="JN98" s="72">
        <v>12.5966903667856</v>
      </c>
      <c r="JO98" s="27"/>
      <c r="JP98" s="24" t="s">
        <v>33</v>
      </c>
      <c r="JQ98" s="68">
        <v>113.607</v>
      </c>
      <c r="JR98" s="72">
        <v>33.2159002728514</v>
      </c>
      <c r="JS98" s="68">
        <v>99.689</v>
      </c>
      <c r="JT98" s="72">
        <v>9.99539738687973</v>
      </c>
      <c r="JU98" s="68">
        <v>90.403</v>
      </c>
      <c r="JV98" s="72">
        <v>9.99611872740689</v>
      </c>
      <c r="JW98" s="27"/>
      <c r="JX98" s="24" t="s">
        <v>33</v>
      </c>
      <c r="JY98" s="68">
        <v>78.285</v>
      </c>
      <c r="JZ98" s="72">
        <v>-2.11698591334471</v>
      </c>
      <c r="KA98" s="68">
        <v>74.94</v>
      </c>
      <c r="KB98" s="72">
        <v>-5.55105016279501</v>
      </c>
      <c r="KC98" s="68">
        <v>83.513</v>
      </c>
      <c r="KD98" s="72">
        <v>14.9827633672676</v>
      </c>
      <c r="KE98" s="27"/>
      <c r="KF98" s="24" t="s">
        <v>33</v>
      </c>
      <c r="KG98" s="68">
        <v>162.855</v>
      </c>
      <c r="KH98" s="72">
        <v>-0.86703616920434</v>
      </c>
      <c r="KI98" s="68">
        <v>121.287</v>
      </c>
      <c r="KJ98" s="72">
        <v>19.0763744889721</v>
      </c>
      <c r="KK98" s="68">
        <v>83.591</v>
      </c>
      <c r="KL98" s="72">
        <v>0.869115244681652</v>
      </c>
      <c r="KM98" s="27"/>
      <c r="KN98" s="24" t="s">
        <v>33</v>
      </c>
      <c r="KO98" s="68">
        <v>86.171</v>
      </c>
      <c r="KP98" s="72">
        <v>18.2216267993457</v>
      </c>
      <c r="KQ98" s="68">
        <v>116.135</v>
      </c>
      <c r="KR98" s="72">
        <v>19.9742034434861</v>
      </c>
      <c r="KS98" s="68">
        <v>91.07</v>
      </c>
      <c r="KT98" s="72">
        <v>8.80401168583921</v>
      </c>
      <c r="KU98" s="27"/>
      <c r="KV98" s="24" t="s">
        <v>33</v>
      </c>
      <c r="KW98" s="68">
        <v>80.104</v>
      </c>
      <c r="KX98" s="72">
        <v>-11.0970651847312</v>
      </c>
      <c r="KY98" s="68">
        <v>94.121</v>
      </c>
      <c r="KZ98" s="72">
        <v>1.32308332417357</v>
      </c>
      <c r="LA98" s="68">
        <v>68.798</v>
      </c>
      <c r="LB98" s="72">
        <v>2.11591162128803</v>
      </c>
      <c r="LC98" s="27"/>
      <c r="LD98" s="24" t="s">
        <v>33</v>
      </c>
      <c r="LE98" s="68">
        <v>79.382</v>
      </c>
      <c r="LF98" s="72">
        <v>-5.56104479563562</v>
      </c>
      <c r="LG98" s="68">
        <v>111.015</v>
      </c>
      <c r="LH98" s="72">
        <v>12.9897962490264</v>
      </c>
      <c r="LI98" s="68">
        <v>108.713</v>
      </c>
      <c r="LJ98" s="72">
        <v>6.713351009772</v>
      </c>
      <c r="LK98" s="27"/>
      <c r="LL98" s="24" t="s">
        <v>33</v>
      </c>
      <c r="LM98" s="68">
        <v>136.529</v>
      </c>
      <c r="LN98" s="72">
        <v>12.99001088066</v>
      </c>
      <c r="LO98" s="68">
        <v>112.395</v>
      </c>
      <c r="LP98" s="72">
        <v>12.9904513757832</v>
      </c>
      <c r="LQ98" s="68">
        <v>91.434</v>
      </c>
      <c r="LR98" s="72">
        <v>12.9904588338543</v>
      </c>
      <c r="LS98" s="27"/>
      <c r="LT98" s="24" t="s">
        <v>33</v>
      </c>
      <c r="LU98" s="68">
        <v>73.232</v>
      </c>
      <c r="LV98" s="72">
        <v>3.39966909027926</v>
      </c>
      <c r="LW98" s="68">
        <v>105.34</v>
      </c>
      <c r="LX98" s="72">
        <v>-2.59776261427903</v>
      </c>
      <c r="LY98" s="68">
        <v>80.525</v>
      </c>
      <c r="LZ98" s="72">
        <v>-17.7897249324064</v>
      </c>
      <c r="MA98" s="27"/>
      <c r="MB98" s="24" t="s">
        <v>33</v>
      </c>
      <c r="MC98" s="68">
        <v>115.037</v>
      </c>
      <c r="MD98" s="72">
        <v>16.4445188277551</v>
      </c>
      <c r="ME98" s="68">
        <v>95.008</v>
      </c>
      <c r="MF98" s="72">
        <v>6.77252154718649</v>
      </c>
      <c r="MG98" s="68">
        <v>94.574</v>
      </c>
      <c r="MH98" s="72">
        <v>-0.195580464726604</v>
      </c>
      <c r="MI98" s="27"/>
      <c r="MJ98" s="24" t="s">
        <v>33</v>
      </c>
      <c r="MK98" s="68">
        <v>99.183</v>
      </c>
      <c r="ML98" s="72">
        <v>-3.6096457373322</v>
      </c>
      <c r="MM98" s="68">
        <v>108.406652730466</v>
      </c>
      <c r="MN98" s="72">
        <v>9.28973398128277</v>
      </c>
      <c r="MO98" s="68">
        <v>123.433</v>
      </c>
      <c r="MP98" s="72">
        <v>-3.80433358285291</v>
      </c>
    </row>
    <row r="99" ht="15" hidden="1" customHeight="1" spans="1:361">
      <c r="A99" s="27"/>
      <c r="B99" s="24" t="s">
        <v>34</v>
      </c>
      <c r="C99" s="68">
        <v>104.026782714934</v>
      </c>
      <c r="D99" s="72">
        <v>-3.45032234631816</v>
      </c>
      <c r="E99" s="459">
        <v>103.957</v>
      </c>
      <c r="F99" s="72">
        <v>-6.72154875823315</v>
      </c>
      <c r="G99" s="459">
        <v>104.093</v>
      </c>
      <c r="H99" s="72">
        <v>-0.143134608344624</v>
      </c>
      <c r="I99" s="27"/>
      <c r="J99" s="24" t="s">
        <v>34</v>
      </c>
      <c r="K99" s="68">
        <v>73.311</v>
      </c>
      <c r="L99" s="72">
        <v>-18.4379325141742</v>
      </c>
      <c r="M99" s="68">
        <v>137.121</v>
      </c>
      <c r="N99" s="72">
        <v>60.5318655704688</v>
      </c>
      <c r="O99" s="68">
        <v>76.755</v>
      </c>
      <c r="P99" s="72">
        <v>-17.3281300713755</v>
      </c>
      <c r="Q99" s="27"/>
      <c r="R99" s="24" t="s">
        <v>34</v>
      </c>
      <c r="S99" s="68">
        <v>92.141</v>
      </c>
      <c r="T99" s="72">
        <v>2.15968242359841</v>
      </c>
      <c r="U99" s="68">
        <v>104.097</v>
      </c>
      <c r="V99" s="72">
        <v>5.2231341823217</v>
      </c>
      <c r="W99" s="68">
        <v>114.727</v>
      </c>
      <c r="X99" s="72">
        <v>6.88917100784099</v>
      </c>
      <c r="Y99" s="27"/>
      <c r="Z99" s="24" t="s">
        <v>34</v>
      </c>
      <c r="AA99" s="68">
        <v>105.739</v>
      </c>
      <c r="AB99" s="72">
        <v>7.75163308663771</v>
      </c>
      <c r="AC99" s="68">
        <v>115.527</v>
      </c>
      <c r="AD99" s="72">
        <v>10.433498910784</v>
      </c>
      <c r="AE99" s="68">
        <v>99.06</v>
      </c>
      <c r="AF99" s="72">
        <v>0.828666088852131</v>
      </c>
      <c r="AG99" s="27"/>
      <c r="AH99" s="24" t="s">
        <v>34</v>
      </c>
      <c r="AI99" s="68">
        <v>117.584</v>
      </c>
      <c r="AJ99" s="72">
        <v>21.1113565371296</v>
      </c>
      <c r="AK99" s="68">
        <v>109.582</v>
      </c>
      <c r="AL99" s="72">
        <v>17.1675808980498</v>
      </c>
      <c r="AM99" s="68">
        <v>88.533</v>
      </c>
      <c r="AN99" s="72">
        <v>11.8744143479522</v>
      </c>
      <c r="AO99" s="27"/>
      <c r="AP99" s="24" t="s">
        <v>34</v>
      </c>
      <c r="AQ99" s="68">
        <v>114.247</v>
      </c>
      <c r="AR99" s="72">
        <v>15.6234818353526</v>
      </c>
      <c r="AS99" s="68">
        <v>99.384</v>
      </c>
      <c r="AT99" s="72">
        <v>-5.82836574326102</v>
      </c>
      <c r="AU99" s="68">
        <v>100.448</v>
      </c>
      <c r="AV99" s="72">
        <v>8.84190328260259</v>
      </c>
      <c r="AW99" s="27"/>
      <c r="AX99" s="24" t="s">
        <v>34</v>
      </c>
      <c r="AY99" s="68">
        <v>107.372</v>
      </c>
      <c r="AZ99" s="72">
        <v>11.8280425510346</v>
      </c>
      <c r="BA99" s="68">
        <v>109.789</v>
      </c>
      <c r="BB99" s="72">
        <v>9.87230388052073</v>
      </c>
      <c r="BC99" s="68">
        <v>97.521</v>
      </c>
      <c r="BD99" s="72">
        <v>10.1267664174066</v>
      </c>
      <c r="BE99" s="27"/>
      <c r="BF99" s="24" t="s">
        <v>34</v>
      </c>
      <c r="BG99" s="68">
        <v>93.313</v>
      </c>
      <c r="BH99" s="72">
        <v>-1.59395875419374</v>
      </c>
      <c r="BI99" s="68">
        <v>99.968</v>
      </c>
      <c r="BJ99" s="72">
        <v>8.07902675222734</v>
      </c>
      <c r="BK99" s="68">
        <v>101.458</v>
      </c>
      <c r="BL99" s="72">
        <v>15.4879406646949</v>
      </c>
      <c r="BM99" s="27"/>
      <c r="BN99" s="24" t="s">
        <v>34</v>
      </c>
      <c r="BO99" s="68">
        <v>105.953</v>
      </c>
      <c r="BP99" s="72">
        <v>3.9957017094971</v>
      </c>
      <c r="BQ99" s="437">
        <v>103.624912142368</v>
      </c>
      <c r="BR99" s="72">
        <v>2.25960373960592</v>
      </c>
      <c r="BS99" s="68">
        <v>88.322</v>
      </c>
      <c r="BT99" s="72">
        <v>2.26012232775278</v>
      </c>
      <c r="BU99" s="27"/>
      <c r="BV99" s="24" t="s">
        <v>34</v>
      </c>
      <c r="BW99" s="68">
        <v>103.247</v>
      </c>
      <c r="BX99" s="72">
        <v>2.25999975704991</v>
      </c>
      <c r="BY99" s="68">
        <v>108.075</v>
      </c>
      <c r="BZ99" s="72">
        <v>6.6610747710904</v>
      </c>
      <c r="CA99" s="68">
        <v>122.966</v>
      </c>
      <c r="CB99" s="72">
        <v>3.76783320545839</v>
      </c>
      <c r="CC99" s="27"/>
      <c r="CD99" s="24" t="s">
        <v>34</v>
      </c>
      <c r="CE99" s="68">
        <v>103.324</v>
      </c>
      <c r="CF99" s="72">
        <v>3.76775239299864</v>
      </c>
      <c r="CG99" s="68">
        <v>104.483</v>
      </c>
      <c r="CH99" s="72">
        <v>3.76744019580242</v>
      </c>
      <c r="CI99" s="68">
        <v>106.814</v>
      </c>
      <c r="CJ99" s="72">
        <v>12.6472064000735</v>
      </c>
      <c r="CK99" s="27"/>
      <c r="CL99" s="24" t="s">
        <v>34</v>
      </c>
      <c r="CM99" s="68">
        <v>127.675</v>
      </c>
      <c r="CN99" s="72">
        <v>56.6454840626411</v>
      </c>
      <c r="CO99" s="68">
        <v>87.842</v>
      </c>
      <c r="CP99" s="72">
        <v>-2.65102095657639</v>
      </c>
      <c r="CQ99" s="68">
        <v>99.927</v>
      </c>
      <c r="CR99" s="72">
        <v>-2.65159396060173</v>
      </c>
      <c r="CS99" s="27"/>
      <c r="CT99" s="24" t="s">
        <v>34</v>
      </c>
      <c r="CU99" s="68">
        <v>107.306</v>
      </c>
      <c r="CV99" s="72">
        <v>23.4178465351468</v>
      </c>
      <c r="CW99" s="68">
        <v>98.3</v>
      </c>
      <c r="CX99" s="72">
        <v>-18.4231011555601</v>
      </c>
      <c r="CY99" s="68">
        <v>104.479</v>
      </c>
      <c r="CZ99" s="72">
        <v>-0.0178336367124814</v>
      </c>
      <c r="DA99" s="27"/>
      <c r="DB99" s="24" t="s">
        <v>34</v>
      </c>
      <c r="DC99" s="68">
        <v>100.677</v>
      </c>
      <c r="DD99" s="72">
        <v>0.268097903434139</v>
      </c>
      <c r="DE99" s="68">
        <v>104.07</v>
      </c>
      <c r="DF99" s="72">
        <v>10.6887974692878</v>
      </c>
      <c r="DG99" s="68">
        <v>113.115</v>
      </c>
      <c r="DH99" s="72">
        <v>1.35996394450817</v>
      </c>
      <c r="DI99" s="27"/>
      <c r="DJ99" s="24" t="s">
        <v>34</v>
      </c>
      <c r="DK99" s="68">
        <v>102.837</v>
      </c>
      <c r="DL99" s="72">
        <v>1.35954441514706</v>
      </c>
      <c r="DM99" s="68">
        <v>107.247</v>
      </c>
      <c r="DN99" s="72">
        <v>-1.08059053642768</v>
      </c>
      <c r="DO99" s="68">
        <v>107.922</v>
      </c>
      <c r="DP99" s="72">
        <v>9.69681020057843</v>
      </c>
      <c r="DQ99" s="27"/>
      <c r="DR99" s="24" t="s">
        <v>34</v>
      </c>
      <c r="DS99" s="68">
        <v>103.185</v>
      </c>
      <c r="DT99" s="72">
        <v>1.3595075494099</v>
      </c>
      <c r="DU99" s="68">
        <v>81.603</v>
      </c>
      <c r="DV99" s="72">
        <v>0.88497736129716</v>
      </c>
      <c r="DW99" s="68">
        <v>99.589</v>
      </c>
      <c r="DX99" s="72">
        <v>3.6155038895334</v>
      </c>
      <c r="DY99" s="27"/>
      <c r="DZ99" s="24" t="s">
        <v>34</v>
      </c>
      <c r="EA99" s="68">
        <v>109.475</v>
      </c>
      <c r="EB99" s="72">
        <v>2.32134224685466</v>
      </c>
      <c r="EC99" s="68">
        <v>99.617</v>
      </c>
      <c r="ED99" s="72">
        <v>5.14913573153257</v>
      </c>
      <c r="EE99" s="68">
        <v>108.299</v>
      </c>
      <c r="EF99" s="72">
        <v>5.1492603615966</v>
      </c>
      <c r="EG99" s="27"/>
      <c r="EH99" s="24" t="s">
        <v>34</v>
      </c>
      <c r="EI99" s="68">
        <v>99.757</v>
      </c>
      <c r="EJ99" s="72">
        <v>5.14883311270124</v>
      </c>
      <c r="EK99" s="68">
        <v>98.93</v>
      </c>
      <c r="EL99" s="72">
        <v>5.14902377121022</v>
      </c>
      <c r="EM99" s="68">
        <v>110.518</v>
      </c>
      <c r="EN99" s="72">
        <v>5.14906461116429</v>
      </c>
      <c r="EO99" s="27"/>
      <c r="EP99" s="24" t="s">
        <v>34</v>
      </c>
      <c r="EQ99" s="68">
        <v>109.87</v>
      </c>
      <c r="ER99" s="72">
        <v>1.93737771187872</v>
      </c>
      <c r="ES99" s="68">
        <v>110.551</v>
      </c>
      <c r="ET99" s="72">
        <v>1.93665452321538</v>
      </c>
      <c r="EU99" s="68">
        <v>111.92</v>
      </c>
      <c r="EV99" s="72">
        <v>1.93681961818855</v>
      </c>
      <c r="EW99" s="27"/>
      <c r="EX99" s="24" t="s">
        <v>34</v>
      </c>
      <c r="EY99" s="68">
        <v>95.497</v>
      </c>
      <c r="EZ99" s="72">
        <v>1.93690869821775</v>
      </c>
      <c r="FA99" s="68">
        <v>93.638</v>
      </c>
      <c r="FB99" s="72">
        <v>1.93709596042449</v>
      </c>
      <c r="FC99" s="68">
        <v>96.592</v>
      </c>
      <c r="FD99" s="72">
        <v>1.93668680472285</v>
      </c>
      <c r="FE99" s="27"/>
      <c r="FF99" s="24" t="s">
        <v>34</v>
      </c>
      <c r="FG99" s="68">
        <v>117.846</v>
      </c>
      <c r="FH99" s="72">
        <v>1.93742579248894</v>
      </c>
      <c r="FI99" s="68">
        <v>96.819</v>
      </c>
      <c r="FJ99" s="72">
        <v>3.81874722879407</v>
      </c>
      <c r="FK99" s="68">
        <v>102.572</v>
      </c>
      <c r="FL99" s="72">
        <v>1.63613873614419</v>
      </c>
      <c r="FM99" s="27"/>
      <c r="FN99" s="24" t="s">
        <v>34</v>
      </c>
      <c r="FO99" s="68">
        <v>97.904</v>
      </c>
      <c r="FP99" s="72">
        <v>-8.51580589623603</v>
      </c>
      <c r="FQ99" s="68">
        <v>115.62</v>
      </c>
      <c r="FR99" s="72">
        <v>11.2214409878888</v>
      </c>
      <c r="FS99" s="68">
        <v>96.904</v>
      </c>
      <c r="FT99" s="72">
        <v>-0.0212264480290827</v>
      </c>
      <c r="FU99" s="27"/>
      <c r="FV99" s="24" t="s">
        <v>34</v>
      </c>
      <c r="FW99" s="68">
        <v>97.376</v>
      </c>
      <c r="FX99" s="72">
        <v>3.06190139136295</v>
      </c>
      <c r="FY99" s="68">
        <v>81.634</v>
      </c>
      <c r="FZ99" s="72">
        <v>5.91940861987123</v>
      </c>
      <c r="GA99" s="68">
        <v>88.997</v>
      </c>
      <c r="GB99" s="72">
        <v>2.53565959224416</v>
      </c>
      <c r="GC99" s="27"/>
      <c r="GD99" s="24" t="s">
        <v>34</v>
      </c>
      <c r="GE99" s="68">
        <v>104.645</v>
      </c>
      <c r="GF99" s="72">
        <v>2.53589751284299</v>
      </c>
      <c r="GG99" s="68">
        <v>96.138</v>
      </c>
      <c r="GH99" s="72">
        <v>2.53612970937415</v>
      </c>
      <c r="GI99" s="68">
        <v>101.218</v>
      </c>
      <c r="GJ99" s="72">
        <v>-10.8415685876955</v>
      </c>
      <c r="GK99" s="27"/>
      <c r="GL99" s="24" t="s">
        <v>34</v>
      </c>
      <c r="GM99" s="68">
        <v>97.665</v>
      </c>
      <c r="GN99" s="72">
        <v>2.77896642648976</v>
      </c>
      <c r="GO99" s="68">
        <v>106.894</v>
      </c>
      <c r="GP99" s="72">
        <v>23.8110730044878</v>
      </c>
      <c r="GQ99" s="68">
        <v>115.462</v>
      </c>
      <c r="GR99" s="72">
        <v>23.8108874855885</v>
      </c>
      <c r="GS99" s="27"/>
      <c r="GT99" s="24" t="s">
        <v>34</v>
      </c>
      <c r="GU99" s="68">
        <v>122.91</v>
      </c>
      <c r="GV99" s="72">
        <v>2.20542594421535</v>
      </c>
      <c r="GW99" s="68">
        <v>103.309</v>
      </c>
      <c r="GX99" s="72">
        <v>2.32045664043719</v>
      </c>
      <c r="GY99" s="68">
        <v>104.839</v>
      </c>
      <c r="GZ99" s="72">
        <v>2.20470203121125</v>
      </c>
      <c r="HA99" s="27"/>
      <c r="HB99" s="24" t="s">
        <v>34</v>
      </c>
      <c r="HC99" s="68">
        <v>101.027</v>
      </c>
      <c r="HD99" s="72">
        <v>2.20477120288758</v>
      </c>
      <c r="HE99" s="68">
        <v>93.899</v>
      </c>
      <c r="HF99" s="72">
        <v>2.20491016082838</v>
      </c>
      <c r="HG99" s="68">
        <v>95.152</v>
      </c>
      <c r="HH99" s="72">
        <v>-1.29231050698615</v>
      </c>
      <c r="HI99" s="27"/>
      <c r="HJ99" s="24" t="s">
        <v>34</v>
      </c>
      <c r="HK99" s="68">
        <v>109.154</v>
      </c>
      <c r="HL99" s="72">
        <v>2.04499855078504</v>
      </c>
      <c r="HM99" s="68">
        <v>106.446</v>
      </c>
      <c r="HN99" s="72">
        <v>-3.84206652845749</v>
      </c>
      <c r="HO99" s="68">
        <v>95.61</v>
      </c>
      <c r="HP99" s="72">
        <v>2.20547217310407</v>
      </c>
      <c r="HQ99" s="27"/>
      <c r="HR99" s="24" t="s">
        <v>34</v>
      </c>
      <c r="HS99" s="68">
        <v>91.003</v>
      </c>
      <c r="HT99" s="72">
        <v>-2.05956818084807</v>
      </c>
      <c r="HU99" s="68">
        <v>113.31</v>
      </c>
      <c r="HV99" s="72">
        <v>-2.05925958349417</v>
      </c>
      <c r="HW99" s="68">
        <v>95.742</v>
      </c>
      <c r="HX99" s="72">
        <v>-2.05870281870975</v>
      </c>
      <c r="HY99" s="27"/>
      <c r="HZ99" s="24" t="s">
        <v>34</v>
      </c>
      <c r="IA99" s="68">
        <v>118.261</v>
      </c>
      <c r="IB99" s="72">
        <v>-2.05925252615418</v>
      </c>
      <c r="IC99" s="68">
        <v>87.0552924970176</v>
      </c>
      <c r="ID99" s="72">
        <v>7.07845594882708</v>
      </c>
      <c r="IE99" s="68">
        <v>89.203</v>
      </c>
      <c r="IF99" s="72">
        <v>-9.90575612004774</v>
      </c>
      <c r="IG99" s="27"/>
      <c r="IH99" s="24" t="s">
        <v>34</v>
      </c>
      <c r="II99" s="68">
        <v>118.294</v>
      </c>
      <c r="IJ99" s="72">
        <v>3.28514868853451</v>
      </c>
      <c r="IK99" s="68">
        <v>74.593</v>
      </c>
      <c r="IL99" s="72">
        <v>-2.88393207855502</v>
      </c>
      <c r="IM99" s="68">
        <v>97.889</v>
      </c>
      <c r="IN99" s="72">
        <v>7.97369548218153</v>
      </c>
      <c r="IO99" s="68">
        <v>115.366</v>
      </c>
      <c r="IP99" s="72">
        <v>7.9738403675222</v>
      </c>
      <c r="IQ99" s="27"/>
      <c r="IR99" s="24" t="s">
        <v>34</v>
      </c>
      <c r="IS99" s="68">
        <v>110.818</v>
      </c>
      <c r="IT99" s="72">
        <v>7.97390814754549</v>
      </c>
      <c r="IU99" s="68">
        <v>102.267</v>
      </c>
      <c r="IV99" s="72">
        <v>7.97399349414565</v>
      </c>
      <c r="IW99" s="68">
        <v>103.442</v>
      </c>
      <c r="IX99" s="72">
        <v>7.97386333955612</v>
      </c>
      <c r="IY99" s="27"/>
      <c r="IZ99" s="24" t="s">
        <v>34</v>
      </c>
      <c r="JA99" s="68">
        <v>116.062</v>
      </c>
      <c r="JB99" s="72">
        <v>7.97389854759439</v>
      </c>
      <c r="JC99" s="68">
        <v>104.659</v>
      </c>
      <c r="JD99" s="72">
        <v>2.22773017380369</v>
      </c>
      <c r="JE99" s="68">
        <v>122.601</v>
      </c>
      <c r="JF99" s="72">
        <v>16.6105896898766</v>
      </c>
      <c r="JG99" s="27"/>
      <c r="JH99" s="24" t="s">
        <v>34</v>
      </c>
      <c r="JI99" s="68">
        <v>125.071</v>
      </c>
      <c r="JJ99" s="72">
        <v>18.6578387695526</v>
      </c>
      <c r="JK99" s="68">
        <v>86.741</v>
      </c>
      <c r="JL99" s="72">
        <v>3.63231253948865</v>
      </c>
      <c r="JM99" s="68">
        <v>178.07</v>
      </c>
      <c r="JN99" s="72">
        <v>0.340400274986692</v>
      </c>
      <c r="JO99" s="27"/>
      <c r="JP99" s="24" t="s">
        <v>34</v>
      </c>
      <c r="JQ99" s="68">
        <v>108.052</v>
      </c>
      <c r="JR99" s="72">
        <v>25.3615414672515</v>
      </c>
      <c r="JS99" s="68">
        <v>113.012</v>
      </c>
      <c r="JT99" s="72">
        <v>17.0862110321852</v>
      </c>
      <c r="JU99" s="68">
        <v>90.185</v>
      </c>
      <c r="JV99" s="72">
        <v>17.0860205353101</v>
      </c>
      <c r="JW99" s="27"/>
      <c r="JX99" s="24" t="s">
        <v>34</v>
      </c>
      <c r="JY99" s="68">
        <v>112.307</v>
      </c>
      <c r="JZ99" s="72">
        <v>-5.81538659778052</v>
      </c>
      <c r="KA99" s="68">
        <v>66.587</v>
      </c>
      <c r="KB99" s="72">
        <v>4.61352664821678</v>
      </c>
      <c r="KC99" s="68">
        <v>125.306</v>
      </c>
      <c r="KD99" s="72">
        <v>22.3829301958736</v>
      </c>
      <c r="KE99" s="27"/>
      <c r="KF99" s="24" t="s">
        <v>34</v>
      </c>
      <c r="KG99" s="68">
        <v>101.76</v>
      </c>
      <c r="KH99" s="72">
        <v>4.39463003736822</v>
      </c>
      <c r="KI99" s="68">
        <v>177.345</v>
      </c>
      <c r="KJ99" s="72">
        <v>24.5858816164118</v>
      </c>
      <c r="KK99" s="68">
        <v>89.176</v>
      </c>
      <c r="KL99" s="72">
        <v>3.21978351068701</v>
      </c>
      <c r="KM99" s="27"/>
      <c r="KN99" s="24" t="s">
        <v>34</v>
      </c>
      <c r="KO99" s="68">
        <v>86.66</v>
      </c>
      <c r="KP99" s="72">
        <v>11.1414095670534</v>
      </c>
      <c r="KQ99" s="68">
        <v>116.088</v>
      </c>
      <c r="KR99" s="72">
        <v>22.1532869536127</v>
      </c>
      <c r="KS99" s="68">
        <v>102.294</v>
      </c>
      <c r="KT99" s="72">
        <v>-4.89642673451152</v>
      </c>
      <c r="KU99" s="27"/>
      <c r="KV99" s="24" t="s">
        <v>34</v>
      </c>
      <c r="KW99" s="68">
        <v>127.006</v>
      </c>
      <c r="KX99" s="72">
        <v>18.2842789211115</v>
      </c>
      <c r="KY99" s="68">
        <v>105.756</v>
      </c>
      <c r="KZ99" s="72">
        <v>0.609303171561166</v>
      </c>
      <c r="LA99" s="68">
        <v>101.194</v>
      </c>
      <c r="LB99" s="72">
        <v>8.39017219024156</v>
      </c>
      <c r="LC99" s="27"/>
      <c r="LD99" s="24" t="s">
        <v>34</v>
      </c>
      <c r="LE99" s="68">
        <v>94.63</v>
      </c>
      <c r="LF99" s="72">
        <v>-3.55294033412842</v>
      </c>
      <c r="LG99" s="68">
        <v>133.019</v>
      </c>
      <c r="LH99" s="72">
        <v>6.16695245147822</v>
      </c>
      <c r="LI99" s="68">
        <v>123.074</v>
      </c>
      <c r="LJ99" s="72">
        <v>2.38857765269891</v>
      </c>
      <c r="LK99" s="27"/>
      <c r="LL99" s="24" t="s">
        <v>34</v>
      </c>
      <c r="LM99" s="68">
        <v>130.967</v>
      </c>
      <c r="LN99" s="72">
        <v>6.16677097349114</v>
      </c>
      <c r="LO99" s="68">
        <v>127.866</v>
      </c>
      <c r="LP99" s="72">
        <v>6.16741538514101</v>
      </c>
      <c r="LQ99" s="68">
        <v>127.448</v>
      </c>
      <c r="LR99" s="72">
        <v>6.16682808461971</v>
      </c>
      <c r="LS99" s="27"/>
      <c r="LT99" s="24" t="s">
        <v>34</v>
      </c>
      <c r="LU99" s="68">
        <v>96.969</v>
      </c>
      <c r="LV99" s="72">
        <v>0.182749929409894</v>
      </c>
      <c r="LW99" s="68">
        <v>85.004</v>
      </c>
      <c r="LX99" s="72">
        <v>0.17338924025762</v>
      </c>
      <c r="LY99" s="68">
        <v>87.176</v>
      </c>
      <c r="LZ99" s="72">
        <v>-23.0687066284677</v>
      </c>
      <c r="MA99" s="27"/>
      <c r="MB99" s="24" t="s">
        <v>34</v>
      </c>
      <c r="MC99" s="68">
        <v>112.821</v>
      </c>
      <c r="MD99" s="72">
        <v>17.6411525326377</v>
      </c>
      <c r="ME99" s="68">
        <v>127.446</v>
      </c>
      <c r="MF99" s="72">
        <v>29.9235587060273</v>
      </c>
      <c r="MG99" s="68">
        <v>90.251</v>
      </c>
      <c r="MH99" s="72">
        <v>-19.5685363484346</v>
      </c>
      <c r="MI99" s="27"/>
      <c r="MJ99" s="24" t="s">
        <v>34</v>
      </c>
      <c r="MK99" s="68">
        <v>104.072</v>
      </c>
      <c r="ML99" s="72">
        <v>-7.99482633556529</v>
      </c>
      <c r="MM99" s="68">
        <v>102.625779416964</v>
      </c>
      <c r="MN99" s="72">
        <v>10.7800847188906</v>
      </c>
      <c r="MO99" s="68">
        <v>122.912</v>
      </c>
      <c r="MP99" s="72">
        <v>2.8935504270232</v>
      </c>
      <c r="MW99" s="403"/>
    </row>
    <row r="100" ht="15" hidden="1" customHeight="1" spans="1:354">
      <c r="A100" s="27"/>
      <c r="B100" s="24" t="s">
        <v>35</v>
      </c>
      <c r="C100" s="68">
        <v>97.6914860201187</v>
      </c>
      <c r="D100" s="72">
        <v>1.70833484783574</v>
      </c>
      <c r="E100" s="459">
        <v>98.592</v>
      </c>
      <c r="F100" s="72">
        <v>-1.71669237053104</v>
      </c>
      <c r="G100" s="459">
        <v>96.84</v>
      </c>
      <c r="H100" s="72">
        <v>5.23884980187697</v>
      </c>
      <c r="I100" s="27"/>
      <c r="J100" s="24" t="s">
        <v>35</v>
      </c>
      <c r="K100" s="68">
        <v>78.229</v>
      </c>
      <c r="L100" s="72">
        <v>-23.1566647652923</v>
      </c>
      <c r="M100" s="68">
        <v>82.426</v>
      </c>
      <c r="N100" s="72">
        <v>-26.5869897236074</v>
      </c>
      <c r="O100" s="68">
        <v>78.512</v>
      </c>
      <c r="P100" s="72">
        <v>-18.2231693115301</v>
      </c>
      <c r="Q100" s="27"/>
      <c r="R100" s="24" t="s">
        <v>35</v>
      </c>
      <c r="S100" s="68">
        <v>104.904</v>
      </c>
      <c r="T100" s="72">
        <v>13.7162604291494</v>
      </c>
      <c r="U100" s="68">
        <v>107.279</v>
      </c>
      <c r="V100" s="72">
        <v>10.9410240550012</v>
      </c>
      <c r="W100" s="68">
        <v>113.424</v>
      </c>
      <c r="X100" s="72">
        <v>7.44169660559966</v>
      </c>
      <c r="Y100" s="27"/>
      <c r="Z100" s="24" t="s">
        <v>35</v>
      </c>
      <c r="AA100" s="68">
        <v>115.854</v>
      </c>
      <c r="AB100" s="72">
        <v>11.3014437773551</v>
      </c>
      <c r="AC100" s="68">
        <v>119.245</v>
      </c>
      <c r="AD100" s="72">
        <v>26.1781791795181</v>
      </c>
      <c r="AE100" s="68">
        <v>109.642</v>
      </c>
      <c r="AF100" s="72">
        <v>19.6264857038953</v>
      </c>
      <c r="AG100" s="27"/>
      <c r="AH100" s="24" t="s">
        <v>35</v>
      </c>
      <c r="AI100" s="68">
        <v>119.871</v>
      </c>
      <c r="AJ100" s="72">
        <v>18.8513727649617</v>
      </c>
      <c r="AK100" s="68">
        <v>116.464</v>
      </c>
      <c r="AL100" s="72">
        <v>25.9018130174401</v>
      </c>
      <c r="AM100" s="68">
        <v>87.72</v>
      </c>
      <c r="AN100" s="72">
        <v>14.661569161387</v>
      </c>
      <c r="AO100" s="27"/>
      <c r="AP100" s="24" t="s">
        <v>35</v>
      </c>
      <c r="AQ100" s="68">
        <v>120.225</v>
      </c>
      <c r="AR100" s="72">
        <v>23.2548275810725</v>
      </c>
      <c r="AS100" s="68">
        <v>112.79</v>
      </c>
      <c r="AT100" s="72">
        <v>3.37034653464731</v>
      </c>
      <c r="AU100" s="68">
        <v>103.913</v>
      </c>
      <c r="AV100" s="72">
        <v>11.4166732731075</v>
      </c>
      <c r="AW100" s="27"/>
      <c r="AX100" s="24" t="s">
        <v>35</v>
      </c>
      <c r="AY100" s="68">
        <v>110.478</v>
      </c>
      <c r="AZ100" s="72">
        <v>3.96920017068693</v>
      </c>
      <c r="BA100" s="68">
        <v>110.292</v>
      </c>
      <c r="BB100" s="72">
        <v>9.01917025953878</v>
      </c>
      <c r="BC100" s="68">
        <v>99.898</v>
      </c>
      <c r="BD100" s="72">
        <v>8.40732807558892</v>
      </c>
      <c r="BE100" s="27"/>
      <c r="BF100" s="24" t="s">
        <v>35</v>
      </c>
      <c r="BG100" s="68">
        <v>105.443</v>
      </c>
      <c r="BH100" s="72">
        <v>3.70091366836303</v>
      </c>
      <c r="BI100" s="68">
        <v>105.805</v>
      </c>
      <c r="BJ100" s="72">
        <v>11.5957712541588</v>
      </c>
      <c r="BK100" s="68">
        <v>114.53</v>
      </c>
      <c r="BL100" s="72">
        <v>19.5041393952106</v>
      </c>
      <c r="BM100" s="27"/>
      <c r="BN100" s="24" t="s">
        <v>35</v>
      </c>
      <c r="BO100" s="68">
        <v>106.343</v>
      </c>
      <c r="BP100" s="72">
        <v>2.88713536901611</v>
      </c>
      <c r="BQ100" s="437">
        <v>106.944336819274</v>
      </c>
      <c r="BR100" s="72">
        <v>3.98525389180857</v>
      </c>
      <c r="BS100" s="68">
        <v>98.681</v>
      </c>
      <c r="BT100" s="72">
        <v>3.98528620921866</v>
      </c>
      <c r="BU100" s="27"/>
      <c r="BV100" s="24" t="s">
        <v>35</v>
      </c>
      <c r="BW100" s="68">
        <v>106.568</v>
      </c>
      <c r="BX100" s="72">
        <v>3.98460472233234</v>
      </c>
      <c r="BY100" s="68">
        <v>103.088</v>
      </c>
      <c r="BZ100" s="72">
        <v>5.57986793053095</v>
      </c>
      <c r="CA100" s="68">
        <v>121.972</v>
      </c>
      <c r="CB100" s="72">
        <v>3.15307504232246</v>
      </c>
      <c r="CC100" s="27"/>
      <c r="CD100" s="24" t="s">
        <v>35</v>
      </c>
      <c r="CE100" s="68">
        <v>97.261</v>
      </c>
      <c r="CF100" s="72">
        <v>3.15229684733993</v>
      </c>
      <c r="CG100" s="68">
        <v>112.937</v>
      </c>
      <c r="CH100" s="72">
        <v>3.15306135588216</v>
      </c>
      <c r="CI100" s="68">
        <v>106.901</v>
      </c>
      <c r="CJ100" s="72">
        <v>6.43480958591394</v>
      </c>
      <c r="CK100" s="27"/>
      <c r="CL100" s="24" t="s">
        <v>35</v>
      </c>
      <c r="CM100" s="68">
        <v>110.651</v>
      </c>
      <c r="CN100" s="72">
        <v>28.4448047547467</v>
      </c>
      <c r="CO100" s="68">
        <v>94.759</v>
      </c>
      <c r="CP100" s="72">
        <v>2.93085595103422</v>
      </c>
      <c r="CQ100" s="68">
        <v>114.808</v>
      </c>
      <c r="CR100" s="72">
        <v>2.9313222818747</v>
      </c>
      <c r="CS100" s="27"/>
      <c r="CT100" s="24" t="s">
        <v>35</v>
      </c>
      <c r="CU100" s="68">
        <v>112.495</v>
      </c>
      <c r="CV100" s="72">
        <v>23.815599885529</v>
      </c>
      <c r="CW100" s="68">
        <v>97.181</v>
      </c>
      <c r="CX100" s="72">
        <v>-23.8387198261056</v>
      </c>
      <c r="CY100" s="68">
        <v>107.083</v>
      </c>
      <c r="CZ100" s="72">
        <v>17.7409739798484</v>
      </c>
      <c r="DA100" s="27"/>
      <c r="DB100" s="24" t="s">
        <v>35</v>
      </c>
      <c r="DC100" s="68">
        <v>104.788</v>
      </c>
      <c r="DD100" s="72">
        <v>6.94515765529229</v>
      </c>
      <c r="DE100" s="68">
        <v>105.086</v>
      </c>
      <c r="DF100" s="72">
        <v>-2.5152098282845</v>
      </c>
      <c r="DG100" s="68">
        <v>102.958</v>
      </c>
      <c r="DH100" s="72">
        <v>5.45967414871554</v>
      </c>
      <c r="DI100" s="27"/>
      <c r="DJ100" s="24" t="s">
        <v>35</v>
      </c>
      <c r="DK100" s="68">
        <v>105.696</v>
      </c>
      <c r="DL100" s="72">
        <v>5.45906387990358</v>
      </c>
      <c r="DM100" s="68">
        <v>99.691</v>
      </c>
      <c r="DN100" s="72">
        <v>6.18396113492012</v>
      </c>
      <c r="DO100" s="68">
        <v>113.421</v>
      </c>
      <c r="DP100" s="72">
        <v>5.71200111528232</v>
      </c>
      <c r="DQ100" s="27"/>
      <c r="DR100" s="24" t="s">
        <v>35</v>
      </c>
      <c r="DS100" s="68">
        <v>103.246</v>
      </c>
      <c r="DT100" s="72">
        <v>5.45919712496455</v>
      </c>
      <c r="DU100" s="68">
        <v>100.464</v>
      </c>
      <c r="DV100" s="72">
        <v>-2.54533908551015</v>
      </c>
      <c r="DW100" s="68">
        <v>113.564</v>
      </c>
      <c r="DX100" s="72">
        <v>17.8318099829933</v>
      </c>
      <c r="DY100" s="27"/>
      <c r="DZ100" s="24" t="s">
        <v>35</v>
      </c>
      <c r="EA100" s="68">
        <v>95.772</v>
      </c>
      <c r="EB100" s="72">
        <v>5.13969687044163</v>
      </c>
      <c r="EC100" s="68">
        <v>116.483</v>
      </c>
      <c r="ED100" s="72">
        <v>5.14885425999726</v>
      </c>
      <c r="EE100" s="68">
        <v>96.446</v>
      </c>
      <c r="EF100" s="72">
        <v>5.1487305115218</v>
      </c>
      <c r="EG100" s="27"/>
      <c r="EH100" s="24" t="s">
        <v>35</v>
      </c>
      <c r="EI100" s="68">
        <v>102.916</v>
      </c>
      <c r="EJ100" s="72">
        <v>5.14895232777187</v>
      </c>
      <c r="EK100" s="68">
        <v>117.736</v>
      </c>
      <c r="EL100" s="72">
        <v>5.1489406119303</v>
      </c>
      <c r="EM100" s="68">
        <v>106.682</v>
      </c>
      <c r="EN100" s="72">
        <v>5.14919683772679</v>
      </c>
      <c r="EO100" s="27"/>
      <c r="EP100" s="24" t="s">
        <v>35</v>
      </c>
      <c r="EQ100" s="68">
        <v>101.445</v>
      </c>
      <c r="ER100" s="72">
        <v>0.963968475687338</v>
      </c>
      <c r="ES100" s="68">
        <v>106.218</v>
      </c>
      <c r="ET100" s="72">
        <v>0.964305643285641</v>
      </c>
      <c r="EU100" s="68">
        <v>96.093</v>
      </c>
      <c r="EV100" s="72">
        <v>0.964634526421321</v>
      </c>
      <c r="EW100" s="27"/>
      <c r="EX100" s="24" t="s">
        <v>35</v>
      </c>
      <c r="EY100" s="68">
        <v>84.257</v>
      </c>
      <c r="EZ100" s="72">
        <v>0.963833634970726</v>
      </c>
      <c r="FA100" s="68">
        <v>95.208</v>
      </c>
      <c r="FB100" s="72">
        <v>0.964891928040217</v>
      </c>
      <c r="FC100" s="68">
        <v>81.026</v>
      </c>
      <c r="FD100" s="72">
        <v>0.964206498369307</v>
      </c>
      <c r="FE100" s="27"/>
      <c r="FF100" s="24" t="s">
        <v>35</v>
      </c>
      <c r="FG100" s="68">
        <v>98.165</v>
      </c>
      <c r="FH100" s="72">
        <v>0.964026406981816</v>
      </c>
      <c r="FI100" s="68">
        <v>107.122</v>
      </c>
      <c r="FJ100" s="72">
        <v>5.28413322928023</v>
      </c>
      <c r="FK100" s="68">
        <v>108.576</v>
      </c>
      <c r="FL100" s="72">
        <v>3.25974357703788</v>
      </c>
      <c r="FM100" s="27"/>
      <c r="FN100" s="24" t="s">
        <v>35</v>
      </c>
      <c r="FO100" s="68">
        <v>99.194</v>
      </c>
      <c r="FP100" s="72">
        <v>-3.91618645307219</v>
      </c>
      <c r="FQ100" s="68">
        <v>111.717</v>
      </c>
      <c r="FR100" s="72">
        <v>9.67008388756759</v>
      </c>
      <c r="FS100" s="68">
        <v>94.928</v>
      </c>
      <c r="FT100" s="72">
        <v>9.5813145600721</v>
      </c>
      <c r="FU100" s="27"/>
      <c r="FV100" s="24" t="s">
        <v>35</v>
      </c>
      <c r="FW100" s="68">
        <v>102.338</v>
      </c>
      <c r="FX100" s="72">
        <v>7.23471424064638</v>
      </c>
      <c r="FY100" s="68">
        <v>80.313</v>
      </c>
      <c r="FZ100" s="72">
        <v>2.15647613428791</v>
      </c>
      <c r="GA100" s="68">
        <v>83.582</v>
      </c>
      <c r="GB100" s="72">
        <v>2.15690820301309</v>
      </c>
      <c r="GC100" s="27"/>
      <c r="GD100" s="24" t="s">
        <v>35</v>
      </c>
      <c r="GE100" s="68">
        <v>99.534</v>
      </c>
      <c r="GF100" s="72">
        <v>2.15656803120746</v>
      </c>
      <c r="GG100" s="68">
        <v>100.044</v>
      </c>
      <c r="GH100" s="72">
        <v>2.15636457213219</v>
      </c>
      <c r="GI100" s="68">
        <v>94.634</v>
      </c>
      <c r="GJ100" s="72">
        <v>-1.49458840655811</v>
      </c>
      <c r="GK100" s="27"/>
      <c r="GL100" s="24" t="s">
        <v>35</v>
      </c>
      <c r="GM100" s="68">
        <v>92.205</v>
      </c>
      <c r="GN100" s="72">
        <v>2.15704343816392</v>
      </c>
      <c r="GO100" s="68">
        <v>101.02</v>
      </c>
      <c r="GP100" s="72">
        <v>22.220403337805</v>
      </c>
      <c r="GQ100" s="68">
        <v>113.562</v>
      </c>
      <c r="GR100" s="72">
        <v>22.2197421188446</v>
      </c>
      <c r="GS100" s="27"/>
      <c r="GT100" s="24" t="s">
        <v>35</v>
      </c>
      <c r="GU100" s="68">
        <v>97.148</v>
      </c>
      <c r="GV100" s="72">
        <v>3.25927580975186</v>
      </c>
      <c r="GW100" s="68">
        <v>112.503</v>
      </c>
      <c r="GX100" s="72">
        <v>3.33879281952791</v>
      </c>
      <c r="GY100" s="68">
        <v>92.631</v>
      </c>
      <c r="GZ100" s="72">
        <v>3.25954750816064</v>
      </c>
      <c r="HA100" s="27"/>
      <c r="HB100" s="24" t="s">
        <v>35</v>
      </c>
      <c r="HC100" s="68">
        <v>95.742</v>
      </c>
      <c r="HD100" s="72">
        <v>3.25912292839514</v>
      </c>
      <c r="HE100" s="68">
        <v>105.096</v>
      </c>
      <c r="HF100" s="72">
        <v>3.25995123642755</v>
      </c>
      <c r="HG100" s="68">
        <v>94.878</v>
      </c>
      <c r="HH100" s="72">
        <v>-6.16529282678323</v>
      </c>
      <c r="HI100" s="27"/>
      <c r="HJ100" s="24" t="s">
        <v>35</v>
      </c>
      <c r="HK100" s="68">
        <v>116.417</v>
      </c>
      <c r="HL100" s="72">
        <v>4.45169879336514</v>
      </c>
      <c r="HM100" s="68">
        <v>116.699</v>
      </c>
      <c r="HN100" s="72">
        <v>4.67800243340217</v>
      </c>
      <c r="HO100" s="68">
        <v>96.412</v>
      </c>
      <c r="HP100" s="72">
        <v>3.2594130013389</v>
      </c>
      <c r="HQ100" s="27"/>
      <c r="HR100" s="24" t="s">
        <v>35</v>
      </c>
      <c r="HS100" s="68">
        <v>85.167</v>
      </c>
      <c r="HT100" s="72">
        <v>-5.29106993562591</v>
      </c>
      <c r="HU100" s="68">
        <v>114.718</v>
      </c>
      <c r="HV100" s="72">
        <v>-5.29104997547188</v>
      </c>
      <c r="HW100" s="68">
        <v>100.773</v>
      </c>
      <c r="HX100" s="72">
        <v>-5.29119026451299</v>
      </c>
      <c r="HY100" s="27"/>
      <c r="HZ100" s="24" t="s">
        <v>35</v>
      </c>
      <c r="IA100" s="68">
        <v>73.818</v>
      </c>
      <c r="IB100" s="72">
        <v>-5.29037010791524</v>
      </c>
      <c r="IC100" s="68">
        <v>110.032663549683</v>
      </c>
      <c r="ID100" s="72">
        <v>11.086090408651</v>
      </c>
      <c r="IE100" s="68">
        <v>95.51</v>
      </c>
      <c r="IF100" s="72">
        <v>-10.0228908026109</v>
      </c>
      <c r="IG100" s="27"/>
      <c r="IH100" s="24" t="s">
        <v>35</v>
      </c>
      <c r="II100" s="68">
        <v>105.902</v>
      </c>
      <c r="IJ100" s="72">
        <v>8.88516675493378</v>
      </c>
      <c r="IK100" s="68">
        <v>102.205</v>
      </c>
      <c r="IL100" s="72">
        <v>-8.12222331898238</v>
      </c>
      <c r="IM100" s="68">
        <v>92.759</v>
      </c>
      <c r="IN100" s="72">
        <v>5.81259740245432</v>
      </c>
      <c r="IO100" s="68">
        <v>129.506</v>
      </c>
      <c r="IP100" s="72">
        <v>5.81290437912882</v>
      </c>
      <c r="IQ100" s="27"/>
      <c r="IR100" s="24" t="s">
        <v>35</v>
      </c>
      <c r="IS100" s="68">
        <v>111.167</v>
      </c>
      <c r="IT100" s="72">
        <v>5.81220464346319</v>
      </c>
      <c r="IU100" s="68">
        <v>99.193</v>
      </c>
      <c r="IV100" s="72">
        <v>5.81294746623411</v>
      </c>
      <c r="IW100" s="68">
        <v>100.509</v>
      </c>
      <c r="IX100" s="72">
        <v>5.8128669735499</v>
      </c>
      <c r="IY100" s="27"/>
      <c r="IZ100" s="24" t="s">
        <v>35</v>
      </c>
      <c r="JA100" s="68">
        <v>114.991</v>
      </c>
      <c r="JB100" s="72">
        <v>5.81300531950714</v>
      </c>
      <c r="JC100" s="68">
        <v>100.399</v>
      </c>
      <c r="JD100" s="72">
        <v>4.12883745360655</v>
      </c>
      <c r="JE100" s="68">
        <v>112.97</v>
      </c>
      <c r="JF100" s="72">
        <v>27.1226158891706</v>
      </c>
      <c r="JG100" s="27"/>
      <c r="JH100" s="24" t="s">
        <v>35</v>
      </c>
      <c r="JI100" s="68">
        <v>122.973</v>
      </c>
      <c r="JJ100" s="72">
        <v>22.664392983771</v>
      </c>
      <c r="JK100" s="68">
        <v>91.932</v>
      </c>
      <c r="JL100" s="72">
        <v>23.4877813380419</v>
      </c>
      <c r="JM100" s="68">
        <v>81.102</v>
      </c>
      <c r="JN100" s="72">
        <v>-11.3745149468464</v>
      </c>
      <c r="JO100" s="27"/>
      <c r="JP100" s="24" t="s">
        <v>35</v>
      </c>
      <c r="JQ100" s="68">
        <v>105.82</v>
      </c>
      <c r="JR100" s="72">
        <v>8.67986535010255</v>
      </c>
      <c r="JS100" s="68">
        <v>131.601</v>
      </c>
      <c r="JT100" s="72">
        <v>8.72692626621307</v>
      </c>
      <c r="JU100" s="68">
        <v>98.18</v>
      </c>
      <c r="JV100" s="72">
        <v>8.72711997329918</v>
      </c>
      <c r="JW100" s="27"/>
      <c r="JX100" s="24" t="s">
        <v>35</v>
      </c>
      <c r="JY100" s="68">
        <v>119.601</v>
      </c>
      <c r="JZ100" s="72">
        <v>5.70886789497533</v>
      </c>
      <c r="KA100" s="68">
        <v>66.181</v>
      </c>
      <c r="KB100" s="72">
        <v>-1.02771376596031</v>
      </c>
      <c r="KC100" s="68">
        <v>110.362</v>
      </c>
      <c r="KD100" s="72">
        <v>7.30222696051005</v>
      </c>
      <c r="KE100" s="27"/>
      <c r="KF100" s="24" t="s">
        <v>35</v>
      </c>
      <c r="KG100" s="68">
        <v>81.939</v>
      </c>
      <c r="KH100" s="72">
        <v>-4.85619862293645</v>
      </c>
      <c r="KI100" s="68">
        <v>91.905</v>
      </c>
      <c r="KJ100" s="72">
        <v>10.2986194318911</v>
      </c>
      <c r="KK100" s="68">
        <v>93.152</v>
      </c>
      <c r="KL100" s="72">
        <v>11.3836551575126</v>
      </c>
      <c r="KM100" s="27"/>
      <c r="KN100" s="24" t="s">
        <v>35</v>
      </c>
      <c r="KO100" s="68">
        <v>88.641</v>
      </c>
      <c r="KP100" s="72">
        <v>8.96187691201334</v>
      </c>
      <c r="KQ100" s="68">
        <v>120.729</v>
      </c>
      <c r="KR100" s="72">
        <v>16.5826178999419</v>
      </c>
      <c r="KS100" s="68">
        <v>99.432</v>
      </c>
      <c r="KT100" s="72">
        <v>-9.94672888044293</v>
      </c>
      <c r="KU100" s="27"/>
      <c r="KV100" s="24" t="s">
        <v>35</v>
      </c>
      <c r="KW100" s="68">
        <v>125.517</v>
      </c>
      <c r="KX100" s="72">
        <v>10.3797585363238</v>
      </c>
      <c r="KY100" s="68">
        <v>109.46</v>
      </c>
      <c r="KZ100" s="72">
        <v>1.29341916465452</v>
      </c>
      <c r="LA100" s="68">
        <v>92.833</v>
      </c>
      <c r="LB100" s="72">
        <v>19.1083475610005</v>
      </c>
      <c r="LC100" s="27"/>
      <c r="LD100" s="24" t="s">
        <v>35</v>
      </c>
      <c r="LE100" s="68">
        <v>90.538</v>
      </c>
      <c r="LF100" s="72">
        <v>4.7847914322531</v>
      </c>
      <c r="LG100" s="68">
        <v>133.255</v>
      </c>
      <c r="LH100" s="72">
        <v>-2.13005597510772</v>
      </c>
      <c r="LI100" s="68">
        <v>112.486</v>
      </c>
      <c r="LJ100" s="72">
        <v>-4.41556093419236</v>
      </c>
      <c r="LK100" s="27"/>
      <c r="LL100" s="24" t="s">
        <v>35</v>
      </c>
      <c r="LM100" s="68">
        <v>114.249</v>
      </c>
      <c r="LN100" s="72">
        <v>-2.13055749031076</v>
      </c>
      <c r="LO100" s="68">
        <v>113.316</v>
      </c>
      <c r="LP100" s="72">
        <v>-2.1307662924395</v>
      </c>
      <c r="LQ100" s="68">
        <v>146.655</v>
      </c>
      <c r="LR100" s="72">
        <v>-2.13053950213499</v>
      </c>
      <c r="LS100" s="27"/>
      <c r="LT100" s="24" t="s">
        <v>35</v>
      </c>
      <c r="LU100" s="68">
        <v>100.454</v>
      </c>
      <c r="LV100" s="72">
        <v>8.22975909184788</v>
      </c>
      <c r="LW100" s="68">
        <v>77.103</v>
      </c>
      <c r="LX100" s="72">
        <v>9.92571551200798</v>
      </c>
      <c r="LY100" s="68">
        <v>80.421</v>
      </c>
      <c r="LZ100" s="72">
        <v>-33.7146132995949</v>
      </c>
      <c r="MA100" s="27"/>
      <c r="MB100" s="24" t="s">
        <v>35</v>
      </c>
      <c r="MC100" s="68">
        <v>116.232</v>
      </c>
      <c r="MD100" s="72">
        <v>14.4576181726883</v>
      </c>
      <c r="ME100" s="68">
        <v>69.477</v>
      </c>
      <c r="MF100" s="72">
        <v>-4.87275208915706</v>
      </c>
      <c r="MG100" s="68">
        <v>95.668</v>
      </c>
      <c r="MH100" s="72">
        <v>10.4715454385957</v>
      </c>
      <c r="MI100" s="27"/>
      <c r="MJ100" s="24" t="s">
        <v>35</v>
      </c>
      <c r="MK100" s="68">
        <v>100.528</v>
      </c>
      <c r="ML100" s="72">
        <v>2.06183112573601</v>
      </c>
      <c r="MM100" s="68">
        <v>100.351817575101</v>
      </c>
      <c r="MN100" s="72">
        <v>9.61852546851532</v>
      </c>
      <c r="MO100" s="68">
        <v>84.608</v>
      </c>
      <c r="MP100" s="72">
        <v>-1.72494685690651</v>
      </c>
    </row>
    <row r="101" ht="15" hidden="1" customHeight="1" spans="1:354">
      <c r="A101" s="27"/>
      <c r="B101" s="24" t="s">
        <v>36</v>
      </c>
      <c r="C101" s="68">
        <v>102.428312137596</v>
      </c>
      <c r="D101" s="72">
        <v>-1.03919641804544</v>
      </c>
      <c r="E101" s="459">
        <v>100.328</v>
      </c>
      <c r="F101" s="72">
        <v>-5.33388120942789</v>
      </c>
      <c r="G101" s="459">
        <v>104.414</v>
      </c>
      <c r="H101" s="72">
        <v>3.21486137378663</v>
      </c>
      <c r="I101" s="27"/>
      <c r="J101" s="24" t="s">
        <v>36</v>
      </c>
      <c r="K101" s="68">
        <v>82.034</v>
      </c>
      <c r="L101" s="72">
        <v>-24.6385291236749</v>
      </c>
      <c r="M101" s="68">
        <v>94.735</v>
      </c>
      <c r="N101" s="72">
        <v>-12.2770282897966</v>
      </c>
      <c r="O101" s="68">
        <v>81.095</v>
      </c>
      <c r="P101" s="72">
        <v>-29.6432126848949</v>
      </c>
      <c r="Q101" s="27"/>
      <c r="R101" s="24" t="s">
        <v>36</v>
      </c>
      <c r="S101" s="68">
        <v>111.378</v>
      </c>
      <c r="T101" s="72">
        <v>20.5712549276783</v>
      </c>
      <c r="U101" s="68">
        <v>113.241</v>
      </c>
      <c r="V101" s="72">
        <v>22.3837708526419</v>
      </c>
      <c r="W101" s="68">
        <v>105.172</v>
      </c>
      <c r="X101" s="72">
        <v>5.22882343581938</v>
      </c>
      <c r="Y101" s="27"/>
      <c r="Z101" s="24" t="s">
        <v>36</v>
      </c>
      <c r="AA101" s="68">
        <v>109.482</v>
      </c>
      <c r="AB101" s="72">
        <v>15.1731231353043</v>
      </c>
      <c r="AC101" s="68">
        <v>100.689</v>
      </c>
      <c r="AD101" s="72">
        <v>8.50244699973229</v>
      </c>
      <c r="AE101" s="68">
        <v>103.016</v>
      </c>
      <c r="AF101" s="72">
        <v>11.2505220056588</v>
      </c>
      <c r="AG101" s="27"/>
      <c r="AH101" s="24" t="s">
        <v>36</v>
      </c>
      <c r="AI101" s="68">
        <v>136.271</v>
      </c>
      <c r="AJ101" s="72">
        <v>36.1832118511761</v>
      </c>
      <c r="AK101" s="68">
        <v>117.723</v>
      </c>
      <c r="AL101" s="72">
        <v>27.0977934063479</v>
      </c>
      <c r="AM101" s="68">
        <v>87.461</v>
      </c>
      <c r="AN101" s="72">
        <v>5.21139087776625</v>
      </c>
      <c r="AO101" s="27"/>
      <c r="AP101" s="24" t="s">
        <v>36</v>
      </c>
      <c r="AQ101" s="68">
        <v>110.933</v>
      </c>
      <c r="AR101" s="72">
        <v>17.7062136586823</v>
      </c>
      <c r="AS101" s="68">
        <v>104.841</v>
      </c>
      <c r="AT101" s="72">
        <v>5.89148148478237</v>
      </c>
      <c r="AU101" s="68">
        <v>94.392</v>
      </c>
      <c r="AV101" s="72">
        <v>-4.63031120955097</v>
      </c>
      <c r="AW101" s="27"/>
      <c r="AX101" s="24" t="s">
        <v>36</v>
      </c>
      <c r="AY101" s="68">
        <v>130.755</v>
      </c>
      <c r="AZ101" s="72">
        <v>47.8876307595802</v>
      </c>
      <c r="BA101" s="68">
        <v>121.333</v>
      </c>
      <c r="BB101" s="72">
        <v>14.1679893212416</v>
      </c>
      <c r="BC101" s="68">
        <v>105.474</v>
      </c>
      <c r="BD101" s="72">
        <v>10.7164515712131</v>
      </c>
      <c r="BE101" s="27"/>
      <c r="BF101" s="24" t="s">
        <v>36</v>
      </c>
      <c r="BG101" s="68">
        <v>91.62</v>
      </c>
      <c r="BH101" s="72">
        <v>-7.76312164690705</v>
      </c>
      <c r="BI101" s="68">
        <v>107.254</v>
      </c>
      <c r="BJ101" s="72">
        <v>7.81633583342061</v>
      </c>
      <c r="BK101" s="68">
        <v>117.658</v>
      </c>
      <c r="BL101" s="72">
        <v>32.3563397307838</v>
      </c>
      <c r="BM101" s="27"/>
      <c r="BN101" s="24" t="s">
        <v>36</v>
      </c>
      <c r="BO101" s="68">
        <v>108.119</v>
      </c>
      <c r="BP101" s="72">
        <v>12.3594258325045</v>
      </c>
      <c r="BQ101" s="437">
        <v>107.066236156444</v>
      </c>
      <c r="BR101" s="72">
        <v>9.46268052824948</v>
      </c>
      <c r="BS101" s="68">
        <v>111.85</v>
      </c>
      <c r="BT101" s="72">
        <v>9.46277414035752</v>
      </c>
      <c r="BU101" s="27"/>
      <c r="BV101" s="24" t="s">
        <v>36</v>
      </c>
      <c r="BW101" s="68">
        <v>109.234</v>
      </c>
      <c r="BX101" s="72">
        <v>9.46231088808463</v>
      </c>
      <c r="BY101" s="68">
        <v>105.062</v>
      </c>
      <c r="BZ101" s="72">
        <v>3.61871358333714</v>
      </c>
      <c r="CA101" s="68">
        <v>108.981</v>
      </c>
      <c r="CB101" s="72">
        <v>3.25665393631343</v>
      </c>
      <c r="CC101" s="27"/>
      <c r="CD101" s="24" t="s">
        <v>36</v>
      </c>
      <c r="CE101" s="68">
        <v>108.835</v>
      </c>
      <c r="CF101" s="72">
        <v>3.25597092679017</v>
      </c>
      <c r="CG101" s="68">
        <v>110.972</v>
      </c>
      <c r="CH101" s="72">
        <v>3.25612803995563</v>
      </c>
      <c r="CI101" s="68">
        <v>127.573</v>
      </c>
      <c r="CJ101" s="72">
        <v>7.04614306213122</v>
      </c>
      <c r="CK101" s="27"/>
      <c r="CL101" s="24" t="s">
        <v>36</v>
      </c>
      <c r="CM101" s="68">
        <v>106.602</v>
      </c>
      <c r="CN101" s="72">
        <v>5.07438575777111</v>
      </c>
      <c r="CO101" s="68">
        <v>117.91</v>
      </c>
      <c r="CP101" s="72">
        <v>9.41934349760774</v>
      </c>
      <c r="CQ101" s="68">
        <v>127.919</v>
      </c>
      <c r="CR101" s="72">
        <v>9.41933365996715</v>
      </c>
      <c r="CS101" s="27"/>
      <c r="CT101" s="24" t="s">
        <v>36</v>
      </c>
      <c r="CU101" s="68">
        <v>102.81</v>
      </c>
      <c r="CV101" s="72">
        <v>15.1290043408385</v>
      </c>
      <c r="CW101" s="68">
        <v>95.45</v>
      </c>
      <c r="CX101" s="72">
        <v>6.08859622986589</v>
      </c>
      <c r="CY101" s="68">
        <v>103.856</v>
      </c>
      <c r="CZ101" s="72">
        <v>10.5163857592663</v>
      </c>
      <c r="DA101" s="27"/>
      <c r="DB101" s="24" t="s">
        <v>36</v>
      </c>
      <c r="DC101" s="68">
        <v>98.018</v>
      </c>
      <c r="DD101" s="72">
        <v>0.445892510014744</v>
      </c>
      <c r="DE101" s="68">
        <v>95.48</v>
      </c>
      <c r="DF101" s="72">
        <v>-26.9702969317673</v>
      </c>
      <c r="DG101" s="68">
        <v>107.795</v>
      </c>
      <c r="DH101" s="72">
        <v>5.12695786157025</v>
      </c>
      <c r="DI101" s="27"/>
      <c r="DJ101" s="24" t="s">
        <v>36</v>
      </c>
      <c r="DK101" s="68">
        <v>97.729</v>
      </c>
      <c r="DL101" s="72">
        <v>5.12650319186308</v>
      </c>
      <c r="DM101" s="68">
        <v>100.625</v>
      </c>
      <c r="DN101" s="72">
        <v>5.41064399227318</v>
      </c>
      <c r="DO101" s="68">
        <v>90.988</v>
      </c>
      <c r="DP101" s="72">
        <v>7.19318768243633</v>
      </c>
      <c r="DQ101" s="27"/>
      <c r="DR101" s="24" t="s">
        <v>36</v>
      </c>
      <c r="DS101" s="68">
        <v>98.915</v>
      </c>
      <c r="DT101" s="72">
        <v>5.12708049928167</v>
      </c>
      <c r="DU101" s="68">
        <v>98.802</v>
      </c>
      <c r="DV101" s="72">
        <v>-3.45485115904874</v>
      </c>
      <c r="DW101" s="68">
        <v>114.731</v>
      </c>
      <c r="DX101" s="72">
        <v>15.978351187058</v>
      </c>
      <c r="DY101" s="27"/>
      <c r="DZ101" s="24" t="s">
        <v>36</v>
      </c>
      <c r="EA101" s="68">
        <v>105.336</v>
      </c>
      <c r="EB101" s="72">
        <v>4.73905138582649</v>
      </c>
      <c r="EC101" s="68">
        <v>111.101</v>
      </c>
      <c r="ED101" s="72">
        <v>7.18904333739611</v>
      </c>
      <c r="EE101" s="68">
        <v>105.502</v>
      </c>
      <c r="EF101" s="72">
        <v>7.1887232843504</v>
      </c>
      <c r="EG101" s="27"/>
      <c r="EH101" s="24" t="s">
        <v>36</v>
      </c>
      <c r="EI101" s="68">
        <v>105.747</v>
      </c>
      <c r="EJ101" s="72">
        <v>7.18904542872541</v>
      </c>
      <c r="EK101" s="68">
        <v>103.762</v>
      </c>
      <c r="EL101" s="72">
        <v>7.18862562159551</v>
      </c>
      <c r="EM101" s="68">
        <v>109.455</v>
      </c>
      <c r="EN101" s="72">
        <v>7.18868035702711</v>
      </c>
      <c r="EO101" s="27"/>
      <c r="EP101" s="24" t="s">
        <v>36</v>
      </c>
      <c r="EQ101" s="68">
        <v>100.765</v>
      </c>
      <c r="ER101" s="72">
        <v>4.90456291447059</v>
      </c>
      <c r="ES101" s="68">
        <v>117.758</v>
      </c>
      <c r="ET101" s="72">
        <v>4.9045883151817</v>
      </c>
      <c r="EU101" s="68">
        <v>100.403</v>
      </c>
      <c r="EV101" s="72">
        <v>4.90380213737866</v>
      </c>
      <c r="EW101" s="27"/>
      <c r="EX101" s="24" t="s">
        <v>36</v>
      </c>
      <c r="EY101" s="68">
        <v>104.299</v>
      </c>
      <c r="EZ101" s="72">
        <v>4.90381463249633</v>
      </c>
      <c r="FA101" s="68">
        <v>116.067</v>
      </c>
      <c r="FB101" s="72">
        <v>4.90433702428703</v>
      </c>
      <c r="FC101" s="68">
        <v>78.863</v>
      </c>
      <c r="FD101" s="72">
        <v>4.90373417362323</v>
      </c>
      <c r="FE101" s="27"/>
      <c r="FF101" s="24" t="s">
        <v>36</v>
      </c>
      <c r="FG101" s="68">
        <v>104.419</v>
      </c>
      <c r="FH101" s="72">
        <v>4.90472755055347</v>
      </c>
      <c r="FI101" s="68">
        <v>124.482</v>
      </c>
      <c r="FJ101" s="72">
        <v>3.03943486880971</v>
      </c>
      <c r="FK101" s="68">
        <v>111.814</v>
      </c>
      <c r="FL101" s="72">
        <v>5.03804216455922</v>
      </c>
      <c r="FM101" s="27"/>
      <c r="FN101" s="24" t="s">
        <v>36</v>
      </c>
      <c r="FO101" s="68">
        <v>100.831</v>
      </c>
      <c r="FP101" s="72">
        <v>0.80674483206127</v>
      </c>
      <c r="FQ101" s="68">
        <v>96.614</v>
      </c>
      <c r="FR101" s="72">
        <v>-0.0167174411539293</v>
      </c>
      <c r="FS101" s="68">
        <v>101.674</v>
      </c>
      <c r="FT101" s="72">
        <v>12.0654336041006</v>
      </c>
      <c r="FU101" s="27"/>
      <c r="FV101" s="24" t="s">
        <v>36</v>
      </c>
      <c r="FW101" s="68">
        <v>100.874</v>
      </c>
      <c r="FX101" s="72">
        <v>0.130514127391507</v>
      </c>
      <c r="FY101" s="68">
        <v>111.149</v>
      </c>
      <c r="FZ101" s="72">
        <v>5.90348917905885</v>
      </c>
      <c r="GA101" s="68">
        <v>111.195</v>
      </c>
      <c r="GB101" s="72">
        <v>5.9034539677651</v>
      </c>
      <c r="GC101" s="27"/>
      <c r="GD101" s="24" t="s">
        <v>36</v>
      </c>
      <c r="GE101" s="68">
        <v>108.863</v>
      </c>
      <c r="GF101" s="72">
        <v>5.90380143151982</v>
      </c>
      <c r="GG101" s="68">
        <v>110.96</v>
      </c>
      <c r="GH101" s="72">
        <v>5.90343752569096</v>
      </c>
      <c r="GI101" s="68">
        <v>167.49</v>
      </c>
      <c r="GJ101" s="72">
        <v>3.34839468334734</v>
      </c>
      <c r="GK101" s="27"/>
      <c r="GL101" s="24" t="s">
        <v>36</v>
      </c>
      <c r="GM101" s="68">
        <v>99.256</v>
      </c>
      <c r="GN101" s="72">
        <v>5.90340991096869</v>
      </c>
      <c r="GO101" s="68">
        <v>117.646</v>
      </c>
      <c r="GP101" s="72">
        <v>14.7133427614935</v>
      </c>
      <c r="GQ101" s="68">
        <v>110.803</v>
      </c>
      <c r="GR101" s="72">
        <v>14.7134361262296</v>
      </c>
      <c r="GS101" s="27"/>
      <c r="GT101" s="24" t="s">
        <v>36</v>
      </c>
      <c r="GU101" s="68">
        <v>97.304</v>
      </c>
      <c r="GV101" s="72">
        <v>3.24840825382525</v>
      </c>
      <c r="GW101" s="68">
        <v>105.958</v>
      </c>
      <c r="GX101" s="72">
        <v>2.08399519330717</v>
      </c>
      <c r="GY101" s="68">
        <v>98.638</v>
      </c>
      <c r="GZ101" s="72">
        <v>3.24911376896814</v>
      </c>
      <c r="HA101" s="27"/>
      <c r="HB101" s="24" t="s">
        <v>36</v>
      </c>
      <c r="HC101" s="68">
        <v>94.793</v>
      </c>
      <c r="HD101" s="72">
        <v>3.24896140853971</v>
      </c>
      <c r="HE101" s="68">
        <v>100.671</v>
      </c>
      <c r="HF101" s="72">
        <v>3.24855679640292</v>
      </c>
      <c r="HG101" s="68">
        <v>99.47</v>
      </c>
      <c r="HH101" s="72">
        <v>-5.47945851222194</v>
      </c>
      <c r="HI101" s="27"/>
      <c r="HJ101" s="24" t="s">
        <v>36</v>
      </c>
      <c r="HK101" s="68">
        <v>91.684</v>
      </c>
      <c r="HL101" s="72">
        <v>6.0508095439551</v>
      </c>
      <c r="HM101" s="68">
        <v>110.6</v>
      </c>
      <c r="HN101" s="72">
        <v>8.46133217904156</v>
      </c>
      <c r="HO101" s="68">
        <v>114.635</v>
      </c>
      <c r="HP101" s="72">
        <v>3.24889421056046</v>
      </c>
      <c r="HQ101" s="27"/>
      <c r="HR101" s="24" t="s">
        <v>36</v>
      </c>
      <c r="HS101" s="68">
        <v>93.264</v>
      </c>
      <c r="HT101" s="72">
        <v>1.37381656196087</v>
      </c>
      <c r="HU101" s="68">
        <v>113.347</v>
      </c>
      <c r="HV101" s="72">
        <v>1.37432944300886</v>
      </c>
      <c r="HW101" s="68">
        <v>113.649</v>
      </c>
      <c r="HX101" s="72">
        <v>1.37439525921724</v>
      </c>
      <c r="HY101" s="27"/>
      <c r="HZ101" s="24" t="s">
        <v>36</v>
      </c>
      <c r="IA101" s="68">
        <v>69.467</v>
      </c>
      <c r="IB101" s="72">
        <v>1.37353471478075</v>
      </c>
      <c r="IC101" s="68">
        <v>105.157758358685</v>
      </c>
      <c r="ID101" s="72">
        <v>9.10532949364375</v>
      </c>
      <c r="IE101" s="68">
        <v>101.456</v>
      </c>
      <c r="IF101" s="72">
        <v>-0.336266618891457</v>
      </c>
      <c r="IG101" s="27"/>
      <c r="IH101" s="24" t="s">
        <v>36</v>
      </c>
      <c r="II101" s="68">
        <v>111.494</v>
      </c>
      <c r="IJ101" s="72">
        <v>25.2230913573291</v>
      </c>
      <c r="IK101" s="68">
        <v>102.445</v>
      </c>
      <c r="IL101" s="72">
        <v>-2.57403070597914</v>
      </c>
      <c r="IM101" s="68">
        <v>100.879</v>
      </c>
      <c r="IN101" s="72">
        <v>5.11548247321743</v>
      </c>
      <c r="IO101" s="68">
        <v>127.202</v>
      </c>
      <c r="IP101" s="72">
        <v>5.11602825316228</v>
      </c>
      <c r="IQ101" s="27"/>
      <c r="IR101" s="24" t="s">
        <v>36</v>
      </c>
      <c r="IS101" s="68">
        <v>107.162</v>
      </c>
      <c r="IT101" s="72">
        <v>5.11604342540551</v>
      </c>
      <c r="IU101" s="68">
        <v>96.651</v>
      </c>
      <c r="IV101" s="72">
        <v>5.11535566000829</v>
      </c>
      <c r="IW101" s="68">
        <v>103.556</v>
      </c>
      <c r="IX101" s="72">
        <v>5.11532660474518</v>
      </c>
      <c r="IY101" s="27"/>
      <c r="IZ101" s="24" t="s">
        <v>36</v>
      </c>
      <c r="JA101" s="68">
        <v>116.363</v>
      </c>
      <c r="JB101" s="72">
        <v>5.11555349495268</v>
      </c>
      <c r="JC101" s="68">
        <v>104.76</v>
      </c>
      <c r="JD101" s="72">
        <v>2.99766768430089</v>
      </c>
      <c r="JE101" s="68">
        <v>111.563</v>
      </c>
      <c r="JF101" s="72">
        <v>12.5638166663602</v>
      </c>
      <c r="JG101" s="27"/>
      <c r="JH101" s="24" t="s">
        <v>36</v>
      </c>
      <c r="JI101" s="68">
        <v>118.849</v>
      </c>
      <c r="JJ101" s="72">
        <v>28.6315038886863</v>
      </c>
      <c r="JK101" s="68">
        <v>99.969</v>
      </c>
      <c r="JL101" s="72">
        <v>20.4998790270339</v>
      </c>
      <c r="JM101" s="68">
        <v>59.462</v>
      </c>
      <c r="JN101" s="72">
        <v>-20.297377993308</v>
      </c>
      <c r="JO101" s="27"/>
      <c r="JP101" s="24" t="s">
        <v>36</v>
      </c>
      <c r="JQ101" s="68">
        <v>104.058</v>
      </c>
      <c r="JR101" s="72">
        <v>0.799103255071671</v>
      </c>
      <c r="JS101" s="68">
        <v>91.438</v>
      </c>
      <c r="JT101" s="72">
        <v>2.81300908001312</v>
      </c>
      <c r="JU101" s="68">
        <v>106.866</v>
      </c>
      <c r="JV101" s="72">
        <v>2.81279015075455</v>
      </c>
      <c r="JW101" s="27"/>
      <c r="JX101" s="24" t="s">
        <v>36</v>
      </c>
      <c r="JY101" s="68">
        <v>91.686</v>
      </c>
      <c r="JZ101" s="72">
        <v>5.21400212266094</v>
      </c>
      <c r="KA101" s="68">
        <v>99.47</v>
      </c>
      <c r="KB101" s="72">
        <v>14.9364033896306</v>
      </c>
      <c r="KC101" s="68">
        <v>120.963</v>
      </c>
      <c r="KD101" s="72">
        <v>13.7876573808791</v>
      </c>
      <c r="KE101" s="27"/>
      <c r="KF101" s="24" t="s">
        <v>36</v>
      </c>
      <c r="KG101" s="68">
        <v>101.024</v>
      </c>
      <c r="KH101" s="72">
        <v>1.93634240133326</v>
      </c>
      <c r="KI101" s="68">
        <v>99.232</v>
      </c>
      <c r="KJ101" s="72">
        <v>22.9753772012848</v>
      </c>
      <c r="KK101" s="68">
        <v>85.884</v>
      </c>
      <c r="KL101" s="72">
        <v>1.58765127194633</v>
      </c>
      <c r="KM101" s="27"/>
      <c r="KN101" s="24" t="s">
        <v>36</v>
      </c>
      <c r="KO101" s="68">
        <v>82.713</v>
      </c>
      <c r="KP101" s="72">
        <v>0.580334589183451</v>
      </c>
      <c r="KQ101" s="68">
        <v>111.04</v>
      </c>
      <c r="KR101" s="72">
        <v>15.7653988555029</v>
      </c>
      <c r="KS101" s="68">
        <v>92.602</v>
      </c>
      <c r="KT101" s="72">
        <v>-6.82627610560645</v>
      </c>
      <c r="KU101" s="27"/>
      <c r="KV101" s="24" t="s">
        <v>36</v>
      </c>
      <c r="KW101" s="68">
        <v>117.034</v>
      </c>
      <c r="KX101" s="72">
        <v>6.63967613443673</v>
      </c>
      <c r="KY101" s="68">
        <v>108.985</v>
      </c>
      <c r="KZ101" s="72">
        <v>2.74112240059216</v>
      </c>
      <c r="LA101" s="68">
        <v>123.882</v>
      </c>
      <c r="LB101" s="72">
        <v>15.7295227780338</v>
      </c>
      <c r="LC101" s="27"/>
      <c r="LD101" s="24" t="s">
        <v>36</v>
      </c>
      <c r="LE101" s="68">
        <v>97.173</v>
      </c>
      <c r="LF101" s="72">
        <v>2.80633586956836</v>
      </c>
      <c r="LG101" s="68">
        <v>103.378</v>
      </c>
      <c r="LH101" s="72">
        <v>5.81779363946744</v>
      </c>
      <c r="LI101" s="68">
        <v>114.834</v>
      </c>
      <c r="LJ101" s="72">
        <v>2.82606152762044</v>
      </c>
      <c r="LK101" s="27"/>
      <c r="LL101" s="24" t="s">
        <v>36</v>
      </c>
      <c r="LM101" s="68">
        <v>129.89</v>
      </c>
      <c r="LN101" s="72">
        <v>5.8171614892984</v>
      </c>
      <c r="LO101" s="68">
        <v>110.236</v>
      </c>
      <c r="LP101" s="72">
        <v>5.81764591685301</v>
      </c>
      <c r="LQ101" s="68">
        <v>145.979</v>
      </c>
      <c r="LR101" s="72">
        <v>5.81758629735117</v>
      </c>
      <c r="LS101" s="27"/>
      <c r="LT101" s="24" t="s">
        <v>36</v>
      </c>
      <c r="LU101" s="68">
        <v>93.903</v>
      </c>
      <c r="LV101" s="72">
        <v>0.888458636453038</v>
      </c>
      <c r="LW101" s="68">
        <v>82.64</v>
      </c>
      <c r="LX101" s="72">
        <v>0.752687343566791</v>
      </c>
      <c r="LY101" s="68">
        <v>71.427</v>
      </c>
      <c r="LZ101" s="72">
        <v>-27.8922783699986</v>
      </c>
      <c r="MA101" s="27"/>
      <c r="MB101" s="24" t="s">
        <v>36</v>
      </c>
      <c r="MC101" s="68">
        <v>108.188</v>
      </c>
      <c r="MD101" s="72">
        <v>11.8209547945112</v>
      </c>
      <c r="ME101" s="68">
        <v>92.029</v>
      </c>
      <c r="MF101" s="72">
        <v>-18.5025343499852</v>
      </c>
      <c r="MG101" s="68">
        <v>89.996</v>
      </c>
      <c r="MH101" s="72">
        <v>-3.54166771244537</v>
      </c>
      <c r="MI101" s="27"/>
      <c r="MJ101" s="24" t="s">
        <v>36</v>
      </c>
      <c r="MK101" s="68">
        <v>93.018</v>
      </c>
      <c r="ML101" s="72">
        <v>-10.5916951511075</v>
      </c>
      <c r="MM101" s="68">
        <v>103.514156604005</v>
      </c>
      <c r="MN101" s="72">
        <v>6.73015275756251</v>
      </c>
      <c r="MO101" s="68">
        <v>62.371</v>
      </c>
      <c r="MP101" s="72">
        <v>15.6887974569001</v>
      </c>
    </row>
    <row r="102" ht="15" hidden="1" customHeight="1" spans="1:354">
      <c r="A102" s="27"/>
      <c r="B102" s="24" t="s">
        <v>37</v>
      </c>
      <c r="C102" s="68">
        <v>103.722401905178</v>
      </c>
      <c r="D102" s="72">
        <v>7.06805191814854</v>
      </c>
      <c r="E102" s="459">
        <v>103.157</v>
      </c>
      <c r="F102" s="72">
        <v>11.628712941398</v>
      </c>
      <c r="G102" s="459">
        <v>104.257</v>
      </c>
      <c r="H102" s="72">
        <v>3.12614089815074</v>
      </c>
      <c r="I102" s="27"/>
      <c r="J102" s="24" t="s">
        <v>37</v>
      </c>
      <c r="K102" s="68">
        <v>92.136</v>
      </c>
      <c r="L102" s="72">
        <v>-13.1134330448862</v>
      </c>
      <c r="M102" s="68">
        <v>77.437</v>
      </c>
      <c r="N102" s="72">
        <v>-41.0822791218193</v>
      </c>
      <c r="O102" s="68">
        <v>86.726</v>
      </c>
      <c r="P102" s="72">
        <v>-16.7478327041228</v>
      </c>
      <c r="Q102" s="27"/>
      <c r="R102" s="24" t="s">
        <v>37</v>
      </c>
      <c r="S102" s="68">
        <v>111.271</v>
      </c>
      <c r="T102" s="72">
        <v>20.6840542763373</v>
      </c>
      <c r="U102" s="68">
        <v>106.751</v>
      </c>
      <c r="V102" s="72">
        <v>22.5191207027757</v>
      </c>
      <c r="W102" s="68">
        <v>107.108</v>
      </c>
      <c r="X102" s="72">
        <v>7.04698690783889</v>
      </c>
      <c r="Y102" s="27"/>
      <c r="Z102" s="24" t="s">
        <v>37</v>
      </c>
      <c r="AA102" s="68">
        <v>114.874</v>
      </c>
      <c r="AB102" s="72">
        <v>21.0803637477769</v>
      </c>
      <c r="AC102" s="68">
        <v>109.554</v>
      </c>
      <c r="AD102" s="72">
        <v>19.3640524006531</v>
      </c>
      <c r="AE102" s="68">
        <v>105.612</v>
      </c>
      <c r="AF102" s="72">
        <v>10.4280465774933</v>
      </c>
      <c r="AG102" s="27"/>
      <c r="AH102" s="24" t="s">
        <v>37</v>
      </c>
      <c r="AI102" s="68">
        <v>113.281</v>
      </c>
      <c r="AJ102" s="72">
        <v>16.7780139335673</v>
      </c>
      <c r="AK102" s="68">
        <v>112.939</v>
      </c>
      <c r="AL102" s="72">
        <v>31.0994122071195</v>
      </c>
      <c r="AM102" s="68">
        <v>97.085</v>
      </c>
      <c r="AN102" s="72">
        <v>14.4553283244751</v>
      </c>
      <c r="AO102" s="27"/>
      <c r="AP102" s="24" t="s">
        <v>37</v>
      </c>
      <c r="AQ102" s="68">
        <v>125.704</v>
      </c>
      <c r="AR102" s="72">
        <v>22.9646548651599</v>
      </c>
      <c r="AS102" s="68">
        <v>97.295</v>
      </c>
      <c r="AT102" s="72">
        <v>6.31733005424533</v>
      </c>
      <c r="AU102" s="68">
        <v>100.132</v>
      </c>
      <c r="AV102" s="72">
        <v>-2.58483149841955</v>
      </c>
      <c r="AW102" s="27"/>
      <c r="AX102" s="24" t="s">
        <v>37</v>
      </c>
      <c r="AY102" s="68">
        <v>119.859</v>
      </c>
      <c r="AZ102" s="72">
        <v>39.3648501890067</v>
      </c>
      <c r="BA102" s="68">
        <v>104.777</v>
      </c>
      <c r="BB102" s="72">
        <v>16.8594905350492</v>
      </c>
      <c r="BC102" s="68">
        <v>109.863</v>
      </c>
      <c r="BD102" s="72">
        <v>14.9819000387201</v>
      </c>
      <c r="BE102" s="27"/>
      <c r="BF102" s="24" t="s">
        <v>37</v>
      </c>
      <c r="BG102" s="68">
        <v>93.814</v>
      </c>
      <c r="BH102" s="72">
        <v>-2.81860750694386</v>
      </c>
      <c r="BI102" s="68">
        <v>118.806</v>
      </c>
      <c r="BJ102" s="72">
        <v>17.1014916367993</v>
      </c>
      <c r="BK102" s="68">
        <v>118.601</v>
      </c>
      <c r="BL102" s="72">
        <v>25.2455385628947</v>
      </c>
      <c r="BM102" s="27"/>
      <c r="BN102" s="24" t="s">
        <v>37</v>
      </c>
      <c r="BO102" s="68">
        <v>103.393</v>
      </c>
      <c r="BP102" s="72">
        <v>12.4352996615937</v>
      </c>
      <c r="BQ102" s="437">
        <v>109.848572505911</v>
      </c>
      <c r="BR102" s="72">
        <v>12.8414857811566</v>
      </c>
      <c r="BS102" s="68">
        <v>124.207</v>
      </c>
      <c r="BT102" s="72">
        <v>12.8412066382007</v>
      </c>
      <c r="BU102" s="27"/>
      <c r="BV102" s="24" t="s">
        <v>37</v>
      </c>
      <c r="BW102" s="68">
        <v>110.399</v>
      </c>
      <c r="BX102" s="72">
        <v>12.8420097898657</v>
      </c>
      <c r="BY102" s="68">
        <v>107.98</v>
      </c>
      <c r="BZ102" s="72">
        <v>4.28695196999746</v>
      </c>
      <c r="CA102" s="68">
        <v>91.348</v>
      </c>
      <c r="CB102" s="72">
        <v>7.76689407151218</v>
      </c>
      <c r="CC102" s="27"/>
      <c r="CD102" s="24" t="s">
        <v>37</v>
      </c>
      <c r="CE102" s="68">
        <v>109.533</v>
      </c>
      <c r="CF102" s="72">
        <v>7.76727805326387</v>
      </c>
      <c r="CG102" s="68">
        <v>108.922</v>
      </c>
      <c r="CH102" s="72">
        <v>7.76674032013706</v>
      </c>
      <c r="CI102" s="68">
        <v>99.956</v>
      </c>
      <c r="CJ102" s="72">
        <v>15.9276217927132</v>
      </c>
      <c r="CK102" s="27"/>
      <c r="CL102" s="24" t="s">
        <v>37</v>
      </c>
      <c r="CM102" s="68">
        <v>94.939</v>
      </c>
      <c r="CN102" s="72">
        <v>-9.0863119613954</v>
      </c>
      <c r="CO102" s="68">
        <v>120.999</v>
      </c>
      <c r="CP102" s="72">
        <v>13.527517130228</v>
      </c>
      <c r="CQ102" s="68">
        <v>124.098</v>
      </c>
      <c r="CR102" s="72">
        <v>13.527541745882</v>
      </c>
      <c r="CS102" s="27"/>
      <c r="CT102" s="24" t="s">
        <v>37</v>
      </c>
      <c r="CU102" s="68">
        <v>122.025</v>
      </c>
      <c r="CV102" s="72">
        <v>29.3510292607277</v>
      </c>
      <c r="CW102" s="68">
        <v>94.343</v>
      </c>
      <c r="CX102" s="72">
        <v>2.53619437389084</v>
      </c>
      <c r="CY102" s="68">
        <v>109.579</v>
      </c>
      <c r="CZ102" s="72">
        <v>12.313036686777</v>
      </c>
      <c r="DA102" s="27"/>
      <c r="DB102" s="24" t="s">
        <v>37</v>
      </c>
      <c r="DC102" s="68">
        <v>115.513</v>
      </c>
      <c r="DD102" s="72">
        <v>0.790105768750166</v>
      </c>
      <c r="DE102" s="68">
        <v>127.498</v>
      </c>
      <c r="DF102" s="72">
        <v>-2.27125762682998</v>
      </c>
      <c r="DG102" s="68">
        <v>103.892</v>
      </c>
      <c r="DH102" s="72">
        <v>5.76868537389528</v>
      </c>
      <c r="DI102" s="27"/>
      <c r="DJ102" s="24" t="s">
        <v>37</v>
      </c>
      <c r="DK102" s="68">
        <v>105.126</v>
      </c>
      <c r="DL102" s="72">
        <v>5.7681940074179</v>
      </c>
      <c r="DM102" s="68">
        <v>93.559</v>
      </c>
      <c r="DN102" s="72">
        <v>5.2192793543182</v>
      </c>
      <c r="DO102" s="68">
        <v>88.648</v>
      </c>
      <c r="DP102" s="72">
        <v>3.58873307466614</v>
      </c>
      <c r="DQ102" s="27"/>
      <c r="DR102" s="24" t="s">
        <v>37</v>
      </c>
      <c r="DS102" s="68">
        <v>104.679</v>
      </c>
      <c r="DT102" s="72">
        <v>5.76818490972133</v>
      </c>
      <c r="DU102" s="68">
        <v>111.353</v>
      </c>
      <c r="DV102" s="72">
        <v>1.28592338911977</v>
      </c>
      <c r="DW102" s="68">
        <v>132.862</v>
      </c>
      <c r="DX102" s="72">
        <v>30.6670297685548</v>
      </c>
      <c r="DY102" s="27"/>
      <c r="DZ102" s="24" t="s">
        <v>37</v>
      </c>
      <c r="EA102" s="68">
        <v>107.836</v>
      </c>
      <c r="EB102" s="72">
        <v>5.08433808148345</v>
      </c>
      <c r="EC102" s="68">
        <v>111.253</v>
      </c>
      <c r="ED102" s="72">
        <v>5.5747141009399</v>
      </c>
      <c r="EE102" s="68">
        <v>102.561</v>
      </c>
      <c r="EF102" s="72">
        <v>5.57495699517759</v>
      </c>
      <c r="EG102" s="27"/>
      <c r="EH102" s="24" t="s">
        <v>37</v>
      </c>
      <c r="EI102" s="68">
        <v>119.224</v>
      </c>
      <c r="EJ102" s="72">
        <v>5.5747886579439</v>
      </c>
      <c r="EK102" s="68">
        <v>112.466</v>
      </c>
      <c r="EL102" s="72">
        <v>5.57516101527106</v>
      </c>
      <c r="EM102" s="68">
        <v>108.975</v>
      </c>
      <c r="EN102" s="72">
        <v>5.57539294678493</v>
      </c>
      <c r="EO102" s="27"/>
      <c r="EP102" s="24" t="s">
        <v>37</v>
      </c>
      <c r="EQ102" s="68">
        <v>97.619</v>
      </c>
      <c r="ER102" s="72">
        <v>5.58913907718082</v>
      </c>
      <c r="ES102" s="68">
        <v>120.369</v>
      </c>
      <c r="ET102" s="72">
        <v>5.58926885415127</v>
      </c>
      <c r="EU102" s="68">
        <v>105.761</v>
      </c>
      <c r="EV102" s="72">
        <v>5.58946241900409</v>
      </c>
      <c r="EW102" s="27"/>
      <c r="EX102" s="24" t="s">
        <v>37</v>
      </c>
      <c r="EY102" s="68">
        <v>109.445</v>
      </c>
      <c r="EZ102" s="72">
        <v>5.58913587272467</v>
      </c>
      <c r="FA102" s="68">
        <v>113.713</v>
      </c>
      <c r="FB102" s="72">
        <v>5.58947507724372</v>
      </c>
      <c r="FC102" s="68">
        <v>110.46</v>
      </c>
      <c r="FD102" s="72">
        <v>5.58906350788763</v>
      </c>
      <c r="FE102" s="27"/>
      <c r="FF102" s="24" t="s">
        <v>37</v>
      </c>
      <c r="FG102" s="68">
        <v>108.73</v>
      </c>
      <c r="FH102" s="72">
        <v>5.58901088666148</v>
      </c>
      <c r="FI102" s="68">
        <v>93.692</v>
      </c>
      <c r="FJ102" s="72">
        <v>3.29664378882342</v>
      </c>
      <c r="FK102" s="68">
        <v>106.281</v>
      </c>
      <c r="FL102" s="72">
        <v>5.09748602387417</v>
      </c>
      <c r="FM102" s="27"/>
      <c r="FN102" s="24" t="s">
        <v>37</v>
      </c>
      <c r="FO102" s="68">
        <v>95.006</v>
      </c>
      <c r="FP102" s="72">
        <v>-3.26865809664658</v>
      </c>
      <c r="FQ102" s="68">
        <v>94.816</v>
      </c>
      <c r="FR102" s="72">
        <v>6.77019847708836</v>
      </c>
      <c r="FS102" s="68">
        <v>106.657</v>
      </c>
      <c r="FT102" s="72">
        <v>6.48575134961249</v>
      </c>
      <c r="FU102" s="27"/>
      <c r="FV102" s="24" t="s">
        <v>37</v>
      </c>
      <c r="FW102" s="68">
        <v>101.97</v>
      </c>
      <c r="FX102" s="72">
        <v>1.36135750386588</v>
      </c>
      <c r="FY102" s="68">
        <v>110.318</v>
      </c>
      <c r="FZ102" s="72">
        <v>3.55774434754983</v>
      </c>
      <c r="GA102" s="68">
        <v>102.532</v>
      </c>
      <c r="GB102" s="72">
        <v>3.55792417238754</v>
      </c>
      <c r="GC102" s="27"/>
      <c r="GD102" s="24" t="s">
        <v>37</v>
      </c>
      <c r="GE102" s="68">
        <v>101.39</v>
      </c>
      <c r="GF102" s="72">
        <v>3.55811148775629</v>
      </c>
      <c r="GG102" s="68">
        <v>85.717</v>
      </c>
      <c r="GH102" s="72">
        <v>3.55836403891283</v>
      </c>
      <c r="GI102" s="68">
        <v>101.3</v>
      </c>
      <c r="GJ102" s="72">
        <v>3.58415327465549</v>
      </c>
      <c r="GK102" s="27"/>
      <c r="GL102" s="24" t="s">
        <v>37</v>
      </c>
      <c r="GM102" s="68">
        <v>104.513</v>
      </c>
      <c r="GN102" s="72">
        <v>3.55799349980444</v>
      </c>
      <c r="GO102" s="68">
        <v>115.623</v>
      </c>
      <c r="GP102" s="72">
        <v>20.7429593839027</v>
      </c>
      <c r="GQ102" s="68">
        <v>117.659</v>
      </c>
      <c r="GR102" s="72">
        <v>20.7431284363314</v>
      </c>
      <c r="GS102" s="27"/>
      <c r="GT102" s="24" t="s">
        <v>37</v>
      </c>
      <c r="GU102" s="68">
        <v>98.595</v>
      </c>
      <c r="GV102" s="72">
        <v>3.03028633984523</v>
      </c>
      <c r="GW102" s="68">
        <v>111.742</v>
      </c>
      <c r="GX102" s="72">
        <v>10.7761364815159</v>
      </c>
      <c r="GY102" s="68">
        <v>111.966</v>
      </c>
      <c r="GZ102" s="72">
        <v>3.03030068413214</v>
      </c>
      <c r="HA102" s="27"/>
      <c r="HB102" s="24" t="s">
        <v>37</v>
      </c>
      <c r="HC102" s="68">
        <v>95.817</v>
      </c>
      <c r="HD102" s="72">
        <v>3.02950910097883</v>
      </c>
      <c r="HE102" s="68">
        <v>102.066</v>
      </c>
      <c r="HF102" s="72">
        <v>3.02984882891211</v>
      </c>
      <c r="HG102" s="68">
        <v>103.339</v>
      </c>
      <c r="HH102" s="72">
        <v>-6.5995927708158</v>
      </c>
      <c r="HI102" s="27"/>
      <c r="HJ102" s="24" t="s">
        <v>37</v>
      </c>
      <c r="HK102" s="68">
        <v>105.911</v>
      </c>
      <c r="HL102" s="72">
        <v>8.34459878960018</v>
      </c>
      <c r="HM102" s="68">
        <v>97.796</v>
      </c>
      <c r="HN102" s="72">
        <v>3.87631226843953</v>
      </c>
      <c r="HO102" s="68">
        <v>111.3</v>
      </c>
      <c r="HP102" s="72">
        <v>3.02958217787402</v>
      </c>
      <c r="HQ102" s="27"/>
      <c r="HR102" s="24" t="s">
        <v>37</v>
      </c>
      <c r="HS102" s="68">
        <v>98.417</v>
      </c>
      <c r="HT102" s="72">
        <v>4.69620870302482</v>
      </c>
      <c r="HU102" s="68">
        <v>109.074</v>
      </c>
      <c r="HV102" s="72">
        <v>4.69540437984672</v>
      </c>
      <c r="HW102" s="68">
        <v>124.447</v>
      </c>
      <c r="HX102" s="72">
        <v>4.69550487072704</v>
      </c>
      <c r="HY102" s="27"/>
      <c r="HZ102" s="24" t="s">
        <v>37</v>
      </c>
      <c r="IA102" s="68">
        <v>121.903</v>
      </c>
      <c r="IB102" s="72">
        <v>4.69585233293822</v>
      </c>
      <c r="IC102" s="68">
        <v>103.972711429849</v>
      </c>
      <c r="ID102" s="72">
        <v>2.58646926028499</v>
      </c>
      <c r="IE102" s="68">
        <v>107.984</v>
      </c>
      <c r="IF102" s="72">
        <v>-0.167608802181491</v>
      </c>
      <c r="IG102" s="27"/>
      <c r="IH102" s="24" t="s">
        <v>37</v>
      </c>
      <c r="II102" s="68">
        <v>110.465</v>
      </c>
      <c r="IJ102" s="72">
        <v>17.6497526363592</v>
      </c>
      <c r="IK102" s="68">
        <v>146.75</v>
      </c>
      <c r="IL102" s="72">
        <v>24.9450618216574</v>
      </c>
      <c r="IM102" s="68">
        <v>107.174</v>
      </c>
      <c r="IN102" s="72">
        <v>0.659328593707215</v>
      </c>
      <c r="IO102" s="68">
        <v>109.575</v>
      </c>
      <c r="IP102" s="72">
        <v>0.659562006580174</v>
      </c>
      <c r="IQ102" s="27"/>
      <c r="IR102" s="24" t="s">
        <v>37</v>
      </c>
      <c r="IS102" s="68">
        <v>104.278</v>
      </c>
      <c r="IT102" s="72">
        <v>0.65950439378291</v>
      </c>
      <c r="IU102" s="68">
        <v>92.675</v>
      </c>
      <c r="IV102" s="72">
        <v>0.659437843779372</v>
      </c>
      <c r="IW102" s="68">
        <v>117.091</v>
      </c>
      <c r="IX102" s="72">
        <v>0.660105490581614</v>
      </c>
      <c r="IY102" s="27"/>
      <c r="IZ102" s="24" t="s">
        <v>37</v>
      </c>
      <c r="JA102" s="68">
        <v>104.797</v>
      </c>
      <c r="JB102" s="72">
        <v>0.659278522519486</v>
      </c>
      <c r="JC102" s="68">
        <v>127.365</v>
      </c>
      <c r="JD102" s="72">
        <v>10.0426729173527</v>
      </c>
      <c r="JE102" s="68">
        <v>122.475</v>
      </c>
      <c r="JF102" s="72">
        <v>20.8869564796117</v>
      </c>
      <c r="JG102" s="27"/>
      <c r="JH102" s="24" t="s">
        <v>37</v>
      </c>
      <c r="JI102" s="68">
        <v>118.84</v>
      </c>
      <c r="JJ102" s="72">
        <v>32.3759600995066</v>
      </c>
      <c r="JK102" s="68">
        <v>111.421</v>
      </c>
      <c r="JL102" s="72">
        <v>9.19008486997754</v>
      </c>
      <c r="JM102" s="68">
        <v>117.022</v>
      </c>
      <c r="JN102" s="72">
        <v>1.34368879260904</v>
      </c>
      <c r="JO102" s="27"/>
      <c r="JP102" s="24" t="s">
        <v>37</v>
      </c>
      <c r="JQ102" s="68">
        <v>105.786</v>
      </c>
      <c r="JR102" s="72">
        <v>1.10597202717047</v>
      </c>
      <c r="JS102" s="68">
        <v>112.677</v>
      </c>
      <c r="JT102" s="72">
        <v>1.03964249069777</v>
      </c>
      <c r="JU102" s="68">
        <v>108.688</v>
      </c>
      <c r="JV102" s="72">
        <v>1.04006893776101</v>
      </c>
      <c r="JW102" s="27"/>
      <c r="JX102" s="24" t="s">
        <v>37</v>
      </c>
      <c r="JY102" s="68">
        <v>101.71</v>
      </c>
      <c r="JZ102" s="72">
        <v>0.344656947884829</v>
      </c>
      <c r="KA102" s="68">
        <v>102.837</v>
      </c>
      <c r="KB102" s="72">
        <v>9.82296527167192</v>
      </c>
      <c r="KC102" s="68">
        <v>125.331</v>
      </c>
      <c r="KD102" s="72">
        <v>14.1662253441986</v>
      </c>
      <c r="KE102" s="27"/>
      <c r="KF102" s="24" t="s">
        <v>37</v>
      </c>
      <c r="KG102" s="68">
        <v>106.045</v>
      </c>
      <c r="KH102" s="72">
        <v>3.93224380288831</v>
      </c>
      <c r="KI102" s="68">
        <v>100.123</v>
      </c>
      <c r="KJ102" s="72">
        <v>23.0766498041173</v>
      </c>
      <c r="KK102" s="68">
        <v>97.67</v>
      </c>
      <c r="KL102" s="72">
        <v>-2.22014210193635</v>
      </c>
      <c r="KM102" s="27"/>
      <c r="KN102" s="24" t="s">
        <v>37</v>
      </c>
      <c r="KO102" s="68">
        <v>93.863</v>
      </c>
      <c r="KP102" s="72">
        <v>-10.5078010834996</v>
      </c>
      <c r="KQ102" s="68">
        <v>114.003</v>
      </c>
      <c r="KR102" s="72">
        <v>11.2964324953374</v>
      </c>
      <c r="KS102" s="68">
        <v>99.644</v>
      </c>
      <c r="KT102" s="72">
        <v>-0.248262307634846</v>
      </c>
      <c r="KU102" s="27"/>
      <c r="KV102" s="24" t="s">
        <v>37</v>
      </c>
      <c r="KW102" s="68">
        <v>100.113</v>
      </c>
      <c r="KX102" s="72">
        <v>-1.99952800685679</v>
      </c>
      <c r="KY102" s="68">
        <v>109.331</v>
      </c>
      <c r="KZ102" s="72">
        <v>14.635455540431</v>
      </c>
      <c r="LA102" s="68">
        <v>132.206</v>
      </c>
      <c r="LB102" s="72">
        <v>13.3701283109223</v>
      </c>
      <c r="LC102" s="27"/>
      <c r="LD102" s="24" t="s">
        <v>37</v>
      </c>
      <c r="LE102" s="68">
        <v>95.536</v>
      </c>
      <c r="LF102" s="72">
        <v>15.580332495048</v>
      </c>
      <c r="LG102" s="68">
        <v>103.193</v>
      </c>
      <c r="LH102" s="72">
        <v>11.3900353751872</v>
      </c>
      <c r="LI102" s="68">
        <v>111.685</v>
      </c>
      <c r="LJ102" s="72">
        <v>8.54922298296079</v>
      </c>
      <c r="LK102" s="27"/>
      <c r="LL102" s="24" t="s">
        <v>37</v>
      </c>
      <c r="LM102" s="68">
        <v>127.603</v>
      </c>
      <c r="LN102" s="72">
        <v>11.3905883126133</v>
      </c>
      <c r="LO102" s="68">
        <v>117.979</v>
      </c>
      <c r="LP102" s="72">
        <v>11.3901715728435</v>
      </c>
      <c r="LQ102" s="68">
        <v>128.431</v>
      </c>
      <c r="LR102" s="72">
        <v>11.3909319973615</v>
      </c>
      <c r="LS102" s="27"/>
      <c r="LT102" s="24" t="s">
        <v>37</v>
      </c>
      <c r="LU102" s="68">
        <v>95.022</v>
      </c>
      <c r="LV102" s="72">
        <v>1.06051712146665</v>
      </c>
      <c r="LW102" s="68">
        <v>82.351</v>
      </c>
      <c r="LX102" s="72">
        <v>2.05741156881436</v>
      </c>
      <c r="LY102" s="68">
        <v>84.71</v>
      </c>
      <c r="LZ102" s="72">
        <v>-14.6563404129542</v>
      </c>
      <c r="MA102" s="27"/>
      <c r="MB102" s="24" t="s">
        <v>37</v>
      </c>
      <c r="MC102" s="68">
        <v>119.986</v>
      </c>
      <c r="MD102" s="72">
        <v>11.1875840334464</v>
      </c>
      <c r="ME102" s="68">
        <v>91.869</v>
      </c>
      <c r="MF102" s="72">
        <v>-5.01428154225921</v>
      </c>
      <c r="MG102" s="68">
        <v>110.019</v>
      </c>
      <c r="MH102" s="72">
        <v>1.68335957097385</v>
      </c>
      <c r="MI102" s="27"/>
      <c r="MJ102" s="24" t="s">
        <v>37</v>
      </c>
      <c r="MK102" s="68">
        <v>91.778</v>
      </c>
      <c r="ML102" s="72">
        <v>-14.7730921949832</v>
      </c>
      <c r="MM102" s="68">
        <v>105.027884555575</v>
      </c>
      <c r="MN102" s="72">
        <v>12.3489240917412</v>
      </c>
      <c r="MO102" s="68">
        <v>97.538</v>
      </c>
      <c r="MP102" s="72">
        <v>5.03303033558491</v>
      </c>
    </row>
    <row r="103" ht="15" hidden="1" customHeight="1" spans="1:354">
      <c r="A103" s="27"/>
      <c r="B103" s="24" t="s">
        <v>38</v>
      </c>
      <c r="C103" s="68">
        <v>103.310360041227</v>
      </c>
      <c r="D103" s="72">
        <v>3.22651070795837</v>
      </c>
      <c r="E103" s="459">
        <v>106.235</v>
      </c>
      <c r="F103" s="72">
        <v>11.5126335226494</v>
      </c>
      <c r="G103" s="459">
        <v>100.545</v>
      </c>
      <c r="H103" s="72">
        <v>-3.90713631219492</v>
      </c>
      <c r="I103" s="27"/>
      <c r="J103" s="24" t="s">
        <v>38</v>
      </c>
      <c r="K103" s="68">
        <v>95.306</v>
      </c>
      <c r="L103" s="72">
        <v>-12.6835493161063</v>
      </c>
      <c r="M103" s="68">
        <v>113.496</v>
      </c>
      <c r="N103" s="72">
        <v>25.7167375782611</v>
      </c>
      <c r="O103" s="68">
        <v>86.966</v>
      </c>
      <c r="P103" s="72">
        <v>-9.99732855030635</v>
      </c>
      <c r="Q103" s="27"/>
      <c r="R103" s="24" t="s">
        <v>38</v>
      </c>
      <c r="S103" s="68">
        <v>98.568</v>
      </c>
      <c r="T103" s="72">
        <v>7.11895983349132</v>
      </c>
      <c r="U103" s="68">
        <v>93.097</v>
      </c>
      <c r="V103" s="72">
        <v>5.08424622457355</v>
      </c>
      <c r="W103" s="68">
        <v>104.563</v>
      </c>
      <c r="X103" s="72">
        <v>9.38827012750696</v>
      </c>
      <c r="Y103" s="27"/>
      <c r="Z103" s="24" t="s">
        <v>38</v>
      </c>
      <c r="AA103" s="68">
        <v>102.349</v>
      </c>
      <c r="AB103" s="72">
        <v>4.08564333957804</v>
      </c>
      <c r="AC103" s="68">
        <v>95.707</v>
      </c>
      <c r="AD103" s="72">
        <v>8.51410165496264</v>
      </c>
      <c r="AE103" s="68">
        <v>85.752</v>
      </c>
      <c r="AF103" s="72">
        <v>0.452607852068624</v>
      </c>
      <c r="AG103" s="27"/>
      <c r="AH103" s="24" t="s">
        <v>38</v>
      </c>
      <c r="AI103" s="68">
        <v>106.269</v>
      </c>
      <c r="AJ103" s="72">
        <v>13.7554810856474</v>
      </c>
      <c r="AK103" s="68">
        <v>108.482</v>
      </c>
      <c r="AL103" s="72">
        <v>25.9947015230703</v>
      </c>
      <c r="AM103" s="68">
        <v>92.216</v>
      </c>
      <c r="AN103" s="72">
        <v>10.5019226918216</v>
      </c>
      <c r="AO103" s="27"/>
      <c r="AP103" s="24" t="s">
        <v>38</v>
      </c>
      <c r="AQ103" s="68">
        <v>93.135</v>
      </c>
      <c r="AR103" s="72">
        <v>-7.10130969613772</v>
      </c>
      <c r="AS103" s="68">
        <v>106.38</v>
      </c>
      <c r="AT103" s="72">
        <v>4.98216009354459</v>
      </c>
      <c r="AU103" s="68">
        <v>101.843</v>
      </c>
      <c r="AV103" s="72">
        <v>-2.92899900843572</v>
      </c>
      <c r="AW103" s="27"/>
      <c r="AX103" s="24" t="s">
        <v>38</v>
      </c>
      <c r="AY103" s="68">
        <v>119.6</v>
      </c>
      <c r="AZ103" s="72">
        <v>37.2551438974041</v>
      </c>
      <c r="BA103" s="68">
        <v>118.643</v>
      </c>
      <c r="BB103" s="72">
        <v>17.4850293317573</v>
      </c>
      <c r="BC103" s="68">
        <v>121.198</v>
      </c>
      <c r="BD103" s="72">
        <v>16.9057096124355</v>
      </c>
      <c r="BE103" s="27"/>
      <c r="BF103" s="24" t="s">
        <v>38</v>
      </c>
      <c r="BG103" s="68">
        <v>81.874</v>
      </c>
      <c r="BH103" s="72">
        <v>-11.167356905241</v>
      </c>
      <c r="BI103" s="68">
        <v>114.273</v>
      </c>
      <c r="BJ103" s="72">
        <v>16.4247238039566</v>
      </c>
      <c r="BK103" s="68">
        <v>107.36</v>
      </c>
      <c r="BL103" s="72">
        <v>19.9814009876602</v>
      </c>
      <c r="BM103" s="27"/>
      <c r="BN103" s="24" t="s">
        <v>38</v>
      </c>
      <c r="BO103" s="68">
        <v>96.801</v>
      </c>
      <c r="BP103" s="72">
        <v>1.53411598867852</v>
      </c>
      <c r="BQ103" s="437">
        <v>100.689163162914</v>
      </c>
      <c r="BR103" s="72">
        <v>8.73008248738057</v>
      </c>
      <c r="BS103" s="68">
        <v>117.856</v>
      </c>
      <c r="BT103" s="72">
        <v>8.72958405785292</v>
      </c>
      <c r="BU103" s="27"/>
      <c r="BV103" s="24" t="s">
        <v>38</v>
      </c>
      <c r="BW103" s="68">
        <v>105.098</v>
      </c>
      <c r="BX103" s="72">
        <v>8.73018530615542</v>
      </c>
      <c r="BY103" s="68">
        <v>101.961</v>
      </c>
      <c r="BZ103" s="72">
        <v>2.10564573529615</v>
      </c>
      <c r="CA103" s="68">
        <v>112.108</v>
      </c>
      <c r="CB103" s="72">
        <v>3.57134729761685</v>
      </c>
      <c r="CC103" s="27"/>
      <c r="CD103" s="24" t="s">
        <v>38</v>
      </c>
      <c r="CE103" s="68">
        <v>106.325</v>
      </c>
      <c r="CF103" s="72">
        <v>3.57176611159977</v>
      </c>
      <c r="CG103" s="68">
        <v>98.789</v>
      </c>
      <c r="CH103" s="72">
        <v>3.57144708196448</v>
      </c>
      <c r="CI103" s="68">
        <v>93.568</v>
      </c>
      <c r="CJ103" s="72">
        <v>6.91777523632074</v>
      </c>
      <c r="CK103" s="27"/>
      <c r="CL103" s="24" t="s">
        <v>38</v>
      </c>
      <c r="CM103" s="68">
        <v>99.905</v>
      </c>
      <c r="CN103" s="72">
        <v>-8.19998556485861</v>
      </c>
      <c r="CO103" s="68">
        <v>94.031</v>
      </c>
      <c r="CP103" s="72">
        <v>18.496217452518</v>
      </c>
      <c r="CQ103" s="68">
        <v>108.241</v>
      </c>
      <c r="CR103" s="72">
        <v>18.496261085327</v>
      </c>
      <c r="CS103" s="27"/>
      <c r="CT103" s="24" t="s">
        <v>38</v>
      </c>
      <c r="CU103" s="68">
        <v>102.941</v>
      </c>
      <c r="CV103" s="72">
        <v>-4.26873370962038</v>
      </c>
      <c r="CW103" s="68">
        <v>86.343</v>
      </c>
      <c r="CX103" s="72">
        <v>-3.49721701958785</v>
      </c>
      <c r="CY103" s="68">
        <v>118.836</v>
      </c>
      <c r="CZ103" s="72">
        <v>19.1939454215826</v>
      </c>
      <c r="DA103" s="27"/>
      <c r="DB103" s="24" t="s">
        <v>38</v>
      </c>
      <c r="DC103" s="68">
        <v>122.376</v>
      </c>
      <c r="DD103" s="72">
        <v>27.9049928814368</v>
      </c>
      <c r="DE103" s="68">
        <v>110.534</v>
      </c>
      <c r="DF103" s="72">
        <v>11.77105798224</v>
      </c>
      <c r="DG103" s="68">
        <v>102.976</v>
      </c>
      <c r="DH103" s="72">
        <v>2.08477187184502</v>
      </c>
      <c r="DI103" s="27"/>
      <c r="DJ103" s="24" t="s">
        <v>38</v>
      </c>
      <c r="DK103" s="68">
        <v>101.288</v>
      </c>
      <c r="DL103" s="72">
        <v>2.08466269415364</v>
      </c>
      <c r="DM103" s="68">
        <v>92.857</v>
      </c>
      <c r="DN103" s="72">
        <v>-14.5287943402779</v>
      </c>
      <c r="DO103" s="68">
        <v>85.7</v>
      </c>
      <c r="DP103" s="72">
        <v>3.48735387049015</v>
      </c>
      <c r="DQ103" s="27"/>
      <c r="DR103" s="24" t="s">
        <v>38</v>
      </c>
      <c r="DS103" s="68">
        <v>100.441</v>
      </c>
      <c r="DT103" s="72">
        <v>2.08500212781706</v>
      </c>
      <c r="DU103" s="68">
        <v>108.437</v>
      </c>
      <c r="DV103" s="72">
        <v>0.601769753221078</v>
      </c>
      <c r="DW103" s="68">
        <v>126.101</v>
      </c>
      <c r="DX103" s="72">
        <v>29.5017882461516</v>
      </c>
      <c r="DY103" s="27"/>
      <c r="DZ103" s="24" t="s">
        <v>38</v>
      </c>
      <c r="EA103" s="68">
        <v>102.531</v>
      </c>
      <c r="EB103" s="72">
        <v>3.60894796414676</v>
      </c>
      <c r="EC103" s="68">
        <v>104.208</v>
      </c>
      <c r="ED103" s="72">
        <v>5.62136550489143</v>
      </c>
      <c r="EE103" s="68">
        <v>111.625</v>
      </c>
      <c r="EF103" s="72">
        <v>5.62198958605067</v>
      </c>
      <c r="EG103" s="27"/>
      <c r="EH103" s="24" t="s">
        <v>38</v>
      </c>
      <c r="EI103" s="68">
        <v>104.038</v>
      </c>
      <c r="EJ103" s="72">
        <v>5.62139994309744</v>
      </c>
      <c r="EK103" s="68">
        <v>115.723</v>
      </c>
      <c r="EL103" s="72">
        <v>5.62172293280298</v>
      </c>
      <c r="EM103" s="68">
        <v>104.735</v>
      </c>
      <c r="EN103" s="72">
        <v>5.62199052060741</v>
      </c>
      <c r="EO103" s="27"/>
      <c r="EP103" s="24" t="s">
        <v>38</v>
      </c>
      <c r="EQ103" s="68">
        <v>95.422</v>
      </c>
      <c r="ER103" s="72">
        <v>1.61825186365438</v>
      </c>
      <c r="ES103" s="68">
        <v>104.435</v>
      </c>
      <c r="ET103" s="72">
        <v>1.61830159879996</v>
      </c>
      <c r="EU103" s="68">
        <v>102.341</v>
      </c>
      <c r="EV103" s="72">
        <v>1.61807697249863</v>
      </c>
      <c r="EW103" s="27"/>
      <c r="EX103" s="24" t="s">
        <v>38</v>
      </c>
      <c r="EY103" s="68">
        <v>103.883</v>
      </c>
      <c r="EZ103" s="72">
        <v>1.61786027406055</v>
      </c>
      <c r="FA103" s="68">
        <v>100.878</v>
      </c>
      <c r="FB103" s="72">
        <v>1.61826067657249</v>
      </c>
      <c r="FC103" s="68">
        <v>95.932</v>
      </c>
      <c r="FD103" s="72">
        <v>1.61789817881888</v>
      </c>
      <c r="FE103" s="27"/>
      <c r="FF103" s="24" t="s">
        <v>38</v>
      </c>
      <c r="FG103" s="68">
        <v>102.11</v>
      </c>
      <c r="FH103" s="72">
        <v>1.6179811228612</v>
      </c>
      <c r="FI103" s="68">
        <v>111.303</v>
      </c>
      <c r="FJ103" s="72">
        <v>2.14466259959649</v>
      </c>
      <c r="FK103" s="68">
        <v>98.937</v>
      </c>
      <c r="FL103" s="72">
        <v>5.79695452573084</v>
      </c>
      <c r="FM103" s="27"/>
      <c r="FN103" s="24" t="s">
        <v>38</v>
      </c>
      <c r="FO103" s="68">
        <v>98.377</v>
      </c>
      <c r="FP103" s="72">
        <v>-4.01529925557467</v>
      </c>
      <c r="FQ103" s="68">
        <v>109.376</v>
      </c>
      <c r="FR103" s="72">
        <v>4.06947499965776</v>
      </c>
      <c r="FS103" s="68">
        <v>100.767</v>
      </c>
      <c r="FT103" s="72">
        <v>0.917442361351291</v>
      </c>
      <c r="FU103" s="27"/>
      <c r="FV103" s="24" t="s">
        <v>38</v>
      </c>
      <c r="FW103" s="68">
        <v>104.65</v>
      </c>
      <c r="FX103" s="72">
        <v>3.11895402129079</v>
      </c>
      <c r="FY103" s="68">
        <v>106.057</v>
      </c>
      <c r="FZ103" s="72">
        <v>0.665130831837814</v>
      </c>
      <c r="GA103" s="68">
        <v>99.644</v>
      </c>
      <c r="GB103" s="72">
        <v>0.665294861466379</v>
      </c>
      <c r="GC103" s="27"/>
      <c r="GD103" s="24" t="s">
        <v>38</v>
      </c>
      <c r="GE103" s="68">
        <v>104.154</v>
      </c>
      <c r="GF103" s="72">
        <v>0.66472436587803</v>
      </c>
      <c r="GG103" s="68">
        <v>96.3</v>
      </c>
      <c r="GH103" s="72">
        <v>0.665236402175353</v>
      </c>
      <c r="GI103" s="68">
        <v>101.203</v>
      </c>
      <c r="GJ103" s="72">
        <v>0.734857830414981</v>
      </c>
      <c r="GK103" s="27"/>
      <c r="GL103" s="24" t="s">
        <v>38</v>
      </c>
      <c r="GM103" s="68">
        <v>105.357</v>
      </c>
      <c r="GN103" s="72">
        <v>0.665310085844055</v>
      </c>
      <c r="GO103" s="68">
        <v>119.803</v>
      </c>
      <c r="GP103" s="72">
        <v>19.8341390913969</v>
      </c>
      <c r="GQ103" s="68">
        <v>122.27</v>
      </c>
      <c r="GR103" s="72">
        <v>19.8341101619205</v>
      </c>
      <c r="GS103" s="27"/>
      <c r="GT103" s="24" t="s">
        <v>38</v>
      </c>
      <c r="GU103" s="68">
        <v>106.569</v>
      </c>
      <c r="GV103" s="72">
        <v>1.9834383722505</v>
      </c>
      <c r="GW103" s="68">
        <v>109.999</v>
      </c>
      <c r="GX103" s="72">
        <v>5.94993452326464</v>
      </c>
      <c r="GY103" s="68">
        <v>103.598</v>
      </c>
      <c r="GZ103" s="72">
        <v>1.98261660105324</v>
      </c>
      <c r="HA103" s="27"/>
      <c r="HB103" s="24" t="s">
        <v>38</v>
      </c>
      <c r="HC103" s="68">
        <v>93.887</v>
      </c>
      <c r="HD103" s="72">
        <v>1.98319295034359</v>
      </c>
      <c r="HE103" s="68">
        <v>102.138</v>
      </c>
      <c r="HF103" s="72">
        <v>1.9833477469551</v>
      </c>
      <c r="HG103" s="68">
        <v>95.365</v>
      </c>
      <c r="HH103" s="72">
        <v>-7.53731924759703</v>
      </c>
      <c r="HI103" s="27"/>
      <c r="HJ103" s="24" t="s">
        <v>38</v>
      </c>
      <c r="HK103" s="68">
        <v>99.998</v>
      </c>
      <c r="HL103" s="72">
        <v>6.95651825813979</v>
      </c>
      <c r="HM103" s="68">
        <v>95.126</v>
      </c>
      <c r="HN103" s="72">
        <v>9.81000378446886</v>
      </c>
      <c r="HO103" s="68">
        <v>97.94</v>
      </c>
      <c r="HP103" s="72">
        <v>1.98338729575302</v>
      </c>
      <c r="HQ103" s="27"/>
      <c r="HR103" s="24" t="s">
        <v>38</v>
      </c>
      <c r="HS103" s="68">
        <v>112.72</v>
      </c>
      <c r="HT103" s="72">
        <v>-0.735681107505272</v>
      </c>
      <c r="HU103" s="68">
        <v>106.066</v>
      </c>
      <c r="HV103" s="72">
        <v>-0.735496868316048</v>
      </c>
      <c r="HW103" s="68">
        <v>105.457</v>
      </c>
      <c r="HX103" s="72">
        <v>-0.735898300423671</v>
      </c>
      <c r="HY103" s="27"/>
      <c r="HZ103" s="24" t="s">
        <v>38</v>
      </c>
      <c r="IA103" s="68">
        <v>107.312</v>
      </c>
      <c r="IB103" s="72">
        <v>-0.735965647259135</v>
      </c>
      <c r="IC103" s="68">
        <v>113.616068696985</v>
      </c>
      <c r="ID103" s="72">
        <v>5.35770539097453</v>
      </c>
      <c r="IE103" s="68">
        <v>102.85</v>
      </c>
      <c r="IF103" s="72">
        <v>-5.82910260922993</v>
      </c>
      <c r="IG103" s="27"/>
      <c r="IH103" s="24" t="s">
        <v>38</v>
      </c>
      <c r="II103" s="68">
        <v>108.645</v>
      </c>
      <c r="IJ103" s="72">
        <v>22.0824111172812</v>
      </c>
      <c r="IK103" s="68">
        <v>117.447</v>
      </c>
      <c r="IL103" s="72">
        <v>5.13931348721653</v>
      </c>
      <c r="IM103" s="68">
        <v>108.396</v>
      </c>
      <c r="IN103" s="72">
        <v>2.22899640429127</v>
      </c>
      <c r="IO103" s="68">
        <v>97.487</v>
      </c>
      <c r="IP103" s="72">
        <v>2.22928204219212</v>
      </c>
      <c r="IQ103" s="27"/>
      <c r="IR103" s="24" t="s">
        <v>38</v>
      </c>
      <c r="IS103" s="68">
        <v>102.014</v>
      </c>
      <c r="IT103" s="72">
        <v>2.22864646261563</v>
      </c>
      <c r="IU103" s="68">
        <v>86.703</v>
      </c>
      <c r="IV103" s="72">
        <v>2.22876324971537</v>
      </c>
      <c r="IW103" s="68">
        <v>113.086</v>
      </c>
      <c r="IX103" s="72">
        <v>2.22872260183169</v>
      </c>
      <c r="IY103" s="27"/>
      <c r="IZ103" s="24" t="s">
        <v>38</v>
      </c>
      <c r="JA103" s="68">
        <v>103.167</v>
      </c>
      <c r="JB103" s="72">
        <v>2.2283489016025</v>
      </c>
      <c r="JC103" s="68">
        <v>106.046</v>
      </c>
      <c r="JD103" s="72">
        <v>9.39913939215447</v>
      </c>
      <c r="JE103" s="68">
        <v>122.473</v>
      </c>
      <c r="JF103" s="72">
        <v>10.8740560529837</v>
      </c>
      <c r="JG103" s="27"/>
      <c r="JH103" s="24" t="s">
        <v>38</v>
      </c>
      <c r="JI103" s="68">
        <v>121.8</v>
      </c>
      <c r="JJ103" s="72">
        <v>24.7403414605102</v>
      </c>
      <c r="JK103" s="68">
        <v>113.485</v>
      </c>
      <c r="JL103" s="72">
        <v>15.1379319785323</v>
      </c>
      <c r="JM103" s="68">
        <v>81.284</v>
      </c>
      <c r="JN103" s="72">
        <v>5.27943487012634</v>
      </c>
      <c r="JO103" s="27"/>
      <c r="JP103" s="24" t="s">
        <v>38</v>
      </c>
      <c r="JQ103" s="68">
        <v>103.131</v>
      </c>
      <c r="JR103" s="72">
        <v>4.08894590380058</v>
      </c>
      <c r="JS103" s="68">
        <v>117.596</v>
      </c>
      <c r="JT103" s="72">
        <v>-5.88365163539667</v>
      </c>
      <c r="JU103" s="68">
        <v>106.029</v>
      </c>
      <c r="JV103" s="72">
        <v>-5.8837820813165</v>
      </c>
      <c r="JW103" s="27"/>
      <c r="JX103" s="24" t="s">
        <v>38</v>
      </c>
      <c r="JY103" s="68">
        <v>105.056</v>
      </c>
      <c r="JZ103" s="72">
        <v>10.7001340913692</v>
      </c>
      <c r="KA103" s="68">
        <v>99.786</v>
      </c>
      <c r="KB103" s="72">
        <v>-9.56475428692029</v>
      </c>
      <c r="KC103" s="68">
        <v>115.172</v>
      </c>
      <c r="KD103" s="72">
        <v>4.05140216971374</v>
      </c>
      <c r="KE103" s="27"/>
      <c r="KF103" s="24" t="s">
        <v>38</v>
      </c>
      <c r="KG103" s="68">
        <v>98.451</v>
      </c>
      <c r="KH103" s="72">
        <v>2.97719314687311</v>
      </c>
      <c r="KI103" s="68">
        <v>121.376</v>
      </c>
      <c r="KJ103" s="72">
        <v>9.89539755735369</v>
      </c>
      <c r="KK103" s="68">
        <v>101.534</v>
      </c>
      <c r="KL103" s="72">
        <v>3.47698685357875</v>
      </c>
      <c r="KM103" s="27"/>
      <c r="KN103" s="24" t="s">
        <v>38</v>
      </c>
      <c r="KO103" s="68">
        <v>97.459</v>
      </c>
      <c r="KP103" s="72">
        <v>8.62492334914376</v>
      </c>
      <c r="KQ103" s="68">
        <v>106.303</v>
      </c>
      <c r="KR103" s="72">
        <v>7.4848488813561</v>
      </c>
      <c r="KS103" s="68">
        <v>96.161</v>
      </c>
      <c r="KT103" s="72">
        <v>-4.58461922754468</v>
      </c>
      <c r="KU103" s="27"/>
      <c r="KV103" s="24" t="s">
        <v>38</v>
      </c>
      <c r="KW103" s="68">
        <v>96.077</v>
      </c>
      <c r="KX103" s="72">
        <v>1.28683110361139</v>
      </c>
      <c r="KY103" s="68">
        <v>104.734</v>
      </c>
      <c r="KZ103" s="72">
        <v>11.9521332180653</v>
      </c>
      <c r="LA103" s="68">
        <v>105.589</v>
      </c>
      <c r="LB103" s="72">
        <v>1.15833212333614</v>
      </c>
      <c r="LC103" s="27"/>
      <c r="LD103" s="24" t="s">
        <v>38</v>
      </c>
      <c r="LE103" s="68">
        <v>112.488</v>
      </c>
      <c r="LF103" s="72">
        <v>11.9218475387641</v>
      </c>
      <c r="LG103" s="68">
        <v>79.608</v>
      </c>
      <c r="LH103" s="72">
        <v>9.73993876244459</v>
      </c>
      <c r="LI103" s="68">
        <v>89.321</v>
      </c>
      <c r="LJ103" s="72">
        <v>7.52053194947209</v>
      </c>
      <c r="LK103" s="27"/>
      <c r="LL103" s="24" t="s">
        <v>38</v>
      </c>
      <c r="LM103" s="68">
        <v>90.413</v>
      </c>
      <c r="LN103" s="72">
        <v>9.74074770046653</v>
      </c>
      <c r="LO103" s="68">
        <v>109.976</v>
      </c>
      <c r="LP103" s="72">
        <v>9.74061815730332</v>
      </c>
      <c r="LQ103" s="68">
        <v>89.566</v>
      </c>
      <c r="LR103" s="72">
        <v>9.74028938464212</v>
      </c>
      <c r="LS103" s="27"/>
      <c r="LT103" s="24" t="s">
        <v>38</v>
      </c>
      <c r="LU103" s="68">
        <v>115.872</v>
      </c>
      <c r="LV103" s="72">
        <v>-1.59320148267119</v>
      </c>
      <c r="LW103" s="68">
        <v>193.282</v>
      </c>
      <c r="LX103" s="72">
        <v>-0.417813070045668</v>
      </c>
      <c r="LY103" s="68">
        <v>67.391</v>
      </c>
      <c r="LZ103" s="72">
        <v>-14.8622729487449</v>
      </c>
      <c r="MA103" s="27"/>
      <c r="MB103" s="24" t="s">
        <v>38</v>
      </c>
      <c r="MC103" s="68">
        <v>103.119</v>
      </c>
      <c r="MD103" s="72">
        <v>1.36397075927599</v>
      </c>
      <c r="ME103" s="68">
        <v>66.319</v>
      </c>
      <c r="MF103" s="72">
        <v>-6.0780835657623</v>
      </c>
      <c r="MG103" s="68">
        <v>82.822</v>
      </c>
      <c r="MH103" s="72">
        <v>-6.08955470083565</v>
      </c>
      <c r="MI103" s="27"/>
      <c r="MJ103" s="24" t="s">
        <v>38</v>
      </c>
      <c r="MK103" s="68">
        <v>88.854</v>
      </c>
      <c r="ML103" s="72">
        <v>-13.7977495063702</v>
      </c>
      <c r="MM103" s="68">
        <v>107.484283652018</v>
      </c>
      <c r="MN103" s="72">
        <v>11.1692810637168</v>
      </c>
      <c r="MO103" s="68">
        <v>123.214</v>
      </c>
      <c r="MP103" s="72">
        <v>33.876900286832</v>
      </c>
    </row>
    <row r="104" ht="15" hidden="1" customHeight="1" spans="1:354">
      <c r="A104" s="27"/>
      <c r="B104" s="24" t="s">
        <v>39</v>
      </c>
      <c r="C104" s="68">
        <v>94.8217442388199</v>
      </c>
      <c r="D104" s="72">
        <v>3.89337470325148</v>
      </c>
      <c r="E104" s="459">
        <v>97.442</v>
      </c>
      <c r="F104" s="72">
        <v>7.92359751327409</v>
      </c>
      <c r="G104" s="459">
        <v>92.344</v>
      </c>
      <c r="H104" s="72">
        <v>0.161248694533114</v>
      </c>
      <c r="I104" s="27"/>
      <c r="J104" s="24" t="s">
        <v>39</v>
      </c>
      <c r="K104" s="68">
        <v>102.309</v>
      </c>
      <c r="L104" s="72">
        <v>-17.024033931497</v>
      </c>
      <c r="M104" s="68">
        <v>132.103</v>
      </c>
      <c r="N104" s="72">
        <v>-3.31043430222711</v>
      </c>
      <c r="O104" s="68">
        <v>101.78</v>
      </c>
      <c r="P104" s="72">
        <v>-18.417468729928</v>
      </c>
      <c r="Q104" s="27"/>
      <c r="R104" s="24" t="s">
        <v>39</v>
      </c>
      <c r="S104" s="68">
        <v>109.411</v>
      </c>
      <c r="T104" s="72">
        <v>6.81693752908944</v>
      </c>
      <c r="U104" s="68">
        <v>107.82</v>
      </c>
      <c r="V104" s="72">
        <v>16.4879956943195</v>
      </c>
      <c r="W104" s="68">
        <v>110.897</v>
      </c>
      <c r="X104" s="72">
        <v>6.57543316435276</v>
      </c>
      <c r="Y104" s="27"/>
      <c r="Z104" s="24" t="s">
        <v>39</v>
      </c>
      <c r="AA104" s="68">
        <v>113.598</v>
      </c>
      <c r="AB104" s="72">
        <v>11.9785825480985</v>
      </c>
      <c r="AC104" s="68">
        <v>120.077</v>
      </c>
      <c r="AD104" s="72">
        <v>26.1780775668813</v>
      </c>
      <c r="AE104" s="68">
        <v>96.16</v>
      </c>
      <c r="AF104" s="72">
        <v>12.4471213184489</v>
      </c>
      <c r="AG104" s="27"/>
      <c r="AH104" s="24" t="s">
        <v>39</v>
      </c>
      <c r="AI104" s="68">
        <v>114.628</v>
      </c>
      <c r="AJ104" s="72">
        <v>22.2483393242475</v>
      </c>
      <c r="AK104" s="68">
        <v>111.316</v>
      </c>
      <c r="AL104" s="72">
        <v>32.3131365716893</v>
      </c>
      <c r="AM104" s="68">
        <v>99.129</v>
      </c>
      <c r="AN104" s="72">
        <v>15.4838437602965</v>
      </c>
      <c r="AO104" s="27"/>
      <c r="AP104" s="24" t="s">
        <v>39</v>
      </c>
      <c r="AQ104" s="68">
        <v>108.514</v>
      </c>
      <c r="AR104" s="72">
        <v>12.9651207107241</v>
      </c>
      <c r="AS104" s="68">
        <v>115.807</v>
      </c>
      <c r="AT104" s="72">
        <v>5.40245651341552</v>
      </c>
      <c r="AU104" s="68">
        <v>104.205</v>
      </c>
      <c r="AV104" s="72">
        <v>-4.50402212606585</v>
      </c>
      <c r="AW104" s="27"/>
      <c r="AX104" s="24" t="s">
        <v>39</v>
      </c>
      <c r="AY104" s="68">
        <v>124.276</v>
      </c>
      <c r="AZ104" s="72">
        <v>34.3646942719608</v>
      </c>
      <c r="BA104" s="68">
        <v>120.116</v>
      </c>
      <c r="BB104" s="72">
        <v>18.774397492375</v>
      </c>
      <c r="BC104" s="68">
        <v>113.353</v>
      </c>
      <c r="BD104" s="72">
        <v>11.6497955967696</v>
      </c>
      <c r="BE104" s="27"/>
      <c r="BF104" s="24" t="s">
        <v>39</v>
      </c>
      <c r="BG104" s="68">
        <v>88.612</v>
      </c>
      <c r="BH104" s="72">
        <v>-3.28730688489027</v>
      </c>
      <c r="BI104" s="68">
        <v>106.542</v>
      </c>
      <c r="BJ104" s="72">
        <v>7.27354929492259</v>
      </c>
      <c r="BK104" s="68">
        <v>106.091</v>
      </c>
      <c r="BL104" s="72">
        <v>21.4219479557716</v>
      </c>
      <c r="BM104" s="27"/>
      <c r="BN104" s="24" t="s">
        <v>39</v>
      </c>
      <c r="BO104" s="68">
        <v>102.681</v>
      </c>
      <c r="BP104" s="72">
        <v>2.68608401440649</v>
      </c>
      <c r="BQ104" s="437">
        <v>109.178373286716</v>
      </c>
      <c r="BR104" s="72">
        <v>12.6712563770073</v>
      </c>
      <c r="BS104" s="68">
        <v>108.453</v>
      </c>
      <c r="BT104" s="72">
        <v>12.671006011118</v>
      </c>
      <c r="BU104" s="27"/>
      <c r="BV104" s="24" t="s">
        <v>39</v>
      </c>
      <c r="BW104" s="68">
        <v>122.449</v>
      </c>
      <c r="BX104" s="72">
        <v>12.6714858114277</v>
      </c>
      <c r="BY104" s="68">
        <v>109.947</v>
      </c>
      <c r="BZ104" s="72">
        <v>1.63941900963675</v>
      </c>
      <c r="CA104" s="68">
        <v>113.823</v>
      </c>
      <c r="CB104" s="72">
        <v>5.86872499140294</v>
      </c>
      <c r="CC104" s="27"/>
      <c r="CD104" s="24" t="s">
        <v>39</v>
      </c>
      <c r="CE104" s="68">
        <v>99.249</v>
      </c>
      <c r="CF104" s="72">
        <v>5.8692687752217</v>
      </c>
      <c r="CG104" s="68">
        <v>103.48</v>
      </c>
      <c r="CH104" s="72">
        <v>5.86919804179101</v>
      </c>
      <c r="CI104" s="68">
        <v>95.816</v>
      </c>
      <c r="CJ104" s="72">
        <v>10.4365680452796</v>
      </c>
      <c r="CK104" s="27"/>
      <c r="CL104" s="24" t="s">
        <v>39</v>
      </c>
      <c r="CM104" s="68">
        <v>105.68</v>
      </c>
      <c r="CN104" s="72">
        <v>5.1629916643992</v>
      </c>
      <c r="CO104" s="68">
        <v>111.403</v>
      </c>
      <c r="CP104" s="72">
        <v>13.4129828735176</v>
      </c>
      <c r="CQ104" s="68">
        <v>98.471</v>
      </c>
      <c r="CR104" s="72">
        <v>13.41299578339</v>
      </c>
      <c r="CS104" s="27"/>
      <c r="CT104" s="24" t="s">
        <v>39</v>
      </c>
      <c r="CU104" s="68">
        <v>114.103</v>
      </c>
      <c r="CV104" s="72">
        <v>6.13797940529976</v>
      </c>
      <c r="CW104" s="68">
        <v>86.307</v>
      </c>
      <c r="CX104" s="72">
        <v>-5.07254069884307</v>
      </c>
      <c r="CY104" s="68">
        <v>118.831</v>
      </c>
      <c r="CZ104" s="72">
        <v>21.9093938014148</v>
      </c>
      <c r="DA104" s="27"/>
      <c r="DB104" s="24" t="s">
        <v>39</v>
      </c>
      <c r="DC104" s="68">
        <v>97.206</v>
      </c>
      <c r="DD104" s="72">
        <v>6.01322330959351</v>
      </c>
      <c r="DE104" s="68">
        <v>124.865</v>
      </c>
      <c r="DF104" s="72">
        <v>27.9812795481274</v>
      </c>
      <c r="DG104" s="68">
        <v>101.49</v>
      </c>
      <c r="DH104" s="72">
        <v>3.55727282239306</v>
      </c>
      <c r="DI104" s="27"/>
      <c r="DJ104" s="24" t="s">
        <v>39</v>
      </c>
      <c r="DK104" s="68">
        <v>103.282</v>
      </c>
      <c r="DL104" s="72">
        <v>3.55719335719623</v>
      </c>
      <c r="DM104" s="68">
        <v>97.26</v>
      </c>
      <c r="DN104" s="72">
        <v>-9.70019982672119</v>
      </c>
      <c r="DO104" s="68">
        <v>85.124</v>
      </c>
      <c r="DP104" s="72">
        <v>3.79264394990972</v>
      </c>
      <c r="DQ104" s="27"/>
      <c r="DR104" s="24" t="s">
        <v>39</v>
      </c>
      <c r="DS104" s="68">
        <v>105.38</v>
      </c>
      <c r="DT104" s="72">
        <v>3.55744459587206</v>
      </c>
      <c r="DU104" s="68">
        <v>104.701</v>
      </c>
      <c r="DV104" s="72">
        <v>2.65376652677544</v>
      </c>
      <c r="DW104" s="68">
        <v>120.07</v>
      </c>
      <c r="DX104" s="72">
        <v>23.593424848583</v>
      </c>
      <c r="DY104" s="27"/>
      <c r="DZ104" s="24" t="s">
        <v>39</v>
      </c>
      <c r="EA104" s="68">
        <v>90.426</v>
      </c>
      <c r="EB104" s="72">
        <v>2.11597547350786</v>
      </c>
      <c r="EC104" s="68">
        <v>108.846</v>
      </c>
      <c r="ED104" s="72">
        <v>10.8472555192851</v>
      </c>
      <c r="EE104" s="68">
        <v>117.064</v>
      </c>
      <c r="EF104" s="72">
        <v>10.8470982838281</v>
      </c>
      <c r="EG104" s="27"/>
      <c r="EH104" s="24" t="s">
        <v>39</v>
      </c>
      <c r="EI104" s="68">
        <v>115.497</v>
      </c>
      <c r="EJ104" s="72">
        <v>10.8471568306876</v>
      </c>
      <c r="EK104" s="68">
        <v>123.885</v>
      </c>
      <c r="EL104" s="72">
        <v>10.8466822162744</v>
      </c>
      <c r="EM104" s="68">
        <v>108.628</v>
      </c>
      <c r="EN104" s="72">
        <v>10.8475031568361</v>
      </c>
      <c r="EO104" s="27"/>
      <c r="EP104" s="24" t="s">
        <v>39</v>
      </c>
      <c r="EQ104" s="68">
        <v>97.237</v>
      </c>
      <c r="ER104" s="72">
        <v>2.99244827131542</v>
      </c>
      <c r="ES104" s="68">
        <v>93.294</v>
      </c>
      <c r="ET104" s="72">
        <v>2.9919536290644</v>
      </c>
      <c r="EU104" s="68">
        <v>93.119</v>
      </c>
      <c r="EV104" s="72">
        <v>2.99249500229538</v>
      </c>
      <c r="EW104" s="27"/>
      <c r="EX104" s="24" t="s">
        <v>39</v>
      </c>
      <c r="EY104" s="68">
        <v>103.518</v>
      </c>
      <c r="EZ104" s="72">
        <v>2.99216517639753</v>
      </c>
      <c r="FA104" s="68">
        <v>108.525</v>
      </c>
      <c r="FB104" s="72">
        <v>2.99230002252455</v>
      </c>
      <c r="FC104" s="68">
        <v>96.038</v>
      </c>
      <c r="FD104" s="72">
        <v>2.99214319648809</v>
      </c>
      <c r="FE104" s="27"/>
      <c r="FF104" s="24" t="s">
        <v>39</v>
      </c>
      <c r="FG104" s="68">
        <v>104.924</v>
      </c>
      <c r="FH104" s="72">
        <v>2.99192613515673</v>
      </c>
      <c r="FI104" s="68">
        <v>106.384</v>
      </c>
      <c r="FJ104" s="72">
        <v>6.35601522990723</v>
      </c>
      <c r="FK104" s="68">
        <v>111.423</v>
      </c>
      <c r="FL104" s="72">
        <v>4.96779175366824</v>
      </c>
      <c r="FM104" s="27"/>
      <c r="FN104" s="24" t="s">
        <v>39</v>
      </c>
      <c r="FO104" s="68">
        <v>102.544</v>
      </c>
      <c r="FP104" s="72">
        <v>-4.85665157647071</v>
      </c>
      <c r="FQ104" s="68">
        <v>102.707</v>
      </c>
      <c r="FR104" s="72">
        <v>1.21030625206495</v>
      </c>
      <c r="FS104" s="68">
        <v>109.562</v>
      </c>
      <c r="FT104" s="72">
        <v>-1.54184452050494</v>
      </c>
      <c r="FU104" s="27"/>
      <c r="FV104" s="24" t="s">
        <v>39</v>
      </c>
      <c r="FW104" s="68">
        <v>114.84</v>
      </c>
      <c r="FX104" s="72">
        <v>4.12777158704117</v>
      </c>
      <c r="FY104" s="68">
        <v>109.384</v>
      </c>
      <c r="FZ104" s="72">
        <v>5.68532201059675</v>
      </c>
      <c r="GA104" s="68">
        <v>116.377</v>
      </c>
      <c r="GB104" s="72">
        <v>5.6859882859508</v>
      </c>
      <c r="GC104" s="27"/>
      <c r="GD104" s="24" t="s">
        <v>39</v>
      </c>
      <c r="GE104" s="68">
        <v>110.22</v>
      </c>
      <c r="GF104" s="72">
        <v>5.68513876225731</v>
      </c>
      <c r="GG104" s="68">
        <v>107.169</v>
      </c>
      <c r="GH104" s="72">
        <v>5.68543987676411</v>
      </c>
      <c r="GI104" s="68">
        <v>88.941</v>
      </c>
      <c r="GJ104" s="72">
        <v>3.5632590391844</v>
      </c>
      <c r="GK104" s="27"/>
      <c r="GL104" s="24" t="s">
        <v>39</v>
      </c>
      <c r="GM104" s="68">
        <v>106.36</v>
      </c>
      <c r="GN104" s="72">
        <v>5.68606002338605</v>
      </c>
      <c r="GO104" s="68">
        <v>111.773</v>
      </c>
      <c r="GP104" s="72">
        <v>7.08756121558834</v>
      </c>
      <c r="GQ104" s="68">
        <v>115.319</v>
      </c>
      <c r="GR104" s="72">
        <v>7.08839368268362</v>
      </c>
      <c r="GS104" s="27"/>
      <c r="GT104" s="24" t="s">
        <v>39</v>
      </c>
      <c r="GU104" s="68">
        <v>100.085</v>
      </c>
      <c r="GV104" s="72">
        <v>6.19804466877851</v>
      </c>
      <c r="GW104" s="68">
        <v>108.812</v>
      </c>
      <c r="GX104" s="72">
        <v>9.57732945758927</v>
      </c>
      <c r="GY104" s="68">
        <v>108.355</v>
      </c>
      <c r="GZ104" s="72">
        <v>6.19851279813656</v>
      </c>
      <c r="HA104" s="27"/>
      <c r="HB104" s="24" t="s">
        <v>39</v>
      </c>
      <c r="HC104" s="68">
        <v>103.149</v>
      </c>
      <c r="HD104" s="72">
        <v>6.19765769753369</v>
      </c>
      <c r="HE104" s="68">
        <v>112.302</v>
      </c>
      <c r="HF104" s="72">
        <v>6.19852760377584</v>
      </c>
      <c r="HG104" s="68">
        <v>102.144</v>
      </c>
      <c r="HH104" s="72">
        <v>2.88010742528395</v>
      </c>
      <c r="HI104" s="27"/>
      <c r="HJ104" s="24" t="s">
        <v>39</v>
      </c>
      <c r="HK104" s="68">
        <v>112.599</v>
      </c>
      <c r="HL104" s="72">
        <v>10.2973095251809</v>
      </c>
      <c r="HM104" s="68">
        <v>94.924</v>
      </c>
      <c r="HN104" s="72">
        <v>7.90938587029227</v>
      </c>
      <c r="HO104" s="68">
        <v>96.583</v>
      </c>
      <c r="HP104" s="72">
        <v>6.19810281424998</v>
      </c>
      <c r="HQ104" s="27"/>
      <c r="HR104" s="24" t="s">
        <v>39</v>
      </c>
      <c r="HS104" s="68">
        <v>91.086</v>
      </c>
      <c r="HT104" s="72">
        <v>4.15704500907057</v>
      </c>
      <c r="HU104" s="68">
        <v>94.802</v>
      </c>
      <c r="HV104" s="72">
        <v>4.15713047249713</v>
      </c>
      <c r="HW104" s="68">
        <v>109.176</v>
      </c>
      <c r="HX104" s="72">
        <v>4.15710481704662</v>
      </c>
      <c r="HY104" s="27"/>
      <c r="HZ104" s="24" t="s">
        <v>39</v>
      </c>
      <c r="IA104" s="68">
        <v>96.741</v>
      </c>
      <c r="IB104" s="72">
        <v>4.15770694179538</v>
      </c>
      <c r="IC104" s="68">
        <v>119.368480067817</v>
      </c>
      <c r="ID104" s="72">
        <v>-2.37023935625619</v>
      </c>
      <c r="IE104" s="68">
        <v>102.871</v>
      </c>
      <c r="IF104" s="72">
        <v>1.45271680821952</v>
      </c>
      <c r="IG104" s="27"/>
      <c r="IH104" s="24" t="s">
        <v>39</v>
      </c>
      <c r="II104" s="68">
        <v>99.758</v>
      </c>
      <c r="IJ104" s="72">
        <v>14.3114762396382</v>
      </c>
      <c r="IK104" s="68">
        <v>96.184</v>
      </c>
      <c r="IL104" s="72">
        <v>1.51825880022307</v>
      </c>
      <c r="IM104" s="68">
        <v>115.059</v>
      </c>
      <c r="IN104" s="72">
        <v>4.27310227481075</v>
      </c>
      <c r="IO104" s="68">
        <v>97.051</v>
      </c>
      <c r="IP104" s="72">
        <v>4.27285262925317</v>
      </c>
      <c r="IQ104" s="27"/>
      <c r="IR104" s="24" t="s">
        <v>39</v>
      </c>
      <c r="IS104" s="68">
        <v>102.967</v>
      </c>
      <c r="IT104" s="72">
        <v>4.27281263459211</v>
      </c>
      <c r="IU104" s="68">
        <v>93.792</v>
      </c>
      <c r="IV104" s="72">
        <v>4.27334268395865</v>
      </c>
      <c r="IW104" s="68">
        <v>97.615</v>
      </c>
      <c r="IX104" s="72">
        <v>4.27268874545348</v>
      </c>
      <c r="IY104" s="27"/>
      <c r="IZ104" s="24" t="s">
        <v>39</v>
      </c>
      <c r="JA104" s="68">
        <v>101.341</v>
      </c>
      <c r="JB104" s="72">
        <v>4.27278303085326</v>
      </c>
      <c r="JC104" s="68">
        <v>108.709</v>
      </c>
      <c r="JD104" s="72">
        <v>10.8323354396761</v>
      </c>
      <c r="JE104" s="68">
        <v>114.587</v>
      </c>
      <c r="JF104" s="72">
        <v>15.07504077796</v>
      </c>
      <c r="JG104" s="27"/>
      <c r="JH104" s="24" t="s">
        <v>39</v>
      </c>
      <c r="JI104" s="68">
        <v>131.491</v>
      </c>
      <c r="JJ104" s="72">
        <v>19.0079948535739</v>
      </c>
      <c r="JK104" s="68">
        <v>116.558</v>
      </c>
      <c r="JL104" s="72">
        <v>9.49762757790566</v>
      </c>
      <c r="JM104" s="68">
        <v>93.918</v>
      </c>
      <c r="JN104" s="72">
        <v>14.1195875733301</v>
      </c>
      <c r="JO104" s="27"/>
      <c r="JP104" s="24" t="s">
        <v>39</v>
      </c>
      <c r="JQ104" s="68">
        <v>98.959</v>
      </c>
      <c r="JR104" s="72">
        <v>3.78375698382834</v>
      </c>
      <c r="JS104" s="68">
        <v>75.655</v>
      </c>
      <c r="JT104" s="72">
        <v>0.116477039565382</v>
      </c>
      <c r="JU104" s="68">
        <v>116.868</v>
      </c>
      <c r="JV104" s="72">
        <v>0.116228207137553</v>
      </c>
      <c r="JW104" s="27"/>
      <c r="JX104" s="24" t="s">
        <v>39</v>
      </c>
      <c r="JY104" s="68">
        <v>102.99</v>
      </c>
      <c r="JZ104" s="72">
        <v>15.1279018978938</v>
      </c>
      <c r="KA104" s="68">
        <v>115.328</v>
      </c>
      <c r="KB104" s="72">
        <v>0.293738085143417</v>
      </c>
      <c r="KC104" s="68">
        <v>89.683</v>
      </c>
      <c r="KD104" s="72">
        <v>27.2142090650095</v>
      </c>
      <c r="KE104" s="27"/>
      <c r="KF104" s="24" t="s">
        <v>39</v>
      </c>
      <c r="KG104" s="68">
        <v>77.428</v>
      </c>
      <c r="KH104" s="72">
        <v>7.0309492917161</v>
      </c>
      <c r="KI104" s="68">
        <v>154.646</v>
      </c>
      <c r="KJ104" s="72">
        <v>11.8041898721478</v>
      </c>
      <c r="KK104" s="68">
        <v>120.107</v>
      </c>
      <c r="KL104" s="72">
        <v>5.16946119899531</v>
      </c>
      <c r="KM104" s="27"/>
      <c r="KN104" s="24" t="s">
        <v>39</v>
      </c>
      <c r="KO104" s="68">
        <v>119.604</v>
      </c>
      <c r="KP104" s="72">
        <v>23.0613979076829</v>
      </c>
      <c r="KQ104" s="68">
        <v>111.607</v>
      </c>
      <c r="KR104" s="72">
        <v>10.7964185792727</v>
      </c>
      <c r="KS104" s="68">
        <v>95.987</v>
      </c>
      <c r="KT104" s="72">
        <v>3.71439965116807</v>
      </c>
      <c r="KU104" s="27"/>
      <c r="KV104" s="24" t="s">
        <v>39</v>
      </c>
      <c r="KW104" s="68">
        <v>105.914</v>
      </c>
      <c r="KX104" s="72">
        <v>0.961333753324482</v>
      </c>
      <c r="KY104" s="68">
        <v>114.777</v>
      </c>
      <c r="KZ104" s="72">
        <v>14.9955774702658</v>
      </c>
      <c r="LA104" s="68">
        <v>105.304</v>
      </c>
      <c r="LB104" s="72">
        <v>2.77607512916849</v>
      </c>
      <c r="LC104" s="27"/>
      <c r="LD104" s="24" t="s">
        <v>39</v>
      </c>
      <c r="LE104" s="68">
        <v>101.722</v>
      </c>
      <c r="LF104" s="72">
        <v>12.9015011187227</v>
      </c>
      <c r="LG104" s="68">
        <v>97.284</v>
      </c>
      <c r="LH104" s="72">
        <v>10.813124602707</v>
      </c>
      <c r="LI104" s="68">
        <v>94.309</v>
      </c>
      <c r="LJ104" s="72">
        <v>9.33445385409877</v>
      </c>
      <c r="LK104" s="27"/>
      <c r="LL104" s="24" t="s">
        <v>39</v>
      </c>
      <c r="LM104" s="68">
        <v>109.259</v>
      </c>
      <c r="LN104" s="72">
        <v>10.8131279828771</v>
      </c>
      <c r="LO104" s="68">
        <v>117.8</v>
      </c>
      <c r="LP104" s="72">
        <v>10.8127041941047</v>
      </c>
      <c r="LQ104" s="68">
        <v>111.55</v>
      </c>
      <c r="LR104" s="72">
        <v>10.8124251435034</v>
      </c>
      <c r="LS104" s="27"/>
      <c r="LT104" s="24" t="s">
        <v>39</v>
      </c>
      <c r="LU104" s="68">
        <v>126.361</v>
      </c>
      <c r="LV104" s="72">
        <v>1.25022501731318</v>
      </c>
      <c r="LW104" s="68">
        <v>136.066</v>
      </c>
      <c r="LX104" s="72">
        <v>9.3523818967046</v>
      </c>
      <c r="LY104" s="68">
        <v>72.594</v>
      </c>
      <c r="LZ104" s="72">
        <v>-22.7115339261502</v>
      </c>
      <c r="MA104" s="27"/>
      <c r="MB104" s="24" t="s">
        <v>39</v>
      </c>
      <c r="MC104" s="68">
        <v>118.71</v>
      </c>
      <c r="MD104" s="72">
        <v>13.601953978668</v>
      </c>
      <c r="ME104" s="68">
        <v>138.914</v>
      </c>
      <c r="MF104" s="72">
        <v>12.0148011525475</v>
      </c>
      <c r="MG104" s="68">
        <v>93.323</v>
      </c>
      <c r="MH104" s="72">
        <v>-4.79517447371856</v>
      </c>
      <c r="MI104" s="27"/>
      <c r="MJ104" s="24" t="s">
        <v>39</v>
      </c>
      <c r="MK104" s="68">
        <v>96.371</v>
      </c>
      <c r="ML104" s="72">
        <v>-3.85670009405106</v>
      </c>
      <c r="MM104" s="68">
        <v>111.648097921049</v>
      </c>
      <c r="MN104" s="72">
        <v>12.8328746388667</v>
      </c>
      <c r="MO104" s="68">
        <v>88.689</v>
      </c>
      <c r="MP104" s="72">
        <v>22.4601430666361</v>
      </c>
    </row>
    <row r="105" ht="15" hidden="1" customHeight="1" spans="1:354">
      <c r="A105" s="27"/>
      <c r="B105" s="24" t="s">
        <v>40</v>
      </c>
      <c r="C105" s="68">
        <v>96.4833835357137</v>
      </c>
      <c r="D105" s="72">
        <v>-0.354978524056762</v>
      </c>
      <c r="E105" s="459">
        <v>95.483</v>
      </c>
      <c r="F105" s="72">
        <v>-1.28650601172052</v>
      </c>
      <c r="G105" s="459">
        <v>97.429</v>
      </c>
      <c r="H105" s="72">
        <v>0.523757758104097</v>
      </c>
      <c r="I105" s="27"/>
      <c r="J105" s="24" t="s">
        <v>40</v>
      </c>
      <c r="K105" s="68">
        <v>103.108</v>
      </c>
      <c r="L105" s="72">
        <v>-12.4516678485232</v>
      </c>
      <c r="M105" s="68">
        <v>116.408</v>
      </c>
      <c r="N105" s="72">
        <v>6.69560309340727</v>
      </c>
      <c r="O105" s="68">
        <v>94.924</v>
      </c>
      <c r="P105" s="72">
        <v>-16.7979040436944</v>
      </c>
      <c r="Q105" s="27"/>
      <c r="R105" s="24" t="s">
        <v>40</v>
      </c>
      <c r="S105" s="68">
        <v>100.307</v>
      </c>
      <c r="T105" s="72">
        <v>-0.195582252950672</v>
      </c>
      <c r="U105" s="68">
        <v>100.757</v>
      </c>
      <c r="V105" s="72">
        <v>-3.57718569990831</v>
      </c>
      <c r="W105" s="68">
        <v>98.326</v>
      </c>
      <c r="X105" s="72">
        <v>-7.47533674723987</v>
      </c>
      <c r="Y105" s="27"/>
      <c r="Z105" s="24" t="s">
        <v>40</v>
      </c>
      <c r="AA105" s="68">
        <v>110.027</v>
      </c>
      <c r="AB105" s="72">
        <v>5.14644639244948</v>
      </c>
      <c r="AC105" s="68">
        <v>132.394</v>
      </c>
      <c r="AD105" s="72">
        <v>19.1559893856941</v>
      </c>
      <c r="AE105" s="68">
        <v>96.539</v>
      </c>
      <c r="AF105" s="72">
        <v>-5.95984337006625</v>
      </c>
      <c r="AG105" s="27"/>
      <c r="AH105" s="24" t="s">
        <v>40</v>
      </c>
      <c r="AI105" s="68">
        <v>120.335</v>
      </c>
      <c r="AJ105" s="72">
        <v>17.6291408806542</v>
      </c>
      <c r="AK105" s="68">
        <v>115.636</v>
      </c>
      <c r="AL105" s="72">
        <v>1.9289811847076</v>
      </c>
      <c r="AM105" s="68">
        <v>89.978</v>
      </c>
      <c r="AN105" s="72">
        <v>-11.3902808915498</v>
      </c>
      <c r="AO105" s="27"/>
      <c r="AP105" s="24" t="s">
        <v>40</v>
      </c>
      <c r="AQ105" s="68">
        <v>107.121</v>
      </c>
      <c r="AR105" s="72">
        <v>7.85310416719231</v>
      </c>
      <c r="AS105" s="68">
        <v>98.754</v>
      </c>
      <c r="AT105" s="72">
        <v>-9.09565813971524</v>
      </c>
      <c r="AU105" s="68">
        <v>96.225</v>
      </c>
      <c r="AV105" s="72">
        <v>-8.41019247830468</v>
      </c>
      <c r="AW105" s="27"/>
      <c r="AX105" s="24" t="s">
        <v>40</v>
      </c>
      <c r="AY105" s="68">
        <v>115.463</v>
      </c>
      <c r="AZ105" s="72">
        <v>22.7428674104042</v>
      </c>
      <c r="BA105" s="68">
        <v>110.477</v>
      </c>
      <c r="BB105" s="72">
        <v>14.3431796212721</v>
      </c>
      <c r="BC105" s="68">
        <v>132.277</v>
      </c>
      <c r="BD105" s="72">
        <v>29.6525790846706</v>
      </c>
      <c r="BE105" s="27"/>
      <c r="BF105" s="24" t="s">
        <v>40</v>
      </c>
      <c r="BG105" s="68">
        <v>80.174</v>
      </c>
      <c r="BH105" s="72">
        <v>-12.7781284704273</v>
      </c>
      <c r="BI105" s="68">
        <v>108.238</v>
      </c>
      <c r="BJ105" s="72">
        <v>1.89047704218711</v>
      </c>
      <c r="BK105" s="68">
        <v>112.946</v>
      </c>
      <c r="BL105" s="72">
        <v>18.9665311975824</v>
      </c>
      <c r="BM105" s="27"/>
      <c r="BN105" s="24" t="s">
        <v>40</v>
      </c>
      <c r="BO105" s="68">
        <v>103.399</v>
      </c>
      <c r="BP105" s="72">
        <v>1.62104543490449</v>
      </c>
      <c r="BQ105" s="437">
        <v>117.908046187246</v>
      </c>
      <c r="BR105" s="72">
        <v>13.5899038387302</v>
      </c>
      <c r="BS105" s="68">
        <v>112.607</v>
      </c>
      <c r="BT105" s="72">
        <v>13.5896903650816</v>
      </c>
      <c r="BU105" s="27"/>
      <c r="BV105" s="24" t="s">
        <v>40</v>
      </c>
      <c r="BW105" s="68">
        <v>114.043</v>
      </c>
      <c r="BX105" s="72">
        <v>13.5898577562283</v>
      </c>
      <c r="BY105" s="68">
        <v>103.809</v>
      </c>
      <c r="BZ105" s="72">
        <v>2.50801886692101</v>
      </c>
      <c r="CA105" s="68">
        <v>114.782</v>
      </c>
      <c r="CB105" s="72">
        <v>5.85212454847432</v>
      </c>
      <c r="CC105" s="27"/>
      <c r="CD105" s="24" t="s">
        <v>40</v>
      </c>
      <c r="CE105" s="68">
        <v>105.333</v>
      </c>
      <c r="CF105" s="72">
        <v>5.85212388388361</v>
      </c>
      <c r="CG105" s="68">
        <v>104.94</v>
      </c>
      <c r="CH105" s="72">
        <v>5.85196800988382</v>
      </c>
      <c r="CI105" s="68">
        <v>109.972</v>
      </c>
      <c r="CJ105" s="72">
        <v>7.12432224853174</v>
      </c>
      <c r="CK105" s="27"/>
      <c r="CL105" s="24" t="s">
        <v>40</v>
      </c>
      <c r="CM105" s="68">
        <v>110.172</v>
      </c>
      <c r="CN105" s="72">
        <v>1.34778587738131</v>
      </c>
      <c r="CO105" s="68">
        <v>92.322</v>
      </c>
      <c r="CP105" s="72">
        <v>5.71077035167629</v>
      </c>
      <c r="CQ105" s="68">
        <v>90.61</v>
      </c>
      <c r="CR105" s="72">
        <v>5.71039788455306</v>
      </c>
      <c r="CS105" s="27"/>
      <c r="CT105" s="24" t="s">
        <v>40</v>
      </c>
      <c r="CU105" s="68">
        <v>125.165</v>
      </c>
      <c r="CV105" s="72">
        <v>13.2547070589057</v>
      </c>
      <c r="CW105" s="68">
        <v>76.82</v>
      </c>
      <c r="CX105" s="72">
        <v>-23.9473151482391</v>
      </c>
      <c r="CY105" s="68">
        <v>115.192</v>
      </c>
      <c r="CZ105" s="72">
        <v>16.8477152173148</v>
      </c>
      <c r="DA105" s="27"/>
      <c r="DB105" s="24" t="s">
        <v>40</v>
      </c>
      <c r="DC105" s="68">
        <v>99.487</v>
      </c>
      <c r="DD105" s="72">
        <v>4.73286752036297</v>
      </c>
      <c r="DE105" s="68">
        <v>129.416</v>
      </c>
      <c r="DF105" s="72">
        <v>35.2559348705728</v>
      </c>
      <c r="DG105" s="68">
        <v>102.409</v>
      </c>
      <c r="DH105" s="72">
        <v>0.95231985598916</v>
      </c>
      <c r="DI105" s="27"/>
      <c r="DJ105" s="24" t="s">
        <v>40</v>
      </c>
      <c r="DK105" s="68">
        <v>106.632</v>
      </c>
      <c r="DL105" s="72">
        <v>0.952156764369178</v>
      </c>
      <c r="DM105" s="68">
        <v>97.219</v>
      </c>
      <c r="DN105" s="72">
        <v>-11.14862625639</v>
      </c>
      <c r="DO105" s="68">
        <v>166.05</v>
      </c>
      <c r="DP105" s="72">
        <v>4.36104375186986</v>
      </c>
      <c r="DQ105" s="27"/>
      <c r="DR105" s="24" t="s">
        <v>40</v>
      </c>
      <c r="DS105" s="68">
        <v>108.332</v>
      </c>
      <c r="DT105" s="72">
        <v>0.951438411989187</v>
      </c>
      <c r="DU105" s="68">
        <v>102.245</v>
      </c>
      <c r="DV105" s="72">
        <v>-3.50576173736886</v>
      </c>
      <c r="DW105" s="68">
        <v>123.479</v>
      </c>
      <c r="DX105" s="72">
        <v>30.8175234327211</v>
      </c>
      <c r="DY105" s="27"/>
      <c r="DZ105" s="24" t="s">
        <v>40</v>
      </c>
      <c r="EA105" s="68">
        <v>98.055</v>
      </c>
      <c r="EB105" s="72">
        <v>3.61630265354731</v>
      </c>
      <c r="EC105" s="68">
        <v>92.459</v>
      </c>
      <c r="ED105" s="72">
        <v>8.75967813458134</v>
      </c>
      <c r="EE105" s="68">
        <v>112.776</v>
      </c>
      <c r="EF105" s="72">
        <v>8.75963745865906</v>
      </c>
      <c r="EG105" s="27"/>
      <c r="EH105" s="24" t="s">
        <v>40</v>
      </c>
      <c r="EI105" s="68">
        <v>109.485</v>
      </c>
      <c r="EJ105" s="72">
        <v>8.75952524643593</v>
      </c>
      <c r="EK105" s="68">
        <v>122.163</v>
      </c>
      <c r="EL105" s="72">
        <v>8.76025056741263</v>
      </c>
      <c r="EM105" s="68">
        <v>110.48</v>
      </c>
      <c r="EN105" s="72">
        <v>8.76040071696387</v>
      </c>
      <c r="EO105" s="27"/>
      <c r="EP105" s="24" t="s">
        <v>40</v>
      </c>
      <c r="EQ105" s="68">
        <v>119.142</v>
      </c>
      <c r="ER105" s="72">
        <v>3.4882618320899</v>
      </c>
      <c r="ES105" s="68">
        <v>91.988</v>
      </c>
      <c r="ET105" s="72">
        <v>3.48796042479762</v>
      </c>
      <c r="EU105" s="68">
        <v>102.313</v>
      </c>
      <c r="EV105" s="72">
        <v>3.48818521834546</v>
      </c>
      <c r="EW105" s="27"/>
      <c r="EX105" s="24" t="s">
        <v>40</v>
      </c>
      <c r="EY105" s="68">
        <v>134.459</v>
      </c>
      <c r="EZ105" s="72">
        <v>3.48809798386414</v>
      </c>
      <c r="FA105" s="68">
        <v>109.775</v>
      </c>
      <c r="FB105" s="72">
        <v>3.48814180381937</v>
      </c>
      <c r="FC105" s="68">
        <v>175.976</v>
      </c>
      <c r="FD105" s="72">
        <v>3.48764361696698</v>
      </c>
      <c r="FE105" s="27"/>
      <c r="FF105" s="24" t="s">
        <v>40</v>
      </c>
      <c r="FG105" s="68">
        <v>105.233</v>
      </c>
      <c r="FH105" s="72">
        <v>3.48794328238515</v>
      </c>
      <c r="FI105" s="68">
        <v>125.115</v>
      </c>
      <c r="FJ105" s="72">
        <v>3.27949132496393</v>
      </c>
      <c r="FK105" s="68">
        <v>111.583</v>
      </c>
      <c r="FL105" s="72">
        <v>3.57882209075524</v>
      </c>
      <c r="FM105" s="27"/>
      <c r="FN105" s="24" t="s">
        <v>40</v>
      </c>
      <c r="FO105" s="68">
        <v>98.98</v>
      </c>
      <c r="FP105" s="72">
        <v>-9.41117229049155</v>
      </c>
      <c r="FQ105" s="68">
        <v>104.167</v>
      </c>
      <c r="FR105" s="72">
        <v>2.29370787323866</v>
      </c>
      <c r="FS105" s="68">
        <v>113.389</v>
      </c>
      <c r="FT105" s="72">
        <v>-6.8238862755378</v>
      </c>
      <c r="FU105" s="27"/>
      <c r="FV105" s="24" t="s">
        <v>40</v>
      </c>
      <c r="FW105" s="68">
        <v>117.753</v>
      </c>
      <c r="FX105" s="72">
        <v>8.77971542079258</v>
      </c>
      <c r="FY105" s="68">
        <v>108.548</v>
      </c>
      <c r="FZ105" s="72">
        <v>2.3595425892414</v>
      </c>
      <c r="GA105" s="68">
        <v>109.231</v>
      </c>
      <c r="GB105" s="72">
        <v>2.35871906447156</v>
      </c>
      <c r="GC105" s="27"/>
      <c r="GD105" s="24" t="s">
        <v>40</v>
      </c>
      <c r="GE105" s="68">
        <v>107.595</v>
      </c>
      <c r="GF105" s="72">
        <v>2.35875265698407</v>
      </c>
      <c r="GG105" s="68">
        <v>111.026</v>
      </c>
      <c r="GH105" s="72">
        <v>2.35942313850475</v>
      </c>
      <c r="GI105" s="68">
        <v>100.823</v>
      </c>
      <c r="GJ105" s="72">
        <v>0.539713071571455</v>
      </c>
      <c r="GK105" s="27"/>
      <c r="GL105" s="24" t="s">
        <v>40</v>
      </c>
      <c r="GM105" s="68">
        <v>106.757</v>
      </c>
      <c r="GN105" s="72">
        <v>2.35878106482671</v>
      </c>
      <c r="GO105" s="68">
        <v>124.959</v>
      </c>
      <c r="GP105" s="72">
        <v>5.34215328550553</v>
      </c>
      <c r="GQ105" s="68">
        <v>114.39</v>
      </c>
      <c r="GR105" s="72">
        <v>5.34188461847637</v>
      </c>
      <c r="GS105" s="27"/>
      <c r="GT105" s="24" t="s">
        <v>40</v>
      </c>
      <c r="GU105" s="68">
        <v>97.349</v>
      </c>
      <c r="GV105" s="72">
        <v>4.17239075458818</v>
      </c>
      <c r="GW105" s="68">
        <v>98.207</v>
      </c>
      <c r="GX105" s="72">
        <v>5.90794548799659</v>
      </c>
      <c r="GY105" s="68">
        <v>103.777</v>
      </c>
      <c r="GZ105" s="72">
        <v>4.17235727800221</v>
      </c>
      <c r="HA105" s="27"/>
      <c r="HB105" s="24" t="s">
        <v>40</v>
      </c>
      <c r="HC105" s="68">
        <v>120.444</v>
      </c>
      <c r="HD105" s="72">
        <v>4.17273940956986</v>
      </c>
      <c r="HE105" s="68">
        <v>103.961</v>
      </c>
      <c r="HF105" s="72">
        <v>4.17206527517709</v>
      </c>
      <c r="HG105" s="68">
        <v>100.279</v>
      </c>
      <c r="HH105" s="72">
        <v>2.38648317781632</v>
      </c>
      <c r="HI105" s="27"/>
      <c r="HJ105" s="24" t="s">
        <v>40</v>
      </c>
      <c r="HK105" s="68">
        <v>114.561</v>
      </c>
      <c r="HL105" s="72">
        <v>6.17511977689067</v>
      </c>
      <c r="HM105" s="68">
        <v>92.758</v>
      </c>
      <c r="HN105" s="72">
        <v>3.06488320039064</v>
      </c>
      <c r="HO105" s="68">
        <v>109.306</v>
      </c>
      <c r="HP105" s="72">
        <v>4.17220193951806</v>
      </c>
      <c r="HQ105" s="27"/>
      <c r="HR105" s="24" t="s">
        <v>40</v>
      </c>
      <c r="HS105" s="68">
        <v>91.285</v>
      </c>
      <c r="HT105" s="72">
        <v>2.60412105155872</v>
      </c>
      <c r="HU105" s="68">
        <v>103.081</v>
      </c>
      <c r="HV105" s="72">
        <v>2.60429642847362</v>
      </c>
      <c r="HW105" s="68">
        <v>102.457</v>
      </c>
      <c r="HX105" s="72">
        <v>2.60443702041778</v>
      </c>
      <c r="HY105" s="27"/>
      <c r="HZ105" s="24" t="s">
        <v>40</v>
      </c>
      <c r="IA105" s="68">
        <v>107.456</v>
      </c>
      <c r="IB105" s="72">
        <v>2.60388168084209</v>
      </c>
      <c r="IC105" s="68">
        <v>112.558477667207</v>
      </c>
      <c r="ID105" s="72">
        <v>-2.43319646765147</v>
      </c>
      <c r="IE105" s="68">
        <v>106.498</v>
      </c>
      <c r="IF105" s="72">
        <v>-10.7895737112528</v>
      </c>
      <c r="IG105" s="27"/>
      <c r="IH105" s="24" t="s">
        <v>40</v>
      </c>
      <c r="II105" s="68">
        <v>107.338</v>
      </c>
      <c r="IJ105" s="72">
        <v>6.5855514539456</v>
      </c>
      <c r="IK105" s="68">
        <v>105.735</v>
      </c>
      <c r="IL105" s="72">
        <v>9.31350610388746</v>
      </c>
      <c r="IM105" s="68">
        <v>116.722</v>
      </c>
      <c r="IN105" s="72">
        <v>5.12638291037845</v>
      </c>
      <c r="IO105" s="68">
        <v>92.795</v>
      </c>
      <c r="IP105" s="72">
        <v>5.12622611409736</v>
      </c>
      <c r="IQ105" s="27"/>
      <c r="IR105" s="24" t="s">
        <v>40</v>
      </c>
      <c r="IS105" s="68">
        <v>109.688</v>
      </c>
      <c r="IT105" s="72">
        <v>5.1267080289261</v>
      </c>
      <c r="IU105" s="68">
        <v>89.985</v>
      </c>
      <c r="IV105" s="72">
        <v>5.12645194598062</v>
      </c>
      <c r="IW105" s="68">
        <v>104.876</v>
      </c>
      <c r="IX105" s="72">
        <v>5.12679572955817</v>
      </c>
      <c r="IY105" s="27"/>
      <c r="IZ105" s="24" t="s">
        <v>40</v>
      </c>
      <c r="JA105" s="68">
        <v>101.43</v>
      </c>
      <c r="JB105" s="72">
        <v>5.12623280047109</v>
      </c>
      <c r="JC105" s="68">
        <v>105.464</v>
      </c>
      <c r="JD105" s="72">
        <v>9.11675293229439</v>
      </c>
      <c r="JE105" s="68">
        <v>136.529</v>
      </c>
      <c r="JF105" s="72">
        <v>26.8465040152424</v>
      </c>
      <c r="JG105" s="27"/>
      <c r="JH105" s="24" t="s">
        <v>40</v>
      </c>
      <c r="JI105" s="68">
        <v>129.99</v>
      </c>
      <c r="JJ105" s="72">
        <v>16.0886088112534</v>
      </c>
      <c r="JK105" s="68">
        <v>124.788</v>
      </c>
      <c r="JL105" s="72">
        <v>2.70724916397003</v>
      </c>
      <c r="JM105" s="68">
        <v>90.747</v>
      </c>
      <c r="JN105" s="72">
        <v>9.3892471399887</v>
      </c>
      <c r="JO105" s="27"/>
      <c r="JP105" s="24" t="s">
        <v>40</v>
      </c>
      <c r="JQ105" s="68">
        <v>112.46</v>
      </c>
      <c r="JR105" s="72">
        <v>9.4317253340503</v>
      </c>
      <c r="JS105" s="68">
        <v>92.226</v>
      </c>
      <c r="JT105" s="72">
        <v>1.89365636142533</v>
      </c>
      <c r="JU105" s="68">
        <v>111.04</v>
      </c>
      <c r="JV105" s="72">
        <v>1.89402728170585</v>
      </c>
      <c r="JW105" s="27"/>
      <c r="JX105" s="24" t="s">
        <v>40</v>
      </c>
      <c r="JY105" s="68">
        <v>118.871</v>
      </c>
      <c r="JZ105" s="72">
        <v>2.23994038778588</v>
      </c>
      <c r="KA105" s="68">
        <v>133.004</v>
      </c>
      <c r="KB105" s="72">
        <v>-0.224074633316576</v>
      </c>
      <c r="KC105" s="68">
        <v>133.365</v>
      </c>
      <c r="KD105" s="72">
        <v>13.3492469245831</v>
      </c>
      <c r="KE105" s="27"/>
      <c r="KF105" s="24" t="s">
        <v>40</v>
      </c>
      <c r="KG105" s="68">
        <v>87.249</v>
      </c>
      <c r="KH105" s="72">
        <v>2.21706199195491</v>
      </c>
      <c r="KI105" s="68">
        <v>85.662</v>
      </c>
      <c r="KJ105" s="72">
        <v>0.102500336307102</v>
      </c>
      <c r="KK105" s="68">
        <v>123.886</v>
      </c>
      <c r="KL105" s="72">
        <v>2.34063664350512</v>
      </c>
      <c r="KM105" s="27"/>
      <c r="KN105" s="24" t="s">
        <v>40</v>
      </c>
      <c r="KO105" s="68">
        <v>121.87</v>
      </c>
      <c r="KP105" s="72">
        <v>-15.3040159544324</v>
      </c>
      <c r="KQ105" s="68">
        <v>112.912</v>
      </c>
      <c r="KR105" s="72">
        <v>12.7514981588074</v>
      </c>
      <c r="KS105" s="68">
        <v>109.898</v>
      </c>
      <c r="KT105" s="72">
        <v>4.14345753457546</v>
      </c>
      <c r="KU105" s="27"/>
      <c r="KV105" s="24" t="s">
        <v>40</v>
      </c>
      <c r="KW105" s="68">
        <v>85.081</v>
      </c>
      <c r="KX105" s="72">
        <v>-4.96899657608495</v>
      </c>
      <c r="KY105" s="68">
        <v>120.143</v>
      </c>
      <c r="KZ105" s="72">
        <v>16.5753852608399</v>
      </c>
      <c r="LA105" s="68">
        <v>106.053</v>
      </c>
      <c r="LB105" s="72">
        <v>-8.45254447687158</v>
      </c>
      <c r="LC105" s="27"/>
      <c r="LD105" s="24" t="s">
        <v>40</v>
      </c>
      <c r="LE105" s="68">
        <v>108.612</v>
      </c>
      <c r="LF105" s="72">
        <v>13.1665281876458</v>
      </c>
      <c r="LG105" s="68">
        <v>110.766</v>
      </c>
      <c r="LH105" s="72">
        <v>7.88919397383397</v>
      </c>
      <c r="LI105" s="68">
        <v>93.379</v>
      </c>
      <c r="LJ105" s="72">
        <v>1.57722120682593</v>
      </c>
      <c r="LK105" s="27"/>
      <c r="LL105" s="24" t="s">
        <v>40</v>
      </c>
      <c r="LM105" s="68">
        <v>89.214</v>
      </c>
      <c r="LN105" s="72">
        <v>7.88957262620229</v>
      </c>
      <c r="LO105" s="68">
        <v>97.051</v>
      </c>
      <c r="LP105" s="72">
        <v>7.88886195450944</v>
      </c>
      <c r="LQ105" s="68">
        <v>89.868</v>
      </c>
      <c r="LR105" s="72">
        <v>7.88947972508728</v>
      </c>
      <c r="LS105" s="27"/>
      <c r="LT105" s="24" t="s">
        <v>40</v>
      </c>
      <c r="LU105" s="68">
        <v>112.5</v>
      </c>
      <c r="LV105" s="72">
        <v>0.747732247535595</v>
      </c>
      <c r="LW105" s="68">
        <v>114.759</v>
      </c>
      <c r="LX105" s="72">
        <v>22.1432914710659</v>
      </c>
      <c r="LY105" s="68">
        <v>72.511</v>
      </c>
      <c r="LZ105" s="72">
        <v>-17.7473931664382</v>
      </c>
      <c r="MA105" s="27"/>
      <c r="MB105" s="24" t="s">
        <v>40</v>
      </c>
      <c r="MC105" s="68">
        <v>111.098</v>
      </c>
      <c r="MD105" s="72">
        <v>12.7779526866099</v>
      </c>
      <c r="ME105" s="68">
        <v>127.687</v>
      </c>
      <c r="MF105" s="72">
        <v>2.65413916750809</v>
      </c>
      <c r="MG105" s="68">
        <v>113.076</v>
      </c>
      <c r="MH105" s="72">
        <v>-2.7688370978769</v>
      </c>
      <c r="MI105" s="27"/>
      <c r="MJ105" s="24" t="s">
        <v>40</v>
      </c>
      <c r="MK105" s="68">
        <v>80.981</v>
      </c>
      <c r="ML105" s="72">
        <v>-0.921165440882973</v>
      </c>
      <c r="MM105" s="68">
        <v>109.344045073603</v>
      </c>
      <c r="MN105" s="72">
        <v>8.94682698986291</v>
      </c>
      <c r="MO105" s="68">
        <v>93.191</v>
      </c>
      <c r="MP105" s="72">
        <v>14.8746118298571</v>
      </c>
    </row>
    <row r="106" ht="15" hidden="1" customHeight="1" spans="1:354">
      <c r="A106" s="27"/>
      <c r="B106" s="24" t="s">
        <v>41</v>
      </c>
      <c r="C106" s="68">
        <v>104.347295310335</v>
      </c>
      <c r="D106" s="72">
        <v>4.22676362447898</v>
      </c>
      <c r="E106" s="459">
        <v>101.706</v>
      </c>
      <c r="F106" s="72">
        <v>5.03434912342671</v>
      </c>
      <c r="G106" s="459">
        <v>106.845</v>
      </c>
      <c r="H106" s="72">
        <v>3.51060503968195</v>
      </c>
      <c r="I106" s="27"/>
      <c r="J106" s="24" t="s">
        <v>41</v>
      </c>
      <c r="K106" s="68">
        <v>100.868</v>
      </c>
      <c r="L106" s="72">
        <v>-17.649322276789</v>
      </c>
      <c r="M106" s="68">
        <v>153.552</v>
      </c>
      <c r="N106" s="72">
        <v>38.0753816223175</v>
      </c>
      <c r="O106" s="68">
        <v>108.344</v>
      </c>
      <c r="P106" s="72">
        <v>-8.41804626456606</v>
      </c>
      <c r="Q106" s="27"/>
      <c r="R106" s="24" t="s">
        <v>41</v>
      </c>
      <c r="S106" s="68">
        <v>109.012</v>
      </c>
      <c r="T106" s="72">
        <v>2.54849574863769</v>
      </c>
      <c r="U106" s="68">
        <v>108.31</v>
      </c>
      <c r="V106" s="72">
        <v>-1.8452962194813</v>
      </c>
      <c r="W106" s="68">
        <v>105.584</v>
      </c>
      <c r="X106" s="72">
        <v>4.20412657596817</v>
      </c>
      <c r="Y106" s="27"/>
      <c r="Z106" s="24" t="s">
        <v>41</v>
      </c>
      <c r="AA106" s="68">
        <v>105.561</v>
      </c>
      <c r="AB106" s="72">
        <v>0.379049784395022</v>
      </c>
      <c r="AC106" s="68">
        <v>123.852</v>
      </c>
      <c r="AD106" s="72">
        <v>12.865793536435</v>
      </c>
      <c r="AE106" s="68">
        <v>100.043</v>
      </c>
      <c r="AF106" s="72">
        <v>-15.6991634922784</v>
      </c>
      <c r="AG106" s="27"/>
      <c r="AH106" s="24" t="s">
        <v>41</v>
      </c>
      <c r="AI106" s="68">
        <v>130.888</v>
      </c>
      <c r="AJ106" s="72">
        <v>18.5035230363237</v>
      </c>
      <c r="AK106" s="68">
        <v>120.588</v>
      </c>
      <c r="AL106" s="72">
        <v>4.66127617136183</v>
      </c>
      <c r="AM106" s="68">
        <v>95.187</v>
      </c>
      <c r="AN106" s="72">
        <v>-21.2793247813865</v>
      </c>
      <c r="AO106" s="27"/>
      <c r="AP106" s="24" t="s">
        <v>41</v>
      </c>
      <c r="AQ106" s="68">
        <v>110.207</v>
      </c>
      <c r="AR106" s="72">
        <v>3.47660480010541</v>
      </c>
      <c r="AS106" s="68">
        <v>101.762</v>
      </c>
      <c r="AT106" s="72">
        <v>2.8564260413745</v>
      </c>
      <c r="AU106" s="68">
        <v>95.259</v>
      </c>
      <c r="AV106" s="72">
        <v>-6.48055427592453</v>
      </c>
      <c r="AW106" s="27"/>
      <c r="AX106" s="24" t="s">
        <v>41</v>
      </c>
      <c r="AY106" s="68">
        <v>112.472</v>
      </c>
      <c r="AZ106" s="72">
        <v>-0.334579880336946</v>
      </c>
      <c r="BA106" s="68">
        <v>127.238</v>
      </c>
      <c r="BB106" s="72">
        <v>21.9051607021752</v>
      </c>
      <c r="BC106" s="68">
        <v>139.664</v>
      </c>
      <c r="BD106" s="72">
        <v>30.4619537897768</v>
      </c>
      <c r="BE106" s="27"/>
      <c r="BF106" s="24" t="s">
        <v>41</v>
      </c>
      <c r="BG106" s="68">
        <v>88.855</v>
      </c>
      <c r="BH106" s="72">
        <v>-5.66353813109686</v>
      </c>
      <c r="BI106" s="68">
        <v>107.588</v>
      </c>
      <c r="BJ106" s="72">
        <v>2.37048204552059</v>
      </c>
      <c r="BK106" s="68">
        <v>130.148</v>
      </c>
      <c r="BL106" s="72">
        <v>11.5914469967257</v>
      </c>
      <c r="BM106" s="27"/>
      <c r="BN106" s="24" t="s">
        <v>41</v>
      </c>
      <c r="BO106" s="68">
        <v>90.427</v>
      </c>
      <c r="BP106" s="72">
        <v>-5.29942069028444</v>
      </c>
      <c r="BQ106" s="437">
        <v>119.20666510536</v>
      </c>
      <c r="BR106" s="72">
        <v>12.5155281557621</v>
      </c>
      <c r="BS106" s="68">
        <v>119.071</v>
      </c>
      <c r="BT106" s="72">
        <v>12.5155388206977</v>
      </c>
      <c r="BU106" s="27"/>
      <c r="BV106" s="24" t="s">
        <v>41</v>
      </c>
      <c r="BW106" s="68">
        <v>123.174</v>
      </c>
      <c r="BX106" s="72">
        <v>12.5153476805643</v>
      </c>
      <c r="BY106" s="68">
        <v>95.165</v>
      </c>
      <c r="BZ106" s="72">
        <v>-7.89000571316123</v>
      </c>
      <c r="CA106" s="68">
        <v>111.227</v>
      </c>
      <c r="CB106" s="72">
        <v>6.29758180573134</v>
      </c>
      <c r="CC106" s="27"/>
      <c r="CD106" s="24" t="s">
        <v>41</v>
      </c>
      <c r="CE106" s="68">
        <v>105.381</v>
      </c>
      <c r="CF106" s="72">
        <v>6.29830197366724</v>
      </c>
      <c r="CG106" s="68">
        <v>112.785</v>
      </c>
      <c r="CH106" s="72">
        <v>6.29783488811351</v>
      </c>
      <c r="CI106" s="68">
        <v>120.362</v>
      </c>
      <c r="CJ106" s="72">
        <v>4.66381120191863</v>
      </c>
      <c r="CK106" s="27"/>
      <c r="CL106" s="24" t="s">
        <v>41</v>
      </c>
      <c r="CM106" s="68">
        <v>120.746</v>
      </c>
      <c r="CN106" s="72">
        <v>8.5578268645351</v>
      </c>
      <c r="CO106" s="68">
        <v>87.139</v>
      </c>
      <c r="CP106" s="72">
        <v>1.28202348153359</v>
      </c>
      <c r="CQ106" s="68">
        <v>81.656</v>
      </c>
      <c r="CR106" s="72">
        <v>1.28239920004998</v>
      </c>
      <c r="CS106" s="27"/>
      <c r="CT106" s="24" t="s">
        <v>41</v>
      </c>
      <c r="CU106" s="68">
        <v>120.641</v>
      </c>
      <c r="CV106" s="72">
        <v>5.17822676722011</v>
      </c>
      <c r="CW106" s="68">
        <v>84.086</v>
      </c>
      <c r="CX106" s="72">
        <v>-18.647188060303</v>
      </c>
      <c r="CY106" s="68">
        <v>109.96</v>
      </c>
      <c r="CZ106" s="72">
        <v>5.58679340039581</v>
      </c>
      <c r="DA106" s="27"/>
      <c r="DB106" s="24" t="s">
        <v>41</v>
      </c>
      <c r="DC106" s="68">
        <v>127.135</v>
      </c>
      <c r="DD106" s="72">
        <v>17.7725735625908</v>
      </c>
      <c r="DE106" s="68">
        <v>173.02</v>
      </c>
      <c r="DF106" s="72">
        <v>78.00523142288</v>
      </c>
      <c r="DG106" s="68">
        <v>98.963</v>
      </c>
      <c r="DH106" s="72">
        <v>0.15263185263143</v>
      </c>
      <c r="DI106" s="27"/>
      <c r="DJ106" s="24" t="s">
        <v>41</v>
      </c>
      <c r="DK106" s="68">
        <v>107.213</v>
      </c>
      <c r="DL106" s="72">
        <v>0.152902278026602</v>
      </c>
      <c r="DM106" s="68">
        <v>91.53</v>
      </c>
      <c r="DN106" s="72">
        <v>-10.8082063222825</v>
      </c>
      <c r="DO106" s="68">
        <v>88.077</v>
      </c>
      <c r="DP106" s="72">
        <v>6.10689095468229</v>
      </c>
      <c r="DQ106" s="27"/>
      <c r="DR106" s="24" t="s">
        <v>41</v>
      </c>
      <c r="DS106" s="68">
        <v>110.586</v>
      </c>
      <c r="DT106" s="72">
        <v>0.153086182969162</v>
      </c>
      <c r="DU106" s="68">
        <v>111.043</v>
      </c>
      <c r="DV106" s="72">
        <v>-1.55236971176636</v>
      </c>
      <c r="DW106" s="68">
        <v>119.749</v>
      </c>
      <c r="DX106" s="72">
        <v>15.7467458433429</v>
      </c>
      <c r="DY106" s="27"/>
      <c r="DZ106" s="24" t="s">
        <v>41</v>
      </c>
      <c r="EA106" s="68">
        <v>108.719</v>
      </c>
      <c r="EB106" s="72">
        <v>2.10109014144122</v>
      </c>
      <c r="EC106" s="68">
        <v>128.882</v>
      </c>
      <c r="ED106" s="72">
        <v>8.98956710370227</v>
      </c>
      <c r="EE106" s="68">
        <v>118.266</v>
      </c>
      <c r="EF106" s="72">
        <v>8.98916639451683</v>
      </c>
      <c r="EG106" s="27"/>
      <c r="EH106" s="24" t="s">
        <v>41</v>
      </c>
      <c r="EI106" s="68">
        <v>132.789</v>
      </c>
      <c r="EJ106" s="72">
        <v>8.9897449110685</v>
      </c>
      <c r="EK106" s="68">
        <v>126.582</v>
      </c>
      <c r="EL106" s="72">
        <v>8.98939203568609</v>
      </c>
      <c r="EM106" s="68">
        <v>110.436</v>
      </c>
      <c r="EN106" s="72">
        <v>8.98995844732207</v>
      </c>
      <c r="EO106" s="27"/>
      <c r="EP106" s="24" t="s">
        <v>41</v>
      </c>
      <c r="EQ106" s="68">
        <v>119.983</v>
      </c>
      <c r="ER106" s="72">
        <v>1.10302513388241</v>
      </c>
      <c r="ES106" s="68">
        <v>101.818</v>
      </c>
      <c r="ET106" s="72">
        <v>1.1033246664488</v>
      </c>
      <c r="EU106" s="68">
        <v>108.583</v>
      </c>
      <c r="EV106" s="72">
        <v>1.10296859360213</v>
      </c>
      <c r="EW106" s="27"/>
      <c r="EX106" s="24" t="s">
        <v>41</v>
      </c>
      <c r="EY106" s="68">
        <v>103.586</v>
      </c>
      <c r="EZ106" s="72">
        <v>1.10273195731914</v>
      </c>
      <c r="FA106" s="68">
        <v>118.093</v>
      </c>
      <c r="FB106" s="72">
        <v>1.10326901764337</v>
      </c>
      <c r="FC106" s="68">
        <v>99.352</v>
      </c>
      <c r="FD106" s="72">
        <v>1.10293354459144</v>
      </c>
      <c r="FE106" s="27"/>
      <c r="FF106" s="24" t="s">
        <v>41</v>
      </c>
      <c r="FG106" s="68">
        <v>105.452</v>
      </c>
      <c r="FH106" s="72">
        <v>1.10279496092755</v>
      </c>
      <c r="FI106" s="68">
        <v>110.097</v>
      </c>
      <c r="FJ106" s="72">
        <v>5.12206606751455</v>
      </c>
      <c r="FK106" s="68">
        <v>115.096</v>
      </c>
      <c r="FL106" s="72">
        <v>5.53821765080245</v>
      </c>
      <c r="FM106" s="27"/>
      <c r="FN106" s="24" t="s">
        <v>41</v>
      </c>
      <c r="FO106" s="68">
        <v>96.477</v>
      </c>
      <c r="FP106" s="72">
        <v>-5.33309238432493</v>
      </c>
      <c r="FQ106" s="68">
        <v>97.468</v>
      </c>
      <c r="FR106" s="72">
        <v>-6.03747331231659</v>
      </c>
      <c r="FS106" s="68">
        <v>102.784</v>
      </c>
      <c r="FT106" s="72">
        <v>-1.41542367885805</v>
      </c>
      <c r="FU106" s="27"/>
      <c r="FV106" s="24" t="s">
        <v>41</v>
      </c>
      <c r="FW106" s="68">
        <v>111.309</v>
      </c>
      <c r="FX106" s="72">
        <v>6.82356566726203</v>
      </c>
      <c r="FY106" s="68">
        <v>120.415</v>
      </c>
      <c r="FZ106" s="72">
        <v>7.36537418905647</v>
      </c>
      <c r="GA106" s="68">
        <v>110.647</v>
      </c>
      <c r="GB106" s="72">
        <v>7.3657639621625</v>
      </c>
      <c r="GC106" s="27"/>
      <c r="GD106" s="24" t="s">
        <v>41</v>
      </c>
      <c r="GE106" s="68">
        <v>107.074</v>
      </c>
      <c r="GF106" s="72">
        <v>7.36528778299581</v>
      </c>
      <c r="GG106" s="68">
        <v>110.219</v>
      </c>
      <c r="GH106" s="72">
        <v>7.36558485637195</v>
      </c>
      <c r="GI106" s="68">
        <v>90.967</v>
      </c>
      <c r="GJ106" s="72">
        <v>10.8264851416614</v>
      </c>
      <c r="GK106" s="27"/>
      <c r="GL106" s="24" t="s">
        <v>41</v>
      </c>
      <c r="GM106" s="68">
        <v>113.653</v>
      </c>
      <c r="GN106" s="72">
        <v>7.36495096647562</v>
      </c>
      <c r="GO106" s="68">
        <v>120.359</v>
      </c>
      <c r="GP106" s="72">
        <v>14.1577645529548</v>
      </c>
      <c r="GQ106" s="68">
        <v>124.682</v>
      </c>
      <c r="GR106" s="72">
        <v>14.1571984358743</v>
      </c>
      <c r="GS106" s="27"/>
      <c r="GT106" s="24" t="s">
        <v>41</v>
      </c>
      <c r="GU106" s="68">
        <v>94.478</v>
      </c>
      <c r="GV106" s="72">
        <v>2.48134002598938</v>
      </c>
      <c r="GW106" s="68">
        <v>99.209</v>
      </c>
      <c r="GX106" s="72">
        <v>1.02429576656982</v>
      </c>
      <c r="GY106" s="68">
        <v>113.204</v>
      </c>
      <c r="GZ106" s="72">
        <v>2.48164521215321</v>
      </c>
      <c r="HA106" s="27"/>
      <c r="HB106" s="24" t="s">
        <v>41</v>
      </c>
      <c r="HC106" s="68">
        <v>115.173</v>
      </c>
      <c r="HD106" s="72">
        <v>2.48173953093126</v>
      </c>
      <c r="HE106" s="68">
        <v>113.973</v>
      </c>
      <c r="HF106" s="72">
        <v>2.4814762793123</v>
      </c>
      <c r="HG106" s="68">
        <v>104.486</v>
      </c>
      <c r="HH106" s="72">
        <v>3.89638090276196</v>
      </c>
      <c r="HI106" s="27"/>
      <c r="HJ106" s="24" t="s">
        <v>41</v>
      </c>
      <c r="HK106" s="68">
        <v>113.835</v>
      </c>
      <c r="HL106" s="72">
        <v>3.53160739111917</v>
      </c>
      <c r="HM106" s="68">
        <v>102.541</v>
      </c>
      <c r="HN106" s="72">
        <v>8.25623344554774</v>
      </c>
      <c r="HO106" s="68">
        <v>109.445</v>
      </c>
      <c r="HP106" s="72">
        <v>2.48205452298831</v>
      </c>
      <c r="HQ106" s="27"/>
      <c r="HR106" s="24" t="s">
        <v>41</v>
      </c>
      <c r="HS106" s="68">
        <v>102.839</v>
      </c>
      <c r="HT106" s="72">
        <v>-0.286067829570612</v>
      </c>
      <c r="HU106" s="68">
        <v>93.919</v>
      </c>
      <c r="HV106" s="72">
        <v>-0.286373384406048</v>
      </c>
      <c r="HW106" s="68">
        <v>96.312</v>
      </c>
      <c r="HX106" s="72">
        <v>-0.285826004406204</v>
      </c>
      <c r="HY106" s="27"/>
      <c r="HZ106" s="24" t="s">
        <v>41</v>
      </c>
      <c r="IA106" s="68">
        <v>91.629</v>
      </c>
      <c r="IB106" s="72">
        <v>-0.286382538728901</v>
      </c>
      <c r="IC106" s="68">
        <v>115.903231038202</v>
      </c>
      <c r="ID106" s="72">
        <v>3.65805393620782</v>
      </c>
      <c r="IE106" s="68">
        <v>100.157</v>
      </c>
      <c r="IF106" s="72">
        <v>9.62266326659467</v>
      </c>
      <c r="IG106" s="27"/>
      <c r="IH106" s="24" t="s">
        <v>41</v>
      </c>
      <c r="II106" s="68">
        <v>101.406</v>
      </c>
      <c r="IJ106" s="72">
        <v>-4.19567454016418</v>
      </c>
      <c r="IK106" s="68">
        <v>89.847</v>
      </c>
      <c r="IL106" s="72">
        <v>4.44355513520777</v>
      </c>
      <c r="IM106" s="68">
        <v>120.268</v>
      </c>
      <c r="IN106" s="72">
        <v>8.25142498873059</v>
      </c>
      <c r="IO106" s="68">
        <v>92.635</v>
      </c>
      <c r="IP106" s="72">
        <v>8.25130483660442</v>
      </c>
      <c r="IQ106" s="27"/>
      <c r="IR106" s="24" t="s">
        <v>41</v>
      </c>
      <c r="IS106" s="68">
        <v>111.558</v>
      </c>
      <c r="IT106" s="72">
        <v>8.25128945869642</v>
      </c>
      <c r="IU106" s="68">
        <v>87.951</v>
      </c>
      <c r="IV106" s="72">
        <v>8.25161917768517</v>
      </c>
      <c r="IW106" s="68">
        <v>107.028</v>
      </c>
      <c r="IX106" s="72">
        <v>8.25165744139242</v>
      </c>
      <c r="IY106" s="27"/>
      <c r="IZ106" s="24" t="s">
        <v>41</v>
      </c>
      <c r="JA106" s="68">
        <v>107.441</v>
      </c>
      <c r="JB106" s="72">
        <v>8.25210806488505</v>
      </c>
      <c r="JC106" s="68">
        <v>109.65</v>
      </c>
      <c r="JD106" s="72">
        <v>7.85056747979702</v>
      </c>
      <c r="JE106" s="68">
        <v>134.132</v>
      </c>
      <c r="JF106" s="72">
        <v>21.8780863245954</v>
      </c>
      <c r="JG106" s="27"/>
      <c r="JH106" s="24" t="s">
        <v>41</v>
      </c>
      <c r="JI106" s="68">
        <v>112.905</v>
      </c>
      <c r="JJ106" s="72">
        <v>0.626962648499131</v>
      </c>
      <c r="JK106" s="68">
        <v>130.078</v>
      </c>
      <c r="JL106" s="72">
        <v>26.6866332250974</v>
      </c>
      <c r="JM106" s="68">
        <v>118.717</v>
      </c>
      <c r="JN106" s="72">
        <v>13.6720353769012</v>
      </c>
      <c r="JO106" s="27"/>
      <c r="JP106" s="24" t="s">
        <v>41</v>
      </c>
      <c r="JQ106" s="68">
        <v>126.448</v>
      </c>
      <c r="JR106" s="72">
        <v>15.156776266466</v>
      </c>
      <c r="JS106" s="68">
        <v>121.499</v>
      </c>
      <c r="JT106" s="72">
        <v>8.06457498605523</v>
      </c>
      <c r="JU106" s="68">
        <v>114.576</v>
      </c>
      <c r="JV106" s="72">
        <v>8.06488371225404</v>
      </c>
      <c r="JW106" s="27"/>
      <c r="JX106" s="24" t="s">
        <v>41</v>
      </c>
      <c r="JY106" s="68">
        <v>117.258</v>
      </c>
      <c r="JZ106" s="72">
        <v>9.71696135623333</v>
      </c>
      <c r="KA106" s="68">
        <v>126.469</v>
      </c>
      <c r="KB106" s="72">
        <v>-9.28864223287896</v>
      </c>
      <c r="KC106" s="68">
        <v>126.744</v>
      </c>
      <c r="KD106" s="72">
        <v>6.02103628191024</v>
      </c>
      <c r="KE106" s="27"/>
      <c r="KF106" s="24" t="s">
        <v>41</v>
      </c>
      <c r="KG106" s="68">
        <v>73.221</v>
      </c>
      <c r="KH106" s="72">
        <v>-4.23559239795769</v>
      </c>
      <c r="KI106" s="68">
        <v>98.12</v>
      </c>
      <c r="KJ106" s="72">
        <v>-5.91262346013599</v>
      </c>
      <c r="KK106" s="68">
        <v>123.415</v>
      </c>
      <c r="KL106" s="72">
        <v>4.60025794178927</v>
      </c>
      <c r="KM106" s="27"/>
      <c r="KN106" s="24" t="s">
        <v>41</v>
      </c>
      <c r="KO106" s="68">
        <v>119.346</v>
      </c>
      <c r="KP106" s="72">
        <v>3.98802323710434</v>
      </c>
      <c r="KQ106" s="68">
        <v>101.42</v>
      </c>
      <c r="KR106" s="72">
        <v>-2.08606616582763</v>
      </c>
      <c r="KS106" s="68">
        <v>105.875</v>
      </c>
      <c r="KT106" s="72">
        <v>7.57051261694353</v>
      </c>
      <c r="KU106" s="27"/>
      <c r="KV106" s="24" t="s">
        <v>41</v>
      </c>
      <c r="KW106" s="68">
        <v>87.317</v>
      </c>
      <c r="KX106" s="72">
        <v>-6.88193381572259</v>
      </c>
      <c r="KY106" s="68">
        <v>117.88</v>
      </c>
      <c r="KZ106" s="72">
        <v>17.4533782540809</v>
      </c>
      <c r="LA106" s="68">
        <v>111.215</v>
      </c>
      <c r="LB106" s="72">
        <v>-5.17769462563112</v>
      </c>
      <c r="LC106" s="27"/>
      <c r="LD106" s="24" t="s">
        <v>41</v>
      </c>
      <c r="LE106" s="68">
        <v>109.636</v>
      </c>
      <c r="LF106" s="72">
        <v>21.7553433624203</v>
      </c>
      <c r="LG106" s="68">
        <v>95.416</v>
      </c>
      <c r="LH106" s="72">
        <v>11.0752020622525</v>
      </c>
      <c r="LI106" s="68">
        <v>94.755</v>
      </c>
      <c r="LJ106" s="72">
        <v>2.77538094241225</v>
      </c>
      <c r="LK106" s="27"/>
      <c r="LL106" s="24" t="s">
        <v>41</v>
      </c>
      <c r="LM106" s="68">
        <v>81.321</v>
      </c>
      <c r="LN106" s="72">
        <v>11.075400591506</v>
      </c>
      <c r="LO106" s="68">
        <v>93.737</v>
      </c>
      <c r="LP106" s="72">
        <v>11.0757918241251</v>
      </c>
      <c r="LQ106" s="68">
        <v>77.24</v>
      </c>
      <c r="LR106" s="72">
        <v>11.076187599773</v>
      </c>
      <c r="LS106" s="27"/>
      <c r="LT106" s="24" t="s">
        <v>41</v>
      </c>
      <c r="LU106" s="68">
        <v>103.988</v>
      </c>
      <c r="LV106" s="72">
        <v>0.300797455976621</v>
      </c>
      <c r="LW106" s="68">
        <v>111.336</v>
      </c>
      <c r="LX106" s="72">
        <v>18.1686495586951</v>
      </c>
      <c r="LY106" s="68">
        <v>85.169</v>
      </c>
      <c r="LZ106" s="72">
        <v>-20.8894278441764</v>
      </c>
      <c r="MA106" s="27"/>
      <c r="MB106" s="24" t="s">
        <v>41</v>
      </c>
      <c r="MC106" s="68">
        <v>118.788</v>
      </c>
      <c r="MD106" s="72">
        <v>21.5235019133452</v>
      </c>
      <c r="ME106" s="68">
        <v>69.042</v>
      </c>
      <c r="MF106" s="72">
        <v>-22.466770888624</v>
      </c>
      <c r="MG106" s="68">
        <v>107.422</v>
      </c>
      <c r="MH106" s="72">
        <v>3.53338877010276</v>
      </c>
      <c r="MI106" s="27"/>
      <c r="MJ106" s="24" t="s">
        <v>41</v>
      </c>
      <c r="MK106" s="68">
        <v>93.768</v>
      </c>
      <c r="ML106" s="72">
        <v>-4.18821883953534</v>
      </c>
      <c r="MM106" s="68">
        <v>113.804042371314</v>
      </c>
      <c r="MN106" s="72">
        <v>5.32665000394597</v>
      </c>
      <c r="MO106" s="68">
        <v>116.853</v>
      </c>
      <c r="MP106" s="72">
        <v>4.44447186687822</v>
      </c>
    </row>
    <row r="107" ht="15" hidden="1" customHeight="1" spans="1:354">
      <c r="A107" s="27"/>
      <c r="B107" s="24" t="s">
        <v>42</v>
      </c>
      <c r="C107" s="68">
        <v>104.532850757401</v>
      </c>
      <c r="D107" s="72">
        <v>5.8602597409898</v>
      </c>
      <c r="E107" s="459">
        <v>100.685</v>
      </c>
      <c r="F107" s="72">
        <v>0.839259301202901</v>
      </c>
      <c r="G107" s="459">
        <v>108.171</v>
      </c>
      <c r="H107" s="72">
        <v>10.711771419204</v>
      </c>
      <c r="I107" s="27"/>
      <c r="J107" s="24" t="s">
        <v>42</v>
      </c>
      <c r="K107" s="68">
        <v>94.68</v>
      </c>
      <c r="L107" s="72">
        <v>-4.72659903887801</v>
      </c>
      <c r="M107" s="68">
        <v>161.446</v>
      </c>
      <c r="N107" s="72">
        <v>61.2136598004645</v>
      </c>
      <c r="O107" s="68">
        <v>94.76</v>
      </c>
      <c r="P107" s="72">
        <v>-11.3763361782068</v>
      </c>
      <c r="Q107" s="27"/>
      <c r="R107" s="24" t="s">
        <v>42</v>
      </c>
      <c r="S107" s="68">
        <v>102.85</v>
      </c>
      <c r="T107" s="72">
        <v>8.30596655746621</v>
      </c>
      <c r="U107" s="68">
        <v>109.757</v>
      </c>
      <c r="V107" s="72">
        <v>-1.75830614754919</v>
      </c>
      <c r="W107" s="68">
        <v>101.807</v>
      </c>
      <c r="X107" s="72">
        <v>6.18758407768621</v>
      </c>
      <c r="Y107" s="27"/>
      <c r="Z107" s="24" t="s">
        <v>42</v>
      </c>
      <c r="AA107" s="68">
        <v>109.816</v>
      </c>
      <c r="AB107" s="72">
        <v>5.7936542878552</v>
      </c>
      <c r="AC107" s="68">
        <v>121.331</v>
      </c>
      <c r="AD107" s="72">
        <v>15.0608385899541</v>
      </c>
      <c r="AE107" s="68">
        <v>104.709</v>
      </c>
      <c r="AF107" s="72">
        <v>-9.6799356995044</v>
      </c>
      <c r="AG107" s="27"/>
      <c r="AH107" s="24" t="s">
        <v>42</v>
      </c>
      <c r="AI107" s="68">
        <v>136.496</v>
      </c>
      <c r="AJ107" s="72">
        <v>19.7075512884116</v>
      </c>
      <c r="AK107" s="68">
        <v>115.749</v>
      </c>
      <c r="AL107" s="72">
        <v>1.77017898496868</v>
      </c>
      <c r="AM107" s="68">
        <v>98.169</v>
      </c>
      <c r="AN107" s="72">
        <v>-13.2177561978336</v>
      </c>
      <c r="AO107" s="27"/>
      <c r="AP107" s="24" t="s">
        <v>42</v>
      </c>
      <c r="AQ107" s="68">
        <v>109.057</v>
      </c>
      <c r="AR107" s="72">
        <v>-1.89421238575285</v>
      </c>
      <c r="AS107" s="68">
        <v>88.126</v>
      </c>
      <c r="AT107" s="72">
        <v>5.35909028235311</v>
      </c>
      <c r="AU107" s="68">
        <v>99.324</v>
      </c>
      <c r="AV107" s="72">
        <v>-5.12724728219402</v>
      </c>
      <c r="AW107" s="27"/>
      <c r="AX107" s="24" t="s">
        <v>42</v>
      </c>
      <c r="AY107" s="68">
        <v>106.623</v>
      </c>
      <c r="AZ107" s="72">
        <v>-5.54328631280939</v>
      </c>
      <c r="BA107" s="68">
        <v>106.409</v>
      </c>
      <c r="BB107" s="72">
        <v>10.6588086141848</v>
      </c>
      <c r="BC107" s="68">
        <v>134.386</v>
      </c>
      <c r="BD107" s="72">
        <v>17.5058791474432</v>
      </c>
      <c r="BE107" s="27"/>
      <c r="BF107" s="24" t="s">
        <v>42</v>
      </c>
      <c r="BG107" s="68">
        <v>98.832</v>
      </c>
      <c r="BH107" s="72">
        <v>-3.38321983289359</v>
      </c>
      <c r="BI107" s="68">
        <v>108.036</v>
      </c>
      <c r="BJ107" s="72">
        <v>4.9768648471386</v>
      </c>
      <c r="BK107" s="68">
        <v>127.85</v>
      </c>
      <c r="BL107" s="72">
        <v>5.90863944727116</v>
      </c>
      <c r="BM107" s="27"/>
      <c r="BN107" s="24" t="s">
        <v>42</v>
      </c>
      <c r="BO107" s="68">
        <v>98.771</v>
      </c>
      <c r="BP107" s="72">
        <v>-7.32753524009811</v>
      </c>
      <c r="BQ107" s="437">
        <v>120.532008011529</v>
      </c>
      <c r="BR107" s="72">
        <v>9.90152602304302</v>
      </c>
      <c r="BS107" s="68">
        <v>118.153</v>
      </c>
      <c r="BT107" s="72">
        <v>9.90176668365056</v>
      </c>
      <c r="BU107" s="27"/>
      <c r="BV107" s="24" t="s">
        <v>42</v>
      </c>
      <c r="BW107" s="68">
        <v>115.724</v>
      </c>
      <c r="BX107" s="72">
        <v>9.90144663035809</v>
      </c>
      <c r="BY107" s="68">
        <v>93.117</v>
      </c>
      <c r="BZ107" s="72">
        <v>3.42615626513785</v>
      </c>
      <c r="CA107" s="68">
        <v>103.824</v>
      </c>
      <c r="CB107" s="72">
        <v>6.61179155074282</v>
      </c>
      <c r="CC107" s="27"/>
      <c r="CD107" s="24" t="s">
        <v>42</v>
      </c>
      <c r="CE107" s="68">
        <v>126.367</v>
      </c>
      <c r="CF107" s="72">
        <v>6.61182137968832</v>
      </c>
      <c r="CG107" s="68">
        <v>110.666</v>
      </c>
      <c r="CH107" s="72">
        <v>6.61165473434326</v>
      </c>
      <c r="CI107" s="68">
        <v>116.386</v>
      </c>
      <c r="CJ107" s="72">
        <v>7.37816497938839</v>
      </c>
      <c r="CK107" s="27"/>
      <c r="CL107" s="24" t="s">
        <v>42</v>
      </c>
      <c r="CM107" s="68">
        <v>130.521</v>
      </c>
      <c r="CN107" s="72">
        <v>5.83229953323858</v>
      </c>
      <c r="CO107" s="68">
        <v>105.957</v>
      </c>
      <c r="CP107" s="72">
        <v>2.91375841350987</v>
      </c>
      <c r="CQ107" s="68">
        <v>91.731</v>
      </c>
      <c r="CR107" s="72">
        <v>2.91312508262811</v>
      </c>
      <c r="CS107" s="27"/>
      <c r="CT107" s="24" t="s">
        <v>42</v>
      </c>
      <c r="CU107" s="68">
        <v>117.397</v>
      </c>
      <c r="CV107" s="72">
        <v>1.99553650740359</v>
      </c>
      <c r="CW107" s="68">
        <v>91.152</v>
      </c>
      <c r="CX107" s="72">
        <v>-12.3579483406661</v>
      </c>
      <c r="CY107" s="68">
        <v>124.019</v>
      </c>
      <c r="CZ107" s="72">
        <v>26.2938031326593</v>
      </c>
      <c r="DA107" s="27"/>
      <c r="DB107" s="24" t="s">
        <v>42</v>
      </c>
      <c r="DC107" s="68">
        <v>107.002</v>
      </c>
      <c r="DD107" s="72">
        <v>6.29817065873223</v>
      </c>
      <c r="DE107" s="68">
        <v>173.43</v>
      </c>
      <c r="DF107" s="72">
        <v>77.3769736612304</v>
      </c>
      <c r="DG107" s="68">
        <v>99.321</v>
      </c>
      <c r="DH107" s="72">
        <v>2.82194882531661</v>
      </c>
      <c r="DI107" s="27"/>
      <c r="DJ107" s="24" t="s">
        <v>42</v>
      </c>
      <c r="DK107" s="68">
        <v>111.39</v>
      </c>
      <c r="DL107" s="72">
        <v>2.82188210400469</v>
      </c>
      <c r="DM107" s="68">
        <v>87.426</v>
      </c>
      <c r="DN107" s="72">
        <v>-12.7554016653898</v>
      </c>
      <c r="DO107" s="68">
        <v>126.232</v>
      </c>
      <c r="DP107" s="72">
        <v>11.8134345518254</v>
      </c>
      <c r="DQ107" s="27"/>
      <c r="DR107" s="24" t="s">
        <v>42</v>
      </c>
      <c r="DS107" s="68">
        <v>114.152</v>
      </c>
      <c r="DT107" s="72">
        <v>2.82241300549731</v>
      </c>
      <c r="DU107" s="68">
        <v>107.478</v>
      </c>
      <c r="DV107" s="72">
        <v>2.65179718104133</v>
      </c>
      <c r="DW107" s="68">
        <v>122.521</v>
      </c>
      <c r="DX107" s="72">
        <v>30.6688710933277</v>
      </c>
      <c r="DY107" s="27"/>
      <c r="DZ107" s="24" t="s">
        <v>42</v>
      </c>
      <c r="EA107" s="68">
        <v>100.939</v>
      </c>
      <c r="EB107" s="72">
        <v>5.26240351791351</v>
      </c>
      <c r="EC107" s="68">
        <v>125.692</v>
      </c>
      <c r="ED107" s="72">
        <v>10.2557567055497</v>
      </c>
      <c r="EE107" s="68">
        <v>93.616</v>
      </c>
      <c r="EF107" s="72">
        <v>10.2561819012049</v>
      </c>
      <c r="EG107" s="27"/>
      <c r="EH107" s="24" t="s">
        <v>42</v>
      </c>
      <c r="EI107" s="68">
        <v>106.025</v>
      </c>
      <c r="EJ107" s="72">
        <v>10.2562880737106</v>
      </c>
      <c r="EK107" s="68">
        <v>89.79</v>
      </c>
      <c r="EL107" s="72">
        <v>10.2558236964367</v>
      </c>
      <c r="EM107" s="68">
        <v>103.626</v>
      </c>
      <c r="EN107" s="72">
        <v>10.2564183341172</v>
      </c>
      <c r="EO107" s="27"/>
      <c r="EP107" s="24" t="s">
        <v>42</v>
      </c>
      <c r="EQ107" s="68">
        <v>95.695</v>
      </c>
      <c r="ER107" s="72">
        <v>6.86375463556705</v>
      </c>
      <c r="ES107" s="68">
        <v>101.968</v>
      </c>
      <c r="ET107" s="72">
        <v>6.86303647945519</v>
      </c>
      <c r="EU107" s="68">
        <v>105.694</v>
      </c>
      <c r="EV107" s="72">
        <v>6.86365414500428</v>
      </c>
      <c r="EW107" s="27"/>
      <c r="EX107" s="24" t="s">
        <v>42</v>
      </c>
      <c r="EY107" s="68">
        <v>89.742</v>
      </c>
      <c r="EZ107" s="72">
        <v>6.86315314167028</v>
      </c>
      <c r="FA107" s="68">
        <v>81.063</v>
      </c>
      <c r="FB107" s="72">
        <v>6.86282620559098</v>
      </c>
      <c r="FC107" s="68">
        <v>112.58</v>
      </c>
      <c r="FD107" s="72">
        <v>6.86290058845972</v>
      </c>
      <c r="FE107" s="27"/>
      <c r="FF107" s="24" t="s">
        <v>42</v>
      </c>
      <c r="FG107" s="68">
        <v>107.238</v>
      </c>
      <c r="FH107" s="72">
        <v>6.8632978493637</v>
      </c>
      <c r="FI107" s="68">
        <v>100.047</v>
      </c>
      <c r="FJ107" s="72">
        <v>9.53108225322789</v>
      </c>
      <c r="FK107" s="68">
        <v>111.42</v>
      </c>
      <c r="FL107" s="72">
        <v>5.88767009651454</v>
      </c>
      <c r="FM107" s="27"/>
      <c r="FN107" s="24" t="s">
        <v>42</v>
      </c>
      <c r="FO107" s="68">
        <v>97.013</v>
      </c>
      <c r="FP107" s="72">
        <v>0.114465359179377</v>
      </c>
      <c r="FQ107" s="68">
        <v>102.473</v>
      </c>
      <c r="FR107" s="72">
        <v>-2.12088585233731</v>
      </c>
      <c r="FS107" s="68">
        <v>105.159</v>
      </c>
      <c r="FT107" s="72">
        <v>-2.07849574449487</v>
      </c>
      <c r="FU107" s="27"/>
      <c r="FV107" s="24" t="s">
        <v>42</v>
      </c>
      <c r="FW107" s="68">
        <v>108.54</v>
      </c>
      <c r="FX107" s="72">
        <v>10.5370922525377</v>
      </c>
      <c r="FY107" s="68">
        <v>110.961</v>
      </c>
      <c r="FZ107" s="72">
        <v>6.60387560487592</v>
      </c>
      <c r="GA107" s="68">
        <v>111.743</v>
      </c>
      <c r="GB107" s="72">
        <v>6.60372998373487</v>
      </c>
      <c r="GC107" s="27"/>
      <c r="GD107" s="24" t="s">
        <v>42</v>
      </c>
      <c r="GE107" s="68">
        <v>96.326</v>
      </c>
      <c r="GF107" s="72">
        <v>6.6043968672172</v>
      </c>
      <c r="GG107" s="68">
        <v>117.739</v>
      </c>
      <c r="GH107" s="72">
        <v>6.6038418213931</v>
      </c>
      <c r="GI107" s="68">
        <v>106.852</v>
      </c>
      <c r="GJ107" s="72">
        <v>1.56156923951905</v>
      </c>
      <c r="GK107" s="27"/>
      <c r="GL107" s="24" t="s">
        <v>42</v>
      </c>
      <c r="GM107" s="68">
        <v>116.107</v>
      </c>
      <c r="GN107" s="72">
        <v>6.60364276219624</v>
      </c>
      <c r="GO107" s="68">
        <v>125.916</v>
      </c>
      <c r="GP107" s="72">
        <v>7.06934382718569</v>
      </c>
      <c r="GQ107" s="68">
        <v>117.093</v>
      </c>
      <c r="GR107" s="72">
        <v>7.06906238849511</v>
      </c>
      <c r="GS107" s="27"/>
      <c r="GT107" s="24" t="s">
        <v>42</v>
      </c>
      <c r="GU107" s="68">
        <v>95.084</v>
      </c>
      <c r="GV107" s="72">
        <v>4.29235667882774</v>
      </c>
      <c r="GW107" s="68">
        <v>97.368</v>
      </c>
      <c r="GX107" s="72">
        <v>2.33007102130594</v>
      </c>
      <c r="GY107" s="68">
        <v>111.592</v>
      </c>
      <c r="GZ107" s="72">
        <v>4.29277840392976</v>
      </c>
      <c r="HA107" s="27"/>
      <c r="HB107" s="24" t="s">
        <v>42</v>
      </c>
      <c r="HC107" s="68">
        <v>109.794</v>
      </c>
      <c r="HD107" s="72">
        <v>4.29203466162041</v>
      </c>
      <c r="HE107" s="68">
        <v>105.845</v>
      </c>
      <c r="HF107" s="72">
        <v>4.29271219741516</v>
      </c>
      <c r="HG107" s="68">
        <v>102.193</v>
      </c>
      <c r="HH107" s="72">
        <v>2.58374587763821</v>
      </c>
      <c r="HI107" s="27"/>
      <c r="HJ107" s="24" t="s">
        <v>42</v>
      </c>
      <c r="HK107" s="68">
        <v>117.979</v>
      </c>
      <c r="HL107" s="72">
        <v>4.20171937404152</v>
      </c>
      <c r="HM107" s="68">
        <v>106.744</v>
      </c>
      <c r="HN107" s="72">
        <v>12.3605399333238</v>
      </c>
      <c r="HO107" s="68">
        <v>115.915</v>
      </c>
      <c r="HP107" s="72">
        <v>4.29266672270312</v>
      </c>
      <c r="HQ107" s="27"/>
      <c r="HR107" s="24" t="s">
        <v>42</v>
      </c>
      <c r="HS107" s="68">
        <v>130.444</v>
      </c>
      <c r="HT107" s="72">
        <v>12.3145912737827</v>
      </c>
      <c r="HU107" s="68">
        <v>87.416</v>
      </c>
      <c r="HV107" s="72">
        <v>12.3147297536948</v>
      </c>
      <c r="HW107" s="68">
        <v>112.402</v>
      </c>
      <c r="HX107" s="72">
        <v>12.3138182073222</v>
      </c>
      <c r="HY107" s="27"/>
      <c r="HZ107" s="24" t="s">
        <v>42</v>
      </c>
      <c r="IA107" s="68">
        <v>111.232</v>
      </c>
      <c r="IB107" s="72">
        <v>12.3141137895742</v>
      </c>
      <c r="IC107" s="68">
        <v>103.462266480168</v>
      </c>
      <c r="ID107" s="72">
        <v>1.66296620330868</v>
      </c>
      <c r="IE107" s="68">
        <v>108.15</v>
      </c>
      <c r="IF107" s="72">
        <v>7.24362424769502</v>
      </c>
      <c r="IG107" s="27"/>
      <c r="IH107" s="24" t="s">
        <v>42</v>
      </c>
      <c r="II107" s="68">
        <v>98.953</v>
      </c>
      <c r="IJ107" s="72">
        <v>-3.6635988624618</v>
      </c>
      <c r="IK107" s="68">
        <v>97.641</v>
      </c>
      <c r="IL107" s="72">
        <v>8.92406190006282</v>
      </c>
      <c r="IM107" s="68">
        <v>114.649</v>
      </c>
      <c r="IN107" s="72">
        <v>9.00124358520837</v>
      </c>
      <c r="IO107" s="68">
        <v>94.663</v>
      </c>
      <c r="IP107" s="72">
        <v>9.00137222456709</v>
      </c>
      <c r="IQ107" s="27"/>
      <c r="IR107" s="24" t="s">
        <v>42</v>
      </c>
      <c r="IS107" s="68">
        <v>112.059</v>
      </c>
      <c r="IT107" s="72">
        <v>9.00166595095071</v>
      </c>
      <c r="IU107" s="68">
        <v>93.429</v>
      </c>
      <c r="IV107" s="72">
        <v>9.00160952701195</v>
      </c>
      <c r="IW107" s="68">
        <v>109.641</v>
      </c>
      <c r="IX107" s="72">
        <v>9.00147067390846</v>
      </c>
      <c r="IY107" s="27"/>
      <c r="IZ107" s="24" t="s">
        <v>42</v>
      </c>
      <c r="JA107" s="68">
        <v>111.692</v>
      </c>
      <c r="JB107" s="72">
        <v>9.00109786307151</v>
      </c>
      <c r="JC107" s="68">
        <v>112.86</v>
      </c>
      <c r="JD107" s="72">
        <v>11.690212437422</v>
      </c>
      <c r="JE107" s="68">
        <v>109.814</v>
      </c>
      <c r="JF107" s="72">
        <v>10.1771140245464</v>
      </c>
      <c r="JG107" s="27"/>
      <c r="JH107" s="24" t="s">
        <v>42</v>
      </c>
      <c r="JI107" s="68">
        <v>119.965</v>
      </c>
      <c r="JJ107" s="72">
        <v>6.6793803245952</v>
      </c>
      <c r="JK107" s="68">
        <v>126.676</v>
      </c>
      <c r="JL107" s="72">
        <v>9.33694381017828</v>
      </c>
      <c r="JM107" s="68">
        <v>109.157</v>
      </c>
      <c r="JN107" s="72">
        <v>8.65359512390667</v>
      </c>
      <c r="JO107" s="27"/>
      <c r="JP107" s="24" t="s">
        <v>42</v>
      </c>
      <c r="JQ107" s="68">
        <v>116.052</v>
      </c>
      <c r="JR107" s="72">
        <v>5.62937401714177</v>
      </c>
      <c r="JS107" s="68">
        <v>94.26</v>
      </c>
      <c r="JT107" s="72">
        <v>14.1098534352676</v>
      </c>
      <c r="JU107" s="68">
        <v>107.002</v>
      </c>
      <c r="JV107" s="72">
        <v>14.1100573054126</v>
      </c>
      <c r="JW107" s="27"/>
      <c r="JX107" s="24" t="s">
        <v>42</v>
      </c>
      <c r="JY107" s="68">
        <v>92.302</v>
      </c>
      <c r="JZ107" s="72">
        <v>6.53695002910408</v>
      </c>
      <c r="KA107" s="68">
        <v>126.893</v>
      </c>
      <c r="KB107" s="72">
        <v>4.21160593865342</v>
      </c>
      <c r="KC107" s="68">
        <v>130.625</v>
      </c>
      <c r="KD107" s="72">
        <v>19.6368547816022</v>
      </c>
      <c r="KE107" s="27"/>
      <c r="KF107" s="24" t="s">
        <v>42</v>
      </c>
      <c r="KG107" s="68">
        <v>127.327</v>
      </c>
      <c r="KH107" s="72">
        <v>6.07891572499109</v>
      </c>
      <c r="KI107" s="68">
        <v>78.448</v>
      </c>
      <c r="KJ107" s="72">
        <v>-1.5492307001301</v>
      </c>
      <c r="KK107" s="68">
        <v>110.204</v>
      </c>
      <c r="KL107" s="72">
        <v>-9.74319882713561</v>
      </c>
      <c r="KM107" s="27"/>
      <c r="KN107" s="24" t="s">
        <v>42</v>
      </c>
      <c r="KO107" s="68">
        <v>108.348</v>
      </c>
      <c r="KP107" s="72">
        <v>-28.2698439358375</v>
      </c>
      <c r="KQ107" s="68">
        <v>108.176</v>
      </c>
      <c r="KR107" s="72">
        <v>6.62530056914601</v>
      </c>
      <c r="KS107" s="68">
        <v>95.335</v>
      </c>
      <c r="KT107" s="72">
        <v>-3.53507786598041</v>
      </c>
      <c r="KU107" s="27"/>
      <c r="KV107" s="24" t="s">
        <v>42</v>
      </c>
      <c r="KW107" s="68">
        <v>110.716</v>
      </c>
      <c r="KX107" s="72">
        <v>4.6323056244906</v>
      </c>
      <c r="KY107" s="68">
        <v>107.402</v>
      </c>
      <c r="KZ107" s="72">
        <v>16.0156910634781</v>
      </c>
      <c r="LA107" s="68">
        <v>98.266</v>
      </c>
      <c r="LB107" s="72">
        <v>12.5000575146211</v>
      </c>
      <c r="LC107" s="27"/>
      <c r="LD107" s="24" t="s">
        <v>42</v>
      </c>
      <c r="LE107" s="68">
        <v>186.47</v>
      </c>
      <c r="LF107" s="72">
        <v>34.4104289648407</v>
      </c>
      <c r="LG107" s="68">
        <v>98.737</v>
      </c>
      <c r="LH107" s="72">
        <v>11.6248496555359</v>
      </c>
      <c r="LI107" s="68">
        <v>98.069</v>
      </c>
      <c r="LJ107" s="72">
        <v>6.24794707172136</v>
      </c>
      <c r="LK107" s="27"/>
      <c r="LL107" s="24" t="s">
        <v>42</v>
      </c>
      <c r="LM107" s="68">
        <v>87.291</v>
      </c>
      <c r="LN107" s="72">
        <v>11.6252958432411</v>
      </c>
      <c r="LO107" s="68">
        <v>85.719</v>
      </c>
      <c r="LP107" s="72">
        <v>11.6258981577615</v>
      </c>
      <c r="LQ107" s="68">
        <v>75.362</v>
      </c>
      <c r="LR107" s="72">
        <v>11.6251035946874</v>
      </c>
      <c r="LS107" s="27"/>
      <c r="LT107" s="24" t="s">
        <v>42</v>
      </c>
      <c r="LU107" s="68">
        <v>98.785</v>
      </c>
      <c r="LV107" s="72">
        <v>1.8942029324035</v>
      </c>
      <c r="LW107" s="68">
        <v>106.769</v>
      </c>
      <c r="LX107" s="72">
        <v>11.5582266206553</v>
      </c>
      <c r="LY107" s="68">
        <v>73.962</v>
      </c>
      <c r="LZ107" s="72">
        <v>-24.3874354099631</v>
      </c>
      <c r="MA107" s="27"/>
      <c r="MB107" s="24" t="s">
        <v>42</v>
      </c>
      <c r="MC107" s="68">
        <v>118.394</v>
      </c>
      <c r="MD107" s="72">
        <v>31.06703943132</v>
      </c>
      <c r="ME107" s="68">
        <v>82.044</v>
      </c>
      <c r="MF107" s="72">
        <v>-26.5846533796094</v>
      </c>
      <c r="MG107" s="68">
        <v>121.251</v>
      </c>
      <c r="MH107" s="72">
        <v>17.2096782662957</v>
      </c>
      <c r="MI107" s="27"/>
      <c r="MJ107" s="24" t="s">
        <v>42</v>
      </c>
      <c r="MK107" s="68">
        <v>90.371</v>
      </c>
      <c r="ML107" s="72">
        <v>-3.29272291739966</v>
      </c>
      <c r="MM107" s="68">
        <v>119.367984448627</v>
      </c>
      <c r="MN107" s="72">
        <v>12.3332349643699</v>
      </c>
      <c r="MO107" s="68">
        <v>112.426</v>
      </c>
      <c r="MP107" s="72">
        <v>5.84951097245749</v>
      </c>
    </row>
    <row r="108" ht="15" hidden="1" customHeight="1" spans="1:354">
      <c r="A108" s="27"/>
      <c r="B108" s="24" t="s">
        <v>43</v>
      </c>
      <c r="C108" s="68">
        <v>111.824753473819</v>
      </c>
      <c r="D108" s="72">
        <v>6.20647363132004</v>
      </c>
      <c r="E108" s="459">
        <v>103.638</v>
      </c>
      <c r="F108" s="72">
        <v>-0.790360083302318</v>
      </c>
      <c r="G108" s="459">
        <v>119.565</v>
      </c>
      <c r="H108" s="72">
        <v>12.7213512832399</v>
      </c>
      <c r="I108" s="27"/>
      <c r="J108" s="24" t="s">
        <v>43</v>
      </c>
      <c r="K108" s="68">
        <v>88.595</v>
      </c>
      <c r="L108" s="72">
        <v>5.31173235454479</v>
      </c>
      <c r="M108" s="68">
        <v>121.575</v>
      </c>
      <c r="N108" s="72">
        <v>46.9742595375876</v>
      </c>
      <c r="O108" s="68">
        <v>84.285</v>
      </c>
      <c r="P108" s="72">
        <v>-9.87881380247234</v>
      </c>
      <c r="Q108" s="27"/>
      <c r="R108" s="24" t="s">
        <v>43</v>
      </c>
      <c r="S108" s="68">
        <v>109.627</v>
      </c>
      <c r="T108" s="72">
        <v>5.64270044504917</v>
      </c>
      <c r="U108" s="68">
        <v>107.358</v>
      </c>
      <c r="V108" s="72">
        <v>-1.10215147600746</v>
      </c>
      <c r="W108" s="68">
        <v>102.929</v>
      </c>
      <c r="X108" s="72">
        <v>5.57846525682697</v>
      </c>
      <c r="Y108" s="27"/>
      <c r="Z108" s="24" t="s">
        <v>43</v>
      </c>
      <c r="AA108" s="68">
        <v>105.618</v>
      </c>
      <c r="AB108" s="72">
        <v>0.243675515352933</v>
      </c>
      <c r="AC108" s="68">
        <v>119.821</v>
      </c>
      <c r="AD108" s="72">
        <v>9.94485586090957</v>
      </c>
      <c r="AE108" s="68">
        <v>107.716</v>
      </c>
      <c r="AF108" s="72">
        <v>-12.6306838989223</v>
      </c>
      <c r="AG108" s="27"/>
      <c r="AH108" s="24" t="s">
        <v>43</v>
      </c>
      <c r="AI108" s="68">
        <v>136.892</v>
      </c>
      <c r="AJ108" s="72">
        <v>16.4752132635063</v>
      </c>
      <c r="AK108" s="68">
        <v>117.26</v>
      </c>
      <c r="AL108" s="72">
        <v>1.17444599798004</v>
      </c>
      <c r="AM108" s="68">
        <v>105.655</v>
      </c>
      <c r="AN108" s="72">
        <v>-17.2748459021097</v>
      </c>
      <c r="AO108" s="27"/>
      <c r="AP108" s="24" t="s">
        <v>43</v>
      </c>
      <c r="AQ108" s="68">
        <v>114.082</v>
      </c>
      <c r="AR108" s="72">
        <v>5.57161121272011</v>
      </c>
      <c r="AS108" s="68">
        <v>105.541</v>
      </c>
      <c r="AT108" s="72">
        <v>3.72539619759524</v>
      </c>
      <c r="AU108" s="68">
        <v>105.855</v>
      </c>
      <c r="AV108" s="72">
        <v>-6.21983309770806</v>
      </c>
      <c r="AW108" s="27"/>
      <c r="AX108" s="24" t="s">
        <v>43</v>
      </c>
      <c r="AY108" s="68">
        <v>119.83</v>
      </c>
      <c r="AZ108" s="72">
        <v>0.213271102455053</v>
      </c>
      <c r="BA108" s="68">
        <v>121.916</v>
      </c>
      <c r="BB108" s="72">
        <v>10.1320821006147</v>
      </c>
      <c r="BC108" s="68">
        <v>137.296</v>
      </c>
      <c r="BD108" s="72">
        <v>15.0503754888651</v>
      </c>
      <c r="BE108" s="27"/>
      <c r="BF108" s="24" t="s">
        <v>43</v>
      </c>
      <c r="BG108" s="68">
        <v>109.708</v>
      </c>
      <c r="BH108" s="72">
        <v>-10.0556524904307</v>
      </c>
      <c r="BI108" s="68">
        <v>112.312</v>
      </c>
      <c r="BJ108" s="72">
        <v>5.5028468996871</v>
      </c>
      <c r="BK108" s="68">
        <v>126.463</v>
      </c>
      <c r="BL108" s="72">
        <v>2.82535486958136</v>
      </c>
      <c r="BM108" s="27"/>
      <c r="BN108" s="24" t="s">
        <v>43</v>
      </c>
      <c r="BO108" s="68">
        <v>98.325</v>
      </c>
      <c r="BP108" s="72">
        <v>-4.01134030506263</v>
      </c>
      <c r="BQ108" s="437">
        <v>125.222153945098</v>
      </c>
      <c r="BR108" s="72">
        <v>9.50170730639937</v>
      </c>
      <c r="BS108" s="68">
        <v>122.893</v>
      </c>
      <c r="BT108" s="72">
        <v>9.50103395272772</v>
      </c>
      <c r="BU108" s="27"/>
      <c r="BV108" s="24" t="s">
        <v>43</v>
      </c>
      <c r="BW108" s="68">
        <v>119.378</v>
      </c>
      <c r="BX108" s="72">
        <v>9.5013501129549</v>
      </c>
      <c r="BY108" s="68">
        <v>96.947</v>
      </c>
      <c r="BZ108" s="72">
        <v>0.754437130561243</v>
      </c>
      <c r="CA108" s="68">
        <v>93.165</v>
      </c>
      <c r="CB108" s="72">
        <v>4.70146901510682</v>
      </c>
      <c r="CC108" s="27"/>
      <c r="CD108" s="24" t="s">
        <v>43</v>
      </c>
      <c r="CE108" s="68">
        <v>99.968</v>
      </c>
      <c r="CF108" s="72">
        <v>4.70196558593901</v>
      </c>
      <c r="CG108" s="68">
        <v>107.991</v>
      </c>
      <c r="CH108" s="72">
        <v>4.70171671957888</v>
      </c>
      <c r="CI108" s="68">
        <v>126.788</v>
      </c>
      <c r="CJ108" s="72">
        <v>7.27986153734928</v>
      </c>
      <c r="CK108" s="27"/>
      <c r="CL108" s="24" t="s">
        <v>43</v>
      </c>
      <c r="CM108" s="68">
        <v>133.446</v>
      </c>
      <c r="CN108" s="72">
        <v>-0.970031853331733</v>
      </c>
      <c r="CO108" s="68">
        <v>112.552</v>
      </c>
      <c r="CP108" s="72">
        <v>0.910908832109342</v>
      </c>
      <c r="CQ108" s="68">
        <v>104.184</v>
      </c>
      <c r="CR108" s="72">
        <v>0.910632770313399</v>
      </c>
      <c r="CS108" s="27"/>
      <c r="CT108" s="24" t="s">
        <v>43</v>
      </c>
      <c r="CU108" s="68">
        <v>118.546</v>
      </c>
      <c r="CV108" s="72">
        <v>1.55631934227746</v>
      </c>
      <c r="CW108" s="68">
        <v>90.705</v>
      </c>
      <c r="CX108" s="72">
        <v>-5.66914813985396</v>
      </c>
      <c r="CY108" s="68">
        <v>135.181</v>
      </c>
      <c r="CZ108" s="72">
        <v>16.4807871352661</v>
      </c>
      <c r="DA108" s="27"/>
      <c r="DB108" s="24" t="s">
        <v>43</v>
      </c>
      <c r="DC108" s="68">
        <v>108.979</v>
      </c>
      <c r="DD108" s="72">
        <v>2.32959411111786</v>
      </c>
      <c r="DE108" s="68">
        <v>178.941</v>
      </c>
      <c r="DF108" s="72">
        <v>104.957784947281</v>
      </c>
      <c r="DG108" s="68">
        <v>106.585</v>
      </c>
      <c r="DH108" s="72">
        <v>-0.279525315414162</v>
      </c>
      <c r="DI108" s="27"/>
      <c r="DJ108" s="24" t="s">
        <v>43</v>
      </c>
      <c r="DK108" s="68">
        <v>109.734</v>
      </c>
      <c r="DL108" s="72">
        <v>-0.278869657450784</v>
      </c>
      <c r="DM108" s="68">
        <v>82.193</v>
      </c>
      <c r="DN108" s="72">
        <v>-6.90667027130448</v>
      </c>
      <c r="DO108" s="68">
        <v>130.536</v>
      </c>
      <c r="DP108" s="72">
        <v>12.0051039218906</v>
      </c>
      <c r="DQ108" s="27"/>
      <c r="DR108" s="24" t="s">
        <v>43</v>
      </c>
      <c r="DS108" s="68">
        <v>103.039</v>
      </c>
      <c r="DT108" s="72">
        <v>-0.279340116102262</v>
      </c>
      <c r="DU108" s="68">
        <v>123.99</v>
      </c>
      <c r="DV108" s="72">
        <v>17.4162267362894</v>
      </c>
      <c r="DW108" s="68">
        <v>117.057</v>
      </c>
      <c r="DX108" s="72">
        <v>-13.3868433011013</v>
      </c>
      <c r="DY108" s="27"/>
      <c r="DZ108" s="24" t="s">
        <v>43</v>
      </c>
      <c r="EA108" s="68">
        <v>108.919</v>
      </c>
      <c r="EB108" s="72">
        <v>2.25750177278847</v>
      </c>
      <c r="EC108" s="68">
        <v>97.817</v>
      </c>
      <c r="ED108" s="72">
        <v>6.01801398627768</v>
      </c>
      <c r="EE108" s="68">
        <v>116.338</v>
      </c>
      <c r="EF108" s="72">
        <v>6.01742111609347</v>
      </c>
      <c r="EG108" s="27"/>
      <c r="EH108" s="24" t="s">
        <v>43</v>
      </c>
      <c r="EI108" s="68">
        <v>103.46</v>
      </c>
      <c r="EJ108" s="72">
        <v>6.01798371391426</v>
      </c>
      <c r="EK108" s="68">
        <v>91.181</v>
      </c>
      <c r="EL108" s="72">
        <v>6.01782280330683</v>
      </c>
      <c r="EM108" s="68">
        <v>97.708</v>
      </c>
      <c r="EN108" s="72">
        <v>6.01733404400262</v>
      </c>
      <c r="EO108" s="27"/>
      <c r="EP108" s="24" t="s">
        <v>43</v>
      </c>
      <c r="EQ108" s="68">
        <v>95.509</v>
      </c>
      <c r="ER108" s="72">
        <v>6.27881148902144</v>
      </c>
      <c r="ES108" s="68">
        <v>96.604</v>
      </c>
      <c r="ET108" s="72">
        <v>6.27873979924307</v>
      </c>
      <c r="EU108" s="68">
        <v>108.924</v>
      </c>
      <c r="EV108" s="72">
        <v>6.2785221494333</v>
      </c>
      <c r="EW108" s="27"/>
      <c r="EX108" s="24" t="s">
        <v>43</v>
      </c>
      <c r="EY108" s="68">
        <v>88.3</v>
      </c>
      <c r="EZ108" s="72">
        <v>6.2789727187014</v>
      </c>
      <c r="FA108" s="68">
        <v>99.529</v>
      </c>
      <c r="FB108" s="72">
        <v>6.27861308992436</v>
      </c>
      <c r="FC108" s="68">
        <v>98.454</v>
      </c>
      <c r="FD108" s="72">
        <v>6.27863751134115</v>
      </c>
      <c r="FE108" s="27"/>
      <c r="FF108" s="24" t="s">
        <v>43</v>
      </c>
      <c r="FG108" s="68">
        <v>105.399</v>
      </c>
      <c r="FH108" s="72">
        <v>6.27877774041569</v>
      </c>
      <c r="FI108" s="68">
        <v>107.245</v>
      </c>
      <c r="FJ108" s="72">
        <v>3.91400893961078</v>
      </c>
      <c r="FK108" s="68">
        <v>104.156</v>
      </c>
      <c r="FL108" s="72">
        <v>4.49049017225292</v>
      </c>
      <c r="FM108" s="27"/>
      <c r="FN108" s="24" t="s">
        <v>43</v>
      </c>
      <c r="FO108" s="68">
        <v>98.29</v>
      </c>
      <c r="FP108" s="72">
        <v>11.7609076371333</v>
      </c>
      <c r="FQ108" s="68">
        <v>115.178</v>
      </c>
      <c r="FR108" s="72">
        <v>7.17173761399761</v>
      </c>
      <c r="FS108" s="68">
        <v>95.047</v>
      </c>
      <c r="FT108" s="72">
        <v>-6.25677744169619</v>
      </c>
      <c r="FU108" s="27"/>
      <c r="FV108" s="24" t="s">
        <v>43</v>
      </c>
      <c r="FW108" s="68">
        <v>101.151</v>
      </c>
      <c r="FX108" s="72">
        <v>4.60823816661214</v>
      </c>
      <c r="FY108" s="68">
        <v>107.688</v>
      </c>
      <c r="FZ108" s="72">
        <v>3.55496890922484</v>
      </c>
      <c r="GA108" s="68">
        <v>101.677</v>
      </c>
      <c r="GB108" s="72">
        <v>3.55474818330003</v>
      </c>
      <c r="GC108" s="27"/>
      <c r="GD108" s="24" t="s">
        <v>43</v>
      </c>
      <c r="GE108" s="68">
        <v>96.831</v>
      </c>
      <c r="GF108" s="72">
        <v>3.55531876189912</v>
      </c>
      <c r="GG108" s="68">
        <v>109.905</v>
      </c>
      <c r="GH108" s="72">
        <v>3.55478146212424</v>
      </c>
      <c r="GI108" s="68">
        <v>88.406</v>
      </c>
      <c r="GJ108" s="72">
        <v>2.94432435293177</v>
      </c>
      <c r="GK108" s="27"/>
      <c r="GL108" s="24" t="s">
        <v>43</v>
      </c>
      <c r="GM108" s="68">
        <v>114.023</v>
      </c>
      <c r="GN108" s="72">
        <v>3.55509559609195</v>
      </c>
      <c r="GO108" s="68">
        <v>129.429</v>
      </c>
      <c r="GP108" s="72">
        <v>7.07608873642567</v>
      </c>
      <c r="GQ108" s="68">
        <v>120.669</v>
      </c>
      <c r="GR108" s="72">
        <v>7.0755670035719</v>
      </c>
      <c r="GS108" s="27"/>
      <c r="GT108" s="24" t="s">
        <v>43</v>
      </c>
      <c r="GU108" s="68">
        <v>95.505</v>
      </c>
      <c r="GV108" s="72">
        <v>1.52767189729556</v>
      </c>
      <c r="GW108" s="68">
        <v>103.986</v>
      </c>
      <c r="GX108" s="72">
        <v>0.635059985970841</v>
      </c>
      <c r="GY108" s="68">
        <v>112.541</v>
      </c>
      <c r="GZ108" s="72">
        <v>1.52754619398353</v>
      </c>
      <c r="HA108" s="27"/>
      <c r="HB108" s="24" t="s">
        <v>43</v>
      </c>
      <c r="HC108" s="68">
        <v>124.079</v>
      </c>
      <c r="HD108" s="72">
        <v>1.52738609420753</v>
      </c>
      <c r="HE108" s="68">
        <v>110.763</v>
      </c>
      <c r="HF108" s="72">
        <v>1.52735619512225</v>
      </c>
      <c r="HG108" s="68">
        <v>101.269</v>
      </c>
      <c r="HH108" s="72">
        <v>-1.54142719869128</v>
      </c>
      <c r="HI108" s="27"/>
      <c r="HJ108" s="24" t="s">
        <v>43</v>
      </c>
      <c r="HK108" s="68">
        <v>116.846</v>
      </c>
      <c r="HL108" s="72">
        <v>2.32264494562567</v>
      </c>
      <c r="HM108" s="68">
        <v>105.394</v>
      </c>
      <c r="HN108" s="72">
        <v>5.25572811259656</v>
      </c>
      <c r="HO108" s="68">
        <v>114.351</v>
      </c>
      <c r="HP108" s="72">
        <v>1.52733421078166</v>
      </c>
      <c r="HQ108" s="27"/>
      <c r="HR108" s="24" t="s">
        <v>43</v>
      </c>
      <c r="HS108" s="68">
        <v>128.149</v>
      </c>
      <c r="HT108" s="72">
        <v>9.55633817210295</v>
      </c>
      <c r="HU108" s="68">
        <v>85.534</v>
      </c>
      <c r="HV108" s="72">
        <v>9.55673632642933</v>
      </c>
      <c r="HW108" s="68">
        <v>97.331</v>
      </c>
      <c r="HX108" s="72">
        <v>9.55708916193008</v>
      </c>
      <c r="HY108" s="27"/>
      <c r="HZ108" s="24" t="s">
        <v>43</v>
      </c>
      <c r="IA108" s="68">
        <v>111.544</v>
      </c>
      <c r="IB108" s="72">
        <v>9.55673488835875</v>
      </c>
      <c r="IC108" s="68">
        <v>100.946326585407</v>
      </c>
      <c r="ID108" s="72">
        <v>-1.99796354918924</v>
      </c>
      <c r="IE108" s="68">
        <v>99.715</v>
      </c>
      <c r="IF108" s="72">
        <v>-5.92703518630128</v>
      </c>
      <c r="IG108" s="27"/>
      <c r="IH108" s="24" t="s">
        <v>43</v>
      </c>
      <c r="II108" s="68">
        <v>101.931</v>
      </c>
      <c r="IJ108" s="72">
        <v>-9.51494139411136</v>
      </c>
      <c r="IK108" s="68">
        <v>129.492</v>
      </c>
      <c r="IL108" s="72">
        <v>1.50083834573702</v>
      </c>
      <c r="IM108" s="68">
        <v>113.939</v>
      </c>
      <c r="IN108" s="72">
        <v>4.74835105111089</v>
      </c>
      <c r="IO108" s="68">
        <v>99.444</v>
      </c>
      <c r="IP108" s="72">
        <v>4.74815403488995</v>
      </c>
      <c r="IQ108" s="27"/>
      <c r="IR108" s="24" t="s">
        <v>43</v>
      </c>
      <c r="IS108" s="68">
        <v>106.054</v>
      </c>
      <c r="IT108" s="72">
        <v>4.74816780171238</v>
      </c>
      <c r="IU108" s="68">
        <v>82.065</v>
      </c>
      <c r="IV108" s="72">
        <v>4.74812806227104</v>
      </c>
      <c r="IW108" s="68">
        <v>113.276</v>
      </c>
      <c r="IX108" s="72">
        <v>4.74866725471014</v>
      </c>
      <c r="IY108" s="27"/>
      <c r="IZ108" s="24" t="s">
        <v>43</v>
      </c>
      <c r="JA108" s="68">
        <v>105.601</v>
      </c>
      <c r="JB108" s="72">
        <v>4.74816552655848</v>
      </c>
      <c r="JC108" s="68">
        <v>114.919</v>
      </c>
      <c r="JD108" s="72">
        <v>8.4038855256204</v>
      </c>
      <c r="JE108" s="68">
        <v>127.895</v>
      </c>
      <c r="JF108" s="72">
        <v>13.0796092766782</v>
      </c>
      <c r="JG108" s="27"/>
      <c r="JH108" s="24" t="s">
        <v>43</v>
      </c>
      <c r="JI108" s="68">
        <v>126.268</v>
      </c>
      <c r="JJ108" s="72">
        <v>33.7600407835844</v>
      </c>
      <c r="JK108" s="68">
        <v>137.429</v>
      </c>
      <c r="JL108" s="72">
        <v>0.448007396862508</v>
      </c>
      <c r="JM108" s="68">
        <v>108.034</v>
      </c>
      <c r="JN108" s="72">
        <v>10.4725433191747</v>
      </c>
      <c r="JO108" s="27"/>
      <c r="JP108" s="24" t="s">
        <v>43</v>
      </c>
      <c r="JQ108" s="68">
        <v>158.171</v>
      </c>
      <c r="JR108" s="72">
        <v>37.8158258400148</v>
      </c>
      <c r="JS108" s="68">
        <v>86.059</v>
      </c>
      <c r="JT108" s="72">
        <v>3.27288621647672</v>
      </c>
      <c r="JU108" s="68">
        <v>104.082</v>
      </c>
      <c r="JV108" s="72">
        <v>3.27218988382785</v>
      </c>
      <c r="JW108" s="27"/>
      <c r="JX108" s="24" t="s">
        <v>43</v>
      </c>
      <c r="JY108" s="68">
        <v>107.802</v>
      </c>
      <c r="JZ108" s="72">
        <v>5.86365674116902</v>
      </c>
      <c r="KA108" s="68">
        <v>97.919</v>
      </c>
      <c r="KB108" s="72">
        <v>-1.28036812021148</v>
      </c>
      <c r="KC108" s="68">
        <v>118.273</v>
      </c>
      <c r="KD108" s="72">
        <v>23.5873521278136</v>
      </c>
      <c r="KE108" s="27"/>
      <c r="KF108" s="24" t="s">
        <v>43</v>
      </c>
      <c r="KG108" s="68">
        <v>104.727</v>
      </c>
      <c r="KH108" s="72">
        <v>7.17383194150807</v>
      </c>
      <c r="KI108" s="68">
        <v>92.014</v>
      </c>
      <c r="KJ108" s="72">
        <v>-0.522895679302522</v>
      </c>
      <c r="KK108" s="68">
        <v>86.702</v>
      </c>
      <c r="KL108" s="72">
        <v>-14.0757807370004</v>
      </c>
      <c r="KM108" s="27"/>
      <c r="KN108" s="24" t="s">
        <v>43</v>
      </c>
      <c r="KO108" s="68">
        <v>97.98</v>
      </c>
      <c r="KP108" s="72">
        <v>-0.176093627828649</v>
      </c>
      <c r="KQ108" s="68">
        <v>111.873</v>
      </c>
      <c r="KR108" s="72">
        <v>6.25364851356971</v>
      </c>
      <c r="KS108" s="68">
        <v>108.097</v>
      </c>
      <c r="KT108" s="72">
        <v>-2.6350981600369</v>
      </c>
      <c r="KU108" s="27"/>
      <c r="KV108" s="24" t="s">
        <v>43</v>
      </c>
      <c r="KW108" s="68">
        <v>107.808</v>
      </c>
      <c r="KX108" s="72">
        <v>4.25315363512206</v>
      </c>
      <c r="KY108" s="68">
        <v>112.527</v>
      </c>
      <c r="KZ108" s="72">
        <v>7.57767943842897</v>
      </c>
      <c r="LA108" s="68">
        <v>122.254</v>
      </c>
      <c r="LB108" s="72">
        <v>14.8384532757586</v>
      </c>
      <c r="LC108" s="27"/>
      <c r="LD108" s="24" t="s">
        <v>43</v>
      </c>
      <c r="LE108" s="68">
        <v>132.526</v>
      </c>
      <c r="LF108" s="72">
        <v>29.9755861992582</v>
      </c>
      <c r="LG108" s="68">
        <v>102.77</v>
      </c>
      <c r="LH108" s="72">
        <v>9.90519506605698</v>
      </c>
      <c r="LI108" s="68">
        <v>97.848</v>
      </c>
      <c r="LJ108" s="72">
        <v>4.82442800235931</v>
      </c>
      <c r="LK108" s="27"/>
      <c r="LL108" s="24" t="s">
        <v>43</v>
      </c>
      <c r="LM108" s="68">
        <v>107.016</v>
      </c>
      <c r="LN108" s="72">
        <v>9.90576151628635</v>
      </c>
      <c r="LO108" s="68">
        <v>84.398</v>
      </c>
      <c r="LP108" s="72">
        <v>9.90565163754538</v>
      </c>
      <c r="LQ108" s="68">
        <v>88.864</v>
      </c>
      <c r="LR108" s="72">
        <v>9.9052366020731</v>
      </c>
      <c r="LS108" s="27"/>
      <c r="LT108" s="24" t="s">
        <v>43</v>
      </c>
      <c r="LU108" s="68">
        <v>103.105</v>
      </c>
      <c r="LV108" s="72">
        <v>0.18250627278438</v>
      </c>
      <c r="LW108" s="68">
        <v>110.887</v>
      </c>
      <c r="LX108" s="72">
        <v>4.06555690649351</v>
      </c>
      <c r="LY108" s="68">
        <v>82.106</v>
      </c>
      <c r="LZ108" s="72">
        <v>-14.432333649868</v>
      </c>
      <c r="MA108" s="27"/>
      <c r="MB108" s="24" t="s">
        <v>43</v>
      </c>
      <c r="MC108" s="68">
        <v>118.534</v>
      </c>
      <c r="MD108" s="72">
        <v>21.3645152142372</v>
      </c>
      <c r="ME108" s="68">
        <v>105.138</v>
      </c>
      <c r="MF108" s="72">
        <v>-4.62212459138392</v>
      </c>
      <c r="MG108" s="68">
        <v>113.102</v>
      </c>
      <c r="MH108" s="72">
        <v>-1.92397155461668</v>
      </c>
      <c r="MI108" s="27"/>
      <c r="MJ108" s="24" t="s">
        <v>43</v>
      </c>
      <c r="MK108" s="68">
        <v>85.379</v>
      </c>
      <c r="ML108" s="72">
        <v>-10.8433547866913</v>
      </c>
      <c r="MM108" s="68">
        <v>125.408416246961</v>
      </c>
      <c r="MN108" s="72">
        <v>10.8393724817618</v>
      </c>
      <c r="MO108" s="68">
        <v>107.438</v>
      </c>
      <c r="MP108" s="72">
        <v>-14.9592534052202</v>
      </c>
    </row>
    <row r="109" s="451" customFormat="1" ht="15" hidden="1" customHeight="1" spans="1:384">
      <c r="A109" s="445"/>
      <c r="B109" s="445"/>
      <c r="C109" s="68"/>
      <c r="D109" s="445"/>
      <c r="E109" s="423"/>
      <c r="F109" s="460"/>
      <c r="G109" s="423"/>
      <c r="H109" s="445"/>
      <c r="I109" s="445"/>
      <c r="J109" s="445"/>
      <c r="K109" s="68"/>
      <c r="L109" s="445"/>
      <c r="M109" s="68"/>
      <c r="N109" s="445"/>
      <c r="O109" s="68"/>
      <c r="P109" s="445"/>
      <c r="Q109" s="445"/>
      <c r="R109" s="445"/>
      <c r="S109" s="68"/>
      <c r="T109" s="445"/>
      <c r="U109" s="68"/>
      <c r="V109" s="445"/>
      <c r="W109" s="68"/>
      <c r="X109" s="445"/>
      <c r="Y109" s="445"/>
      <c r="Z109" s="445"/>
      <c r="AA109" s="68"/>
      <c r="AB109" s="445"/>
      <c r="AC109" s="68"/>
      <c r="AD109" s="445"/>
      <c r="AE109" s="68"/>
      <c r="AF109" s="445"/>
      <c r="AG109" s="445"/>
      <c r="AH109" s="445"/>
      <c r="AI109" s="68"/>
      <c r="AJ109" s="462"/>
      <c r="AK109" s="68"/>
      <c r="AL109" s="462"/>
      <c r="AM109" s="68"/>
      <c r="AN109" s="462"/>
      <c r="AO109" s="445"/>
      <c r="AP109" s="445"/>
      <c r="AQ109" s="68"/>
      <c r="AR109" s="462"/>
      <c r="AS109" s="68"/>
      <c r="AT109" s="462"/>
      <c r="AU109" s="68"/>
      <c r="AV109" s="462"/>
      <c r="AW109" s="445"/>
      <c r="AX109" s="445"/>
      <c r="AY109" s="68"/>
      <c r="AZ109" s="462"/>
      <c r="BA109" s="68"/>
      <c r="BB109" s="462"/>
      <c r="BC109" s="68"/>
      <c r="BD109" s="462"/>
      <c r="BE109" s="445"/>
      <c r="BF109" s="445"/>
      <c r="BG109" s="68"/>
      <c r="BH109" s="462"/>
      <c r="BI109" s="68"/>
      <c r="BJ109" s="462"/>
      <c r="BK109" s="68"/>
      <c r="BL109" s="462"/>
      <c r="BM109" s="445"/>
      <c r="BN109" s="445"/>
      <c r="BO109" s="68"/>
      <c r="BP109" s="462"/>
      <c r="BQ109" s="437"/>
      <c r="BR109" s="462"/>
      <c r="BS109" s="68"/>
      <c r="BT109" s="462"/>
      <c r="BU109" s="445"/>
      <c r="BV109" s="445"/>
      <c r="BW109" s="68"/>
      <c r="BX109" s="462"/>
      <c r="BY109" s="68"/>
      <c r="BZ109" s="462"/>
      <c r="CA109" s="68"/>
      <c r="CB109" s="462"/>
      <c r="CC109" s="445"/>
      <c r="CD109" s="445"/>
      <c r="CE109" s="68"/>
      <c r="CF109" s="462"/>
      <c r="CG109" s="68"/>
      <c r="CH109" s="462"/>
      <c r="CI109" s="68"/>
      <c r="CJ109" s="462"/>
      <c r="CK109" s="445"/>
      <c r="CL109" s="445"/>
      <c r="CM109" s="68"/>
      <c r="CN109" s="462"/>
      <c r="CO109" s="68"/>
      <c r="CP109" s="462"/>
      <c r="CQ109" s="68"/>
      <c r="CR109" s="462"/>
      <c r="CS109" s="445"/>
      <c r="CT109" s="445"/>
      <c r="CU109" s="68"/>
      <c r="CV109" s="462"/>
      <c r="CW109" s="68"/>
      <c r="CX109" s="462"/>
      <c r="CY109" s="68"/>
      <c r="CZ109" s="462"/>
      <c r="DA109" s="445"/>
      <c r="DB109" s="445"/>
      <c r="DC109" s="68"/>
      <c r="DD109" s="462"/>
      <c r="DE109" s="68"/>
      <c r="DF109" s="462"/>
      <c r="DG109" s="68"/>
      <c r="DH109" s="462"/>
      <c r="DI109" s="445"/>
      <c r="DJ109" s="445"/>
      <c r="DK109" s="68"/>
      <c r="DL109" s="462"/>
      <c r="DM109" s="68"/>
      <c r="DN109" s="462"/>
      <c r="DO109" s="68"/>
      <c r="DP109" s="462"/>
      <c r="DQ109" s="445"/>
      <c r="DR109" s="445"/>
      <c r="DS109" s="68"/>
      <c r="DT109" s="462"/>
      <c r="DU109" s="68"/>
      <c r="DV109" s="462"/>
      <c r="DW109" s="68"/>
      <c r="DX109" s="462"/>
      <c r="DY109" s="445"/>
      <c r="DZ109" s="445"/>
      <c r="EA109" s="68"/>
      <c r="EB109" s="462"/>
      <c r="EC109" s="68"/>
      <c r="ED109" s="462"/>
      <c r="EE109" s="68"/>
      <c r="EF109" s="462"/>
      <c r="EG109" s="445"/>
      <c r="EH109" s="445"/>
      <c r="EI109" s="68"/>
      <c r="EJ109" s="462"/>
      <c r="EK109" s="68"/>
      <c r="EL109" s="462"/>
      <c r="EM109" s="68"/>
      <c r="EN109" s="462"/>
      <c r="EO109" s="445"/>
      <c r="EP109" s="445"/>
      <c r="EQ109" s="68"/>
      <c r="ER109" s="462"/>
      <c r="ES109" s="68"/>
      <c r="ET109" s="462"/>
      <c r="EU109" s="68"/>
      <c r="EV109" s="462"/>
      <c r="EW109" s="445"/>
      <c r="EX109" s="445"/>
      <c r="EY109" s="68"/>
      <c r="EZ109" s="462"/>
      <c r="FA109" s="68"/>
      <c r="FB109" s="462"/>
      <c r="FC109" s="68"/>
      <c r="FD109" s="462"/>
      <c r="FE109" s="445"/>
      <c r="FF109" s="445"/>
      <c r="FG109" s="68"/>
      <c r="FH109" s="462"/>
      <c r="FI109" s="68"/>
      <c r="FJ109" s="462"/>
      <c r="FK109" s="68"/>
      <c r="FL109" s="462"/>
      <c r="FM109" s="445"/>
      <c r="FN109" s="445"/>
      <c r="FO109" s="68"/>
      <c r="FP109" s="462"/>
      <c r="FQ109" s="68"/>
      <c r="FR109" s="462"/>
      <c r="FS109" s="68"/>
      <c r="FT109" s="462"/>
      <c r="FU109" s="445"/>
      <c r="FV109" s="445"/>
      <c r="FW109" s="68"/>
      <c r="FX109" s="462"/>
      <c r="FY109" s="68"/>
      <c r="FZ109" s="462"/>
      <c r="GA109" s="68"/>
      <c r="GB109" s="462"/>
      <c r="GC109" s="445"/>
      <c r="GD109" s="445"/>
      <c r="GE109" s="68"/>
      <c r="GF109" s="462"/>
      <c r="GG109" s="68"/>
      <c r="GH109" s="462"/>
      <c r="GI109" s="68"/>
      <c r="GJ109" s="462"/>
      <c r="GK109" s="445"/>
      <c r="GL109" s="445"/>
      <c r="GM109" s="68"/>
      <c r="GN109" s="462"/>
      <c r="GO109" s="68"/>
      <c r="GP109" s="462"/>
      <c r="GQ109" s="68"/>
      <c r="GR109" s="462"/>
      <c r="GS109" s="445"/>
      <c r="GT109" s="445"/>
      <c r="GU109" s="68"/>
      <c r="GV109" s="462"/>
      <c r="GW109" s="68"/>
      <c r="GX109" s="462"/>
      <c r="GY109" s="68"/>
      <c r="GZ109" s="462"/>
      <c r="HA109" s="445"/>
      <c r="HB109" s="445"/>
      <c r="HC109" s="68"/>
      <c r="HD109" s="462"/>
      <c r="HE109" s="68"/>
      <c r="HF109" s="462"/>
      <c r="HG109" s="68"/>
      <c r="HH109" s="462"/>
      <c r="HI109" s="445"/>
      <c r="HJ109" s="445"/>
      <c r="HK109" s="68"/>
      <c r="HL109" s="462"/>
      <c r="HM109" s="68"/>
      <c r="HN109" s="462"/>
      <c r="HO109" s="68"/>
      <c r="HP109" s="462"/>
      <c r="HQ109" s="445"/>
      <c r="HR109" s="445"/>
      <c r="HS109" s="68"/>
      <c r="HT109" s="462"/>
      <c r="HU109" s="68"/>
      <c r="HV109" s="462"/>
      <c r="HW109" s="68"/>
      <c r="HX109" s="462"/>
      <c r="HY109" s="445"/>
      <c r="HZ109" s="445"/>
      <c r="IA109" s="68"/>
      <c r="IB109" s="462"/>
      <c r="IC109" s="68"/>
      <c r="ID109" s="462"/>
      <c r="IE109" s="68"/>
      <c r="IF109" s="462"/>
      <c r="IG109" s="462"/>
      <c r="IH109" s="462"/>
      <c r="II109" s="68"/>
      <c r="IJ109" s="462"/>
      <c r="IK109" s="68"/>
      <c r="IL109" s="462"/>
      <c r="IM109" s="68"/>
      <c r="IN109" s="462"/>
      <c r="IO109" s="68"/>
      <c r="IP109" s="445"/>
      <c r="IQ109" s="445"/>
      <c r="IR109" s="445"/>
      <c r="IS109" s="68"/>
      <c r="IT109" s="462"/>
      <c r="IU109" s="68"/>
      <c r="IV109" s="462"/>
      <c r="IW109" s="68"/>
      <c r="IX109" s="462"/>
      <c r="IY109" s="445"/>
      <c r="IZ109" s="445"/>
      <c r="JA109" s="68"/>
      <c r="JB109" s="462"/>
      <c r="JC109" s="68"/>
      <c r="JD109" s="462"/>
      <c r="JE109" s="68"/>
      <c r="JF109" s="462"/>
      <c r="JG109" s="445"/>
      <c r="JH109" s="445"/>
      <c r="JI109" s="68"/>
      <c r="JJ109" s="462"/>
      <c r="JK109" s="68"/>
      <c r="JL109" s="462"/>
      <c r="JM109" s="68"/>
      <c r="JN109" s="462"/>
      <c r="JO109" s="445"/>
      <c r="JP109" s="445"/>
      <c r="JQ109" s="68"/>
      <c r="JR109" s="462"/>
      <c r="JS109" s="68"/>
      <c r="JT109" s="462"/>
      <c r="JU109" s="68"/>
      <c r="JV109" s="462"/>
      <c r="JW109" s="445"/>
      <c r="JX109" s="445"/>
      <c r="JY109" s="68"/>
      <c r="JZ109" s="462"/>
      <c r="KA109" s="68"/>
      <c r="KB109" s="462"/>
      <c r="KC109" s="68"/>
      <c r="KD109" s="462"/>
      <c r="KE109" s="445"/>
      <c r="KF109" s="445"/>
      <c r="KG109" s="68"/>
      <c r="KH109" s="462"/>
      <c r="KI109" s="68"/>
      <c r="KJ109" s="462"/>
      <c r="KK109" s="68"/>
      <c r="KL109" s="462"/>
      <c r="KM109" s="445"/>
      <c r="KN109" s="445"/>
      <c r="KO109" s="68"/>
      <c r="KP109" s="462"/>
      <c r="KQ109" s="68"/>
      <c r="KR109" s="462"/>
      <c r="KS109" s="68"/>
      <c r="KT109" s="462"/>
      <c r="KU109" s="445"/>
      <c r="KV109" s="445"/>
      <c r="KW109" s="68"/>
      <c r="KX109" s="462"/>
      <c r="KY109" s="68"/>
      <c r="KZ109" s="462"/>
      <c r="LA109" s="68"/>
      <c r="LB109" s="462"/>
      <c r="LC109" s="445"/>
      <c r="LD109" s="445"/>
      <c r="LE109" s="68"/>
      <c r="LF109" s="462"/>
      <c r="LG109" s="68"/>
      <c r="LH109" s="462"/>
      <c r="LI109" s="68"/>
      <c r="LJ109" s="462"/>
      <c r="LK109" s="445"/>
      <c r="LL109" s="445"/>
      <c r="LM109" s="68"/>
      <c r="LN109" s="462"/>
      <c r="LO109" s="68"/>
      <c r="LP109" s="462"/>
      <c r="LQ109" s="68"/>
      <c r="LR109" s="462"/>
      <c r="LS109" s="445"/>
      <c r="LT109" s="445"/>
      <c r="LU109" s="68"/>
      <c r="LV109" s="462"/>
      <c r="LW109" s="68"/>
      <c r="LX109" s="462"/>
      <c r="LY109" s="68"/>
      <c r="LZ109" s="462"/>
      <c r="MA109" s="445"/>
      <c r="MB109" s="445"/>
      <c r="MC109" s="68"/>
      <c r="MD109" s="462"/>
      <c r="ME109" s="68"/>
      <c r="MF109" s="462"/>
      <c r="MG109" s="68"/>
      <c r="MH109" s="462"/>
      <c r="MI109" s="445"/>
      <c r="MJ109" s="445"/>
      <c r="MK109" s="68"/>
      <c r="ML109" s="462"/>
      <c r="MM109" s="68"/>
      <c r="MN109" s="462"/>
      <c r="MO109" s="68"/>
      <c r="MP109" s="462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</row>
    <row r="110" ht="15" hidden="1" customHeight="1" spans="1:354">
      <c r="A110" s="27">
        <v>2017</v>
      </c>
      <c r="B110" s="24" t="s">
        <v>32</v>
      </c>
      <c r="C110" s="68">
        <v>108.584123747324</v>
      </c>
      <c r="D110" s="72">
        <v>1.54971542256736</v>
      </c>
      <c r="E110" s="459">
        <v>106.848</v>
      </c>
      <c r="F110" s="72">
        <v>1.55206006748088</v>
      </c>
      <c r="G110" s="459">
        <v>110.225</v>
      </c>
      <c r="H110" s="72">
        <v>1.54680964752269</v>
      </c>
      <c r="I110" s="27">
        <v>2017</v>
      </c>
      <c r="J110" s="24" t="s">
        <v>32</v>
      </c>
      <c r="K110" s="68">
        <v>76.76</v>
      </c>
      <c r="L110" s="72">
        <v>13.0117748593602</v>
      </c>
      <c r="M110" s="68">
        <v>95.626</v>
      </c>
      <c r="N110" s="72">
        <v>25.0728946860942</v>
      </c>
      <c r="O110" s="68">
        <v>76.242</v>
      </c>
      <c r="P110" s="72">
        <v>-1.25215080400119</v>
      </c>
      <c r="Q110" s="27">
        <v>2017</v>
      </c>
      <c r="R110" s="24" t="s">
        <v>32</v>
      </c>
      <c r="S110" s="68">
        <v>113.43</v>
      </c>
      <c r="T110" s="72">
        <v>-10.8697711657069</v>
      </c>
      <c r="U110" s="68">
        <v>117.636</v>
      </c>
      <c r="V110" s="72">
        <v>3.07779317381363</v>
      </c>
      <c r="W110" s="68">
        <v>98.93</v>
      </c>
      <c r="X110" s="72">
        <v>0.151933221397201</v>
      </c>
      <c r="Y110" s="27">
        <v>2017</v>
      </c>
      <c r="Z110" s="24" t="s">
        <v>32</v>
      </c>
      <c r="AA110" s="68">
        <v>92.541</v>
      </c>
      <c r="AB110" s="72">
        <v>-14.9811597692047</v>
      </c>
      <c r="AC110" s="68">
        <v>131.337</v>
      </c>
      <c r="AD110" s="72">
        <v>23.0457920957834</v>
      </c>
      <c r="AE110" s="68">
        <v>102.893</v>
      </c>
      <c r="AF110" s="72">
        <v>-7.75133826603731</v>
      </c>
      <c r="AG110" s="27">
        <v>2017</v>
      </c>
      <c r="AH110" s="24" t="s">
        <v>32</v>
      </c>
      <c r="AI110" s="68">
        <v>127.121</v>
      </c>
      <c r="AJ110" s="72">
        <v>19.9760168913742</v>
      </c>
      <c r="AK110" s="68">
        <v>122.194</v>
      </c>
      <c r="AL110" s="72">
        <v>6.80568169944193</v>
      </c>
      <c r="AM110" s="68">
        <v>123.88</v>
      </c>
      <c r="AN110" s="72">
        <v>-10.0288576312307</v>
      </c>
      <c r="AO110" s="27">
        <v>2017</v>
      </c>
      <c r="AP110" s="24" t="s">
        <v>32</v>
      </c>
      <c r="AQ110" s="68">
        <v>111.652</v>
      </c>
      <c r="AR110" s="72">
        <v>5.34211835140226</v>
      </c>
      <c r="AS110" s="68">
        <v>97.778</v>
      </c>
      <c r="AT110" s="72">
        <v>3.57932155731207</v>
      </c>
      <c r="AU110" s="68">
        <v>106.827</v>
      </c>
      <c r="AV110" s="72">
        <v>1.81148651473222</v>
      </c>
      <c r="AW110" s="27">
        <v>2017</v>
      </c>
      <c r="AX110" s="24" t="s">
        <v>32</v>
      </c>
      <c r="AY110" s="68">
        <v>98.926</v>
      </c>
      <c r="AZ110" s="72">
        <v>-16.3960948770282</v>
      </c>
      <c r="BA110" s="68">
        <v>119.898</v>
      </c>
      <c r="BB110" s="72">
        <v>11.1231453898357</v>
      </c>
      <c r="BC110" s="68">
        <v>128.502</v>
      </c>
      <c r="BD110" s="72">
        <v>23.2229258283873</v>
      </c>
      <c r="BE110" s="27">
        <v>2017</v>
      </c>
      <c r="BF110" s="24" t="s">
        <v>32</v>
      </c>
      <c r="BG110" s="68">
        <v>109.682</v>
      </c>
      <c r="BH110" s="72">
        <v>-12.9544322993608</v>
      </c>
      <c r="BI110" s="68">
        <v>102.084</v>
      </c>
      <c r="BJ110" s="72">
        <v>1.20544667380409</v>
      </c>
      <c r="BK110" s="68">
        <v>136.588</v>
      </c>
      <c r="BL110" s="72">
        <v>6.24283490823609</v>
      </c>
      <c r="BM110" s="27">
        <v>2017</v>
      </c>
      <c r="BN110" s="24" t="s">
        <v>32</v>
      </c>
      <c r="BO110" s="68">
        <v>116.023</v>
      </c>
      <c r="BP110" s="72">
        <v>3.82948924188757</v>
      </c>
      <c r="BQ110" s="437">
        <v>115.953751540107</v>
      </c>
      <c r="BR110" s="72">
        <v>5.28697278866697</v>
      </c>
      <c r="BS110" s="68">
        <v>115.216</v>
      </c>
      <c r="BT110" s="72">
        <v>5.28658044390606</v>
      </c>
      <c r="BU110" s="27">
        <v>2017</v>
      </c>
      <c r="BV110" s="24" t="s">
        <v>32</v>
      </c>
      <c r="BW110" s="68">
        <v>116.556</v>
      </c>
      <c r="BX110" s="72">
        <v>5.28653336799721</v>
      </c>
      <c r="BY110" s="68">
        <v>109.702</v>
      </c>
      <c r="BZ110" s="72">
        <v>2.65371061268318</v>
      </c>
      <c r="CA110" s="68">
        <v>79.98</v>
      </c>
      <c r="CB110" s="72">
        <v>4.62281224640773</v>
      </c>
      <c r="CC110" s="27">
        <v>2017</v>
      </c>
      <c r="CD110" s="24" t="s">
        <v>32</v>
      </c>
      <c r="CE110" s="68">
        <v>104.957</v>
      </c>
      <c r="CF110" s="72">
        <v>4.62289412784035</v>
      </c>
      <c r="CG110" s="68">
        <v>93.602</v>
      </c>
      <c r="CH110" s="72">
        <v>4.62238628906893</v>
      </c>
      <c r="CI110" s="68">
        <v>107.803</v>
      </c>
      <c r="CJ110" s="72">
        <v>8.12051523961308</v>
      </c>
      <c r="CK110" s="27">
        <v>2017</v>
      </c>
      <c r="CL110" s="24" t="s">
        <v>32</v>
      </c>
      <c r="CM110" s="68">
        <v>133.231</v>
      </c>
      <c r="CN110" s="72">
        <v>31.4800177296307</v>
      </c>
      <c r="CO110" s="68">
        <v>139.417</v>
      </c>
      <c r="CP110" s="72">
        <v>-0.675082111638076</v>
      </c>
      <c r="CQ110" s="68">
        <v>112.31</v>
      </c>
      <c r="CR110" s="72">
        <v>-0.675105542128236</v>
      </c>
      <c r="CS110" s="27">
        <v>2017</v>
      </c>
      <c r="CT110" s="24" t="s">
        <v>32</v>
      </c>
      <c r="CU110" s="68">
        <v>136.327</v>
      </c>
      <c r="CV110" s="72">
        <v>33.2435882437047</v>
      </c>
      <c r="CW110" s="68">
        <v>80.542</v>
      </c>
      <c r="CX110" s="72">
        <v>-13.4164035204151</v>
      </c>
      <c r="CY110" s="68">
        <v>108.145</v>
      </c>
      <c r="CZ110" s="72">
        <v>6.37971175240288</v>
      </c>
      <c r="DA110" s="27">
        <v>2017</v>
      </c>
      <c r="DB110" s="24" t="s">
        <v>32</v>
      </c>
      <c r="DC110" s="68">
        <v>81.292</v>
      </c>
      <c r="DD110" s="72">
        <v>-33.1976772379816</v>
      </c>
      <c r="DE110" s="68">
        <v>184.317</v>
      </c>
      <c r="DF110" s="72">
        <v>97.2027409902983</v>
      </c>
      <c r="DG110" s="68">
        <v>117.714</v>
      </c>
      <c r="DH110" s="72">
        <v>3.88614999233046</v>
      </c>
      <c r="DI110" s="27">
        <v>2017</v>
      </c>
      <c r="DJ110" s="24" t="s">
        <v>32</v>
      </c>
      <c r="DK110" s="68">
        <v>105.5</v>
      </c>
      <c r="DL110" s="72">
        <v>5.0361095108624</v>
      </c>
      <c r="DM110" s="68">
        <v>88.708</v>
      </c>
      <c r="DN110" s="72">
        <v>-11.8132842308986</v>
      </c>
      <c r="DO110" s="68">
        <v>122.533</v>
      </c>
      <c r="DP110" s="72">
        <v>4.60094750990932</v>
      </c>
      <c r="DQ110" s="27">
        <v>2017</v>
      </c>
      <c r="DR110" s="24" t="s">
        <v>32</v>
      </c>
      <c r="DS110" s="68">
        <v>108.413</v>
      </c>
      <c r="DT110" s="72">
        <v>3.88626792118107</v>
      </c>
      <c r="DU110" s="68">
        <v>107.369</v>
      </c>
      <c r="DV110" s="72">
        <v>9.02421133377756</v>
      </c>
      <c r="DW110" s="68">
        <v>121.338</v>
      </c>
      <c r="DX110" s="72">
        <v>23.5890572860968</v>
      </c>
      <c r="DY110" s="27">
        <v>2017</v>
      </c>
      <c r="DZ110" s="24" t="s">
        <v>32</v>
      </c>
      <c r="EA110" s="68">
        <v>109.066</v>
      </c>
      <c r="EB110" s="72">
        <v>1.76042845868523</v>
      </c>
      <c r="EC110" s="68">
        <v>87.629</v>
      </c>
      <c r="ED110" s="72">
        <v>1.8308490766002</v>
      </c>
      <c r="EE110" s="68">
        <v>105.395</v>
      </c>
      <c r="EF110" s="72">
        <v>1.83001196673483</v>
      </c>
      <c r="EG110" s="27">
        <v>2017</v>
      </c>
      <c r="EH110" s="24" t="s">
        <v>32</v>
      </c>
      <c r="EI110" s="68">
        <v>93.187</v>
      </c>
      <c r="EJ110" s="72">
        <v>1.83039526445339</v>
      </c>
      <c r="EK110" s="68">
        <v>93.157</v>
      </c>
      <c r="EL110" s="72">
        <v>1.83063561497971</v>
      </c>
      <c r="EM110" s="68">
        <v>109.715</v>
      </c>
      <c r="EN110" s="72">
        <v>1.83059345436236</v>
      </c>
      <c r="EO110" s="27">
        <v>2017</v>
      </c>
      <c r="EP110" s="24" t="s">
        <v>32</v>
      </c>
      <c r="EQ110" s="68">
        <v>107.946</v>
      </c>
      <c r="ER110" s="72">
        <v>4.73150284803432</v>
      </c>
      <c r="ES110" s="68">
        <v>107.356</v>
      </c>
      <c r="ET110" s="72">
        <v>4.73142696164901</v>
      </c>
      <c r="EU110" s="68">
        <v>112.581</v>
      </c>
      <c r="EV110" s="72">
        <v>4.73116247089882</v>
      </c>
      <c r="EW110" s="27">
        <v>2017</v>
      </c>
      <c r="EX110" s="24" t="s">
        <v>32</v>
      </c>
      <c r="EY110" s="68">
        <v>124.181</v>
      </c>
      <c r="EZ110" s="72">
        <v>4.7311888854676</v>
      </c>
      <c r="FA110" s="68">
        <v>108.543</v>
      </c>
      <c r="FB110" s="72">
        <v>4.73127042376792</v>
      </c>
      <c r="FC110" s="68">
        <v>95.745</v>
      </c>
      <c r="FD110" s="72">
        <v>4.73168788124288</v>
      </c>
      <c r="FE110" s="27">
        <v>2017</v>
      </c>
      <c r="FF110" s="24" t="s">
        <v>32</v>
      </c>
      <c r="FG110" s="68">
        <v>92.687</v>
      </c>
      <c r="FH110" s="72">
        <v>4.73197294008551</v>
      </c>
      <c r="FI110" s="68">
        <v>82.44</v>
      </c>
      <c r="FJ110" s="72">
        <v>2.61616638539202</v>
      </c>
      <c r="FK110" s="68">
        <v>97.352</v>
      </c>
      <c r="FL110" s="72">
        <v>2.78022338028414</v>
      </c>
      <c r="FM110" s="27">
        <v>2017</v>
      </c>
      <c r="FN110" s="24" t="s">
        <v>32</v>
      </c>
      <c r="FO110" s="68">
        <v>100.401</v>
      </c>
      <c r="FP110" s="72">
        <v>2.9887773282508</v>
      </c>
      <c r="FQ110" s="68">
        <v>111.134</v>
      </c>
      <c r="FR110" s="72">
        <v>6.60368105833389</v>
      </c>
      <c r="FS110" s="68">
        <v>95.562</v>
      </c>
      <c r="FT110" s="72">
        <v>4.80894940952925</v>
      </c>
      <c r="FU110" s="27">
        <v>2017</v>
      </c>
      <c r="FV110" s="24" t="s">
        <v>32</v>
      </c>
      <c r="FW110" s="68">
        <v>106.251</v>
      </c>
      <c r="FX110" s="72">
        <v>3.00384025159775</v>
      </c>
      <c r="FY110" s="68">
        <v>103.752</v>
      </c>
      <c r="FZ110" s="72">
        <v>1.54145651336972</v>
      </c>
      <c r="GA110" s="68">
        <v>103.881</v>
      </c>
      <c r="GB110" s="72">
        <v>1.54068280972268</v>
      </c>
      <c r="GC110" s="27">
        <v>2017</v>
      </c>
      <c r="GD110" s="24" t="s">
        <v>32</v>
      </c>
      <c r="GE110" s="68">
        <v>109.346</v>
      </c>
      <c r="GF110" s="72">
        <v>1.5414375115558</v>
      </c>
      <c r="GG110" s="68">
        <v>104.026</v>
      </c>
      <c r="GH110" s="72">
        <v>1.54076499165951</v>
      </c>
      <c r="GI110" s="68">
        <v>92.154</v>
      </c>
      <c r="GJ110" s="72">
        <v>0.304241191445968</v>
      </c>
      <c r="GK110" s="27">
        <v>2017</v>
      </c>
      <c r="GL110" s="24" t="s">
        <v>32</v>
      </c>
      <c r="GM110" s="68">
        <v>94.32</v>
      </c>
      <c r="GN110" s="72">
        <v>1.54080380922169</v>
      </c>
      <c r="GO110" s="68">
        <v>108.454</v>
      </c>
      <c r="GP110" s="72">
        <v>1.80717878128797</v>
      </c>
      <c r="GQ110" s="68">
        <v>109.646</v>
      </c>
      <c r="GR110" s="72">
        <v>1.80723434063583</v>
      </c>
      <c r="GS110" s="27">
        <v>2017</v>
      </c>
      <c r="GT110" s="24" t="s">
        <v>32</v>
      </c>
      <c r="GU110" s="68">
        <v>124.568</v>
      </c>
      <c r="GV110" s="72">
        <v>2.39289300615712</v>
      </c>
      <c r="GW110" s="68">
        <v>103.612</v>
      </c>
      <c r="GX110" s="72">
        <v>-0.734259804705118</v>
      </c>
      <c r="GY110" s="68">
        <v>98.632</v>
      </c>
      <c r="GZ110" s="72">
        <v>2.39291310325918</v>
      </c>
      <c r="HA110" s="27">
        <v>2017</v>
      </c>
      <c r="HB110" s="24" t="s">
        <v>32</v>
      </c>
      <c r="HC110" s="68">
        <v>98.545</v>
      </c>
      <c r="HD110" s="72">
        <v>2.39292105665582</v>
      </c>
      <c r="HE110" s="68">
        <v>106.95</v>
      </c>
      <c r="HF110" s="72">
        <v>2.39290531335958</v>
      </c>
      <c r="HG110" s="68">
        <v>96.528</v>
      </c>
      <c r="HH110" s="72">
        <v>0.247458455697185</v>
      </c>
      <c r="HI110" s="27">
        <v>2017</v>
      </c>
      <c r="HJ110" s="24" t="s">
        <v>32</v>
      </c>
      <c r="HK110" s="68">
        <v>88.154</v>
      </c>
      <c r="HL110" s="72">
        <v>-0.123818990302695</v>
      </c>
      <c r="HM110" s="68">
        <v>124.571</v>
      </c>
      <c r="HN110" s="72">
        <v>7.66972260425575</v>
      </c>
      <c r="HO110" s="68">
        <v>93.319</v>
      </c>
      <c r="HP110" s="72">
        <v>2.3929196160019</v>
      </c>
      <c r="HQ110" s="27">
        <v>2017</v>
      </c>
      <c r="HR110" s="24" t="s">
        <v>32</v>
      </c>
      <c r="HS110" s="68">
        <v>105.109</v>
      </c>
      <c r="HT110" s="72">
        <v>7.69828019724494</v>
      </c>
      <c r="HU110" s="68">
        <v>98.652</v>
      </c>
      <c r="HV110" s="72">
        <v>7.69820505815171</v>
      </c>
      <c r="HW110" s="68">
        <v>90.154</v>
      </c>
      <c r="HX110" s="72">
        <v>7.69825146933644</v>
      </c>
      <c r="HY110" s="27">
        <v>2017</v>
      </c>
      <c r="HZ110" s="24" t="s">
        <v>32</v>
      </c>
      <c r="IA110" s="68">
        <v>104.118</v>
      </c>
      <c r="IB110" s="72">
        <v>7.698734320234</v>
      </c>
      <c r="IC110" s="68">
        <v>94.0591701071257</v>
      </c>
      <c r="ID110" s="72">
        <v>-1.24283943343362</v>
      </c>
      <c r="IE110" s="68">
        <v>95.377</v>
      </c>
      <c r="IF110" s="72">
        <v>4.37114436413093</v>
      </c>
      <c r="IG110" s="27">
        <v>2017</v>
      </c>
      <c r="IH110" s="24" t="s">
        <v>32</v>
      </c>
      <c r="II110" s="68">
        <v>94.49</v>
      </c>
      <c r="IJ110" s="72">
        <v>-2.15023015467688</v>
      </c>
      <c r="IK110" s="68">
        <v>88.134</v>
      </c>
      <c r="IL110" s="72">
        <v>-1.95246409537266</v>
      </c>
      <c r="IM110" s="68">
        <v>88.753</v>
      </c>
      <c r="IN110" s="72">
        <v>4.79968726603542</v>
      </c>
      <c r="IO110" s="68">
        <v>115.283</v>
      </c>
      <c r="IP110" s="72">
        <v>4.79942849867079</v>
      </c>
      <c r="IQ110" s="27">
        <v>2017</v>
      </c>
      <c r="IR110" s="24" t="s">
        <v>32</v>
      </c>
      <c r="IS110" s="68">
        <v>107.14</v>
      </c>
      <c r="IT110" s="72">
        <v>4.79924871524697</v>
      </c>
      <c r="IU110" s="68">
        <v>273.615</v>
      </c>
      <c r="IV110" s="72">
        <v>4.79966875027644</v>
      </c>
      <c r="IW110" s="68">
        <v>122.833</v>
      </c>
      <c r="IX110" s="72">
        <v>4.79972894334605</v>
      </c>
      <c r="IY110" s="27">
        <v>2017</v>
      </c>
      <c r="IZ110" s="24" t="s">
        <v>32</v>
      </c>
      <c r="JA110" s="68">
        <v>108.566</v>
      </c>
      <c r="JB110" s="72">
        <v>4.79944738078657</v>
      </c>
      <c r="JC110" s="68">
        <v>109.128</v>
      </c>
      <c r="JD110" s="72">
        <v>9.05840537599096</v>
      </c>
      <c r="JE110" s="68">
        <v>132.233</v>
      </c>
      <c r="JF110" s="72">
        <v>21.1177354682146</v>
      </c>
      <c r="JG110" s="27">
        <v>2017</v>
      </c>
      <c r="JH110" s="24" t="s">
        <v>32</v>
      </c>
      <c r="JI110" s="68">
        <v>87.738</v>
      </c>
      <c r="JJ110" s="72">
        <v>7.98365033385677</v>
      </c>
      <c r="JK110" s="68">
        <v>115.077</v>
      </c>
      <c r="JL110" s="72">
        <v>8.48779680157934</v>
      </c>
      <c r="JM110" s="68">
        <v>78.2</v>
      </c>
      <c r="JN110" s="72">
        <v>-0.166306780008767</v>
      </c>
      <c r="JO110" s="27">
        <v>2017</v>
      </c>
      <c r="JP110" s="24" t="s">
        <v>32</v>
      </c>
      <c r="JQ110" s="68">
        <v>119.605</v>
      </c>
      <c r="JR110" s="72">
        <v>3.89520125437519</v>
      </c>
      <c r="JS110" s="68">
        <v>107.994</v>
      </c>
      <c r="JT110" s="72">
        <v>-7.06114141899124</v>
      </c>
      <c r="JU110" s="68">
        <v>88.574</v>
      </c>
      <c r="JV110" s="72">
        <v>-7.06108507044317</v>
      </c>
      <c r="JW110" s="27">
        <v>2017</v>
      </c>
      <c r="JX110" s="24" t="s">
        <v>32</v>
      </c>
      <c r="JY110" s="68">
        <v>93.155</v>
      </c>
      <c r="JZ110" s="72">
        <v>5.57856680674351</v>
      </c>
      <c r="KA110" s="68">
        <v>144.657</v>
      </c>
      <c r="KB110" s="72">
        <v>2.34200341562349</v>
      </c>
      <c r="KC110" s="68">
        <v>84.025</v>
      </c>
      <c r="KD110" s="72">
        <v>-1.6111342496972</v>
      </c>
      <c r="KE110" s="27">
        <v>2017</v>
      </c>
      <c r="KF110" s="24" t="s">
        <v>32</v>
      </c>
      <c r="KG110" s="68">
        <v>92.868</v>
      </c>
      <c r="KH110" s="72">
        <v>-4.66597959224501</v>
      </c>
      <c r="KI110" s="68">
        <v>101.55</v>
      </c>
      <c r="KJ110" s="72">
        <v>-0.419107629190918</v>
      </c>
      <c r="KK110" s="68">
        <v>94.297</v>
      </c>
      <c r="KL110" s="72">
        <v>7.04228561901078</v>
      </c>
      <c r="KM110" s="27">
        <v>2017</v>
      </c>
      <c r="KN110" s="24" t="s">
        <v>32</v>
      </c>
      <c r="KO110" s="68">
        <v>91.725</v>
      </c>
      <c r="KP110" s="72">
        <v>7.04240666634584</v>
      </c>
      <c r="KQ110" s="68">
        <v>110.756</v>
      </c>
      <c r="KR110" s="72">
        <v>-3.89111097191956</v>
      </c>
      <c r="KS110" s="68">
        <v>98.733</v>
      </c>
      <c r="KT110" s="72">
        <v>4.94371672688936</v>
      </c>
      <c r="KU110" s="27">
        <v>2017</v>
      </c>
      <c r="KV110" s="24" t="s">
        <v>32</v>
      </c>
      <c r="KW110" s="68">
        <v>84.59</v>
      </c>
      <c r="KX110" s="72">
        <v>0.76165320221449</v>
      </c>
      <c r="KY110" s="68">
        <v>111.634</v>
      </c>
      <c r="KZ110" s="72">
        <v>15.596403339452</v>
      </c>
      <c r="LA110" s="68">
        <v>116.977</v>
      </c>
      <c r="LB110" s="72">
        <v>9.24979056481652</v>
      </c>
      <c r="LC110" s="27">
        <v>2017</v>
      </c>
      <c r="LD110" s="24" t="s">
        <v>32</v>
      </c>
      <c r="LE110" s="68">
        <v>140.825</v>
      </c>
      <c r="LF110" s="72">
        <v>8.95054808677823</v>
      </c>
      <c r="LG110" s="68">
        <v>121.659</v>
      </c>
      <c r="LH110" s="72">
        <v>2.13585289801948</v>
      </c>
      <c r="LI110" s="68">
        <v>105.958</v>
      </c>
      <c r="LJ110" s="72">
        <v>1.58028449753979</v>
      </c>
      <c r="LK110" s="27">
        <v>2017</v>
      </c>
      <c r="LL110" s="24" t="s">
        <v>32</v>
      </c>
      <c r="LM110" s="68">
        <v>91.228</v>
      </c>
      <c r="LN110" s="72">
        <v>2.1367065502145</v>
      </c>
      <c r="LO110" s="68">
        <v>122.341</v>
      </c>
      <c r="LP110" s="72">
        <v>2.13608440107373</v>
      </c>
      <c r="LQ110" s="68">
        <v>114.866</v>
      </c>
      <c r="LR110" s="72">
        <v>2.1364048543204</v>
      </c>
      <c r="LS110" s="27">
        <v>2017</v>
      </c>
      <c r="LT110" s="24" t="s">
        <v>32</v>
      </c>
      <c r="LU110" s="68">
        <v>109.349</v>
      </c>
      <c r="LV110" s="72">
        <v>8.93756718904928</v>
      </c>
      <c r="LW110" s="68">
        <v>79.649</v>
      </c>
      <c r="LX110" s="72">
        <v>23.6406765273319</v>
      </c>
      <c r="LY110" s="68">
        <v>87.581</v>
      </c>
      <c r="LZ110" s="72">
        <v>2.0129067904565</v>
      </c>
      <c r="MA110" s="27">
        <v>2017</v>
      </c>
      <c r="MB110" s="24" t="s">
        <v>32</v>
      </c>
      <c r="MC110" s="68">
        <v>159.978</v>
      </c>
      <c r="MD110" s="72">
        <v>24.13382050997</v>
      </c>
      <c r="ME110" s="68">
        <v>85.899</v>
      </c>
      <c r="MF110" s="72">
        <v>-15.3661045569347</v>
      </c>
      <c r="MG110" s="68">
        <v>108.083</v>
      </c>
      <c r="MH110" s="72">
        <v>12.2596884512725</v>
      </c>
      <c r="MI110" s="27">
        <v>2017</v>
      </c>
      <c r="MJ110" s="24" t="s">
        <v>32</v>
      </c>
      <c r="MK110" s="68">
        <v>83.793</v>
      </c>
      <c r="ML110" s="72">
        <v>-17.7343855387481</v>
      </c>
      <c r="MM110" s="68">
        <v>126.337734427785</v>
      </c>
      <c r="MN110" s="72">
        <v>13.6735967527177</v>
      </c>
      <c r="MO110" s="68">
        <v>116.471</v>
      </c>
      <c r="MP110" s="72">
        <v>-13.2960667077012</v>
      </c>
    </row>
    <row r="111" ht="15" hidden="1" customHeight="1" spans="1:354">
      <c r="A111" s="27"/>
      <c r="B111" s="24" t="s">
        <v>33</v>
      </c>
      <c r="C111" s="68">
        <v>98.9069373116486</v>
      </c>
      <c r="D111" s="72">
        <v>0.46612189733905</v>
      </c>
      <c r="E111" s="459">
        <v>96.4863672391335</v>
      </c>
      <c r="F111" s="72">
        <v>-1.58067726229804</v>
      </c>
      <c r="G111" s="459">
        <v>101.195736474464</v>
      </c>
      <c r="H111" s="72">
        <v>2.38545546699042</v>
      </c>
      <c r="I111" s="27"/>
      <c r="J111" s="24" t="s">
        <v>33</v>
      </c>
      <c r="K111" s="68">
        <v>75.659</v>
      </c>
      <c r="L111" s="72">
        <v>20.6817348029286</v>
      </c>
      <c r="M111" s="68">
        <v>95.544</v>
      </c>
      <c r="N111" s="72">
        <v>35.4984187312978</v>
      </c>
      <c r="O111" s="68">
        <v>77.941</v>
      </c>
      <c r="P111" s="72">
        <v>26.3901276209318</v>
      </c>
      <c r="Q111" s="27"/>
      <c r="R111" s="24" t="s">
        <v>33</v>
      </c>
      <c r="S111" s="68">
        <v>102.679</v>
      </c>
      <c r="T111" s="72">
        <v>1.19148516802996</v>
      </c>
      <c r="U111" s="68">
        <v>108.205</v>
      </c>
      <c r="V111" s="72">
        <v>6.17180984153461</v>
      </c>
      <c r="W111" s="68">
        <v>114.032</v>
      </c>
      <c r="X111" s="72">
        <v>3.21879865310113</v>
      </c>
      <c r="Y111" s="27"/>
      <c r="Z111" s="24" t="s">
        <v>33</v>
      </c>
      <c r="AA111" s="68">
        <v>97.815</v>
      </c>
      <c r="AB111" s="72">
        <v>0.982831421698677</v>
      </c>
      <c r="AC111" s="68">
        <v>119.558</v>
      </c>
      <c r="AD111" s="72">
        <v>14.6410455560989</v>
      </c>
      <c r="AE111" s="68">
        <v>92.24</v>
      </c>
      <c r="AF111" s="72">
        <v>6.05956076808094</v>
      </c>
      <c r="AG111" s="27"/>
      <c r="AH111" s="24" t="s">
        <v>33</v>
      </c>
      <c r="AI111" s="68">
        <v>104.349</v>
      </c>
      <c r="AJ111" s="72">
        <v>20.3661195252212</v>
      </c>
      <c r="AK111" s="68">
        <v>109.532</v>
      </c>
      <c r="AL111" s="72">
        <v>14.9737054803867</v>
      </c>
      <c r="AM111" s="68">
        <v>114.869</v>
      </c>
      <c r="AN111" s="72">
        <v>2.18480069031162</v>
      </c>
      <c r="AO111" s="27"/>
      <c r="AP111" s="24" t="s">
        <v>33</v>
      </c>
      <c r="AQ111" s="68">
        <v>105.027</v>
      </c>
      <c r="AR111" s="72">
        <v>8.46087118160976</v>
      </c>
      <c r="AS111" s="68">
        <v>99.491</v>
      </c>
      <c r="AT111" s="72">
        <v>6.02308208740503</v>
      </c>
      <c r="AU111" s="68">
        <v>99.664</v>
      </c>
      <c r="AV111" s="72">
        <v>7.17365823234009</v>
      </c>
      <c r="AW111" s="27"/>
      <c r="AX111" s="24" t="s">
        <v>33</v>
      </c>
      <c r="AY111" s="68">
        <v>105.749</v>
      </c>
      <c r="AZ111" s="72">
        <v>3.89346275519227</v>
      </c>
      <c r="BA111" s="68">
        <v>114.531</v>
      </c>
      <c r="BB111" s="72">
        <v>12.5822020819613</v>
      </c>
      <c r="BC111" s="68">
        <v>104.213</v>
      </c>
      <c r="BD111" s="72">
        <v>14.1972670589653</v>
      </c>
      <c r="BE111" s="27"/>
      <c r="BF111" s="24" t="s">
        <v>33</v>
      </c>
      <c r="BG111" s="68">
        <v>98.795</v>
      </c>
      <c r="BH111" s="72">
        <v>0.272006658073437</v>
      </c>
      <c r="BI111" s="68">
        <v>104.284</v>
      </c>
      <c r="BJ111" s="72">
        <v>3.29034686317624</v>
      </c>
      <c r="BK111" s="68">
        <v>102.775</v>
      </c>
      <c r="BL111" s="72">
        <v>8.45134330878163</v>
      </c>
      <c r="BM111" s="27"/>
      <c r="BN111" s="24" t="s">
        <v>33</v>
      </c>
      <c r="BO111" s="68">
        <v>97.329</v>
      </c>
      <c r="BP111" s="72">
        <v>3.2285093068887</v>
      </c>
      <c r="BQ111" s="437">
        <v>103.100514266209</v>
      </c>
      <c r="BR111" s="72">
        <v>17.1060001950553</v>
      </c>
      <c r="BS111" s="68">
        <v>103.57</v>
      </c>
      <c r="BT111" s="72">
        <v>17.1049953641935</v>
      </c>
      <c r="BU111" s="27"/>
      <c r="BV111" s="24" t="s">
        <v>33</v>
      </c>
      <c r="BW111" s="68">
        <v>92.229</v>
      </c>
      <c r="BX111" s="72">
        <v>17.1057810734284</v>
      </c>
      <c r="BY111" s="68">
        <v>109.32</v>
      </c>
      <c r="BZ111" s="72">
        <v>2.38447562140595</v>
      </c>
      <c r="CA111" s="68">
        <v>93.953</v>
      </c>
      <c r="CB111" s="72">
        <v>6.12440839931776</v>
      </c>
      <c r="CC111" s="27"/>
      <c r="CD111" s="24" t="s">
        <v>33</v>
      </c>
      <c r="CE111" s="68">
        <v>104.44</v>
      </c>
      <c r="CF111" s="72">
        <v>6.12526927610453</v>
      </c>
      <c r="CG111" s="68">
        <v>100.35</v>
      </c>
      <c r="CH111" s="72">
        <v>6.12534106051311</v>
      </c>
      <c r="CI111" s="68">
        <v>104.037</v>
      </c>
      <c r="CJ111" s="72">
        <v>9.78072767178794</v>
      </c>
      <c r="CK111" s="27"/>
      <c r="CL111" s="24" t="s">
        <v>33</v>
      </c>
      <c r="CM111" s="68">
        <v>117.734</v>
      </c>
      <c r="CN111" s="72">
        <v>14.5394935255718</v>
      </c>
      <c r="CO111" s="68">
        <v>105.272</v>
      </c>
      <c r="CP111" s="72">
        <v>4.18947139223469</v>
      </c>
      <c r="CQ111" s="68">
        <v>118.26</v>
      </c>
      <c r="CR111" s="72">
        <v>4.18924276463592</v>
      </c>
      <c r="CS111" s="27"/>
      <c r="CT111" s="24" t="s">
        <v>33</v>
      </c>
      <c r="CU111" s="68">
        <v>129.12</v>
      </c>
      <c r="CV111" s="72">
        <v>22.7131466152194</v>
      </c>
      <c r="CW111" s="68">
        <v>82.374</v>
      </c>
      <c r="CX111" s="72">
        <v>-5.72684199684132</v>
      </c>
      <c r="CY111" s="68">
        <v>110.567</v>
      </c>
      <c r="CZ111" s="72">
        <v>8.18371280686476</v>
      </c>
      <c r="DA111" s="27"/>
      <c r="DB111" s="24" t="s">
        <v>33</v>
      </c>
      <c r="DC111" s="68">
        <v>75.703</v>
      </c>
      <c r="DD111" s="72">
        <v>-18.231405672809</v>
      </c>
      <c r="DE111" s="68">
        <v>186.375</v>
      </c>
      <c r="DF111" s="72">
        <v>79.4172009472651</v>
      </c>
      <c r="DG111" s="68">
        <v>111.117</v>
      </c>
      <c r="DH111" s="72">
        <v>10.5146949127257</v>
      </c>
      <c r="DI111" s="27"/>
      <c r="DJ111" s="24" t="s">
        <v>33</v>
      </c>
      <c r="DK111" s="68">
        <v>113.485</v>
      </c>
      <c r="DL111" s="72">
        <v>16.8322437844237</v>
      </c>
      <c r="DM111" s="68">
        <v>89.994</v>
      </c>
      <c r="DN111" s="72">
        <v>-12.2703034675037</v>
      </c>
      <c r="DO111" s="68">
        <v>106.427</v>
      </c>
      <c r="DP111" s="72">
        <v>13.0482351316614</v>
      </c>
      <c r="DQ111" s="27"/>
      <c r="DR111" s="24" t="s">
        <v>33</v>
      </c>
      <c r="DS111" s="68">
        <v>98.955</v>
      </c>
      <c r="DT111" s="72">
        <v>10.5148536966719</v>
      </c>
      <c r="DU111" s="68">
        <v>100.562</v>
      </c>
      <c r="DV111" s="72">
        <v>17.4474148301274</v>
      </c>
      <c r="DW111" s="68">
        <v>108.77</v>
      </c>
      <c r="DX111" s="72">
        <v>22.1983799755086</v>
      </c>
      <c r="DY111" s="27"/>
      <c r="DZ111" s="24" t="s">
        <v>33</v>
      </c>
      <c r="EA111" s="68">
        <v>104.084</v>
      </c>
      <c r="EB111" s="72">
        <v>2.20345640219952</v>
      </c>
      <c r="EC111" s="68">
        <v>103.218</v>
      </c>
      <c r="ED111" s="72">
        <v>3.79510076022686</v>
      </c>
      <c r="EE111" s="68">
        <v>98.616</v>
      </c>
      <c r="EF111" s="72">
        <v>3.79538995895167</v>
      </c>
      <c r="EG111" s="27"/>
      <c r="EH111" s="24" t="s">
        <v>33</v>
      </c>
      <c r="EI111" s="68">
        <v>95.065</v>
      </c>
      <c r="EJ111" s="72">
        <v>3.79634886666376</v>
      </c>
      <c r="EK111" s="68">
        <v>91.513</v>
      </c>
      <c r="EL111" s="72">
        <v>3.79624798675226</v>
      </c>
      <c r="EM111" s="68">
        <v>105.302</v>
      </c>
      <c r="EN111" s="72">
        <v>3.79592118362562</v>
      </c>
      <c r="EO111" s="27"/>
      <c r="EP111" s="24" t="s">
        <v>33</v>
      </c>
      <c r="EQ111" s="68">
        <v>111.801</v>
      </c>
      <c r="ER111" s="72">
        <v>8.21685767384236</v>
      </c>
      <c r="ES111" s="68">
        <v>100.094</v>
      </c>
      <c r="ET111" s="72">
        <v>8.21674919454234</v>
      </c>
      <c r="EU111" s="68">
        <v>105.26</v>
      </c>
      <c r="EV111" s="72">
        <v>8.21647407163712</v>
      </c>
      <c r="EW111" s="27"/>
      <c r="EX111" s="24" t="s">
        <v>33</v>
      </c>
      <c r="EY111" s="68">
        <v>112.225</v>
      </c>
      <c r="EZ111" s="72">
        <v>8.21665509527116</v>
      </c>
      <c r="FA111" s="68">
        <v>107.49</v>
      </c>
      <c r="FB111" s="72">
        <v>8.21721971649482</v>
      </c>
      <c r="FC111" s="68">
        <v>113.172</v>
      </c>
      <c r="FD111" s="72">
        <v>8.21675479780836</v>
      </c>
      <c r="FE111" s="27"/>
      <c r="FF111" s="24" t="s">
        <v>33</v>
      </c>
      <c r="FG111" s="68">
        <v>100.072</v>
      </c>
      <c r="FH111" s="72">
        <v>8.21636351839436</v>
      </c>
      <c r="FI111" s="68">
        <v>94.019</v>
      </c>
      <c r="FJ111" s="72">
        <v>3.8688865075069</v>
      </c>
      <c r="FK111" s="68">
        <v>79.492</v>
      </c>
      <c r="FL111" s="72">
        <v>-5.96891338806216</v>
      </c>
      <c r="FM111" s="27"/>
      <c r="FN111" s="24" t="s">
        <v>33</v>
      </c>
      <c r="FO111" s="68">
        <v>91.991</v>
      </c>
      <c r="FP111" s="72">
        <v>-3.39210888354459</v>
      </c>
      <c r="FQ111" s="68">
        <v>104.769</v>
      </c>
      <c r="FR111" s="72">
        <v>13.6199978310379</v>
      </c>
      <c r="FS111" s="68">
        <v>107.554</v>
      </c>
      <c r="FT111" s="72">
        <v>14.9412757953683</v>
      </c>
      <c r="FU111" s="27"/>
      <c r="FV111" s="24" t="s">
        <v>33</v>
      </c>
      <c r="FW111" s="68">
        <v>102.324</v>
      </c>
      <c r="FX111" s="72">
        <v>9.85688672256637</v>
      </c>
      <c r="FY111" s="68">
        <v>102.426</v>
      </c>
      <c r="FZ111" s="72">
        <v>2.3983524448399</v>
      </c>
      <c r="GA111" s="68">
        <v>110.612</v>
      </c>
      <c r="GB111" s="72">
        <v>2.39860767813664</v>
      </c>
      <c r="GC111" s="27"/>
      <c r="GD111" s="24" t="s">
        <v>33</v>
      </c>
      <c r="GE111" s="68">
        <v>102.607</v>
      </c>
      <c r="GF111" s="72">
        <v>2.39810785996568</v>
      </c>
      <c r="GG111" s="68">
        <v>100.323</v>
      </c>
      <c r="GH111" s="72">
        <v>2.39757486680139</v>
      </c>
      <c r="GI111" s="68">
        <v>84.204</v>
      </c>
      <c r="GJ111" s="72">
        <v>2.62147636283865</v>
      </c>
      <c r="GK111" s="27"/>
      <c r="GL111" s="24" t="s">
        <v>33</v>
      </c>
      <c r="GM111" s="68">
        <v>99.375</v>
      </c>
      <c r="GN111" s="72">
        <v>2.39778254059846</v>
      </c>
      <c r="GO111" s="68">
        <v>107.592</v>
      </c>
      <c r="GP111" s="72">
        <v>3.81319953685835</v>
      </c>
      <c r="GQ111" s="68">
        <v>112.112</v>
      </c>
      <c r="GR111" s="72">
        <v>3.81317480600774</v>
      </c>
      <c r="GS111" s="27"/>
      <c r="GT111" s="24" t="s">
        <v>33</v>
      </c>
      <c r="GU111" s="68">
        <v>118.271</v>
      </c>
      <c r="GV111" s="72">
        <v>6.70618379977988</v>
      </c>
      <c r="GW111" s="68">
        <v>95.062</v>
      </c>
      <c r="GX111" s="72">
        <v>4.38000285485272</v>
      </c>
      <c r="GY111" s="68">
        <v>86.005</v>
      </c>
      <c r="GZ111" s="72">
        <v>6.70727924664077</v>
      </c>
      <c r="HA111" s="27"/>
      <c r="HB111" s="24" t="s">
        <v>33</v>
      </c>
      <c r="HC111" s="68">
        <v>93.641</v>
      </c>
      <c r="HD111" s="72">
        <v>6.70731012477923</v>
      </c>
      <c r="HE111" s="68">
        <v>88.735</v>
      </c>
      <c r="HF111" s="72">
        <v>6.70779369145112</v>
      </c>
      <c r="HG111" s="68">
        <v>94.727</v>
      </c>
      <c r="HH111" s="72">
        <v>4.77143773572386</v>
      </c>
      <c r="HI111" s="27"/>
      <c r="HJ111" s="24" t="s">
        <v>33</v>
      </c>
      <c r="HK111" s="68">
        <v>81.447</v>
      </c>
      <c r="HL111" s="72">
        <v>5.18927017009132</v>
      </c>
      <c r="HM111" s="68">
        <v>120.624</v>
      </c>
      <c r="HN111" s="72">
        <v>9.22723074415488</v>
      </c>
      <c r="HO111" s="68">
        <v>90.947</v>
      </c>
      <c r="HP111" s="72">
        <v>6.70773201924204</v>
      </c>
      <c r="HQ111" s="27"/>
      <c r="HR111" s="24" t="s">
        <v>33</v>
      </c>
      <c r="HS111" s="68">
        <v>95.576</v>
      </c>
      <c r="HT111" s="72">
        <v>8.30018923298319</v>
      </c>
      <c r="HU111" s="68">
        <v>95.794</v>
      </c>
      <c r="HV111" s="72">
        <v>8.30054718943607</v>
      </c>
      <c r="HW111" s="68">
        <v>75.021</v>
      </c>
      <c r="HX111" s="72">
        <v>8.30073190801346</v>
      </c>
      <c r="HY111" s="27"/>
      <c r="HZ111" s="24" t="s">
        <v>33</v>
      </c>
      <c r="IA111" s="68">
        <v>108.809</v>
      </c>
      <c r="IB111" s="72">
        <v>8.30106799112164</v>
      </c>
      <c r="IC111" s="68">
        <v>94.76681678248</v>
      </c>
      <c r="ID111" s="72">
        <v>-4.56696721794857</v>
      </c>
      <c r="IE111" s="68">
        <v>87.554</v>
      </c>
      <c r="IF111" s="72">
        <v>4.62203952871447</v>
      </c>
      <c r="IG111" s="27"/>
      <c r="IH111" s="24" t="s">
        <v>33</v>
      </c>
      <c r="II111" s="68">
        <v>99.166</v>
      </c>
      <c r="IJ111" s="72">
        <v>-0.713863775167965</v>
      </c>
      <c r="IK111" s="68">
        <v>76.664</v>
      </c>
      <c r="IL111" s="72">
        <v>-5.18218022608652</v>
      </c>
      <c r="IM111" s="68">
        <v>105.066</v>
      </c>
      <c r="IN111" s="72">
        <v>5.19117750122646</v>
      </c>
      <c r="IO111" s="68">
        <v>113.323</v>
      </c>
      <c r="IP111" s="72">
        <v>5.19070648188544</v>
      </c>
      <c r="IQ111" s="27"/>
      <c r="IR111" s="24" t="s">
        <v>33</v>
      </c>
      <c r="IS111" s="68">
        <v>98.127</v>
      </c>
      <c r="IT111" s="72">
        <v>5.19167274130609</v>
      </c>
      <c r="IU111" s="68">
        <v>99.009</v>
      </c>
      <c r="IV111" s="72">
        <v>5.19107975733878</v>
      </c>
      <c r="IW111" s="68">
        <v>89.225</v>
      </c>
      <c r="IX111" s="72">
        <v>5.19087029308434</v>
      </c>
      <c r="IY111" s="27"/>
      <c r="IZ111" s="24" t="s">
        <v>33</v>
      </c>
      <c r="JA111" s="68">
        <v>90.972</v>
      </c>
      <c r="JB111" s="72">
        <v>5.1906154966872</v>
      </c>
      <c r="JC111" s="68">
        <v>103.71</v>
      </c>
      <c r="JD111" s="72">
        <v>14.1979386892178</v>
      </c>
      <c r="JE111" s="68">
        <v>80.739</v>
      </c>
      <c r="JF111" s="72">
        <v>20.8776237386592</v>
      </c>
      <c r="JG111" s="27"/>
      <c r="JH111" s="24" t="s">
        <v>33</v>
      </c>
      <c r="JI111" s="68">
        <v>83.96</v>
      </c>
      <c r="JJ111" s="72">
        <v>15.277415457279</v>
      </c>
      <c r="JK111" s="68">
        <v>99.715</v>
      </c>
      <c r="JL111" s="72">
        <v>20.1660621106036</v>
      </c>
      <c r="JM111" s="68">
        <v>118.432</v>
      </c>
      <c r="JN111" s="72">
        <v>-8.23848448456204</v>
      </c>
      <c r="JO111" s="27"/>
      <c r="JP111" s="24" t="s">
        <v>33</v>
      </c>
      <c r="JQ111" s="68">
        <v>116.691</v>
      </c>
      <c r="JR111" s="72">
        <v>2.71462145818479</v>
      </c>
      <c r="JS111" s="68">
        <v>103.785</v>
      </c>
      <c r="JT111" s="72">
        <v>4.10877830051462</v>
      </c>
      <c r="JU111" s="68">
        <v>94.117</v>
      </c>
      <c r="JV111" s="72">
        <v>4.10827074322755</v>
      </c>
      <c r="JW111" s="27"/>
      <c r="JX111" s="24" t="s">
        <v>33</v>
      </c>
      <c r="JY111" s="68">
        <v>79.442</v>
      </c>
      <c r="JZ111" s="72">
        <v>1.4779331928211</v>
      </c>
      <c r="KA111" s="68">
        <v>68.327</v>
      </c>
      <c r="KB111" s="72">
        <v>-8.82439284761142</v>
      </c>
      <c r="KC111" s="68">
        <v>83.894</v>
      </c>
      <c r="KD111" s="72">
        <v>0.456216397447108</v>
      </c>
      <c r="KE111" s="27"/>
      <c r="KF111" s="24" t="s">
        <v>33</v>
      </c>
      <c r="KG111" s="68">
        <v>169.781</v>
      </c>
      <c r="KH111" s="72">
        <v>4.25286297626724</v>
      </c>
      <c r="KI111" s="68">
        <v>129.946</v>
      </c>
      <c r="KJ111" s="72">
        <v>7.13926471921968</v>
      </c>
      <c r="KK111" s="68">
        <v>97.024</v>
      </c>
      <c r="KL111" s="72">
        <v>16.0699118326136</v>
      </c>
      <c r="KM111" s="27"/>
      <c r="KN111" s="24" t="s">
        <v>33</v>
      </c>
      <c r="KO111" s="68">
        <v>95.538</v>
      </c>
      <c r="KP111" s="72">
        <v>10.8702463705887</v>
      </c>
      <c r="KQ111" s="68">
        <v>120.741</v>
      </c>
      <c r="KR111" s="72">
        <v>3.96607396564343</v>
      </c>
      <c r="KS111" s="68">
        <v>98.015</v>
      </c>
      <c r="KT111" s="72">
        <v>7.62600197650161</v>
      </c>
      <c r="KU111" s="27"/>
      <c r="KV111" s="24" t="s">
        <v>33</v>
      </c>
      <c r="KW111" s="68">
        <v>78.67</v>
      </c>
      <c r="KX111" s="72">
        <v>-1.79017277539198</v>
      </c>
      <c r="KY111" s="68">
        <v>110.007</v>
      </c>
      <c r="KZ111" s="72">
        <v>16.878273711499</v>
      </c>
      <c r="LA111" s="68">
        <v>76.287</v>
      </c>
      <c r="LB111" s="72">
        <v>10.8854908572924</v>
      </c>
      <c r="LC111" s="27"/>
      <c r="LD111" s="24" t="s">
        <v>33</v>
      </c>
      <c r="LE111" s="68">
        <v>86.252</v>
      </c>
      <c r="LF111" s="72">
        <v>8.65435489153712</v>
      </c>
      <c r="LG111" s="68">
        <v>114.014</v>
      </c>
      <c r="LH111" s="72">
        <v>2.70143674278249</v>
      </c>
      <c r="LI111" s="68">
        <v>111.594</v>
      </c>
      <c r="LJ111" s="72">
        <v>2.6500970445117</v>
      </c>
      <c r="LK111" s="27"/>
      <c r="LL111" s="24" t="s">
        <v>33</v>
      </c>
      <c r="LM111" s="68">
        <v>140.218</v>
      </c>
      <c r="LN111" s="72">
        <v>2.70199005339524</v>
      </c>
      <c r="LO111" s="68">
        <v>115.431</v>
      </c>
      <c r="LP111" s="72">
        <v>2.7011877752569</v>
      </c>
      <c r="LQ111" s="68">
        <v>93.904</v>
      </c>
      <c r="LR111" s="72">
        <v>2.70140210425005</v>
      </c>
      <c r="LS111" s="27"/>
      <c r="LT111" s="24" t="s">
        <v>33</v>
      </c>
      <c r="LU111" s="68">
        <v>83.649</v>
      </c>
      <c r="LV111" s="72">
        <v>14.2246558881363</v>
      </c>
      <c r="LW111" s="68">
        <v>139.937</v>
      </c>
      <c r="LX111" s="72">
        <v>32.8431744826277</v>
      </c>
      <c r="LY111" s="68">
        <v>91.422</v>
      </c>
      <c r="LZ111" s="72">
        <v>13.5324433405774</v>
      </c>
      <c r="MA111" s="27"/>
      <c r="MB111" s="24" t="s">
        <v>33</v>
      </c>
      <c r="MC111" s="68">
        <v>135.506</v>
      </c>
      <c r="MD111" s="72">
        <v>17.7934055999374</v>
      </c>
      <c r="ME111" s="68">
        <v>80.912</v>
      </c>
      <c r="MF111" s="72">
        <v>-14.8366453351297</v>
      </c>
      <c r="MG111" s="68">
        <v>91.025</v>
      </c>
      <c r="MH111" s="72">
        <v>-3.75261699832934</v>
      </c>
      <c r="MI111" s="27"/>
      <c r="MJ111" s="24" t="s">
        <v>33</v>
      </c>
      <c r="MK111" s="68">
        <v>81.614</v>
      </c>
      <c r="ML111" s="72">
        <v>-17.7137211013984</v>
      </c>
      <c r="MM111" s="68">
        <v>118.696401309686</v>
      </c>
      <c r="MN111" s="72">
        <v>9.49180545662971</v>
      </c>
      <c r="MO111" s="68">
        <v>112.057</v>
      </c>
      <c r="MP111" s="72">
        <v>-9.21633598794487</v>
      </c>
    </row>
    <row r="112" ht="15" hidden="1" customHeight="1" spans="1:361">
      <c r="A112" s="27"/>
      <c r="B112" s="24" t="s">
        <v>34</v>
      </c>
      <c r="C112" s="68">
        <v>107.309416700772</v>
      </c>
      <c r="D112" s="72">
        <v>3.15556619186566</v>
      </c>
      <c r="E112" s="459">
        <v>104.746</v>
      </c>
      <c r="F112" s="72">
        <v>0.758967650086092</v>
      </c>
      <c r="G112" s="459">
        <v>109.733</v>
      </c>
      <c r="H112" s="72">
        <v>5.41823177351021</v>
      </c>
      <c r="I112" s="27"/>
      <c r="J112" s="24" t="s">
        <v>34</v>
      </c>
      <c r="K112" s="68">
        <v>88.012</v>
      </c>
      <c r="L112" s="72">
        <v>20.0529252090409</v>
      </c>
      <c r="M112" s="68">
        <v>110.89</v>
      </c>
      <c r="N112" s="72">
        <v>-19.1298196483398</v>
      </c>
      <c r="O112" s="68">
        <v>89.833</v>
      </c>
      <c r="P112" s="72">
        <v>17.0386294052505</v>
      </c>
      <c r="Q112" s="27"/>
      <c r="R112" s="24" t="s">
        <v>34</v>
      </c>
      <c r="S112" s="68">
        <v>107.067</v>
      </c>
      <c r="T112" s="72">
        <v>16.1990861831324</v>
      </c>
      <c r="U112" s="68">
        <v>107.435</v>
      </c>
      <c r="V112" s="72">
        <v>3.20662459052615</v>
      </c>
      <c r="W112" s="68">
        <v>121.327</v>
      </c>
      <c r="X112" s="72">
        <v>5.75278705099933</v>
      </c>
      <c r="Y112" s="27"/>
      <c r="Z112" s="24" t="s">
        <v>34</v>
      </c>
      <c r="AA112" s="68">
        <v>109.275</v>
      </c>
      <c r="AB112" s="72">
        <v>3.34408307247089</v>
      </c>
      <c r="AC112" s="68">
        <v>118.948</v>
      </c>
      <c r="AD112" s="72">
        <v>2.96121253040414</v>
      </c>
      <c r="AE112" s="68">
        <v>107.451</v>
      </c>
      <c r="AF112" s="72">
        <v>8.47062386432465</v>
      </c>
      <c r="AG112" s="27"/>
      <c r="AH112" s="24" t="s">
        <v>34</v>
      </c>
      <c r="AI112" s="68">
        <v>124.757</v>
      </c>
      <c r="AJ112" s="72">
        <v>6.10031977139747</v>
      </c>
      <c r="AK112" s="68">
        <v>125.763</v>
      </c>
      <c r="AL112" s="72">
        <v>14.7661112226461</v>
      </c>
      <c r="AM112" s="68">
        <v>96.901</v>
      </c>
      <c r="AN112" s="72">
        <v>9.45184281567325</v>
      </c>
      <c r="AO112" s="27"/>
      <c r="AP112" s="24" t="s">
        <v>34</v>
      </c>
      <c r="AQ112" s="68">
        <v>106.831</v>
      </c>
      <c r="AR112" s="72">
        <v>-6.49119889362521</v>
      </c>
      <c r="AS112" s="68">
        <v>106.95</v>
      </c>
      <c r="AT112" s="72">
        <v>7.61289543588506</v>
      </c>
      <c r="AU112" s="68">
        <v>97.502</v>
      </c>
      <c r="AV112" s="72">
        <v>-2.93286078368908</v>
      </c>
      <c r="AW112" s="27"/>
      <c r="AX112" s="24" t="s">
        <v>34</v>
      </c>
      <c r="AY112" s="68">
        <v>119.267</v>
      </c>
      <c r="AZ112" s="72">
        <v>11.0783071936818</v>
      </c>
      <c r="BA112" s="68">
        <v>113.845</v>
      </c>
      <c r="BB112" s="72">
        <v>3.69435917988142</v>
      </c>
      <c r="BC112" s="68">
        <v>118.725</v>
      </c>
      <c r="BD112" s="72">
        <v>21.7430091980189</v>
      </c>
      <c r="BE112" s="27"/>
      <c r="BF112" s="24" t="s">
        <v>34</v>
      </c>
      <c r="BG112" s="68">
        <v>96.786</v>
      </c>
      <c r="BH112" s="72">
        <v>3.72188226720822</v>
      </c>
      <c r="BI112" s="68">
        <v>114.042</v>
      </c>
      <c r="BJ112" s="72">
        <v>14.0785051216389</v>
      </c>
      <c r="BK112" s="68">
        <v>118.461</v>
      </c>
      <c r="BL112" s="72">
        <v>16.758658755347</v>
      </c>
      <c r="BM112" s="27"/>
      <c r="BN112" s="24" t="s">
        <v>34</v>
      </c>
      <c r="BO112" s="68">
        <v>122.747</v>
      </c>
      <c r="BP112" s="72">
        <v>15.8504242447123</v>
      </c>
      <c r="BQ112" s="437">
        <v>122.99593169878</v>
      </c>
      <c r="BR112" s="72">
        <v>18.6934002219453</v>
      </c>
      <c r="BS112" s="68">
        <v>104.831</v>
      </c>
      <c r="BT112" s="72">
        <v>18.6918321595978</v>
      </c>
      <c r="BU112" s="27"/>
      <c r="BV112" s="24" t="s">
        <v>34</v>
      </c>
      <c r="BW112" s="68">
        <v>122.546</v>
      </c>
      <c r="BX112" s="72">
        <v>18.692068534679</v>
      </c>
      <c r="BY112" s="68">
        <v>111.644</v>
      </c>
      <c r="BZ112" s="72">
        <v>3.30233634050427</v>
      </c>
      <c r="CA112" s="68">
        <v>127.935</v>
      </c>
      <c r="CB112" s="72">
        <v>4.04095441016217</v>
      </c>
      <c r="CC112" s="27"/>
      <c r="CD112" s="24" t="s">
        <v>34</v>
      </c>
      <c r="CE112" s="68">
        <v>107.5</v>
      </c>
      <c r="CF112" s="72">
        <v>4.04165537532421</v>
      </c>
      <c r="CG112" s="68">
        <v>108.706</v>
      </c>
      <c r="CH112" s="72">
        <v>4.0418058440129</v>
      </c>
      <c r="CI112" s="68">
        <v>117.613</v>
      </c>
      <c r="CJ112" s="72">
        <v>10.110097927238</v>
      </c>
      <c r="CK112" s="27"/>
      <c r="CL112" s="24" t="s">
        <v>34</v>
      </c>
      <c r="CM112" s="68">
        <v>138.669</v>
      </c>
      <c r="CN112" s="72">
        <v>8.61092617975329</v>
      </c>
      <c r="CO112" s="68">
        <v>90.768</v>
      </c>
      <c r="CP112" s="72">
        <v>3.33098062430273</v>
      </c>
      <c r="CQ112" s="68">
        <v>103.256</v>
      </c>
      <c r="CR112" s="72">
        <v>3.33143194532009</v>
      </c>
      <c r="CS112" s="27"/>
      <c r="CT112" s="24" t="s">
        <v>34</v>
      </c>
      <c r="CU112" s="68">
        <v>134.335</v>
      </c>
      <c r="CV112" s="72">
        <v>25.1887126535329</v>
      </c>
      <c r="CW112" s="68">
        <v>93.42</v>
      </c>
      <c r="CX112" s="72">
        <v>-4.9643947100712</v>
      </c>
      <c r="CY112" s="68">
        <v>115.509</v>
      </c>
      <c r="CZ112" s="72">
        <v>10.5571454550675</v>
      </c>
      <c r="DA112" s="27"/>
      <c r="DB112" s="24" t="s">
        <v>34</v>
      </c>
      <c r="DC112" s="68">
        <v>82.442</v>
      </c>
      <c r="DD112" s="72">
        <v>-18.1123791928643</v>
      </c>
      <c r="DE112" s="68">
        <v>184.557</v>
      </c>
      <c r="DF112" s="72">
        <v>77.3392908619199</v>
      </c>
      <c r="DG112" s="68">
        <v>118.567</v>
      </c>
      <c r="DH112" s="72">
        <v>4.81987357998497</v>
      </c>
      <c r="DI112" s="27"/>
      <c r="DJ112" s="24" t="s">
        <v>34</v>
      </c>
      <c r="DK112" s="68">
        <v>107.794</v>
      </c>
      <c r="DL112" s="72">
        <v>4.82024952108677</v>
      </c>
      <c r="DM112" s="68">
        <v>86.004</v>
      </c>
      <c r="DN112" s="72">
        <v>-19.8075470642535</v>
      </c>
      <c r="DO112" s="68">
        <v>113.944</v>
      </c>
      <c r="DP112" s="72">
        <v>5.57995589407166</v>
      </c>
      <c r="DQ112" s="27"/>
      <c r="DR112" s="24" t="s">
        <v>34</v>
      </c>
      <c r="DS112" s="68">
        <v>108.159</v>
      </c>
      <c r="DT112" s="72">
        <v>4.82046809129235</v>
      </c>
      <c r="DU112" s="68">
        <v>93.508</v>
      </c>
      <c r="DV112" s="72">
        <v>14.588924426798</v>
      </c>
      <c r="DW112" s="68">
        <v>109.52</v>
      </c>
      <c r="DX112" s="72">
        <v>9.97198485776541</v>
      </c>
      <c r="DY112" s="27"/>
      <c r="DZ112" s="24" t="s">
        <v>34</v>
      </c>
      <c r="EA112" s="68">
        <v>113.139</v>
      </c>
      <c r="EB112" s="72">
        <v>3.34688284996574</v>
      </c>
      <c r="EC112" s="68">
        <v>103.906</v>
      </c>
      <c r="ED112" s="72">
        <v>4.30549002680264</v>
      </c>
      <c r="EE112" s="68">
        <v>112.961</v>
      </c>
      <c r="EF112" s="72">
        <v>4.3047488896481</v>
      </c>
      <c r="EG112" s="27"/>
      <c r="EH112" s="24" t="s">
        <v>34</v>
      </c>
      <c r="EI112" s="68">
        <v>104.052</v>
      </c>
      <c r="EJ112" s="72">
        <v>4.30546227332418</v>
      </c>
      <c r="EK112" s="68">
        <v>103.189</v>
      </c>
      <c r="EL112" s="72">
        <v>4.30506418679872</v>
      </c>
      <c r="EM112" s="68">
        <v>115.276</v>
      </c>
      <c r="EN112" s="72">
        <v>4.30518105647948</v>
      </c>
      <c r="EO112" s="27"/>
      <c r="EP112" s="24" t="s">
        <v>34</v>
      </c>
      <c r="EQ112" s="68">
        <v>113.203</v>
      </c>
      <c r="ER112" s="72">
        <v>3.03358514608175</v>
      </c>
      <c r="ES112" s="68">
        <v>113.906</v>
      </c>
      <c r="ET112" s="72">
        <v>3.03479841882933</v>
      </c>
      <c r="EU112" s="68">
        <v>115.316</v>
      </c>
      <c r="EV112" s="72">
        <v>3.03431022158685</v>
      </c>
      <c r="EW112" s="27"/>
      <c r="EX112" s="24" t="s">
        <v>34</v>
      </c>
      <c r="EY112" s="68">
        <v>98.395</v>
      </c>
      <c r="EZ112" s="72">
        <v>3.03465030315088</v>
      </c>
      <c r="FA112" s="68">
        <v>96.479</v>
      </c>
      <c r="FB112" s="72">
        <v>3.03402464811293</v>
      </c>
      <c r="FC112" s="68">
        <v>99.523</v>
      </c>
      <c r="FD112" s="72">
        <v>3.03441278780852</v>
      </c>
      <c r="FE112" s="27"/>
      <c r="FF112" s="24" t="s">
        <v>34</v>
      </c>
      <c r="FG112" s="68">
        <v>121.421</v>
      </c>
      <c r="FH112" s="72">
        <v>3.03362014832918</v>
      </c>
      <c r="FI112" s="68">
        <v>104.141</v>
      </c>
      <c r="FJ112" s="72">
        <v>7.56256519897953</v>
      </c>
      <c r="FK112" s="68">
        <v>95.391</v>
      </c>
      <c r="FL112" s="72">
        <v>-7.00093592793355</v>
      </c>
      <c r="FM112" s="27"/>
      <c r="FN112" s="24" t="s">
        <v>34</v>
      </c>
      <c r="FO112" s="68">
        <v>96.764</v>
      </c>
      <c r="FP112" s="72">
        <v>-1.16440594868442</v>
      </c>
      <c r="FQ112" s="68">
        <v>120.229</v>
      </c>
      <c r="FR112" s="72">
        <v>3.9863345441965</v>
      </c>
      <c r="FS112" s="68">
        <v>110.654</v>
      </c>
      <c r="FT112" s="72">
        <v>14.189300751259</v>
      </c>
      <c r="FU112" s="27"/>
      <c r="FV112" s="24" t="s">
        <v>34</v>
      </c>
      <c r="FW112" s="68">
        <v>106.047</v>
      </c>
      <c r="FX112" s="72">
        <v>8.90465823200788</v>
      </c>
      <c r="FY112" s="68">
        <v>80.772</v>
      </c>
      <c r="FZ112" s="72">
        <v>-1.05593257711247</v>
      </c>
      <c r="GA112" s="68">
        <v>90.963</v>
      </c>
      <c r="GB112" s="72">
        <v>2.20906322685033</v>
      </c>
      <c r="GC112" s="27"/>
      <c r="GD112" s="24" t="s">
        <v>34</v>
      </c>
      <c r="GE112" s="68">
        <v>108.915</v>
      </c>
      <c r="GF112" s="72">
        <v>4.08046251612595</v>
      </c>
      <c r="GG112" s="68">
        <v>98.261</v>
      </c>
      <c r="GH112" s="72">
        <v>2.20828392519086</v>
      </c>
      <c r="GI112" s="68">
        <v>98.066</v>
      </c>
      <c r="GJ112" s="72">
        <v>-3.11407061985022</v>
      </c>
      <c r="GK112" s="27"/>
      <c r="GL112" s="24" t="s">
        <v>34</v>
      </c>
      <c r="GM112" s="68">
        <v>99.586</v>
      </c>
      <c r="GN112" s="72">
        <v>1.96692776327241</v>
      </c>
      <c r="GO112" s="68">
        <v>112.553</v>
      </c>
      <c r="GP112" s="72">
        <v>5.29402959941623</v>
      </c>
      <c r="GQ112" s="68">
        <v>121.575</v>
      </c>
      <c r="GR112" s="72">
        <v>5.29438256742478</v>
      </c>
      <c r="GS112" s="27"/>
      <c r="GT112" s="24" t="s">
        <v>34</v>
      </c>
      <c r="GU112" s="68">
        <v>129.392</v>
      </c>
      <c r="GV112" s="72">
        <v>5.27377756081687</v>
      </c>
      <c r="GW112" s="68">
        <v>104.967</v>
      </c>
      <c r="GX112" s="72">
        <v>1.60489405569699</v>
      </c>
      <c r="GY112" s="68">
        <v>110.369</v>
      </c>
      <c r="GZ112" s="72">
        <v>5.27475462375642</v>
      </c>
      <c r="HA112" s="27"/>
      <c r="HB112" s="24" t="s">
        <v>34</v>
      </c>
      <c r="HC112" s="68">
        <v>106.355</v>
      </c>
      <c r="HD112" s="72">
        <v>5.27383768695498</v>
      </c>
      <c r="HE112" s="68">
        <v>98.851</v>
      </c>
      <c r="HF112" s="72">
        <v>5.27375158414894</v>
      </c>
      <c r="HG112" s="68">
        <v>94.291</v>
      </c>
      <c r="HH112" s="72">
        <v>-0.904868000672607</v>
      </c>
      <c r="HI112" s="27"/>
      <c r="HJ112" s="24" t="s">
        <v>34</v>
      </c>
      <c r="HK112" s="68">
        <v>113.984</v>
      </c>
      <c r="HL112" s="72">
        <v>4.4249409091742</v>
      </c>
      <c r="HM112" s="68">
        <v>117.111</v>
      </c>
      <c r="HN112" s="72">
        <v>10.0191646468632</v>
      </c>
      <c r="HO112" s="68">
        <v>100.652</v>
      </c>
      <c r="HP112" s="72">
        <v>5.27350695533939</v>
      </c>
      <c r="HQ112" s="27"/>
      <c r="HR112" s="24" t="s">
        <v>34</v>
      </c>
      <c r="HS112" s="68">
        <v>96.967</v>
      </c>
      <c r="HT112" s="72">
        <v>6.55363010010659</v>
      </c>
      <c r="HU112" s="68">
        <v>120.736</v>
      </c>
      <c r="HV112" s="72">
        <v>6.55370223281264</v>
      </c>
      <c r="HW112" s="68">
        <v>102.016</v>
      </c>
      <c r="HX112" s="72">
        <v>6.55302792922647</v>
      </c>
      <c r="HY112" s="27"/>
      <c r="HZ112" s="24" t="s">
        <v>34</v>
      </c>
      <c r="IA112" s="68">
        <v>126.011</v>
      </c>
      <c r="IB112" s="72">
        <v>6.55330159562324</v>
      </c>
      <c r="IC112" s="68">
        <v>89.2598723334826</v>
      </c>
      <c r="ID112" s="72">
        <v>2.53239036160902</v>
      </c>
      <c r="IE112" s="68">
        <v>91.784</v>
      </c>
      <c r="IF112" s="72">
        <v>2.89340044617334</v>
      </c>
      <c r="IG112" s="27"/>
      <c r="IH112" s="24" t="s">
        <v>34</v>
      </c>
      <c r="II112" s="68">
        <v>121.99</v>
      </c>
      <c r="IJ112" s="72">
        <v>3.12441882090384</v>
      </c>
      <c r="IK112" s="68">
        <v>76.021</v>
      </c>
      <c r="IL112" s="72">
        <v>1.91438874961459</v>
      </c>
      <c r="IM112" s="68">
        <v>100.369</v>
      </c>
      <c r="IN112" s="72">
        <v>2.53348180081521</v>
      </c>
      <c r="IO112" s="68">
        <v>118.289</v>
      </c>
      <c r="IP112" s="72">
        <v>2.53367543296986</v>
      </c>
      <c r="IQ112" s="27"/>
      <c r="IR112" s="24" t="s">
        <v>34</v>
      </c>
      <c r="IS112" s="68">
        <v>113.626</v>
      </c>
      <c r="IT112" s="72">
        <v>2.53388438701295</v>
      </c>
      <c r="IU112" s="68">
        <v>104.858</v>
      </c>
      <c r="IV112" s="72">
        <v>2.53356410181193</v>
      </c>
      <c r="IW112" s="68">
        <v>106.063</v>
      </c>
      <c r="IX112" s="72">
        <v>2.53378704974769</v>
      </c>
      <c r="IY112" s="27"/>
      <c r="IZ112" s="24" t="s">
        <v>34</v>
      </c>
      <c r="JA112" s="68">
        <v>119.003</v>
      </c>
      <c r="JB112" s="72">
        <v>2.53399045337837</v>
      </c>
      <c r="JC112" s="68">
        <v>111.813</v>
      </c>
      <c r="JD112" s="72">
        <v>6.83553253900764</v>
      </c>
      <c r="JE112" s="68">
        <v>129.914</v>
      </c>
      <c r="JF112" s="72">
        <v>5.96487793737408</v>
      </c>
      <c r="JG112" s="27"/>
      <c r="JH112" s="24" t="s">
        <v>34</v>
      </c>
      <c r="JI112" s="68">
        <v>126.134</v>
      </c>
      <c r="JJ112" s="72">
        <v>0.849917247003702</v>
      </c>
      <c r="JK112" s="68">
        <v>121.182</v>
      </c>
      <c r="JL112" s="72">
        <v>39.7055602310326</v>
      </c>
      <c r="JM112" s="68">
        <v>174.341</v>
      </c>
      <c r="JN112" s="72">
        <v>-2.09412028977367</v>
      </c>
      <c r="JO112" s="27"/>
      <c r="JP112" s="24" t="s">
        <v>34</v>
      </c>
      <c r="JQ112" s="68">
        <v>110.017</v>
      </c>
      <c r="JR112" s="72">
        <v>1.81856883722651</v>
      </c>
      <c r="JS112" s="68">
        <v>114.387</v>
      </c>
      <c r="JT112" s="72">
        <v>1.21668495381022</v>
      </c>
      <c r="JU112" s="68">
        <v>91.282</v>
      </c>
      <c r="JV112" s="72">
        <v>1.21638853467871</v>
      </c>
      <c r="JW112" s="27"/>
      <c r="JX112" s="24" t="s">
        <v>34</v>
      </c>
      <c r="JY112" s="68">
        <v>111.069</v>
      </c>
      <c r="JZ112" s="72">
        <v>-1.1023355623425</v>
      </c>
      <c r="KA112" s="68">
        <v>67.974</v>
      </c>
      <c r="KB112" s="72">
        <v>2.08298917206062</v>
      </c>
      <c r="KC112" s="68">
        <v>127.511</v>
      </c>
      <c r="KD112" s="72">
        <v>1.75969227331491</v>
      </c>
      <c r="KE112" s="27"/>
      <c r="KF112" s="24" t="s">
        <v>34</v>
      </c>
      <c r="KG112" s="68">
        <v>105.014</v>
      </c>
      <c r="KH112" s="72">
        <v>3.19772012578616</v>
      </c>
      <c r="KI112" s="68">
        <v>155.273</v>
      </c>
      <c r="KJ112" s="72">
        <v>-12.4457977388706</v>
      </c>
      <c r="KK112" s="68">
        <v>93.942</v>
      </c>
      <c r="KL112" s="72">
        <v>5.34448730600161</v>
      </c>
      <c r="KM112" s="27"/>
      <c r="KN112" s="24" t="s">
        <v>34</v>
      </c>
      <c r="KO112" s="68">
        <v>91.291</v>
      </c>
      <c r="KP112" s="72">
        <v>5.34387260558505</v>
      </c>
      <c r="KQ112" s="68">
        <v>125.742</v>
      </c>
      <c r="KR112" s="72">
        <v>8.31610502377507</v>
      </c>
      <c r="KS112" s="68">
        <v>110.974</v>
      </c>
      <c r="KT112" s="72">
        <v>8.48534615911004</v>
      </c>
      <c r="KU112" s="27"/>
      <c r="KV112" s="24" t="s">
        <v>34</v>
      </c>
      <c r="KW112" s="68">
        <v>116.342</v>
      </c>
      <c r="KX112" s="72">
        <v>-8.39645371084831</v>
      </c>
      <c r="KY112" s="68">
        <v>121.937</v>
      </c>
      <c r="KZ112" s="72">
        <v>15.3003139301789</v>
      </c>
      <c r="LA112" s="68">
        <v>98.564</v>
      </c>
      <c r="LB112" s="72">
        <v>-2.59896831827974</v>
      </c>
      <c r="LC112" s="27"/>
      <c r="LD112" s="24" t="s">
        <v>34</v>
      </c>
      <c r="LE112" s="68">
        <v>96.456</v>
      </c>
      <c r="LF112" s="72">
        <v>1.92962062770792</v>
      </c>
      <c r="LG112" s="68">
        <v>135.219</v>
      </c>
      <c r="LH112" s="72">
        <v>1.65389906705056</v>
      </c>
      <c r="LI112" s="68">
        <v>124.231</v>
      </c>
      <c r="LJ112" s="72">
        <v>0.940084827014644</v>
      </c>
      <c r="LK112" s="27"/>
      <c r="LL112" s="24" t="s">
        <v>34</v>
      </c>
      <c r="LM112" s="68">
        <v>133.133</v>
      </c>
      <c r="LN112" s="72">
        <v>1.65385173364282</v>
      </c>
      <c r="LO112" s="68">
        <v>129.98</v>
      </c>
      <c r="LP112" s="72">
        <v>1.65329329141444</v>
      </c>
      <c r="LQ112" s="68">
        <v>129.556</v>
      </c>
      <c r="LR112" s="72">
        <v>1.65400790910803</v>
      </c>
      <c r="LS112" s="27"/>
      <c r="LT112" s="24" t="s">
        <v>34</v>
      </c>
      <c r="LU112" s="68">
        <v>110.229</v>
      </c>
      <c r="LV112" s="72">
        <v>13.6744732852767</v>
      </c>
      <c r="LW112" s="68">
        <v>97.011</v>
      </c>
      <c r="LX112" s="72">
        <v>14.1252176368171</v>
      </c>
      <c r="LY112" s="68">
        <v>87.79</v>
      </c>
      <c r="LZ112" s="72">
        <v>0.704322290538698</v>
      </c>
      <c r="MA112" s="27"/>
      <c r="MB112" s="24" t="s">
        <v>34</v>
      </c>
      <c r="MC112" s="68">
        <v>133.692</v>
      </c>
      <c r="MD112" s="72">
        <v>18.4992155715691</v>
      </c>
      <c r="ME112" s="68">
        <v>126.339</v>
      </c>
      <c r="MF112" s="72">
        <v>-0.86860317310861</v>
      </c>
      <c r="MG112" s="68">
        <v>115.623</v>
      </c>
      <c r="MH112" s="72">
        <v>28.1127078924333</v>
      </c>
      <c r="MI112" s="27"/>
      <c r="MJ112" s="24" t="s">
        <v>34</v>
      </c>
      <c r="MK112" s="68">
        <v>77.264</v>
      </c>
      <c r="ML112" s="72">
        <v>-25.7590898608656</v>
      </c>
      <c r="MM112" s="68">
        <v>115.918043116247</v>
      </c>
      <c r="MN112" s="72">
        <v>12.9521683292432</v>
      </c>
      <c r="MO112" s="68">
        <v>139.778</v>
      </c>
      <c r="MP112" s="72">
        <v>13.7220124967456</v>
      </c>
      <c r="MW112" s="403"/>
    </row>
    <row r="113" ht="15" hidden="1" customHeight="1" spans="1:354">
      <c r="A113" s="27"/>
      <c r="B113" s="24" t="s">
        <v>35</v>
      </c>
      <c r="C113" s="68">
        <v>96.8643925498977</v>
      </c>
      <c r="D113" s="72">
        <v>-0.846638232169667</v>
      </c>
      <c r="E113" s="459">
        <v>95.315</v>
      </c>
      <c r="F113" s="72">
        <v>-3.32379909120417</v>
      </c>
      <c r="G113" s="459">
        <v>98.329</v>
      </c>
      <c r="H113" s="72">
        <v>1.53758777364726</v>
      </c>
      <c r="I113" s="27"/>
      <c r="J113" s="24" t="s">
        <v>35</v>
      </c>
      <c r="K113" s="68">
        <v>93.064</v>
      </c>
      <c r="L113" s="72">
        <v>18.9635557146327</v>
      </c>
      <c r="M113" s="68">
        <v>128.371</v>
      </c>
      <c r="N113" s="72">
        <v>55.7409069953655</v>
      </c>
      <c r="O113" s="68">
        <v>89.643</v>
      </c>
      <c r="P113" s="72">
        <v>14.1774505808029</v>
      </c>
      <c r="Q113" s="27"/>
      <c r="R113" s="24" t="s">
        <v>35</v>
      </c>
      <c r="S113" s="68">
        <v>110.204</v>
      </c>
      <c r="T113" s="72">
        <v>5.05223823686418</v>
      </c>
      <c r="U113" s="68">
        <v>108.189</v>
      </c>
      <c r="V113" s="72">
        <v>0.848255483365804</v>
      </c>
      <c r="W113" s="68">
        <v>115.344</v>
      </c>
      <c r="X113" s="72">
        <v>1.69276343630978</v>
      </c>
      <c r="Y113" s="27"/>
      <c r="Z113" s="24" t="s">
        <v>35</v>
      </c>
      <c r="AA113" s="68">
        <v>109.387</v>
      </c>
      <c r="AB113" s="72">
        <v>-5.58202565297702</v>
      </c>
      <c r="AC113" s="68">
        <v>123.347</v>
      </c>
      <c r="AD113" s="72">
        <v>3.4399765189316</v>
      </c>
      <c r="AE113" s="68">
        <v>114.044</v>
      </c>
      <c r="AF113" s="72">
        <v>4.01488480691705</v>
      </c>
      <c r="AG113" s="27"/>
      <c r="AH113" s="24" t="s">
        <v>35</v>
      </c>
      <c r="AI113" s="68">
        <v>129.658</v>
      </c>
      <c r="AJ113" s="72">
        <v>8.16461028939443</v>
      </c>
      <c r="AK113" s="68">
        <v>132.298</v>
      </c>
      <c r="AL113" s="72">
        <v>13.5956175298805</v>
      </c>
      <c r="AM113" s="68">
        <v>89.467</v>
      </c>
      <c r="AN113" s="72">
        <v>1.99156406748746</v>
      </c>
      <c r="AO113" s="27"/>
      <c r="AP113" s="24" t="s">
        <v>35</v>
      </c>
      <c r="AQ113" s="68">
        <v>109.538</v>
      </c>
      <c r="AR113" s="72">
        <v>-8.88916614680807</v>
      </c>
      <c r="AS113" s="68">
        <v>113.663</v>
      </c>
      <c r="AT113" s="72">
        <v>0.774004787658484</v>
      </c>
      <c r="AU113" s="68">
        <v>103.272</v>
      </c>
      <c r="AV113" s="72">
        <v>-0.616862182787514</v>
      </c>
      <c r="AW113" s="27"/>
      <c r="AX113" s="24" t="s">
        <v>35</v>
      </c>
      <c r="AY113" s="68">
        <v>109.639</v>
      </c>
      <c r="AZ113" s="72">
        <v>-0.759427216278354</v>
      </c>
      <c r="BA113" s="68">
        <v>108.17</v>
      </c>
      <c r="BB113" s="72">
        <v>-1.92398360715192</v>
      </c>
      <c r="BC113" s="68">
        <v>94.682</v>
      </c>
      <c r="BD113" s="72">
        <v>-5.2213257522673</v>
      </c>
      <c r="BE113" s="27"/>
      <c r="BF113" s="24" t="s">
        <v>35</v>
      </c>
      <c r="BG113" s="68">
        <v>92.059</v>
      </c>
      <c r="BH113" s="72">
        <v>-12.693113815047</v>
      </c>
      <c r="BI113" s="68">
        <v>104.781</v>
      </c>
      <c r="BJ113" s="72">
        <v>-0.967818156041773</v>
      </c>
      <c r="BK113" s="68">
        <v>126.312</v>
      </c>
      <c r="BL113" s="72">
        <v>10.287260979656</v>
      </c>
      <c r="BM113" s="27"/>
      <c r="BN113" s="24" t="s">
        <v>35</v>
      </c>
      <c r="BO113" s="68">
        <v>127.671</v>
      </c>
      <c r="BP113" s="72">
        <v>20.0558569910572</v>
      </c>
      <c r="BQ113" s="437">
        <v>117.157468859675</v>
      </c>
      <c r="BR113" s="72">
        <v>9.54995125890608</v>
      </c>
      <c r="BS113" s="68">
        <v>108.105</v>
      </c>
      <c r="BT113" s="72">
        <v>9.54996402549631</v>
      </c>
      <c r="BU113" s="27"/>
      <c r="BV113" s="24" t="s">
        <v>35</v>
      </c>
      <c r="BW113" s="68">
        <v>116.746</v>
      </c>
      <c r="BX113" s="72">
        <v>9.55070940620072</v>
      </c>
      <c r="BY113" s="68">
        <v>105.249</v>
      </c>
      <c r="BZ113" s="72">
        <v>2.09626726680119</v>
      </c>
      <c r="CA113" s="68">
        <v>126.338</v>
      </c>
      <c r="CB113" s="72">
        <v>3.57951005148722</v>
      </c>
      <c r="CC113" s="27"/>
      <c r="CD113" s="24" t="s">
        <v>35</v>
      </c>
      <c r="CE113" s="68">
        <v>100.743</v>
      </c>
      <c r="CF113" s="72">
        <v>3.58005778266725</v>
      </c>
      <c r="CG113" s="68">
        <v>116.98</v>
      </c>
      <c r="CH113" s="72">
        <v>3.57987196401535</v>
      </c>
      <c r="CI113" s="68">
        <v>115.713</v>
      </c>
      <c r="CJ113" s="72">
        <v>8.24314084994529</v>
      </c>
      <c r="CK113" s="27"/>
      <c r="CL113" s="24" t="s">
        <v>35</v>
      </c>
      <c r="CM113" s="68">
        <v>127.944</v>
      </c>
      <c r="CN113" s="72">
        <v>15.6284172759397</v>
      </c>
      <c r="CO113" s="68">
        <v>99.405</v>
      </c>
      <c r="CP113" s="72">
        <v>4.90296436222417</v>
      </c>
      <c r="CQ113" s="68">
        <v>120.436</v>
      </c>
      <c r="CR113" s="72">
        <v>4.90209741481429</v>
      </c>
      <c r="CS113" s="27"/>
      <c r="CT113" s="24" t="s">
        <v>35</v>
      </c>
      <c r="CU113" s="68">
        <v>125.555</v>
      </c>
      <c r="CV113" s="72">
        <v>11.6094048624383</v>
      </c>
      <c r="CW113" s="68">
        <v>91.215</v>
      </c>
      <c r="CX113" s="72">
        <v>-6.13906010434138</v>
      </c>
      <c r="CY113" s="68">
        <v>124.887</v>
      </c>
      <c r="CZ113" s="72">
        <v>16.626355257137</v>
      </c>
      <c r="DA113" s="27"/>
      <c r="DB113" s="24" t="s">
        <v>35</v>
      </c>
      <c r="DC113" s="68">
        <v>91.483</v>
      </c>
      <c r="DD113" s="72">
        <v>-12.6970645493759</v>
      </c>
      <c r="DE113" s="68">
        <v>186.542</v>
      </c>
      <c r="DF113" s="72">
        <v>77.5136554821765</v>
      </c>
      <c r="DG113" s="68">
        <v>111.337</v>
      </c>
      <c r="DH113" s="72">
        <v>8.13826997416423</v>
      </c>
      <c r="DI113" s="27"/>
      <c r="DJ113" s="24" t="s">
        <v>35</v>
      </c>
      <c r="DK113" s="68">
        <v>114.298</v>
      </c>
      <c r="DL113" s="72">
        <v>8.13843475628218</v>
      </c>
      <c r="DM113" s="68">
        <v>95.575</v>
      </c>
      <c r="DN113" s="72">
        <v>-4.12875786179295</v>
      </c>
      <c r="DO113" s="68">
        <v>125.177</v>
      </c>
      <c r="DP113" s="72">
        <v>10.3649236032128</v>
      </c>
      <c r="DQ113" s="27"/>
      <c r="DR113" s="24" t="s">
        <v>35</v>
      </c>
      <c r="DS113" s="68">
        <v>111.648</v>
      </c>
      <c r="DT113" s="72">
        <v>8.13784553396741</v>
      </c>
      <c r="DU113" s="68">
        <v>104.845</v>
      </c>
      <c r="DV113" s="72">
        <v>4.36076604554864</v>
      </c>
      <c r="DW113" s="68">
        <v>116.697</v>
      </c>
      <c r="DX113" s="72">
        <v>2.7587968018034</v>
      </c>
      <c r="DY113" s="27"/>
      <c r="DZ113" s="24" t="s">
        <v>35</v>
      </c>
      <c r="EA113" s="68">
        <v>97.284</v>
      </c>
      <c r="EB113" s="72">
        <v>1.57874953013406</v>
      </c>
      <c r="EC113" s="68">
        <v>121.35</v>
      </c>
      <c r="ED113" s="72">
        <v>4.17829211129521</v>
      </c>
      <c r="EE113" s="68">
        <v>100.476</v>
      </c>
      <c r="EF113" s="72">
        <v>4.17850403334508</v>
      </c>
      <c r="EG113" s="27"/>
      <c r="EH113" s="24" t="s">
        <v>35</v>
      </c>
      <c r="EI113" s="68">
        <v>107.216</v>
      </c>
      <c r="EJ113" s="72">
        <v>4.17816471685646</v>
      </c>
      <c r="EK113" s="68">
        <v>122.656</v>
      </c>
      <c r="EL113" s="72">
        <v>4.17884079635795</v>
      </c>
      <c r="EM113" s="68">
        <v>111.14</v>
      </c>
      <c r="EN113" s="72">
        <v>4.1787743011942</v>
      </c>
      <c r="EO113" s="27"/>
      <c r="EP113" s="24" t="s">
        <v>35</v>
      </c>
      <c r="EQ113" s="68">
        <v>106.476</v>
      </c>
      <c r="ER113" s="72">
        <v>4.9593375720834</v>
      </c>
      <c r="ES113" s="68">
        <v>111.485</v>
      </c>
      <c r="ET113" s="72">
        <v>4.95866990528913</v>
      </c>
      <c r="EU113" s="68">
        <v>100.858</v>
      </c>
      <c r="EV113" s="72">
        <v>4.95873788933636</v>
      </c>
      <c r="EW113" s="27"/>
      <c r="EX113" s="24" t="s">
        <v>35</v>
      </c>
      <c r="EY113" s="68">
        <v>88.436</v>
      </c>
      <c r="EZ113" s="72">
        <v>4.95982529641455</v>
      </c>
      <c r="FA113" s="68">
        <v>99.929</v>
      </c>
      <c r="FB113" s="72">
        <v>4.95861692294766</v>
      </c>
      <c r="FC113" s="68">
        <v>85.044</v>
      </c>
      <c r="FD113" s="72">
        <v>4.95890208081357</v>
      </c>
      <c r="FE113" s="27"/>
      <c r="FF113" s="24" t="s">
        <v>35</v>
      </c>
      <c r="FG113" s="68">
        <v>103.033</v>
      </c>
      <c r="FH113" s="72">
        <v>4.95899760607142</v>
      </c>
      <c r="FI113" s="68">
        <v>114.063</v>
      </c>
      <c r="FJ113" s="72">
        <v>6.47952801478688</v>
      </c>
      <c r="FK113" s="68">
        <v>101.242</v>
      </c>
      <c r="FL113" s="72">
        <v>-6.75471559092247</v>
      </c>
      <c r="FM113" s="27"/>
      <c r="FN113" s="24" t="s">
        <v>35</v>
      </c>
      <c r="FO113" s="68">
        <v>95.31</v>
      </c>
      <c r="FP113" s="72">
        <v>-3.91555940883521</v>
      </c>
      <c r="FQ113" s="68">
        <v>121.074</v>
      </c>
      <c r="FR113" s="72">
        <v>8.37562770214022</v>
      </c>
      <c r="FS113" s="68">
        <v>105.082</v>
      </c>
      <c r="FT113" s="72">
        <v>10.6965278948256</v>
      </c>
      <c r="FU113" s="27"/>
      <c r="FV113" s="24" t="s">
        <v>35</v>
      </c>
      <c r="FW113" s="68">
        <v>111.3</v>
      </c>
      <c r="FX113" s="72">
        <v>8.75725536946199</v>
      </c>
      <c r="FY113" s="68">
        <v>81.735</v>
      </c>
      <c r="FZ113" s="72">
        <v>1.77057263456726</v>
      </c>
      <c r="GA113" s="68">
        <v>85.062</v>
      </c>
      <c r="GB113" s="72">
        <v>1.77071618291021</v>
      </c>
      <c r="GC113" s="27"/>
      <c r="GD113" s="24" t="s">
        <v>35</v>
      </c>
      <c r="GE113" s="68">
        <v>101.297</v>
      </c>
      <c r="GF113" s="72">
        <v>1.77125404384431</v>
      </c>
      <c r="GG113" s="68">
        <v>101.816</v>
      </c>
      <c r="GH113" s="72">
        <v>1.77122066290833</v>
      </c>
      <c r="GI113" s="68">
        <v>91.596</v>
      </c>
      <c r="GJ113" s="72">
        <v>-3.21026269628251</v>
      </c>
      <c r="GK113" s="27"/>
      <c r="GL113" s="24" t="s">
        <v>35</v>
      </c>
      <c r="GM113" s="68">
        <v>93.837</v>
      </c>
      <c r="GN113" s="72">
        <v>1.76996909061332</v>
      </c>
      <c r="GO113" s="68">
        <v>109.683</v>
      </c>
      <c r="GP113" s="72">
        <v>8.57552959809939</v>
      </c>
      <c r="GQ113" s="68">
        <v>123.301</v>
      </c>
      <c r="GR113" s="72">
        <v>8.57593208995968</v>
      </c>
      <c r="GS113" s="27"/>
      <c r="GT113" s="24" t="s">
        <v>35</v>
      </c>
      <c r="GU113" s="68">
        <v>101.423</v>
      </c>
      <c r="GV113" s="72">
        <v>4.40050232634744</v>
      </c>
      <c r="GW113" s="68">
        <v>116.274</v>
      </c>
      <c r="GX113" s="72">
        <v>3.35191061571692</v>
      </c>
      <c r="GY113" s="68">
        <v>96.707</v>
      </c>
      <c r="GZ113" s="72">
        <v>4.40025477431961</v>
      </c>
      <c r="HA113" s="27"/>
      <c r="HB113" s="24" t="s">
        <v>35</v>
      </c>
      <c r="HC113" s="68">
        <v>99.955</v>
      </c>
      <c r="HD113" s="72">
        <v>4.40036765473877</v>
      </c>
      <c r="HE113" s="68">
        <v>109.72</v>
      </c>
      <c r="HF113" s="72">
        <v>4.39978686153613</v>
      </c>
      <c r="HG113" s="68">
        <v>94.37</v>
      </c>
      <c r="HH113" s="72">
        <v>-0.535424439806903</v>
      </c>
      <c r="HI113" s="27"/>
      <c r="HJ113" s="24" t="s">
        <v>35</v>
      </c>
      <c r="HK113" s="68">
        <v>119.242</v>
      </c>
      <c r="HL113" s="72">
        <v>2.42662154152744</v>
      </c>
      <c r="HM113" s="68">
        <v>129.021</v>
      </c>
      <c r="HN113" s="72">
        <v>10.5587879930419</v>
      </c>
      <c r="HO113" s="68">
        <v>100.654</v>
      </c>
      <c r="HP113" s="72">
        <v>4.39986723644358</v>
      </c>
      <c r="HQ113" s="27"/>
      <c r="HR113" s="24" t="s">
        <v>35</v>
      </c>
      <c r="HS113" s="68">
        <v>92.124</v>
      </c>
      <c r="HT113" s="72">
        <v>8.16865687414139</v>
      </c>
      <c r="HU113" s="68">
        <v>124.089</v>
      </c>
      <c r="HV113" s="72">
        <v>8.16872679091335</v>
      </c>
      <c r="HW113" s="68">
        <v>109.005</v>
      </c>
      <c r="HX113" s="72">
        <v>8.16885475276115</v>
      </c>
      <c r="HY113" s="27"/>
      <c r="HZ113" s="24" t="s">
        <v>35</v>
      </c>
      <c r="IA113" s="68">
        <v>79.847</v>
      </c>
      <c r="IB113" s="72">
        <v>8.16738464873066</v>
      </c>
      <c r="IC113" s="68">
        <v>109.009729603835</v>
      </c>
      <c r="ID113" s="72">
        <v>-0.929663895108845</v>
      </c>
      <c r="IE113" s="68">
        <v>98.061</v>
      </c>
      <c r="IF113" s="72">
        <v>2.67092451052247</v>
      </c>
      <c r="IG113" s="27"/>
      <c r="IH113" s="24" t="s">
        <v>35</v>
      </c>
      <c r="II113" s="68">
        <v>109.64</v>
      </c>
      <c r="IJ113" s="72">
        <v>3.52967838190024</v>
      </c>
      <c r="IK113" s="68">
        <v>107.545</v>
      </c>
      <c r="IL113" s="72">
        <v>5.22479330756813</v>
      </c>
      <c r="IM113" s="68">
        <v>96.121</v>
      </c>
      <c r="IN113" s="72">
        <v>3.62444614538751</v>
      </c>
      <c r="IO113" s="68">
        <v>134.2</v>
      </c>
      <c r="IP113" s="72">
        <v>3.62454249223974</v>
      </c>
      <c r="IQ113" s="27"/>
      <c r="IR113" s="24" t="s">
        <v>35</v>
      </c>
      <c r="IS113" s="68">
        <v>115.197</v>
      </c>
      <c r="IT113" s="72">
        <v>3.62517653620229</v>
      </c>
      <c r="IU113" s="68">
        <v>102.788</v>
      </c>
      <c r="IV113" s="72">
        <v>3.62424767876766</v>
      </c>
      <c r="IW113" s="68">
        <v>104.152</v>
      </c>
      <c r="IX113" s="72">
        <v>3.62455103523067</v>
      </c>
      <c r="IY113" s="27"/>
      <c r="IZ113" s="24" t="s">
        <v>35</v>
      </c>
      <c r="JA113" s="68">
        <v>119.159</v>
      </c>
      <c r="JB113" s="72">
        <v>3.62463149289944</v>
      </c>
      <c r="JC113" s="68">
        <v>113.023</v>
      </c>
      <c r="JD113" s="72">
        <v>12.5738304166376</v>
      </c>
      <c r="JE113" s="68">
        <v>129.649</v>
      </c>
      <c r="JF113" s="72">
        <v>14.7640966628309</v>
      </c>
      <c r="JG113" s="27"/>
      <c r="JH113" s="24" t="s">
        <v>35</v>
      </c>
      <c r="JI113" s="68">
        <v>116.901</v>
      </c>
      <c r="JJ113" s="72">
        <v>-4.9376692444683</v>
      </c>
      <c r="JK113" s="68">
        <v>122.414</v>
      </c>
      <c r="JL113" s="72">
        <v>33.157116129313</v>
      </c>
      <c r="JM113" s="68">
        <v>90.406</v>
      </c>
      <c r="JN113" s="72">
        <v>11.4719735641538</v>
      </c>
      <c r="JO113" s="27"/>
      <c r="JP113" s="24" t="s">
        <v>35</v>
      </c>
      <c r="JQ113" s="68">
        <v>109.406</v>
      </c>
      <c r="JR113" s="72">
        <v>3.38877338877339</v>
      </c>
      <c r="JS113" s="68">
        <v>117.881</v>
      </c>
      <c r="JT113" s="72">
        <v>-10.4254526941285</v>
      </c>
      <c r="JU113" s="68">
        <v>87.944</v>
      </c>
      <c r="JV113" s="72">
        <v>-10.4257486249745</v>
      </c>
      <c r="JW113" s="27"/>
      <c r="JX113" s="24" t="s">
        <v>35</v>
      </c>
      <c r="JY113" s="68">
        <v>102.224</v>
      </c>
      <c r="JZ113" s="72">
        <v>-14.5291427329203</v>
      </c>
      <c r="KA113" s="68">
        <v>71.847</v>
      </c>
      <c r="KB113" s="72">
        <v>8.56136957737115</v>
      </c>
      <c r="KC113" s="68">
        <v>105.959</v>
      </c>
      <c r="KD113" s="72">
        <v>-3.98959786883165</v>
      </c>
      <c r="KE113" s="27"/>
      <c r="KF113" s="24" t="s">
        <v>35</v>
      </c>
      <c r="KG113" s="68">
        <v>77.521</v>
      </c>
      <c r="KH113" s="72">
        <v>-5.39181586302004</v>
      </c>
      <c r="KI113" s="68">
        <v>90.867</v>
      </c>
      <c r="KJ113" s="72">
        <v>-1.12942712583646</v>
      </c>
      <c r="KK113" s="68">
        <v>100.757</v>
      </c>
      <c r="KL113" s="72">
        <v>8.16407591892821</v>
      </c>
      <c r="KM113" s="27"/>
      <c r="KN113" s="24" t="s">
        <v>35</v>
      </c>
      <c r="KO113" s="68">
        <v>95.879</v>
      </c>
      <c r="KP113" s="72">
        <v>8.16552159835742</v>
      </c>
      <c r="KQ113" s="68">
        <v>137.032</v>
      </c>
      <c r="KR113" s="72">
        <v>13.5037977619296</v>
      </c>
      <c r="KS113" s="68">
        <v>110.582</v>
      </c>
      <c r="KT113" s="72">
        <v>11.2136937806742</v>
      </c>
      <c r="KU113" s="27"/>
      <c r="KV113" s="24" t="s">
        <v>35</v>
      </c>
      <c r="KW113" s="68">
        <v>119.708</v>
      </c>
      <c r="KX113" s="72">
        <v>-4.62805835066166</v>
      </c>
      <c r="KY113" s="68">
        <v>122.692</v>
      </c>
      <c r="KZ113" s="72">
        <v>12.0884341311895</v>
      </c>
      <c r="LA113" s="68">
        <v>89.808</v>
      </c>
      <c r="LB113" s="72">
        <v>-3.25853952796957</v>
      </c>
      <c r="LC113" s="27"/>
      <c r="LD113" s="24" t="s">
        <v>35</v>
      </c>
      <c r="LE113" s="68">
        <v>91.817</v>
      </c>
      <c r="LF113" s="72">
        <v>1.41266650467206</v>
      </c>
      <c r="LG113" s="68">
        <v>135.328</v>
      </c>
      <c r="LH113" s="72">
        <v>1.55566395257213</v>
      </c>
      <c r="LI113" s="68">
        <v>113.508</v>
      </c>
      <c r="LJ113" s="72">
        <v>0.908557509378923</v>
      </c>
      <c r="LK113" s="27"/>
      <c r="LL113" s="24" t="s">
        <v>35</v>
      </c>
      <c r="LM113" s="68">
        <v>116.027</v>
      </c>
      <c r="LN113" s="72">
        <v>1.55624994529492</v>
      </c>
      <c r="LO113" s="68">
        <v>115.08</v>
      </c>
      <c r="LP113" s="72">
        <v>1.55670867309117</v>
      </c>
      <c r="LQ113" s="68">
        <v>148.937</v>
      </c>
      <c r="LR113" s="72">
        <v>1.55603286625072</v>
      </c>
      <c r="LS113" s="27"/>
      <c r="LT113" s="24" t="s">
        <v>35</v>
      </c>
      <c r="LU113" s="68">
        <v>115.072</v>
      </c>
      <c r="LV113" s="72">
        <v>14.5519342186474</v>
      </c>
      <c r="LW113" s="68">
        <v>83.645</v>
      </c>
      <c r="LX113" s="72">
        <v>8.48475416001972</v>
      </c>
      <c r="LY113" s="68">
        <v>74.796</v>
      </c>
      <c r="LZ113" s="72">
        <v>-6.9944417502891</v>
      </c>
      <c r="MA113" s="27"/>
      <c r="MB113" s="24" t="s">
        <v>35</v>
      </c>
      <c r="MC113" s="68">
        <v>128.786</v>
      </c>
      <c r="MD113" s="72">
        <v>10.8008121687659</v>
      </c>
      <c r="ME113" s="68">
        <v>76.256</v>
      </c>
      <c r="MF113" s="72">
        <v>9.75718583128229</v>
      </c>
      <c r="MG113" s="68">
        <v>110.703</v>
      </c>
      <c r="MH113" s="72">
        <v>15.7158088389012</v>
      </c>
      <c r="MI113" s="27"/>
      <c r="MJ113" s="24" t="s">
        <v>35</v>
      </c>
      <c r="MK113" s="68">
        <v>91.414</v>
      </c>
      <c r="ML113" s="72">
        <v>-9.06613082922171</v>
      </c>
      <c r="MM113" s="68">
        <v>109.316544306261</v>
      </c>
      <c r="MN113" s="72">
        <v>8.93329781939525</v>
      </c>
      <c r="MO113" s="68">
        <v>96.72</v>
      </c>
      <c r="MP113" s="72">
        <v>14.3154311649017</v>
      </c>
    </row>
    <row r="114" ht="15" hidden="1" customHeight="1" spans="1:354">
      <c r="A114" s="27"/>
      <c r="B114" s="24" t="s">
        <v>36</v>
      </c>
      <c r="C114" s="68">
        <v>98.6345093356507</v>
      </c>
      <c r="D114" s="72">
        <v>-3.7038614839703</v>
      </c>
      <c r="E114" s="459">
        <v>95.773</v>
      </c>
      <c r="F114" s="72">
        <v>-4.54010844430269</v>
      </c>
      <c r="G114" s="459">
        <v>101.34</v>
      </c>
      <c r="H114" s="72">
        <v>-2.94404964851456</v>
      </c>
      <c r="I114" s="27"/>
      <c r="J114" s="24" t="s">
        <v>36</v>
      </c>
      <c r="K114" s="68">
        <v>99.463</v>
      </c>
      <c r="L114" s="72">
        <v>21.2460687032206</v>
      </c>
      <c r="M114" s="68">
        <v>112.596</v>
      </c>
      <c r="N114" s="72">
        <v>18.8536443764184</v>
      </c>
      <c r="O114" s="68">
        <v>102.392</v>
      </c>
      <c r="P114" s="72">
        <v>26.2617917257537</v>
      </c>
      <c r="Q114" s="27"/>
      <c r="R114" s="24" t="s">
        <v>36</v>
      </c>
      <c r="S114" s="68">
        <v>109.901</v>
      </c>
      <c r="T114" s="72">
        <v>-1.32611467255653</v>
      </c>
      <c r="U114" s="68">
        <v>124.949</v>
      </c>
      <c r="V114" s="72">
        <v>10.3390114887717</v>
      </c>
      <c r="W114" s="68">
        <v>113.377</v>
      </c>
      <c r="X114" s="72">
        <v>7.80150610428632</v>
      </c>
      <c r="Y114" s="27"/>
      <c r="Z114" s="24" t="s">
        <v>36</v>
      </c>
      <c r="AA114" s="68">
        <v>114.426</v>
      </c>
      <c r="AB114" s="72">
        <v>4.51581081821671</v>
      </c>
      <c r="AC114" s="68">
        <v>105.314</v>
      </c>
      <c r="AD114" s="72">
        <v>4.59335180605626</v>
      </c>
      <c r="AE114" s="68">
        <v>106.626</v>
      </c>
      <c r="AF114" s="72">
        <v>3.50431001009552</v>
      </c>
      <c r="AG114" s="27"/>
      <c r="AH114" s="24" t="s">
        <v>36</v>
      </c>
      <c r="AI114" s="68">
        <v>144.346</v>
      </c>
      <c r="AJ114" s="72">
        <v>5.92569218689232</v>
      </c>
      <c r="AK114" s="68">
        <v>138.719</v>
      </c>
      <c r="AL114" s="72">
        <v>17.8350874510503</v>
      </c>
      <c r="AM114" s="68">
        <v>95.597</v>
      </c>
      <c r="AN114" s="72">
        <v>9.30243194109374</v>
      </c>
      <c r="AO114" s="27"/>
      <c r="AP114" s="24" t="s">
        <v>36</v>
      </c>
      <c r="AQ114" s="68">
        <v>95.906</v>
      </c>
      <c r="AR114" s="72">
        <v>-13.5460142608602</v>
      </c>
      <c r="AS114" s="68">
        <v>109.65</v>
      </c>
      <c r="AT114" s="72">
        <v>4.58694594671934</v>
      </c>
      <c r="AU114" s="68">
        <v>96.958</v>
      </c>
      <c r="AV114" s="72">
        <v>2.71845071616239</v>
      </c>
      <c r="AW114" s="27"/>
      <c r="AX114" s="24" t="s">
        <v>36</v>
      </c>
      <c r="AY114" s="68">
        <v>126.444</v>
      </c>
      <c r="AZ114" s="72">
        <v>-3.29700585063668</v>
      </c>
      <c r="BA114" s="68">
        <v>126.753</v>
      </c>
      <c r="BB114" s="72">
        <v>4.46704523913527</v>
      </c>
      <c r="BC114" s="68">
        <v>87.41</v>
      </c>
      <c r="BD114" s="72">
        <v>-17.1264956292546</v>
      </c>
      <c r="BE114" s="27"/>
      <c r="BF114" s="24" t="s">
        <v>36</v>
      </c>
      <c r="BG114" s="68">
        <v>96.857</v>
      </c>
      <c r="BH114" s="72">
        <v>5.71600087317179</v>
      </c>
      <c r="BI114" s="68">
        <v>127.517</v>
      </c>
      <c r="BJ114" s="72">
        <v>18.8925354765323</v>
      </c>
      <c r="BK114" s="68">
        <v>122.586</v>
      </c>
      <c r="BL114" s="72">
        <v>4.18841047782557</v>
      </c>
      <c r="BM114" s="27"/>
      <c r="BN114" s="24" t="s">
        <v>36</v>
      </c>
      <c r="BO114" s="68">
        <v>129.699</v>
      </c>
      <c r="BP114" s="72">
        <v>19.959489081475</v>
      </c>
      <c r="BQ114" s="437">
        <v>119.678608118816</v>
      </c>
      <c r="BR114" s="72">
        <v>11.7799713664567</v>
      </c>
      <c r="BS114" s="68">
        <v>125.026</v>
      </c>
      <c r="BT114" s="72">
        <v>11.7800625838176</v>
      </c>
      <c r="BU114" s="27"/>
      <c r="BV114" s="24" t="s">
        <v>36</v>
      </c>
      <c r="BW114" s="68">
        <v>122.102</v>
      </c>
      <c r="BX114" s="72">
        <v>11.7802149513888</v>
      </c>
      <c r="BY114" s="68">
        <v>107.728</v>
      </c>
      <c r="BZ114" s="72">
        <v>2.53754925662942</v>
      </c>
      <c r="CA114" s="68">
        <v>115.255</v>
      </c>
      <c r="CB114" s="72">
        <v>5.75696681072849</v>
      </c>
      <c r="CC114" s="27"/>
      <c r="CD114" s="24" t="s">
        <v>36</v>
      </c>
      <c r="CE114" s="68">
        <v>115.101</v>
      </c>
      <c r="CF114" s="72">
        <v>5.75733909128498</v>
      </c>
      <c r="CG114" s="68">
        <v>117.361</v>
      </c>
      <c r="CH114" s="72">
        <v>5.75730814980355</v>
      </c>
      <c r="CI114" s="68">
        <v>139.283</v>
      </c>
      <c r="CJ114" s="72">
        <v>9.17905826467982</v>
      </c>
      <c r="CK114" s="27"/>
      <c r="CL114" s="24" t="s">
        <v>36</v>
      </c>
      <c r="CM114" s="68">
        <v>122.477</v>
      </c>
      <c r="CN114" s="72">
        <v>14.8918406784113</v>
      </c>
      <c r="CO114" s="68">
        <v>124.645</v>
      </c>
      <c r="CP114" s="72">
        <v>5.71198371639386</v>
      </c>
      <c r="CQ114" s="68">
        <v>135.226</v>
      </c>
      <c r="CR114" s="72">
        <v>5.7122085069458</v>
      </c>
      <c r="CS114" s="27"/>
      <c r="CT114" s="24" t="s">
        <v>36</v>
      </c>
      <c r="CU114" s="68">
        <v>116.296</v>
      </c>
      <c r="CV114" s="72">
        <v>13.1174010310281</v>
      </c>
      <c r="CW114" s="68">
        <v>90</v>
      </c>
      <c r="CX114" s="72">
        <v>-5.70979570455737</v>
      </c>
      <c r="CY114" s="68">
        <v>119.841</v>
      </c>
      <c r="CZ114" s="72">
        <v>15.3915036203975</v>
      </c>
      <c r="DA114" s="27"/>
      <c r="DB114" s="24" t="s">
        <v>36</v>
      </c>
      <c r="DC114" s="68">
        <v>96.798</v>
      </c>
      <c r="DD114" s="72">
        <v>-1.24466934644657</v>
      </c>
      <c r="DE114" s="68">
        <v>176.295</v>
      </c>
      <c r="DF114" s="72">
        <v>84.6407624633431</v>
      </c>
      <c r="DG114" s="68">
        <v>119.435</v>
      </c>
      <c r="DH114" s="72">
        <v>10.7982745025279</v>
      </c>
      <c r="DI114" s="27"/>
      <c r="DJ114" s="24" t="s">
        <v>36</v>
      </c>
      <c r="DK114" s="68">
        <v>108.283</v>
      </c>
      <c r="DL114" s="72">
        <v>10.7992509899825</v>
      </c>
      <c r="DM114" s="68">
        <v>106.499</v>
      </c>
      <c r="DN114" s="72">
        <v>5.83751552795032</v>
      </c>
      <c r="DO114" s="68">
        <v>102.604</v>
      </c>
      <c r="DP114" s="72">
        <v>12.7665186618016</v>
      </c>
      <c r="DQ114" s="27"/>
      <c r="DR114" s="24" t="s">
        <v>36</v>
      </c>
      <c r="DS114" s="68">
        <v>109.596</v>
      </c>
      <c r="DT114" s="72">
        <v>10.7981600363949</v>
      </c>
      <c r="DU114" s="68">
        <v>102.137</v>
      </c>
      <c r="DV114" s="72">
        <v>3.37543774417522</v>
      </c>
      <c r="DW114" s="68">
        <v>117.31</v>
      </c>
      <c r="DX114" s="72">
        <v>2.24786674917851</v>
      </c>
      <c r="DY114" s="27"/>
      <c r="DZ114" s="24" t="s">
        <v>36</v>
      </c>
      <c r="EA114" s="68">
        <v>107.742</v>
      </c>
      <c r="EB114" s="72">
        <v>2.28411938938255</v>
      </c>
      <c r="EC114" s="68">
        <v>115.653</v>
      </c>
      <c r="ED114" s="72">
        <v>4.0971728427287</v>
      </c>
      <c r="EE114" s="68">
        <v>109.825</v>
      </c>
      <c r="EF114" s="72">
        <v>4.09755265303029</v>
      </c>
      <c r="EG114" s="27"/>
      <c r="EH114" s="24" t="s">
        <v>36</v>
      </c>
      <c r="EI114" s="68">
        <v>110.079</v>
      </c>
      <c r="EJ114" s="72">
        <v>4.09657011546427</v>
      </c>
      <c r="EK114" s="68">
        <v>108.013</v>
      </c>
      <c r="EL114" s="72">
        <v>4.09687554210598</v>
      </c>
      <c r="EM114" s="68">
        <v>113.94</v>
      </c>
      <c r="EN114" s="72">
        <v>4.09757434562148</v>
      </c>
      <c r="EO114" s="27"/>
      <c r="EP114" s="24" t="s">
        <v>36</v>
      </c>
      <c r="EQ114" s="68">
        <v>102.456</v>
      </c>
      <c r="ER114" s="72">
        <v>1.67816206023916</v>
      </c>
      <c r="ES114" s="68">
        <v>119.734</v>
      </c>
      <c r="ET114" s="72">
        <v>1.67801762937549</v>
      </c>
      <c r="EU114" s="68">
        <v>102.089</v>
      </c>
      <c r="EV114" s="72">
        <v>1.67923269225024</v>
      </c>
      <c r="EW114" s="27"/>
      <c r="EX114" s="24" t="s">
        <v>36</v>
      </c>
      <c r="EY114" s="68">
        <v>106.05</v>
      </c>
      <c r="EZ114" s="72">
        <v>1.67882721790235</v>
      </c>
      <c r="FA114" s="68">
        <v>118.015</v>
      </c>
      <c r="FB114" s="72">
        <v>1.67834095823964</v>
      </c>
      <c r="FC114" s="68">
        <v>80.187</v>
      </c>
      <c r="FD114" s="72">
        <v>1.67886080925147</v>
      </c>
      <c r="FE114" s="27"/>
      <c r="FF114" s="24" t="s">
        <v>36</v>
      </c>
      <c r="FG114" s="68">
        <v>106.171</v>
      </c>
      <c r="FH114" s="72">
        <v>1.67785556268495</v>
      </c>
      <c r="FI114" s="68">
        <v>131.842</v>
      </c>
      <c r="FJ114" s="72">
        <v>5.91250140582575</v>
      </c>
      <c r="FK114" s="68">
        <v>105.152</v>
      </c>
      <c r="FL114" s="72">
        <v>-5.9581090024505</v>
      </c>
      <c r="FM114" s="27"/>
      <c r="FN114" s="24" t="s">
        <v>36</v>
      </c>
      <c r="FO114" s="68">
        <v>92.476</v>
      </c>
      <c r="FP114" s="72">
        <v>-8.28614215866152</v>
      </c>
      <c r="FQ114" s="68">
        <v>108.929</v>
      </c>
      <c r="FR114" s="72">
        <v>12.7465998716542</v>
      </c>
      <c r="FS114" s="68">
        <v>112.914</v>
      </c>
      <c r="FT114" s="72">
        <v>11.0549402993882</v>
      </c>
      <c r="FU114" s="27"/>
      <c r="FV114" s="24" t="s">
        <v>36</v>
      </c>
      <c r="FW114" s="68">
        <v>112.624</v>
      </c>
      <c r="FX114" s="72">
        <v>11.6481947776434</v>
      </c>
      <c r="FY114" s="68">
        <v>110.848</v>
      </c>
      <c r="FZ114" s="72">
        <v>-0.270807654589788</v>
      </c>
      <c r="GA114" s="68">
        <v>110.894</v>
      </c>
      <c r="GB114" s="72">
        <v>-0.270695624803267</v>
      </c>
      <c r="GC114" s="27"/>
      <c r="GD114" s="24" t="s">
        <v>36</v>
      </c>
      <c r="GE114" s="68">
        <v>108.568</v>
      </c>
      <c r="GF114" s="72">
        <v>-0.27098279488898</v>
      </c>
      <c r="GG114" s="68">
        <v>110.66</v>
      </c>
      <c r="GH114" s="72">
        <v>-0.2703677000721</v>
      </c>
      <c r="GI114" s="68">
        <v>157.031</v>
      </c>
      <c r="GJ114" s="72">
        <v>-6.24455191354708</v>
      </c>
      <c r="GK114" s="27"/>
      <c r="GL114" s="24" t="s">
        <v>36</v>
      </c>
      <c r="GM114" s="68">
        <v>98.988</v>
      </c>
      <c r="GN114" s="72">
        <v>-0.270008865962765</v>
      </c>
      <c r="GO114" s="68">
        <v>127.663</v>
      </c>
      <c r="GP114" s="72">
        <v>8.51452663073968</v>
      </c>
      <c r="GQ114" s="68">
        <v>120.238</v>
      </c>
      <c r="GR114" s="72">
        <v>8.51511240670379</v>
      </c>
      <c r="GS114" s="27"/>
      <c r="GT114" s="24" t="s">
        <v>36</v>
      </c>
      <c r="GU114" s="68">
        <v>101.855</v>
      </c>
      <c r="GV114" s="72">
        <v>4.67709446682562</v>
      </c>
      <c r="GW114" s="68">
        <v>109.139</v>
      </c>
      <c r="GX114" s="72">
        <v>3.00213292059117</v>
      </c>
      <c r="GY114" s="68">
        <v>103.251</v>
      </c>
      <c r="GZ114" s="72">
        <v>4.67669660779822</v>
      </c>
      <c r="HA114" s="27"/>
      <c r="HB114" s="24" t="s">
        <v>36</v>
      </c>
      <c r="HC114" s="68">
        <v>99.226</v>
      </c>
      <c r="HD114" s="72">
        <v>4.6765056491513</v>
      </c>
      <c r="HE114" s="68">
        <v>105.38</v>
      </c>
      <c r="HF114" s="72">
        <v>4.67761321532517</v>
      </c>
      <c r="HG114" s="68">
        <v>100.481</v>
      </c>
      <c r="HH114" s="72">
        <v>1.01638685030663</v>
      </c>
      <c r="HI114" s="27"/>
      <c r="HJ114" s="24" t="s">
        <v>36</v>
      </c>
      <c r="HK114" s="68">
        <v>94.766</v>
      </c>
      <c r="HL114" s="72">
        <v>3.36154618035862</v>
      </c>
      <c r="HM114" s="68">
        <v>121.672</v>
      </c>
      <c r="HN114" s="72">
        <v>10.0108499095841</v>
      </c>
      <c r="HO114" s="68">
        <v>119.996</v>
      </c>
      <c r="HP114" s="72">
        <v>4.67658219566449</v>
      </c>
      <c r="HQ114" s="27"/>
      <c r="HR114" s="24" t="s">
        <v>36</v>
      </c>
      <c r="HS114" s="68">
        <v>100.889</v>
      </c>
      <c r="HT114" s="72">
        <v>8.17571624635443</v>
      </c>
      <c r="HU114" s="68">
        <v>122.613</v>
      </c>
      <c r="HV114" s="72">
        <v>8.17489655659172</v>
      </c>
      <c r="HW114" s="68">
        <v>122.94</v>
      </c>
      <c r="HX114" s="72">
        <v>8.17517092099358</v>
      </c>
      <c r="HY114" s="27"/>
      <c r="HZ114" s="24" t="s">
        <v>36</v>
      </c>
      <c r="IA114" s="68">
        <v>75.147</v>
      </c>
      <c r="IB114" s="72">
        <v>8.17654425842487</v>
      </c>
      <c r="IC114" s="68">
        <v>104.986278867058</v>
      </c>
      <c r="ID114" s="72">
        <v>-0.163068797113482</v>
      </c>
      <c r="IE114" s="68">
        <v>103.923</v>
      </c>
      <c r="IF114" s="72">
        <v>2.43159596278188</v>
      </c>
      <c r="IG114" s="27"/>
      <c r="IH114" s="24" t="s">
        <v>36</v>
      </c>
      <c r="II114" s="68">
        <v>115.609</v>
      </c>
      <c r="IJ114" s="72">
        <v>3.69078156672107</v>
      </c>
      <c r="IK114" s="68">
        <v>105.671</v>
      </c>
      <c r="IL114" s="72">
        <v>3.14900678412809</v>
      </c>
      <c r="IM114" s="68">
        <v>104.567</v>
      </c>
      <c r="IN114" s="72">
        <v>3.65586494711485</v>
      </c>
      <c r="IO114" s="68">
        <v>131.851</v>
      </c>
      <c r="IP114" s="72">
        <v>3.65481674816435</v>
      </c>
      <c r="IQ114" s="27"/>
      <c r="IR114" s="24" t="s">
        <v>36</v>
      </c>
      <c r="IS114" s="68">
        <v>111.079</v>
      </c>
      <c r="IT114" s="72">
        <v>3.65521360183645</v>
      </c>
      <c r="IU114" s="68">
        <v>100.184</v>
      </c>
      <c r="IV114" s="72">
        <v>3.65542001634749</v>
      </c>
      <c r="IW114" s="68">
        <v>107.342</v>
      </c>
      <c r="IX114" s="72">
        <v>3.65599289273437</v>
      </c>
      <c r="IY114" s="27"/>
      <c r="IZ114" s="24" t="s">
        <v>36</v>
      </c>
      <c r="JA114" s="68">
        <v>120.617</v>
      </c>
      <c r="JB114" s="72">
        <v>3.65580124266305</v>
      </c>
      <c r="JC114" s="68">
        <v>121.573</v>
      </c>
      <c r="JD114" s="72">
        <v>16.049064528446</v>
      </c>
      <c r="JE114" s="68">
        <v>134.448</v>
      </c>
      <c r="JF114" s="72">
        <v>20.5130733307638</v>
      </c>
      <c r="JG114" s="27"/>
      <c r="JH114" s="24" t="s">
        <v>36</v>
      </c>
      <c r="JI114" s="68">
        <v>125.014</v>
      </c>
      <c r="JJ114" s="72">
        <v>5.18725441526642</v>
      </c>
      <c r="JK114" s="68">
        <v>129.064</v>
      </c>
      <c r="JL114" s="72">
        <v>29.1040222468965</v>
      </c>
      <c r="JM114" s="68">
        <v>72.425</v>
      </c>
      <c r="JN114" s="72">
        <v>21.8004776159564</v>
      </c>
      <c r="JO114" s="27"/>
      <c r="JP114" s="24" t="s">
        <v>36</v>
      </c>
      <c r="JQ114" s="68">
        <v>110.327</v>
      </c>
      <c r="JR114" s="72">
        <v>6.02452478425492</v>
      </c>
      <c r="JS114" s="68">
        <v>83.537</v>
      </c>
      <c r="JT114" s="72">
        <v>-8.64082766464708</v>
      </c>
      <c r="JU114" s="68">
        <v>97.632</v>
      </c>
      <c r="JV114" s="72">
        <v>-8.64072764022234</v>
      </c>
      <c r="JW114" s="27"/>
      <c r="JX114" s="24" t="s">
        <v>36</v>
      </c>
      <c r="JY114" s="68">
        <v>87.86</v>
      </c>
      <c r="JZ114" s="72">
        <v>-4.17293807124317</v>
      </c>
      <c r="KA114" s="68">
        <v>103.942</v>
      </c>
      <c r="KB114" s="72">
        <v>4.49582788780536</v>
      </c>
      <c r="KC114" s="68">
        <v>119.55</v>
      </c>
      <c r="KD114" s="72">
        <v>-1.16812579053098</v>
      </c>
      <c r="KE114" s="27"/>
      <c r="KF114" s="24" t="s">
        <v>36</v>
      </c>
      <c r="KG114" s="68">
        <v>97.737</v>
      </c>
      <c r="KH114" s="72">
        <v>-3.25368229331644</v>
      </c>
      <c r="KI114" s="68">
        <v>102.49</v>
      </c>
      <c r="KJ114" s="72">
        <v>3.28321509190583</v>
      </c>
      <c r="KK114" s="68">
        <v>102.876</v>
      </c>
      <c r="KL114" s="72">
        <v>19.784826044432</v>
      </c>
      <c r="KM114" s="27"/>
      <c r="KN114" s="24" t="s">
        <v>36</v>
      </c>
      <c r="KO114" s="68">
        <v>99.078</v>
      </c>
      <c r="KP114" s="72">
        <v>19.7852816365021</v>
      </c>
      <c r="KQ114" s="68">
        <v>129.58</v>
      </c>
      <c r="KR114" s="72">
        <v>16.6966858789625</v>
      </c>
      <c r="KS114" s="68">
        <v>108.325</v>
      </c>
      <c r="KT114" s="72">
        <v>16.9791149219239</v>
      </c>
      <c r="KU114" s="27"/>
      <c r="KV114" s="24" t="s">
        <v>36</v>
      </c>
      <c r="KW114" s="68">
        <v>122.746</v>
      </c>
      <c r="KX114" s="72">
        <v>4.88063297845069</v>
      </c>
      <c r="KY114" s="68">
        <v>123.995</v>
      </c>
      <c r="KZ114" s="72">
        <v>13.7725375051613</v>
      </c>
      <c r="LA114" s="68">
        <v>122.636</v>
      </c>
      <c r="LB114" s="72">
        <v>-1.00579583797486</v>
      </c>
      <c r="LC114" s="27"/>
      <c r="LD114" s="24" t="s">
        <v>36</v>
      </c>
      <c r="LE114" s="68">
        <v>99.599</v>
      </c>
      <c r="LF114" s="72">
        <v>2.49657826762579</v>
      </c>
      <c r="LG114" s="68">
        <v>102.026</v>
      </c>
      <c r="LH114" s="72">
        <v>-1.30782178026273</v>
      </c>
      <c r="LI114" s="68">
        <v>112.33</v>
      </c>
      <c r="LJ114" s="72">
        <v>-2.18053886479615</v>
      </c>
      <c r="LK114" s="27"/>
      <c r="LL114" s="24" t="s">
        <v>36</v>
      </c>
      <c r="LM114" s="68">
        <v>128.192</v>
      </c>
      <c r="LN114" s="72">
        <v>-1.30725998922163</v>
      </c>
      <c r="LO114" s="68">
        <v>108.794</v>
      </c>
      <c r="LP114" s="72">
        <v>-1.30810261620525</v>
      </c>
      <c r="LQ114" s="68">
        <v>144.07</v>
      </c>
      <c r="LR114" s="72">
        <v>-1.30772234362479</v>
      </c>
      <c r="LS114" s="27"/>
      <c r="LT114" s="24" t="s">
        <v>36</v>
      </c>
      <c r="LU114" s="68">
        <v>109.251</v>
      </c>
      <c r="LV114" s="72">
        <v>16.3445257340021</v>
      </c>
      <c r="LW114" s="68">
        <v>93.071</v>
      </c>
      <c r="LX114" s="72">
        <v>12.6222168441433</v>
      </c>
      <c r="LY114" s="68">
        <v>70.07</v>
      </c>
      <c r="LZ114" s="72">
        <v>-1.89984179651954</v>
      </c>
      <c r="MA114" s="27"/>
      <c r="MB114" s="24" t="s">
        <v>36</v>
      </c>
      <c r="MC114" s="68">
        <v>122.869</v>
      </c>
      <c r="MD114" s="72">
        <v>13.5698968462306</v>
      </c>
      <c r="ME114" s="68">
        <v>98.555</v>
      </c>
      <c r="MF114" s="72">
        <v>7.09124297775703</v>
      </c>
      <c r="MG114" s="68">
        <v>91.488</v>
      </c>
      <c r="MH114" s="72">
        <v>1.65785146006489</v>
      </c>
      <c r="MI114" s="27"/>
      <c r="MJ114" s="24" t="s">
        <v>36</v>
      </c>
      <c r="MK114" s="68">
        <v>95.318</v>
      </c>
      <c r="ML114" s="72">
        <v>2.47263970414329</v>
      </c>
      <c r="MM114" s="68">
        <v>112.321787796574</v>
      </c>
      <c r="MN114" s="72">
        <v>8.5086247925129</v>
      </c>
      <c r="MO114" s="68">
        <v>85.355</v>
      </c>
      <c r="MP114" s="72">
        <v>36.8504593480945</v>
      </c>
    </row>
    <row r="115" ht="15" hidden="1" customHeight="1" spans="1:354">
      <c r="A115" s="27"/>
      <c r="B115" s="24" t="s">
        <v>37</v>
      </c>
      <c r="C115" s="68">
        <v>103.227217949826</v>
      </c>
      <c r="D115" s="72">
        <v>-0.477412734622845</v>
      </c>
      <c r="E115" s="459">
        <v>100.583</v>
      </c>
      <c r="F115" s="72">
        <v>-2.49522572389658</v>
      </c>
      <c r="G115" s="459">
        <v>105.727</v>
      </c>
      <c r="H115" s="72">
        <v>1.40997726771343</v>
      </c>
      <c r="I115" s="27"/>
      <c r="J115" s="24" t="s">
        <v>37</v>
      </c>
      <c r="K115" s="68">
        <v>91.027</v>
      </c>
      <c r="L115" s="72">
        <v>-1.20365546583311</v>
      </c>
      <c r="M115" s="68">
        <v>102.999</v>
      </c>
      <c r="N115" s="72">
        <v>33.0100597905394</v>
      </c>
      <c r="O115" s="68">
        <v>90.396</v>
      </c>
      <c r="P115" s="72">
        <v>4.231718285174</v>
      </c>
      <c r="Q115" s="27"/>
      <c r="R115" s="24" t="s">
        <v>37</v>
      </c>
      <c r="S115" s="68">
        <v>106.542</v>
      </c>
      <c r="T115" s="72">
        <v>-4.24998427263168</v>
      </c>
      <c r="U115" s="68">
        <v>112.752</v>
      </c>
      <c r="V115" s="72">
        <v>5.62149300709125</v>
      </c>
      <c r="W115" s="68">
        <v>105.819</v>
      </c>
      <c r="X115" s="72">
        <v>-1.20345819173171</v>
      </c>
      <c r="Y115" s="27"/>
      <c r="Z115" s="24" t="s">
        <v>37</v>
      </c>
      <c r="AA115" s="68">
        <v>110.29</v>
      </c>
      <c r="AB115" s="72">
        <v>-3.9904591117224</v>
      </c>
      <c r="AC115" s="68">
        <v>114.392</v>
      </c>
      <c r="AD115" s="72">
        <v>4.41608704383225</v>
      </c>
      <c r="AE115" s="68">
        <v>110.152</v>
      </c>
      <c r="AF115" s="72">
        <v>4.29875392947771</v>
      </c>
      <c r="AG115" s="27"/>
      <c r="AH115" s="24" t="s">
        <v>37</v>
      </c>
      <c r="AI115" s="68">
        <v>131.474</v>
      </c>
      <c r="AJ115" s="72">
        <v>16.0600630291046</v>
      </c>
      <c r="AK115" s="68">
        <v>135.472</v>
      </c>
      <c r="AL115" s="72">
        <v>19.9514782316118</v>
      </c>
      <c r="AM115" s="68">
        <v>102.245</v>
      </c>
      <c r="AN115" s="72">
        <v>5.3149302157903</v>
      </c>
      <c r="AO115" s="27"/>
      <c r="AP115" s="24" t="s">
        <v>37</v>
      </c>
      <c r="AQ115" s="68">
        <v>97.18</v>
      </c>
      <c r="AR115" s="72">
        <v>-22.6914020238019</v>
      </c>
      <c r="AS115" s="68">
        <v>102.769</v>
      </c>
      <c r="AT115" s="72">
        <v>5.62618839611491</v>
      </c>
      <c r="AU115" s="68">
        <v>102.24</v>
      </c>
      <c r="AV115" s="72">
        <v>2.10522110813724</v>
      </c>
      <c r="AW115" s="27"/>
      <c r="AX115" s="24" t="s">
        <v>37</v>
      </c>
      <c r="AY115" s="68">
        <v>122.926</v>
      </c>
      <c r="AZ115" s="72">
        <v>2.55883997029844</v>
      </c>
      <c r="BA115" s="68">
        <v>111.213</v>
      </c>
      <c r="BB115" s="72">
        <v>6.14256945703733</v>
      </c>
      <c r="BC115" s="68">
        <v>86.056</v>
      </c>
      <c r="BD115" s="72">
        <v>-21.6697159189172</v>
      </c>
      <c r="BE115" s="27"/>
      <c r="BF115" s="24" t="s">
        <v>37</v>
      </c>
      <c r="BG115" s="68">
        <v>85.543</v>
      </c>
      <c r="BH115" s="72">
        <v>-8.8163813503315</v>
      </c>
      <c r="BI115" s="68">
        <v>129.59</v>
      </c>
      <c r="BJ115" s="72">
        <v>9.0769826439742</v>
      </c>
      <c r="BK115" s="68">
        <v>150.851</v>
      </c>
      <c r="BL115" s="72">
        <v>27.1920135580644</v>
      </c>
      <c r="BM115" s="27"/>
      <c r="BN115" s="24" t="s">
        <v>37</v>
      </c>
      <c r="BO115" s="68">
        <v>121.76</v>
      </c>
      <c r="BP115" s="72">
        <v>17.7642587022332</v>
      </c>
      <c r="BQ115" s="437">
        <v>118.339727715413</v>
      </c>
      <c r="BR115" s="72">
        <v>7.72987305688029</v>
      </c>
      <c r="BS115" s="68">
        <v>133.809</v>
      </c>
      <c r="BT115" s="72">
        <v>7.73064320046375</v>
      </c>
      <c r="BU115" s="27"/>
      <c r="BV115" s="24" t="s">
        <v>37</v>
      </c>
      <c r="BW115" s="68">
        <v>118.932</v>
      </c>
      <c r="BX115" s="72">
        <v>7.72923667786847</v>
      </c>
      <c r="BY115" s="68">
        <v>110.183</v>
      </c>
      <c r="BZ115" s="72">
        <v>2.04019262826449</v>
      </c>
      <c r="CA115" s="68">
        <v>95.47</v>
      </c>
      <c r="CB115" s="72">
        <v>4.51241406489468</v>
      </c>
      <c r="CC115" s="27"/>
      <c r="CD115" s="24" t="s">
        <v>37</v>
      </c>
      <c r="CE115" s="68">
        <v>114.475</v>
      </c>
      <c r="CF115" s="72">
        <v>4.51188226379264</v>
      </c>
      <c r="CG115" s="68">
        <v>113.837</v>
      </c>
      <c r="CH115" s="72">
        <v>4.51240337121979</v>
      </c>
      <c r="CI115" s="68">
        <v>113.763</v>
      </c>
      <c r="CJ115" s="72">
        <v>13.8130777542119</v>
      </c>
      <c r="CK115" s="27"/>
      <c r="CL115" s="24" t="s">
        <v>37</v>
      </c>
      <c r="CM115" s="68">
        <v>94.675</v>
      </c>
      <c r="CN115" s="72">
        <v>-0.27807328916461</v>
      </c>
      <c r="CO115" s="68">
        <v>125.727</v>
      </c>
      <c r="CP115" s="72">
        <v>3.90747030967198</v>
      </c>
      <c r="CQ115" s="68">
        <v>128.948</v>
      </c>
      <c r="CR115" s="72">
        <v>3.90820158262019</v>
      </c>
      <c r="CS115" s="27"/>
      <c r="CT115" s="24" t="s">
        <v>37</v>
      </c>
      <c r="CU115" s="68">
        <v>132.459</v>
      </c>
      <c r="CV115" s="72">
        <v>8.55070682237246</v>
      </c>
      <c r="CW115" s="68">
        <v>71.66</v>
      </c>
      <c r="CX115" s="72">
        <v>-24.0431192563306</v>
      </c>
      <c r="CY115" s="68">
        <v>122.276</v>
      </c>
      <c r="CZ115" s="72">
        <v>11.5870741656704</v>
      </c>
      <c r="DA115" s="27"/>
      <c r="DB115" s="24" t="s">
        <v>37</v>
      </c>
      <c r="DC115" s="68">
        <v>105.682</v>
      </c>
      <c r="DD115" s="72">
        <v>-8.51073039398163</v>
      </c>
      <c r="DE115" s="68">
        <v>234.039</v>
      </c>
      <c r="DF115" s="72">
        <v>83.5628794177163</v>
      </c>
      <c r="DG115" s="68">
        <v>104.581</v>
      </c>
      <c r="DH115" s="72">
        <v>0.663188695953494</v>
      </c>
      <c r="DI115" s="27"/>
      <c r="DJ115" s="24" t="s">
        <v>37</v>
      </c>
      <c r="DK115" s="68">
        <v>105.824</v>
      </c>
      <c r="DL115" s="72">
        <v>0.663965146585994</v>
      </c>
      <c r="DM115" s="68">
        <v>91.839</v>
      </c>
      <c r="DN115" s="72">
        <v>-1.83841212496927</v>
      </c>
      <c r="DO115" s="68">
        <v>98.521</v>
      </c>
      <c r="DP115" s="72">
        <v>11.1373071022471</v>
      </c>
      <c r="DQ115" s="27"/>
      <c r="DR115" s="24" t="s">
        <v>37</v>
      </c>
      <c r="DS115" s="68">
        <v>105.374</v>
      </c>
      <c r="DT115" s="72">
        <v>0.663934504532904</v>
      </c>
      <c r="DU115" s="68">
        <v>116.272</v>
      </c>
      <c r="DV115" s="72">
        <v>4.41748313920596</v>
      </c>
      <c r="DW115" s="68">
        <v>117.236</v>
      </c>
      <c r="DX115" s="72">
        <v>-11.7610754015444</v>
      </c>
      <c r="DY115" s="27"/>
      <c r="DZ115" s="24" t="s">
        <v>37</v>
      </c>
      <c r="EA115" s="68">
        <v>109.407</v>
      </c>
      <c r="EB115" s="72">
        <v>1.45684187098927</v>
      </c>
      <c r="EC115" s="68">
        <v>117.383</v>
      </c>
      <c r="ED115" s="72">
        <v>5.50996377625772</v>
      </c>
      <c r="EE115" s="68">
        <v>108.212</v>
      </c>
      <c r="EF115" s="72">
        <v>5.50989167422313</v>
      </c>
      <c r="EG115" s="27"/>
      <c r="EH115" s="24" t="s">
        <v>37</v>
      </c>
      <c r="EI115" s="68">
        <v>125.794</v>
      </c>
      <c r="EJ115" s="72">
        <v>5.51063544252834</v>
      </c>
      <c r="EK115" s="68">
        <v>118.663</v>
      </c>
      <c r="EL115" s="72">
        <v>5.51010972204932</v>
      </c>
      <c r="EM115" s="68">
        <v>114.979</v>
      </c>
      <c r="EN115" s="72">
        <v>5.50952053223217</v>
      </c>
      <c r="EO115" s="27"/>
      <c r="EP115" s="24" t="s">
        <v>37</v>
      </c>
      <c r="EQ115" s="68">
        <v>96.191</v>
      </c>
      <c r="ER115" s="72">
        <v>-1.46282998186828</v>
      </c>
      <c r="ES115" s="68">
        <v>118.608</v>
      </c>
      <c r="ET115" s="72">
        <v>-1.46300127109139</v>
      </c>
      <c r="EU115" s="68">
        <v>104.214</v>
      </c>
      <c r="EV115" s="72">
        <v>-1.46273200896361</v>
      </c>
      <c r="EW115" s="27"/>
      <c r="EX115" s="24" t="s">
        <v>37</v>
      </c>
      <c r="EY115" s="68">
        <v>107.844</v>
      </c>
      <c r="EZ115" s="72">
        <v>-1.46283521403444</v>
      </c>
      <c r="FA115" s="68">
        <v>112.049</v>
      </c>
      <c r="FB115" s="72">
        <v>-1.46333312813837</v>
      </c>
      <c r="FC115" s="68">
        <v>108.844</v>
      </c>
      <c r="FD115" s="72">
        <v>-1.46297302190838</v>
      </c>
      <c r="FE115" s="27"/>
      <c r="FF115" s="24" t="s">
        <v>37</v>
      </c>
      <c r="FG115" s="68">
        <v>107.14</v>
      </c>
      <c r="FH115" s="72">
        <v>-1.46233790122322</v>
      </c>
      <c r="FI115" s="68">
        <v>95.148</v>
      </c>
      <c r="FJ115" s="72">
        <v>1.55402809204628</v>
      </c>
      <c r="FK115" s="68">
        <v>104.442</v>
      </c>
      <c r="FL115" s="72">
        <v>-1.73031868349001</v>
      </c>
      <c r="FM115" s="27"/>
      <c r="FN115" s="24" t="s">
        <v>37</v>
      </c>
      <c r="FO115" s="68">
        <v>93.742</v>
      </c>
      <c r="FP115" s="72">
        <v>-1.3304422878555</v>
      </c>
      <c r="FQ115" s="68">
        <v>101.462</v>
      </c>
      <c r="FR115" s="72">
        <v>7.00936550793114</v>
      </c>
      <c r="FS115" s="68">
        <v>115.446</v>
      </c>
      <c r="FT115" s="72">
        <v>8.24043428935748</v>
      </c>
      <c r="FU115" s="27"/>
      <c r="FV115" s="24" t="s">
        <v>37</v>
      </c>
      <c r="FW115" s="68">
        <v>104.861</v>
      </c>
      <c r="FX115" s="72">
        <v>2.83514759242915</v>
      </c>
      <c r="FY115" s="68">
        <v>115.302</v>
      </c>
      <c r="FZ115" s="72">
        <v>4.51784840189271</v>
      </c>
      <c r="GA115" s="68">
        <v>107.164</v>
      </c>
      <c r="GB115" s="72">
        <v>4.51761401318613</v>
      </c>
      <c r="GC115" s="27"/>
      <c r="GD115" s="24" t="s">
        <v>37</v>
      </c>
      <c r="GE115" s="68">
        <v>105.97</v>
      </c>
      <c r="GF115" s="72">
        <v>4.51721077029292</v>
      </c>
      <c r="GG115" s="68">
        <v>89.589</v>
      </c>
      <c r="GH115" s="72">
        <v>4.51719028897419</v>
      </c>
      <c r="GI115" s="68">
        <v>104.488</v>
      </c>
      <c r="GJ115" s="72">
        <v>3.14708785784799</v>
      </c>
      <c r="GK115" s="27"/>
      <c r="GL115" s="24" t="s">
        <v>37</v>
      </c>
      <c r="GM115" s="68">
        <v>109.234</v>
      </c>
      <c r="GN115" s="72">
        <v>4.51714140824586</v>
      </c>
      <c r="GO115" s="68">
        <v>124.911</v>
      </c>
      <c r="GP115" s="72">
        <v>8.03300381412002</v>
      </c>
      <c r="GQ115" s="68">
        <v>127.11</v>
      </c>
      <c r="GR115" s="72">
        <v>8.03253469772818</v>
      </c>
      <c r="GS115" s="27"/>
      <c r="GT115" s="24" t="s">
        <v>37</v>
      </c>
      <c r="GU115" s="68">
        <v>102.959</v>
      </c>
      <c r="GV115" s="72">
        <v>4.42618794056496</v>
      </c>
      <c r="GW115" s="68">
        <v>116.129</v>
      </c>
      <c r="GX115" s="72">
        <v>3.92600812586137</v>
      </c>
      <c r="GY115" s="68">
        <v>116.922</v>
      </c>
      <c r="GZ115" s="72">
        <v>4.42634371148385</v>
      </c>
      <c r="HA115" s="27"/>
      <c r="HB115" s="24" t="s">
        <v>37</v>
      </c>
      <c r="HC115" s="68">
        <v>100.059</v>
      </c>
      <c r="HD115" s="72">
        <v>4.42718932965967</v>
      </c>
      <c r="HE115" s="68">
        <v>106.584</v>
      </c>
      <c r="HF115" s="72">
        <v>4.42654752807007</v>
      </c>
      <c r="HG115" s="68">
        <v>101.471</v>
      </c>
      <c r="HH115" s="72">
        <v>-1.8076428066848</v>
      </c>
      <c r="HI115" s="27"/>
      <c r="HJ115" s="24" t="s">
        <v>37</v>
      </c>
      <c r="HK115" s="68">
        <v>107.023</v>
      </c>
      <c r="HL115" s="72">
        <v>1.04993815562122</v>
      </c>
      <c r="HM115" s="68">
        <v>102.526</v>
      </c>
      <c r="HN115" s="72">
        <v>4.83659863389094</v>
      </c>
      <c r="HO115" s="68">
        <v>116.227</v>
      </c>
      <c r="HP115" s="72">
        <v>4.42677448337827</v>
      </c>
      <c r="HQ115" s="27"/>
      <c r="HR115" s="24" t="s">
        <v>37</v>
      </c>
      <c r="HS115" s="68">
        <v>103.871</v>
      </c>
      <c r="HT115" s="72">
        <v>5.54172551490086</v>
      </c>
      <c r="HU115" s="68">
        <v>115.12</v>
      </c>
      <c r="HV115" s="72">
        <v>5.54302583567122</v>
      </c>
      <c r="HW115" s="68">
        <v>131.345</v>
      </c>
      <c r="HX115" s="72">
        <v>5.54292188642553</v>
      </c>
      <c r="HY115" s="27"/>
      <c r="HZ115" s="24" t="s">
        <v>37</v>
      </c>
      <c r="IA115" s="68">
        <v>128.659</v>
      </c>
      <c r="IB115" s="72">
        <v>5.54211135082812</v>
      </c>
      <c r="IC115" s="68">
        <v>104.698399632567</v>
      </c>
      <c r="ID115" s="72">
        <v>0.697960255857737</v>
      </c>
      <c r="IE115" s="68">
        <v>113.049</v>
      </c>
      <c r="IF115" s="72">
        <v>4.69050970514151</v>
      </c>
      <c r="IG115" s="27"/>
      <c r="IH115" s="24" t="s">
        <v>37</v>
      </c>
      <c r="II115" s="68">
        <v>116.937</v>
      </c>
      <c r="IJ115" s="72">
        <v>5.85886932512561</v>
      </c>
      <c r="IK115" s="68">
        <v>135.242</v>
      </c>
      <c r="IL115" s="72">
        <v>-7.84190800681431</v>
      </c>
      <c r="IM115" s="68">
        <v>111.841</v>
      </c>
      <c r="IN115" s="72">
        <v>4.35460092932986</v>
      </c>
      <c r="IO115" s="68">
        <v>114.347</v>
      </c>
      <c r="IP115" s="72">
        <v>4.35500798539812</v>
      </c>
      <c r="IQ115" s="27"/>
      <c r="IR115" s="24" t="s">
        <v>37</v>
      </c>
      <c r="IS115" s="68">
        <v>108.819</v>
      </c>
      <c r="IT115" s="72">
        <v>4.35470569055794</v>
      </c>
      <c r="IU115" s="68">
        <v>96.711</v>
      </c>
      <c r="IV115" s="72">
        <v>4.3550040463987</v>
      </c>
      <c r="IW115" s="68">
        <v>122.189</v>
      </c>
      <c r="IX115" s="72">
        <v>4.35387860723711</v>
      </c>
      <c r="IY115" s="27"/>
      <c r="IZ115" s="24" t="s">
        <v>37</v>
      </c>
      <c r="JA115" s="68">
        <v>109.361</v>
      </c>
      <c r="JB115" s="72">
        <v>4.35508650056778</v>
      </c>
      <c r="JC115" s="68">
        <v>138.55</v>
      </c>
      <c r="JD115" s="72">
        <v>8.78184744631571</v>
      </c>
      <c r="JE115" s="68">
        <v>142.889</v>
      </c>
      <c r="JF115" s="72">
        <v>16.6678914064095</v>
      </c>
      <c r="JG115" s="27"/>
      <c r="JH115" s="24" t="s">
        <v>37</v>
      </c>
      <c r="JI115" s="68">
        <v>128.561</v>
      </c>
      <c r="JJ115" s="72">
        <v>8.17990575563783</v>
      </c>
      <c r="JK115" s="68">
        <v>137.469</v>
      </c>
      <c r="JL115" s="72">
        <v>23.3779987614543</v>
      </c>
      <c r="JM115" s="68">
        <v>141.448</v>
      </c>
      <c r="JN115" s="72">
        <v>20.8729982396473</v>
      </c>
      <c r="JO115" s="27"/>
      <c r="JP115" s="24" t="s">
        <v>37</v>
      </c>
      <c r="JQ115" s="68">
        <v>110.888</v>
      </c>
      <c r="JR115" s="72">
        <v>4.8229444349914</v>
      </c>
      <c r="JS115" s="68">
        <v>106.131</v>
      </c>
      <c r="JT115" s="72">
        <v>-5.80952634521687</v>
      </c>
      <c r="JU115" s="68">
        <v>102.373</v>
      </c>
      <c r="JV115" s="72">
        <v>-5.81020903871632</v>
      </c>
      <c r="JW115" s="27"/>
      <c r="JX115" s="24" t="s">
        <v>37</v>
      </c>
      <c r="JY115" s="68">
        <v>102.496</v>
      </c>
      <c r="JZ115" s="72">
        <v>0.772785370170098</v>
      </c>
      <c r="KA115" s="68">
        <v>105.175</v>
      </c>
      <c r="KB115" s="72">
        <v>2.27350078279218</v>
      </c>
      <c r="KC115" s="68">
        <v>118.61</v>
      </c>
      <c r="KD115" s="72">
        <v>-5.36259983563524</v>
      </c>
      <c r="KE115" s="27"/>
      <c r="KF115" s="24" t="s">
        <v>37</v>
      </c>
      <c r="KG115" s="68">
        <v>97.932</v>
      </c>
      <c r="KH115" s="72">
        <v>-7.65052572021312</v>
      </c>
      <c r="KI115" s="68">
        <v>102.756</v>
      </c>
      <c r="KJ115" s="72">
        <v>2.62976538857205</v>
      </c>
      <c r="KK115" s="68">
        <v>116.869</v>
      </c>
      <c r="KL115" s="72">
        <v>19.6570082932323</v>
      </c>
      <c r="KM115" s="27"/>
      <c r="KN115" s="24" t="s">
        <v>37</v>
      </c>
      <c r="KO115" s="68">
        <v>112.313</v>
      </c>
      <c r="KP115" s="72">
        <v>19.6563075972428</v>
      </c>
      <c r="KQ115" s="68">
        <v>124.433</v>
      </c>
      <c r="KR115" s="72">
        <v>9.14888204696369</v>
      </c>
      <c r="KS115" s="68">
        <v>108.811</v>
      </c>
      <c r="KT115" s="72">
        <v>9.19975111396572</v>
      </c>
      <c r="KU115" s="27"/>
      <c r="KV115" s="24" t="s">
        <v>37</v>
      </c>
      <c r="KW115" s="68">
        <v>107.588</v>
      </c>
      <c r="KX115" s="72">
        <v>7.46656278405402</v>
      </c>
      <c r="KY115" s="68">
        <v>123.685</v>
      </c>
      <c r="KZ115" s="72">
        <v>13.1289387273509</v>
      </c>
      <c r="LA115" s="68">
        <v>123.553</v>
      </c>
      <c r="LB115" s="72">
        <v>-6.54508872517133</v>
      </c>
      <c r="LC115" s="27"/>
      <c r="LD115" s="24" t="s">
        <v>37</v>
      </c>
      <c r="LE115" s="68">
        <v>88.74</v>
      </c>
      <c r="LF115" s="72">
        <v>-7.11354881929326</v>
      </c>
      <c r="LG115" s="68">
        <v>98.606</v>
      </c>
      <c r="LH115" s="72">
        <v>-4.4450689484752</v>
      </c>
      <c r="LI115" s="68">
        <v>105.783</v>
      </c>
      <c r="LJ115" s="72">
        <v>-5.284505528943</v>
      </c>
      <c r="LK115" s="27"/>
      <c r="LL115" s="24" t="s">
        <v>37</v>
      </c>
      <c r="LM115" s="68">
        <v>121.931</v>
      </c>
      <c r="LN115" s="72">
        <v>-4.4450365587016</v>
      </c>
      <c r="LO115" s="68">
        <v>112.735</v>
      </c>
      <c r="LP115" s="72">
        <v>-4.44485883080887</v>
      </c>
      <c r="LQ115" s="68">
        <v>122.722</v>
      </c>
      <c r="LR115" s="72">
        <v>-4.44518846695892</v>
      </c>
      <c r="LS115" s="27"/>
      <c r="LT115" s="24" t="s">
        <v>37</v>
      </c>
      <c r="LU115" s="68">
        <v>108.697</v>
      </c>
      <c r="LV115" s="72">
        <v>14.3914040958936</v>
      </c>
      <c r="LW115" s="68">
        <v>91.193</v>
      </c>
      <c r="LX115" s="72">
        <v>10.7369673713738</v>
      </c>
      <c r="LY115" s="68">
        <v>69.054</v>
      </c>
      <c r="LZ115" s="72">
        <v>-18.481879353087</v>
      </c>
      <c r="MA115" s="27"/>
      <c r="MB115" s="24" t="s">
        <v>37</v>
      </c>
      <c r="MC115" s="68">
        <v>122.21</v>
      </c>
      <c r="MD115" s="72">
        <v>1.8535495807844</v>
      </c>
      <c r="ME115" s="68">
        <v>101.172</v>
      </c>
      <c r="MF115" s="72">
        <v>10.1263756000392</v>
      </c>
      <c r="MG115" s="68">
        <v>101.058</v>
      </c>
      <c r="MH115" s="72">
        <v>-8.14495678019252</v>
      </c>
      <c r="MI115" s="27"/>
      <c r="MJ115" s="24" t="s">
        <v>37</v>
      </c>
      <c r="MK115" s="68">
        <v>90.727</v>
      </c>
      <c r="ML115" s="72">
        <v>-1.14515461221643</v>
      </c>
      <c r="MM115" s="68">
        <v>110.88911595995</v>
      </c>
      <c r="MN115" s="72">
        <v>5.58064311128115</v>
      </c>
      <c r="MO115" s="68">
        <v>124.938</v>
      </c>
      <c r="MP115" s="72">
        <v>28.091615575468</v>
      </c>
    </row>
    <row r="116" ht="15" hidden="1" customHeight="1" spans="1:354">
      <c r="A116" s="27"/>
      <c r="B116" s="24" t="s">
        <v>38</v>
      </c>
      <c r="C116" s="68">
        <v>101.303019103988</v>
      </c>
      <c r="D116" s="72">
        <v>-1.94301998022071</v>
      </c>
      <c r="E116" s="459">
        <v>99.01</v>
      </c>
      <c r="F116" s="72">
        <v>-6.80096013554854</v>
      </c>
      <c r="G116" s="459">
        <v>103.471</v>
      </c>
      <c r="H116" s="72">
        <v>2.91013973842557</v>
      </c>
      <c r="I116" s="27"/>
      <c r="J116" s="24" t="s">
        <v>38</v>
      </c>
      <c r="K116" s="68">
        <v>109.84</v>
      </c>
      <c r="L116" s="72">
        <v>15.2498268734392</v>
      </c>
      <c r="M116" s="68">
        <v>183.322</v>
      </c>
      <c r="N116" s="72">
        <v>61.5228730527948</v>
      </c>
      <c r="O116" s="68">
        <v>110.411</v>
      </c>
      <c r="P116" s="72">
        <v>26.9588114895476</v>
      </c>
      <c r="Q116" s="27"/>
      <c r="R116" s="24" t="s">
        <v>38</v>
      </c>
      <c r="S116" s="68">
        <v>101.583</v>
      </c>
      <c r="T116" s="72">
        <v>3.05880204528852</v>
      </c>
      <c r="U116" s="68">
        <v>102.294</v>
      </c>
      <c r="V116" s="72">
        <v>9.87894346756607</v>
      </c>
      <c r="W116" s="68">
        <v>101.955</v>
      </c>
      <c r="X116" s="72">
        <v>-2.49419010548665</v>
      </c>
      <c r="Y116" s="27"/>
      <c r="Z116" s="24" t="s">
        <v>38</v>
      </c>
      <c r="AA116" s="68">
        <v>105.886</v>
      </c>
      <c r="AB116" s="72">
        <v>3.45582272420835</v>
      </c>
      <c r="AC116" s="68">
        <v>103.675</v>
      </c>
      <c r="AD116" s="72">
        <v>8.32540984462997</v>
      </c>
      <c r="AE116" s="68">
        <v>96.934</v>
      </c>
      <c r="AF116" s="72">
        <v>13.0399290978636</v>
      </c>
      <c r="AG116" s="27"/>
      <c r="AH116" s="24" t="s">
        <v>38</v>
      </c>
      <c r="AI116" s="68">
        <v>122.337</v>
      </c>
      <c r="AJ116" s="72">
        <v>15.1201196962426</v>
      </c>
      <c r="AK116" s="68">
        <v>128.373</v>
      </c>
      <c r="AL116" s="72">
        <v>18.3357607713722</v>
      </c>
      <c r="AM116" s="68">
        <v>103.201</v>
      </c>
      <c r="AN116" s="72">
        <v>11.9122495011712</v>
      </c>
      <c r="AO116" s="27"/>
      <c r="AP116" s="24" t="s">
        <v>38</v>
      </c>
      <c r="AQ116" s="68">
        <v>90.611</v>
      </c>
      <c r="AR116" s="72">
        <v>-2.71004455897354</v>
      </c>
      <c r="AS116" s="68">
        <v>114.308</v>
      </c>
      <c r="AT116" s="72">
        <v>7.45252867080279</v>
      </c>
      <c r="AU116" s="68">
        <v>107.83</v>
      </c>
      <c r="AV116" s="72">
        <v>5.87865636322576</v>
      </c>
      <c r="AW116" s="27"/>
      <c r="AX116" s="24" t="s">
        <v>38</v>
      </c>
      <c r="AY116" s="68">
        <v>135.047</v>
      </c>
      <c r="AZ116" s="72">
        <v>12.9155518394649</v>
      </c>
      <c r="BA116" s="68">
        <v>130.823</v>
      </c>
      <c r="BB116" s="72">
        <v>10.2660923948316</v>
      </c>
      <c r="BC116" s="68">
        <v>86.782</v>
      </c>
      <c r="BD116" s="72">
        <v>-28.3965081932045</v>
      </c>
      <c r="BE116" s="27"/>
      <c r="BF116" s="24" t="s">
        <v>38</v>
      </c>
      <c r="BG116" s="68">
        <v>88.163</v>
      </c>
      <c r="BH116" s="72">
        <v>7.68131519163593</v>
      </c>
      <c r="BI116" s="68">
        <v>116.308</v>
      </c>
      <c r="BJ116" s="72">
        <v>1.78082311657172</v>
      </c>
      <c r="BK116" s="68">
        <v>137.773</v>
      </c>
      <c r="BL116" s="72">
        <v>28.3280551415797</v>
      </c>
      <c r="BM116" s="27"/>
      <c r="BN116" s="24" t="s">
        <v>38</v>
      </c>
      <c r="BO116" s="68">
        <v>121.014</v>
      </c>
      <c r="BP116" s="72">
        <v>25.0131713515356</v>
      </c>
      <c r="BQ116" s="437">
        <v>109.322100058261</v>
      </c>
      <c r="BR116" s="72">
        <v>8.57384908580381</v>
      </c>
      <c r="BS116" s="68">
        <v>127.961</v>
      </c>
      <c r="BT116" s="72">
        <v>8.5740225359761</v>
      </c>
      <c r="BU116" s="27"/>
      <c r="BV116" s="24" t="s">
        <v>38</v>
      </c>
      <c r="BW116" s="68">
        <v>114.109</v>
      </c>
      <c r="BX116" s="72">
        <v>8.57390245294867</v>
      </c>
      <c r="BY116" s="68">
        <v>104.583</v>
      </c>
      <c r="BZ116" s="72">
        <v>2.57157148321416</v>
      </c>
      <c r="CA116" s="68">
        <v>117.664</v>
      </c>
      <c r="CB116" s="72">
        <v>4.95593534805722</v>
      </c>
      <c r="CC116" s="27"/>
      <c r="CD116" s="24" t="s">
        <v>38</v>
      </c>
      <c r="CE116" s="68">
        <v>111.594</v>
      </c>
      <c r="CF116" s="72">
        <v>4.95556078062542</v>
      </c>
      <c r="CG116" s="68">
        <v>103.685</v>
      </c>
      <c r="CH116" s="72">
        <v>4.956017370355</v>
      </c>
      <c r="CI116" s="68">
        <v>107.244</v>
      </c>
      <c r="CJ116" s="72">
        <v>14.6161080711354</v>
      </c>
      <c r="CK116" s="27"/>
      <c r="CL116" s="24" t="s">
        <v>38</v>
      </c>
      <c r="CM116" s="68">
        <v>100.909</v>
      </c>
      <c r="CN116" s="72">
        <v>1.00495470697162</v>
      </c>
      <c r="CO116" s="68">
        <v>101.445</v>
      </c>
      <c r="CP116" s="72">
        <v>7.88463379098381</v>
      </c>
      <c r="CQ116" s="68">
        <v>116.775</v>
      </c>
      <c r="CR116" s="72">
        <v>7.88425827551482</v>
      </c>
      <c r="CS116" s="27"/>
      <c r="CT116" s="24" t="s">
        <v>38</v>
      </c>
      <c r="CU116" s="68">
        <v>112.96</v>
      </c>
      <c r="CV116" s="72">
        <v>9.73275954187349</v>
      </c>
      <c r="CW116" s="68">
        <v>82.425</v>
      </c>
      <c r="CX116" s="72">
        <v>-4.53771585420938</v>
      </c>
      <c r="CY116" s="68">
        <v>126.093</v>
      </c>
      <c r="CZ116" s="72">
        <v>6.10673533272745</v>
      </c>
      <c r="DA116" s="27"/>
      <c r="DB116" s="24" t="s">
        <v>38</v>
      </c>
      <c r="DC116" s="68">
        <v>96.126</v>
      </c>
      <c r="DD116" s="72">
        <v>-21.4502843694842</v>
      </c>
      <c r="DE116" s="68">
        <v>170.36</v>
      </c>
      <c r="DF116" s="72">
        <v>54.124522771274</v>
      </c>
      <c r="DG116" s="68">
        <v>106.428</v>
      </c>
      <c r="DH116" s="72">
        <v>3.3522374145432</v>
      </c>
      <c r="DI116" s="27"/>
      <c r="DJ116" s="24" t="s">
        <v>38</v>
      </c>
      <c r="DK116" s="68">
        <v>104.684</v>
      </c>
      <c r="DL116" s="72">
        <v>3.35281573335439</v>
      </c>
      <c r="DM116" s="68">
        <v>92.643</v>
      </c>
      <c r="DN116" s="72">
        <v>-0.230461893018301</v>
      </c>
      <c r="DO116" s="68">
        <v>98.406</v>
      </c>
      <c r="DP116" s="72">
        <v>14.8261376896149</v>
      </c>
      <c r="DQ116" s="27"/>
      <c r="DR116" s="24" t="s">
        <v>38</v>
      </c>
      <c r="DS116" s="68">
        <v>103.808</v>
      </c>
      <c r="DT116" s="72">
        <v>3.35221672424608</v>
      </c>
      <c r="DU116" s="68">
        <v>113.274</v>
      </c>
      <c r="DV116" s="72">
        <v>4.46065457362339</v>
      </c>
      <c r="DW116" s="68">
        <v>121.419</v>
      </c>
      <c r="DX116" s="72">
        <v>-3.71289680494206</v>
      </c>
      <c r="DY116" s="27"/>
      <c r="DZ116" s="24" t="s">
        <v>38</v>
      </c>
      <c r="EA116" s="68">
        <v>105.78</v>
      </c>
      <c r="EB116" s="72">
        <v>3.16879772946719</v>
      </c>
      <c r="EC116" s="68">
        <v>107.321</v>
      </c>
      <c r="ED116" s="72">
        <v>2.98729464148626</v>
      </c>
      <c r="EE116" s="68">
        <v>114.959</v>
      </c>
      <c r="EF116" s="72">
        <v>2.98678611422171</v>
      </c>
      <c r="EG116" s="27"/>
      <c r="EH116" s="24" t="s">
        <v>38</v>
      </c>
      <c r="EI116" s="68">
        <v>107.146</v>
      </c>
      <c r="EJ116" s="72">
        <v>2.98736999942328</v>
      </c>
      <c r="EK116" s="68">
        <v>119.18</v>
      </c>
      <c r="EL116" s="72">
        <v>2.98730589424747</v>
      </c>
      <c r="EM116" s="68">
        <v>107.863</v>
      </c>
      <c r="EN116" s="72">
        <v>2.98658519119684</v>
      </c>
      <c r="EO116" s="27"/>
      <c r="EP116" s="24" t="s">
        <v>38</v>
      </c>
      <c r="EQ116" s="68">
        <v>99.178</v>
      </c>
      <c r="ER116" s="72">
        <v>3.93619919934606</v>
      </c>
      <c r="ES116" s="68">
        <v>108.546</v>
      </c>
      <c r="ET116" s="72">
        <v>3.93641978263992</v>
      </c>
      <c r="EU116" s="68">
        <v>106.37</v>
      </c>
      <c r="EV116" s="72">
        <v>3.93683860818246</v>
      </c>
      <c r="EW116" s="27"/>
      <c r="EX116" s="24" t="s">
        <v>38</v>
      </c>
      <c r="EY116" s="68">
        <v>107.973</v>
      </c>
      <c r="EZ116" s="72">
        <v>3.93712156945796</v>
      </c>
      <c r="FA116" s="68">
        <v>104.849</v>
      </c>
      <c r="FB116" s="72">
        <v>3.93643807371279</v>
      </c>
      <c r="FC116" s="68">
        <v>99.709</v>
      </c>
      <c r="FD116" s="72">
        <v>3.93716382437562</v>
      </c>
      <c r="FE116" s="27"/>
      <c r="FF116" s="24" t="s">
        <v>38</v>
      </c>
      <c r="FG116" s="68">
        <v>106.13</v>
      </c>
      <c r="FH116" s="72">
        <v>3.93693076094408</v>
      </c>
      <c r="FI116" s="68">
        <v>115.531</v>
      </c>
      <c r="FJ116" s="72">
        <v>3.79863974915322</v>
      </c>
      <c r="FK116" s="68">
        <v>99.484</v>
      </c>
      <c r="FL116" s="72">
        <v>0.55287708339651</v>
      </c>
      <c r="FM116" s="27"/>
      <c r="FN116" s="24" t="s">
        <v>38</v>
      </c>
      <c r="FO116" s="68">
        <v>96.179</v>
      </c>
      <c r="FP116" s="72">
        <v>-2.23426207345211</v>
      </c>
      <c r="FQ116" s="68">
        <v>115.523</v>
      </c>
      <c r="FR116" s="72">
        <v>5.62006290228203</v>
      </c>
      <c r="FS116" s="68">
        <v>112.443</v>
      </c>
      <c r="FT116" s="72">
        <v>11.5871267379201</v>
      </c>
      <c r="FU116" s="27"/>
      <c r="FV116" s="24" t="s">
        <v>38</v>
      </c>
      <c r="FW116" s="68">
        <v>111.134</v>
      </c>
      <c r="FX116" s="72">
        <v>6.19589106545628</v>
      </c>
      <c r="FY116" s="68">
        <v>113.272</v>
      </c>
      <c r="FZ116" s="72">
        <v>6.80294558586421</v>
      </c>
      <c r="GA116" s="68">
        <v>106.423</v>
      </c>
      <c r="GB116" s="72">
        <v>6.80321946128215</v>
      </c>
      <c r="GC116" s="27"/>
      <c r="GD116" s="24" t="s">
        <v>38</v>
      </c>
      <c r="GE116" s="68">
        <v>111.24</v>
      </c>
      <c r="GF116" s="72">
        <v>6.80338729189469</v>
      </c>
      <c r="GG116" s="68">
        <v>102.851</v>
      </c>
      <c r="GH116" s="72">
        <v>6.80269989615785</v>
      </c>
      <c r="GI116" s="68">
        <v>107.395</v>
      </c>
      <c r="GJ116" s="72">
        <v>6.1183956997322</v>
      </c>
      <c r="GK116" s="27"/>
      <c r="GL116" s="24" t="s">
        <v>38</v>
      </c>
      <c r="GM116" s="68">
        <v>112.525</v>
      </c>
      <c r="GN116" s="72">
        <v>6.80353464886055</v>
      </c>
      <c r="GO116" s="68">
        <v>132.038</v>
      </c>
      <c r="GP116" s="72">
        <v>10.2125990167191</v>
      </c>
      <c r="GQ116" s="68">
        <v>134.757</v>
      </c>
      <c r="GR116" s="72">
        <v>10.2126441481966</v>
      </c>
      <c r="GS116" s="27"/>
      <c r="GT116" s="24" t="s">
        <v>38</v>
      </c>
      <c r="GU116" s="68">
        <v>113.603</v>
      </c>
      <c r="GV116" s="72">
        <v>6.60041850819657</v>
      </c>
      <c r="GW116" s="68">
        <v>102.961</v>
      </c>
      <c r="GX116" s="72">
        <v>-6.39823998399986</v>
      </c>
      <c r="GY116" s="68">
        <v>110.436</v>
      </c>
      <c r="GZ116" s="72">
        <v>6.6005135234271</v>
      </c>
      <c r="HA116" s="27"/>
      <c r="HB116" s="24" t="s">
        <v>38</v>
      </c>
      <c r="HC116" s="68">
        <v>100.084</v>
      </c>
      <c r="HD116" s="72">
        <v>6.60048782046503</v>
      </c>
      <c r="HE116" s="68">
        <v>108.879</v>
      </c>
      <c r="HF116" s="72">
        <v>6.59989426070611</v>
      </c>
      <c r="HG116" s="68">
        <v>98.106</v>
      </c>
      <c r="HH116" s="72">
        <v>2.87422010171447</v>
      </c>
      <c r="HI116" s="27"/>
      <c r="HJ116" s="24" t="s">
        <v>38</v>
      </c>
      <c r="HK116" s="68">
        <v>103.459</v>
      </c>
      <c r="HL116" s="72">
        <v>3.46106922138443</v>
      </c>
      <c r="HM116" s="68">
        <v>102.997</v>
      </c>
      <c r="HN116" s="72">
        <v>8.27428883796229</v>
      </c>
      <c r="HO116" s="68">
        <v>104.404</v>
      </c>
      <c r="HP116" s="72">
        <v>6.59995915866858</v>
      </c>
      <c r="HQ116" s="27"/>
      <c r="HR116" s="24" t="s">
        <v>38</v>
      </c>
      <c r="HS116" s="68">
        <v>126.973</v>
      </c>
      <c r="HT116" s="72">
        <v>12.6446061036196</v>
      </c>
      <c r="HU116" s="68">
        <v>119.478</v>
      </c>
      <c r="HV116" s="72">
        <v>12.6449569136198</v>
      </c>
      <c r="HW116" s="68">
        <v>118.792</v>
      </c>
      <c r="HX116" s="72">
        <v>12.6449642982448</v>
      </c>
      <c r="HY116" s="27"/>
      <c r="HZ116" s="24" t="s">
        <v>38</v>
      </c>
      <c r="IA116" s="68">
        <v>120.882</v>
      </c>
      <c r="IB116" s="72">
        <v>12.6453705084241</v>
      </c>
      <c r="IC116" s="68">
        <v>114.203822177075</v>
      </c>
      <c r="ID116" s="72">
        <v>0.517315452673813</v>
      </c>
      <c r="IE116" s="68">
        <v>121.842</v>
      </c>
      <c r="IF116" s="72">
        <v>18.4657267865824</v>
      </c>
      <c r="IG116" s="27"/>
      <c r="IH116" s="24" t="s">
        <v>38</v>
      </c>
      <c r="II116" s="68">
        <v>109.46</v>
      </c>
      <c r="IJ116" s="72">
        <v>0.750149569699474</v>
      </c>
      <c r="IK116" s="68">
        <v>144.587</v>
      </c>
      <c r="IL116" s="72">
        <v>23.1082956567643</v>
      </c>
      <c r="IM116" s="68">
        <v>117.619</v>
      </c>
      <c r="IN116" s="72">
        <v>8.50861655411639</v>
      </c>
      <c r="IO116" s="68">
        <v>105.782</v>
      </c>
      <c r="IP116" s="72">
        <v>8.5088268179347</v>
      </c>
      <c r="IQ116" s="27"/>
      <c r="IR116" s="24" t="s">
        <v>38</v>
      </c>
      <c r="IS116" s="68">
        <v>110.694</v>
      </c>
      <c r="IT116" s="72">
        <v>8.50863606955909</v>
      </c>
      <c r="IU116" s="68">
        <v>94.08</v>
      </c>
      <c r="IV116" s="72">
        <v>8.50835611224525</v>
      </c>
      <c r="IW116" s="68">
        <v>122.708</v>
      </c>
      <c r="IX116" s="72">
        <v>8.50856869992749</v>
      </c>
      <c r="IY116" s="27"/>
      <c r="IZ116" s="24" t="s">
        <v>38</v>
      </c>
      <c r="JA116" s="68">
        <v>111.946</v>
      </c>
      <c r="JB116" s="72">
        <v>8.50950400806458</v>
      </c>
      <c r="JC116" s="68">
        <v>124.85</v>
      </c>
      <c r="JD116" s="72">
        <v>17.7319276540369</v>
      </c>
      <c r="JE116" s="68">
        <v>147.665</v>
      </c>
      <c r="JF116" s="72">
        <v>20.5694316298286</v>
      </c>
      <c r="JG116" s="27"/>
      <c r="JH116" s="24" t="s">
        <v>38</v>
      </c>
      <c r="JI116" s="68">
        <v>129.21</v>
      </c>
      <c r="JJ116" s="72">
        <v>6.08374384236454</v>
      </c>
      <c r="JK116" s="68">
        <v>138.627</v>
      </c>
      <c r="JL116" s="72">
        <v>22.154469753712</v>
      </c>
      <c r="JM116" s="68">
        <v>90.491</v>
      </c>
      <c r="JN116" s="72">
        <v>11.3269524137592</v>
      </c>
      <c r="JO116" s="27"/>
      <c r="JP116" s="24" t="s">
        <v>38</v>
      </c>
      <c r="JQ116" s="68">
        <v>109.607</v>
      </c>
      <c r="JR116" s="72">
        <v>6.27939222930061</v>
      </c>
      <c r="JS116" s="68">
        <v>100.84</v>
      </c>
      <c r="JT116" s="72">
        <v>-14.248783972244</v>
      </c>
      <c r="JU116" s="68">
        <v>90.921</v>
      </c>
      <c r="JV116" s="72">
        <v>-14.2489318959907</v>
      </c>
      <c r="JW116" s="27"/>
      <c r="JX116" s="24" t="s">
        <v>38</v>
      </c>
      <c r="JY116" s="68">
        <v>111.545</v>
      </c>
      <c r="JZ116" s="72">
        <v>6.17670575692964</v>
      </c>
      <c r="KA116" s="68">
        <v>101.395</v>
      </c>
      <c r="KB116" s="72">
        <v>1.61245064437895</v>
      </c>
      <c r="KC116" s="68">
        <v>115.989</v>
      </c>
      <c r="KD116" s="72">
        <v>0.709373806133456</v>
      </c>
      <c r="KE116" s="27"/>
      <c r="KF116" s="24" t="s">
        <v>38</v>
      </c>
      <c r="KG116" s="68">
        <v>94.955</v>
      </c>
      <c r="KH116" s="72">
        <v>-3.55100506851123</v>
      </c>
      <c r="KI116" s="68">
        <v>131.635</v>
      </c>
      <c r="KJ116" s="72">
        <v>8.45224756129713</v>
      </c>
      <c r="KK116" s="68">
        <v>109.461</v>
      </c>
      <c r="KL116" s="72">
        <v>7.80723698465538</v>
      </c>
      <c r="KM116" s="27"/>
      <c r="KN116" s="24" t="s">
        <v>38</v>
      </c>
      <c r="KO116" s="68">
        <v>105.068</v>
      </c>
      <c r="KP116" s="72">
        <v>7.80738566987142</v>
      </c>
      <c r="KQ116" s="68">
        <v>113.779</v>
      </c>
      <c r="KR116" s="72">
        <v>7.03272720431221</v>
      </c>
      <c r="KS116" s="68">
        <v>106.784</v>
      </c>
      <c r="KT116" s="72">
        <v>11.0470980959017</v>
      </c>
      <c r="KU116" s="27"/>
      <c r="KV116" s="24" t="s">
        <v>38</v>
      </c>
      <c r="KW116" s="68">
        <v>100.28</v>
      </c>
      <c r="KX116" s="72">
        <v>4.37461619326164</v>
      </c>
      <c r="KY116" s="68">
        <v>119.517</v>
      </c>
      <c r="KZ116" s="72">
        <v>14.1148051253652</v>
      </c>
      <c r="LA116" s="68">
        <v>107.954</v>
      </c>
      <c r="LB116" s="72">
        <v>2.23981664756745</v>
      </c>
      <c r="LC116" s="27"/>
      <c r="LD116" s="24" t="s">
        <v>38</v>
      </c>
      <c r="LE116" s="68">
        <v>103.025</v>
      </c>
      <c r="LF116" s="72">
        <v>-8.41245288386317</v>
      </c>
      <c r="LG116" s="68">
        <v>93.121</v>
      </c>
      <c r="LH116" s="72">
        <v>16.9744246809366</v>
      </c>
      <c r="LI116" s="68">
        <v>105.139</v>
      </c>
      <c r="LJ116" s="72">
        <v>17.7091613394387</v>
      </c>
      <c r="LK116" s="27"/>
      <c r="LL116" s="24" t="s">
        <v>38</v>
      </c>
      <c r="LM116" s="68">
        <v>105.76</v>
      </c>
      <c r="LN116" s="72">
        <v>16.9743289128776</v>
      </c>
      <c r="LO116" s="68">
        <v>128.643</v>
      </c>
      <c r="LP116" s="72">
        <v>16.9737033534589</v>
      </c>
      <c r="LQ116" s="68">
        <v>104.769</v>
      </c>
      <c r="LR116" s="72">
        <v>16.9740749838108</v>
      </c>
      <c r="LS116" s="27"/>
      <c r="LT116" s="24" t="s">
        <v>38</v>
      </c>
      <c r="LU116" s="68">
        <v>117.857</v>
      </c>
      <c r="LV116" s="72">
        <v>1.71309721071526</v>
      </c>
      <c r="LW116" s="68">
        <v>202.001</v>
      </c>
      <c r="LX116" s="72">
        <v>4.51102534121128</v>
      </c>
      <c r="LY116" s="68">
        <v>65.094</v>
      </c>
      <c r="LZ116" s="72">
        <v>-3.40846700598004</v>
      </c>
      <c r="MA116" s="27"/>
      <c r="MB116" s="24" t="s">
        <v>38</v>
      </c>
      <c r="MC116" s="68">
        <v>115.368</v>
      </c>
      <c r="MD116" s="72">
        <v>11.8785092950862</v>
      </c>
      <c r="ME116" s="68">
        <v>73.17</v>
      </c>
      <c r="MF116" s="72">
        <v>10.3303728946456</v>
      </c>
      <c r="MG116" s="68">
        <v>84.095</v>
      </c>
      <c r="MH116" s="72">
        <v>1.53703122358793</v>
      </c>
      <c r="MI116" s="27"/>
      <c r="MJ116" s="24" t="s">
        <v>38</v>
      </c>
      <c r="MK116" s="68">
        <v>94.486</v>
      </c>
      <c r="ML116" s="72">
        <v>6.33848785648368</v>
      </c>
      <c r="MM116" s="68">
        <v>116.080484687898</v>
      </c>
      <c r="MN116" s="72">
        <v>7.99763532286295</v>
      </c>
      <c r="MO116" s="68">
        <v>134.792</v>
      </c>
      <c r="MP116" s="72">
        <v>9.39665947051471</v>
      </c>
    </row>
    <row r="117" ht="15" hidden="1" customHeight="1" spans="1:354">
      <c r="A117" s="27"/>
      <c r="B117" s="24" t="s">
        <v>39</v>
      </c>
      <c r="C117" s="68">
        <v>101.065706531479</v>
      </c>
      <c r="D117" s="72">
        <v>6.58494772774156</v>
      </c>
      <c r="E117" s="459">
        <v>97.28506509103</v>
      </c>
      <c r="F117" s="72">
        <v>-0.161054687886107</v>
      </c>
      <c r="G117" s="459">
        <v>104.640537544246</v>
      </c>
      <c r="H117" s="72">
        <v>13.3160113751256</v>
      </c>
      <c r="I117" s="27"/>
      <c r="J117" s="24" t="s">
        <v>39</v>
      </c>
      <c r="K117" s="68">
        <v>108.847119067636</v>
      </c>
      <c r="L117" s="72">
        <v>6.39056101382674</v>
      </c>
      <c r="M117" s="68">
        <v>158.906087056096</v>
      </c>
      <c r="N117" s="72">
        <v>20.2895369946905</v>
      </c>
      <c r="O117" s="68">
        <v>108.114420070959</v>
      </c>
      <c r="P117" s="72">
        <v>6.22363929156906</v>
      </c>
      <c r="Q117" s="27"/>
      <c r="R117" s="24" t="s">
        <v>39</v>
      </c>
      <c r="S117" s="68">
        <v>111.52237775567</v>
      </c>
      <c r="T117" s="72">
        <v>1.92976735033039</v>
      </c>
      <c r="U117" s="68">
        <v>107.703834826261</v>
      </c>
      <c r="V117" s="72">
        <v>-0.107739912575582</v>
      </c>
      <c r="W117" s="68">
        <v>110.009297284129</v>
      </c>
      <c r="X117" s="72">
        <v>-0.800474959530916</v>
      </c>
      <c r="Y117" s="27"/>
      <c r="Z117" s="24" t="s">
        <v>39</v>
      </c>
      <c r="AA117" s="68">
        <v>114.595028592367</v>
      </c>
      <c r="AB117" s="72">
        <v>0.877681466546079</v>
      </c>
      <c r="AC117" s="68">
        <v>143.685804458513</v>
      </c>
      <c r="AD117" s="72">
        <v>19.6613876583467</v>
      </c>
      <c r="AE117" s="68">
        <v>106.060569367205</v>
      </c>
      <c r="AF117" s="72">
        <v>10.2959332021683</v>
      </c>
      <c r="AG117" s="27"/>
      <c r="AH117" s="24" t="s">
        <v>39</v>
      </c>
      <c r="AI117" s="68">
        <v>123.817204960039</v>
      </c>
      <c r="AJ117" s="72">
        <v>8.01654478839289</v>
      </c>
      <c r="AK117" s="68">
        <v>132.575349971662</v>
      </c>
      <c r="AL117" s="72">
        <v>19.0981978975727</v>
      </c>
      <c r="AM117" s="68">
        <v>107.327154637883</v>
      </c>
      <c r="AN117" s="72">
        <v>8.27018797514651</v>
      </c>
      <c r="AO117" s="27"/>
      <c r="AP117" s="24" t="s">
        <v>39</v>
      </c>
      <c r="AQ117" s="68">
        <v>106.445460755008</v>
      </c>
      <c r="AR117" s="72">
        <v>-1.90624181671673</v>
      </c>
      <c r="AS117" s="68">
        <v>117.691365929933</v>
      </c>
      <c r="AT117" s="72">
        <v>1.62716064653519</v>
      </c>
      <c r="AU117" s="68">
        <v>112.251257772786</v>
      </c>
      <c r="AV117" s="72">
        <v>7.72156592561394</v>
      </c>
      <c r="AW117" s="27"/>
      <c r="AX117" s="24" t="s">
        <v>39</v>
      </c>
      <c r="AY117" s="68">
        <v>141.335579362009</v>
      </c>
      <c r="AZ117" s="72">
        <v>13.7271712655774</v>
      </c>
      <c r="BA117" s="68">
        <v>132.078476001651</v>
      </c>
      <c r="BB117" s="72">
        <v>9.95910286860287</v>
      </c>
      <c r="BC117" s="68">
        <v>81.8536196752985</v>
      </c>
      <c r="BD117" s="72">
        <v>-27.7887487095194</v>
      </c>
      <c r="BE117" s="27"/>
      <c r="BF117" s="24" t="s">
        <v>39</v>
      </c>
      <c r="BG117" s="68">
        <v>89.4930479308201</v>
      </c>
      <c r="BH117" s="72">
        <v>0.994276092199826</v>
      </c>
      <c r="BI117" s="68">
        <v>116.474605314969</v>
      </c>
      <c r="BJ117" s="72">
        <v>9.32271340407445</v>
      </c>
      <c r="BK117" s="68">
        <v>128.516906323563</v>
      </c>
      <c r="BL117" s="72">
        <v>21.1383683098123</v>
      </c>
      <c r="BM117" s="27"/>
      <c r="BN117" s="24" t="s">
        <v>39</v>
      </c>
      <c r="BO117" s="68">
        <v>126.036193233743</v>
      </c>
      <c r="BP117" s="72">
        <v>22.745389345393</v>
      </c>
      <c r="BQ117" s="437">
        <v>121.362983806749</v>
      </c>
      <c r="BR117" s="72">
        <v>11.1602784995108</v>
      </c>
      <c r="BS117" s="68">
        <v>120.556924729644</v>
      </c>
      <c r="BT117" s="72">
        <v>11.1605255084175</v>
      </c>
      <c r="BU117" s="27"/>
      <c r="BV117" s="24" t="s">
        <v>39</v>
      </c>
      <c r="BW117" s="68">
        <v>136.114372247826</v>
      </c>
      <c r="BX117" s="72">
        <v>11.1600521423825</v>
      </c>
      <c r="BY117" s="68">
        <v>107.456095054157</v>
      </c>
      <c r="BZ117" s="72">
        <v>-2.26555062515848</v>
      </c>
      <c r="CA117" s="68">
        <v>119.661452835428</v>
      </c>
      <c r="CB117" s="72">
        <v>5.1294139457122</v>
      </c>
      <c r="CC117" s="27"/>
      <c r="CD117" s="24" t="s">
        <v>39</v>
      </c>
      <c r="CE117" s="68">
        <v>104.339356118607</v>
      </c>
      <c r="CF117" s="72">
        <v>5.1288739620621</v>
      </c>
      <c r="CG117" s="68">
        <v>108.787431459057</v>
      </c>
      <c r="CH117" s="72">
        <v>5.12894420086683</v>
      </c>
      <c r="CI117" s="68">
        <v>108.836383514328</v>
      </c>
      <c r="CJ117" s="72">
        <v>13.5889449719546</v>
      </c>
      <c r="CK117" s="27"/>
      <c r="CL117" s="24" t="s">
        <v>39</v>
      </c>
      <c r="CM117" s="68">
        <v>100.493894256103</v>
      </c>
      <c r="CN117" s="72">
        <v>-4.90736728226439</v>
      </c>
      <c r="CO117" s="68">
        <v>123.443826162506</v>
      </c>
      <c r="CP117" s="72">
        <v>10.8083500107771</v>
      </c>
      <c r="CQ117" s="68">
        <v>109.114077918587</v>
      </c>
      <c r="CR117" s="72">
        <v>10.8083373973931</v>
      </c>
      <c r="CS117" s="27"/>
      <c r="CT117" s="24" t="s">
        <v>39</v>
      </c>
      <c r="CU117" s="68">
        <v>110.594920308968</v>
      </c>
      <c r="CV117" s="72">
        <v>-3.0744850626469</v>
      </c>
      <c r="CW117" s="68">
        <v>82.5878366061444</v>
      </c>
      <c r="CX117" s="72">
        <v>-4.30922566403142</v>
      </c>
      <c r="CY117" s="68">
        <v>129.279425635073</v>
      </c>
      <c r="CZ117" s="72">
        <v>8.79267668796275</v>
      </c>
      <c r="DA117" s="27"/>
      <c r="DB117" s="24" t="s">
        <v>39</v>
      </c>
      <c r="DC117" s="68">
        <v>86.6738721608103</v>
      </c>
      <c r="DD117" s="72">
        <v>-10.8348536501756</v>
      </c>
      <c r="DE117" s="68">
        <v>180.697549308188</v>
      </c>
      <c r="DF117" s="72">
        <v>44.7143309239483</v>
      </c>
      <c r="DG117" s="68">
        <v>101.163948261651</v>
      </c>
      <c r="DH117" s="72">
        <v>-0.321264891466143</v>
      </c>
      <c r="DI117" s="27"/>
      <c r="DJ117" s="24" t="s">
        <v>39</v>
      </c>
      <c r="DK117" s="68">
        <v>102.950270194206</v>
      </c>
      <c r="DL117" s="72">
        <v>-0.321188402426358</v>
      </c>
      <c r="DM117" s="68">
        <v>91.5282349818499</v>
      </c>
      <c r="DN117" s="72">
        <v>-5.89323978835091</v>
      </c>
      <c r="DO117" s="68">
        <v>93.3307953053998</v>
      </c>
      <c r="DP117" s="72">
        <v>9.64098879916335</v>
      </c>
      <c r="DQ117" s="27"/>
      <c r="DR117" s="24" t="s">
        <v>39</v>
      </c>
      <c r="DS117" s="68">
        <v>105.041276822333</v>
      </c>
      <c r="DT117" s="72">
        <v>-0.321430231226984</v>
      </c>
      <c r="DU117" s="68">
        <v>106.714395589055</v>
      </c>
      <c r="DV117" s="72">
        <v>1.92299556743012</v>
      </c>
      <c r="DW117" s="68">
        <v>119.7152259596</v>
      </c>
      <c r="DX117" s="72">
        <v>-0.295472674606472</v>
      </c>
      <c r="DY117" s="27"/>
      <c r="DZ117" s="24" t="s">
        <v>39</v>
      </c>
      <c r="EA117" s="68">
        <v>99.6945350734418</v>
      </c>
      <c r="EB117" s="72">
        <v>10.2498563172559</v>
      </c>
      <c r="EC117" s="68">
        <v>111.973459235026</v>
      </c>
      <c r="ED117" s="72">
        <v>2.87328816403543</v>
      </c>
      <c r="EE117" s="68">
        <v>120.427756881626</v>
      </c>
      <c r="EF117" s="72">
        <v>2.87343408872583</v>
      </c>
      <c r="EG117" s="27"/>
      <c r="EH117" s="24" t="s">
        <v>39</v>
      </c>
      <c r="EI117" s="68">
        <v>118.815667413783</v>
      </c>
      <c r="EJ117" s="72">
        <v>2.87337975339878</v>
      </c>
      <c r="EK117" s="68">
        <v>127.445232189912</v>
      </c>
      <c r="EL117" s="72">
        <v>2.87382022836663</v>
      </c>
      <c r="EM117" s="68">
        <v>111.748945814862</v>
      </c>
      <c r="EN117" s="72">
        <v>2.87305834118459</v>
      </c>
      <c r="EO117" s="27"/>
      <c r="EP117" s="24" t="s">
        <v>39</v>
      </c>
      <c r="EQ117" s="68">
        <v>103.088113370347</v>
      </c>
      <c r="ER117" s="72">
        <v>6.01737339731481</v>
      </c>
      <c r="ES117" s="68">
        <v>98.9083233646985</v>
      </c>
      <c r="ET117" s="72">
        <v>6.0178825698314</v>
      </c>
      <c r="EU117" s="68">
        <v>98.7222731403811</v>
      </c>
      <c r="EV117" s="72">
        <v>6.017325293851</v>
      </c>
      <c r="EW117" s="27"/>
      <c r="EX117" s="24" t="s">
        <v>39</v>
      </c>
      <c r="EY117" s="68">
        <v>109.747366255565</v>
      </c>
      <c r="EZ117" s="72">
        <v>6.01766480763249</v>
      </c>
      <c r="FA117" s="68">
        <v>115.055520091983</v>
      </c>
      <c r="FB117" s="72">
        <v>6.01752600044505</v>
      </c>
      <c r="FC117" s="68">
        <v>101.817266657125</v>
      </c>
      <c r="FD117" s="72">
        <v>6.01768743322957</v>
      </c>
      <c r="FE117" s="27"/>
      <c r="FF117" s="24" t="s">
        <v>39</v>
      </c>
      <c r="FG117" s="68">
        <v>111.238232802838</v>
      </c>
      <c r="FH117" s="72">
        <v>6.01791087152415</v>
      </c>
      <c r="FI117" s="68">
        <v>110.232638455026</v>
      </c>
      <c r="FJ117" s="72">
        <v>3.61768541794443</v>
      </c>
      <c r="FK117" s="68">
        <v>111.965706482197</v>
      </c>
      <c r="FL117" s="72">
        <v>0.48706863232637</v>
      </c>
      <c r="FM117" s="27"/>
      <c r="FN117" s="24" t="s">
        <v>39</v>
      </c>
      <c r="FO117" s="68">
        <v>101.579012342921</v>
      </c>
      <c r="FP117" s="72">
        <v>-0.941047410944563</v>
      </c>
      <c r="FQ117" s="68">
        <v>111.55048521772</v>
      </c>
      <c r="FR117" s="72">
        <v>8.61040164518485</v>
      </c>
      <c r="FS117" s="68">
        <v>113.955506093262</v>
      </c>
      <c r="FT117" s="72">
        <v>4.0100637933426</v>
      </c>
      <c r="FU117" s="27"/>
      <c r="FV117" s="24" t="s">
        <v>39</v>
      </c>
      <c r="FW117" s="68">
        <v>120.647800665696</v>
      </c>
      <c r="FX117" s="72">
        <v>5.05729768869384</v>
      </c>
      <c r="FY117" s="68">
        <v>112.248462362863</v>
      </c>
      <c r="FZ117" s="72">
        <v>2.61872153410279</v>
      </c>
      <c r="GA117" s="68">
        <v>119.423836672232</v>
      </c>
      <c r="GB117" s="72">
        <v>2.61807459569503</v>
      </c>
      <c r="GC117" s="27"/>
      <c r="GD117" s="24" t="s">
        <v>39</v>
      </c>
      <c r="GE117" s="68">
        <v>113.106550990936</v>
      </c>
      <c r="GF117" s="72">
        <v>2.61889946555615</v>
      </c>
      <c r="GG117" s="68">
        <v>109.975335030254</v>
      </c>
      <c r="GH117" s="72">
        <v>2.61860708810757</v>
      </c>
      <c r="GI117" s="68">
        <v>93.3679875369459</v>
      </c>
      <c r="GJ117" s="72">
        <v>4.97744295313286</v>
      </c>
      <c r="GK117" s="27"/>
      <c r="GL117" s="24" t="s">
        <v>39</v>
      </c>
      <c r="GM117" s="68">
        <v>109.144510054974</v>
      </c>
      <c r="GN117" s="72">
        <v>2.61800494074276</v>
      </c>
      <c r="GO117" s="68">
        <v>124.581099445699</v>
      </c>
      <c r="GP117" s="72">
        <v>11.4590280709107</v>
      </c>
      <c r="GQ117" s="68">
        <v>128.532437407861</v>
      </c>
      <c r="GR117" s="72">
        <v>11.4581616280587</v>
      </c>
      <c r="GS117" s="27"/>
      <c r="GT117" s="24" t="s">
        <v>39</v>
      </c>
      <c r="GU117" s="68">
        <v>105.678338952851</v>
      </c>
      <c r="GV117" s="72">
        <v>5.58858865249638</v>
      </c>
      <c r="GW117" s="68">
        <v>105.59260312893</v>
      </c>
      <c r="GX117" s="72">
        <v>-2.95867815229019</v>
      </c>
      <c r="GY117" s="68">
        <v>114.41001090606</v>
      </c>
      <c r="GZ117" s="72">
        <v>5.58812321172073</v>
      </c>
      <c r="HA117" s="27"/>
      <c r="HB117" s="24" t="s">
        <v>39</v>
      </c>
      <c r="HC117" s="68">
        <v>108.913970176872</v>
      </c>
      <c r="HD117" s="72">
        <v>5.58897340436843</v>
      </c>
      <c r="HE117" s="68">
        <v>118.577557597765</v>
      </c>
      <c r="HF117" s="72">
        <v>5.58810849118001</v>
      </c>
      <c r="HG117" s="68">
        <v>103.349987254839</v>
      </c>
      <c r="HH117" s="72">
        <v>1.18067361258515</v>
      </c>
      <c r="HI117" s="27"/>
      <c r="HJ117" s="24" t="s">
        <v>39</v>
      </c>
      <c r="HK117" s="68">
        <v>114.959896290788</v>
      </c>
      <c r="HL117" s="72">
        <v>2.09672935886465</v>
      </c>
      <c r="HM117" s="68">
        <v>102.628720691909</v>
      </c>
      <c r="HN117" s="72">
        <v>8.11672568782286</v>
      </c>
      <c r="HO117" s="68">
        <v>101.980570741917</v>
      </c>
      <c r="HP117" s="72">
        <v>5.58853084074526</v>
      </c>
      <c r="HQ117" s="27"/>
      <c r="HR117" s="24" t="s">
        <v>39</v>
      </c>
      <c r="HS117" s="68">
        <v>103.057948891329</v>
      </c>
      <c r="HT117" s="72">
        <v>13.143566400247</v>
      </c>
      <c r="HU117" s="68">
        <v>107.262275807417</v>
      </c>
      <c r="HV117" s="72">
        <v>13.1434735632339</v>
      </c>
      <c r="HW117" s="68">
        <v>123.525549123577</v>
      </c>
      <c r="HX117" s="72">
        <v>13.1435014321618</v>
      </c>
      <c r="HY117" s="27"/>
      <c r="HZ117" s="24" t="s">
        <v>39</v>
      </c>
      <c r="IA117" s="68">
        <v>109.45552196597</v>
      </c>
      <c r="IB117" s="72">
        <v>13.1428473614807</v>
      </c>
      <c r="IC117" s="68">
        <v>118.239041936269</v>
      </c>
      <c r="ID117" s="72">
        <v>-0.946177861112346</v>
      </c>
      <c r="IE117" s="68">
        <v>109.085107411391</v>
      </c>
      <c r="IF117" s="72">
        <v>6.04067950286378</v>
      </c>
      <c r="IG117" s="27"/>
      <c r="IH117" s="24" t="s">
        <v>39</v>
      </c>
      <c r="II117" s="68">
        <v>97.6769589747232</v>
      </c>
      <c r="IJ117" s="72">
        <v>-2.08608936153169</v>
      </c>
      <c r="IK117" s="68">
        <v>115.148453473922</v>
      </c>
      <c r="IL117" s="72">
        <v>19.7168484092177</v>
      </c>
      <c r="IM117" s="68">
        <v>128.074490250159</v>
      </c>
      <c r="IN117" s="72">
        <v>11.3120140537976</v>
      </c>
      <c r="IO117" s="68">
        <v>108.029681398727</v>
      </c>
      <c r="IP117" s="72">
        <v>11.3122805522117</v>
      </c>
      <c r="IQ117" s="27"/>
      <c r="IR117" s="24" t="s">
        <v>39</v>
      </c>
      <c r="IS117" s="68">
        <v>114.614959877652</v>
      </c>
      <c r="IT117" s="72">
        <v>11.312323246916</v>
      </c>
      <c r="IU117" s="68">
        <v>104.401523516106</v>
      </c>
      <c r="IV117" s="72">
        <v>11.3117574165238</v>
      </c>
      <c r="IW117" s="68">
        <v>108.657653436355</v>
      </c>
      <c r="IX117" s="72">
        <v>11.3124555000308</v>
      </c>
      <c r="IY117" s="27"/>
      <c r="IZ117" s="24" t="s">
        <v>39</v>
      </c>
      <c r="JA117" s="68">
        <v>112.805053527756</v>
      </c>
      <c r="JB117" s="72">
        <v>11.3123548492279</v>
      </c>
      <c r="JC117" s="68">
        <v>120.360923168918</v>
      </c>
      <c r="JD117" s="72">
        <v>10.7184530893652</v>
      </c>
      <c r="JE117" s="68">
        <v>136.933526022592</v>
      </c>
      <c r="JF117" s="72">
        <v>19.5017986530688</v>
      </c>
      <c r="JG117" s="27"/>
      <c r="JH117" s="24" t="s">
        <v>39</v>
      </c>
      <c r="JI117" s="68">
        <v>122.283374490095</v>
      </c>
      <c r="JJ117" s="72">
        <v>-7.00247584238086</v>
      </c>
      <c r="JK117" s="68">
        <v>143.251820504834</v>
      </c>
      <c r="JL117" s="72">
        <v>22.9017489188507</v>
      </c>
      <c r="JM117" s="68">
        <v>100.725595264914</v>
      </c>
      <c r="JN117" s="72">
        <v>7.2484457344854</v>
      </c>
      <c r="JO117" s="27"/>
      <c r="JP117" s="24" t="s">
        <v>39</v>
      </c>
      <c r="JQ117" s="68">
        <v>104.333386370693</v>
      </c>
      <c r="JR117" s="72">
        <v>5.43092227153974</v>
      </c>
      <c r="JS117" s="68">
        <v>61.8375040861787</v>
      </c>
      <c r="JT117" s="72">
        <v>-18.2638238237014</v>
      </c>
      <c r="JU117" s="68">
        <v>95.5236717910517</v>
      </c>
      <c r="JV117" s="72">
        <v>-18.2636206737074</v>
      </c>
      <c r="JW117" s="27"/>
      <c r="JX117" s="24" t="s">
        <v>39</v>
      </c>
      <c r="JY117" s="68">
        <v>101.420644813175</v>
      </c>
      <c r="JZ117" s="72">
        <v>-1.52379375359257</v>
      </c>
      <c r="KA117" s="68">
        <v>125.967072188336</v>
      </c>
      <c r="KB117" s="72">
        <v>9.22505565720033</v>
      </c>
      <c r="KC117" s="68">
        <v>91.953757145898</v>
      </c>
      <c r="KD117" s="72">
        <v>2.5319816976439</v>
      </c>
      <c r="KE117" s="27"/>
      <c r="KF117" s="24" t="s">
        <v>39</v>
      </c>
      <c r="KG117" s="68">
        <v>79.9532145043776</v>
      </c>
      <c r="KH117" s="72">
        <v>3.26137121503538</v>
      </c>
      <c r="KI117" s="68">
        <v>149.00842358746</v>
      </c>
      <c r="KJ117" s="72">
        <v>-3.64547185995112</v>
      </c>
      <c r="KK117" s="68">
        <v>122.878005204374</v>
      </c>
      <c r="KL117" s="72">
        <v>2.30711382714912</v>
      </c>
      <c r="KM117" s="27"/>
      <c r="KN117" s="24" t="s">
        <v>39</v>
      </c>
      <c r="KO117" s="68">
        <v>122.363173265548</v>
      </c>
      <c r="KP117" s="72">
        <v>2.30692390350491</v>
      </c>
      <c r="KQ117" s="68">
        <v>125.735525029361</v>
      </c>
      <c r="KR117" s="72">
        <v>12.659174630051</v>
      </c>
      <c r="KS117" s="68">
        <v>106.452504871481</v>
      </c>
      <c r="KT117" s="72">
        <v>10.9030440283382</v>
      </c>
      <c r="KU117" s="27"/>
      <c r="KV117" s="24" t="s">
        <v>39</v>
      </c>
      <c r="KW117" s="68">
        <v>112.458085894085</v>
      </c>
      <c r="KX117" s="72">
        <v>6.17867882818608</v>
      </c>
      <c r="KY117" s="68">
        <v>129.119807066444</v>
      </c>
      <c r="KZ117" s="72">
        <v>12.4962379801214</v>
      </c>
      <c r="LA117" s="68">
        <v>100.176803719379</v>
      </c>
      <c r="LB117" s="72">
        <v>-4.86894731503172</v>
      </c>
      <c r="LC117" s="27"/>
      <c r="LD117" s="24" t="s">
        <v>39</v>
      </c>
      <c r="LE117" s="68">
        <v>107.132777319059</v>
      </c>
      <c r="LF117" s="72">
        <v>5.31918102186253</v>
      </c>
      <c r="LG117" s="68">
        <v>102.720431513795</v>
      </c>
      <c r="LH117" s="72">
        <v>5.58820722194298</v>
      </c>
      <c r="LI117" s="68">
        <v>99.6921662133121</v>
      </c>
      <c r="LJ117" s="72">
        <v>5.70800900583413</v>
      </c>
      <c r="LK117" s="27"/>
      <c r="LL117" s="24" t="s">
        <v>39</v>
      </c>
      <c r="LM117" s="68">
        <v>115.364615809616</v>
      </c>
      <c r="LN117" s="72">
        <v>5.58820400114956</v>
      </c>
      <c r="LO117" s="68">
        <v>124.383379999592</v>
      </c>
      <c r="LP117" s="72">
        <v>5.58860780950086</v>
      </c>
      <c r="LQ117" s="68">
        <v>117.784388618324</v>
      </c>
      <c r="LR117" s="72">
        <v>5.58887370535545</v>
      </c>
      <c r="LS117" s="27"/>
      <c r="LT117" s="24" t="s">
        <v>39</v>
      </c>
      <c r="LU117" s="68">
        <v>130.812988641233</v>
      </c>
      <c r="LV117" s="72">
        <v>3.5232299849107</v>
      </c>
      <c r="LW117" s="68">
        <v>164.393648236399</v>
      </c>
      <c r="LX117" s="72">
        <v>20.8190497526193</v>
      </c>
      <c r="LY117" s="68">
        <v>71.8625953143586</v>
      </c>
      <c r="LZ117" s="72">
        <v>-1.00752773733559</v>
      </c>
      <c r="MA117" s="27"/>
      <c r="MB117" s="24" t="s">
        <v>39</v>
      </c>
      <c r="MC117" s="68">
        <v>129.420164390825</v>
      </c>
      <c r="MD117" s="72">
        <v>9.02212483432314</v>
      </c>
      <c r="ME117" s="68">
        <v>171.685463864146</v>
      </c>
      <c r="MF117" s="72">
        <v>23.591188695269</v>
      </c>
      <c r="MG117" s="68">
        <v>89.9204323185462</v>
      </c>
      <c r="MH117" s="72">
        <v>-3.6460118957318</v>
      </c>
      <c r="MI117" s="27"/>
      <c r="MJ117" s="24" t="s">
        <v>39</v>
      </c>
      <c r="MK117" s="68">
        <v>102.375210109516</v>
      </c>
      <c r="ML117" s="72">
        <v>6.23030798634031</v>
      </c>
      <c r="MM117" s="68">
        <v>120.623118024176</v>
      </c>
      <c r="MN117" s="72">
        <v>8.03866816385319</v>
      </c>
      <c r="MO117" s="68">
        <v>108.514634139687</v>
      </c>
      <c r="MP117" s="72">
        <v>22.3541072057268</v>
      </c>
    </row>
    <row r="118" ht="15" hidden="1" customHeight="1" spans="1:354">
      <c r="A118" s="27"/>
      <c r="B118" s="24" t="s">
        <v>40</v>
      </c>
      <c r="C118" s="68">
        <v>98.2550760150644</v>
      </c>
      <c r="D118" s="72">
        <v>1.83626694506927</v>
      </c>
      <c r="E118" s="459">
        <v>96.336</v>
      </c>
      <c r="F118" s="72">
        <v>0.89335274342028</v>
      </c>
      <c r="G118" s="459">
        <v>100.07</v>
      </c>
      <c r="H118" s="72">
        <v>2.7106918884521</v>
      </c>
      <c r="I118" s="27"/>
      <c r="J118" s="24" t="s">
        <v>40</v>
      </c>
      <c r="K118" s="68">
        <v>107.003</v>
      </c>
      <c r="L118" s="72">
        <v>3.77759242735772</v>
      </c>
      <c r="M118" s="68">
        <v>153.521</v>
      </c>
      <c r="N118" s="72">
        <v>31.8818294275308</v>
      </c>
      <c r="O118" s="68">
        <v>100.637</v>
      </c>
      <c r="P118" s="72">
        <v>6.0184990097341</v>
      </c>
      <c r="Q118" s="27"/>
      <c r="R118" s="24" t="s">
        <v>40</v>
      </c>
      <c r="S118" s="68">
        <v>105.943</v>
      </c>
      <c r="T118" s="72">
        <v>5.61875043616098</v>
      </c>
      <c r="U118" s="68">
        <v>106.268</v>
      </c>
      <c r="V118" s="72">
        <v>5.46959516460394</v>
      </c>
      <c r="W118" s="68">
        <v>95.427</v>
      </c>
      <c r="X118" s="72">
        <v>-2.94835547057745</v>
      </c>
      <c r="Y118" s="27"/>
      <c r="Z118" s="24" t="s">
        <v>40</v>
      </c>
      <c r="AA118" s="68">
        <v>107.497</v>
      </c>
      <c r="AB118" s="72">
        <v>-2.2994355930817</v>
      </c>
      <c r="AC118" s="68">
        <v>111.221</v>
      </c>
      <c r="AD118" s="72">
        <v>-15.9924165747693</v>
      </c>
      <c r="AE118" s="68">
        <v>104.278</v>
      </c>
      <c r="AF118" s="72">
        <v>8.01644931064129</v>
      </c>
      <c r="AG118" s="27"/>
      <c r="AH118" s="24" t="s">
        <v>40</v>
      </c>
      <c r="AI118" s="68">
        <v>125.503</v>
      </c>
      <c r="AJ118" s="72">
        <v>4.29467735903934</v>
      </c>
      <c r="AK118" s="68">
        <v>125.027</v>
      </c>
      <c r="AL118" s="72">
        <v>8.12117333702307</v>
      </c>
      <c r="AM118" s="68">
        <v>96.414</v>
      </c>
      <c r="AN118" s="72">
        <v>7.15285958789926</v>
      </c>
      <c r="AO118" s="27"/>
      <c r="AP118" s="24" t="s">
        <v>40</v>
      </c>
      <c r="AQ118" s="68">
        <v>97.643</v>
      </c>
      <c r="AR118" s="72">
        <v>-8.84793831274912</v>
      </c>
      <c r="AS118" s="68">
        <v>101.152</v>
      </c>
      <c r="AT118" s="72">
        <v>2.42825607064017</v>
      </c>
      <c r="AU118" s="68">
        <v>111.928</v>
      </c>
      <c r="AV118" s="72">
        <v>16.3190439075084</v>
      </c>
      <c r="AW118" s="27"/>
      <c r="AX118" s="24" t="s">
        <v>40</v>
      </c>
      <c r="AY118" s="68">
        <v>123.367</v>
      </c>
      <c r="AZ118" s="72">
        <v>6.84548296857004</v>
      </c>
      <c r="BA118" s="68">
        <v>121.864</v>
      </c>
      <c r="BB118" s="72">
        <v>10.3071227495316</v>
      </c>
      <c r="BC118" s="68">
        <v>92.189</v>
      </c>
      <c r="BD118" s="72">
        <v>-30.3061000778669</v>
      </c>
      <c r="BE118" s="27"/>
      <c r="BF118" s="24" t="s">
        <v>40</v>
      </c>
      <c r="BG118" s="68">
        <v>90.841</v>
      </c>
      <c r="BH118" s="72">
        <v>13.3048120338264</v>
      </c>
      <c r="BI118" s="68">
        <v>121.143</v>
      </c>
      <c r="BJ118" s="72">
        <v>11.9227997560931</v>
      </c>
      <c r="BK118" s="68">
        <v>118.108</v>
      </c>
      <c r="BL118" s="72">
        <v>4.57032564234237</v>
      </c>
      <c r="BM118" s="27"/>
      <c r="BN118" s="24" t="s">
        <v>40</v>
      </c>
      <c r="BO118" s="68">
        <v>124.364</v>
      </c>
      <c r="BP118" s="72">
        <v>20.2758247178406</v>
      </c>
      <c r="BQ118" s="437">
        <v>124.654366214562</v>
      </c>
      <c r="BR118" s="72">
        <v>5.72167909270789</v>
      </c>
      <c r="BS118" s="68">
        <v>119.05</v>
      </c>
      <c r="BT118" s="72">
        <v>5.72166916799132</v>
      </c>
      <c r="BU118" s="27"/>
      <c r="BV118" s="24" t="s">
        <v>40</v>
      </c>
      <c r="BW118" s="68">
        <v>120.568</v>
      </c>
      <c r="BX118" s="72">
        <v>5.72152609103583</v>
      </c>
      <c r="BY118" s="68">
        <v>99.84</v>
      </c>
      <c r="BZ118" s="72">
        <v>-3.82336791607663</v>
      </c>
      <c r="CA118" s="68">
        <v>120.109</v>
      </c>
      <c r="CB118" s="72">
        <v>4.64097158090991</v>
      </c>
      <c r="CC118" s="27"/>
      <c r="CD118" s="24" t="s">
        <v>40</v>
      </c>
      <c r="CE118" s="68">
        <v>110.221</v>
      </c>
      <c r="CF118" s="72">
        <v>4.64052101430701</v>
      </c>
      <c r="CG118" s="68">
        <v>109.81</v>
      </c>
      <c r="CH118" s="72">
        <v>4.64074709357729</v>
      </c>
      <c r="CI118" s="68">
        <v>124.565</v>
      </c>
      <c r="CJ118" s="72">
        <v>13.2697413887171</v>
      </c>
      <c r="CK118" s="27"/>
      <c r="CL118" s="24" t="s">
        <v>40</v>
      </c>
      <c r="CM118" s="68">
        <v>122.752</v>
      </c>
      <c r="CN118" s="72">
        <v>11.4185092400973</v>
      </c>
      <c r="CO118" s="68">
        <v>94.803</v>
      </c>
      <c r="CP118" s="72">
        <v>2.68733346331318</v>
      </c>
      <c r="CQ118" s="68">
        <v>93.046</v>
      </c>
      <c r="CR118" s="72">
        <v>2.68844498399736</v>
      </c>
      <c r="CS118" s="27"/>
      <c r="CT118" s="24" t="s">
        <v>40</v>
      </c>
      <c r="CU118" s="68">
        <v>110.763</v>
      </c>
      <c r="CV118" s="72">
        <v>-11.5064115367715</v>
      </c>
      <c r="CW118" s="68">
        <v>80.03</v>
      </c>
      <c r="CX118" s="72">
        <v>4.17859932309295</v>
      </c>
      <c r="CY118" s="68">
        <v>129.507</v>
      </c>
      <c r="CZ118" s="72">
        <v>12.4270782693243</v>
      </c>
      <c r="DA118" s="27"/>
      <c r="DB118" s="24" t="s">
        <v>40</v>
      </c>
      <c r="DC118" s="68">
        <v>90.422</v>
      </c>
      <c r="DD118" s="72">
        <v>-9.11174324283574</v>
      </c>
      <c r="DE118" s="68">
        <v>199.387</v>
      </c>
      <c r="DF118" s="72">
        <v>54.066730543364</v>
      </c>
      <c r="DG118" s="68">
        <v>101.905</v>
      </c>
      <c r="DH118" s="72">
        <v>-0.49214424513471</v>
      </c>
      <c r="DI118" s="27"/>
      <c r="DJ118" s="24" t="s">
        <v>40</v>
      </c>
      <c r="DK118" s="68">
        <v>104.749</v>
      </c>
      <c r="DL118" s="72">
        <v>-1.76588641308426</v>
      </c>
      <c r="DM118" s="68">
        <v>92.041</v>
      </c>
      <c r="DN118" s="72">
        <v>-5.32611937995659</v>
      </c>
      <c r="DO118" s="68">
        <v>173.203</v>
      </c>
      <c r="DP118" s="72">
        <v>4.30773863294188</v>
      </c>
      <c r="DQ118" s="27"/>
      <c r="DR118" s="24" t="s">
        <v>40</v>
      </c>
      <c r="DS118" s="68">
        <v>107.8</v>
      </c>
      <c r="DT118" s="72">
        <v>-0.491082967174989</v>
      </c>
      <c r="DU118" s="68">
        <v>104.503</v>
      </c>
      <c r="DV118" s="72">
        <v>2.20842094967968</v>
      </c>
      <c r="DW118" s="68">
        <v>120.549</v>
      </c>
      <c r="DX118" s="72">
        <v>-2.37287312012569</v>
      </c>
      <c r="DY118" s="27"/>
      <c r="DZ118" s="24" t="s">
        <v>40</v>
      </c>
      <c r="EA118" s="68">
        <v>103.031</v>
      </c>
      <c r="EB118" s="72">
        <v>5.07470297282137</v>
      </c>
      <c r="EC118" s="68">
        <v>97.942</v>
      </c>
      <c r="ED118" s="72">
        <v>5.93019608691418</v>
      </c>
      <c r="EE118" s="68">
        <v>119.464</v>
      </c>
      <c r="EF118" s="72">
        <v>5.93033978860751</v>
      </c>
      <c r="EG118" s="27"/>
      <c r="EH118" s="24" t="s">
        <v>40</v>
      </c>
      <c r="EI118" s="68">
        <v>115.978</v>
      </c>
      <c r="EJ118" s="72">
        <v>5.9304927615655</v>
      </c>
      <c r="EK118" s="68">
        <v>129.407</v>
      </c>
      <c r="EL118" s="72">
        <v>5.92978233998839</v>
      </c>
      <c r="EM118" s="68">
        <v>117.031</v>
      </c>
      <c r="EN118" s="72">
        <v>5.92958001448226</v>
      </c>
      <c r="EO118" s="27"/>
      <c r="EP118" s="24" t="s">
        <v>40</v>
      </c>
      <c r="EQ118" s="68">
        <v>123.233</v>
      </c>
      <c r="ER118" s="72">
        <v>3.43371774856894</v>
      </c>
      <c r="ES118" s="68">
        <v>95.147</v>
      </c>
      <c r="ET118" s="72">
        <v>3.43414358394574</v>
      </c>
      <c r="EU118" s="68">
        <v>105.826</v>
      </c>
      <c r="EV118" s="72">
        <v>3.43358126533285</v>
      </c>
      <c r="EW118" s="27"/>
      <c r="EX118" s="24" t="s">
        <v>40</v>
      </c>
      <c r="EY118" s="68">
        <v>139.076</v>
      </c>
      <c r="EZ118" s="72">
        <v>3.43376047717147</v>
      </c>
      <c r="FA118" s="68">
        <v>113.544</v>
      </c>
      <c r="FB118" s="72">
        <v>3.43338647232976</v>
      </c>
      <c r="FC118" s="68">
        <v>182.019</v>
      </c>
      <c r="FD118" s="72">
        <v>3.43399099877257</v>
      </c>
      <c r="FE118" s="27"/>
      <c r="FF118" s="24" t="s">
        <v>40</v>
      </c>
      <c r="FG118" s="68">
        <v>108.847</v>
      </c>
      <c r="FH118" s="72">
        <v>3.43428392234375</v>
      </c>
      <c r="FI118" s="68">
        <v>128.693</v>
      </c>
      <c r="FJ118" s="72">
        <v>2.85976901250851</v>
      </c>
      <c r="FK118" s="68">
        <v>118.018</v>
      </c>
      <c r="FL118" s="72">
        <v>5.76700751906654</v>
      </c>
      <c r="FM118" s="27"/>
      <c r="FN118" s="24" t="s">
        <v>40</v>
      </c>
      <c r="FO118" s="68">
        <v>96.307</v>
      </c>
      <c r="FP118" s="72">
        <v>-2.70054556476056</v>
      </c>
      <c r="FQ118" s="68">
        <v>108.905</v>
      </c>
      <c r="FR118" s="72">
        <v>4.54846544491056</v>
      </c>
      <c r="FS118" s="68">
        <v>117.676</v>
      </c>
      <c r="FT118" s="72">
        <v>3.78079002372364</v>
      </c>
      <c r="FU118" s="27"/>
      <c r="FV118" s="24" t="s">
        <v>40</v>
      </c>
      <c r="FW118" s="68">
        <v>122.036</v>
      </c>
      <c r="FX118" s="72">
        <v>3.6372746341919</v>
      </c>
      <c r="FY118" s="68">
        <v>112.955</v>
      </c>
      <c r="FZ118" s="72">
        <v>4.05995504293031</v>
      </c>
      <c r="GA118" s="68">
        <v>113.667</v>
      </c>
      <c r="GB118" s="72">
        <v>4.06111818073624</v>
      </c>
      <c r="GC118" s="27"/>
      <c r="GD118" s="24" t="s">
        <v>40</v>
      </c>
      <c r="GE118" s="68">
        <v>111.964</v>
      </c>
      <c r="GF118" s="72">
        <v>4.06059761141317</v>
      </c>
      <c r="GG118" s="68">
        <v>115.534</v>
      </c>
      <c r="GH118" s="72">
        <v>4.06031019761137</v>
      </c>
      <c r="GI118" s="68">
        <v>102.073</v>
      </c>
      <c r="GJ118" s="72">
        <v>1.23979647501066</v>
      </c>
      <c r="GK118" s="27"/>
      <c r="GL118" s="24" t="s">
        <v>40</v>
      </c>
      <c r="GM118" s="68">
        <v>111.092</v>
      </c>
      <c r="GN118" s="72">
        <v>4.0606236593385</v>
      </c>
      <c r="GO118" s="68">
        <v>137.962</v>
      </c>
      <c r="GP118" s="72">
        <v>10.405813106699</v>
      </c>
      <c r="GQ118" s="68">
        <v>126.294</v>
      </c>
      <c r="GR118" s="72">
        <v>10.4065040650407</v>
      </c>
      <c r="GS118" s="27"/>
      <c r="GT118" s="24" t="s">
        <v>40</v>
      </c>
      <c r="GU118" s="68">
        <v>100.476</v>
      </c>
      <c r="GV118" s="72">
        <v>3.21215420805554</v>
      </c>
      <c r="GW118" s="68">
        <v>94.318</v>
      </c>
      <c r="GX118" s="72">
        <v>-3.96000285112059</v>
      </c>
      <c r="GY118" s="68">
        <v>107.11</v>
      </c>
      <c r="GZ118" s="72">
        <v>3.2116943060601</v>
      </c>
      <c r="HA118" s="27"/>
      <c r="HB118" s="24" t="s">
        <v>40</v>
      </c>
      <c r="HC118" s="68">
        <v>124.312</v>
      </c>
      <c r="HD118" s="72">
        <v>3.2114509647637</v>
      </c>
      <c r="HE118" s="68">
        <v>107.3</v>
      </c>
      <c r="HF118" s="72">
        <v>3.21178134107983</v>
      </c>
      <c r="HG118" s="68">
        <v>100.836</v>
      </c>
      <c r="HH118" s="72">
        <v>0.555450293680622</v>
      </c>
      <c r="HI118" s="27"/>
      <c r="HJ118" s="24" t="s">
        <v>40</v>
      </c>
      <c r="HK118" s="68">
        <v>115.548</v>
      </c>
      <c r="HL118" s="72">
        <v>0.861549742058813</v>
      </c>
      <c r="HM118" s="68">
        <v>99.112</v>
      </c>
      <c r="HN118" s="72">
        <v>6.85008301170788</v>
      </c>
      <c r="HO118" s="68">
        <v>112.817</v>
      </c>
      <c r="HP118" s="72">
        <v>3.21208350868206</v>
      </c>
      <c r="HQ118" s="27"/>
      <c r="HR118" s="24" t="s">
        <v>40</v>
      </c>
      <c r="HS118" s="68">
        <v>99.284</v>
      </c>
      <c r="HT118" s="72">
        <v>8.76266637454128</v>
      </c>
      <c r="HU118" s="68">
        <v>112.114</v>
      </c>
      <c r="HV118" s="72">
        <v>8.76301161222727</v>
      </c>
      <c r="HW118" s="68">
        <v>111.435</v>
      </c>
      <c r="HX118" s="72">
        <v>8.76270044994487</v>
      </c>
      <c r="HY118" s="27"/>
      <c r="HZ118" s="24" t="s">
        <v>40</v>
      </c>
      <c r="IA118" s="68">
        <v>116.873</v>
      </c>
      <c r="IB118" s="72">
        <v>8.76358695652173</v>
      </c>
      <c r="IC118" s="68">
        <v>110.73575725415</v>
      </c>
      <c r="ID118" s="72">
        <v>-1.61935418000775</v>
      </c>
      <c r="IE118" s="68">
        <v>111.146</v>
      </c>
      <c r="IF118" s="72">
        <v>4.36440120941238</v>
      </c>
      <c r="IG118" s="27"/>
      <c r="IH118" s="24" t="s">
        <v>40</v>
      </c>
      <c r="II118" s="68">
        <v>101.174</v>
      </c>
      <c r="IJ118" s="72">
        <v>-5.74260746427173</v>
      </c>
      <c r="IK118" s="68">
        <v>120.828</v>
      </c>
      <c r="IL118" s="72">
        <v>14.2743651581785</v>
      </c>
      <c r="IM118" s="68">
        <v>125.709</v>
      </c>
      <c r="IN118" s="72">
        <v>7.69949109850758</v>
      </c>
      <c r="IO118" s="68">
        <v>99.94</v>
      </c>
      <c r="IP118" s="72">
        <v>7.69976830648203</v>
      </c>
      <c r="IQ118" s="27"/>
      <c r="IR118" s="24" t="s">
        <v>40</v>
      </c>
      <c r="IS118" s="68">
        <v>118.133</v>
      </c>
      <c r="IT118" s="72">
        <v>7.69911020348624</v>
      </c>
      <c r="IU118" s="68">
        <v>96.913</v>
      </c>
      <c r="IV118" s="72">
        <v>7.69906095460354</v>
      </c>
      <c r="IW118" s="68">
        <v>112.95</v>
      </c>
      <c r="IX118" s="72">
        <v>7.69861550783784</v>
      </c>
      <c r="IY118" s="27"/>
      <c r="IZ118" s="24" t="s">
        <v>40</v>
      </c>
      <c r="JA118" s="68">
        <v>109.239</v>
      </c>
      <c r="JB118" s="72">
        <v>7.6989056492162</v>
      </c>
      <c r="JC118" s="68">
        <v>118.581</v>
      </c>
      <c r="JD118" s="72">
        <v>12.4374194037776</v>
      </c>
      <c r="JE118" s="68">
        <v>159.111</v>
      </c>
      <c r="JF118" s="72">
        <v>16.5400757348256</v>
      </c>
      <c r="JG118" s="27"/>
      <c r="JH118" s="24" t="s">
        <v>40</v>
      </c>
      <c r="JI118" s="68">
        <v>141.286</v>
      </c>
      <c r="JJ118" s="72">
        <v>8.68989922301715</v>
      </c>
      <c r="JK118" s="68">
        <v>144.171</v>
      </c>
      <c r="JL118" s="72">
        <v>15.532743533032</v>
      </c>
      <c r="JM118" s="68">
        <v>92.904</v>
      </c>
      <c r="JN118" s="72">
        <v>2.37693808059771</v>
      </c>
      <c r="JO118" s="27"/>
      <c r="JP118" s="24" t="s">
        <v>40</v>
      </c>
      <c r="JQ118" s="68">
        <v>112.647</v>
      </c>
      <c r="JR118" s="72">
        <v>0.166281344478051</v>
      </c>
      <c r="JS118" s="68">
        <v>80.874</v>
      </c>
      <c r="JT118" s="72">
        <v>-12.308893370633</v>
      </c>
      <c r="JU118" s="68">
        <v>97.372</v>
      </c>
      <c r="JV118" s="72">
        <v>-12.3090778097983</v>
      </c>
      <c r="JW118" s="27"/>
      <c r="JX118" s="24" t="s">
        <v>40</v>
      </c>
      <c r="JY118" s="68">
        <v>115.596</v>
      </c>
      <c r="JZ118" s="72">
        <v>-2.75508744773745</v>
      </c>
      <c r="KA118" s="68">
        <v>133.211</v>
      </c>
      <c r="KB118" s="72">
        <v>0.155634417010035</v>
      </c>
      <c r="KC118" s="68">
        <v>130.399</v>
      </c>
      <c r="KD118" s="72">
        <v>-2.22397180669591</v>
      </c>
      <c r="KE118" s="27"/>
      <c r="KF118" s="24" t="s">
        <v>40</v>
      </c>
      <c r="KG118" s="68">
        <v>84.899</v>
      </c>
      <c r="KH118" s="72">
        <v>-2.69344061249986</v>
      </c>
      <c r="KI118" s="68">
        <v>91.551</v>
      </c>
      <c r="KJ118" s="72">
        <v>6.87469356307346</v>
      </c>
      <c r="KK118" s="68">
        <v>121.522</v>
      </c>
      <c r="KL118" s="72">
        <v>-1.90820593125937</v>
      </c>
      <c r="KM118" s="27"/>
      <c r="KN118" s="24" t="s">
        <v>40</v>
      </c>
      <c r="KO118" s="68">
        <v>119.545</v>
      </c>
      <c r="KP118" s="72">
        <v>-1.90777057520309</v>
      </c>
      <c r="KQ118" s="68">
        <v>118.291</v>
      </c>
      <c r="KR118" s="72">
        <v>4.76388692078787</v>
      </c>
      <c r="KS118" s="68">
        <v>116.053</v>
      </c>
      <c r="KT118" s="72">
        <v>5.60064787348269</v>
      </c>
      <c r="KU118" s="27"/>
      <c r="KV118" s="24" t="s">
        <v>40</v>
      </c>
      <c r="KW118" s="68">
        <v>99.373</v>
      </c>
      <c r="KX118" s="72">
        <v>16.7981100363183</v>
      </c>
      <c r="KY118" s="68">
        <v>129.316</v>
      </c>
      <c r="KZ118" s="72">
        <v>7.63506821038263</v>
      </c>
      <c r="LA118" s="68">
        <v>102.021</v>
      </c>
      <c r="LB118" s="72">
        <v>-3.80187264858137</v>
      </c>
      <c r="LC118" s="27"/>
      <c r="LD118" s="24" t="s">
        <v>40</v>
      </c>
      <c r="LE118" s="68">
        <v>129.267</v>
      </c>
      <c r="LF118" s="72">
        <v>19.0172356645675</v>
      </c>
      <c r="LG118" s="68">
        <v>127.954</v>
      </c>
      <c r="LH118" s="72">
        <v>15.5173970351913</v>
      </c>
      <c r="LI118" s="68">
        <v>109.075</v>
      </c>
      <c r="LJ118" s="72">
        <v>16.8089184934514</v>
      </c>
      <c r="LK118" s="27"/>
      <c r="LL118" s="24" t="s">
        <v>40</v>
      </c>
      <c r="LM118" s="68">
        <v>103.057</v>
      </c>
      <c r="LN118" s="72">
        <v>15.5166229515547</v>
      </c>
      <c r="LO118" s="68">
        <v>112.111</v>
      </c>
      <c r="LP118" s="72">
        <v>15.5176144501345</v>
      </c>
      <c r="LQ118" s="68">
        <v>103.813</v>
      </c>
      <c r="LR118" s="72">
        <v>15.5172030088574</v>
      </c>
      <c r="LS118" s="27"/>
      <c r="LT118" s="24" t="s">
        <v>40</v>
      </c>
      <c r="LU118" s="68">
        <v>108.967</v>
      </c>
      <c r="LV118" s="72">
        <v>-3.14044444444444</v>
      </c>
      <c r="LW118" s="68">
        <v>115.641</v>
      </c>
      <c r="LX118" s="72">
        <v>0.768567171202264</v>
      </c>
      <c r="LY118" s="68">
        <v>68.108</v>
      </c>
      <c r="LZ118" s="72">
        <v>-6.07218215167353</v>
      </c>
      <c r="MA118" s="27"/>
      <c r="MB118" s="24" t="s">
        <v>40</v>
      </c>
      <c r="MC118" s="68">
        <v>123.246</v>
      </c>
      <c r="MD118" s="72">
        <v>10.9344902698518</v>
      </c>
      <c r="ME118" s="68">
        <v>151.755</v>
      </c>
      <c r="MF118" s="72">
        <v>18.8492172264992</v>
      </c>
      <c r="MG118" s="68">
        <v>113.434</v>
      </c>
      <c r="MH118" s="72">
        <v>0.316601223955587</v>
      </c>
      <c r="MI118" s="27"/>
      <c r="MJ118" s="24" t="s">
        <v>40</v>
      </c>
      <c r="MK118" s="68">
        <v>86.597</v>
      </c>
      <c r="ML118" s="72">
        <v>6.93496005235797</v>
      </c>
      <c r="MM118" s="68">
        <v>115.437180529321</v>
      </c>
      <c r="MN118" s="72">
        <v>5.57244379574261</v>
      </c>
      <c r="MO118" s="68">
        <v>113.221</v>
      </c>
      <c r="MP118" s="72">
        <v>21.493491860802</v>
      </c>
    </row>
    <row r="119" ht="15" hidden="1" customHeight="1" spans="1:354">
      <c r="A119" s="27"/>
      <c r="B119" s="24" t="s">
        <v>41</v>
      </c>
      <c r="C119" s="68">
        <v>104.873600269518</v>
      </c>
      <c r="D119" s="72">
        <v>0.504378151458297</v>
      </c>
      <c r="E119" s="459">
        <v>100.232537510063</v>
      </c>
      <c r="F119" s="72">
        <v>-1.44874686836273</v>
      </c>
      <c r="G119" s="459">
        <v>109.262013015354</v>
      </c>
      <c r="H119" s="72">
        <v>2.26216764037063</v>
      </c>
      <c r="I119" s="27"/>
      <c r="J119" s="24" t="s">
        <v>41</v>
      </c>
      <c r="K119" s="68">
        <v>120.764914151705</v>
      </c>
      <c r="L119" s="72">
        <v>19.7256951180801</v>
      </c>
      <c r="M119" s="68">
        <v>156.356559778413</v>
      </c>
      <c r="N119" s="72">
        <v>1.82645603991676</v>
      </c>
      <c r="O119" s="68">
        <v>117.786669618898</v>
      </c>
      <c r="P119" s="72">
        <v>8.71545228060438</v>
      </c>
      <c r="Q119" s="27"/>
      <c r="R119" s="24" t="s">
        <v>41</v>
      </c>
      <c r="S119" s="68">
        <v>107.832818165883</v>
      </c>
      <c r="T119" s="72">
        <v>-1.08169911029702</v>
      </c>
      <c r="U119" s="68">
        <v>109.613228823774</v>
      </c>
      <c r="V119" s="72">
        <v>1.20323961201549</v>
      </c>
      <c r="W119" s="68">
        <v>100.608154578414</v>
      </c>
      <c r="X119" s="72">
        <v>-4.71268887481627</v>
      </c>
      <c r="Y119" s="27"/>
      <c r="Z119" s="24" t="s">
        <v>41</v>
      </c>
      <c r="AA119" s="68">
        <v>109.20490679595</v>
      </c>
      <c r="AB119" s="72">
        <v>3.45194418009491</v>
      </c>
      <c r="AC119" s="68">
        <v>117.869781691595</v>
      </c>
      <c r="AD119" s="72">
        <v>-4.8301346029172</v>
      </c>
      <c r="AE119" s="68">
        <v>109.195056245863</v>
      </c>
      <c r="AF119" s="72">
        <v>9.14812255316512</v>
      </c>
      <c r="AG119" s="27"/>
      <c r="AH119" s="24" t="s">
        <v>41</v>
      </c>
      <c r="AI119" s="68">
        <v>128.576727551332</v>
      </c>
      <c r="AJ119" s="72">
        <v>-1.76583983915104</v>
      </c>
      <c r="AK119" s="68">
        <v>125.942444875743</v>
      </c>
      <c r="AL119" s="72">
        <v>4.44028002433328</v>
      </c>
      <c r="AM119" s="68">
        <v>105.754037174502</v>
      </c>
      <c r="AN119" s="72">
        <v>11.1013449047685</v>
      </c>
      <c r="AO119" s="27"/>
      <c r="AP119" s="24" t="s">
        <v>41</v>
      </c>
      <c r="AQ119" s="68">
        <v>109.587643695821</v>
      </c>
      <c r="AR119" s="72">
        <v>-0.561993615812966</v>
      </c>
      <c r="AS119" s="68">
        <v>100.61977963309</v>
      </c>
      <c r="AT119" s="72">
        <v>-1.12244292261354</v>
      </c>
      <c r="AU119" s="68">
        <v>111.382161008649</v>
      </c>
      <c r="AV119" s="72">
        <v>16.9256038890278</v>
      </c>
      <c r="AW119" s="27"/>
      <c r="AX119" s="24" t="s">
        <v>41</v>
      </c>
      <c r="AY119" s="68">
        <v>122.928970737814</v>
      </c>
      <c r="AZ119" s="72">
        <v>9.29739911961556</v>
      </c>
      <c r="BA119" s="68">
        <v>126.10114080852</v>
      </c>
      <c r="BB119" s="72">
        <v>-0.893490302802618</v>
      </c>
      <c r="BC119" s="68">
        <v>110.446645990787</v>
      </c>
      <c r="BD119" s="72">
        <v>-20.9197459683333</v>
      </c>
      <c r="BE119" s="27"/>
      <c r="BF119" s="24" t="s">
        <v>41</v>
      </c>
      <c r="BG119" s="68">
        <v>105.602386924502</v>
      </c>
      <c r="BH119" s="72">
        <v>18.8479960885735</v>
      </c>
      <c r="BI119" s="68">
        <v>112.725677037001</v>
      </c>
      <c r="BJ119" s="72">
        <v>4.7753253494823</v>
      </c>
      <c r="BK119" s="68">
        <v>128.385601264034</v>
      </c>
      <c r="BL119" s="72">
        <v>-1.35414968802134</v>
      </c>
      <c r="BM119" s="27"/>
      <c r="BN119" s="24" t="s">
        <v>41</v>
      </c>
      <c r="BO119" s="68">
        <v>98.5744831062829</v>
      </c>
      <c r="BP119" s="72">
        <v>9.01001150793776</v>
      </c>
      <c r="BQ119" s="437">
        <v>127.136169781137</v>
      </c>
      <c r="BR119" s="72">
        <v>6.65189708039273</v>
      </c>
      <c r="BS119" s="68">
        <v>126.991468335537</v>
      </c>
      <c r="BT119" s="72">
        <v>6.65188697124992</v>
      </c>
      <c r="BU119" s="27"/>
      <c r="BV119" s="24" t="s">
        <v>41</v>
      </c>
      <c r="BW119" s="68">
        <v>131.367618423802</v>
      </c>
      <c r="BX119" s="72">
        <v>6.65206815058536</v>
      </c>
      <c r="BY119" s="68">
        <v>95.6164665188428</v>
      </c>
      <c r="BZ119" s="72">
        <v>0.47440394981642</v>
      </c>
      <c r="CA119" s="68">
        <v>116.80804554661</v>
      </c>
      <c r="CB119" s="72">
        <v>5.0177075230025</v>
      </c>
      <c r="CC119" s="27"/>
      <c r="CD119" s="24" t="s">
        <v>41</v>
      </c>
      <c r="CE119" s="68">
        <v>110.667960587488</v>
      </c>
      <c r="CF119" s="72">
        <v>5.01699603105683</v>
      </c>
      <c r="CG119" s="68">
        <v>118.443939428347</v>
      </c>
      <c r="CH119" s="72">
        <v>5.01745748844881</v>
      </c>
      <c r="CI119" s="68">
        <v>137.150752725412</v>
      </c>
      <c r="CJ119" s="72">
        <v>13.9485491479138</v>
      </c>
      <c r="CK119" s="27"/>
      <c r="CL119" s="24" t="s">
        <v>41</v>
      </c>
      <c r="CM119" s="68">
        <v>128.572916366562</v>
      </c>
      <c r="CN119" s="72">
        <v>6.48213304503835</v>
      </c>
      <c r="CO119" s="68">
        <v>91.6013470421946</v>
      </c>
      <c r="CP119" s="72">
        <v>5.12095277911682</v>
      </c>
      <c r="CQ119" s="68">
        <v>85.837246777158</v>
      </c>
      <c r="CR119" s="72">
        <v>5.12056282105173</v>
      </c>
      <c r="CS119" s="27"/>
      <c r="CT119" s="24" t="s">
        <v>41</v>
      </c>
      <c r="CU119" s="68">
        <v>119.440732724492</v>
      </c>
      <c r="CV119" s="72">
        <v>-0.994908261294256</v>
      </c>
      <c r="CW119" s="68">
        <v>83.7885378431075</v>
      </c>
      <c r="CX119" s="72">
        <v>-0.353759433071488</v>
      </c>
      <c r="CY119" s="68">
        <v>103.450038011299</v>
      </c>
      <c r="CZ119" s="72">
        <v>-5.92030009885504</v>
      </c>
      <c r="DA119" s="27"/>
      <c r="DB119" s="24" t="s">
        <v>41</v>
      </c>
      <c r="DC119" s="68">
        <v>103.877034315307</v>
      </c>
      <c r="DD119" s="72">
        <v>-18.2939125218807</v>
      </c>
      <c r="DE119" s="68">
        <v>308.258366477353</v>
      </c>
      <c r="DF119" s="72">
        <v>78.1634299372055</v>
      </c>
      <c r="DG119" s="68">
        <v>102.13349831965</v>
      </c>
      <c r="DH119" s="72">
        <v>3.20372090543941</v>
      </c>
      <c r="DI119" s="27"/>
      <c r="DJ119" s="24" t="s">
        <v>41</v>
      </c>
      <c r="DK119" s="68">
        <v>110.6475065314</v>
      </c>
      <c r="DL119" s="72">
        <v>3.20344224245194</v>
      </c>
      <c r="DM119" s="68">
        <v>94.3879874901867</v>
      </c>
      <c r="DN119" s="72">
        <v>3.12245983850836</v>
      </c>
      <c r="DO119" s="68">
        <v>99.0555776344788</v>
      </c>
      <c r="DP119" s="72">
        <v>12.4647497467884</v>
      </c>
      <c r="DQ119" s="27"/>
      <c r="DR119" s="24" t="s">
        <v>41</v>
      </c>
      <c r="DS119" s="68">
        <v>114.128349070996</v>
      </c>
      <c r="DT119" s="72">
        <v>3.2032527363283</v>
      </c>
      <c r="DU119" s="68">
        <v>105.376920368406</v>
      </c>
      <c r="DV119" s="72">
        <v>-5.10259956196609</v>
      </c>
      <c r="DW119" s="68">
        <v>122.95717640619</v>
      </c>
      <c r="DX119" s="72">
        <v>2.67908408937862</v>
      </c>
      <c r="DY119" s="27"/>
      <c r="DZ119" s="24" t="s">
        <v>41</v>
      </c>
      <c r="EA119" s="68">
        <v>109.454176761734</v>
      </c>
      <c r="EB119" s="72">
        <v>0.676217369304368</v>
      </c>
      <c r="EC119" s="68">
        <v>131.723301592319</v>
      </c>
      <c r="ED119" s="72">
        <v>2.20457596275585</v>
      </c>
      <c r="EE119" s="68">
        <v>120.87370821033</v>
      </c>
      <c r="EF119" s="72">
        <v>2.20495172774085</v>
      </c>
      <c r="EG119" s="27"/>
      <c r="EH119" s="24" t="s">
        <v>41</v>
      </c>
      <c r="EI119" s="68">
        <v>135.71621296553</v>
      </c>
      <c r="EJ119" s="72">
        <v>2.20440922480778</v>
      </c>
      <c r="EK119" s="68">
        <v>129.372804154426</v>
      </c>
      <c r="EL119" s="72">
        <v>2.20474013242485</v>
      </c>
      <c r="EM119" s="68">
        <v>112.870240232462</v>
      </c>
      <c r="EN119" s="72">
        <v>2.20420898299648</v>
      </c>
      <c r="EO119" s="27"/>
      <c r="EP119" s="24" t="s">
        <v>41</v>
      </c>
      <c r="EQ119" s="68">
        <v>120.7694514596</v>
      </c>
      <c r="ER119" s="72">
        <v>0.655469074452213</v>
      </c>
      <c r="ES119" s="68">
        <v>102.485081875112</v>
      </c>
      <c r="ET119" s="72">
        <v>0.655170868718685</v>
      </c>
      <c r="EU119" s="68">
        <v>109.294789106508</v>
      </c>
      <c r="EV119" s="72">
        <v>0.65552536447511</v>
      </c>
      <c r="EW119" s="27"/>
      <c r="EX119" s="24" t="s">
        <v>41</v>
      </c>
      <c r="EY119" s="68">
        <v>104.265276541859</v>
      </c>
      <c r="EZ119" s="72">
        <v>0.655760954046869</v>
      </c>
      <c r="FA119" s="68">
        <v>118.866776360076</v>
      </c>
      <c r="FB119" s="72">
        <v>0.65522627088481</v>
      </c>
      <c r="FC119" s="68">
        <v>100.00331222791</v>
      </c>
      <c r="FD119" s="72">
        <v>0.655560258384341</v>
      </c>
      <c r="FE119" s="27"/>
      <c r="FF119" s="24" t="s">
        <v>41</v>
      </c>
      <c r="FG119" s="68">
        <v>106.143446896461</v>
      </c>
      <c r="FH119" s="72">
        <v>0.655698229015101</v>
      </c>
      <c r="FI119" s="68">
        <v>120.288579920594</v>
      </c>
      <c r="FJ119" s="72">
        <v>9.25690974376596</v>
      </c>
      <c r="FK119" s="68">
        <v>127.337835615832</v>
      </c>
      <c r="FL119" s="72">
        <v>10.6361955374922</v>
      </c>
      <c r="FM119" s="27"/>
      <c r="FN119" s="24" t="s">
        <v>41</v>
      </c>
      <c r="FO119" s="68">
        <v>94.7942637722452</v>
      </c>
      <c r="FP119" s="72">
        <v>-1.74418382386973</v>
      </c>
      <c r="FQ119" s="68">
        <v>108.810023109553</v>
      </c>
      <c r="FR119" s="72">
        <v>11.6366634275383</v>
      </c>
      <c r="FS119" s="68">
        <v>112.128714000439</v>
      </c>
      <c r="FT119" s="72">
        <v>9.09160375198377</v>
      </c>
      <c r="FU119" s="27"/>
      <c r="FV119" s="24" t="s">
        <v>41</v>
      </c>
      <c r="FW119" s="68">
        <v>117.096687708907</v>
      </c>
      <c r="FX119" s="72">
        <v>5.19965834650118</v>
      </c>
      <c r="FY119" s="68">
        <v>123.738345677733</v>
      </c>
      <c r="FZ119" s="72">
        <v>2.75991004254701</v>
      </c>
      <c r="GA119" s="68">
        <v>113.700344893556</v>
      </c>
      <c r="GB119" s="72">
        <v>2.7595369902085</v>
      </c>
      <c r="GC119" s="27"/>
      <c r="GD119" s="24" t="s">
        <v>41</v>
      </c>
      <c r="GE119" s="68">
        <v>110.029234628853</v>
      </c>
      <c r="GF119" s="72">
        <v>2.75999274226517</v>
      </c>
      <c r="GG119" s="68">
        <v>113.260723014902</v>
      </c>
      <c r="GH119" s="72">
        <v>2.75970841225379</v>
      </c>
      <c r="GI119" s="68">
        <v>92.7066682681464</v>
      </c>
      <c r="GJ119" s="72">
        <v>1.91241688540504</v>
      </c>
      <c r="GK119" s="27"/>
      <c r="GL119" s="24" t="s">
        <v>41</v>
      </c>
      <c r="GM119" s="68">
        <v>116.790180934796</v>
      </c>
      <c r="GN119" s="72">
        <v>2.760315112488</v>
      </c>
      <c r="GO119" s="68">
        <v>133.097296747134</v>
      </c>
      <c r="GP119" s="72">
        <v>10.5835847316229</v>
      </c>
      <c r="GQ119" s="68">
        <v>137.878508865146</v>
      </c>
      <c r="GR119" s="72">
        <v>10.5841331267913</v>
      </c>
      <c r="GS119" s="27"/>
      <c r="GT119" s="24" t="s">
        <v>41</v>
      </c>
      <c r="GU119" s="68">
        <v>97.6556022011481</v>
      </c>
      <c r="GV119" s="72">
        <v>3.3633250080951</v>
      </c>
      <c r="GW119" s="68">
        <v>97.7471415425435</v>
      </c>
      <c r="GX119" s="72">
        <v>-1.47351395282334</v>
      </c>
      <c r="GY119" s="68">
        <v>117.011069986928</v>
      </c>
      <c r="GZ119" s="72">
        <v>3.36301719632523</v>
      </c>
      <c r="HA119" s="27"/>
      <c r="HB119" s="24" t="s">
        <v>41</v>
      </c>
      <c r="HC119" s="68">
        <v>119.04617823161</v>
      </c>
      <c r="HD119" s="72">
        <v>3.36292206646522</v>
      </c>
      <c r="HE119" s="68">
        <v>117.806125783196</v>
      </c>
      <c r="HF119" s="72">
        <v>3.36318758231862</v>
      </c>
      <c r="HG119" s="68">
        <v>104.495282669216</v>
      </c>
      <c r="HH119" s="72">
        <v>0.00888412726681054</v>
      </c>
      <c r="HI119" s="27"/>
      <c r="HJ119" s="24" t="s">
        <v>41</v>
      </c>
      <c r="HK119" s="68">
        <v>115.485734488679</v>
      </c>
      <c r="HL119" s="72">
        <v>1.45011155503931</v>
      </c>
      <c r="HM119" s="68">
        <v>108.186905693009</v>
      </c>
      <c r="HN119" s="72">
        <v>5.50599827679564</v>
      </c>
      <c r="HO119" s="68">
        <v>113.125202349404</v>
      </c>
      <c r="HP119" s="72">
        <v>3.36260436694597</v>
      </c>
      <c r="HQ119" s="27"/>
      <c r="HR119" s="24" t="s">
        <v>41</v>
      </c>
      <c r="HS119" s="68">
        <v>112.717133862896</v>
      </c>
      <c r="HT119" s="72">
        <v>9.60543554769689</v>
      </c>
      <c r="HU119" s="68">
        <v>102.940644454538</v>
      </c>
      <c r="HV119" s="72">
        <v>9.60577141423782</v>
      </c>
      <c r="HW119" s="68">
        <v>105.562931074604</v>
      </c>
      <c r="HX119" s="72">
        <v>9.60516973440899</v>
      </c>
      <c r="HY119" s="27"/>
      <c r="HZ119" s="24" t="s">
        <v>41</v>
      </c>
      <c r="IA119" s="68">
        <v>100.430681509305</v>
      </c>
      <c r="IB119" s="72">
        <v>9.60578147672133</v>
      </c>
      <c r="IC119" s="68">
        <v>114.622629163593</v>
      </c>
      <c r="ID119" s="72">
        <v>-1.10488884834186</v>
      </c>
      <c r="IE119" s="68">
        <v>106.670833962802</v>
      </c>
      <c r="IF119" s="72">
        <v>6.50362327426141</v>
      </c>
      <c r="IG119" s="27"/>
      <c r="IH119" s="24" t="s">
        <v>41</v>
      </c>
      <c r="II119" s="68">
        <v>103.873881957798</v>
      </c>
      <c r="IJ119" s="72">
        <v>2.43366463305721</v>
      </c>
      <c r="IK119" s="68">
        <v>102.71772108578</v>
      </c>
      <c r="IL119" s="72">
        <v>14.3251539681681</v>
      </c>
      <c r="IM119" s="68">
        <v>126.617881293753</v>
      </c>
      <c r="IN119" s="72">
        <v>5.27977624451475</v>
      </c>
      <c r="IO119" s="68">
        <v>97.5260289717317</v>
      </c>
      <c r="IP119" s="72">
        <v>5.27989309843116</v>
      </c>
      <c r="IQ119" s="27"/>
      <c r="IR119" s="24" t="s">
        <v>41</v>
      </c>
      <c r="IS119" s="68">
        <v>117.448159827138</v>
      </c>
      <c r="IT119" s="72">
        <v>5.27990805423009</v>
      </c>
      <c r="IU119" s="68">
        <v>92.594449902432</v>
      </c>
      <c r="IV119" s="72">
        <v>5.2795873866494</v>
      </c>
      <c r="IW119" s="68">
        <v>112.678596959672</v>
      </c>
      <c r="IX119" s="72">
        <v>5.27955017347983</v>
      </c>
      <c r="IY119" s="27"/>
      <c r="IZ119" s="24" t="s">
        <v>41</v>
      </c>
      <c r="JA119" s="68">
        <v>113.11293064218</v>
      </c>
      <c r="JB119" s="72">
        <v>5.27911192392104</v>
      </c>
      <c r="JC119" s="68">
        <v>123.99981070142</v>
      </c>
      <c r="JD119" s="72">
        <v>13.0869226643137</v>
      </c>
      <c r="JE119" s="68">
        <v>159.571309700617</v>
      </c>
      <c r="JF119" s="72">
        <v>18.9658766741844</v>
      </c>
      <c r="JG119" s="27"/>
      <c r="JH119" s="24" t="s">
        <v>41</v>
      </c>
      <c r="JI119" s="68">
        <v>137.658462924838</v>
      </c>
      <c r="JJ119" s="72">
        <v>21.9241512110518</v>
      </c>
      <c r="JK119" s="68">
        <v>138.42652604319</v>
      </c>
      <c r="JL119" s="72">
        <v>6.41809225479327</v>
      </c>
      <c r="JM119" s="68">
        <v>117.852533950318</v>
      </c>
      <c r="JN119" s="72">
        <v>-0.728173765915571</v>
      </c>
      <c r="JO119" s="27"/>
      <c r="JP119" s="24" t="s">
        <v>41</v>
      </c>
      <c r="JQ119" s="68">
        <v>119.737025468776</v>
      </c>
      <c r="JR119" s="72">
        <v>-5.30729986336202</v>
      </c>
      <c r="JS119" s="68">
        <v>106.435199790507</v>
      </c>
      <c r="JT119" s="72">
        <v>-12.3982915163853</v>
      </c>
      <c r="JU119" s="68">
        <v>100.370246767666</v>
      </c>
      <c r="JV119" s="72">
        <v>-12.3985417821655</v>
      </c>
      <c r="JW119" s="27"/>
      <c r="JX119" s="24" t="s">
        <v>41</v>
      </c>
      <c r="JY119" s="68">
        <v>121.781086793043</v>
      </c>
      <c r="JZ119" s="72">
        <v>3.85738013017705</v>
      </c>
      <c r="KA119" s="68">
        <v>126.500232500065</v>
      </c>
      <c r="KB119" s="72">
        <v>0.0246957753006711</v>
      </c>
      <c r="KC119" s="68">
        <v>129.006540142615</v>
      </c>
      <c r="KD119" s="72">
        <v>1.78512603564272</v>
      </c>
      <c r="KE119" s="27"/>
      <c r="KF119" s="24" t="s">
        <v>41</v>
      </c>
      <c r="KG119" s="68">
        <v>74.3717099287485</v>
      </c>
      <c r="KH119" s="72">
        <v>1.57155724279714</v>
      </c>
      <c r="KI119" s="68">
        <v>97.411493738226</v>
      </c>
      <c r="KJ119" s="72">
        <v>-0.722081391942524</v>
      </c>
      <c r="KK119" s="68">
        <v>126.413939550115</v>
      </c>
      <c r="KL119" s="72">
        <v>2.42996357826439</v>
      </c>
      <c r="KM119" s="27"/>
      <c r="KN119" s="24" t="s">
        <v>41</v>
      </c>
      <c r="KO119" s="68">
        <v>122.246069476594</v>
      </c>
      <c r="KP119" s="72">
        <v>2.42996788882242</v>
      </c>
      <c r="KQ119" s="68">
        <v>112.210846281881</v>
      </c>
      <c r="KR119" s="72">
        <v>10.6397616662207</v>
      </c>
      <c r="KS119" s="68">
        <v>114.947011460865</v>
      </c>
      <c r="KT119" s="72">
        <v>8.56860586622432</v>
      </c>
      <c r="KU119" s="27"/>
      <c r="KV119" s="24" t="s">
        <v>41</v>
      </c>
      <c r="KW119" s="68">
        <v>103.373009820981</v>
      </c>
      <c r="KX119" s="72">
        <v>18.3881830811652</v>
      </c>
      <c r="KY119" s="68">
        <v>120.397364902058</v>
      </c>
      <c r="KZ119" s="72">
        <v>2.13553181375808</v>
      </c>
      <c r="LA119" s="68">
        <v>108.16124710446</v>
      </c>
      <c r="LB119" s="72">
        <v>-2.74581027338039</v>
      </c>
      <c r="LC119" s="27"/>
      <c r="LD119" s="24" t="s">
        <v>41</v>
      </c>
      <c r="LE119" s="68">
        <v>127.132348309433</v>
      </c>
      <c r="LF119" s="72">
        <v>15.9585795810071</v>
      </c>
      <c r="LG119" s="68">
        <v>114.545950499379</v>
      </c>
      <c r="LH119" s="72">
        <v>20.048996498888</v>
      </c>
      <c r="LI119" s="68">
        <v>114.403750541968</v>
      </c>
      <c r="LJ119" s="72">
        <v>20.736373322746</v>
      </c>
      <c r="LK119" s="27"/>
      <c r="LL119" s="24" t="s">
        <v>41</v>
      </c>
      <c r="LM119" s="68">
        <v>97.6248699539366</v>
      </c>
      <c r="LN119" s="72">
        <v>20.0487819307886</v>
      </c>
      <c r="LO119" s="68">
        <v>112.529730363367</v>
      </c>
      <c r="LP119" s="72">
        <v>20.0483590933858</v>
      </c>
      <c r="LQ119" s="68">
        <v>92.7250221739572</v>
      </c>
      <c r="LR119" s="72">
        <v>20.0479313489866</v>
      </c>
      <c r="LS119" s="27"/>
      <c r="LT119" s="24" t="s">
        <v>41</v>
      </c>
      <c r="LU119" s="68">
        <v>98.6264117839858</v>
      </c>
      <c r="LV119" s="72">
        <v>-5.15596820403719</v>
      </c>
      <c r="LW119" s="68">
        <v>107.310010610039</v>
      </c>
      <c r="LX119" s="72">
        <v>-3.61607152220395</v>
      </c>
      <c r="LY119" s="68">
        <v>76.9127823226278</v>
      </c>
      <c r="LZ119" s="72">
        <v>-9.69392346672169</v>
      </c>
      <c r="MA119" s="27"/>
      <c r="MB119" s="24" t="s">
        <v>41</v>
      </c>
      <c r="MC119" s="68">
        <v>128.487768302673</v>
      </c>
      <c r="MD119" s="72">
        <v>8.1656129429513</v>
      </c>
      <c r="ME119" s="68">
        <v>83.691567839671</v>
      </c>
      <c r="MF119" s="72">
        <v>21.2183422259943</v>
      </c>
      <c r="MG119" s="68">
        <v>98.7052144365639</v>
      </c>
      <c r="MH119" s="72">
        <v>-8.11452548215085</v>
      </c>
      <c r="MI119" s="27"/>
      <c r="MJ119" s="24" t="s">
        <v>41</v>
      </c>
      <c r="MK119" s="68">
        <v>96.0174217066863</v>
      </c>
      <c r="ML119" s="72">
        <v>2.39892256066707</v>
      </c>
      <c r="MM119" s="68">
        <v>113.461400436031</v>
      </c>
      <c r="MN119" s="72">
        <v>-0.301080636630672</v>
      </c>
      <c r="MO119" s="68">
        <v>126.034971830265</v>
      </c>
      <c r="MP119" s="72">
        <v>7.85771168071423</v>
      </c>
    </row>
    <row r="120" ht="15" hidden="1" customHeight="1" spans="1:354">
      <c r="A120" s="27"/>
      <c r="B120" s="24" t="s">
        <v>42</v>
      </c>
      <c r="C120" s="68">
        <v>106.586976495372</v>
      </c>
      <c r="D120" s="72">
        <v>1.96505282606154</v>
      </c>
      <c r="E120" s="459">
        <v>103.323982068378</v>
      </c>
      <c r="F120" s="72">
        <v>2.62102802639718</v>
      </c>
      <c r="G120" s="459">
        <v>109.672340144858</v>
      </c>
      <c r="H120" s="72">
        <v>1.38793220443372</v>
      </c>
      <c r="I120" s="27"/>
      <c r="J120" s="24" t="s">
        <v>42</v>
      </c>
      <c r="K120" s="68">
        <v>116.797746341367</v>
      </c>
      <c r="L120" s="72">
        <v>23.3605263428042</v>
      </c>
      <c r="M120" s="68">
        <v>164.896788323996</v>
      </c>
      <c r="N120" s="72">
        <v>2.13742571757491</v>
      </c>
      <c r="O120" s="68">
        <v>121.26977599941</v>
      </c>
      <c r="P120" s="72">
        <v>27.9757028275749</v>
      </c>
      <c r="Q120" s="27"/>
      <c r="R120" s="24" t="s">
        <v>42</v>
      </c>
      <c r="S120" s="68">
        <v>99.3456402085483</v>
      </c>
      <c r="T120" s="72">
        <v>-3.40725307870849</v>
      </c>
      <c r="U120" s="68">
        <v>110.503216918888</v>
      </c>
      <c r="V120" s="72">
        <v>0.679880935965798</v>
      </c>
      <c r="W120" s="68">
        <v>99.3756118036558</v>
      </c>
      <c r="X120" s="72">
        <v>-2.38823282912197</v>
      </c>
      <c r="Y120" s="27"/>
      <c r="Z120" s="24" t="s">
        <v>42</v>
      </c>
      <c r="AA120" s="68">
        <v>108.246334332852</v>
      </c>
      <c r="AB120" s="72">
        <v>-1.42935971729803</v>
      </c>
      <c r="AC120" s="68">
        <v>116.277036183988</v>
      </c>
      <c r="AD120" s="72">
        <v>-4.16543489793375</v>
      </c>
      <c r="AE120" s="68">
        <v>106.706538088377</v>
      </c>
      <c r="AF120" s="72">
        <v>1.90770429320975</v>
      </c>
      <c r="AG120" s="27"/>
      <c r="AH120" s="24" t="s">
        <v>42</v>
      </c>
      <c r="AI120" s="68">
        <v>131.517729120972</v>
      </c>
      <c r="AJ120" s="72">
        <v>-3.64719177047532</v>
      </c>
      <c r="AK120" s="68">
        <v>113.480917027313</v>
      </c>
      <c r="AL120" s="72">
        <v>-1.95948385963334</v>
      </c>
      <c r="AM120" s="68">
        <v>97.9296970129221</v>
      </c>
      <c r="AN120" s="72">
        <v>-0.243766348926741</v>
      </c>
      <c r="AO120" s="27"/>
      <c r="AP120" s="24" t="s">
        <v>42</v>
      </c>
      <c r="AQ120" s="68">
        <v>110.103381658658</v>
      </c>
      <c r="AR120" s="72">
        <v>0.95948142591304</v>
      </c>
      <c r="AS120" s="68">
        <v>89.4980145189135</v>
      </c>
      <c r="AT120" s="72">
        <v>1.5568782412835</v>
      </c>
      <c r="AU120" s="68">
        <v>111.170348877875</v>
      </c>
      <c r="AV120" s="72">
        <v>11.9269752304327</v>
      </c>
      <c r="AW120" s="27"/>
      <c r="AX120" s="24" t="s">
        <v>42</v>
      </c>
      <c r="AY120" s="68">
        <v>122.124978666234</v>
      </c>
      <c r="AZ120" s="72">
        <v>14.5390569260235</v>
      </c>
      <c r="BA120" s="68">
        <v>115.851951568471</v>
      </c>
      <c r="BB120" s="72">
        <v>8.87420384410247</v>
      </c>
      <c r="BC120" s="68">
        <v>108.048550955716</v>
      </c>
      <c r="BD120" s="72">
        <v>-19.5983577487863</v>
      </c>
      <c r="BE120" s="27"/>
      <c r="BF120" s="24" t="s">
        <v>42</v>
      </c>
      <c r="BG120" s="68">
        <v>102.627334435636</v>
      </c>
      <c r="BH120" s="72">
        <v>3.84018782948439</v>
      </c>
      <c r="BI120" s="68">
        <v>110.852827728591</v>
      </c>
      <c r="BJ120" s="72">
        <v>2.6073047211957</v>
      </c>
      <c r="BK120" s="68">
        <v>121.47033880816</v>
      </c>
      <c r="BL120" s="72">
        <v>-4.98995791305437</v>
      </c>
      <c r="BM120" s="27"/>
      <c r="BN120" s="24" t="s">
        <v>42</v>
      </c>
      <c r="BO120" s="68">
        <v>112.522865211499</v>
      </c>
      <c r="BP120" s="72">
        <v>13.9229786187231</v>
      </c>
      <c r="BQ120" s="437">
        <v>128.318417956818</v>
      </c>
      <c r="BR120" s="72">
        <v>6.46003503446504</v>
      </c>
      <c r="BS120" s="68">
        <v>125.7854497513</v>
      </c>
      <c r="BT120" s="72">
        <v>6.45980191048893</v>
      </c>
      <c r="BU120" s="27"/>
      <c r="BV120" s="24" t="s">
        <v>42</v>
      </c>
      <c r="BW120" s="68">
        <v>123.199899942693</v>
      </c>
      <c r="BX120" s="72">
        <v>6.4601119410779</v>
      </c>
      <c r="BY120" s="68">
        <v>103.673887860871</v>
      </c>
      <c r="BZ120" s="72">
        <v>11.3372293575513</v>
      </c>
      <c r="CA120" s="68">
        <v>107.503881631411</v>
      </c>
      <c r="CB120" s="72">
        <v>3.54434584625038</v>
      </c>
      <c r="CC120" s="27"/>
      <c r="CD120" s="24" t="s">
        <v>42</v>
      </c>
      <c r="CE120" s="68">
        <v>130.845846906132</v>
      </c>
      <c r="CF120" s="72">
        <v>3.54431687555454</v>
      </c>
      <c r="CG120" s="68">
        <v>114.588532827274</v>
      </c>
      <c r="CH120" s="72">
        <v>3.54447872632426</v>
      </c>
      <c r="CI120" s="68">
        <v>131.381288314415</v>
      </c>
      <c r="CJ120" s="72">
        <v>12.8840997322831</v>
      </c>
      <c r="CK120" s="27"/>
      <c r="CL120" s="24" t="s">
        <v>42</v>
      </c>
      <c r="CM120" s="68">
        <v>139.418151624976</v>
      </c>
      <c r="CN120" s="72">
        <v>6.81664377761126</v>
      </c>
      <c r="CO120" s="68">
        <v>107.174843508046</v>
      </c>
      <c r="CP120" s="72">
        <v>1.14937522584255</v>
      </c>
      <c r="CQ120" s="68">
        <v>92.7859043925241</v>
      </c>
      <c r="CR120" s="72">
        <v>1.14999770254778</v>
      </c>
      <c r="CS120" s="27"/>
      <c r="CT120" s="24" t="s">
        <v>42</v>
      </c>
      <c r="CU120" s="68">
        <v>127.721469351452</v>
      </c>
      <c r="CV120" s="72">
        <v>8.79449164071653</v>
      </c>
      <c r="CW120" s="68">
        <v>88.6083732520114</v>
      </c>
      <c r="CX120" s="72">
        <v>-2.79053311829537</v>
      </c>
      <c r="CY120" s="68">
        <v>103.80396894745</v>
      </c>
      <c r="CZ120" s="72">
        <v>-16.2999468247204</v>
      </c>
      <c r="DA120" s="27"/>
      <c r="DB120" s="24" t="s">
        <v>42</v>
      </c>
      <c r="DC120" s="68">
        <v>105.439294606178</v>
      </c>
      <c r="DD120" s="72">
        <v>-1.46044503263677</v>
      </c>
      <c r="DE120" s="68">
        <v>308.133238233508</v>
      </c>
      <c r="DF120" s="72">
        <v>77.6700906610782</v>
      </c>
      <c r="DG120" s="68">
        <v>102.48084436788</v>
      </c>
      <c r="DH120" s="72">
        <v>3.18144638886035</v>
      </c>
      <c r="DI120" s="27"/>
      <c r="DJ120" s="24" t="s">
        <v>42</v>
      </c>
      <c r="DK120" s="68">
        <v>113.575051860615</v>
      </c>
      <c r="DL120" s="72">
        <v>1.96162300082143</v>
      </c>
      <c r="DM120" s="68">
        <v>96.0238672404291</v>
      </c>
      <c r="DN120" s="72">
        <v>9.8344511248703</v>
      </c>
      <c r="DO120" s="68">
        <v>140.79132870442</v>
      </c>
      <c r="DP120" s="72">
        <v>11.5337859690253</v>
      </c>
      <c r="DQ120" s="27"/>
      <c r="DR120" s="24" t="s">
        <v>42</v>
      </c>
      <c r="DS120" s="68">
        <v>117.783152960659</v>
      </c>
      <c r="DT120" s="72">
        <v>3.18098058786443</v>
      </c>
      <c r="DU120" s="68">
        <v>109.803002592678</v>
      </c>
      <c r="DV120" s="72">
        <v>2.16323581819348</v>
      </c>
      <c r="DW120" s="68">
        <v>129.257168069124</v>
      </c>
      <c r="DX120" s="72">
        <v>5.49797020031177</v>
      </c>
      <c r="DY120" s="27"/>
      <c r="DZ120" s="24" t="s">
        <v>42</v>
      </c>
      <c r="EA120" s="68">
        <v>110.433070165599</v>
      </c>
      <c r="EB120" s="72">
        <v>9.40575017148872</v>
      </c>
      <c r="EC120" s="68">
        <v>135.985502678534</v>
      </c>
      <c r="ED120" s="72">
        <v>8.18946526313051</v>
      </c>
      <c r="EE120" s="68">
        <v>101.282259210908</v>
      </c>
      <c r="EF120" s="72">
        <v>8.18904803763031</v>
      </c>
      <c r="EG120" s="27"/>
      <c r="EH120" s="24" t="s">
        <v>42</v>
      </c>
      <c r="EI120" s="68">
        <v>114.707327723108</v>
      </c>
      <c r="EJ120" s="72">
        <v>8.18894385579627</v>
      </c>
      <c r="EK120" s="68">
        <v>97.1432618359688</v>
      </c>
      <c r="EL120" s="72">
        <v>8.1893995277523</v>
      </c>
      <c r="EM120" s="68">
        <v>112.111742507506</v>
      </c>
      <c r="EN120" s="72">
        <v>8.18881603796922</v>
      </c>
      <c r="EO120" s="27"/>
      <c r="EP120" s="24" t="s">
        <v>42</v>
      </c>
      <c r="EQ120" s="68">
        <v>100.726305276684</v>
      </c>
      <c r="ER120" s="72">
        <v>5.2576469791358</v>
      </c>
      <c r="ES120" s="68">
        <v>107.329838760021</v>
      </c>
      <c r="ET120" s="72">
        <v>5.25835434648224</v>
      </c>
      <c r="EU120" s="68">
        <v>111.251122014402</v>
      </c>
      <c r="EV120" s="72">
        <v>5.2577459594698</v>
      </c>
      <c r="EW120" s="27"/>
      <c r="EX120" s="24" t="s">
        <v>42</v>
      </c>
      <c r="EY120" s="68">
        <v>94.460849234854</v>
      </c>
      <c r="EZ120" s="72">
        <v>5.25823943622161</v>
      </c>
      <c r="FA120" s="68">
        <v>85.3257476789372</v>
      </c>
      <c r="FB120" s="72">
        <v>5.25856146322884</v>
      </c>
      <c r="FC120" s="68">
        <v>118.500006012266</v>
      </c>
      <c r="FD120" s="72">
        <v>5.25848819707409</v>
      </c>
      <c r="FE120" s="27"/>
      <c r="FF120" s="24" t="s">
        <v>42</v>
      </c>
      <c r="FG120" s="68">
        <v>112.876677955766</v>
      </c>
      <c r="FH120" s="72">
        <v>5.25809690199929</v>
      </c>
      <c r="FI120" s="68">
        <v>111.562690011259</v>
      </c>
      <c r="FJ120" s="72">
        <v>11.5102801795746</v>
      </c>
      <c r="FK120" s="68">
        <v>127.16745415971</v>
      </c>
      <c r="FL120" s="72">
        <v>14.1334178421379</v>
      </c>
      <c r="FM120" s="27"/>
      <c r="FN120" s="24" t="s">
        <v>42</v>
      </c>
      <c r="FO120" s="68">
        <v>93.6282513410961</v>
      </c>
      <c r="FP120" s="72">
        <v>-3.48896401400215</v>
      </c>
      <c r="FQ120" s="68">
        <v>104.730576723407</v>
      </c>
      <c r="FR120" s="72">
        <v>2.20309420374831</v>
      </c>
      <c r="FS120" s="68">
        <v>105.171106652089</v>
      </c>
      <c r="FT120" s="72">
        <v>0.0115127113123918</v>
      </c>
      <c r="FU120" s="27"/>
      <c r="FV120" s="24" t="s">
        <v>42</v>
      </c>
      <c r="FW120" s="68">
        <v>115.580715903223</v>
      </c>
      <c r="FX120" s="72">
        <v>6.48674765360511</v>
      </c>
      <c r="FY120" s="68">
        <v>114.087476064996</v>
      </c>
      <c r="FZ120" s="72">
        <v>2.8176350834942</v>
      </c>
      <c r="GA120" s="68">
        <v>114.891666913633</v>
      </c>
      <c r="GB120" s="72">
        <v>2.81777553281459</v>
      </c>
      <c r="GC120" s="27"/>
      <c r="GD120" s="24" t="s">
        <v>42</v>
      </c>
      <c r="GE120" s="68">
        <v>99.0396308951706</v>
      </c>
      <c r="GF120" s="72">
        <v>2.81713233724084</v>
      </c>
      <c r="GG120" s="68">
        <v>121.056493734571</v>
      </c>
      <c r="GH120" s="72">
        <v>2.81766766710352</v>
      </c>
      <c r="GI120" s="68">
        <v>107.359190318374</v>
      </c>
      <c r="GJ120" s="72">
        <v>0.474666190968804</v>
      </c>
      <c r="GK120" s="27"/>
      <c r="GL120" s="24" t="s">
        <v>42</v>
      </c>
      <c r="GM120" s="68">
        <v>119.378732311734</v>
      </c>
      <c r="GN120" s="72">
        <v>2.81785965681138</v>
      </c>
      <c r="GO120" s="68">
        <v>137.852754634707</v>
      </c>
      <c r="GP120" s="72">
        <v>9.4799347459473</v>
      </c>
      <c r="GQ120" s="68">
        <v>128.193676957439</v>
      </c>
      <c r="GR120" s="72">
        <v>9.48022252178953</v>
      </c>
      <c r="GS120" s="27"/>
      <c r="GT120" s="24" t="s">
        <v>42</v>
      </c>
      <c r="GU120" s="68">
        <v>98.8880105623509</v>
      </c>
      <c r="GV120" s="72">
        <v>4.00068419749999</v>
      </c>
      <c r="GW120" s="68">
        <v>97.617580364585</v>
      </c>
      <c r="GX120" s="72">
        <v>0.256326888284647</v>
      </c>
      <c r="GY120" s="68">
        <v>116.055974216246</v>
      </c>
      <c r="GZ120" s="72">
        <v>4.00026365352892</v>
      </c>
      <c r="HA120" s="27"/>
      <c r="HB120" s="24" t="s">
        <v>42</v>
      </c>
      <c r="HC120" s="68">
        <v>114.186863775682</v>
      </c>
      <c r="HD120" s="72">
        <v>4.00100531511922</v>
      </c>
      <c r="HE120" s="68">
        <v>110.079148943862</v>
      </c>
      <c r="HF120" s="72">
        <v>4.00032967439368</v>
      </c>
      <c r="HG120" s="68">
        <v>102.753434768858</v>
      </c>
      <c r="HH120" s="72">
        <v>0.548408177524891</v>
      </c>
      <c r="HI120" s="27"/>
      <c r="HJ120" s="24" t="s">
        <v>42</v>
      </c>
      <c r="HK120" s="68">
        <v>122.071670794113</v>
      </c>
      <c r="HL120" s="72">
        <v>3.46898244103866</v>
      </c>
      <c r="HM120" s="68">
        <v>109.49196241853</v>
      </c>
      <c r="HN120" s="72">
        <v>2.57434836480739</v>
      </c>
      <c r="HO120" s="68">
        <v>120.552034706331</v>
      </c>
      <c r="HP120" s="72">
        <v>4.0003750216374</v>
      </c>
      <c r="HQ120" s="27"/>
      <c r="HR120" s="24" t="s">
        <v>42</v>
      </c>
      <c r="HS120" s="68">
        <v>139.915050091307</v>
      </c>
      <c r="HT120" s="72">
        <v>7.26062531914616</v>
      </c>
      <c r="HU120" s="68">
        <v>93.7628326227335</v>
      </c>
      <c r="HV120" s="72">
        <v>7.26049307075765</v>
      </c>
      <c r="HW120" s="68">
        <v>120.563917918179</v>
      </c>
      <c r="HX120" s="72">
        <v>7.2613636040097</v>
      </c>
      <c r="HY120" s="27"/>
      <c r="HZ120" s="24" t="s">
        <v>42</v>
      </c>
      <c r="IA120" s="68">
        <v>119.308645973099</v>
      </c>
      <c r="IB120" s="72">
        <v>7.26108131931369</v>
      </c>
      <c r="IC120" s="68">
        <v>104.196585531784</v>
      </c>
      <c r="ID120" s="72">
        <v>0.709745762003735</v>
      </c>
      <c r="IE120" s="68">
        <v>112.787817102761</v>
      </c>
      <c r="IF120" s="72">
        <v>4.28831909640405</v>
      </c>
      <c r="IG120" s="27"/>
      <c r="IH120" s="24" t="s">
        <v>42</v>
      </c>
      <c r="II120" s="68">
        <v>100.936522585873</v>
      </c>
      <c r="IJ120" s="72">
        <v>2.0045098035158</v>
      </c>
      <c r="IK120" s="68">
        <v>109.700167305522</v>
      </c>
      <c r="IL120" s="72">
        <v>12.3505159774296</v>
      </c>
      <c r="IM120" s="68">
        <v>120.254944619283</v>
      </c>
      <c r="IN120" s="72">
        <v>4.88965853978927</v>
      </c>
      <c r="IO120" s="68">
        <v>99.2915802831586</v>
      </c>
      <c r="IP120" s="72">
        <v>4.88953475292205</v>
      </c>
      <c r="IQ120" s="27"/>
      <c r="IR120" s="24" t="s">
        <v>42</v>
      </c>
      <c r="IS120" s="68">
        <v>117.537847019124</v>
      </c>
      <c r="IT120" s="72">
        <v>4.88925210748268</v>
      </c>
      <c r="IU120" s="68">
        <v>97.9970300789674</v>
      </c>
      <c r="IV120" s="72">
        <v>4.88930640268804</v>
      </c>
      <c r="IW120" s="68">
        <v>115.001830929533</v>
      </c>
      <c r="IX120" s="72">
        <v>4.88944001745057</v>
      </c>
      <c r="IY120" s="27"/>
      <c r="IZ120" s="24" t="s">
        <v>42</v>
      </c>
      <c r="JA120" s="68">
        <v>117.153514037047</v>
      </c>
      <c r="JB120" s="72">
        <v>4.88979876539682</v>
      </c>
      <c r="JC120" s="68">
        <v>121.999672168091</v>
      </c>
      <c r="JD120" s="72">
        <v>8.09823867454456</v>
      </c>
      <c r="JE120" s="68">
        <v>131.801707576929</v>
      </c>
      <c r="JF120" s="72">
        <v>20.0226816042845</v>
      </c>
      <c r="JG120" s="27"/>
      <c r="JH120" s="24" t="s">
        <v>42</v>
      </c>
      <c r="JI120" s="68">
        <v>137.550844392135</v>
      </c>
      <c r="JJ120" s="72">
        <v>14.6591459110032</v>
      </c>
      <c r="JK120" s="68">
        <v>135.633669130741</v>
      </c>
      <c r="JL120" s="72">
        <v>7.07132300573194</v>
      </c>
      <c r="JM120" s="68">
        <v>120.455161464569</v>
      </c>
      <c r="JN120" s="72">
        <v>10.3503774055434</v>
      </c>
      <c r="JO120" s="27"/>
      <c r="JP120" s="24" t="s">
        <v>42</v>
      </c>
      <c r="JQ120" s="68">
        <v>120.646601324846</v>
      </c>
      <c r="JR120" s="72">
        <v>3.95908844728743</v>
      </c>
      <c r="JS120" s="68">
        <v>95.242083955395</v>
      </c>
      <c r="JT120" s="72">
        <v>1.04188834648313</v>
      </c>
      <c r="JU120" s="68">
        <v>108.116648205897</v>
      </c>
      <c r="JV120" s="72">
        <v>1.04170782405654</v>
      </c>
      <c r="JW120" s="27"/>
      <c r="JX120" s="24" t="s">
        <v>42</v>
      </c>
      <c r="JY120" s="68">
        <v>110.602546986213</v>
      </c>
      <c r="JZ120" s="72">
        <v>19.8268152220028</v>
      </c>
      <c r="KA120" s="68">
        <v>125.998074745543</v>
      </c>
      <c r="KB120" s="72">
        <v>-0.705259749912926</v>
      </c>
      <c r="KC120" s="68">
        <v>132.388178875589</v>
      </c>
      <c r="KD120" s="72">
        <v>1.34980201002028</v>
      </c>
      <c r="KE120" s="27"/>
      <c r="KF120" s="24" t="s">
        <v>42</v>
      </c>
      <c r="KG120" s="68">
        <v>129.59833791035</v>
      </c>
      <c r="KH120" s="72">
        <v>1.78386195414171</v>
      </c>
      <c r="KI120" s="68">
        <v>88.0011468596954</v>
      </c>
      <c r="KJ120" s="72">
        <v>12.1776805778291</v>
      </c>
      <c r="KK120" s="68">
        <v>121.23529514692</v>
      </c>
      <c r="KL120" s="72">
        <v>10.0098863443432</v>
      </c>
      <c r="KM120" s="27"/>
      <c r="KN120" s="24" t="s">
        <v>42</v>
      </c>
      <c r="KO120" s="68">
        <v>134.193918074649</v>
      </c>
      <c r="KP120" s="72">
        <v>23.8545409925878</v>
      </c>
      <c r="KQ120" s="68">
        <v>116.878101868598</v>
      </c>
      <c r="KR120" s="72">
        <v>8.04439235005732</v>
      </c>
      <c r="KS120" s="68">
        <v>101.256241137912</v>
      </c>
      <c r="KT120" s="72">
        <v>6.21098351907693</v>
      </c>
      <c r="KU120" s="27"/>
      <c r="KV120" s="24" t="s">
        <v>42</v>
      </c>
      <c r="KW120" s="68">
        <v>113.871690874288</v>
      </c>
      <c r="KX120" s="72">
        <v>2.85025730182451</v>
      </c>
      <c r="KY120" s="68">
        <v>106.999671150377</v>
      </c>
      <c r="KZ120" s="72">
        <v>-0.374600891624937</v>
      </c>
      <c r="LA120" s="68">
        <v>102.36149436589</v>
      </c>
      <c r="LB120" s="72">
        <v>4.16776338295035</v>
      </c>
      <c r="LC120" s="27"/>
      <c r="LD120" s="24" t="s">
        <v>42</v>
      </c>
      <c r="LE120" s="68">
        <v>191.688321535846</v>
      </c>
      <c r="LF120" s="72">
        <v>2.79847779044672</v>
      </c>
      <c r="LG120" s="68">
        <v>113.599627207304</v>
      </c>
      <c r="LH120" s="72">
        <v>15.0527433558889</v>
      </c>
      <c r="LI120" s="68">
        <v>111.233006994683</v>
      </c>
      <c r="LJ120" s="72">
        <v>13.4232091636327</v>
      </c>
      <c r="LK120" s="27"/>
      <c r="LL120" s="24" t="s">
        <v>42</v>
      </c>
      <c r="LM120" s="68">
        <v>100.430288762068</v>
      </c>
      <c r="LN120" s="72">
        <v>15.0522834680185</v>
      </c>
      <c r="LO120" s="68">
        <v>98.6211347200697</v>
      </c>
      <c r="LP120" s="72">
        <v>15.0516626653014</v>
      </c>
      <c r="LQ120" s="68">
        <v>86.7058511977872</v>
      </c>
      <c r="LR120" s="72">
        <v>15.0524816191014</v>
      </c>
      <c r="LS120" s="27"/>
      <c r="LT120" s="24" t="s">
        <v>42</v>
      </c>
      <c r="LU120" s="68">
        <v>95.3324219600302</v>
      </c>
      <c r="LV120" s="72">
        <v>-3.49504281011266</v>
      </c>
      <c r="LW120" s="68">
        <v>106.691724591756</v>
      </c>
      <c r="LX120" s="72">
        <v>-0.0723762592550372</v>
      </c>
      <c r="LY120" s="68">
        <v>68.3073923319196</v>
      </c>
      <c r="LZ120" s="72">
        <v>-7.64528767215651</v>
      </c>
      <c r="MA120" s="27"/>
      <c r="MB120" s="24" t="s">
        <v>42</v>
      </c>
      <c r="MC120" s="68">
        <v>133.97626270863</v>
      </c>
      <c r="MD120" s="72">
        <v>13.1613618161647</v>
      </c>
      <c r="ME120" s="68">
        <v>91.6046833706678</v>
      </c>
      <c r="MF120" s="72">
        <v>11.6531170721415</v>
      </c>
      <c r="MG120" s="68">
        <v>134.360196846737</v>
      </c>
      <c r="MH120" s="72">
        <v>10.8116195715805</v>
      </c>
      <c r="MI120" s="27"/>
      <c r="MJ120" s="24" t="s">
        <v>42</v>
      </c>
      <c r="MK120" s="68">
        <v>92.7148354344203</v>
      </c>
      <c r="ML120" s="72">
        <v>2.5935703205899</v>
      </c>
      <c r="MM120" s="68">
        <v>113.330143638229</v>
      </c>
      <c r="MN120" s="72">
        <v>-5.05817438259297</v>
      </c>
      <c r="MO120" s="68">
        <v>119.774753104212</v>
      </c>
      <c r="MP120" s="72">
        <v>6.53652456212264</v>
      </c>
    </row>
    <row r="121" ht="15" hidden="1" customHeight="1" spans="1:354">
      <c r="A121" s="27"/>
      <c r="B121" s="24" t="s">
        <v>43</v>
      </c>
      <c r="C121" s="68">
        <v>107.253690930165</v>
      </c>
      <c r="D121" s="72">
        <v>-4.08770187427616</v>
      </c>
      <c r="E121" s="459">
        <v>98.236</v>
      </c>
      <c r="F121" s="72">
        <v>-5.2123738397113</v>
      </c>
      <c r="G121" s="459">
        <v>115.78</v>
      </c>
      <c r="H121" s="72">
        <v>-3.16564211934931</v>
      </c>
      <c r="I121" s="27"/>
      <c r="J121" s="24" t="s">
        <v>43</v>
      </c>
      <c r="K121" s="68">
        <v>110.264</v>
      </c>
      <c r="L121" s="72">
        <v>24.4584908854901</v>
      </c>
      <c r="M121" s="68">
        <v>187.11</v>
      </c>
      <c r="N121" s="72">
        <v>53.9049969154843</v>
      </c>
      <c r="O121" s="68">
        <v>117.838</v>
      </c>
      <c r="P121" s="72">
        <v>39.808981432046</v>
      </c>
      <c r="Q121" s="27"/>
      <c r="R121" s="24" t="s">
        <v>43</v>
      </c>
      <c r="S121" s="68">
        <v>100.991</v>
      </c>
      <c r="T121" s="72">
        <v>-7.87762138889143</v>
      </c>
      <c r="U121" s="68">
        <v>111.2</v>
      </c>
      <c r="V121" s="72">
        <v>3.57868067586952</v>
      </c>
      <c r="W121" s="68">
        <v>100.307</v>
      </c>
      <c r="X121" s="72">
        <v>-2.54738703378057</v>
      </c>
      <c r="Y121" s="27"/>
      <c r="Z121" s="24" t="s">
        <v>43</v>
      </c>
      <c r="AA121" s="68">
        <v>105.136</v>
      </c>
      <c r="AB121" s="72">
        <v>-0.456361605029443</v>
      </c>
      <c r="AC121" s="68">
        <v>111.834</v>
      </c>
      <c r="AD121" s="72">
        <v>-6.66577644987105</v>
      </c>
      <c r="AE121" s="68">
        <v>107.498</v>
      </c>
      <c r="AF121" s="72">
        <v>-0.202384046938235</v>
      </c>
      <c r="AG121" s="27"/>
      <c r="AH121" s="24" t="s">
        <v>43</v>
      </c>
      <c r="AI121" s="68">
        <v>128.918</v>
      </c>
      <c r="AJ121" s="72">
        <v>-5.825029950618</v>
      </c>
      <c r="AK121" s="68">
        <v>114.111</v>
      </c>
      <c r="AL121" s="72">
        <v>-2.68548524646086</v>
      </c>
      <c r="AM121" s="68">
        <v>103.379</v>
      </c>
      <c r="AN121" s="72">
        <v>-2.15418106100043</v>
      </c>
      <c r="AO121" s="27"/>
      <c r="AP121" s="24" t="s">
        <v>43</v>
      </c>
      <c r="AQ121" s="68">
        <v>108.645</v>
      </c>
      <c r="AR121" s="72">
        <v>-4.76587016356656</v>
      </c>
      <c r="AS121" s="68">
        <v>104.476</v>
      </c>
      <c r="AT121" s="72">
        <v>-1.00908651614064</v>
      </c>
      <c r="AU121" s="68">
        <v>108.92</v>
      </c>
      <c r="AV121" s="72">
        <v>2.89547021869538</v>
      </c>
      <c r="AW121" s="27"/>
      <c r="AX121" s="24" t="s">
        <v>43</v>
      </c>
      <c r="AY121" s="68">
        <v>116.936</v>
      </c>
      <c r="AZ121" s="72">
        <v>-2.41508804139197</v>
      </c>
      <c r="BA121" s="68">
        <v>122.757</v>
      </c>
      <c r="BB121" s="72">
        <v>0.689819219790678</v>
      </c>
      <c r="BC121" s="68">
        <v>105.309</v>
      </c>
      <c r="BD121" s="72">
        <v>-23.2978382472905</v>
      </c>
      <c r="BE121" s="27"/>
      <c r="BF121" s="24" t="s">
        <v>43</v>
      </c>
      <c r="BG121" s="68">
        <v>106.912</v>
      </c>
      <c r="BH121" s="72">
        <v>-2.54858351259706</v>
      </c>
      <c r="BI121" s="68">
        <v>112.123</v>
      </c>
      <c r="BJ121" s="72">
        <v>-0.168281216610865</v>
      </c>
      <c r="BK121" s="68">
        <v>115.165</v>
      </c>
      <c r="BL121" s="72">
        <v>-8.93383835588274</v>
      </c>
      <c r="BM121" s="27"/>
      <c r="BN121" s="24" t="s">
        <v>43</v>
      </c>
      <c r="BO121" s="68">
        <v>102.613</v>
      </c>
      <c r="BP121" s="72">
        <v>4.36104754640223</v>
      </c>
      <c r="BQ121" s="437">
        <v>131.079134860724</v>
      </c>
      <c r="BR121" s="72">
        <v>4.67727213684084</v>
      </c>
      <c r="BS121" s="68">
        <v>128.642</v>
      </c>
      <c r="BT121" s="72">
        <v>4.67805326584916</v>
      </c>
      <c r="BU121" s="27"/>
      <c r="BV121" s="24" t="s">
        <v>43</v>
      </c>
      <c r="BW121" s="68">
        <v>124.962</v>
      </c>
      <c r="BX121" s="72">
        <v>4.67757878336042</v>
      </c>
      <c r="BY121" s="68">
        <v>99.253</v>
      </c>
      <c r="BZ121" s="72">
        <v>2.37861924556717</v>
      </c>
      <c r="CA121" s="68">
        <v>95.918</v>
      </c>
      <c r="CB121" s="72">
        <v>2.95497236086513</v>
      </c>
      <c r="CC121" s="27"/>
      <c r="CD121" s="24" t="s">
        <v>43</v>
      </c>
      <c r="CE121" s="68">
        <v>102.922</v>
      </c>
      <c r="CF121" s="72">
        <v>2.95494558258642</v>
      </c>
      <c r="CG121" s="68">
        <v>111.182</v>
      </c>
      <c r="CH121" s="72">
        <v>2.9548758692854</v>
      </c>
      <c r="CI121" s="68">
        <v>142.366</v>
      </c>
      <c r="CJ121" s="72">
        <v>12.2866517336026</v>
      </c>
      <c r="CK121" s="27"/>
      <c r="CL121" s="24" t="s">
        <v>43</v>
      </c>
      <c r="CM121" s="68">
        <v>151.426</v>
      </c>
      <c r="CN121" s="72">
        <v>13.4736147954978</v>
      </c>
      <c r="CO121" s="68">
        <v>108.225</v>
      </c>
      <c r="CP121" s="72">
        <v>-3.84444523420287</v>
      </c>
      <c r="CQ121" s="68">
        <v>100.179</v>
      </c>
      <c r="CR121" s="72">
        <v>-3.8441603317208</v>
      </c>
      <c r="CS121" s="27"/>
      <c r="CT121" s="24" t="s">
        <v>43</v>
      </c>
      <c r="CU121" s="68">
        <v>131.61</v>
      </c>
      <c r="CV121" s="72">
        <v>11.0201946923557</v>
      </c>
      <c r="CW121" s="68">
        <v>90.768</v>
      </c>
      <c r="CX121" s="72">
        <v>0.0694559285596199</v>
      </c>
      <c r="CY121" s="68">
        <v>105.488</v>
      </c>
      <c r="CZ121" s="72">
        <v>-21.9653649551342</v>
      </c>
      <c r="DA121" s="27"/>
      <c r="DB121" s="24" t="s">
        <v>43</v>
      </c>
      <c r="DC121" s="68">
        <v>105.999</v>
      </c>
      <c r="DD121" s="72">
        <v>-2.73447177896659</v>
      </c>
      <c r="DE121" s="68">
        <v>309.61</v>
      </c>
      <c r="DF121" s="72">
        <v>73.0235105425811</v>
      </c>
      <c r="DG121" s="68">
        <v>113.058</v>
      </c>
      <c r="DH121" s="72">
        <v>6.07308720739317</v>
      </c>
      <c r="DI121" s="27"/>
      <c r="DJ121" s="24" t="s">
        <v>43</v>
      </c>
      <c r="DK121" s="68">
        <v>116.397</v>
      </c>
      <c r="DL121" s="72">
        <v>6.07195582043853</v>
      </c>
      <c r="DM121" s="68">
        <v>93.677</v>
      </c>
      <c r="DN121" s="72">
        <v>13.9719927487742</v>
      </c>
      <c r="DO121" s="68">
        <v>159.183</v>
      </c>
      <c r="DP121" s="72">
        <v>21.9456701599559</v>
      </c>
      <c r="DQ121" s="27"/>
      <c r="DR121" s="24" t="s">
        <v>43</v>
      </c>
      <c r="DS121" s="68">
        <v>109.296</v>
      </c>
      <c r="DT121" s="72">
        <v>6.07245800133931</v>
      </c>
      <c r="DU121" s="68">
        <v>128.557</v>
      </c>
      <c r="DV121" s="72">
        <v>3.68336156141625</v>
      </c>
      <c r="DW121" s="68">
        <v>127.304</v>
      </c>
      <c r="DX121" s="72">
        <v>8.75385495954961</v>
      </c>
      <c r="DY121" s="27"/>
      <c r="DZ121" s="24" t="s">
        <v>43</v>
      </c>
      <c r="EA121" s="68">
        <v>110.718</v>
      </c>
      <c r="EB121" s="72">
        <v>1.65168611537014</v>
      </c>
      <c r="EC121" s="68">
        <v>106.044</v>
      </c>
      <c r="ED121" s="72">
        <v>8.4106034738338</v>
      </c>
      <c r="EE121" s="68">
        <v>126.123</v>
      </c>
      <c r="EF121" s="72">
        <v>8.41083738761196</v>
      </c>
      <c r="EG121" s="27"/>
      <c r="EH121" s="24" t="s">
        <v>43</v>
      </c>
      <c r="EI121" s="68">
        <v>112.162</v>
      </c>
      <c r="EJ121" s="72">
        <v>8.41098008892327</v>
      </c>
      <c r="EK121" s="68">
        <v>98.85</v>
      </c>
      <c r="EL121" s="72">
        <v>8.41074346629232</v>
      </c>
      <c r="EM121" s="68">
        <v>105.926</v>
      </c>
      <c r="EN121" s="72">
        <v>8.41077496213207</v>
      </c>
      <c r="EO121" s="27"/>
      <c r="EP121" s="24" t="s">
        <v>43</v>
      </c>
      <c r="EQ121" s="68">
        <v>99.419</v>
      </c>
      <c r="ER121" s="72">
        <v>4.09385502936897</v>
      </c>
      <c r="ES121" s="68">
        <v>100.559</v>
      </c>
      <c r="ET121" s="72">
        <v>4.09403337335928</v>
      </c>
      <c r="EU121" s="68">
        <v>113.383</v>
      </c>
      <c r="EV121" s="72">
        <v>4.09367999706217</v>
      </c>
      <c r="EW121" s="27"/>
      <c r="EX121" s="24" t="s">
        <v>43</v>
      </c>
      <c r="EY121" s="68">
        <v>91.915</v>
      </c>
      <c r="EZ121" s="72">
        <v>4.09399773499435</v>
      </c>
      <c r="FA121" s="68">
        <v>103.604</v>
      </c>
      <c r="FB121" s="72">
        <v>4.09428407800743</v>
      </c>
      <c r="FC121" s="68">
        <v>102.485</v>
      </c>
      <c r="FD121" s="72">
        <v>4.09429784467874</v>
      </c>
      <c r="FE121" s="27"/>
      <c r="FF121" s="24" t="s">
        <v>43</v>
      </c>
      <c r="FG121" s="68">
        <v>109.714</v>
      </c>
      <c r="FH121" s="72">
        <v>4.09396673592728</v>
      </c>
      <c r="FI121" s="68">
        <v>105.55</v>
      </c>
      <c r="FJ121" s="72">
        <v>-1.5804932630892</v>
      </c>
      <c r="FK121" s="68">
        <v>106.709</v>
      </c>
      <c r="FL121" s="72">
        <v>2.45113099581398</v>
      </c>
      <c r="FM121" s="27"/>
      <c r="FN121" s="24" t="s">
        <v>43</v>
      </c>
      <c r="FO121" s="68">
        <v>99.31</v>
      </c>
      <c r="FP121" s="72">
        <v>1.03774544714619</v>
      </c>
      <c r="FQ121" s="68">
        <v>114.345</v>
      </c>
      <c r="FR121" s="72">
        <v>-0.72322839431142</v>
      </c>
      <c r="FS121" s="68">
        <v>97.392</v>
      </c>
      <c r="FT121" s="72">
        <v>2.4672004376782</v>
      </c>
      <c r="FU121" s="27"/>
      <c r="FV121" s="24" t="s">
        <v>43</v>
      </c>
      <c r="FW121" s="68">
        <v>119.922</v>
      </c>
      <c r="FX121" s="72">
        <v>18.5574042767743</v>
      </c>
      <c r="FY121" s="68">
        <v>112.666</v>
      </c>
      <c r="FZ121" s="72">
        <v>4.6226134759676</v>
      </c>
      <c r="GA121" s="68">
        <v>106.377</v>
      </c>
      <c r="GB121" s="72">
        <v>4.62248099373505</v>
      </c>
      <c r="GC121" s="27"/>
      <c r="GD121" s="24" t="s">
        <v>43</v>
      </c>
      <c r="GE121" s="68">
        <v>101.307</v>
      </c>
      <c r="GF121" s="72">
        <v>4.62248660036559</v>
      </c>
      <c r="GG121" s="68">
        <v>114.986</v>
      </c>
      <c r="GH121" s="72">
        <v>4.62308357217597</v>
      </c>
      <c r="GI121" s="68">
        <v>91.365</v>
      </c>
      <c r="GJ121" s="72">
        <v>3.34705789199828</v>
      </c>
      <c r="GK121" s="27"/>
      <c r="GL121" s="24" t="s">
        <v>43</v>
      </c>
      <c r="GM121" s="68">
        <v>119.294</v>
      </c>
      <c r="GN121" s="72">
        <v>4.62275155012586</v>
      </c>
      <c r="GO121" s="68">
        <v>145.058</v>
      </c>
      <c r="GP121" s="72">
        <v>12.0753463288753</v>
      </c>
      <c r="GQ121" s="68">
        <v>135.241</v>
      </c>
      <c r="GR121" s="72">
        <v>12.0760095799253</v>
      </c>
      <c r="GS121" s="27"/>
      <c r="GT121" s="24" t="s">
        <v>43</v>
      </c>
      <c r="GU121" s="68">
        <v>98.672</v>
      </c>
      <c r="GV121" s="72">
        <v>3.31605675095545</v>
      </c>
      <c r="GW121" s="68">
        <v>104.47</v>
      </c>
      <c r="GX121" s="72">
        <v>0.465447271748104</v>
      </c>
      <c r="GY121" s="68">
        <v>116.273</v>
      </c>
      <c r="GZ121" s="72">
        <v>3.3161247900765</v>
      </c>
      <c r="HA121" s="27"/>
      <c r="HB121" s="24" t="s">
        <v>43</v>
      </c>
      <c r="HC121" s="68">
        <v>128.194</v>
      </c>
      <c r="HD121" s="72">
        <v>3.31643549673997</v>
      </c>
      <c r="HE121" s="68">
        <v>114.437</v>
      </c>
      <c r="HF121" s="72">
        <v>3.31699213636323</v>
      </c>
      <c r="HG121" s="68">
        <v>101.692</v>
      </c>
      <c r="HH121" s="72">
        <v>0.417699394681478</v>
      </c>
      <c r="HI121" s="27"/>
      <c r="HJ121" s="24" t="s">
        <v>43</v>
      </c>
      <c r="HK121" s="68">
        <v>119.234</v>
      </c>
      <c r="HL121" s="72">
        <v>2.04371565992845</v>
      </c>
      <c r="HM121" s="68">
        <v>110.459</v>
      </c>
      <c r="HN121" s="72">
        <v>4.80577641991005</v>
      </c>
      <c r="HO121" s="68">
        <v>118.144</v>
      </c>
      <c r="HP121" s="72">
        <v>3.316980175075</v>
      </c>
      <c r="HQ121" s="27"/>
      <c r="HR121" s="24" t="s">
        <v>43</v>
      </c>
      <c r="HS121" s="68">
        <v>137.488</v>
      </c>
      <c r="HT121" s="72">
        <v>7.28761051588384</v>
      </c>
      <c r="HU121" s="68">
        <v>91.767</v>
      </c>
      <c r="HV121" s="72">
        <v>7.2871606612575</v>
      </c>
      <c r="HW121" s="68">
        <v>104.424</v>
      </c>
      <c r="HX121" s="72">
        <v>7.28750346754887</v>
      </c>
      <c r="HY121" s="27"/>
      <c r="HZ121" s="24" t="s">
        <v>43</v>
      </c>
      <c r="IA121" s="68">
        <v>119.673</v>
      </c>
      <c r="IB121" s="72">
        <v>7.28770709316504</v>
      </c>
      <c r="IC121" s="68">
        <v>102.98266315073</v>
      </c>
      <c r="ID121" s="72">
        <v>2.01724682234983</v>
      </c>
      <c r="IE121" s="68">
        <v>103.508</v>
      </c>
      <c r="IF121" s="72">
        <v>3.80384094669807</v>
      </c>
      <c r="IG121" s="27"/>
      <c r="IH121" s="24" t="s">
        <v>43</v>
      </c>
      <c r="II121" s="68">
        <v>106.018</v>
      </c>
      <c r="IJ121" s="72">
        <v>4.0095751047277</v>
      </c>
      <c r="IK121" s="68">
        <v>132.246</v>
      </c>
      <c r="IL121" s="72">
        <v>2.12677231025857</v>
      </c>
      <c r="IM121" s="68">
        <v>120.047</v>
      </c>
      <c r="IN121" s="72">
        <v>5.36076321540473</v>
      </c>
      <c r="IO121" s="68">
        <v>104.775</v>
      </c>
      <c r="IP121" s="72">
        <v>5.36080608181489</v>
      </c>
      <c r="IQ121" s="27"/>
      <c r="IR121" s="24" t="s">
        <v>43</v>
      </c>
      <c r="IS121" s="68">
        <v>111.739</v>
      </c>
      <c r="IT121" s="72">
        <v>5.3604767382654</v>
      </c>
      <c r="IU121" s="68">
        <v>86.464</v>
      </c>
      <c r="IV121" s="72">
        <v>5.36038506062269</v>
      </c>
      <c r="IW121" s="68">
        <v>119.348</v>
      </c>
      <c r="IX121" s="72">
        <v>5.36035876973058</v>
      </c>
      <c r="IY121" s="27"/>
      <c r="IZ121" s="24" t="s">
        <v>43</v>
      </c>
      <c r="JA121" s="68">
        <v>111.262</v>
      </c>
      <c r="JB121" s="72">
        <v>5.36074468991772</v>
      </c>
      <c r="JC121" s="68">
        <v>119.423</v>
      </c>
      <c r="JD121" s="72">
        <v>3.91928227708212</v>
      </c>
      <c r="JE121" s="68">
        <v>145.81</v>
      </c>
      <c r="JF121" s="72">
        <v>14.0075843465343</v>
      </c>
      <c r="JG121" s="27"/>
      <c r="JH121" s="24" t="s">
        <v>43</v>
      </c>
      <c r="JI121" s="68">
        <v>141.711</v>
      </c>
      <c r="JJ121" s="72">
        <v>12.2303354769221</v>
      </c>
      <c r="JK121" s="68">
        <v>140.799</v>
      </c>
      <c r="JL121" s="72">
        <v>2.45217530506663</v>
      </c>
      <c r="JM121" s="68">
        <v>114.015</v>
      </c>
      <c r="JN121" s="72">
        <v>5.53622007886405</v>
      </c>
      <c r="JO121" s="27"/>
      <c r="JP121" s="24" t="s">
        <v>43</v>
      </c>
      <c r="JQ121" s="68">
        <v>127.517</v>
      </c>
      <c r="JR121" s="72">
        <v>-19.3802909509329</v>
      </c>
      <c r="JS121" s="68">
        <v>87.506</v>
      </c>
      <c r="JT121" s="72">
        <v>1.68140461776223</v>
      </c>
      <c r="JU121" s="68">
        <v>105.832</v>
      </c>
      <c r="JV121" s="72">
        <v>1.68136661478451</v>
      </c>
      <c r="JW121" s="27"/>
      <c r="JX121" s="24" t="s">
        <v>43</v>
      </c>
      <c r="JY121" s="68">
        <v>109.138</v>
      </c>
      <c r="JZ121" s="72">
        <v>1.23930910372721</v>
      </c>
      <c r="KA121" s="68">
        <v>104.395</v>
      </c>
      <c r="KB121" s="72">
        <v>6.61362963265557</v>
      </c>
      <c r="KC121" s="68">
        <v>114.35</v>
      </c>
      <c r="KD121" s="72">
        <v>-3.31690242067081</v>
      </c>
      <c r="KE121" s="27"/>
      <c r="KF121" s="24" t="s">
        <v>43</v>
      </c>
      <c r="KG121" s="68">
        <v>105.39</v>
      </c>
      <c r="KH121" s="72">
        <v>0.633074565298358</v>
      </c>
      <c r="KI121" s="68">
        <v>80.334</v>
      </c>
      <c r="KJ121" s="72">
        <v>-12.6937205207903</v>
      </c>
      <c r="KK121" s="68">
        <v>114.403</v>
      </c>
      <c r="KL121" s="72">
        <v>31.9496666743559</v>
      </c>
      <c r="KM121" s="27"/>
      <c r="KN121" s="24" t="s">
        <v>43</v>
      </c>
      <c r="KO121" s="68">
        <v>114.003</v>
      </c>
      <c r="KP121" s="72">
        <v>16.3533374157991</v>
      </c>
      <c r="KQ121" s="68">
        <v>113.47</v>
      </c>
      <c r="KR121" s="72">
        <v>1.42751155327916</v>
      </c>
      <c r="KS121" s="68">
        <v>113.978</v>
      </c>
      <c r="KT121" s="72">
        <v>5.440484009732</v>
      </c>
      <c r="KU121" s="27"/>
      <c r="KV121" s="24" t="s">
        <v>43</v>
      </c>
      <c r="KW121" s="68">
        <v>114.872</v>
      </c>
      <c r="KX121" s="72">
        <v>6.55238943306617</v>
      </c>
      <c r="KY121" s="68">
        <v>116.292</v>
      </c>
      <c r="KZ121" s="72">
        <v>3.3458636593884</v>
      </c>
      <c r="LA121" s="68">
        <v>111.728</v>
      </c>
      <c r="LB121" s="72">
        <v>-8.60994323294126</v>
      </c>
      <c r="LC121" s="27"/>
      <c r="LD121" s="24" t="s">
        <v>43</v>
      </c>
      <c r="LE121" s="68">
        <v>136.393</v>
      </c>
      <c r="LF121" s="72">
        <v>2.91791799345033</v>
      </c>
      <c r="LG121" s="68">
        <v>110.856</v>
      </c>
      <c r="LH121" s="72">
        <v>7.86805487982873</v>
      </c>
      <c r="LI121" s="68">
        <v>104.77</v>
      </c>
      <c r="LJ121" s="72">
        <v>7.07423759300138</v>
      </c>
      <c r="LK121" s="27"/>
      <c r="LL121" s="24" t="s">
        <v>43</v>
      </c>
      <c r="LM121" s="68">
        <v>115.435</v>
      </c>
      <c r="LN121" s="72">
        <v>7.86704791806831</v>
      </c>
      <c r="LO121" s="68">
        <v>91.038</v>
      </c>
      <c r="LP121" s="72">
        <v>7.86748501149317</v>
      </c>
      <c r="LQ121" s="68">
        <v>95.856</v>
      </c>
      <c r="LR121" s="72">
        <v>7.86820309686711</v>
      </c>
      <c r="LS121" s="27"/>
      <c r="LT121" s="24" t="s">
        <v>43</v>
      </c>
      <c r="LU121" s="68">
        <v>102.854</v>
      </c>
      <c r="LV121" s="72">
        <v>-0.243441152223468</v>
      </c>
      <c r="LW121" s="68">
        <v>110.358</v>
      </c>
      <c r="LX121" s="72">
        <v>-0.47706223452704</v>
      </c>
      <c r="LY121" s="68">
        <v>71.952</v>
      </c>
      <c r="LZ121" s="72">
        <v>-12.3669402966896</v>
      </c>
      <c r="MA121" s="27"/>
      <c r="MB121" s="24" t="s">
        <v>43</v>
      </c>
      <c r="MC121" s="68">
        <v>129.982</v>
      </c>
      <c r="MD121" s="72">
        <v>9.65798842526195</v>
      </c>
      <c r="ME121" s="68">
        <v>122.931</v>
      </c>
      <c r="MF121" s="72">
        <v>16.9234720082178</v>
      </c>
      <c r="MG121" s="68">
        <v>98.624</v>
      </c>
      <c r="MH121" s="72">
        <v>-12.8008346448339</v>
      </c>
      <c r="MI121" s="27"/>
      <c r="MJ121" s="24" t="s">
        <v>43</v>
      </c>
      <c r="MK121" s="68">
        <v>85.272</v>
      </c>
      <c r="ML121" s="72">
        <v>-0.125323557315028</v>
      </c>
      <c r="MM121" s="68">
        <v>119.558670597816</v>
      </c>
      <c r="MN121" s="72">
        <v>-4.66455587607881</v>
      </c>
      <c r="MO121" s="68">
        <v>118.046</v>
      </c>
      <c r="MP121" s="72">
        <v>9.87360151901562</v>
      </c>
    </row>
    <row r="122" ht="15" hidden="1" customHeight="1" spans="1:354">
      <c r="A122" s="27"/>
      <c r="B122" s="24"/>
      <c r="C122" s="68"/>
      <c r="D122" s="72"/>
      <c r="E122" s="434"/>
      <c r="F122" s="72"/>
      <c r="G122" s="434"/>
      <c r="H122" s="72"/>
      <c r="I122" s="27"/>
      <c r="J122" s="24"/>
      <c r="K122" s="68"/>
      <c r="L122" s="72"/>
      <c r="M122" s="68"/>
      <c r="N122" s="72"/>
      <c r="O122" s="68"/>
      <c r="P122" s="72"/>
      <c r="Q122" s="27"/>
      <c r="R122" s="24"/>
      <c r="S122" s="68"/>
      <c r="T122" s="72"/>
      <c r="U122" s="68"/>
      <c r="V122" s="72"/>
      <c r="W122" s="68"/>
      <c r="X122" s="72"/>
      <c r="Y122" s="27"/>
      <c r="Z122" s="24"/>
      <c r="AA122" s="68"/>
      <c r="AB122" s="72"/>
      <c r="AC122" s="68"/>
      <c r="AD122" s="72"/>
      <c r="AE122" s="68"/>
      <c r="AF122" s="72"/>
      <c r="AG122" s="27"/>
      <c r="AH122" s="24"/>
      <c r="AI122" s="68"/>
      <c r="AJ122" s="72"/>
      <c r="AK122" s="68"/>
      <c r="AL122" s="72"/>
      <c r="AM122" s="68"/>
      <c r="AN122" s="72"/>
      <c r="AO122" s="27"/>
      <c r="AP122" s="24"/>
      <c r="AQ122" s="68"/>
      <c r="AR122" s="72"/>
      <c r="AS122" s="68"/>
      <c r="AT122" s="72"/>
      <c r="AU122" s="68"/>
      <c r="AV122" s="72"/>
      <c r="AW122" s="27"/>
      <c r="AX122" s="24"/>
      <c r="AY122" s="68"/>
      <c r="AZ122" s="72"/>
      <c r="BA122" s="68"/>
      <c r="BB122" s="72"/>
      <c r="BC122" s="68"/>
      <c r="BD122" s="72"/>
      <c r="BE122" s="27"/>
      <c r="BF122" s="24"/>
      <c r="BG122" s="68"/>
      <c r="BH122" s="72"/>
      <c r="BI122" s="68"/>
      <c r="BJ122" s="72"/>
      <c r="BK122" s="68"/>
      <c r="BL122" s="72"/>
      <c r="BM122" s="27"/>
      <c r="BN122" s="24"/>
      <c r="BO122" s="68"/>
      <c r="BP122" s="72"/>
      <c r="BQ122" s="437"/>
      <c r="BR122" s="72"/>
      <c r="BS122" s="68"/>
      <c r="BT122" s="72"/>
      <c r="BU122" s="27"/>
      <c r="BV122" s="24"/>
      <c r="BW122" s="68"/>
      <c r="BX122" s="72"/>
      <c r="BY122" s="68"/>
      <c r="BZ122" s="72"/>
      <c r="CA122" s="68"/>
      <c r="CB122" s="72"/>
      <c r="CC122" s="27"/>
      <c r="CD122" s="24"/>
      <c r="CE122" s="68"/>
      <c r="CF122" s="72"/>
      <c r="CG122" s="68"/>
      <c r="CH122" s="72"/>
      <c r="CI122" s="68"/>
      <c r="CJ122" s="72"/>
      <c r="CK122" s="27"/>
      <c r="CL122" s="24"/>
      <c r="CM122" s="68"/>
      <c r="CN122" s="72"/>
      <c r="CO122" s="68"/>
      <c r="CP122" s="72"/>
      <c r="CQ122" s="68"/>
      <c r="CR122" s="72"/>
      <c r="CS122" s="27"/>
      <c r="CT122" s="24"/>
      <c r="CU122" s="68"/>
      <c r="CV122" s="72"/>
      <c r="CW122" s="68"/>
      <c r="CX122" s="72"/>
      <c r="CY122" s="68"/>
      <c r="CZ122" s="72"/>
      <c r="DA122" s="27"/>
      <c r="DB122" s="24"/>
      <c r="DC122" s="68"/>
      <c r="DD122" s="72"/>
      <c r="DE122" s="68"/>
      <c r="DF122" s="72"/>
      <c r="DG122" s="68"/>
      <c r="DH122" s="72"/>
      <c r="DI122" s="27"/>
      <c r="DJ122" s="24"/>
      <c r="DK122" s="68"/>
      <c r="DL122" s="72"/>
      <c r="DM122" s="68"/>
      <c r="DN122" s="72"/>
      <c r="DO122" s="68"/>
      <c r="DP122" s="72"/>
      <c r="DQ122" s="27"/>
      <c r="DR122" s="24"/>
      <c r="DS122" s="68"/>
      <c r="DT122" s="72"/>
      <c r="DU122" s="68"/>
      <c r="DV122" s="72"/>
      <c r="DW122" s="68"/>
      <c r="DX122" s="72"/>
      <c r="DY122" s="27"/>
      <c r="DZ122" s="24"/>
      <c r="EA122" s="68"/>
      <c r="EB122" s="72"/>
      <c r="EC122" s="68"/>
      <c r="ED122" s="72"/>
      <c r="EE122" s="68"/>
      <c r="EF122" s="72"/>
      <c r="EG122" s="27"/>
      <c r="EH122" s="24"/>
      <c r="EI122" s="68"/>
      <c r="EJ122" s="72"/>
      <c r="EK122" s="68"/>
      <c r="EL122" s="72"/>
      <c r="EM122" s="68"/>
      <c r="EN122" s="72"/>
      <c r="EO122" s="27"/>
      <c r="EP122" s="24"/>
      <c r="EQ122" s="68"/>
      <c r="ER122" s="72"/>
      <c r="ES122" s="68"/>
      <c r="ET122" s="72"/>
      <c r="EU122" s="68"/>
      <c r="EV122" s="72"/>
      <c r="EW122" s="27"/>
      <c r="EX122" s="24"/>
      <c r="EY122" s="68"/>
      <c r="EZ122" s="72"/>
      <c r="FA122" s="68"/>
      <c r="FB122" s="72"/>
      <c r="FC122" s="68"/>
      <c r="FD122" s="72"/>
      <c r="FE122" s="27"/>
      <c r="FF122" s="24"/>
      <c r="FG122" s="68"/>
      <c r="FH122" s="72"/>
      <c r="FI122" s="68"/>
      <c r="FJ122" s="72"/>
      <c r="FK122" s="68"/>
      <c r="FL122" s="72"/>
      <c r="FM122" s="27"/>
      <c r="FN122" s="24"/>
      <c r="FO122" s="68"/>
      <c r="FP122" s="72"/>
      <c r="FQ122" s="68"/>
      <c r="FR122" s="72"/>
      <c r="FS122" s="68"/>
      <c r="FT122" s="72"/>
      <c r="FU122" s="27"/>
      <c r="FV122" s="24"/>
      <c r="FW122" s="68"/>
      <c r="FX122" s="72"/>
      <c r="FY122" s="68"/>
      <c r="FZ122" s="72"/>
      <c r="GA122" s="68"/>
      <c r="GB122" s="72"/>
      <c r="GC122" s="27"/>
      <c r="GD122" s="24"/>
      <c r="GE122" s="68"/>
      <c r="GF122" s="72"/>
      <c r="GG122" s="68"/>
      <c r="GH122" s="72"/>
      <c r="GI122" s="68"/>
      <c r="GJ122" s="72"/>
      <c r="GK122" s="27"/>
      <c r="GL122" s="24"/>
      <c r="GM122" s="68"/>
      <c r="GN122" s="72"/>
      <c r="GO122" s="68"/>
      <c r="GP122" s="72"/>
      <c r="GQ122" s="68"/>
      <c r="GR122" s="72"/>
      <c r="GS122" s="27"/>
      <c r="GT122" s="24"/>
      <c r="GU122" s="68"/>
      <c r="GV122" s="72"/>
      <c r="GW122" s="68"/>
      <c r="GX122" s="72"/>
      <c r="GY122" s="68"/>
      <c r="GZ122" s="72"/>
      <c r="HA122" s="27"/>
      <c r="HB122" s="24"/>
      <c r="HC122" s="68"/>
      <c r="HD122" s="72"/>
      <c r="HE122" s="68"/>
      <c r="HF122" s="72"/>
      <c r="HG122" s="68"/>
      <c r="HH122" s="72"/>
      <c r="HI122" s="27"/>
      <c r="HJ122" s="24"/>
      <c r="HK122" s="68"/>
      <c r="HL122" s="72"/>
      <c r="HM122" s="68"/>
      <c r="HN122" s="72"/>
      <c r="HO122" s="68"/>
      <c r="HP122" s="72"/>
      <c r="HQ122" s="27"/>
      <c r="HR122" s="24"/>
      <c r="HS122" s="68"/>
      <c r="HT122" s="72"/>
      <c r="HU122" s="68"/>
      <c r="HV122" s="72"/>
      <c r="HW122" s="68"/>
      <c r="HX122" s="72"/>
      <c r="HY122" s="27"/>
      <c r="HZ122" s="24"/>
      <c r="IA122" s="68"/>
      <c r="IB122" s="72"/>
      <c r="IC122" s="68"/>
      <c r="ID122" s="72"/>
      <c r="IE122" s="68"/>
      <c r="IF122" s="72"/>
      <c r="IG122" s="27"/>
      <c r="IH122" s="24"/>
      <c r="II122" s="68"/>
      <c r="IJ122" s="72"/>
      <c r="IK122" s="68"/>
      <c r="IL122" s="72"/>
      <c r="IM122" s="68"/>
      <c r="IN122" s="72"/>
      <c r="IO122" s="68"/>
      <c r="IP122" s="72"/>
      <c r="IQ122" s="27"/>
      <c r="IR122" s="24"/>
      <c r="IS122" s="68"/>
      <c r="IT122" s="72"/>
      <c r="IU122" s="68"/>
      <c r="IV122" s="72"/>
      <c r="IW122" s="68"/>
      <c r="IX122" s="72"/>
      <c r="IY122" s="27"/>
      <c r="IZ122" s="24"/>
      <c r="JA122" s="68"/>
      <c r="JB122" s="72"/>
      <c r="JC122" s="68"/>
      <c r="JD122" s="72"/>
      <c r="JE122" s="68"/>
      <c r="JF122" s="72"/>
      <c r="JG122" s="27"/>
      <c r="JH122" s="24"/>
      <c r="JI122" s="68"/>
      <c r="JJ122" s="72"/>
      <c r="JK122" s="68"/>
      <c r="JL122" s="72"/>
      <c r="JM122" s="68"/>
      <c r="JN122" s="72"/>
      <c r="JO122" s="27"/>
      <c r="JP122" s="24"/>
      <c r="JQ122" s="68"/>
      <c r="JR122" s="72"/>
      <c r="JS122" s="68"/>
      <c r="JT122" s="72"/>
      <c r="JU122" s="68"/>
      <c r="JV122" s="72"/>
      <c r="JW122" s="27"/>
      <c r="JX122" s="24"/>
      <c r="JY122" s="68"/>
      <c r="JZ122" s="72"/>
      <c r="KA122" s="68"/>
      <c r="KB122" s="72"/>
      <c r="KC122" s="68"/>
      <c r="KD122" s="72"/>
      <c r="KE122" s="27"/>
      <c r="KF122" s="24"/>
      <c r="KG122" s="68"/>
      <c r="KH122" s="72"/>
      <c r="KI122" s="68"/>
      <c r="KJ122" s="72"/>
      <c r="KK122" s="68"/>
      <c r="KL122" s="72"/>
      <c r="KM122" s="27"/>
      <c r="KN122" s="24"/>
      <c r="KO122" s="68"/>
      <c r="KP122" s="72"/>
      <c r="KQ122" s="68"/>
      <c r="KR122" s="72"/>
      <c r="KS122" s="68"/>
      <c r="KT122" s="72"/>
      <c r="KU122" s="27"/>
      <c r="KV122" s="24"/>
      <c r="KW122" s="68"/>
      <c r="KX122" s="72"/>
      <c r="KY122" s="68"/>
      <c r="KZ122" s="72"/>
      <c r="LA122" s="68"/>
      <c r="LB122" s="72"/>
      <c r="LC122" s="27"/>
      <c r="LD122" s="24"/>
      <c r="LE122" s="68"/>
      <c r="LF122" s="72"/>
      <c r="LG122" s="68"/>
      <c r="LH122" s="72"/>
      <c r="LI122" s="68"/>
      <c r="LJ122" s="72"/>
      <c r="LK122" s="27"/>
      <c r="LL122" s="24"/>
      <c r="LM122" s="68"/>
      <c r="LN122" s="72"/>
      <c r="LO122" s="68"/>
      <c r="LP122" s="72"/>
      <c r="LQ122" s="68"/>
      <c r="LR122" s="72"/>
      <c r="LS122" s="27"/>
      <c r="LT122" s="24"/>
      <c r="LU122" s="68"/>
      <c r="LV122" s="72"/>
      <c r="LW122" s="68"/>
      <c r="LX122" s="72"/>
      <c r="LY122" s="68"/>
      <c r="LZ122" s="72"/>
      <c r="MA122" s="27"/>
      <c r="MB122" s="24"/>
      <c r="MC122" s="68"/>
      <c r="MD122" s="72"/>
      <c r="ME122" s="68"/>
      <c r="MF122" s="72"/>
      <c r="MG122" s="68"/>
      <c r="MH122" s="72"/>
      <c r="MI122" s="27"/>
      <c r="MJ122" s="24"/>
      <c r="MK122" s="68"/>
      <c r="ML122" s="72"/>
      <c r="MM122" s="68"/>
      <c r="MN122" s="72"/>
      <c r="MO122" s="68"/>
      <c r="MP122" s="72"/>
    </row>
    <row r="123" s="405" customFormat="1" ht="15" hidden="1" customHeight="1" spans="1:360">
      <c r="A123" s="433">
        <v>2018</v>
      </c>
      <c r="B123" s="24" t="s">
        <v>32</v>
      </c>
      <c r="C123" s="68">
        <v>107.633557029224</v>
      </c>
      <c r="D123" s="72">
        <v>-0.87541961503689</v>
      </c>
      <c r="E123" s="459">
        <v>106.156918542124</v>
      </c>
      <c r="F123" s="72">
        <v>-0.646789324906408</v>
      </c>
      <c r="G123" s="459">
        <v>109.029810321549</v>
      </c>
      <c r="H123" s="72">
        <v>-1.08431814783488</v>
      </c>
      <c r="I123" s="433">
        <v>2018</v>
      </c>
      <c r="J123" s="24" t="s">
        <v>32</v>
      </c>
      <c r="K123" s="68">
        <v>95.3850436012128</v>
      </c>
      <c r="L123" s="72">
        <v>24.2639963538468</v>
      </c>
      <c r="M123" s="68">
        <v>144.262210244938</v>
      </c>
      <c r="N123" s="72">
        <v>50.8608644562545</v>
      </c>
      <c r="O123" s="68">
        <v>108.914685771824</v>
      </c>
      <c r="P123" s="72">
        <v>42.8539201120432</v>
      </c>
      <c r="Q123" s="433">
        <v>2018</v>
      </c>
      <c r="R123" s="24" t="s">
        <v>32</v>
      </c>
      <c r="S123" s="68">
        <v>120.579605431794</v>
      </c>
      <c r="T123" s="72">
        <v>6.30309920814069</v>
      </c>
      <c r="U123" s="68">
        <v>116.561052943328</v>
      </c>
      <c r="V123" s="72">
        <v>-0.913790894515287</v>
      </c>
      <c r="W123" s="68">
        <v>116.850253113792</v>
      </c>
      <c r="X123" s="72">
        <v>18.1140737024077</v>
      </c>
      <c r="Y123" s="433">
        <v>2018</v>
      </c>
      <c r="Z123" s="24" t="s">
        <v>32</v>
      </c>
      <c r="AA123" s="68">
        <v>101.179428547143</v>
      </c>
      <c r="AB123" s="72">
        <v>9.3347041280546</v>
      </c>
      <c r="AC123" s="68">
        <v>124.465205039299</v>
      </c>
      <c r="AD123" s="72">
        <v>-5.23218511211692</v>
      </c>
      <c r="AE123" s="68">
        <v>108.733292806574</v>
      </c>
      <c r="AF123" s="72">
        <v>5.67608370498867</v>
      </c>
      <c r="AG123" s="433">
        <v>2018</v>
      </c>
      <c r="AH123" s="24" t="s">
        <v>32</v>
      </c>
      <c r="AI123" s="68">
        <v>127.10022443992</v>
      </c>
      <c r="AJ123" s="72">
        <v>-0.0163431377034442</v>
      </c>
      <c r="AK123" s="68">
        <v>129.332308094816</v>
      </c>
      <c r="AL123" s="72">
        <v>5.84178281651799</v>
      </c>
      <c r="AM123" s="68">
        <v>119.407150476965</v>
      </c>
      <c r="AN123" s="72">
        <v>-3.61063087103246</v>
      </c>
      <c r="AO123" s="433">
        <v>2018</v>
      </c>
      <c r="AP123" s="24" t="s">
        <v>32</v>
      </c>
      <c r="AQ123" s="68">
        <v>145.056446200309</v>
      </c>
      <c r="AR123" s="72">
        <v>29.9183590086241</v>
      </c>
      <c r="AS123" s="68">
        <v>102.96174739393</v>
      </c>
      <c r="AT123" s="72">
        <v>5.30154778572889</v>
      </c>
      <c r="AU123" s="68">
        <v>107.142325775101</v>
      </c>
      <c r="AV123" s="72">
        <v>0.295174230392135</v>
      </c>
      <c r="AW123" s="433">
        <v>2018</v>
      </c>
      <c r="AX123" s="24" t="s">
        <v>32</v>
      </c>
      <c r="AY123" s="68">
        <v>111.424990318206</v>
      </c>
      <c r="AZ123" s="72">
        <v>12.634686855029</v>
      </c>
      <c r="BA123" s="68">
        <v>120.07552663847</v>
      </c>
      <c r="BB123" s="72">
        <v>0.148064720404008</v>
      </c>
      <c r="BC123" s="68">
        <v>122.101242664608</v>
      </c>
      <c r="BD123" s="72">
        <v>-4.98105658697298</v>
      </c>
      <c r="BE123" s="433">
        <v>2018</v>
      </c>
      <c r="BF123" s="24" t="s">
        <v>32</v>
      </c>
      <c r="BG123" s="68">
        <v>107.171853670863</v>
      </c>
      <c r="BH123" s="72">
        <v>-2.28856724816924</v>
      </c>
      <c r="BI123" s="68">
        <v>110.402966405712</v>
      </c>
      <c r="BJ123" s="72">
        <v>8.14913836224285</v>
      </c>
      <c r="BK123" s="68">
        <v>131.316720755461</v>
      </c>
      <c r="BL123" s="72">
        <v>-3.85925501840497</v>
      </c>
      <c r="BM123" s="433">
        <v>2018</v>
      </c>
      <c r="BN123" s="24" t="s">
        <v>32</v>
      </c>
      <c r="BO123" s="68">
        <v>137.649308995046</v>
      </c>
      <c r="BP123" s="72">
        <v>18.6396740258794</v>
      </c>
      <c r="BQ123" s="437">
        <v>123.743661831175</v>
      </c>
      <c r="BR123" s="72">
        <v>6.71811837702687</v>
      </c>
      <c r="BS123" s="68">
        <v>116.186337294781</v>
      </c>
      <c r="BT123" s="72">
        <v>0.842189708704538</v>
      </c>
      <c r="BU123" s="433">
        <v>2018</v>
      </c>
      <c r="BV123" s="24" t="s">
        <v>32</v>
      </c>
      <c r="BW123" s="68">
        <v>120.824486758982</v>
      </c>
      <c r="BX123" s="72">
        <v>3.6621767725231</v>
      </c>
      <c r="BY123" s="68">
        <v>110.0744501913</v>
      </c>
      <c r="BZ123" s="72">
        <v>0.339510848753903</v>
      </c>
      <c r="CA123" s="68">
        <v>105.245751256054</v>
      </c>
      <c r="CB123" s="72">
        <v>31.5900865917154</v>
      </c>
      <c r="CC123" s="433">
        <v>2018</v>
      </c>
      <c r="CD123" s="24" t="s">
        <v>32</v>
      </c>
      <c r="CE123" s="68">
        <v>105.730249714914</v>
      </c>
      <c r="CF123" s="72">
        <v>0.736730008397728</v>
      </c>
      <c r="CG123" s="68">
        <v>103.989852234351</v>
      </c>
      <c r="CH123" s="72">
        <v>11.0978955944862</v>
      </c>
      <c r="CI123" s="68">
        <v>122.982038636332</v>
      </c>
      <c r="CJ123" s="72">
        <v>14.0803490035825</v>
      </c>
      <c r="CK123" s="433">
        <v>2018</v>
      </c>
      <c r="CL123" s="24" t="s">
        <v>32</v>
      </c>
      <c r="CM123" s="68">
        <v>125.104936683817</v>
      </c>
      <c r="CN123" s="72">
        <v>-6.09922864512238</v>
      </c>
      <c r="CO123" s="68">
        <v>121.214144465802</v>
      </c>
      <c r="CP123" s="72">
        <v>-13.0564102901354</v>
      </c>
      <c r="CQ123" s="68">
        <v>135.572293720453</v>
      </c>
      <c r="CR123" s="72">
        <v>20.7125756570679</v>
      </c>
      <c r="CS123" s="433">
        <v>2018</v>
      </c>
      <c r="CT123" s="24" t="s">
        <v>32</v>
      </c>
      <c r="CU123" s="68">
        <v>146.844486590833</v>
      </c>
      <c r="CV123" s="72">
        <v>7.71489623539942</v>
      </c>
      <c r="CW123" s="68">
        <v>85.4452589331197</v>
      </c>
      <c r="CX123" s="72">
        <v>6.08782862744866</v>
      </c>
      <c r="CY123" s="68">
        <v>112.353199100347</v>
      </c>
      <c r="CZ123" s="72">
        <v>3.89125627661657</v>
      </c>
      <c r="DA123" s="433">
        <v>2018</v>
      </c>
      <c r="DB123" s="24" t="s">
        <v>32</v>
      </c>
      <c r="DC123" s="68">
        <v>93.6354694943734</v>
      </c>
      <c r="DD123" s="72">
        <v>15.1841134359757</v>
      </c>
      <c r="DE123" s="68">
        <v>209.494522176234</v>
      </c>
      <c r="DF123" s="72">
        <v>13.6599023292664</v>
      </c>
      <c r="DG123" s="68">
        <v>121.438329596163</v>
      </c>
      <c r="DH123" s="72">
        <v>3.1638799090703</v>
      </c>
      <c r="DI123" s="433">
        <v>2018</v>
      </c>
      <c r="DJ123" s="24" t="s">
        <v>32</v>
      </c>
      <c r="DK123" s="68">
        <v>114.732454798265</v>
      </c>
      <c r="DL123" s="72">
        <v>8.75114198887677</v>
      </c>
      <c r="DM123" s="68">
        <v>90.3487659201354</v>
      </c>
      <c r="DN123" s="72">
        <v>1.84962564834672</v>
      </c>
      <c r="DO123" s="68">
        <v>130.148171083356</v>
      </c>
      <c r="DP123" s="72">
        <v>6.21479200162895</v>
      </c>
      <c r="DQ123" s="433">
        <v>2018</v>
      </c>
      <c r="DR123" s="24" t="s">
        <v>32</v>
      </c>
      <c r="DS123" s="68">
        <v>105.920471895555</v>
      </c>
      <c r="DT123" s="72">
        <v>-2.29910444729414</v>
      </c>
      <c r="DU123" s="68">
        <v>108.401593073529</v>
      </c>
      <c r="DV123" s="72">
        <v>0.961723657227893</v>
      </c>
      <c r="DW123" s="68">
        <v>118.216790923724</v>
      </c>
      <c r="DX123" s="72">
        <v>-2.57232612724455</v>
      </c>
      <c r="DY123" s="433">
        <v>2018</v>
      </c>
      <c r="DZ123" s="24" t="s">
        <v>32</v>
      </c>
      <c r="EA123" s="68">
        <v>116.274006338939</v>
      </c>
      <c r="EB123" s="72">
        <v>6.60884816435828</v>
      </c>
      <c r="EC123" s="68">
        <v>100.5272951508</v>
      </c>
      <c r="ED123" s="72">
        <v>14.7192084250647</v>
      </c>
      <c r="EE123" s="68">
        <v>110.363225728073</v>
      </c>
      <c r="EF123" s="72">
        <v>4.71391026905737</v>
      </c>
      <c r="EG123" s="433">
        <v>2018</v>
      </c>
      <c r="EH123" s="24" t="s">
        <v>32</v>
      </c>
      <c r="EI123" s="68">
        <v>115.129752751219</v>
      </c>
      <c r="EJ123" s="72">
        <v>23.5470105821831</v>
      </c>
      <c r="EK123" s="68">
        <v>103.67242613349</v>
      </c>
      <c r="EL123" s="72">
        <v>11.2878539814399</v>
      </c>
      <c r="EM123" s="68">
        <v>111.880521364491</v>
      </c>
      <c r="EN123" s="72">
        <v>1.97376964361391</v>
      </c>
      <c r="EO123" s="433">
        <v>2018</v>
      </c>
      <c r="EP123" s="24" t="s">
        <v>32</v>
      </c>
      <c r="EQ123" s="68">
        <v>117.615167008833</v>
      </c>
      <c r="ER123" s="72">
        <v>8.95741112114668</v>
      </c>
      <c r="ES123" s="68">
        <v>115.770502605003</v>
      </c>
      <c r="ET123" s="72">
        <v>7.83794348243509</v>
      </c>
      <c r="EU123" s="68">
        <v>115.896527123962</v>
      </c>
      <c r="EV123" s="72">
        <v>2.9450148106359</v>
      </c>
      <c r="EW123" s="433">
        <v>2018</v>
      </c>
      <c r="EX123" s="24" t="s">
        <v>32</v>
      </c>
      <c r="EY123" s="68">
        <v>114.38366725838</v>
      </c>
      <c r="EZ123" s="72">
        <v>-7.88955858111949</v>
      </c>
      <c r="FA123" s="68">
        <v>108.95021903002</v>
      </c>
      <c r="FB123" s="72">
        <v>0.375168394111071</v>
      </c>
      <c r="FC123" s="68">
        <v>105.250061945001</v>
      </c>
      <c r="FD123" s="72">
        <v>9.92747605096976</v>
      </c>
      <c r="FE123" s="433">
        <v>2018</v>
      </c>
      <c r="FF123" s="24" t="s">
        <v>32</v>
      </c>
      <c r="FG123" s="68">
        <v>110.836805616208</v>
      </c>
      <c r="FH123" s="72">
        <v>19.5818244373084</v>
      </c>
      <c r="FI123" s="68">
        <v>91.7224263336091</v>
      </c>
      <c r="FJ123" s="72">
        <v>11.2596146695889</v>
      </c>
      <c r="FK123" s="68">
        <v>102.013769617923</v>
      </c>
      <c r="FL123" s="72">
        <v>4.78857097740469</v>
      </c>
      <c r="FM123" s="433">
        <v>2018</v>
      </c>
      <c r="FN123" s="24" t="s">
        <v>32</v>
      </c>
      <c r="FO123" s="68">
        <v>100.692833705131</v>
      </c>
      <c r="FP123" s="72">
        <v>0.290668125945956</v>
      </c>
      <c r="FQ123" s="68">
        <v>114.855625483034</v>
      </c>
      <c r="FR123" s="72">
        <v>3.34877308747458</v>
      </c>
      <c r="FS123" s="68">
        <v>105.79992495596</v>
      </c>
      <c r="FT123" s="72">
        <v>10.7133849814361</v>
      </c>
      <c r="FU123" s="433">
        <v>2018</v>
      </c>
      <c r="FV123" s="24" t="s">
        <v>32</v>
      </c>
      <c r="FW123" s="68">
        <v>109.509647449439</v>
      </c>
      <c r="FX123" s="72">
        <v>3.06693344009845</v>
      </c>
      <c r="FY123" s="68">
        <v>107.148187085322</v>
      </c>
      <c r="FZ123" s="72">
        <v>3.27337023413716</v>
      </c>
      <c r="GA123" s="68">
        <v>107.128720482216</v>
      </c>
      <c r="GB123" s="72">
        <v>3.12638546241951</v>
      </c>
      <c r="GC123" s="433">
        <v>2018</v>
      </c>
      <c r="GD123" s="24" t="s">
        <v>32</v>
      </c>
      <c r="GE123" s="68">
        <v>109.612682898528</v>
      </c>
      <c r="GF123" s="72">
        <v>0.243889029802659</v>
      </c>
      <c r="GG123" s="68">
        <v>110.047703612086</v>
      </c>
      <c r="GH123" s="72">
        <v>5.7886524638898</v>
      </c>
      <c r="GI123" s="68">
        <v>96.1219720412858</v>
      </c>
      <c r="GJ123" s="72">
        <v>4.30580554429088</v>
      </c>
      <c r="GK123" s="433">
        <v>2018</v>
      </c>
      <c r="GL123" s="24" t="s">
        <v>32</v>
      </c>
      <c r="GM123" s="68">
        <v>98.4756257634008</v>
      </c>
      <c r="GN123" s="72">
        <v>4.40587973218915</v>
      </c>
      <c r="GO123" s="68">
        <v>124.011112446502</v>
      </c>
      <c r="GP123" s="72">
        <v>14.3444339964427</v>
      </c>
      <c r="GQ123" s="68">
        <v>118.20340663891</v>
      </c>
      <c r="GR123" s="72">
        <v>7.80457712904254</v>
      </c>
      <c r="GS123" s="433">
        <v>2018</v>
      </c>
      <c r="GT123" s="24" t="s">
        <v>32</v>
      </c>
      <c r="GU123" s="68">
        <v>125.662278594166</v>
      </c>
      <c r="GV123" s="72">
        <v>0.878458829045982</v>
      </c>
      <c r="GW123" s="68">
        <v>106.447477271</v>
      </c>
      <c r="GX123" s="72">
        <v>2.73663018858821</v>
      </c>
      <c r="GY123" s="68">
        <v>106.80045727936</v>
      </c>
      <c r="GZ123" s="72">
        <v>8.28175164182011</v>
      </c>
      <c r="HA123" s="433">
        <v>2018</v>
      </c>
      <c r="HB123" s="24" t="s">
        <v>32</v>
      </c>
      <c r="HC123" s="68">
        <v>113.95126600144</v>
      </c>
      <c r="HD123" s="72">
        <v>15.6337368729413</v>
      </c>
      <c r="HE123" s="68">
        <v>103.278788227098</v>
      </c>
      <c r="HF123" s="72">
        <v>-3.43264307891725</v>
      </c>
      <c r="HG123" s="68">
        <v>97.3695208268126</v>
      </c>
      <c r="HH123" s="72">
        <v>0.871789353154099</v>
      </c>
      <c r="HI123" s="433">
        <v>2018</v>
      </c>
      <c r="HJ123" s="24" t="s">
        <v>32</v>
      </c>
      <c r="HK123" s="68">
        <v>108.921096781169</v>
      </c>
      <c r="HL123" s="72">
        <v>23.5577475567405</v>
      </c>
      <c r="HM123" s="68">
        <v>145.866808680907</v>
      </c>
      <c r="HN123" s="72">
        <v>17.0953180763637</v>
      </c>
      <c r="HO123" s="68">
        <v>106.535715841735</v>
      </c>
      <c r="HP123" s="72">
        <v>14.1629419965227</v>
      </c>
      <c r="HQ123" s="433">
        <v>2018</v>
      </c>
      <c r="HR123" s="24" t="s">
        <v>32</v>
      </c>
      <c r="HS123" s="68">
        <v>99.5275439122703</v>
      </c>
      <c r="HT123" s="72">
        <v>-5.31016001268178</v>
      </c>
      <c r="HU123" s="68">
        <v>108.838304752093</v>
      </c>
      <c r="HV123" s="72">
        <v>10.3254923895035</v>
      </c>
      <c r="HW123" s="68">
        <v>102.931189600361</v>
      </c>
      <c r="HX123" s="72">
        <v>14.1726263952359</v>
      </c>
      <c r="HY123" s="433">
        <v>2018</v>
      </c>
      <c r="HZ123" s="24" t="s">
        <v>32</v>
      </c>
      <c r="IA123" s="68">
        <v>123.848803134622</v>
      </c>
      <c r="IB123" s="72">
        <v>18.9504246476325</v>
      </c>
      <c r="IC123" s="68">
        <v>94.7130326924866</v>
      </c>
      <c r="ID123" s="72">
        <v>0.695160912664036</v>
      </c>
      <c r="IE123" s="68">
        <v>111.571817054535</v>
      </c>
      <c r="IF123" s="72">
        <v>16.9797928793472</v>
      </c>
      <c r="IG123" s="433">
        <v>2018</v>
      </c>
      <c r="IH123" s="24" t="s">
        <v>32</v>
      </c>
      <c r="II123" s="68">
        <v>108.24498924184</v>
      </c>
      <c r="IJ123" s="72">
        <v>14.5570846034924</v>
      </c>
      <c r="IK123" s="68">
        <v>95.1603880323844</v>
      </c>
      <c r="IL123" s="72">
        <v>7.97239207613907</v>
      </c>
      <c r="IM123" s="68">
        <v>103.353757291424</v>
      </c>
      <c r="IN123" s="72">
        <v>16.4510014212748</v>
      </c>
      <c r="IO123" s="68">
        <v>119.137217972302</v>
      </c>
      <c r="IP123" s="72">
        <v>3.34326654606663</v>
      </c>
      <c r="IQ123" s="433">
        <v>2018</v>
      </c>
      <c r="IR123" s="24" t="s">
        <v>32</v>
      </c>
      <c r="IS123" s="68">
        <v>111.91389532969</v>
      </c>
      <c r="IT123" s="72">
        <v>4.45575446116297</v>
      </c>
      <c r="IU123" s="68">
        <v>262.675534206298</v>
      </c>
      <c r="IV123" s="72">
        <v>-3.99812356548509</v>
      </c>
      <c r="IW123" s="68">
        <v>116.803959333948</v>
      </c>
      <c r="IX123" s="72">
        <v>-4.90832322425733</v>
      </c>
      <c r="IY123" s="433">
        <v>2018</v>
      </c>
      <c r="IZ123" s="24" t="s">
        <v>32</v>
      </c>
      <c r="JA123" s="68">
        <v>112.980404371189</v>
      </c>
      <c r="JB123" s="72">
        <v>4.06610206804064</v>
      </c>
      <c r="JC123" s="68">
        <v>111.623686501307</v>
      </c>
      <c r="JD123" s="72">
        <v>2.28693506827486</v>
      </c>
      <c r="JE123" s="68">
        <v>136.388974635898</v>
      </c>
      <c r="JF123" s="72">
        <v>3.1429179069506</v>
      </c>
      <c r="JG123" s="433">
        <v>2018</v>
      </c>
      <c r="JH123" s="24" t="s">
        <v>32</v>
      </c>
      <c r="JI123" s="68">
        <v>99.3916700084359</v>
      </c>
      <c r="JJ123" s="72">
        <v>13.2823520121679</v>
      </c>
      <c r="JK123" s="68">
        <v>133.360251736031</v>
      </c>
      <c r="JL123" s="72">
        <v>15.8878418241968</v>
      </c>
      <c r="JM123" s="68">
        <v>97.3593158485675</v>
      </c>
      <c r="JN123" s="72">
        <v>24.5004038984239</v>
      </c>
      <c r="JO123" s="433">
        <v>2018</v>
      </c>
      <c r="JP123" s="24" t="s">
        <v>32</v>
      </c>
      <c r="JQ123" s="68">
        <v>117.909529166947</v>
      </c>
      <c r="JR123" s="72">
        <v>-1.41755849091008</v>
      </c>
      <c r="JS123" s="68">
        <v>116.691627111318</v>
      </c>
      <c r="JT123" s="72">
        <v>8.05380587006501</v>
      </c>
      <c r="JU123" s="68">
        <v>103.52804181379</v>
      </c>
      <c r="JV123" s="72">
        <v>16.8831054415404</v>
      </c>
      <c r="JW123" s="433">
        <v>2018</v>
      </c>
      <c r="JX123" s="24" t="s">
        <v>32</v>
      </c>
      <c r="JY123" s="68">
        <v>105.466221339707</v>
      </c>
      <c r="JZ123" s="72">
        <v>13.21584599829</v>
      </c>
      <c r="KA123" s="68">
        <v>136.584809274123</v>
      </c>
      <c r="KB123" s="72">
        <v>-5.58022821286009</v>
      </c>
      <c r="KC123" s="68">
        <v>101.603493590001</v>
      </c>
      <c r="KD123" s="72">
        <v>20.9205517286534</v>
      </c>
      <c r="KE123" s="433">
        <v>2018</v>
      </c>
      <c r="KF123" s="24" t="s">
        <v>32</v>
      </c>
      <c r="KG123" s="68">
        <v>124.42289846448</v>
      </c>
      <c r="KH123" s="72">
        <v>33.9782255076883</v>
      </c>
      <c r="KI123" s="68">
        <v>129.144591357107</v>
      </c>
      <c r="KJ123" s="72">
        <v>27.1734036012871</v>
      </c>
      <c r="KK123" s="68">
        <v>115.358699911504</v>
      </c>
      <c r="KL123" s="72">
        <v>22.3354930819687</v>
      </c>
      <c r="KM123" s="433">
        <v>2018</v>
      </c>
      <c r="KN123" s="24" t="s">
        <v>32</v>
      </c>
      <c r="KO123" s="68">
        <v>93.4344346093317</v>
      </c>
      <c r="KP123" s="72">
        <v>1.86365179540115</v>
      </c>
      <c r="KQ123" s="68">
        <v>120.883128615565</v>
      </c>
      <c r="KR123" s="72">
        <v>9.143638823689</v>
      </c>
      <c r="KS123" s="68">
        <v>101.889732782355</v>
      </c>
      <c r="KT123" s="72">
        <v>3.19724183642248</v>
      </c>
      <c r="KU123" s="433">
        <v>2018</v>
      </c>
      <c r="KV123" s="24" t="s">
        <v>32</v>
      </c>
      <c r="KW123" s="68">
        <v>119.400366574475</v>
      </c>
      <c r="KX123" s="72">
        <v>41.1518696943788</v>
      </c>
      <c r="KY123" s="68">
        <v>125.371072060635</v>
      </c>
      <c r="KZ123" s="72">
        <v>12.305455381546</v>
      </c>
      <c r="LA123" s="68">
        <v>107.501410290026</v>
      </c>
      <c r="LB123" s="72">
        <v>-8.10038700768014</v>
      </c>
      <c r="LC123" s="433">
        <v>2018</v>
      </c>
      <c r="LD123" s="24" t="s">
        <v>32</v>
      </c>
      <c r="LE123" s="68">
        <v>121.529430727748</v>
      </c>
      <c r="LF123" s="72">
        <v>-13.7018066907523</v>
      </c>
      <c r="LG123" s="68">
        <v>156.460875773573</v>
      </c>
      <c r="LH123" s="72">
        <v>28.6060840328895</v>
      </c>
      <c r="LI123" s="68">
        <v>114.042481121637</v>
      </c>
      <c r="LJ123" s="72">
        <v>7.62989214748957</v>
      </c>
      <c r="LK123" s="433">
        <v>2018</v>
      </c>
      <c r="LL123" s="24" t="s">
        <v>32</v>
      </c>
      <c r="LM123" s="68">
        <v>128.723807850687</v>
      </c>
      <c r="LN123" s="72">
        <v>41.1012056064881</v>
      </c>
      <c r="LO123" s="68">
        <v>130.212815238434</v>
      </c>
      <c r="LP123" s="72">
        <v>6.43432311198535</v>
      </c>
      <c r="LQ123" s="68">
        <v>114.679142374019</v>
      </c>
      <c r="LR123" s="72">
        <v>-0.162674443247795</v>
      </c>
      <c r="LS123" s="433">
        <v>2018</v>
      </c>
      <c r="LT123" s="24" t="s">
        <v>32</v>
      </c>
      <c r="LU123" s="68">
        <v>109.067141039204</v>
      </c>
      <c r="LV123" s="72">
        <v>-0.257760894746184</v>
      </c>
      <c r="LW123" s="68">
        <v>90.3101756957213</v>
      </c>
      <c r="LX123" s="72">
        <v>13.3851971722448</v>
      </c>
      <c r="LY123" s="68">
        <v>95.8149844441081</v>
      </c>
      <c r="LZ123" s="72">
        <v>9.40156477330483</v>
      </c>
      <c r="MA123" s="433">
        <v>2018</v>
      </c>
      <c r="MB123" s="24" t="s">
        <v>32</v>
      </c>
      <c r="MC123" s="68">
        <v>154.960912010553</v>
      </c>
      <c r="MD123" s="72">
        <v>-3.13611120869558</v>
      </c>
      <c r="ME123" s="68">
        <v>98.8246815123402</v>
      </c>
      <c r="MF123" s="72">
        <v>15.0475343279202</v>
      </c>
      <c r="MG123" s="68">
        <v>105.073396948612</v>
      </c>
      <c r="MH123" s="72">
        <v>-2.78452952951713</v>
      </c>
      <c r="MI123" s="433">
        <v>2018</v>
      </c>
      <c r="MJ123" s="24" t="s">
        <v>32</v>
      </c>
      <c r="MK123" s="68">
        <v>82.7899774909922</v>
      </c>
      <c r="ML123" s="72">
        <v>-1.19702422518326</v>
      </c>
      <c r="MM123" s="68">
        <v>122.090384299177</v>
      </c>
      <c r="MN123" s="72">
        <v>-3.36190145236124</v>
      </c>
      <c r="MO123" s="68">
        <v>122.510970863704</v>
      </c>
      <c r="MP123" s="72">
        <v>5.18581523615664</v>
      </c>
      <c r="MQ123"/>
      <c r="MR123"/>
      <c r="MS123"/>
      <c r="MT123"/>
      <c r="MU123"/>
      <c r="MV123"/>
    </row>
    <row r="124" s="405" customFormat="1" ht="15" hidden="1" customHeight="1" spans="1:360">
      <c r="A124" s="433"/>
      <c r="B124" s="24" t="s">
        <v>33</v>
      </c>
      <c r="C124" s="68">
        <v>94.4269555920352</v>
      </c>
      <c r="D124" s="72">
        <v>-4.52949190560548</v>
      </c>
      <c r="E124" s="459">
        <v>94.3861768431042</v>
      </c>
      <c r="F124" s="72">
        <v>-2.17667060759388</v>
      </c>
      <c r="G124" s="459">
        <v>94.4655144288454</v>
      </c>
      <c r="H124" s="72">
        <v>-6.65069723299749</v>
      </c>
      <c r="I124" s="24"/>
      <c r="J124" s="24" t="s">
        <v>33</v>
      </c>
      <c r="K124" s="68">
        <v>80.7251408762084</v>
      </c>
      <c r="L124" s="72">
        <v>6.69601881627881</v>
      </c>
      <c r="M124" s="68">
        <v>89.0290951575298</v>
      </c>
      <c r="N124" s="72">
        <v>-6.81874826516599</v>
      </c>
      <c r="O124" s="68">
        <v>84.9420360910342</v>
      </c>
      <c r="P124" s="72">
        <v>8.98248173751195</v>
      </c>
      <c r="Q124" s="24"/>
      <c r="R124" s="24" t="s">
        <v>33</v>
      </c>
      <c r="S124" s="68">
        <v>106.880210885861</v>
      </c>
      <c r="T124" s="72">
        <v>4.09159700217279</v>
      </c>
      <c r="U124" s="68">
        <v>113.720044342312</v>
      </c>
      <c r="V124" s="72">
        <v>5.09684796664848</v>
      </c>
      <c r="W124" s="68">
        <v>104.285324292813</v>
      </c>
      <c r="X124" s="72">
        <v>-8.54731628594342</v>
      </c>
      <c r="Y124" s="24"/>
      <c r="Z124" s="24" t="s">
        <v>33</v>
      </c>
      <c r="AA124" s="68">
        <v>105.410280125098</v>
      </c>
      <c r="AB124" s="72">
        <v>7.76494415488219</v>
      </c>
      <c r="AC124" s="68">
        <v>117.455725835593</v>
      </c>
      <c r="AD124" s="72">
        <v>-1.75837180649309</v>
      </c>
      <c r="AE124" s="68">
        <v>106.295973446755</v>
      </c>
      <c r="AF124" s="72">
        <v>15.2384794522496</v>
      </c>
      <c r="AG124" s="24"/>
      <c r="AH124" s="24" t="s">
        <v>33</v>
      </c>
      <c r="AI124" s="68">
        <v>128.065416196045</v>
      </c>
      <c r="AJ124" s="72">
        <v>22.7279764981408</v>
      </c>
      <c r="AK124" s="68">
        <v>119.199103452732</v>
      </c>
      <c r="AL124" s="72">
        <v>8.82582574291715</v>
      </c>
      <c r="AM124" s="68">
        <v>106.61749525466</v>
      </c>
      <c r="AN124" s="72">
        <v>-7.18340435220991</v>
      </c>
      <c r="AO124" s="24"/>
      <c r="AP124" s="24" t="s">
        <v>33</v>
      </c>
      <c r="AQ124" s="68">
        <v>120.767306824944</v>
      </c>
      <c r="AR124" s="72">
        <v>14.9869146266617</v>
      </c>
      <c r="AS124" s="68">
        <v>102.292408023611</v>
      </c>
      <c r="AT124" s="72">
        <v>2.81574014092834</v>
      </c>
      <c r="AU124" s="68">
        <v>109.431519961681</v>
      </c>
      <c r="AV124" s="72">
        <v>9.80044947190662</v>
      </c>
      <c r="AW124" s="24"/>
      <c r="AX124" s="24" t="s">
        <v>33</v>
      </c>
      <c r="AY124" s="68">
        <v>118.353766321097</v>
      </c>
      <c r="AZ124" s="72">
        <v>11.9195134905266</v>
      </c>
      <c r="BA124" s="68">
        <v>119.708877319476</v>
      </c>
      <c r="BB124" s="72">
        <v>4.52093958795086</v>
      </c>
      <c r="BC124" s="68">
        <v>111.476263074627</v>
      </c>
      <c r="BD124" s="72">
        <v>6.9696324591241</v>
      </c>
      <c r="BE124" s="24"/>
      <c r="BF124" s="24" t="s">
        <v>33</v>
      </c>
      <c r="BG124" s="68">
        <v>105.578465414139</v>
      </c>
      <c r="BH124" s="72">
        <v>6.86620316224405</v>
      </c>
      <c r="BI124" s="68">
        <v>111.526216548559</v>
      </c>
      <c r="BJ124" s="72">
        <v>6.94470537048733</v>
      </c>
      <c r="BK124" s="68">
        <v>124.084496223577</v>
      </c>
      <c r="BL124" s="72">
        <v>20.7341242749472</v>
      </c>
      <c r="BM124" s="24"/>
      <c r="BN124" s="24" t="s">
        <v>33</v>
      </c>
      <c r="BO124" s="68">
        <v>112.752234294053</v>
      </c>
      <c r="BP124" s="72">
        <v>15.8464941528763</v>
      </c>
      <c r="BQ124" s="437">
        <v>99.2790961656869</v>
      </c>
      <c r="BR124" s="72">
        <v>-3.7064976132467</v>
      </c>
      <c r="BS124" s="68">
        <v>108.397701091516</v>
      </c>
      <c r="BT124" s="72">
        <v>4.66129293378006</v>
      </c>
      <c r="BU124" s="24"/>
      <c r="BV124" s="24" t="s">
        <v>33</v>
      </c>
      <c r="BW124" s="68">
        <v>95.8096226045963</v>
      </c>
      <c r="BX124" s="72">
        <v>3.88231749731244</v>
      </c>
      <c r="BY124" s="68">
        <v>109.527539816354</v>
      </c>
      <c r="BZ124" s="72">
        <v>0.189846154732891</v>
      </c>
      <c r="CA124" s="68">
        <v>110.320344386297</v>
      </c>
      <c r="CB124" s="72">
        <v>17.4207788855034</v>
      </c>
      <c r="CC124" s="24"/>
      <c r="CD124" s="24" t="s">
        <v>33</v>
      </c>
      <c r="CE124" s="68">
        <v>110.740974874612</v>
      </c>
      <c r="CF124" s="72">
        <v>6.03310501207584</v>
      </c>
      <c r="CG124" s="68">
        <v>109.901146676742</v>
      </c>
      <c r="CH124" s="72">
        <v>9.51783425684305</v>
      </c>
      <c r="CI124" s="68">
        <v>116.596341498113</v>
      </c>
      <c r="CJ124" s="72">
        <v>12.0719950576362</v>
      </c>
      <c r="CK124" s="24"/>
      <c r="CL124" s="24" t="s">
        <v>33</v>
      </c>
      <c r="CM124" s="68">
        <v>137.562434570315</v>
      </c>
      <c r="CN124" s="72">
        <v>16.8417233512112</v>
      </c>
      <c r="CO124" s="68">
        <v>107.053922514593</v>
      </c>
      <c r="CP124" s="72">
        <v>1.69268420339026</v>
      </c>
      <c r="CQ124" s="68">
        <v>103.659641812796</v>
      </c>
      <c r="CR124" s="72">
        <v>-12.3459818934585</v>
      </c>
      <c r="CS124" s="24"/>
      <c r="CT124" s="24" t="s">
        <v>33</v>
      </c>
      <c r="CU124" s="68">
        <v>131.404206067402</v>
      </c>
      <c r="CV124" s="72">
        <v>1.76905674365085</v>
      </c>
      <c r="CW124" s="68">
        <v>83.368754683172</v>
      </c>
      <c r="CX124" s="72">
        <v>1.20760759848011</v>
      </c>
      <c r="CY124" s="68">
        <v>113.371299418632</v>
      </c>
      <c r="CZ124" s="72">
        <v>2.53628968736785</v>
      </c>
      <c r="DA124" s="24"/>
      <c r="DB124" s="24" t="s">
        <v>33</v>
      </c>
      <c r="DC124" s="68">
        <v>102.237591896594</v>
      </c>
      <c r="DD124" s="72">
        <v>35.0509119804948</v>
      </c>
      <c r="DE124" s="68">
        <v>283.874018951028</v>
      </c>
      <c r="DF124" s="72">
        <v>52.3133569153738</v>
      </c>
      <c r="DG124" s="68">
        <v>108.506720547971</v>
      </c>
      <c r="DH124" s="72">
        <v>-2.34912700309494</v>
      </c>
      <c r="DI124" s="24"/>
      <c r="DJ124" s="24" t="s">
        <v>33</v>
      </c>
      <c r="DK124" s="68">
        <v>113.797121005974</v>
      </c>
      <c r="DL124" s="72">
        <v>0.275032828985331</v>
      </c>
      <c r="DM124" s="68">
        <v>92.8891299721716</v>
      </c>
      <c r="DN124" s="72">
        <v>3.21702554856058</v>
      </c>
      <c r="DO124" s="68">
        <v>116.051260112569</v>
      </c>
      <c r="DP124" s="72">
        <v>9.0430624865579</v>
      </c>
      <c r="DQ124" s="24"/>
      <c r="DR124" s="24" t="s">
        <v>33</v>
      </c>
      <c r="DS124" s="68">
        <v>111.6982135761</v>
      </c>
      <c r="DT124" s="72">
        <v>12.8777864444444</v>
      </c>
      <c r="DU124" s="68">
        <v>102.649634420492</v>
      </c>
      <c r="DV124" s="72">
        <v>2.07596748323621</v>
      </c>
      <c r="DW124" s="68">
        <v>118.27734047459</v>
      </c>
      <c r="DX124" s="72">
        <v>8.74077454683277</v>
      </c>
      <c r="DY124" s="24"/>
      <c r="DZ124" s="24" t="s">
        <v>33</v>
      </c>
      <c r="EA124" s="68">
        <v>112.226400117643</v>
      </c>
      <c r="EB124" s="72">
        <v>7.82291237619903</v>
      </c>
      <c r="EC124" s="68">
        <v>105.5113669932</v>
      </c>
      <c r="ED124" s="72">
        <v>2.22186730337732</v>
      </c>
      <c r="EE124" s="68">
        <v>114.636365597475</v>
      </c>
      <c r="EF124" s="72">
        <v>16.2451991537631</v>
      </c>
      <c r="EG124" s="24"/>
      <c r="EH124" s="24" t="s">
        <v>33</v>
      </c>
      <c r="EI124" s="68">
        <v>110.415973774262</v>
      </c>
      <c r="EJ124" s="72">
        <v>16.1478712189155</v>
      </c>
      <c r="EK124" s="68">
        <v>107.259612531586</v>
      </c>
      <c r="EL124" s="72">
        <v>17.2069678970048</v>
      </c>
      <c r="EM124" s="68">
        <v>110.665064301381</v>
      </c>
      <c r="EN124" s="72">
        <v>5.09303175759339</v>
      </c>
      <c r="EO124" s="24"/>
      <c r="EP124" s="24" t="s">
        <v>33</v>
      </c>
      <c r="EQ124" s="68">
        <v>108.846737937002</v>
      </c>
      <c r="ER124" s="72">
        <v>-2.6424290149444</v>
      </c>
      <c r="ES124" s="68">
        <v>106.230604926185</v>
      </c>
      <c r="ET124" s="72">
        <v>6.13084193476632</v>
      </c>
      <c r="EU124" s="68">
        <v>112.456428560622</v>
      </c>
      <c r="EV124" s="72">
        <v>6.836812236958</v>
      </c>
      <c r="EW124" s="24"/>
      <c r="EX124" s="24" t="s">
        <v>33</v>
      </c>
      <c r="EY124" s="68">
        <v>100.883280719261</v>
      </c>
      <c r="EZ124" s="72">
        <v>-10.1062323731245</v>
      </c>
      <c r="FA124" s="68">
        <v>104.084063893133</v>
      </c>
      <c r="FB124" s="72">
        <v>-3.16860741172852</v>
      </c>
      <c r="FC124" s="68">
        <v>107.85522642305</v>
      </c>
      <c r="FD124" s="72">
        <v>-4.69795848527021</v>
      </c>
      <c r="FE124" s="24"/>
      <c r="FF124" s="24" t="s">
        <v>33</v>
      </c>
      <c r="FG124" s="68">
        <v>109.454364910199</v>
      </c>
      <c r="FH124" s="72">
        <v>9.37561446778219</v>
      </c>
      <c r="FI124" s="68">
        <v>107.629213371724</v>
      </c>
      <c r="FJ124" s="72">
        <v>14.4760243905211</v>
      </c>
      <c r="FK124" s="68">
        <v>104.248294075831</v>
      </c>
      <c r="FL124" s="72">
        <v>31.1431264477318</v>
      </c>
      <c r="FM124" s="24"/>
      <c r="FN124" s="24" t="s">
        <v>33</v>
      </c>
      <c r="FO124" s="68">
        <v>97.1063032908921</v>
      </c>
      <c r="FP124" s="72">
        <v>5.56065624995065</v>
      </c>
      <c r="FQ124" s="68">
        <v>102.961420086502</v>
      </c>
      <c r="FR124" s="72">
        <v>-1.72530034027051</v>
      </c>
      <c r="FS124" s="68">
        <v>104.530608356194</v>
      </c>
      <c r="FT124" s="72">
        <v>-2.81104528311918</v>
      </c>
      <c r="FU124" s="24"/>
      <c r="FV124" s="24" t="s">
        <v>33</v>
      </c>
      <c r="FW124" s="68">
        <v>110.181181434995</v>
      </c>
      <c r="FX124" s="72">
        <v>7.67872780090204</v>
      </c>
      <c r="FY124" s="68">
        <v>105.928855439667</v>
      </c>
      <c r="FZ124" s="72">
        <v>3.41988893412513</v>
      </c>
      <c r="GA124" s="68">
        <v>110.295232811554</v>
      </c>
      <c r="GB124" s="72">
        <v>-0.28637687452175</v>
      </c>
      <c r="GC124" s="24"/>
      <c r="GD124" s="24" t="s">
        <v>33</v>
      </c>
      <c r="GE124" s="68">
        <v>104.564886405912</v>
      </c>
      <c r="GF124" s="72">
        <v>1.90814116572164</v>
      </c>
      <c r="GG124" s="68">
        <v>111.208245002578</v>
      </c>
      <c r="GH124" s="72">
        <v>10.8501988602594</v>
      </c>
      <c r="GI124" s="68">
        <v>96.2945518926946</v>
      </c>
      <c r="GJ124" s="72">
        <v>14.3586431674203</v>
      </c>
      <c r="GK124" s="24"/>
      <c r="GL124" s="24" t="s">
        <v>33</v>
      </c>
      <c r="GM124" s="68">
        <v>103.54633569141</v>
      </c>
      <c r="GN124" s="72">
        <v>4.19757050707923</v>
      </c>
      <c r="GO124" s="68">
        <v>115.825347267189</v>
      </c>
      <c r="GP124" s="72">
        <v>7.65237867795841</v>
      </c>
      <c r="GQ124" s="68">
        <v>122.962957794172</v>
      </c>
      <c r="GR124" s="72">
        <v>9.67867649687099</v>
      </c>
      <c r="GS124" s="24"/>
      <c r="GT124" s="24" t="s">
        <v>33</v>
      </c>
      <c r="GU124" s="68">
        <v>104.517910473939</v>
      </c>
      <c r="GV124" s="72">
        <v>-11.6284545882431</v>
      </c>
      <c r="GW124" s="68">
        <v>101.570637542067</v>
      </c>
      <c r="GX124" s="72">
        <v>6.84672902113044</v>
      </c>
      <c r="GY124" s="68">
        <v>103.158405858584</v>
      </c>
      <c r="GZ124" s="72">
        <v>19.9446611924702</v>
      </c>
      <c r="HA124" s="24"/>
      <c r="HB124" s="24" t="s">
        <v>33</v>
      </c>
      <c r="HC124" s="68">
        <v>113.538639682829</v>
      </c>
      <c r="HD124" s="72">
        <v>21.2488543296515</v>
      </c>
      <c r="HE124" s="68">
        <v>88.9595084643576</v>
      </c>
      <c r="HF124" s="72">
        <v>0.253010046044523</v>
      </c>
      <c r="HG124" s="68">
        <v>95.5788628058599</v>
      </c>
      <c r="HH124" s="72">
        <v>0.899281942698366</v>
      </c>
      <c r="HI124" s="24"/>
      <c r="HJ124" s="24" t="s">
        <v>33</v>
      </c>
      <c r="HK124" s="68">
        <v>89.896596582822</v>
      </c>
      <c r="HL124" s="72">
        <v>10.3743496787138</v>
      </c>
      <c r="HM124" s="68">
        <v>113.734399410601</v>
      </c>
      <c r="HN124" s="72">
        <v>-5.71163333117704</v>
      </c>
      <c r="HO124" s="68">
        <v>91.9247569096967</v>
      </c>
      <c r="HP124" s="72">
        <v>1.07508429051721</v>
      </c>
      <c r="HQ124" s="24"/>
      <c r="HR124" s="24" t="s">
        <v>33</v>
      </c>
      <c r="HS124" s="68">
        <v>122.412055518776</v>
      </c>
      <c r="HT124" s="72">
        <v>28.0782367108647</v>
      </c>
      <c r="HU124" s="68">
        <v>94.2036234810078</v>
      </c>
      <c r="HV124" s="72">
        <v>-1.66020472993318</v>
      </c>
      <c r="HW124" s="68">
        <v>108.370450583994</v>
      </c>
      <c r="HX124" s="72">
        <v>44.453487135594</v>
      </c>
      <c r="HY124" s="24"/>
      <c r="HZ124" s="24" t="s">
        <v>33</v>
      </c>
      <c r="IA124" s="68">
        <v>106.685206031309</v>
      </c>
      <c r="IB124" s="72">
        <v>-1.95185505674256</v>
      </c>
      <c r="IC124" s="68">
        <v>104.128743788947</v>
      </c>
      <c r="ID124" s="72">
        <v>9.87890838198733</v>
      </c>
      <c r="IE124" s="68">
        <v>101.810165636536</v>
      </c>
      <c r="IF124" s="72">
        <v>16.2827119680837</v>
      </c>
      <c r="IG124" s="24"/>
      <c r="IH124" s="24" t="s">
        <v>33</v>
      </c>
      <c r="II124" s="68">
        <v>104.388723946525</v>
      </c>
      <c r="IJ124" s="72">
        <v>5.26664778908599</v>
      </c>
      <c r="IK124" s="68">
        <v>86.9992567939457</v>
      </c>
      <c r="IL124" s="72">
        <v>13.481238643882</v>
      </c>
      <c r="IM124" s="68">
        <v>103.674468733588</v>
      </c>
      <c r="IN124" s="72">
        <v>-1.32443537054043</v>
      </c>
      <c r="IO124" s="68">
        <v>98.0863731607164</v>
      </c>
      <c r="IP124" s="72">
        <v>-13.4453084010162</v>
      </c>
      <c r="IQ124" s="24"/>
      <c r="IR124" s="24" t="s">
        <v>33</v>
      </c>
      <c r="IS124" s="68">
        <v>98.3822275141505</v>
      </c>
      <c r="IT124" s="72">
        <v>0.260099171635233</v>
      </c>
      <c r="IU124" s="68">
        <v>100.436831059825</v>
      </c>
      <c r="IV124" s="72">
        <v>1.44212249373794</v>
      </c>
      <c r="IW124" s="68">
        <v>94.168747151496</v>
      </c>
      <c r="IX124" s="72">
        <v>5.54076452955563</v>
      </c>
      <c r="IY124" s="24"/>
      <c r="IZ124" s="24" t="s">
        <v>33</v>
      </c>
      <c r="JA124" s="68">
        <v>102.918106755547</v>
      </c>
      <c r="JB124" s="72">
        <v>13.1316303429044</v>
      </c>
      <c r="JC124" s="68">
        <v>109.686089475221</v>
      </c>
      <c r="JD124" s="72">
        <v>5.76230785384342</v>
      </c>
      <c r="JE124" s="68">
        <v>84.5654332514599</v>
      </c>
      <c r="JF124" s="72">
        <v>4.73926262581885</v>
      </c>
      <c r="JG124" s="24"/>
      <c r="JH124" s="24" t="s">
        <v>33</v>
      </c>
      <c r="JI124" s="68">
        <v>121.537619068038</v>
      </c>
      <c r="JJ124" s="72">
        <v>44.7565734493068</v>
      </c>
      <c r="JK124" s="68">
        <v>99.9873215223707</v>
      </c>
      <c r="JL124" s="72">
        <v>0.273099856963043</v>
      </c>
      <c r="JM124" s="68">
        <v>108.280572577927</v>
      </c>
      <c r="JN124" s="72">
        <v>-8.57152409996706</v>
      </c>
      <c r="JO124" s="24"/>
      <c r="JP124" s="24" t="s">
        <v>33</v>
      </c>
      <c r="JQ124" s="68">
        <v>120.72721982087</v>
      </c>
      <c r="JR124" s="72">
        <v>3.45889556252838</v>
      </c>
      <c r="JS124" s="68">
        <v>87.8546887472888</v>
      </c>
      <c r="JT124" s="72">
        <v>-15.3493387798923</v>
      </c>
      <c r="JU124" s="68">
        <v>93.3836184461274</v>
      </c>
      <c r="JV124" s="72">
        <v>-0.779223258149543</v>
      </c>
      <c r="JW124" s="24"/>
      <c r="JX124" s="24" t="s">
        <v>33</v>
      </c>
      <c r="JY124" s="68">
        <v>94.4613957055065</v>
      </c>
      <c r="JZ124" s="72">
        <v>18.906114782491</v>
      </c>
      <c r="KA124" s="68">
        <v>80.7517248063735</v>
      </c>
      <c r="KB124" s="72">
        <v>18.1842094726441</v>
      </c>
      <c r="KC124" s="68">
        <v>117.449034976043</v>
      </c>
      <c r="KD124" s="72">
        <v>39.9969425418302</v>
      </c>
      <c r="KE124" s="24"/>
      <c r="KF124" s="24" t="s">
        <v>33</v>
      </c>
      <c r="KG124" s="68">
        <v>119.517322375977</v>
      </c>
      <c r="KH124" s="72">
        <v>-29.6050074060248</v>
      </c>
      <c r="KI124" s="68">
        <v>122.335579073584</v>
      </c>
      <c r="KJ124" s="72">
        <v>-5.85660268605113</v>
      </c>
      <c r="KK124" s="68">
        <v>121.642064627672</v>
      </c>
      <c r="KL124" s="72">
        <v>25.3731701719904</v>
      </c>
      <c r="KM124" s="24"/>
      <c r="KN124" s="24" t="s">
        <v>33</v>
      </c>
      <c r="KO124" s="68">
        <v>115.660494795738</v>
      </c>
      <c r="KP124" s="72">
        <v>21.0622943705521</v>
      </c>
      <c r="KQ124" s="68">
        <v>112.896968674034</v>
      </c>
      <c r="KR124" s="72">
        <v>-6.49657641229243</v>
      </c>
      <c r="KS124" s="68">
        <v>101.917302613514</v>
      </c>
      <c r="KT124" s="72">
        <v>3.98133205480183</v>
      </c>
      <c r="KU124" s="24"/>
      <c r="KV124" s="24" t="s">
        <v>33</v>
      </c>
      <c r="KW124" s="68">
        <v>112.879152140676</v>
      </c>
      <c r="KX124" s="72">
        <v>43.4843677903597</v>
      </c>
      <c r="KY124" s="68">
        <v>115.208404435495</v>
      </c>
      <c r="KZ124" s="72">
        <v>4.72824859826646</v>
      </c>
      <c r="LA124" s="68">
        <v>86.5005264894424</v>
      </c>
      <c r="LB124" s="72">
        <v>13.388292224681</v>
      </c>
      <c r="LC124" s="24"/>
      <c r="LD124" s="24" t="s">
        <v>33</v>
      </c>
      <c r="LE124" s="68">
        <v>144.185762626418</v>
      </c>
      <c r="LF124" s="72">
        <v>67.168022337358</v>
      </c>
      <c r="LG124" s="68">
        <v>123.865538764284</v>
      </c>
      <c r="LH124" s="72">
        <v>8.64063953925307</v>
      </c>
      <c r="LI124" s="68">
        <v>111.051468235987</v>
      </c>
      <c r="LJ124" s="72">
        <v>-0.48616571142982</v>
      </c>
      <c r="LK124" s="24"/>
      <c r="LL124" s="24" t="s">
        <v>33</v>
      </c>
      <c r="LM124" s="68">
        <v>197.245826939963</v>
      </c>
      <c r="LN124" s="72">
        <v>40.6708318047348</v>
      </c>
      <c r="LO124" s="68">
        <v>108.100384503136</v>
      </c>
      <c r="LP124" s="72">
        <v>-6.35064713713301</v>
      </c>
      <c r="LQ124" s="68">
        <v>83.1002871090095</v>
      </c>
      <c r="LR124" s="72">
        <v>-11.5050614361374</v>
      </c>
      <c r="LS124" s="24"/>
      <c r="LT124" s="24" t="s">
        <v>33</v>
      </c>
      <c r="LU124" s="68">
        <v>89.6111499870604</v>
      </c>
      <c r="LV124" s="72">
        <v>7.12758070874774</v>
      </c>
      <c r="LW124" s="68">
        <v>212.890849560581</v>
      </c>
      <c r="LX124" s="72">
        <v>52.1333525519205</v>
      </c>
      <c r="LY124" s="68">
        <v>75.4411509581801</v>
      </c>
      <c r="LZ124" s="72">
        <v>-17.4803100367744</v>
      </c>
      <c r="MA124" s="24"/>
      <c r="MB124" s="24" t="s">
        <v>33</v>
      </c>
      <c r="MC124" s="68">
        <v>136.787351940412</v>
      </c>
      <c r="MD124" s="72">
        <v>0.945605316673806</v>
      </c>
      <c r="ME124" s="68">
        <v>82.862236696984</v>
      </c>
      <c r="MF124" s="72">
        <v>2.41031824325685</v>
      </c>
      <c r="MG124" s="68">
        <v>95.5867973410763</v>
      </c>
      <c r="MH124" s="72">
        <v>5.01158730137468</v>
      </c>
      <c r="MI124" s="24"/>
      <c r="MJ124" s="24" t="s">
        <v>33</v>
      </c>
      <c r="MK124" s="68">
        <v>82.4132211169182</v>
      </c>
      <c r="ML124" s="72">
        <v>0.979269631335541</v>
      </c>
      <c r="MM124" s="68">
        <v>118.971358064459</v>
      </c>
      <c r="MN124" s="72">
        <v>0.231647085959779</v>
      </c>
      <c r="MO124" s="68">
        <v>119.304844560482</v>
      </c>
      <c r="MP124" s="72">
        <v>6.4679980371436</v>
      </c>
      <c r="MQ124"/>
      <c r="MR124"/>
      <c r="MS124"/>
      <c r="MT124"/>
      <c r="MU124"/>
      <c r="MV124"/>
    </row>
    <row r="125" s="405" customFormat="1" ht="15" hidden="1" customHeight="1" spans="1:360">
      <c r="A125" s="433"/>
      <c r="B125" s="24" t="s">
        <v>34</v>
      </c>
      <c r="C125" s="68">
        <v>105.613647780795</v>
      </c>
      <c r="D125" s="72">
        <v>-1.58026105454061</v>
      </c>
      <c r="E125" s="459">
        <v>105.633362095871</v>
      </c>
      <c r="F125" s="72">
        <v>0.847156068843674</v>
      </c>
      <c r="G125" s="459">
        <v>105.595006672919</v>
      </c>
      <c r="H125" s="72">
        <v>-3.77096527669981</v>
      </c>
      <c r="I125" s="24"/>
      <c r="J125" s="24" t="s">
        <v>34</v>
      </c>
      <c r="K125" s="68">
        <v>94.621259645365</v>
      </c>
      <c r="L125" s="72">
        <v>7.50949830178271</v>
      </c>
      <c r="M125" s="68">
        <v>130.983874089003</v>
      </c>
      <c r="N125" s="72">
        <v>18.1205465677725</v>
      </c>
      <c r="O125" s="68">
        <v>102.955922124342</v>
      </c>
      <c r="P125" s="72">
        <v>14.6081307808289</v>
      </c>
      <c r="Q125" s="24"/>
      <c r="R125" s="24" t="s">
        <v>34</v>
      </c>
      <c r="S125" s="68">
        <v>103.715315421802</v>
      </c>
      <c r="T125" s="72">
        <v>-3.13045530200527</v>
      </c>
      <c r="U125" s="68">
        <v>112.706062726277</v>
      </c>
      <c r="V125" s="72">
        <v>4.90628075234048</v>
      </c>
      <c r="W125" s="68">
        <v>111.875543356119</v>
      </c>
      <c r="X125" s="72">
        <v>-7.79006869359748</v>
      </c>
      <c r="Y125" s="24"/>
      <c r="Z125" s="24" t="s">
        <v>34</v>
      </c>
      <c r="AA125" s="68">
        <v>95.3358102971119</v>
      </c>
      <c r="AB125" s="72">
        <v>-12.7560647017965</v>
      </c>
      <c r="AC125" s="68">
        <v>144.390913880804</v>
      </c>
      <c r="AD125" s="72">
        <v>21.3899467673303</v>
      </c>
      <c r="AE125" s="68">
        <v>106.471924745746</v>
      </c>
      <c r="AF125" s="72">
        <v>-0.911183008305187</v>
      </c>
      <c r="AG125" s="24"/>
      <c r="AH125" s="24" t="s">
        <v>34</v>
      </c>
      <c r="AI125" s="68">
        <v>129.049011999245</v>
      </c>
      <c r="AJ125" s="72">
        <v>3.4402975378095</v>
      </c>
      <c r="AK125" s="68">
        <v>111.142269032926</v>
      </c>
      <c r="AL125" s="72">
        <v>-11.6256219771109</v>
      </c>
      <c r="AM125" s="68">
        <v>105.651190589266</v>
      </c>
      <c r="AN125" s="72">
        <v>9.03003125794986</v>
      </c>
      <c r="AO125" s="24"/>
      <c r="AP125" s="24" t="s">
        <v>34</v>
      </c>
      <c r="AQ125" s="68">
        <v>123.301551288253</v>
      </c>
      <c r="AR125" s="72">
        <v>15.4173894171663</v>
      </c>
      <c r="AS125" s="68">
        <v>102.571470998376</v>
      </c>
      <c r="AT125" s="72">
        <v>-4.09399626145301</v>
      </c>
      <c r="AU125" s="68">
        <v>110.464953962397</v>
      </c>
      <c r="AV125" s="72">
        <v>13.2950646780548</v>
      </c>
      <c r="AW125" s="24"/>
      <c r="AX125" s="24" t="s">
        <v>34</v>
      </c>
      <c r="AY125" s="68">
        <v>125.292826714149</v>
      </c>
      <c r="AZ125" s="72">
        <v>5.05238390682167</v>
      </c>
      <c r="BA125" s="68">
        <v>121.557884436406</v>
      </c>
      <c r="BB125" s="72">
        <v>6.774899588393</v>
      </c>
      <c r="BC125" s="68">
        <v>107.798078281658</v>
      </c>
      <c r="BD125" s="72">
        <v>-9.20355587984164</v>
      </c>
      <c r="BE125" s="24"/>
      <c r="BF125" s="24" t="s">
        <v>34</v>
      </c>
      <c r="BG125" s="68">
        <v>109.25378952838</v>
      </c>
      <c r="BH125" s="72">
        <v>12.8818109317257</v>
      </c>
      <c r="BI125" s="68">
        <v>104.172609019042</v>
      </c>
      <c r="BJ125" s="72">
        <v>-8.65417213040635</v>
      </c>
      <c r="BK125" s="68">
        <v>116.771342986287</v>
      </c>
      <c r="BL125" s="72">
        <v>-1.42634032610987</v>
      </c>
      <c r="BM125" s="24"/>
      <c r="BN125" s="24" t="s">
        <v>34</v>
      </c>
      <c r="BO125" s="68">
        <v>106.189013989822</v>
      </c>
      <c r="BP125" s="72">
        <v>-13.4895239885113</v>
      </c>
      <c r="BQ125" s="437">
        <v>125.030572605877</v>
      </c>
      <c r="BR125" s="72">
        <v>1.65423431409089</v>
      </c>
      <c r="BS125" s="68">
        <v>107.942272395324</v>
      </c>
      <c r="BT125" s="72">
        <v>2.96789346216673</v>
      </c>
      <c r="BU125" s="24"/>
      <c r="BV125" s="24" t="s">
        <v>34</v>
      </c>
      <c r="BW125" s="68">
        <v>124.29580120391</v>
      </c>
      <c r="BX125" s="72">
        <v>1.42787296518041</v>
      </c>
      <c r="BY125" s="68">
        <v>110.305605732346</v>
      </c>
      <c r="BZ125" s="72">
        <v>-1.19880537033249</v>
      </c>
      <c r="CA125" s="68">
        <v>115.206827032686</v>
      </c>
      <c r="CB125" s="72">
        <v>-9.94893732544965</v>
      </c>
      <c r="CC125" s="24"/>
      <c r="CD125" s="24" t="s">
        <v>34</v>
      </c>
      <c r="CE125" s="68">
        <v>106.424031296382</v>
      </c>
      <c r="CF125" s="72">
        <v>-1.00090111964465</v>
      </c>
      <c r="CG125" s="68">
        <v>114.267332273663</v>
      </c>
      <c r="CH125" s="72">
        <v>5.11593865441007</v>
      </c>
      <c r="CI125" s="68">
        <v>121.419160176448</v>
      </c>
      <c r="CJ125" s="72">
        <v>3.23617302207069</v>
      </c>
      <c r="CK125" s="24"/>
      <c r="CL125" s="24" t="s">
        <v>34</v>
      </c>
      <c r="CM125" s="68">
        <v>151.532159308873</v>
      </c>
      <c r="CN125" s="72">
        <v>9.27616072004052</v>
      </c>
      <c r="CO125" s="68">
        <v>103.863713075998</v>
      </c>
      <c r="CP125" s="72">
        <v>14.4276761369624</v>
      </c>
      <c r="CQ125" s="68">
        <v>112.251711933348</v>
      </c>
      <c r="CR125" s="72">
        <v>8.71204766148989</v>
      </c>
      <c r="CS125" s="24"/>
      <c r="CT125" s="24" t="s">
        <v>34</v>
      </c>
      <c r="CU125" s="68">
        <v>145.775538968628</v>
      </c>
      <c r="CV125" s="72">
        <v>8.51642458676294</v>
      </c>
      <c r="CW125" s="68">
        <v>91.8036251442015</v>
      </c>
      <c r="CX125" s="72">
        <v>-1.73022356647238</v>
      </c>
      <c r="CY125" s="68">
        <v>116.472614514954</v>
      </c>
      <c r="CZ125" s="72">
        <v>0.834233276155103</v>
      </c>
      <c r="DA125" s="24"/>
      <c r="DB125" s="24" t="s">
        <v>34</v>
      </c>
      <c r="DC125" s="68">
        <v>85.499387126781</v>
      </c>
      <c r="DD125" s="72">
        <v>3.70853099971012</v>
      </c>
      <c r="DE125" s="68">
        <v>193.954409377361</v>
      </c>
      <c r="DF125" s="72">
        <v>5.09187371780047</v>
      </c>
      <c r="DG125" s="68">
        <v>120.774503220269</v>
      </c>
      <c r="DH125" s="72">
        <v>1.86181924166841</v>
      </c>
      <c r="DI125" s="24"/>
      <c r="DJ125" s="24" t="s">
        <v>34</v>
      </c>
      <c r="DK125" s="68">
        <v>115.344949468129</v>
      </c>
      <c r="DL125" s="72">
        <v>7.00498123098596</v>
      </c>
      <c r="DM125" s="68">
        <v>92.8099168952658</v>
      </c>
      <c r="DN125" s="72">
        <v>7.91348878571438</v>
      </c>
      <c r="DO125" s="68">
        <v>118.116315605314</v>
      </c>
      <c r="DP125" s="72">
        <v>3.66172471153725</v>
      </c>
      <c r="DQ125" s="24"/>
      <c r="DR125" s="24" t="s">
        <v>34</v>
      </c>
      <c r="DS125" s="68">
        <v>109.555607581128</v>
      </c>
      <c r="DT125" s="72">
        <v>1.2912541546501</v>
      </c>
      <c r="DU125" s="68">
        <v>100.587284132762</v>
      </c>
      <c r="DV125" s="72">
        <v>7.57077911276254</v>
      </c>
      <c r="DW125" s="68">
        <v>120.719954234909</v>
      </c>
      <c r="DX125" s="72">
        <v>10.2264008719038</v>
      </c>
      <c r="DY125" s="24"/>
      <c r="DZ125" s="24" t="s">
        <v>34</v>
      </c>
      <c r="EA125" s="68">
        <v>111.835383236574</v>
      </c>
      <c r="EB125" s="72">
        <v>-1.15222581375653</v>
      </c>
      <c r="EC125" s="68">
        <v>107.97446618412</v>
      </c>
      <c r="ED125" s="72">
        <v>3.91552574838796</v>
      </c>
      <c r="EE125" s="68">
        <v>118.450127489788</v>
      </c>
      <c r="EF125" s="72">
        <v>4.85931205441526</v>
      </c>
      <c r="EG125" s="24"/>
      <c r="EH125" s="24" t="s">
        <v>34</v>
      </c>
      <c r="EI125" s="68">
        <v>120.666797181531</v>
      </c>
      <c r="EJ125" s="72">
        <v>15.9677826293882</v>
      </c>
      <c r="EK125" s="68">
        <v>114.5034871126</v>
      </c>
      <c r="EL125" s="72">
        <v>10.9648190336179</v>
      </c>
      <c r="EM125" s="68">
        <v>114.764700966662</v>
      </c>
      <c r="EN125" s="72">
        <v>-0.443543351034037</v>
      </c>
      <c r="EO125" s="24"/>
      <c r="EP125" s="24" t="s">
        <v>34</v>
      </c>
      <c r="EQ125" s="68">
        <v>112.251753456352</v>
      </c>
      <c r="ER125" s="72">
        <v>-0.840301532333939</v>
      </c>
      <c r="ES125" s="68">
        <v>118.509654680139</v>
      </c>
      <c r="ET125" s="72">
        <v>4.04162614799834</v>
      </c>
      <c r="EU125" s="68">
        <v>114.070551237333</v>
      </c>
      <c r="EV125" s="72">
        <v>-1.08003118619013</v>
      </c>
      <c r="EW125" s="24"/>
      <c r="EX125" s="24" t="s">
        <v>34</v>
      </c>
      <c r="EY125" s="68">
        <v>106.84624687812</v>
      </c>
      <c r="EZ125" s="72">
        <v>8.58910196465268</v>
      </c>
      <c r="FA125" s="68">
        <v>108.087507441604</v>
      </c>
      <c r="FB125" s="72">
        <v>12.03215978773</v>
      </c>
      <c r="FC125" s="68">
        <v>112.793053012838</v>
      </c>
      <c r="FD125" s="72">
        <v>13.3336545450177</v>
      </c>
      <c r="FE125" s="24"/>
      <c r="FF125" s="24" t="s">
        <v>34</v>
      </c>
      <c r="FG125" s="68">
        <v>116.218684589793</v>
      </c>
      <c r="FH125" s="72">
        <v>-4.28452690243616</v>
      </c>
      <c r="FI125" s="68">
        <v>109.444599037343</v>
      </c>
      <c r="FJ125" s="72">
        <v>5.09270991957345</v>
      </c>
      <c r="FK125" s="68">
        <v>101.423910343584</v>
      </c>
      <c r="FL125" s="72">
        <v>6.32440203329874</v>
      </c>
      <c r="FM125" s="24"/>
      <c r="FN125" s="24" t="s">
        <v>34</v>
      </c>
      <c r="FO125" s="68">
        <v>102.973930132724</v>
      </c>
      <c r="FP125" s="72">
        <v>6.41760379141418</v>
      </c>
      <c r="FQ125" s="68">
        <v>117.664947621427</v>
      </c>
      <c r="FR125" s="72">
        <v>-2.13264052647281</v>
      </c>
      <c r="FS125" s="68">
        <v>121.692565201236</v>
      </c>
      <c r="FT125" s="72">
        <v>9.97574891213692</v>
      </c>
      <c r="FU125" s="24"/>
      <c r="FV125" s="24" t="s">
        <v>34</v>
      </c>
      <c r="FW125" s="68">
        <v>112.314854619284</v>
      </c>
      <c r="FX125" s="72">
        <v>5.91044972444672</v>
      </c>
      <c r="FY125" s="68">
        <v>90.884075623073</v>
      </c>
      <c r="FZ125" s="72">
        <v>12.5192834436104</v>
      </c>
      <c r="GA125" s="68">
        <v>89.6613439708422</v>
      </c>
      <c r="GB125" s="72">
        <v>-1.430973065046</v>
      </c>
      <c r="GC125" s="24"/>
      <c r="GD125" s="24" t="s">
        <v>34</v>
      </c>
      <c r="GE125" s="68">
        <v>114.063074522481</v>
      </c>
      <c r="GF125" s="72">
        <v>4.72669010006059</v>
      </c>
      <c r="GG125" s="68">
        <v>111.827017390477</v>
      </c>
      <c r="GH125" s="72">
        <v>13.8061055662745</v>
      </c>
      <c r="GI125" s="68">
        <v>103.583761792457</v>
      </c>
      <c r="GJ125" s="72">
        <v>5.62657984669201</v>
      </c>
      <c r="GK125" s="24"/>
      <c r="GL125" s="24" t="s">
        <v>34</v>
      </c>
      <c r="GM125" s="68">
        <v>101.911367548809</v>
      </c>
      <c r="GN125" s="72">
        <v>2.33503459201995</v>
      </c>
      <c r="GO125" s="68">
        <v>111.699317721827</v>
      </c>
      <c r="GP125" s="72">
        <v>-0.758471367420682</v>
      </c>
      <c r="GQ125" s="68">
        <v>131.487206025881</v>
      </c>
      <c r="GR125" s="72">
        <v>8.153161444278</v>
      </c>
      <c r="GS125" s="24"/>
      <c r="GT125" s="24" t="s">
        <v>34</v>
      </c>
      <c r="GU125" s="68">
        <v>130.195412604918</v>
      </c>
      <c r="GV125" s="72">
        <v>0.620913661523133</v>
      </c>
      <c r="GW125" s="68">
        <v>107.560157807234</v>
      </c>
      <c r="GX125" s="72">
        <v>2.47045052943689</v>
      </c>
      <c r="GY125" s="68">
        <v>116.505346964127</v>
      </c>
      <c r="GZ125" s="72">
        <v>5.55984648237005</v>
      </c>
      <c r="HA125" s="24"/>
      <c r="HB125" s="24" t="s">
        <v>34</v>
      </c>
      <c r="HC125" s="68">
        <v>116.509226080517</v>
      </c>
      <c r="HD125" s="72">
        <v>9.54748350384749</v>
      </c>
      <c r="HE125" s="68">
        <v>107.537077277891</v>
      </c>
      <c r="HF125" s="72">
        <v>8.78704037176254</v>
      </c>
      <c r="HG125" s="68">
        <v>113.06581215549</v>
      </c>
      <c r="HH125" s="72">
        <v>19.9115633045465</v>
      </c>
      <c r="HI125" s="24"/>
      <c r="HJ125" s="24" t="s">
        <v>34</v>
      </c>
      <c r="HK125" s="68">
        <v>89.1936054490244</v>
      </c>
      <c r="HL125" s="72">
        <v>-21.7490126254348</v>
      </c>
      <c r="HM125" s="68">
        <v>141.449691282888</v>
      </c>
      <c r="HN125" s="72">
        <v>20.7825834318621</v>
      </c>
      <c r="HO125" s="68">
        <v>91.8900227990129</v>
      </c>
      <c r="HP125" s="72">
        <v>-8.70521917198576</v>
      </c>
      <c r="HQ125" s="24"/>
      <c r="HR125" s="24" t="s">
        <v>34</v>
      </c>
      <c r="HS125" s="68">
        <v>107.245480217803</v>
      </c>
      <c r="HT125" s="72">
        <v>10.5999775364846</v>
      </c>
      <c r="HU125" s="68">
        <v>116.832796748988</v>
      </c>
      <c r="HV125" s="72">
        <v>-3.23284128264312</v>
      </c>
      <c r="HW125" s="68">
        <v>111.774310751222</v>
      </c>
      <c r="HX125" s="72">
        <v>9.5654708587104</v>
      </c>
      <c r="HY125" s="24"/>
      <c r="HZ125" s="24" t="s">
        <v>34</v>
      </c>
      <c r="IA125" s="68">
        <v>126.842081787752</v>
      </c>
      <c r="IB125" s="72">
        <v>0.659531142322493</v>
      </c>
      <c r="IC125" s="68">
        <v>101.170977802239</v>
      </c>
      <c r="ID125" s="72">
        <v>13.34430036406</v>
      </c>
      <c r="IE125" s="68">
        <v>101.351815085003</v>
      </c>
      <c r="IF125" s="72">
        <v>10.4242733864323</v>
      </c>
      <c r="IG125" s="24"/>
      <c r="IH125" s="24" t="s">
        <v>34</v>
      </c>
      <c r="II125" s="68">
        <v>129.388990969395</v>
      </c>
      <c r="IJ125" s="72">
        <v>6.06524384736045</v>
      </c>
      <c r="IK125" s="68">
        <v>98.056630936391</v>
      </c>
      <c r="IL125" s="72">
        <v>28.9862418757857</v>
      </c>
      <c r="IM125" s="68">
        <v>116.316303875423</v>
      </c>
      <c r="IN125" s="72">
        <v>15.8886746659058</v>
      </c>
      <c r="IO125" s="68">
        <v>137.627686058384</v>
      </c>
      <c r="IP125" s="72">
        <v>16.3486765957815</v>
      </c>
      <c r="IQ125" s="24"/>
      <c r="IR125" s="24" t="s">
        <v>34</v>
      </c>
      <c r="IS125" s="68">
        <v>100.167534865026</v>
      </c>
      <c r="IT125" s="72">
        <v>-11.8445295398712</v>
      </c>
      <c r="IU125" s="68">
        <v>101.068057183614</v>
      </c>
      <c r="IV125" s="72">
        <v>-3.61435733695666</v>
      </c>
      <c r="IW125" s="68">
        <v>106.67336857425</v>
      </c>
      <c r="IX125" s="72">
        <v>0.575477380660544</v>
      </c>
      <c r="IY125" s="24"/>
      <c r="IZ125" s="24" t="s">
        <v>34</v>
      </c>
      <c r="JA125" s="68">
        <v>115.486815964398</v>
      </c>
      <c r="JB125" s="72">
        <v>-2.95470201221985</v>
      </c>
      <c r="JC125" s="68">
        <v>133.87395658923</v>
      </c>
      <c r="JD125" s="72">
        <v>19.7302250983607</v>
      </c>
      <c r="JE125" s="68">
        <v>133.072069217944</v>
      </c>
      <c r="JF125" s="72">
        <v>2.43089214245118</v>
      </c>
      <c r="JG125" s="24"/>
      <c r="JH125" s="24" t="s">
        <v>34</v>
      </c>
      <c r="JI125" s="68">
        <v>129.834689446597</v>
      </c>
      <c r="JJ125" s="72">
        <v>2.93393489986602</v>
      </c>
      <c r="JK125" s="68">
        <v>121.795439214267</v>
      </c>
      <c r="JL125" s="72">
        <v>0.506213145737007</v>
      </c>
      <c r="JM125" s="68">
        <v>109.801759299659</v>
      </c>
      <c r="JN125" s="72">
        <v>-37.0189689747914</v>
      </c>
      <c r="JO125" s="24"/>
      <c r="JP125" s="24" t="s">
        <v>34</v>
      </c>
      <c r="JQ125" s="68">
        <v>128.232899317634</v>
      </c>
      <c r="JR125" s="72">
        <v>16.5573496074552</v>
      </c>
      <c r="JS125" s="68">
        <v>102.175790246012</v>
      </c>
      <c r="JT125" s="72">
        <v>-10.6753475080105</v>
      </c>
      <c r="JU125" s="68">
        <v>95.7848722842525</v>
      </c>
      <c r="JV125" s="72">
        <v>4.93292465573991</v>
      </c>
      <c r="JW125" s="24"/>
      <c r="JX125" s="24" t="s">
        <v>34</v>
      </c>
      <c r="JY125" s="68">
        <v>99.6779677736011</v>
      </c>
      <c r="JZ125" s="72">
        <v>-10.2558159580071</v>
      </c>
      <c r="KA125" s="68">
        <v>83.2145940441821</v>
      </c>
      <c r="KB125" s="72">
        <v>22.4212111162829</v>
      </c>
      <c r="KC125" s="68">
        <v>121.758528402597</v>
      </c>
      <c r="KD125" s="72">
        <v>-4.51135321454855</v>
      </c>
      <c r="KE125" s="24"/>
      <c r="KF125" s="24" t="s">
        <v>34</v>
      </c>
      <c r="KG125" s="68">
        <v>110.685668071582</v>
      </c>
      <c r="KH125" s="72">
        <v>5.40086852379874</v>
      </c>
      <c r="KI125" s="68">
        <v>123.9476491284</v>
      </c>
      <c r="KJ125" s="72">
        <v>-20.1743708639622</v>
      </c>
      <c r="KK125" s="68">
        <v>130.632956766221</v>
      </c>
      <c r="KL125" s="72">
        <v>39.0570317496125</v>
      </c>
      <c r="KM125" s="24"/>
      <c r="KN125" s="24" t="s">
        <v>34</v>
      </c>
      <c r="KO125" s="68">
        <v>127.218001546369</v>
      </c>
      <c r="KP125" s="72">
        <v>39.354373975933</v>
      </c>
      <c r="KQ125" s="68">
        <v>126.696385583792</v>
      </c>
      <c r="KR125" s="72">
        <v>0.759003025076737</v>
      </c>
      <c r="KS125" s="68">
        <v>102.295278663118</v>
      </c>
      <c r="KT125" s="72">
        <v>-7.82049969982339</v>
      </c>
      <c r="KU125" s="24"/>
      <c r="KV125" s="24" t="s">
        <v>34</v>
      </c>
      <c r="KW125" s="68">
        <v>115.111092684704</v>
      </c>
      <c r="KX125" s="72">
        <v>-1.05800769738873</v>
      </c>
      <c r="KY125" s="68">
        <v>118.597290077559</v>
      </c>
      <c r="KZ125" s="72">
        <v>-2.73888148998336</v>
      </c>
      <c r="LA125" s="68">
        <v>113.250790799043</v>
      </c>
      <c r="LB125" s="72">
        <v>14.9007657958717</v>
      </c>
      <c r="LC125" s="24"/>
      <c r="LD125" s="24" t="s">
        <v>34</v>
      </c>
      <c r="LE125" s="68">
        <v>111.034689572478</v>
      </c>
      <c r="LF125" s="72">
        <v>15.1143418475554</v>
      </c>
      <c r="LG125" s="68">
        <v>152.277143887532</v>
      </c>
      <c r="LH125" s="72">
        <v>12.6151974852144</v>
      </c>
      <c r="LI125" s="68">
        <v>137.804925333315</v>
      </c>
      <c r="LJ125" s="72">
        <v>10.9263592286265</v>
      </c>
      <c r="LK125" s="24"/>
      <c r="LL125" s="24" t="s">
        <v>34</v>
      </c>
      <c r="LM125" s="68">
        <v>200.118487133116</v>
      </c>
      <c r="LN125" s="72">
        <v>50.3147132064296</v>
      </c>
      <c r="LO125" s="68">
        <v>122.560247418561</v>
      </c>
      <c r="LP125" s="72">
        <v>-5.70838019806045</v>
      </c>
      <c r="LQ125" s="68">
        <v>137.433179335119</v>
      </c>
      <c r="LR125" s="72">
        <v>6.08013471789728</v>
      </c>
      <c r="LS125" s="24"/>
      <c r="LT125" s="24" t="s">
        <v>34</v>
      </c>
      <c r="LU125" s="68">
        <v>111.438878796889</v>
      </c>
      <c r="LV125" s="72">
        <v>1.09760480172096</v>
      </c>
      <c r="LW125" s="68">
        <v>96.0383065922695</v>
      </c>
      <c r="LX125" s="72">
        <v>-1.0026630049484</v>
      </c>
      <c r="LY125" s="68">
        <v>95.3749335974096</v>
      </c>
      <c r="LZ125" s="72">
        <v>8.63986057342474</v>
      </c>
      <c r="MA125" s="24"/>
      <c r="MB125" s="24" t="s">
        <v>34</v>
      </c>
      <c r="MC125" s="68">
        <v>142.638602394259</v>
      </c>
      <c r="MD125" s="72">
        <v>6.69195044898647</v>
      </c>
      <c r="ME125" s="68">
        <v>111.877095050193</v>
      </c>
      <c r="MF125" s="72">
        <v>-11.4469047165222</v>
      </c>
      <c r="MG125" s="68">
        <v>143.275835663645</v>
      </c>
      <c r="MH125" s="72">
        <v>23.9163796680981</v>
      </c>
      <c r="MI125" s="24"/>
      <c r="MJ125" s="24" t="s">
        <v>34</v>
      </c>
      <c r="MK125" s="68">
        <v>89.4448659635378</v>
      </c>
      <c r="ML125" s="72">
        <v>15.7652541462231</v>
      </c>
      <c r="MM125" s="68">
        <v>127.681460173551</v>
      </c>
      <c r="MN125" s="72">
        <v>10.1480466207553</v>
      </c>
      <c r="MO125" s="68">
        <v>142.480252678107</v>
      </c>
      <c r="MP125" s="72">
        <v>1.93324606025772</v>
      </c>
      <c r="MQ125"/>
      <c r="MR125"/>
      <c r="MS125"/>
      <c r="MT125"/>
      <c r="MU125"/>
      <c r="MV125"/>
    </row>
    <row r="126" s="405" customFormat="1" ht="15" hidden="1" customHeight="1" spans="1:360">
      <c r="A126" s="433"/>
      <c r="B126" s="24" t="s">
        <v>35</v>
      </c>
      <c r="C126" s="68">
        <v>100.096035085</v>
      </c>
      <c r="D126" s="72">
        <v>3.33625437586633</v>
      </c>
      <c r="E126" s="459">
        <v>98.5241247728906</v>
      </c>
      <c r="F126" s="72">
        <v>3.36686227025191</v>
      </c>
      <c r="G126" s="459">
        <v>101.582373798028</v>
      </c>
      <c r="H126" s="72">
        <v>3.3086615322316</v>
      </c>
      <c r="I126" s="24"/>
      <c r="J126" s="24" t="s">
        <v>35</v>
      </c>
      <c r="K126" s="68">
        <v>93.6818745139932</v>
      </c>
      <c r="L126" s="72">
        <v>0.663924303697655</v>
      </c>
      <c r="M126" s="68">
        <v>132.412155651986</v>
      </c>
      <c r="N126" s="72">
        <v>3.14802848928963</v>
      </c>
      <c r="O126" s="68">
        <v>99.480196323417</v>
      </c>
      <c r="P126" s="72">
        <v>10.9737473348917</v>
      </c>
      <c r="Q126" s="24"/>
      <c r="R126" s="24" t="s">
        <v>35</v>
      </c>
      <c r="S126" s="68">
        <v>107.092963900928</v>
      </c>
      <c r="T126" s="72">
        <v>-2.82297929210554</v>
      </c>
      <c r="U126" s="68">
        <v>121.253138267101</v>
      </c>
      <c r="V126" s="72">
        <v>12.0752925594108</v>
      </c>
      <c r="W126" s="68">
        <v>110.433945904256</v>
      </c>
      <c r="X126" s="72">
        <v>-4.25687863759188</v>
      </c>
      <c r="Y126" s="24"/>
      <c r="Z126" s="24" t="s">
        <v>35</v>
      </c>
      <c r="AA126" s="68">
        <v>99.7130021390842</v>
      </c>
      <c r="AB126" s="72">
        <v>-8.8438277500213</v>
      </c>
      <c r="AC126" s="68">
        <v>145.698153605401</v>
      </c>
      <c r="AD126" s="72">
        <v>18.1205490246224</v>
      </c>
      <c r="AE126" s="68">
        <v>114.06569308015</v>
      </c>
      <c r="AF126" s="72">
        <v>0.0190216759759352</v>
      </c>
      <c r="AG126" s="24"/>
      <c r="AH126" s="24" t="s">
        <v>35</v>
      </c>
      <c r="AI126" s="68">
        <v>136.005911010648</v>
      </c>
      <c r="AJ126" s="72">
        <v>4.89588842234802</v>
      </c>
      <c r="AK126" s="68">
        <v>124.793193759964</v>
      </c>
      <c r="AL126" s="72">
        <v>-5.67265282924609</v>
      </c>
      <c r="AM126" s="68">
        <v>108.034721920998</v>
      </c>
      <c r="AN126" s="72">
        <v>20.7537102182905</v>
      </c>
      <c r="AO126" s="24"/>
      <c r="AP126" s="24" t="s">
        <v>35</v>
      </c>
      <c r="AQ126" s="68">
        <v>128.392117661486</v>
      </c>
      <c r="AR126" s="72">
        <v>17.2123990409593</v>
      </c>
      <c r="AS126" s="68">
        <v>118.646062425261</v>
      </c>
      <c r="AT126" s="72">
        <v>4.38406730885248</v>
      </c>
      <c r="AU126" s="68">
        <v>125.456251634443</v>
      </c>
      <c r="AV126" s="72">
        <v>21.481380852935</v>
      </c>
      <c r="AW126" s="24"/>
      <c r="AX126" s="24" t="s">
        <v>35</v>
      </c>
      <c r="AY126" s="68">
        <v>134.415861155693</v>
      </c>
      <c r="AZ126" s="72">
        <v>22.5985836752369</v>
      </c>
      <c r="BA126" s="68">
        <v>112.419927333465</v>
      </c>
      <c r="BB126" s="72">
        <v>3.92893346904408</v>
      </c>
      <c r="BC126" s="68">
        <v>112.258337667195</v>
      </c>
      <c r="BD126" s="72">
        <v>18.5635471020838</v>
      </c>
      <c r="BE126" s="24"/>
      <c r="BF126" s="24" t="s">
        <v>35</v>
      </c>
      <c r="BG126" s="68">
        <v>107.509743960844</v>
      </c>
      <c r="BH126" s="72">
        <v>16.7835235673253</v>
      </c>
      <c r="BI126" s="68">
        <v>101.994460519616</v>
      </c>
      <c r="BJ126" s="72">
        <v>-2.65939385994027</v>
      </c>
      <c r="BK126" s="68">
        <v>117.390163945662</v>
      </c>
      <c r="BL126" s="72">
        <v>-7.06333210964753</v>
      </c>
      <c r="BM126" s="24"/>
      <c r="BN126" s="24" t="s">
        <v>35</v>
      </c>
      <c r="BO126" s="68">
        <v>116.633152177732</v>
      </c>
      <c r="BP126" s="72">
        <v>-8.6455403515818</v>
      </c>
      <c r="BQ126" s="437">
        <v>135.08669123119</v>
      </c>
      <c r="BR126" s="72">
        <v>15.3035248593409</v>
      </c>
      <c r="BS126" s="68">
        <v>111.105862700274</v>
      </c>
      <c r="BT126" s="72">
        <v>2.77587780424031</v>
      </c>
      <c r="BU126" s="24"/>
      <c r="BV126" s="24" t="s">
        <v>35</v>
      </c>
      <c r="BW126" s="68">
        <v>128.674168568728</v>
      </c>
      <c r="BX126" s="72">
        <v>10.2171967936614</v>
      </c>
      <c r="BY126" s="68">
        <v>106.850574744974</v>
      </c>
      <c r="BZ126" s="72">
        <v>1.52170067646628</v>
      </c>
      <c r="CA126" s="68">
        <v>116.47039153881</v>
      </c>
      <c r="CB126" s="72">
        <v>-7.81048335511881</v>
      </c>
      <c r="CC126" s="24"/>
      <c r="CD126" s="24" t="s">
        <v>35</v>
      </c>
      <c r="CE126" s="68">
        <v>104.594742325452</v>
      </c>
      <c r="CF126" s="72">
        <v>3.8233349467973</v>
      </c>
      <c r="CG126" s="68">
        <v>118.214276760431</v>
      </c>
      <c r="CH126" s="72">
        <v>1.05511776408873</v>
      </c>
      <c r="CI126" s="68">
        <v>113.173198970061</v>
      </c>
      <c r="CJ126" s="72">
        <v>-2.19491416689482</v>
      </c>
      <c r="CK126" s="24"/>
      <c r="CL126" s="24" t="s">
        <v>35</v>
      </c>
      <c r="CM126" s="68">
        <v>144.538700014657</v>
      </c>
      <c r="CN126" s="72">
        <v>12.9702838856508</v>
      </c>
      <c r="CO126" s="68">
        <v>101.431918530862</v>
      </c>
      <c r="CP126" s="72">
        <v>2.03905088361952</v>
      </c>
      <c r="CQ126" s="68">
        <v>125.046787001647</v>
      </c>
      <c r="CR126" s="72">
        <v>3.82841260225099</v>
      </c>
      <c r="CS126" s="24"/>
      <c r="CT126" s="24" t="s">
        <v>35</v>
      </c>
      <c r="CU126" s="68">
        <v>133.330982806921</v>
      </c>
      <c r="CV126" s="72">
        <v>6.19328804660985</v>
      </c>
      <c r="CW126" s="68">
        <v>94.0174421052869</v>
      </c>
      <c r="CX126" s="72">
        <v>3.07234786524904</v>
      </c>
      <c r="CY126" s="68">
        <v>128.601846623619</v>
      </c>
      <c r="CZ126" s="72">
        <v>2.97456630683656</v>
      </c>
      <c r="DA126" s="24"/>
      <c r="DB126" s="24" t="s">
        <v>35</v>
      </c>
      <c r="DC126" s="68">
        <v>89.3659481481589</v>
      </c>
      <c r="DD126" s="72">
        <v>-2.31414782182601</v>
      </c>
      <c r="DE126" s="68">
        <v>197.652132809928</v>
      </c>
      <c r="DF126" s="72">
        <v>5.95583450907999</v>
      </c>
      <c r="DG126" s="68">
        <v>112.839444619754</v>
      </c>
      <c r="DH126" s="72">
        <v>1.34945671228253</v>
      </c>
      <c r="DI126" s="24"/>
      <c r="DJ126" s="24" t="s">
        <v>35</v>
      </c>
      <c r="DK126" s="68">
        <v>122.779789465197</v>
      </c>
      <c r="DL126" s="72">
        <v>7.42076804948206</v>
      </c>
      <c r="DM126" s="68">
        <v>93.6090645385805</v>
      </c>
      <c r="DN126" s="72">
        <v>-2.05695575351244</v>
      </c>
      <c r="DO126" s="68">
        <v>125.263391402906</v>
      </c>
      <c r="DP126" s="72">
        <v>0.0690153965233122</v>
      </c>
      <c r="DQ126" s="24"/>
      <c r="DR126" s="24" t="s">
        <v>35</v>
      </c>
      <c r="DS126" s="68">
        <v>114.328219582213</v>
      </c>
      <c r="DT126" s="72">
        <v>2.40059793477087</v>
      </c>
      <c r="DU126" s="68">
        <v>103.232030150256</v>
      </c>
      <c r="DV126" s="72">
        <v>-1.53843278148123</v>
      </c>
      <c r="DW126" s="68">
        <v>125.805034959536</v>
      </c>
      <c r="DX126" s="72">
        <v>7.80485784513398</v>
      </c>
      <c r="DY126" s="24"/>
      <c r="DZ126" s="24" t="s">
        <v>35</v>
      </c>
      <c r="EA126" s="68">
        <v>100.292427340048</v>
      </c>
      <c r="EB126" s="72">
        <v>3.09241739653797</v>
      </c>
      <c r="EC126" s="68">
        <v>126.121961493475</v>
      </c>
      <c r="ED126" s="72">
        <v>3.93239513265348</v>
      </c>
      <c r="EE126" s="68">
        <v>112.768873993584</v>
      </c>
      <c r="EF126" s="72">
        <v>12.2346371208886</v>
      </c>
      <c r="EG126" s="24"/>
      <c r="EH126" s="24" t="s">
        <v>35</v>
      </c>
      <c r="EI126" s="68">
        <v>109.710459240864</v>
      </c>
      <c r="EJ126" s="72">
        <v>2.32657368383823</v>
      </c>
      <c r="EK126" s="68">
        <v>114.616910038288</v>
      </c>
      <c r="EL126" s="72">
        <v>-6.55417587538483</v>
      </c>
      <c r="EM126" s="68">
        <v>114.542363911822</v>
      </c>
      <c r="EN126" s="72">
        <v>3.06133157443045</v>
      </c>
      <c r="EO126" s="24"/>
      <c r="EP126" s="24" t="s">
        <v>35</v>
      </c>
      <c r="EQ126" s="68">
        <v>103.317706173358</v>
      </c>
      <c r="ER126" s="72">
        <v>-2.96620254953416</v>
      </c>
      <c r="ES126" s="68">
        <v>117.221947242028</v>
      </c>
      <c r="ET126" s="72">
        <v>5.14593644169888</v>
      </c>
      <c r="EU126" s="68">
        <v>114.78650239671</v>
      </c>
      <c r="EV126" s="72">
        <v>13.8100124895497</v>
      </c>
      <c r="EW126" s="24"/>
      <c r="EX126" s="24" t="s">
        <v>35</v>
      </c>
      <c r="EY126" s="68">
        <v>97.2836119417134</v>
      </c>
      <c r="EZ126" s="72">
        <v>10.0045365481404</v>
      </c>
      <c r="FA126" s="68">
        <v>105.484878592837</v>
      </c>
      <c r="FB126" s="72">
        <v>5.55982606934624</v>
      </c>
      <c r="FC126" s="68">
        <v>113.21579172495</v>
      </c>
      <c r="FD126" s="72">
        <v>33.126136735043</v>
      </c>
      <c r="FE126" s="24"/>
      <c r="FF126" s="24" t="s">
        <v>35</v>
      </c>
      <c r="FG126" s="68">
        <v>113.32734699331</v>
      </c>
      <c r="FH126" s="72">
        <v>9.99131054449545</v>
      </c>
      <c r="FI126" s="68">
        <v>121.368896275169</v>
      </c>
      <c r="FJ126" s="72">
        <v>6.40514125980292</v>
      </c>
      <c r="FK126" s="68">
        <v>101.403431312879</v>
      </c>
      <c r="FL126" s="72">
        <v>0.159450932299833</v>
      </c>
      <c r="FM126" s="24"/>
      <c r="FN126" s="24" t="s">
        <v>35</v>
      </c>
      <c r="FO126" s="68">
        <v>96.3812395554946</v>
      </c>
      <c r="FP126" s="72">
        <v>1.12395294879299</v>
      </c>
      <c r="FQ126" s="68">
        <v>115.796494023635</v>
      </c>
      <c r="FR126" s="72">
        <v>-4.35890940777128</v>
      </c>
      <c r="FS126" s="68">
        <v>118.478252636883</v>
      </c>
      <c r="FT126" s="72">
        <v>12.748379966962</v>
      </c>
      <c r="FU126" s="24"/>
      <c r="FV126" s="24" t="s">
        <v>35</v>
      </c>
      <c r="FW126" s="68">
        <v>117.697324927157</v>
      </c>
      <c r="FX126" s="72">
        <v>5.74782113850586</v>
      </c>
      <c r="FY126" s="68">
        <v>89.5681039728111</v>
      </c>
      <c r="FZ126" s="72">
        <v>9.58353700717085</v>
      </c>
      <c r="GA126" s="68">
        <v>93.1417150412378</v>
      </c>
      <c r="GB126" s="72">
        <v>9.49861870310809</v>
      </c>
      <c r="GC126" s="24"/>
      <c r="GD126" s="24" t="s">
        <v>35</v>
      </c>
      <c r="GE126" s="68">
        <v>110.581799175169</v>
      </c>
      <c r="GF126" s="72">
        <v>9.1659172287126</v>
      </c>
      <c r="GG126" s="68">
        <v>109.187905010733</v>
      </c>
      <c r="GH126" s="72">
        <v>7.24041900166281</v>
      </c>
      <c r="GI126" s="68">
        <v>99.4988545508233</v>
      </c>
      <c r="GJ126" s="72">
        <v>8.62794723658598</v>
      </c>
      <c r="GK126" s="24"/>
      <c r="GL126" s="24" t="s">
        <v>35</v>
      </c>
      <c r="GM126" s="68">
        <v>96.699837483855</v>
      </c>
      <c r="GN126" s="72">
        <v>3.05086211606829</v>
      </c>
      <c r="GO126" s="68">
        <v>119.842538526191</v>
      </c>
      <c r="GP126" s="72">
        <v>9.2626373514501</v>
      </c>
      <c r="GQ126" s="68">
        <v>131.804857554987</v>
      </c>
      <c r="GR126" s="72">
        <v>6.89682772644747</v>
      </c>
      <c r="GS126" s="24"/>
      <c r="GT126" s="24" t="s">
        <v>35</v>
      </c>
      <c r="GU126" s="68">
        <v>119.538949009974</v>
      </c>
      <c r="GV126" s="72">
        <v>17.861775938371</v>
      </c>
      <c r="GW126" s="68">
        <v>111.257833818424</v>
      </c>
      <c r="GX126" s="72">
        <v>-4.31409101052341</v>
      </c>
      <c r="GY126" s="68">
        <v>106.687688615786</v>
      </c>
      <c r="GZ126" s="72">
        <v>10.3205441341227</v>
      </c>
      <c r="HA126" s="24"/>
      <c r="HB126" s="24" t="s">
        <v>35</v>
      </c>
      <c r="HC126" s="68">
        <v>119.333127767551</v>
      </c>
      <c r="HD126" s="72">
        <v>19.3868518508839</v>
      </c>
      <c r="HE126" s="68">
        <v>106.997174854059</v>
      </c>
      <c r="HF126" s="72">
        <v>-2.48161241883066</v>
      </c>
      <c r="HG126" s="68">
        <v>109.287566262408</v>
      </c>
      <c r="HH126" s="72">
        <v>15.8075302134238</v>
      </c>
      <c r="HI126" s="24"/>
      <c r="HJ126" s="24" t="s">
        <v>35</v>
      </c>
      <c r="HK126" s="68">
        <v>104.887505108427</v>
      </c>
      <c r="HL126" s="72">
        <v>-12.0381198668028</v>
      </c>
      <c r="HM126" s="68">
        <v>116.803440049158</v>
      </c>
      <c r="HN126" s="72">
        <v>-9.46943517012113</v>
      </c>
      <c r="HO126" s="68">
        <v>98.1165335831794</v>
      </c>
      <c r="HP126" s="72">
        <v>-2.52097921276908</v>
      </c>
      <c r="HQ126" s="24"/>
      <c r="HR126" s="24" t="s">
        <v>35</v>
      </c>
      <c r="HS126" s="68">
        <v>104.805346500098</v>
      </c>
      <c r="HT126" s="72">
        <v>13.7655187574335</v>
      </c>
      <c r="HU126" s="68">
        <v>117.615332348416</v>
      </c>
      <c r="HV126" s="72">
        <v>-5.21695529143115</v>
      </c>
      <c r="HW126" s="68">
        <v>125.456699130621</v>
      </c>
      <c r="HX126" s="72">
        <v>15.0926096331554</v>
      </c>
      <c r="HY126" s="24"/>
      <c r="HZ126" s="24" t="s">
        <v>35</v>
      </c>
      <c r="IA126" s="68">
        <v>103.513377242674</v>
      </c>
      <c r="IB126" s="72">
        <v>29.6396573981164</v>
      </c>
      <c r="IC126" s="68">
        <v>106.891353485883</v>
      </c>
      <c r="ID126" s="72">
        <v>-1.94329086554991</v>
      </c>
      <c r="IE126" s="68">
        <v>101.500745755581</v>
      </c>
      <c r="IF126" s="72">
        <v>3.50776124614372</v>
      </c>
      <c r="IG126" s="24"/>
      <c r="IH126" s="24" t="s">
        <v>35</v>
      </c>
      <c r="II126" s="68">
        <v>123.754680994261</v>
      </c>
      <c r="IJ126" s="72">
        <v>12.8736601552909</v>
      </c>
      <c r="IK126" s="68">
        <v>102.800445672119</v>
      </c>
      <c r="IL126" s="72">
        <v>-4.41169215480124</v>
      </c>
      <c r="IM126" s="68">
        <v>121.814331131957</v>
      </c>
      <c r="IN126" s="72">
        <v>26.730195411988</v>
      </c>
      <c r="IO126" s="68">
        <v>157.791047996599</v>
      </c>
      <c r="IP126" s="72">
        <v>17.5790223521602</v>
      </c>
      <c r="IQ126" s="24"/>
      <c r="IR126" s="24" t="s">
        <v>35</v>
      </c>
      <c r="IS126" s="68">
        <v>99.3176474696878</v>
      </c>
      <c r="IT126" s="72">
        <v>-13.7845191544156</v>
      </c>
      <c r="IU126" s="68">
        <v>91.3737339567233</v>
      </c>
      <c r="IV126" s="72">
        <v>-11.1046679021644</v>
      </c>
      <c r="IW126" s="68">
        <v>107.930785553751</v>
      </c>
      <c r="IX126" s="72">
        <v>3.62814497441335</v>
      </c>
      <c r="IY126" s="24"/>
      <c r="IZ126" s="24" t="s">
        <v>35</v>
      </c>
      <c r="JA126" s="68">
        <v>120.914808651259</v>
      </c>
      <c r="JB126" s="72">
        <v>1.4735006598402</v>
      </c>
      <c r="JC126" s="68">
        <v>121.765905385555</v>
      </c>
      <c r="JD126" s="72">
        <v>7.73550992767402</v>
      </c>
      <c r="JE126" s="68">
        <v>145.570436039533</v>
      </c>
      <c r="JF126" s="72">
        <v>12.2804156141066</v>
      </c>
      <c r="JG126" s="24"/>
      <c r="JH126" s="24" t="s">
        <v>35</v>
      </c>
      <c r="JI126" s="68">
        <v>133.922726148405</v>
      </c>
      <c r="JJ126" s="72">
        <v>14.5608045683142</v>
      </c>
      <c r="JK126" s="68">
        <v>129.429278684057</v>
      </c>
      <c r="JL126" s="72">
        <v>5.73078135185274</v>
      </c>
      <c r="JM126" s="68">
        <v>106.901656715812</v>
      </c>
      <c r="JN126" s="72">
        <v>18.2461968407097</v>
      </c>
      <c r="JO126" s="24"/>
      <c r="JP126" s="24" t="s">
        <v>35</v>
      </c>
      <c r="JQ126" s="68">
        <v>116.193355899549</v>
      </c>
      <c r="JR126" s="72">
        <v>6.20382419570133</v>
      </c>
      <c r="JS126" s="68">
        <v>102.305602864067</v>
      </c>
      <c r="JT126" s="72">
        <v>-13.2128138851325</v>
      </c>
      <c r="JU126" s="68">
        <v>93.7568390113071</v>
      </c>
      <c r="JV126" s="72">
        <v>6.6097050524278</v>
      </c>
      <c r="JW126" s="24"/>
      <c r="JX126" s="24" t="s">
        <v>35</v>
      </c>
      <c r="JY126" s="68">
        <v>110.072572088581</v>
      </c>
      <c r="JZ126" s="72">
        <v>7.67781742896089</v>
      </c>
      <c r="KA126" s="68">
        <v>82.789555627675</v>
      </c>
      <c r="KB126" s="72">
        <v>15.2303584390093</v>
      </c>
      <c r="KC126" s="68">
        <v>111.893745587996</v>
      </c>
      <c r="KD126" s="72">
        <v>5.6009830104059</v>
      </c>
      <c r="KE126" s="24"/>
      <c r="KF126" s="24" t="s">
        <v>35</v>
      </c>
      <c r="KG126" s="68">
        <v>103.574221002915</v>
      </c>
      <c r="KH126" s="72">
        <v>33.6079526875492</v>
      </c>
      <c r="KI126" s="68">
        <v>100.210986754051</v>
      </c>
      <c r="KJ126" s="72">
        <v>10.2831465262978</v>
      </c>
      <c r="KK126" s="68">
        <v>121.513463752612</v>
      </c>
      <c r="KL126" s="72">
        <v>20.6005178326191</v>
      </c>
      <c r="KM126" s="24"/>
      <c r="KN126" s="24" t="s">
        <v>35</v>
      </c>
      <c r="KO126" s="68">
        <v>122.259326369034</v>
      </c>
      <c r="KP126" s="72">
        <v>27.5141859729805</v>
      </c>
      <c r="KQ126" s="68">
        <v>138.660823072266</v>
      </c>
      <c r="KR126" s="72">
        <v>1.18864431101203</v>
      </c>
      <c r="KS126" s="68">
        <v>107.454210587022</v>
      </c>
      <c r="KT126" s="72">
        <v>-2.82847969197337</v>
      </c>
      <c r="KU126" s="24"/>
      <c r="KV126" s="24" t="s">
        <v>35</v>
      </c>
      <c r="KW126" s="68">
        <v>122.5776922698</v>
      </c>
      <c r="KX126" s="72">
        <v>2.39724351739233</v>
      </c>
      <c r="KY126" s="68">
        <v>127.755906613679</v>
      </c>
      <c r="KZ126" s="72">
        <v>4.12733235555621</v>
      </c>
      <c r="LA126" s="68">
        <v>104.590883831638</v>
      </c>
      <c r="LB126" s="72">
        <v>16.4605423031779</v>
      </c>
      <c r="LC126" s="24"/>
      <c r="LD126" s="24" t="s">
        <v>35</v>
      </c>
      <c r="LE126" s="68">
        <v>125.145647326294</v>
      </c>
      <c r="LF126" s="72">
        <v>36.2989940057876</v>
      </c>
      <c r="LG126" s="68">
        <v>160.106338065707</v>
      </c>
      <c r="LH126" s="72">
        <v>18.3098383673054</v>
      </c>
      <c r="LI126" s="68">
        <v>133.239068960581</v>
      </c>
      <c r="LJ126" s="72">
        <v>17.3829764955607</v>
      </c>
      <c r="LK126" s="24"/>
      <c r="LL126" s="24" t="s">
        <v>35</v>
      </c>
      <c r="LM126" s="68">
        <v>167.472769557135</v>
      </c>
      <c r="LN126" s="72">
        <v>44.3394809459307</v>
      </c>
      <c r="LO126" s="68">
        <v>120.90681586204</v>
      </c>
      <c r="LP126" s="72">
        <v>5.06327412412236</v>
      </c>
      <c r="LQ126" s="68">
        <v>150.136057359908</v>
      </c>
      <c r="LR126" s="72">
        <v>0.805076884795568</v>
      </c>
      <c r="LS126" s="24"/>
      <c r="LT126" s="24" t="s">
        <v>35</v>
      </c>
      <c r="LU126" s="68">
        <v>122.321759400677</v>
      </c>
      <c r="LV126" s="72">
        <v>6.30019413990979</v>
      </c>
      <c r="LW126" s="68">
        <v>103.286350648663</v>
      </c>
      <c r="LX126" s="72">
        <v>23.481798850694</v>
      </c>
      <c r="LY126" s="68">
        <v>79.9899217422631</v>
      </c>
      <c r="LZ126" s="72">
        <v>6.94411698789119</v>
      </c>
      <c r="MA126" s="24"/>
      <c r="MB126" s="24" t="s">
        <v>35</v>
      </c>
      <c r="MC126" s="68">
        <v>142.548607716346</v>
      </c>
      <c r="MD126" s="72">
        <v>10.6864160051139</v>
      </c>
      <c r="ME126" s="68">
        <v>58.487098481473</v>
      </c>
      <c r="MF126" s="72">
        <v>-23.3016438293734</v>
      </c>
      <c r="MG126" s="68">
        <v>136.470939298176</v>
      </c>
      <c r="MH126" s="72">
        <v>23.2766404688003</v>
      </c>
      <c r="MI126" s="24"/>
      <c r="MJ126" s="24" t="s">
        <v>35</v>
      </c>
      <c r="MK126" s="68">
        <v>90.348349458119</v>
      </c>
      <c r="ML126" s="72">
        <v>-1.16574107016541</v>
      </c>
      <c r="MM126" s="68">
        <v>109.739669794231</v>
      </c>
      <c r="MN126" s="72">
        <v>0.387064456396089</v>
      </c>
      <c r="MO126" s="68">
        <v>119.943898106179</v>
      </c>
      <c r="MP126" s="72">
        <v>24.0114744687541</v>
      </c>
      <c r="MQ126"/>
      <c r="MR126"/>
      <c r="MS126"/>
      <c r="MT126"/>
      <c r="MU126"/>
      <c r="MV126"/>
    </row>
    <row r="127" s="405" customFormat="1" ht="15" hidden="1" customHeight="1" spans="1:360">
      <c r="A127" s="433"/>
      <c r="B127" s="24" t="s">
        <v>36</v>
      </c>
      <c r="C127" s="68">
        <v>100.129750268593</v>
      </c>
      <c r="D127" s="72">
        <v>1.51594096530052</v>
      </c>
      <c r="E127" s="459">
        <v>100.532146018423</v>
      </c>
      <c r="F127" s="72">
        <v>4.96919384212984</v>
      </c>
      <c r="G127" s="459">
        <v>99.7492601246438</v>
      </c>
      <c r="H127" s="72">
        <v>-1.569705817403</v>
      </c>
      <c r="I127" s="24"/>
      <c r="J127" s="24" t="s">
        <v>36</v>
      </c>
      <c r="K127" s="68">
        <v>91.7024687264887</v>
      </c>
      <c r="L127" s="72">
        <v>-7.80243032435307</v>
      </c>
      <c r="M127" s="68">
        <v>125.944126655581</v>
      </c>
      <c r="N127" s="72">
        <v>11.8548853028358</v>
      </c>
      <c r="O127" s="68">
        <v>94.6100681649243</v>
      </c>
      <c r="P127" s="72">
        <v>-7.60013656836051</v>
      </c>
      <c r="Q127" s="24"/>
      <c r="R127" s="24" t="s">
        <v>36</v>
      </c>
      <c r="S127" s="68">
        <v>112.445586006742</v>
      </c>
      <c r="T127" s="72">
        <v>2.31534381556311</v>
      </c>
      <c r="U127" s="68">
        <v>124.369729116</v>
      </c>
      <c r="V127" s="72">
        <v>-0.46360585839021</v>
      </c>
      <c r="W127" s="68">
        <v>106.386170854696</v>
      </c>
      <c r="X127" s="72">
        <v>-6.1660029329617</v>
      </c>
      <c r="Y127" s="24"/>
      <c r="Z127" s="24" t="s">
        <v>36</v>
      </c>
      <c r="AA127" s="68">
        <v>109.894581052558</v>
      </c>
      <c r="AB127" s="72">
        <v>-3.96013051879993</v>
      </c>
      <c r="AC127" s="68">
        <v>124.997518278313</v>
      </c>
      <c r="AD127" s="72">
        <v>18.6903149422802</v>
      </c>
      <c r="AE127" s="68">
        <v>111.726721839537</v>
      </c>
      <c r="AF127" s="72">
        <v>4.7837505294553</v>
      </c>
      <c r="AG127" s="24"/>
      <c r="AH127" s="24" t="s">
        <v>36</v>
      </c>
      <c r="AI127" s="68">
        <v>138.522235785979</v>
      </c>
      <c r="AJ127" s="72">
        <v>-4.03458648942194</v>
      </c>
      <c r="AK127" s="68">
        <v>133.984707307503</v>
      </c>
      <c r="AL127" s="72">
        <v>-3.4128653555007</v>
      </c>
      <c r="AM127" s="68">
        <v>110.474502884028</v>
      </c>
      <c r="AN127" s="72">
        <v>15.5627298806741</v>
      </c>
      <c r="AO127" s="24"/>
      <c r="AP127" s="24" t="s">
        <v>36</v>
      </c>
      <c r="AQ127" s="68">
        <v>111.232629423689</v>
      </c>
      <c r="AR127" s="72">
        <v>15.9808869347997</v>
      </c>
      <c r="AS127" s="68">
        <v>114.232222510946</v>
      </c>
      <c r="AT127" s="72">
        <v>4.17895349835476</v>
      </c>
      <c r="AU127" s="68">
        <v>103.511497139686</v>
      </c>
      <c r="AV127" s="72">
        <v>6.75910924285361</v>
      </c>
      <c r="AW127" s="24"/>
      <c r="AX127" s="24" t="s">
        <v>36</v>
      </c>
      <c r="AY127" s="68">
        <v>135.506294258068</v>
      </c>
      <c r="AZ127" s="72">
        <v>7.1670417402708</v>
      </c>
      <c r="BA127" s="68">
        <v>125.100650371901</v>
      </c>
      <c r="BB127" s="72">
        <v>-1.30359804351691</v>
      </c>
      <c r="BC127" s="68">
        <v>103.251993769478</v>
      </c>
      <c r="BD127" s="72">
        <v>18.123777336092</v>
      </c>
      <c r="BE127" s="24"/>
      <c r="BF127" s="24" t="s">
        <v>36</v>
      </c>
      <c r="BG127" s="68">
        <v>106.658927555034</v>
      </c>
      <c r="BH127" s="72">
        <v>10.1199991276149</v>
      </c>
      <c r="BI127" s="68">
        <v>126.257637869073</v>
      </c>
      <c r="BJ127" s="72">
        <v>-0.987603324205395</v>
      </c>
      <c r="BK127" s="68">
        <v>122.549256006226</v>
      </c>
      <c r="BL127" s="72">
        <v>-0.0299740539490614</v>
      </c>
      <c r="BM127" s="24"/>
      <c r="BN127" s="24" t="s">
        <v>36</v>
      </c>
      <c r="BO127" s="68">
        <v>118.502240190274</v>
      </c>
      <c r="BP127" s="72">
        <v>-8.63288060025599</v>
      </c>
      <c r="BQ127" s="437">
        <v>130.885372325608</v>
      </c>
      <c r="BR127" s="72">
        <v>9.36404958492332</v>
      </c>
      <c r="BS127" s="68">
        <v>125.164118182283</v>
      </c>
      <c r="BT127" s="72">
        <v>0.110471567740305</v>
      </c>
      <c r="BU127" s="24"/>
      <c r="BV127" s="24" t="s">
        <v>36</v>
      </c>
      <c r="BW127" s="68">
        <v>135.375575997634</v>
      </c>
      <c r="BX127" s="72">
        <v>10.8708915477502</v>
      </c>
      <c r="BY127" s="68">
        <v>109.588038800558</v>
      </c>
      <c r="BZ127" s="72">
        <v>1.7266066394605</v>
      </c>
      <c r="CA127" s="68">
        <v>116.523204869585</v>
      </c>
      <c r="CB127" s="72">
        <v>1.1003469433734</v>
      </c>
      <c r="CC127" s="24"/>
      <c r="CD127" s="24" t="s">
        <v>36</v>
      </c>
      <c r="CE127" s="68">
        <v>113.167303634266</v>
      </c>
      <c r="CF127" s="72">
        <v>-1.67999962270875</v>
      </c>
      <c r="CG127" s="68">
        <v>121.125304515876</v>
      </c>
      <c r="CH127" s="72">
        <v>3.20745777206737</v>
      </c>
      <c r="CI127" s="68">
        <v>137.040795367598</v>
      </c>
      <c r="CJ127" s="72">
        <v>-1.60981931204955</v>
      </c>
      <c r="CK127" s="24"/>
      <c r="CL127" s="24" t="s">
        <v>36</v>
      </c>
      <c r="CM127" s="68">
        <v>140.611851217154</v>
      </c>
      <c r="CN127" s="72">
        <v>14.8067402182891</v>
      </c>
      <c r="CO127" s="68">
        <v>118.742225554965</v>
      </c>
      <c r="CP127" s="72">
        <v>-4.73566885557784</v>
      </c>
      <c r="CQ127" s="68">
        <v>134.621616098525</v>
      </c>
      <c r="CR127" s="72">
        <v>-0.44694356224025</v>
      </c>
      <c r="CS127" s="24"/>
      <c r="CT127" s="24" t="s">
        <v>36</v>
      </c>
      <c r="CU127" s="68">
        <v>130.067194571632</v>
      </c>
      <c r="CV127" s="72">
        <v>11.8415032087363</v>
      </c>
      <c r="CW127" s="68">
        <v>86.2583020868389</v>
      </c>
      <c r="CX127" s="72">
        <v>-4.15744212573456</v>
      </c>
      <c r="CY127" s="68">
        <v>131.698269145235</v>
      </c>
      <c r="CZ127" s="72">
        <v>9.89416739282467</v>
      </c>
      <c r="DA127" s="24"/>
      <c r="DB127" s="24" t="s">
        <v>36</v>
      </c>
      <c r="DC127" s="68">
        <v>90.3144623664815</v>
      </c>
      <c r="DD127" s="72">
        <v>-6.698007844706</v>
      </c>
      <c r="DE127" s="68">
        <v>200.852839484837</v>
      </c>
      <c r="DF127" s="72">
        <v>13.9299693609218</v>
      </c>
      <c r="DG127" s="68">
        <v>111.749725769327</v>
      </c>
      <c r="DH127" s="72">
        <v>-6.43469186643195</v>
      </c>
      <c r="DI127" s="24"/>
      <c r="DJ127" s="24" t="s">
        <v>36</v>
      </c>
      <c r="DK127" s="68">
        <v>122.419145562595</v>
      </c>
      <c r="DL127" s="72">
        <v>13.0548152180813</v>
      </c>
      <c r="DM127" s="68">
        <v>94.7769740505769</v>
      </c>
      <c r="DN127" s="72">
        <v>-11.0067004849089</v>
      </c>
      <c r="DO127" s="68">
        <v>114.207267886482</v>
      </c>
      <c r="DP127" s="72">
        <v>11.3087870711493</v>
      </c>
      <c r="DQ127" s="24"/>
      <c r="DR127" s="24" t="s">
        <v>36</v>
      </c>
      <c r="DS127" s="68">
        <v>114.751183649219</v>
      </c>
      <c r="DT127" s="72">
        <v>4.70380638820669</v>
      </c>
      <c r="DU127" s="68">
        <v>103.417135154823</v>
      </c>
      <c r="DV127" s="72">
        <v>1.25335104303336</v>
      </c>
      <c r="DW127" s="68">
        <v>128.646043589298</v>
      </c>
      <c r="DX127" s="72">
        <v>9.66332246977922</v>
      </c>
      <c r="DY127" s="24"/>
      <c r="DZ127" s="24" t="s">
        <v>36</v>
      </c>
      <c r="EA127" s="68">
        <v>111.131596335572</v>
      </c>
      <c r="EB127" s="72">
        <v>3.14603064317723</v>
      </c>
      <c r="EC127" s="68">
        <v>123.363519497774</v>
      </c>
      <c r="ED127" s="72">
        <v>6.66694292216717</v>
      </c>
      <c r="EE127" s="68">
        <v>113.539751575918</v>
      </c>
      <c r="EF127" s="72">
        <v>3.38242802268883</v>
      </c>
      <c r="EG127" s="24"/>
      <c r="EH127" s="24" t="s">
        <v>36</v>
      </c>
      <c r="EI127" s="68">
        <v>117.503363006148</v>
      </c>
      <c r="EJ127" s="72">
        <v>6.74457708204837</v>
      </c>
      <c r="EK127" s="68">
        <v>120.062437727381</v>
      </c>
      <c r="EL127" s="72">
        <v>11.1555439876505</v>
      </c>
      <c r="EM127" s="68">
        <v>121.041638215367</v>
      </c>
      <c r="EN127" s="72">
        <v>6.23278762099966</v>
      </c>
      <c r="EO127" s="24"/>
      <c r="EP127" s="24" t="s">
        <v>36</v>
      </c>
      <c r="EQ127" s="68">
        <v>109.943138530124</v>
      </c>
      <c r="ER127" s="72">
        <v>7.30766234298039</v>
      </c>
      <c r="ES127" s="68">
        <v>127.473274236811</v>
      </c>
      <c r="ET127" s="72">
        <v>6.46372311691835</v>
      </c>
      <c r="EU127" s="68">
        <v>111.669096023967</v>
      </c>
      <c r="EV127" s="72">
        <v>9.38406294896316</v>
      </c>
      <c r="EW127" s="24"/>
      <c r="EX127" s="24" t="s">
        <v>36</v>
      </c>
      <c r="EY127" s="68">
        <v>108.786145757809</v>
      </c>
      <c r="EZ127" s="72">
        <v>2.58005257690617</v>
      </c>
      <c r="FA127" s="68">
        <v>108.795039225023</v>
      </c>
      <c r="FB127" s="72">
        <v>-7.81253296189213</v>
      </c>
      <c r="FC127" s="68">
        <v>109.73576883753</v>
      </c>
      <c r="FD127" s="72">
        <v>36.8498245819522</v>
      </c>
      <c r="FE127" s="24"/>
      <c r="FF127" s="24" t="s">
        <v>36</v>
      </c>
      <c r="FG127" s="68">
        <v>116.897891431866</v>
      </c>
      <c r="FH127" s="72">
        <v>10.1034100007215</v>
      </c>
      <c r="FI127" s="68">
        <v>132.537585752261</v>
      </c>
      <c r="FJ127" s="72">
        <v>0.527590412964756</v>
      </c>
      <c r="FK127" s="68">
        <v>105.214358562584</v>
      </c>
      <c r="FL127" s="72">
        <v>0.0593032586959907</v>
      </c>
      <c r="FM127" s="24"/>
      <c r="FN127" s="24" t="s">
        <v>36</v>
      </c>
      <c r="FO127" s="68">
        <v>92.3996857612075</v>
      </c>
      <c r="FP127" s="72">
        <v>-0.0825232912242058</v>
      </c>
      <c r="FQ127" s="68">
        <v>119.64353002694</v>
      </c>
      <c r="FR127" s="72">
        <v>9.83625116079281</v>
      </c>
      <c r="FS127" s="68">
        <v>116.557800327939</v>
      </c>
      <c r="FT127" s="72">
        <v>3.22705805120623</v>
      </c>
      <c r="FU127" s="24"/>
      <c r="FV127" s="24" t="s">
        <v>36</v>
      </c>
      <c r="FW127" s="68">
        <v>114.551034141458</v>
      </c>
      <c r="FX127" s="72">
        <v>1.71103329792763</v>
      </c>
      <c r="FY127" s="68">
        <v>116.211932439025</v>
      </c>
      <c r="FZ127" s="72">
        <v>4.83899794224976</v>
      </c>
      <c r="GA127" s="68">
        <v>106.94623985543</v>
      </c>
      <c r="GB127" s="72">
        <v>-3.55994025336808</v>
      </c>
      <c r="GC127" s="24"/>
      <c r="GD127" s="24" t="s">
        <v>36</v>
      </c>
      <c r="GE127" s="68">
        <v>113.210558087398</v>
      </c>
      <c r="GF127" s="72">
        <v>4.27617538077334</v>
      </c>
      <c r="GG127" s="68">
        <v>105.616733012109</v>
      </c>
      <c r="GH127" s="72">
        <v>-4.55744350975149</v>
      </c>
      <c r="GI127" s="68">
        <v>113.326654771987</v>
      </c>
      <c r="GJ127" s="72">
        <v>-27.8316671408913</v>
      </c>
      <c r="GK127" s="24"/>
      <c r="GL127" s="24" t="s">
        <v>36</v>
      </c>
      <c r="GM127" s="68">
        <v>100.533398498792</v>
      </c>
      <c r="GN127" s="72">
        <v>1.56119782073787</v>
      </c>
      <c r="GO127" s="68">
        <v>123.32096050597</v>
      </c>
      <c r="GP127" s="72">
        <v>-3.40117300551451</v>
      </c>
      <c r="GQ127" s="68">
        <v>139.315774878822</v>
      </c>
      <c r="GR127" s="72">
        <v>15.8666768233188</v>
      </c>
      <c r="GS127" s="24"/>
      <c r="GT127" s="24" t="s">
        <v>36</v>
      </c>
      <c r="GU127" s="68">
        <v>121.700239456899</v>
      </c>
      <c r="GV127" s="72">
        <v>19.4838146943194</v>
      </c>
      <c r="GW127" s="68">
        <v>110.681854411924</v>
      </c>
      <c r="GX127" s="72">
        <v>1.41366002247042</v>
      </c>
      <c r="GY127" s="68">
        <v>111.61482613475</v>
      </c>
      <c r="GZ127" s="72">
        <v>8.10047954475017</v>
      </c>
      <c r="HA127" s="24"/>
      <c r="HB127" s="24" t="s">
        <v>36</v>
      </c>
      <c r="HC127" s="68">
        <v>123.63728532965</v>
      </c>
      <c r="HD127" s="72">
        <v>24.6017025070546</v>
      </c>
      <c r="HE127" s="68">
        <v>112.427922057389</v>
      </c>
      <c r="HF127" s="72">
        <v>6.6881021611207</v>
      </c>
      <c r="HG127" s="68">
        <v>104.017914523658</v>
      </c>
      <c r="HH127" s="72">
        <v>3.51998340348725</v>
      </c>
      <c r="HI127" s="24"/>
      <c r="HJ127" s="24" t="s">
        <v>36</v>
      </c>
      <c r="HK127" s="68">
        <v>107.215257513946</v>
      </c>
      <c r="HL127" s="72">
        <v>13.1368397040563</v>
      </c>
      <c r="HM127" s="68">
        <v>119.394690810665</v>
      </c>
      <c r="HN127" s="72">
        <v>-1.87167893133588</v>
      </c>
      <c r="HO127" s="68">
        <v>100.465823662775</v>
      </c>
      <c r="HP127" s="72">
        <v>-16.2756894706698</v>
      </c>
      <c r="HQ127" s="24"/>
      <c r="HR127" s="24" t="s">
        <v>36</v>
      </c>
      <c r="HS127" s="68">
        <v>105.231208129806</v>
      </c>
      <c r="HT127" s="72">
        <v>4.30394604942661</v>
      </c>
      <c r="HU127" s="68">
        <v>105.857173605671</v>
      </c>
      <c r="HV127" s="72">
        <v>-13.665619790992</v>
      </c>
      <c r="HW127" s="68">
        <v>114.178979443029</v>
      </c>
      <c r="HX127" s="72">
        <v>-7.12625716363348</v>
      </c>
      <c r="HY127" s="24"/>
      <c r="HZ127" s="24" t="s">
        <v>36</v>
      </c>
      <c r="IA127" s="68">
        <v>96.7337666006415</v>
      </c>
      <c r="IB127" s="72">
        <v>28.7260524048086</v>
      </c>
      <c r="IC127" s="68">
        <v>119.328154919891</v>
      </c>
      <c r="ID127" s="72">
        <v>13.6607147215817</v>
      </c>
      <c r="IE127" s="68">
        <v>105.455610588078</v>
      </c>
      <c r="IF127" s="72">
        <v>1.47475591358794</v>
      </c>
      <c r="IG127" s="24"/>
      <c r="IH127" s="24" t="s">
        <v>36</v>
      </c>
      <c r="II127" s="68">
        <v>116.917925345988</v>
      </c>
      <c r="IJ127" s="72">
        <v>1.1322002145058</v>
      </c>
      <c r="IK127" s="68">
        <v>119.307282008139</v>
      </c>
      <c r="IL127" s="72">
        <v>12.9044695404974</v>
      </c>
      <c r="IM127" s="68">
        <v>119.508686182642</v>
      </c>
      <c r="IN127" s="72">
        <v>14.2891028552431</v>
      </c>
      <c r="IO127" s="68">
        <v>159.065906086498</v>
      </c>
      <c r="IP127" s="72">
        <v>20.6406520136351</v>
      </c>
      <c r="IQ127" s="24"/>
      <c r="IR127" s="24" t="s">
        <v>36</v>
      </c>
      <c r="IS127" s="68">
        <v>99.3868230786299</v>
      </c>
      <c r="IT127" s="72">
        <v>-10.5260012435925</v>
      </c>
      <c r="IU127" s="68">
        <v>94.0017517802737</v>
      </c>
      <c r="IV127" s="72">
        <v>-6.17089377517998</v>
      </c>
      <c r="IW127" s="68">
        <v>104.532077027827</v>
      </c>
      <c r="IX127" s="72">
        <v>-2.61772928785842</v>
      </c>
      <c r="IY127" s="24"/>
      <c r="IZ127" s="24" t="s">
        <v>36</v>
      </c>
      <c r="JA127" s="68">
        <v>137.146486927322</v>
      </c>
      <c r="JB127" s="72">
        <v>13.7041104714277</v>
      </c>
      <c r="JC127" s="68">
        <v>126.221244611463</v>
      </c>
      <c r="JD127" s="72">
        <v>3.82341853163368</v>
      </c>
      <c r="JE127" s="68">
        <v>145.392425991394</v>
      </c>
      <c r="JF127" s="72">
        <v>8.14026686257436</v>
      </c>
      <c r="JG127" s="24"/>
      <c r="JH127" s="24" t="s">
        <v>36</v>
      </c>
      <c r="JI127" s="68">
        <v>138.203823473711</v>
      </c>
      <c r="JJ127" s="72">
        <v>10.5506771031332</v>
      </c>
      <c r="JK127" s="68">
        <v>136.110732851703</v>
      </c>
      <c r="JL127" s="72">
        <v>5.45987483086144</v>
      </c>
      <c r="JM127" s="68">
        <v>88.0043186555958</v>
      </c>
      <c r="JN127" s="72">
        <v>21.5109681126625</v>
      </c>
      <c r="JO127" s="24"/>
      <c r="JP127" s="24" t="s">
        <v>36</v>
      </c>
      <c r="JQ127" s="68">
        <v>118.124692119758</v>
      </c>
      <c r="JR127" s="72">
        <v>7.06780037502877</v>
      </c>
      <c r="JS127" s="68">
        <v>97.1273515775297</v>
      </c>
      <c r="JT127" s="72">
        <v>16.2686612848554</v>
      </c>
      <c r="JU127" s="68">
        <v>94.8396164040968</v>
      </c>
      <c r="JV127" s="72">
        <v>-2.8601110249746</v>
      </c>
      <c r="JW127" s="24"/>
      <c r="JX127" s="24" t="s">
        <v>36</v>
      </c>
      <c r="JY127" s="68">
        <v>101.684451696355</v>
      </c>
      <c r="JZ127" s="72">
        <v>15.7346365767755</v>
      </c>
      <c r="KA127" s="68">
        <v>106.391644378002</v>
      </c>
      <c r="KB127" s="72">
        <v>2.35674162321489</v>
      </c>
      <c r="KC127" s="68">
        <v>124.271873861185</v>
      </c>
      <c r="KD127" s="72">
        <v>3.94970628288165</v>
      </c>
      <c r="KE127" s="24"/>
      <c r="KF127" s="24" t="s">
        <v>36</v>
      </c>
      <c r="KG127" s="68">
        <v>104.270076728207</v>
      </c>
      <c r="KH127" s="72">
        <v>6.68434341979702</v>
      </c>
      <c r="KI127" s="68">
        <v>104.734916754202</v>
      </c>
      <c r="KJ127" s="72">
        <v>2.19037638228316</v>
      </c>
      <c r="KK127" s="68">
        <v>118.17416720784</v>
      </c>
      <c r="KL127" s="72">
        <v>14.870491861892</v>
      </c>
      <c r="KM127" s="24"/>
      <c r="KN127" s="24" t="s">
        <v>36</v>
      </c>
      <c r="KO127" s="68">
        <v>117.321407100068</v>
      </c>
      <c r="KP127" s="72">
        <v>18.4131765882113</v>
      </c>
      <c r="KQ127" s="68">
        <v>139.200657676549</v>
      </c>
      <c r="KR127" s="72">
        <v>7.4244927276964</v>
      </c>
      <c r="KS127" s="68">
        <v>107.395441112344</v>
      </c>
      <c r="KT127" s="72">
        <v>-0.85812036709531</v>
      </c>
      <c r="KU127" s="24"/>
      <c r="KV127" s="24" t="s">
        <v>36</v>
      </c>
      <c r="KW127" s="68">
        <v>126.332088668687</v>
      </c>
      <c r="KX127" s="72">
        <v>2.92155236723559</v>
      </c>
      <c r="KY127" s="68">
        <v>123.147794277454</v>
      </c>
      <c r="KZ127" s="72">
        <v>-0.683257972132751</v>
      </c>
      <c r="LA127" s="68">
        <v>124.464325834706</v>
      </c>
      <c r="LB127" s="72">
        <v>1.49085573135621</v>
      </c>
      <c r="LC127" s="24"/>
      <c r="LD127" s="24" t="s">
        <v>36</v>
      </c>
      <c r="LE127" s="68">
        <v>122.627603412036</v>
      </c>
      <c r="LF127" s="72">
        <v>23.1213199048545</v>
      </c>
      <c r="LG127" s="68">
        <v>130.361598660241</v>
      </c>
      <c r="LH127" s="72">
        <v>27.7729193149207</v>
      </c>
      <c r="LI127" s="68">
        <v>121.059944398682</v>
      </c>
      <c r="LJ127" s="72">
        <v>7.77169447047272</v>
      </c>
      <c r="LK127" s="24"/>
      <c r="LL127" s="24" t="s">
        <v>36</v>
      </c>
      <c r="LM127" s="68">
        <v>158.669797628134</v>
      </c>
      <c r="LN127" s="72">
        <v>23.7751167218969</v>
      </c>
      <c r="LO127" s="68">
        <v>112.878467843376</v>
      </c>
      <c r="LP127" s="72">
        <v>3.75431351303932</v>
      </c>
      <c r="LQ127" s="68">
        <v>151.071019364171</v>
      </c>
      <c r="LR127" s="72">
        <v>4.85945676696815</v>
      </c>
      <c r="LS127" s="24"/>
      <c r="LT127" s="24" t="s">
        <v>36</v>
      </c>
      <c r="LU127" s="68">
        <v>114.875395526572</v>
      </c>
      <c r="LV127" s="72">
        <v>5.14814100243659</v>
      </c>
      <c r="LW127" s="68">
        <v>98.9551001111489</v>
      </c>
      <c r="LX127" s="72">
        <v>6.32216276944364</v>
      </c>
      <c r="LY127" s="68">
        <v>71.2344727429672</v>
      </c>
      <c r="LZ127" s="72">
        <v>1.66187061933383</v>
      </c>
      <c r="MA127" s="24"/>
      <c r="MB127" s="24" t="s">
        <v>36</v>
      </c>
      <c r="MC127" s="68">
        <v>133.422539121268</v>
      </c>
      <c r="MD127" s="72">
        <v>8.58926101886399</v>
      </c>
      <c r="ME127" s="68">
        <v>87.1821945211216</v>
      </c>
      <c r="MF127" s="72">
        <v>-11.5395520053558</v>
      </c>
      <c r="MG127" s="68">
        <v>121.143016185637</v>
      </c>
      <c r="MH127" s="72">
        <v>32.4141047849303</v>
      </c>
      <c r="MI127" s="24"/>
      <c r="MJ127" s="24" t="s">
        <v>36</v>
      </c>
      <c r="MK127" s="68">
        <v>89.122287925104</v>
      </c>
      <c r="ML127" s="72">
        <v>-6.50004414160598</v>
      </c>
      <c r="MM127" s="68">
        <v>114.222785084482</v>
      </c>
      <c r="MN127" s="72">
        <v>1.69245640155845</v>
      </c>
      <c r="MO127" s="68">
        <v>151.076197841591</v>
      </c>
      <c r="MP127" s="72">
        <v>76.9974785795689</v>
      </c>
      <c r="MQ127"/>
      <c r="MR127"/>
      <c r="MS127"/>
      <c r="MT127"/>
      <c r="MU127"/>
      <c r="MV127"/>
    </row>
    <row r="128" s="405" customFormat="1" ht="15" hidden="1" customHeight="1" spans="1:360">
      <c r="A128" s="433"/>
      <c r="B128" s="24" t="s">
        <v>37</v>
      </c>
      <c r="C128" s="68">
        <v>97.4438887479973</v>
      </c>
      <c r="D128" s="72">
        <v>-5.60252355598666</v>
      </c>
      <c r="E128" s="459">
        <v>101.028425670782</v>
      </c>
      <c r="F128" s="72">
        <v>0.442843890898061</v>
      </c>
      <c r="G128" s="459">
        <v>94.0544867219595</v>
      </c>
      <c r="H128" s="72">
        <v>-11.0402388018581</v>
      </c>
      <c r="I128" s="24"/>
      <c r="J128" s="24" t="s">
        <v>37</v>
      </c>
      <c r="K128" s="68">
        <v>80.1179611867898</v>
      </c>
      <c r="L128" s="72">
        <v>-11.9843989291202</v>
      </c>
      <c r="M128" s="68">
        <v>117.212142881929</v>
      </c>
      <c r="N128" s="72">
        <v>13.7993018203371</v>
      </c>
      <c r="O128" s="68">
        <v>82.4447642695599</v>
      </c>
      <c r="P128" s="72">
        <v>-8.79600394977665</v>
      </c>
      <c r="Q128" s="24"/>
      <c r="R128" s="24" t="s">
        <v>37</v>
      </c>
      <c r="S128" s="68">
        <v>111.726409488124</v>
      </c>
      <c r="T128" s="72">
        <v>4.86607111573277</v>
      </c>
      <c r="U128" s="68">
        <v>114.501096941836</v>
      </c>
      <c r="V128" s="72">
        <v>1.55127797452461</v>
      </c>
      <c r="W128" s="68">
        <v>101.915099171873</v>
      </c>
      <c r="X128" s="72">
        <v>-3.68922483497954</v>
      </c>
      <c r="Y128" s="24"/>
      <c r="Z128" s="24" t="s">
        <v>37</v>
      </c>
      <c r="AA128" s="68">
        <v>108.097588365798</v>
      </c>
      <c r="AB128" s="72">
        <v>-1.98786076181159</v>
      </c>
      <c r="AC128" s="68">
        <v>119.294760299732</v>
      </c>
      <c r="AD128" s="72">
        <v>4.2859293479719</v>
      </c>
      <c r="AE128" s="68">
        <v>111.441194478316</v>
      </c>
      <c r="AF128" s="72">
        <v>1.17037773105891</v>
      </c>
      <c r="AG128" s="24"/>
      <c r="AH128" s="24" t="s">
        <v>37</v>
      </c>
      <c r="AI128" s="68">
        <v>138.36905970093</v>
      </c>
      <c r="AJ128" s="72">
        <v>5.24442832874182</v>
      </c>
      <c r="AK128" s="68">
        <v>133.081944271332</v>
      </c>
      <c r="AL128" s="72">
        <v>-1.76424333343274</v>
      </c>
      <c r="AM128" s="68">
        <v>115.39556307241</v>
      </c>
      <c r="AN128" s="72">
        <v>12.8618153185095</v>
      </c>
      <c r="AO128" s="24"/>
      <c r="AP128" s="24" t="s">
        <v>37</v>
      </c>
      <c r="AQ128" s="68">
        <v>109.786482246558</v>
      </c>
      <c r="AR128" s="72">
        <v>12.9723011386684</v>
      </c>
      <c r="AS128" s="68">
        <v>113.580200022248</v>
      </c>
      <c r="AT128" s="72">
        <v>10.5199038837081</v>
      </c>
      <c r="AU128" s="68">
        <v>108.214620947041</v>
      </c>
      <c r="AV128" s="72">
        <v>5.84372158356905</v>
      </c>
      <c r="AW128" s="24"/>
      <c r="AX128" s="24" t="s">
        <v>37</v>
      </c>
      <c r="AY128" s="68">
        <v>132.013534297596</v>
      </c>
      <c r="AZ128" s="72">
        <v>7.39268689910679</v>
      </c>
      <c r="BA128" s="68">
        <v>114.808595729076</v>
      </c>
      <c r="BB128" s="72">
        <v>3.2330714296674</v>
      </c>
      <c r="BC128" s="68">
        <v>102.518628317276</v>
      </c>
      <c r="BD128" s="72">
        <v>19.1301342350051</v>
      </c>
      <c r="BE128" s="24"/>
      <c r="BF128" s="24" t="s">
        <v>37</v>
      </c>
      <c r="BG128" s="68">
        <v>102.547915332638</v>
      </c>
      <c r="BH128" s="72">
        <v>19.87879234144</v>
      </c>
      <c r="BI128" s="68">
        <v>122.325059240531</v>
      </c>
      <c r="BJ128" s="72">
        <v>-5.6060967354495</v>
      </c>
      <c r="BK128" s="68">
        <v>156.001684885951</v>
      </c>
      <c r="BL128" s="72">
        <v>3.41441878804316</v>
      </c>
      <c r="BM128" s="24"/>
      <c r="BN128" s="24" t="s">
        <v>37</v>
      </c>
      <c r="BO128" s="68">
        <v>117.859544796104</v>
      </c>
      <c r="BP128" s="72">
        <v>-3.20339619242445</v>
      </c>
      <c r="BQ128" s="437">
        <v>125.561201351025</v>
      </c>
      <c r="BR128" s="72">
        <v>6.10232402509698</v>
      </c>
      <c r="BS128" s="68">
        <v>138.052799810145</v>
      </c>
      <c r="BT128" s="72">
        <v>3.17153540505122</v>
      </c>
      <c r="BU128" s="24"/>
      <c r="BV128" s="24" t="s">
        <v>37</v>
      </c>
      <c r="BW128" s="68">
        <v>122.983286935509</v>
      </c>
      <c r="BX128" s="72">
        <v>3.40638931112653</v>
      </c>
      <c r="BY128" s="68">
        <v>112.269075848673</v>
      </c>
      <c r="BZ128" s="72">
        <v>1.89328285549766</v>
      </c>
      <c r="CA128" s="68">
        <v>109.513889615912</v>
      </c>
      <c r="CB128" s="72">
        <v>14.7102646024008</v>
      </c>
      <c r="CC128" s="24"/>
      <c r="CD128" s="24" t="s">
        <v>37</v>
      </c>
      <c r="CE128" s="68">
        <v>114.666061460824</v>
      </c>
      <c r="CF128" s="72">
        <v>0.16690234621008</v>
      </c>
      <c r="CG128" s="68">
        <v>118.530812728251</v>
      </c>
      <c r="CH128" s="72">
        <v>4.12327514626263</v>
      </c>
      <c r="CI128" s="68">
        <v>127.520938786711</v>
      </c>
      <c r="CJ128" s="72">
        <v>12.0935091257359</v>
      </c>
      <c r="CK128" s="24"/>
      <c r="CL128" s="24" t="s">
        <v>37</v>
      </c>
      <c r="CM128" s="68">
        <v>110.999913612109</v>
      </c>
      <c r="CN128" s="72">
        <v>17.2431091757159</v>
      </c>
      <c r="CO128" s="68">
        <v>132.205999656066</v>
      </c>
      <c r="CP128" s="72">
        <v>5.15322854761986</v>
      </c>
      <c r="CQ128" s="68">
        <v>133.058735026069</v>
      </c>
      <c r="CR128" s="72">
        <v>3.18790134478162</v>
      </c>
      <c r="CS128" s="24"/>
      <c r="CT128" s="24" t="s">
        <v>37</v>
      </c>
      <c r="CU128" s="68">
        <v>135.929331786012</v>
      </c>
      <c r="CV128" s="72">
        <v>2.61992902408443</v>
      </c>
      <c r="CW128" s="68">
        <v>79.6075063992768</v>
      </c>
      <c r="CX128" s="72">
        <v>11.0905754943857</v>
      </c>
      <c r="CY128" s="68">
        <v>125.407951143651</v>
      </c>
      <c r="CZ128" s="72">
        <v>2.56137847464018</v>
      </c>
      <c r="DA128" s="24"/>
      <c r="DB128" s="24" t="s">
        <v>37</v>
      </c>
      <c r="DC128" s="68">
        <v>106.181288976684</v>
      </c>
      <c r="DD128" s="72">
        <v>0.472444670505865</v>
      </c>
      <c r="DE128" s="68">
        <v>248.103505847808</v>
      </c>
      <c r="DF128" s="72">
        <v>6.00947100603233</v>
      </c>
      <c r="DG128" s="68">
        <v>105.598726904105</v>
      </c>
      <c r="DH128" s="72">
        <v>0.973147038281326</v>
      </c>
      <c r="DI128" s="24"/>
      <c r="DJ128" s="24" t="s">
        <v>37</v>
      </c>
      <c r="DK128" s="68">
        <v>117.885508314589</v>
      </c>
      <c r="DL128" s="72">
        <v>11.3977059217087</v>
      </c>
      <c r="DM128" s="68">
        <v>86.5619066594573</v>
      </c>
      <c r="DN128" s="72">
        <v>-5.74602656882446</v>
      </c>
      <c r="DO128" s="68">
        <v>113.929875613707</v>
      </c>
      <c r="DP128" s="72">
        <v>15.6401940842125</v>
      </c>
      <c r="DQ128" s="24"/>
      <c r="DR128" s="24" t="s">
        <v>37</v>
      </c>
      <c r="DS128" s="68">
        <v>114.451469885131</v>
      </c>
      <c r="DT128" s="72">
        <v>8.61452529573805</v>
      </c>
      <c r="DU128" s="68">
        <v>120.24862275129</v>
      </c>
      <c r="DV128" s="72">
        <v>3.42010350840272</v>
      </c>
      <c r="DW128" s="68">
        <v>125.186753860607</v>
      </c>
      <c r="DX128" s="72">
        <v>6.78183651831093</v>
      </c>
      <c r="DY128" s="24"/>
      <c r="DZ128" s="24" t="s">
        <v>37</v>
      </c>
      <c r="EA128" s="68">
        <v>111.09099048835</v>
      </c>
      <c r="EB128" s="72">
        <v>1.53919812109828</v>
      </c>
      <c r="EC128" s="68">
        <v>120.964488171916</v>
      </c>
      <c r="ED128" s="72">
        <v>3.05111316963786</v>
      </c>
      <c r="EE128" s="68">
        <v>117.395383264194</v>
      </c>
      <c r="EF128" s="72">
        <v>8.48647401784829</v>
      </c>
      <c r="EG128" s="24"/>
      <c r="EH128" s="24" t="s">
        <v>37</v>
      </c>
      <c r="EI128" s="68">
        <v>120.847413851394</v>
      </c>
      <c r="EJ128" s="72">
        <v>-3.93229100641207</v>
      </c>
      <c r="EK128" s="68">
        <v>122.9899724819</v>
      </c>
      <c r="EL128" s="72">
        <v>3.6464377960274</v>
      </c>
      <c r="EM128" s="68">
        <v>120.577715164252</v>
      </c>
      <c r="EN128" s="72">
        <v>4.86933715222084</v>
      </c>
      <c r="EO128" s="24"/>
      <c r="EP128" s="24" t="s">
        <v>37</v>
      </c>
      <c r="EQ128" s="68">
        <v>106.93386727236</v>
      </c>
      <c r="ER128" s="72">
        <v>11.1682665450614</v>
      </c>
      <c r="ES128" s="68">
        <v>119.562964490508</v>
      </c>
      <c r="ET128" s="72">
        <v>0.805143405594904</v>
      </c>
      <c r="EU128" s="68">
        <v>108.636353111561</v>
      </c>
      <c r="EV128" s="72">
        <v>4.24353072673634</v>
      </c>
      <c r="EW128" s="24"/>
      <c r="EX128" s="24" t="s">
        <v>37</v>
      </c>
      <c r="EY128" s="68">
        <v>108.11889201134</v>
      </c>
      <c r="EZ128" s="72">
        <v>0.254897825878132</v>
      </c>
      <c r="FA128" s="68">
        <v>111.425436637496</v>
      </c>
      <c r="FB128" s="72">
        <v>-0.556509529316642</v>
      </c>
      <c r="FC128" s="68">
        <v>113.715432360678</v>
      </c>
      <c r="FD128" s="72">
        <v>4.47560946003271</v>
      </c>
      <c r="FE128" s="24"/>
      <c r="FF128" s="24" t="s">
        <v>37</v>
      </c>
      <c r="FG128" s="68">
        <v>118.268798741134</v>
      </c>
      <c r="FH128" s="72">
        <v>10.3871558158802</v>
      </c>
      <c r="FI128" s="68">
        <v>100.27937460151</v>
      </c>
      <c r="FJ128" s="72">
        <v>5.39304515229956</v>
      </c>
      <c r="FK128" s="68">
        <v>106.006068922272</v>
      </c>
      <c r="FL128" s="72">
        <v>1.49754784691216</v>
      </c>
      <c r="FM128" s="24"/>
      <c r="FN128" s="24" t="s">
        <v>37</v>
      </c>
      <c r="FO128" s="68">
        <v>95.9265440579279</v>
      </c>
      <c r="FP128" s="72">
        <v>2.33037918748042</v>
      </c>
      <c r="FQ128" s="68">
        <v>110.161845797073</v>
      </c>
      <c r="FR128" s="72">
        <v>8.57448680005616</v>
      </c>
      <c r="FS128" s="68">
        <v>126.507798945521</v>
      </c>
      <c r="FT128" s="72">
        <v>9.5817949045623</v>
      </c>
      <c r="FU128" s="24"/>
      <c r="FV128" s="24" t="s">
        <v>37</v>
      </c>
      <c r="FW128" s="68">
        <v>109.68624089977</v>
      </c>
      <c r="FX128" s="72">
        <v>4.60155911136646</v>
      </c>
      <c r="FY128" s="68">
        <v>109.968273254834</v>
      </c>
      <c r="FZ128" s="72">
        <v>-4.62587530586288</v>
      </c>
      <c r="GA128" s="68">
        <v>94.4841120205741</v>
      </c>
      <c r="GB128" s="72">
        <v>-11.8322272212925</v>
      </c>
      <c r="GC128" s="24"/>
      <c r="GD128" s="24" t="s">
        <v>37</v>
      </c>
      <c r="GE128" s="68">
        <v>110.379217173416</v>
      </c>
      <c r="GF128" s="72">
        <v>4.16081643240163</v>
      </c>
      <c r="GG128" s="68">
        <v>112.071712659917</v>
      </c>
      <c r="GH128" s="72">
        <v>25.0953941442777</v>
      </c>
      <c r="GI128" s="68">
        <v>129.690926548149</v>
      </c>
      <c r="GJ128" s="72">
        <v>24.1204028674575</v>
      </c>
      <c r="GK128" s="24"/>
      <c r="GL128" s="24" t="s">
        <v>37</v>
      </c>
      <c r="GM128" s="68">
        <v>113.75209624149</v>
      </c>
      <c r="GN128" s="72">
        <v>4.13616295429078</v>
      </c>
      <c r="GO128" s="68">
        <v>128.214125892559</v>
      </c>
      <c r="GP128" s="72">
        <v>2.64438351510996</v>
      </c>
      <c r="GQ128" s="68">
        <v>133.95581456589</v>
      </c>
      <c r="GR128" s="72">
        <v>5.38574035551098</v>
      </c>
      <c r="GS128" s="24"/>
      <c r="GT128" s="24" t="s">
        <v>37</v>
      </c>
      <c r="GU128" s="68">
        <v>118.343969376967</v>
      </c>
      <c r="GV128" s="72">
        <v>14.9428115822483</v>
      </c>
      <c r="GW128" s="68">
        <v>114.383066234059</v>
      </c>
      <c r="GX128" s="72">
        <v>-1.50344338273902</v>
      </c>
      <c r="GY128" s="68">
        <v>126.791597892176</v>
      </c>
      <c r="GZ128" s="72">
        <v>8.44118120813535</v>
      </c>
      <c r="HA128" s="24"/>
      <c r="HB128" s="24" t="s">
        <v>37</v>
      </c>
      <c r="HC128" s="68">
        <v>118.395921175476</v>
      </c>
      <c r="HD128" s="72">
        <v>18.3261087713009</v>
      </c>
      <c r="HE128" s="68">
        <v>112.172608290744</v>
      </c>
      <c r="HF128" s="72">
        <v>5.24338389509118</v>
      </c>
      <c r="HG128" s="68">
        <v>106.290422112848</v>
      </c>
      <c r="HH128" s="72">
        <v>4.74955614199919</v>
      </c>
      <c r="HI128" s="24"/>
      <c r="HJ128" s="24" t="s">
        <v>37</v>
      </c>
      <c r="HK128" s="68">
        <v>103.36300871387</v>
      </c>
      <c r="HL128" s="72">
        <v>-3.41981750290124</v>
      </c>
      <c r="HM128" s="68">
        <v>115.790549995387</v>
      </c>
      <c r="HN128" s="72">
        <v>12.9377426168845</v>
      </c>
      <c r="HO128" s="68">
        <v>101.635909386348</v>
      </c>
      <c r="HP128" s="72">
        <v>-12.5539595908455</v>
      </c>
      <c r="HQ128" s="24"/>
      <c r="HR128" s="24" t="s">
        <v>37</v>
      </c>
      <c r="HS128" s="68">
        <v>111.289734773188</v>
      </c>
      <c r="HT128" s="72">
        <v>7.14225796727479</v>
      </c>
      <c r="HU128" s="68">
        <v>107.854729433474</v>
      </c>
      <c r="HV128" s="72">
        <v>-6.31104114534919</v>
      </c>
      <c r="HW128" s="68">
        <v>129.625784447469</v>
      </c>
      <c r="HX128" s="72">
        <v>-1.30893109941833</v>
      </c>
      <c r="HY128" s="24"/>
      <c r="HZ128" s="24" t="s">
        <v>37</v>
      </c>
      <c r="IA128" s="68">
        <v>115.004221882659</v>
      </c>
      <c r="IB128" s="72">
        <v>-10.6131542428754</v>
      </c>
      <c r="IC128" s="68">
        <v>124.245811956564</v>
      </c>
      <c r="ID128" s="72">
        <v>18.6702111900445</v>
      </c>
      <c r="IE128" s="68">
        <v>106.446915416906</v>
      </c>
      <c r="IF128" s="72">
        <v>-5.8400203302055</v>
      </c>
      <c r="IG128" s="24"/>
      <c r="IH128" s="24" t="s">
        <v>37</v>
      </c>
      <c r="II128" s="68">
        <v>136.990507845197</v>
      </c>
      <c r="IJ128" s="72">
        <v>17.1489843635436</v>
      </c>
      <c r="IK128" s="68">
        <v>130.377639415705</v>
      </c>
      <c r="IL128" s="72">
        <v>-3.59678249677984</v>
      </c>
      <c r="IM128" s="68">
        <v>115.673265284557</v>
      </c>
      <c r="IN128" s="72">
        <v>3.42652988131098</v>
      </c>
      <c r="IO128" s="68">
        <v>138.017033655354</v>
      </c>
      <c r="IP128" s="72">
        <v>20.7001789774581</v>
      </c>
      <c r="IQ128" s="24"/>
      <c r="IR128" s="24" t="s">
        <v>37</v>
      </c>
      <c r="IS128" s="68">
        <v>99.9641551139534</v>
      </c>
      <c r="IT128" s="72">
        <v>-8.13722317430468</v>
      </c>
      <c r="IU128" s="68">
        <v>83.4141487150585</v>
      </c>
      <c r="IV128" s="72">
        <v>-13.7490577958469</v>
      </c>
      <c r="IW128" s="68">
        <v>111.667958862386</v>
      </c>
      <c r="IX128" s="72">
        <v>-8.61046504809269</v>
      </c>
      <c r="IY128" s="24"/>
      <c r="IZ128" s="24" t="s">
        <v>37</v>
      </c>
      <c r="JA128" s="68">
        <v>136.550851170255</v>
      </c>
      <c r="JB128" s="72">
        <v>24.8624748953054</v>
      </c>
      <c r="JC128" s="68">
        <v>142.320642051003</v>
      </c>
      <c r="JD128" s="72">
        <v>2.7215027434161</v>
      </c>
      <c r="JE128" s="68">
        <v>155.266605918833</v>
      </c>
      <c r="JF128" s="72">
        <v>8.66239242967126</v>
      </c>
      <c r="JG128" s="24"/>
      <c r="JH128" s="24" t="s">
        <v>37</v>
      </c>
      <c r="JI128" s="68">
        <v>144.319529392764</v>
      </c>
      <c r="JJ128" s="72">
        <v>12.2576282019928</v>
      </c>
      <c r="JK128" s="68">
        <v>139.270448198016</v>
      </c>
      <c r="JL128" s="72">
        <v>1.31043958857342</v>
      </c>
      <c r="JM128" s="68">
        <v>108.443867690415</v>
      </c>
      <c r="JN128" s="72">
        <v>-23.3330498201353</v>
      </c>
      <c r="JO128" s="24"/>
      <c r="JP128" s="24" t="s">
        <v>37</v>
      </c>
      <c r="JQ128" s="68">
        <v>111.355681590622</v>
      </c>
      <c r="JR128" s="72">
        <v>0.421760326295001</v>
      </c>
      <c r="JS128" s="68">
        <v>119.163153982108</v>
      </c>
      <c r="JT128" s="72">
        <v>12.2793095157004</v>
      </c>
      <c r="JU128" s="68">
        <v>105.985882598015</v>
      </c>
      <c r="JV128" s="72">
        <v>3.52913619608198</v>
      </c>
      <c r="JW128" s="24"/>
      <c r="JX128" s="24" t="s">
        <v>37</v>
      </c>
      <c r="JY128" s="68">
        <v>112.892762613878</v>
      </c>
      <c r="JZ128" s="72">
        <v>10.1435788849106</v>
      </c>
      <c r="KA128" s="68">
        <v>115.233680984859</v>
      </c>
      <c r="KB128" s="72">
        <v>9.56375658175328</v>
      </c>
      <c r="KC128" s="68">
        <v>128.098281863783</v>
      </c>
      <c r="KD128" s="72">
        <v>7.99956315975297</v>
      </c>
      <c r="KE128" s="24"/>
      <c r="KF128" s="24" t="s">
        <v>37</v>
      </c>
      <c r="KG128" s="68">
        <v>108.033796325374</v>
      </c>
      <c r="KH128" s="72">
        <v>10.3151128593044</v>
      </c>
      <c r="KI128" s="68">
        <v>108.280916352371</v>
      </c>
      <c r="KJ128" s="72">
        <v>5.37673357504282</v>
      </c>
      <c r="KK128" s="68">
        <v>119.611713637595</v>
      </c>
      <c r="KL128" s="72">
        <v>2.34682733453269</v>
      </c>
      <c r="KM128" s="24"/>
      <c r="KN128" s="24" t="s">
        <v>37</v>
      </c>
      <c r="KO128" s="68">
        <v>114.085124159566</v>
      </c>
      <c r="KP128" s="72">
        <v>1.577844202867</v>
      </c>
      <c r="KQ128" s="68">
        <v>133.457925799097</v>
      </c>
      <c r="KR128" s="72">
        <v>7.25283951933733</v>
      </c>
      <c r="KS128" s="68">
        <v>103.323258105264</v>
      </c>
      <c r="KT128" s="72">
        <v>-5.04337051836303</v>
      </c>
      <c r="KU128" s="24"/>
      <c r="KV128" s="24" t="s">
        <v>37</v>
      </c>
      <c r="KW128" s="68">
        <v>104.386430325884</v>
      </c>
      <c r="KX128" s="72">
        <v>-2.97576837018624</v>
      </c>
      <c r="KY128" s="68">
        <v>119.77618167903</v>
      </c>
      <c r="KZ128" s="72">
        <v>-3.16030102354368</v>
      </c>
      <c r="LA128" s="68">
        <v>146.835550388106</v>
      </c>
      <c r="LB128" s="72">
        <v>18.8441805444675</v>
      </c>
      <c r="LC128" s="24"/>
      <c r="LD128" s="24" t="s">
        <v>37</v>
      </c>
      <c r="LE128" s="68">
        <v>107.86182349761</v>
      </c>
      <c r="LF128" s="72">
        <v>21.5481445769777</v>
      </c>
      <c r="LG128" s="68">
        <v>107.143228740439</v>
      </c>
      <c r="LH128" s="72">
        <v>8.65792014729226</v>
      </c>
      <c r="LI128" s="68">
        <v>109.498036560014</v>
      </c>
      <c r="LJ128" s="72">
        <v>3.51194101132886</v>
      </c>
      <c r="LK128" s="24"/>
      <c r="LL128" s="24" t="s">
        <v>37</v>
      </c>
      <c r="LM128" s="68">
        <v>127.97908159731</v>
      </c>
      <c r="LN128" s="72">
        <v>4.96024931913131</v>
      </c>
      <c r="LO128" s="68">
        <v>116.00061781939</v>
      </c>
      <c r="LP128" s="72">
        <v>2.89672046781391</v>
      </c>
      <c r="LQ128" s="68">
        <v>138.073788063151</v>
      </c>
      <c r="LR128" s="72">
        <v>12.5094017887184</v>
      </c>
      <c r="LS128" s="24"/>
      <c r="LT128" s="24" t="s">
        <v>37</v>
      </c>
      <c r="LU128" s="68">
        <v>115.563756213645</v>
      </c>
      <c r="LV128" s="72">
        <v>6.31733738156986</v>
      </c>
      <c r="LW128" s="68">
        <v>97.1888201230037</v>
      </c>
      <c r="LX128" s="72">
        <v>6.57486881997926</v>
      </c>
      <c r="LY128" s="68">
        <v>75.8458208508628</v>
      </c>
      <c r="LZ128" s="72">
        <v>9.83552125997448</v>
      </c>
      <c r="MA128" s="24"/>
      <c r="MB128" s="24" t="s">
        <v>37</v>
      </c>
      <c r="MC128" s="68">
        <v>128.344299246412</v>
      </c>
      <c r="MD128" s="72">
        <v>5.01947405810654</v>
      </c>
      <c r="ME128" s="68">
        <v>79.0996159992066</v>
      </c>
      <c r="MF128" s="72">
        <v>-21.8166923662608</v>
      </c>
      <c r="MG128" s="68">
        <v>132.156161577412</v>
      </c>
      <c r="MH128" s="72">
        <v>30.7725876005977</v>
      </c>
      <c r="MI128" s="24"/>
      <c r="MJ128" s="24" t="s">
        <v>37</v>
      </c>
      <c r="MK128" s="68">
        <v>87.1311411694605</v>
      </c>
      <c r="ML128" s="72">
        <v>-3.96338337048454</v>
      </c>
      <c r="MM128" s="68">
        <v>119.499050997929</v>
      </c>
      <c r="MN128" s="72">
        <v>7.76445457558582</v>
      </c>
      <c r="MO128" s="68">
        <v>145.020991107275</v>
      </c>
      <c r="MP128" s="72">
        <v>16.0743657712425</v>
      </c>
      <c r="MQ128"/>
      <c r="MR128"/>
      <c r="MS128"/>
      <c r="MT128"/>
      <c r="MU128"/>
      <c r="MV128"/>
    </row>
    <row r="129" s="405" customFormat="1" ht="15" hidden="1" customHeight="1" spans="1:360">
      <c r="A129" s="433"/>
      <c r="B129" s="24" t="s">
        <v>38</v>
      </c>
      <c r="C129" s="68">
        <v>95.4567468084021</v>
      </c>
      <c r="D129" s="72">
        <v>-5.77107409758901</v>
      </c>
      <c r="E129" s="459">
        <v>101.879424551488</v>
      </c>
      <c r="F129" s="72">
        <v>2.89811589888697</v>
      </c>
      <c r="G129" s="459">
        <v>89.3837065736562</v>
      </c>
      <c r="H129" s="72">
        <v>-13.6147262772601</v>
      </c>
      <c r="I129" s="24"/>
      <c r="J129" s="24" t="s">
        <v>38</v>
      </c>
      <c r="K129" s="68">
        <v>90.3687774978005</v>
      </c>
      <c r="L129" s="72">
        <v>-17.7268959415509</v>
      </c>
      <c r="M129" s="68">
        <v>135.740918325801</v>
      </c>
      <c r="N129" s="72">
        <v>-25.9549217629084</v>
      </c>
      <c r="O129" s="68">
        <v>92.4976408504536</v>
      </c>
      <c r="P129" s="72">
        <v>-16.2242522480064</v>
      </c>
      <c r="Q129" s="24"/>
      <c r="R129" s="24" t="s">
        <v>38</v>
      </c>
      <c r="S129" s="68">
        <v>104.025243447396</v>
      </c>
      <c r="T129" s="72">
        <v>2.40418519574732</v>
      </c>
      <c r="U129" s="68">
        <v>116.107207990416</v>
      </c>
      <c r="V129" s="72">
        <v>13.5034390975189</v>
      </c>
      <c r="W129" s="68">
        <v>119.661575553632</v>
      </c>
      <c r="X129" s="72">
        <v>17.3670497313835</v>
      </c>
      <c r="Y129" s="24"/>
      <c r="Z129" s="24" t="s">
        <v>38</v>
      </c>
      <c r="AA129" s="68">
        <v>120.9456873852</v>
      </c>
      <c r="AB129" s="72">
        <v>14.2225481982509</v>
      </c>
      <c r="AC129" s="68">
        <v>116.004600432626</v>
      </c>
      <c r="AD129" s="72">
        <v>11.8925492477705</v>
      </c>
      <c r="AE129" s="68">
        <v>109.900973732526</v>
      </c>
      <c r="AF129" s="72">
        <v>13.3771161125364</v>
      </c>
      <c r="AG129" s="24"/>
      <c r="AH129" s="24" t="s">
        <v>38</v>
      </c>
      <c r="AI129" s="68">
        <v>152.494478843026</v>
      </c>
      <c r="AJ129" s="72">
        <v>24.6511511995766</v>
      </c>
      <c r="AK129" s="68">
        <v>146.749402938473</v>
      </c>
      <c r="AL129" s="72">
        <v>14.31485042686</v>
      </c>
      <c r="AM129" s="68">
        <v>114.556132715501</v>
      </c>
      <c r="AN129" s="72">
        <v>11.0029289595072</v>
      </c>
      <c r="AO129" s="24"/>
      <c r="AP129" s="24" t="s">
        <v>38</v>
      </c>
      <c r="AQ129" s="68">
        <v>116.016820534499</v>
      </c>
      <c r="AR129" s="72">
        <v>28.0383403058117</v>
      </c>
      <c r="AS129" s="68">
        <v>114.864247808905</v>
      </c>
      <c r="AT129" s="72">
        <v>0.486621941513278</v>
      </c>
      <c r="AU129" s="68">
        <v>115.686162230017</v>
      </c>
      <c r="AV129" s="72">
        <v>7.28569250673931</v>
      </c>
      <c r="AW129" s="24"/>
      <c r="AX129" s="24" t="s">
        <v>38</v>
      </c>
      <c r="AY129" s="68">
        <v>147.949143575342</v>
      </c>
      <c r="AZ129" s="72">
        <v>9.55381724536051</v>
      </c>
      <c r="BA129" s="68">
        <v>132.953517813133</v>
      </c>
      <c r="BB129" s="72">
        <v>1.62854988276754</v>
      </c>
      <c r="BC129" s="68">
        <v>115.593107358315</v>
      </c>
      <c r="BD129" s="72">
        <v>33.1994046672294</v>
      </c>
      <c r="BE129" s="24"/>
      <c r="BF129" s="24" t="s">
        <v>38</v>
      </c>
      <c r="BG129" s="68">
        <v>110.507268282804</v>
      </c>
      <c r="BH129" s="72">
        <v>25.344269458621</v>
      </c>
      <c r="BI129" s="68">
        <v>141.051905112519</v>
      </c>
      <c r="BJ129" s="72">
        <v>21.2744653097972</v>
      </c>
      <c r="BK129" s="68">
        <v>155.093967853252</v>
      </c>
      <c r="BL129" s="72">
        <v>12.5721061842683</v>
      </c>
      <c r="BM129" s="24"/>
      <c r="BN129" s="24" t="s">
        <v>38</v>
      </c>
      <c r="BO129" s="68">
        <v>140.350532828362</v>
      </c>
      <c r="BP129" s="72">
        <v>15.9787568614887</v>
      </c>
      <c r="BQ129" s="437">
        <v>149.796696685424</v>
      </c>
      <c r="BR129" s="72">
        <v>37.0232520282659</v>
      </c>
      <c r="BS129" s="68">
        <v>109.295696516793</v>
      </c>
      <c r="BT129" s="72">
        <v>-14.586712735292</v>
      </c>
      <c r="BU129" s="24"/>
      <c r="BV129" s="24" t="s">
        <v>38</v>
      </c>
      <c r="BW129" s="68">
        <v>139.637670303639</v>
      </c>
      <c r="BX129" s="72">
        <v>22.3721794982333</v>
      </c>
      <c r="BY129" s="68">
        <v>107.344571241614</v>
      </c>
      <c r="BZ129" s="72">
        <v>2.64055462323131</v>
      </c>
      <c r="CA129" s="68">
        <v>101.128270047609</v>
      </c>
      <c r="CB129" s="72">
        <v>-14.0533467775964</v>
      </c>
      <c r="CC129" s="24"/>
      <c r="CD129" s="24" t="s">
        <v>38</v>
      </c>
      <c r="CE129" s="68">
        <v>114.128135345119</v>
      </c>
      <c r="CF129" s="72">
        <v>2.2708526848388</v>
      </c>
      <c r="CG129" s="68">
        <v>110.388904556694</v>
      </c>
      <c r="CH129" s="72">
        <v>6.4656455193075</v>
      </c>
      <c r="CI129" s="68">
        <v>110.228659412637</v>
      </c>
      <c r="CJ129" s="72">
        <v>2.7830549146218</v>
      </c>
      <c r="CK129" s="24"/>
      <c r="CL129" s="24" t="s">
        <v>38</v>
      </c>
      <c r="CM129" s="68">
        <v>124.843033855794</v>
      </c>
      <c r="CN129" s="72">
        <v>23.7184332971232</v>
      </c>
      <c r="CO129" s="68">
        <v>104.610562709106</v>
      </c>
      <c r="CP129" s="72">
        <v>3.1204718902913</v>
      </c>
      <c r="CQ129" s="68">
        <v>104.359114182783</v>
      </c>
      <c r="CR129" s="72">
        <v>-10.6323149794194</v>
      </c>
      <c r="CS129" s="24"/>
      <c r="CT129" s="24" t="s">
        <v>38</v>
      </c>
      <c r="CU129" s="68">
        <v>120.683579106264</v>
      </c>
      <c r="CV129" s="72">
        <v>6.83744609265582</v>
      </c>
      <c r="CW129" s="68">
        <v>85.117352033941</v>
      </c>
      <c r="CX129" s="72">
        <v>3.26642648946435</v>
      </c>
      <c r="CY129" s="68">
        <v>134.193766146916</v>
      </c>
      <c r="CZ129" s="72">
        <v>6.42443763485363</v>
      </c>
      <c r="DA129" s="24"/>
      <c r="DB129" s="24" t="s">
        <v>38</v>
      </c>
      <c r="DC129" s="68">
        <v>99.9673867808692</v>
      </c>
      <c r="DD129" s="72">
        <v>3.99619955149409</v>
      </c>
      <c r="DE129" s="68">
        <v>182.062264470169</v>
      </c>
      <c r="DF129" s="72">
        <v>6.86913857136004</v>
      </c>
      <c r="DG129" s="68">
        <v>111.252763632882</v>
      </c>
      <c r="DH129" s="72">
        <v>4.53335929725446</v>
      </c>
      <c r="DI129" s="24"/>
      <c r="DJ129" s="24" t="s">
        <v>38</v>
      </c>
      <c r="DK129" s="68">
        <v>115.589553016908</v>
      </c>
      <c r="DL129" s="72">
        <v>10.4175929625425</v>
      </c>
      <c r="DM129" s="68">
        <v>91.3329382109469</v>
      </c>
      <c r="DN129" s="72">
        <v>-1.41409689782617</v>
      </c>
      <c r="DO129" s="68">
        <v>111.108674245961</v>
      </c>
      <c r="DP129" s="72">
        <v>12.9084346949993</v>
      </c>
      <c r="DQ129" s="24"/>
      <c r="DR129" s="24" t="s">
        <v>38</v>
      </c>
      <c r="DS129" s="68">
        <v>113.903193971338</v>
      </c>
      <c r="DT129" s="72">
        <v>9.72487088792577</v>
      </c>
      <c r="DU129" s="68">
        <v>118.396543224783</v>
      </c>
      <c r="DV129" s="72">
        <v>4.52225861608402</v>
      </c>
      <c r="DW129" s="68">
        <v>125.221979532436</v>
      </c>
      <c r="DX129" s="72">
        <v>3.13211238145266</v>
      </c>
      <c r="DY129" s="24"/>
      <c r="DZ129" s="24" t="s">
        <v>38</v>
      </c>
      <c r="EA129" s="68">
        <v>106.556079738869</v>
      </c>
      <c r="EB129" s="72">
        <v>0.733673415455669</v>
      </c>
      <c r="EC129" s="68">
        <v>117.131455609884</v>
      </c>
      <c r="ED129" s="72">
        <v>9.14122642342505</v>
      </c>
      <c r="EE129" s="68">
        <v>122.878851305078</v>
      </c>
      <c r="EF129" s="72">
        <v>6.88928340110648</v>
      </c>
      <c r="EG129" s="24"/>
      <c r="EH129" s="24" t="s">
        <v>38</v>
      </c>
      <c r="EI129" s="68">
        <v>120.670770249131</v>
      </c>
      <c r="EJ129" s="72">
        <v>12.6227486318957</v>
      </c>
      <c r="EK129" s="68">
        <v>115.738034951762</v>
      </c>
      <c r="EL129" s="72">
        <v>-2.88803914099513</v>
      </c>
      <c r="EM129" s="68">
        <v>120.525839980008</v>
      </c>
      <c r="EN129" s="72">
        <v>11.7397439159007</v>
      </c>
      <c r="EO129" s="24"/>
      <c r="EP129" s="24" t="s">
        <v>38</v>
      </c>
      <c r="EQ129" s="68">
        <v>108.421190177454</v>
      </c>
      <c r="ER129" s="72">
        <v>9.31979892461432</v>
      </c>
      <c r="ES129" s="68">
        <v>115.872501597953</v>
      </c>
      <c r="ET129" s="72">
        <v>6.74967442186079</v>
      </c>
      <c r="EU129" s="68">
        <v>112.041050881732</v>
      </c>
      <c r="EV129" s="72">
        <v>5.33143826429632</v>
      </c>
      <c r="EW129" s="24"/>
      <c r="EX129" s="24" t="s">
        <v>38</v>
      </c>
      <c r="EY129" s="68">
        <v>112.266569271999</v>
      </c>
      <c r="EZ129" s="72">
        <v>3.97652123401129</v>
      </c>
      <c r="FA129" s="68">
        <v>112.639468874152</v>
      </c>
      <c r="FB129" s="72">
        <v>7.43017947157531</v>
      </c>
      <c r="FC129" s="68">
        <v>111.061668782665</v>
      </c>
      <c r="FD129" s="72">
        <v>11.3858014649279</v>
      </c>
      <c r="FE129" s="24"/>
      <c r="FF129" s="24" t="s">
        <v>38</v>
      </c>
      <c r="FG129" s="68">
        <v>114.310967814894</v>
      </c>
      <c r="FH129" s="72">
        <v>7.70844041731273</v>
      </c>
      <c r="FI129" s="68">
        <v>119.368838745412</v>
      </c>
      <c r="FJ129" s="72">
        <v>3.32191251301555</v>
      </c>
      <c r="FK129" s="68">
        <v>104.655461789428</v>
      </c>
      <c r="FL129" s="72">
        <v>5.19828493971694</v>
      </c>
      <c r="FM129" s="24"/>
      <c r="FN129" s="24" t="s">
        <v>38</v>
      </c>
      <c r="FO129" s="68">
        <v>101.307615441783</v>
      </c>
      <c r="FP129" s="72">
        <v>5.33236511274082</v>
      </c>
      <c r="FQ129" s="68">
        <v>122.228394898057</v>
      </c>
      <c r="FR129" s="72">
        <v>5.80438085754093</v>
      </c>
      <c r="FS129" s="68">
        <v>124.012251854321</v>
      </c>
      <c r="FT129" s="72">
        <v>10.2889925156043</v>
      </c>
      <c r="FU129" s="24"/>
      <c r="FV129" s="24" t="s">
        <v>38</v>
      </c>
      <c r="FW129" s="68">
        <v>112.710616361208</v>
      </c>
      <c r="FX129" s="72">
        <v>1.41866248061619</v>
      </c>
      <c r="FY129" s="68">
        <v>110.593950945364</v>
      </c>
      <c r="FZ129" s="72">
        <v>-2.3642639439897</v>
      </c>
      <c r="GA129" s="68">
        <v>106.84869242532</v>
      </c>
      <c r="GB129" s="72">
        <v>0.400000399650452</v>
      </c>
      <c r="GC129" s="24"/>
      <c r="GD129" s="24" t="s">
        <v>38</v>
      </c>
      <c r="GE129" s="68">
        <v>110.468256022868</v>
      </c>
      <c r="GF129" s="72">
        <v>-0.693764812236594</v>
      </c>
      <c r="GG129" s="68">
        <v>112.442310177224</v>
      </c>
      <c r="GH129" s="72">
        <v>9.32544183063267</v>
      </c>
      <c r="GI129" s="68">
        <v>127.449428470388</v>
      </c>
      <c r="GJ129" s="72">
        <v>18.6735215516439</v>
      </c>
      <c r="GK129" s="24"/>
      <c r="GL129" s="24" t="s">
        <v>38</v>
      </c>
      <c r="GM129" s="68">
        <v>121.272595437323</v>
      </c>
      <c r="GN129" s="72">
        <v>7.7739128525421</v>
      </c>
      <c r="GO129" s="68">
        <v>122.149355106939</v>
      </c>
      <c r="GP129" s="72">
        <v>-7.48924165244931</v>
      </c>
      <c r="GQ129" s="68">
        <v>140.631584343126</v>
      </c>
      <c r="GR129" s="72">
        <v>4.35939086142167</v>
      </c>
      <c r="GS129" s="24"/>
      <c r="GT129" s="24" t="s">
        <v>38</v>
      </c>
      <c r="GU129" s="68">
        <v>125.424200949001</v>
      </c>
      <c r="GV129" s="72">
        <v>10.40571195215</v>
      </c>
      <c r="GW129" s="68">
        <v>106.499914050038</v>
      </c>
      <c r="GX129" s="72">
        <v>3.43714032501433</v>
      </c>
      <c r="GY129" s="68">
        <v>121.94946866149</v>
      </c>
      <c r="GZ129" s="72">
        <v>10.4254669324224</v>
      </c>
      <c r="HA129" s="24"/>
      <c r="HB129" s="24" t="s">
        <v>38</v>
      </c>
      <c r="HC129" s="68">
        <v>110.249216403397</v>
      </c>
      <c r="HD129" s="72">
        <v>10.1566847881749</v>
      </c>
      <c r="HE129" s="68">
        <v>118.92031755606</v>
      </c>
      <c r="HF129" s="72">
        <v>9.22245571327804</v>
      </c>
      <c r="HG129" s="68">
        <v>105.720479877363</v>
      </c>
      <c r="HH129" s="72">
        <v>7.76148235313133</v>
      </c>
      <c r="HI129" s="24"/>
      <c r="HJ129" s="24" t="s">
        <v>38</v>
      </c>
      <c r="HK129" s="68">
        <v>114.476259165366</v>
      </c>
      <c r="HL129" s="72">
        <v>10.6489132558463</v>
      </c>
      <c r="HM129" s="68">
        <v>112.122674791402</v>
      </c>
      <c r="HN129" s="72">
        <v>8.86013650048254</v>
      </c>
      <c r="HO129" s="68">
        <v>112.673469979863</v>
      </c>
      <c r="HP129" s="72">
        <v>7.92064478359356</v>
      </c>
      <c r="HQ129" s="24"/>
      <c r="HR129" s="24" t="s">
        <v>38</v>
      </c>
      <c r="HS129" s="68">
        <v>113.626013721445</v>
      </c>
      <c r="HT129" s="72">
        <v>-10.5116727796894</v>
      </c>
      <c r="HU129" s="68">
        <v>120.962952618511</v>
      </c>
      <c r="HV129" s="72">
        <v>1.2428669868185</v>
      </c>
      <c r="HW129" s="68">
        <v>119.615655350546</v>
      </c>
      <c r="HX129" s="72">
        <v>0.693359275494984</v>
      </c>
      <c r="HY129" s="24"/>
      <c r="HZ129" s="24" t="s">
        <v>38</v>
      </c>
      <c r="IA129" s="68">
        <v>115.430636063464</v>
      </c>
      <c r="IB129" s="72">
        <v>-4.50965729929685</v>
      </c>
      <c r="IC129" s="68">
        <v>127.101070631701</v>
      </c>
      <c r="ID129" s="72">
        <v>11.2931845964215</v>
      </c>
      <c r="IE129" s="68">
        <v>115.302926262621</v>
      </c>
      <c r="IF129" s="72">
        <v>-5.36684701283548</v>
      </c>
      <c r="IG129" s="24"/>
      <c r="IH129" s="24" t="s">
        <v>38</v>
      </c>
      <c r="II129" s="68">
        <v>133.087564077117</v>
      </c>
      <c r="IJ129" s="72">
        <v>21.5855692281354</v>
      </c>
      <c r="IK129" s="68">
        <v>136.468842464098</v>
      </c>
      <c r="IL129" s="72">
        <v>-5.61472161114207</v>
      </c>
      <c r="IM129" s="68">
        <v>124.735916197996</v>
      </c>
      <c r="IN129" s="72">
        <v>6.05082188931721</v>
      </c>
      <c r="IO129" s="68">
        <v>134.555493745</v>
      </c>
      <c r="IP129" s="72">
        <v>27.2007465778677</v>
      </c>
      <c r="IQ129" s="24"/>
      <c r="IR129" s="24" t="s">
        <v>38</v>
      </c>
      <c r="IS129" s="68">
        <v>108.862995744911</v>
      </c>
      <c r="IT129" s="72">
        <v>-1.6541133711755</v>
      </c>
      <c r="IU129" s="68">
        <v>99.2373330355358</v>
      </c>
      <c r="IV129" s="72">
        <v>5.48185909389434</v>
      </c>
      <c r="IW129" s="68">
        <v>122.881863872138</v>
      </c>
      <c r="IX129" s="72">
        <v>0.141689109217012</v>
      </c>
      <c r="IY129" s="24"/>
      <c r="IZ129" s="24" t="s">
        <v>38</v>
      </c>
      <c r="JA129" s="68">
        <v>138.240950717933</v>
      </c>
      <c r="JB129" s="72">
        <v>23.4889596036777</v>
      </c>
      <c r="JC129" s="68">
        <v>139.952579300057</v>
      </c>
      <c r="JD129" s="72">
        <v>12.0965793352479</v>
      </c>
      <c r="JE129" s="68">
        <v>157.685722542255</v>
      </c>
      <c r="JF129" s="72">
        <v>6.78611894643619</v>
      </c>
      <c r="JG129" s="24"/>
      <c r="JH129" s="24" t="s">
        <v>38</v>
      </c>
      <c r="JI129" s="68">
        <v>135.144561164049</v>
      </c>
      <c r="JJ129" s="72">
        <v>4.59295810235199</v>
      </c>
      <c r="JK129" s="68">
        <v>141.846743934762</v>
      </c>
      <c r="JL129" s="72">
        <v>2.32259511838386</v>
      </c>
      <c r="JM129" s="68">
        <v>93.8035088034035</v>
      </c>
      <c r="JN129" s="72">
        <v>3.66059475904068</v>
      </c>
      <c r="JO129" s="24"/>
      <c r="JP129" s="24" t="s">
        <v>38</v>
      </c>
      <c r="JQ129" s="68">
        <v>111.390202942761</v>
      </c>
      <c r="JR129" s="72">
        <v>1.62690607603619</v>
      </c>
      <c r="JS129" s="68">
        <v>104.643239463024</v>
      </c>
      <c r="JT129" s="72">
        <v>3.77155837269339</v>
      </c>
      <c r="JU129" s="68">
        <v>92.82487701544</v>
      </c>
      <c r="JV129" s="72">
        <v>2.09399040424103</v>
      </c>
      <c r="JW129" s="24"/>
      <c r="JX129" s="24" t="s">
        <v>38</v>
      </c>
      <c r="JY129" s="68">
        <v>115.858925524072</v>
      </c>
      <c r="JZ129" s="72">
        <v>3.8674306549572</v>
      </c>
      <c r="KA129" s="68">
        <v>126.911737361177</v>
      </c>
      <c r="KB129" s="72">
        <v>25.1656761784871</v>
      </c>
      <c r="KC129" s="68">
        <v>120.779492734053</v>
      </c>
      <c r="KD129" s="72">
        <v>4.13012676551483</v>
      </c>
      <c r="KE129" s="24"/>
      <c r="KF129" s="24" t="s">
        <v>38</v>
      </c>
      <c r="KG129" s="68">
        <v>103.53906471843</v>
      </c>
      <c r="KH129" s="72">
        <v>9.04013976981727</v>
      </c>
      <c r="KI129" s="68">
        <v>139.97470337924</v>
      </c>
      <c r="KJ129" s="72">
        <v>6.33547565559311</v>
      </c>
      <c r="KK129" s="68">
        <v>110.779982130671</v>
      </c>
      <c r="KL129" s="72">
        <v>1.20497906164844</v>
      </c>
      <c r="KM129" s="24"/>
      <c r="KN129" s="24" t="s">
        <v>38</v>
      </c>
      <c r="KO129" s="68">
        <v>102.169473590544</v>
      </c>
      <c r="KP129" s="72">
        <v>-2.75871474612251</v>
      </c>
      <c r="KQ129" s="68">
        <v>108.930086140821</v>
      </c>
      <c r="KR129" s="72">
        <v>-4.26169491661817</v>
      </c>
      <c r="KS129" s="68">
        <v>105.06166329681</v>
      </c>
      <c r="KT129" s="72">
        <v>-1.61291645114437</v>
      </c>
      <c r="KU129" s="24"/>
      <c r="KV129" s="24" t="s">
        <v>38</v>
      </c>
      <c r="KW129" s="68">
        <v>104.41910350399</v>
      </c>
      <c r="KX129" s="72">
        <v>4.12754637414241</v>
      </c>
      <c r="KY129" s="68">
        <v>126.431665717884</v>
      </c>
      <c r="KZ129" s="72">
        <v>5.78550810167926</v>
      </c>
      <c r="LA129" s="68">
        <v>125.20196473489</v>
      </c>
      <c r="LB129" s="72">
        <v>15.9771427968301</v>
      </c>
      <c r="LC129" s="24"/>
      <c r="LD129" s="24" t="s">
        <v>38</v>
      </c>
      <c r="LE129" s="68">
        <v>103.869355724621</v>
      </c>
      <c r="LF129" s="72">
        <v>0.819563916157222</v>
      </c>
      <c r="LG129" s="68">
        <v>107.710660145992</v>
      </c>
      <c r="LH129" s="72">
        <v>15.667422113156</v>
      </c>
      <c r="LI129" s="68">
        <v>106.359312618543</v>
      </c>
      <c r="LJ129" s="72">
        <v>1.16066599315478</v>
      </c>
      <c r="LK129" s="24"/>
      <c r="LL129" s="24" t="s">
        <v>38</v>
      </c>
      <c r="LM129" s="68">
        <v>113.783767612023</v>
      </c>
      <c r="LN129" s="72">
        <v>7.58676967853913</v>
      </c>
      <c r="LO129" s="68">
        <v>132.201474033742</v>
      </c>
      <c r="LP129" s="72">
        <v>2.76616219595469</v>
      </c>
      <c r="LQ129" s="68">
        <v>113.146917048592</v>
      </c>
      <c r="LR129" s="72">
        <v>7.99656105202111</v>
      </c>
      <c r="LS129" s="24"/>
      <c r="LT129" s="24" t="s">
        <v>38</v>
      </c>
      <c r="LU129" s="68">
        <v>116.048308902299</v>
      </c>
      <c r="LV129" s="72">
        <v>-1.53464885216916</v>
      </c>
      <c r="LW129" s="68">
        <v>182.366828047078</v>
      </c>
      <c r="LX129" s="72">
        <v>-9.71983898739214</v>
      </c>
      <c r="LY129" s="68">
        <v>84.3796742374239</v>
      </c>
      <c r="LZ129" s="72">
        <v>29.6274222469412</v>
      </c>
      <c r="MA129" s="24"/>
      <c r="MB129" s="24" t="s">
        <v>38</v>
      </c>
      <c r="MC129" s="68">
        <v>137.508752133229</v>
      </c>
      <c r="MD129" s="72">
        <v>19.1914154126179</v>
      </c>
      <c r="ME129" s="68">
        <v>69.4985156752638</v>
      </c>
      <c r="MF129" s="72">
        <v>-5.01774542126036</v>
      </c>
      <c r="MG129" s="68">
        <v>125.520155716482</v>
      </c>
      <c r="MH129" s="72">
        <v>49.2599509084749</v>
      </c>
      <c r="MI129" s="24"/>
      <c r="MJ129" s="24" t="s">
        <v>38</v>
      </c>
      <c r="MK129" s="68">
        <v>76.4013271797005</v>
      </c>
      <c r="ML129" s="72">
        <v>-19.1400554794356</v>
      </c>
      <c r="MM129" s="68">
        <v>125.048432102263</v>
      </c>
      <c r="MN129" s="72">
        <v>7.7256288500835</v>
      </c>
      <c r="MO129" s="68">
        <v>167.336640866746</v>
      </c>
      <c r="MP129" s="72">
        <v>24.1443415534646</v>
      </c>
      <c r="MQ129"/>
      <c r="MR129"/>
      <c r="MS129"/>
      <c r="MT129"/>
      <c r="MU129"/>
      <c r="MV129"/>
    </row>
    <row r="130" s="405" customFormat="1" ht="15" hidden="1" customHeight="1" spans="1:360">
      <c r="A130" s="433"/>
      <c r="B130" s="24" t="s">
        <v>39</v>
      </c>
      <c r="C130" s="68">
        <v>94.8501083310955</v>
      </c>
      <c r="D130" s="72">
        <v>-6.15005664502777</v>
      </c>
      <c r="E130" s="459">
        <v>92.2468580546348</v>
      </c>
      <c r="F130" s="72">
        <v>-5.17880831110196</v>
      </c>
      <c r="G130" s="459">
        <v>97.3116429592461</v>
      </c>
      <c r="H130" s="72">
        <v>-7.00387704134353</v>
      </c>
      <c r="I130" s="24"/>
      <c r="J130" s="24" t="s">
        <v>39</v>
      </c>
      <c r="K130" s="68">
        <v>97.4255881752657</v>
      </c>
      <c r="L130" s="72">
        <v>-10.4931862140266</v>
      </c>
      <c r="M130" s="68">
        <v>165.878040092255</v>
      </c>
      <c r="N130" s="72">
        <v>4.38746756988473</v>
      </c>
      <c r="O130" s="68">
        <v>94.8494098172252</v>
      </c>
      <c r="P130" s="72">
        <v>-12.2694181266732</v>
      </c>
      <c r="Q130" s="24"/>
      <c r="R130" s="24" t="s">
        <v>39</v>
      </c>
      <c r="S130" s="68">
        <v>116.361349166485</v>
      </c>
      <c r="T130" s="72">
        <v>4.33901384475189</v>
      </c>
      <c r="U130" s="68">
        <v>94.1263707011669</v>
      </c>
      <c r="V130" s="72">
        <v>-12.6062959104438</v>
      </c>
      <c r="W130" s="68">
        <v>111.556402262031</v>
      </c>
      <c r="X130" s="72">
        <v>1.40634020587021</v>
      </c>
      <c r="Y130" s="24"/>
      <c r="Z130" s="24" t="s">
        <v>39</v>
      </c>
      <c r="AA130" s="68">
        <v>119.516462998417</v>
      </c>
      <c r="AB130" s="72">
        <v>4.29463168385458</v>
      </c>
      <c r="AC130" s="68">
        <v>118.111235980842</v>
      </c>
      <c r="AD130" s="72">
        <v>-17.7989527734142</v>
      </c>
      <c r="AE130" s="68">
        <v>110.085240372057</v>
      </c>
      <c r="AF130" s="72">
        <v>3.79469111741018</v>
      </c>
      <c r="AG130" s="24"/>
      <c r="AH130" s="24" t="s">
        <v>39</v>
      </c>
      <c r="AI130" s="68">
        <v>140.333322579059</v>
      </c>
      <c r="AJ130" s="72">
        <v>13.3391135943914</v>
      </c>
      <c r="AK130" s="68">
        <v>142.803130962017</v>
      </c>
      <c r="AL130" s="72">
        <v>7.71469280868669</v>
      </c>
      <c r="AM130" s="68">
        <v>109.640608678498</v>
      </c>
      <c r="AN130" s="72">
        <v>2.15551604663375</v>
      </c>
      <c r="AO130" s="24"/>
      <c r="AP130" s="24" t="s">
        <v>39</v>
      </c>
      <c r="AQ130" s="68">
        <v>115.475400165584</v>
      </c>
      <c r="AR130" s="72">
        <v>8.48316062190673</v>
      </c>
      <c r="AS130" s="68">
        <v>108.428968024815</v>
      </c>
      <c r="AT130" s="72">
        <v>-7.87007426749751</v>
      </c>
      <c r="AU130" s="68">
        <v>103.700522821442</v>
      </c>
      <c r="AV130" s="72">
        <v>-7.61749589358904</v>
      </c>
      <c r="AW130" s="24"/>
      <c r="AX130" s="24" t="s">
        <v>39</v>
      </c>
      <c r="AY130" s="68">
        <v>141.302821375183</v>
      </c>
      <c r="AZ130" s="72">
        <v>-0.0231774525380644</v>
      </c>
      <c r="BA130" s="68">
        <v>127.147523730101</v>
      </c>
      <c r="BB130" s="72">
        <v>-3.73335036928225</v>
      </c>
      <c r="BC130" s="68">
        <v>103.004714724238</v>
      </c>
      <c r="BD130" s="72">
        <v>25.8401462670103</v>
      </c>
      <c r="BE130" s="24"/>
      <c r="BF130" s="24" t="s">
        <v>39</v>
      </c>
      <c r="BG130" s="68">
        <v>103.774676056322</v>
      </c>
      <c r="BH130" s="72">
        <v>15.9583659912241</v>
      </c>
      <c r="BI130" s="68">
        <v>136.930573777049</v>
      </c>
      <c r="BJ130" s="72">
        <v>17.5625995097929</v>
      </c>
      <c r="BK130" s="68">
        <v>138.180235289593</v>
      </c>
      <c r="BL130" s="72">
        <v>7.51911109788227</v>
      </c>
      <c r="BM130" s="24"/>
      <c r="BN130" s="24" t="s">
        <v>39</v>
      </c>
      <c r="BO130" s="68">
        <v>132.36631015043</v>
      </c>
      <c r="BP130" s="72">
        <v>5.02245962391719</v>
      </c>
      <c r="BQ130" s="437">
        <v>136.803171804366</v>
      </c>
      <c r="BR130" s="72">
        <v>12.7223206889862</v>
      </c>
      <c r="BS130" s="68">
        <v>119.945736511837</v>
      </c>
      <c r="BT130" s="72">
        <v>-0.506970644098317</v>
      </c>
      <c r="BU130" s="24"/>
      <c r="BV130" s="24" t="s">
        <v>39</v>
      </c>
      <c r="BW130" s="68">
        <v>131.58685426496</v>
      </c>
      <c r="BX130" s="72">
        <v>-3.32626004741266</v>
      </c>
      <c r="BY130" s="68">
        <v>109.901673898799</v>
      </c>
      <c r="BZ130" s="72">
        <v>2.27588657805724</v>
      </c>
      <c r="CA130" s="68">
        <v>106.907538465569</v>
      </c>
      <c r="CB130" s="72">
        <v>-10.6583315409012</v>
      </c>
      <c r="CC130" s="24"/>
      <c r="CD130" s="24" t="s">
        <v>39</v>
      </c>
      <c r="CE130" s="68">
        <v>111.824714924385</v>
      </c>
      <c r="CF130" s="72">
        <v>7.17405117707366</v>
      </c>
      <c r="CG130" s="68">
        <v>106.306702310583</v>
      </c>
      <c r="CH130" s="72">
        <v>-2.2803453626972</v>
      </c>
      <c r="CI130" s="68">
        <v>112.856448486469</v>
      </c>
      <c r="CJ130" s="72">
        <v>3.69367746550652</v>
      </c>
      <c r="CK130" s="24"/>
      <c r="CL130" s="24" t="s">
        <v>39</v>
      </c>
      <c r="CM130" s="68">
        <v>108.596144287451</v>
      </c>
      <c r="CN130" s="72">
        <v>8.06243015192531</v>
      </c>
      <c r="CO130" s="68">
        <v>104.452379991086</v>
      </c>
      <c r="CP130" s="72">
        <v>-15.3846869153415</v>
      </c>
      <c r="CQ130" s="68">
        <v>115.502260567925</v>
      </c>
      <c r="CR130" s="72">
        <v>5.85459069186692</v>
      </c>
      <c r="CS130" s="24"/>
      <c r="CT130" s="24" t="s">
        <v>39</v>
      </c>
      <c r="CU130" s="68">
        <v>123.243926491113</v>
      </c>
      <c r="CV130" s="72">
        <v>11.4372397455576</v>
      </c>
      <c r="CW130" s="68">
        <v>88.6423007373308</v>
      </c>
      <c r="CX130" s="72">
        <v>7.33093925205925</v>
      </c>
      <c r="CY130" s="68">
        <v>136.84540914984</v>
      </c>
      <c r="CZ130" s="72">
        <v>5.8524266159134</v>
      </c>
      <c r="DA130" s="24"/>
      <c r="DB130" s="24" t="s">
        <v>39</v>
      </c>
      <c r="DC130" s="68">
        <v>89.8855814486382</v>
      </c>
      <c r="DD130" s="72">
        <v>3.70551033172842</v>
      </c>
      <c r="DE130" s="68">
        <v>193.849321781022</v>
      </c>
      <c r="DF130" s="72">
        <v>7.27833472185229</v>
      </c>
      <c r="DG130" s="68">
        <v>103.721257409725</v>
      </c>
      <c r="DH130" s="72">
        <v>2.52788586449766</v>
      </c>
      <c r="DI130" s="24"/>
      <c r="DJ130" s="24" t="s">
        <v>39</v>
      </c>
      <c r="DK130" s="68">
        <v>108.847352610493</v>
      </c>
      <c r="DL130" s="72">
        <v>5.72808833348637</v>
      </c>
      <c r="DM130" s="68">
        <v>95.9395300909877</v>
      </c>
      <c r="DN130" s="72">
        <v>4.81960032334565</v>
      </c>
      <c r="DO130" s="68">
        <v>102.090354168483</v>
      </c>
      <c r="DP130" s="72">
        <v>9.38549686030201</v>
      </c>
      <c r="DQ130" s="24"/>
      <c r="DR130" s="24" t="s">
        <v>39</v>
      </c>
      <c r="DS130" s="68">
        <v>117.046495883545</v>
      </c>
      <c r="DT130" s="72">
        <v>11.4290490599402</v>
      </c>
      <c r="DU130" s="68">
        <v>111.624214154794</v>
      </c>
      <c r="DV130" s="72">
        <v>4.60089619459229</v>
      </c>
      <c r="DW130" s="68">
        <v>129.314307512636</v>
      </c>
      <c r="DX130" s="72">
        <v>8.01826290356362</v>
      </c>
      <c r="DY130" s="24"/>
      <c r="DZ130" s="24" t="s">
        <v>39</v>
      </c>
      <c r="EA130" s="68">
        <v>103.107885180576</v>
      </c>
      <c r="EB130" s="72">
        <v>3.42380864168703</v>
      </c>
      <c r="EC130" s="68">
        <v>119.029439225966</v>
      </c>
      <c r="ED130" s="72">
        <v>6.30147540242541</v>
      </c>
      <c r="EE130" s="68">
        <v>120.396158979875</v>
      </c>
      <c r="EF130" s="72">
        <v>-0.0262380555523123</v>
      </c>
      <c r="EG130" s="24"/>
      <c r="EH130" s="24" t="s">
        <v>39</v>
      </c>
      <c r="EI130" s="68">
        <v>125.737117511293</v>
      </c>
      <c r="EJ130" s="72">
        <v>5.82536819273641</v>
      </c>
      <c r="EK130" s="68">
        <v>115.254043526739</v>
      </c>
      <c r="EL130" s="72">
        <v>-9.56582561284549</v>
      </c>
      <c r="EM130" s="68">
        <v>117.951530335515</v>
      </c>
      <c r="EN130" s="72">
        <v>5.55046356404026</v>
      </c>
      <c r="EO130" s="24"/>
      <c r="EP130" s="24" t="s">
        <v>39</v>
      </c>
      <c r="EQ130" s="68">
        <v>111.1479807094</v>
      </c>
      <c r="ER130" s="72">
        <v>7.81842549596159</v>
      </c>
      <c r="ES130" s="68">
        <v>116.498632988001</v>
      </c>
      <c r="ET130" s="72">
        <v>17.7844584003743</v>
      </c>
      <c r="EU130" s="68">
        <v>103.400770110391</v>
      </c>
      <c r="EV130" s="72">
        <v>4.73904907290492</v>
      </c>
      <c r="EW130" s="24"/>
      <c r="EX130" s="24" t="s">
        <v>39</v>
      </c>
      <c r="EY130" s="68">
        <v>103.126355261522</v>
      </c>
      <c r="EZ130" s="72">
        <v>-6.03295661658511</v>
      </c>
      <c r="FA130" s="68">
        <v>111.41421260506</v>
      </c>
      <c r="FB130" s="72">
        <v>-3.16482641077272</v>
      </c>
      <c r="FC130" s="68">
        <v>114.312206710721</v>
      </c>
      <c r="FD130" s="72">
        <v>12.271926426461</v>
      </c>
      <c r="FE130" s="24"/>
      <c r="FF130" s="24" t="s">
        <v>39</v>
      </c>
      <c r="FG130" s="68">
        <v>115.997823512382</v>
      </c>
      <c r="FH130" s="72">
        <v>4.27873635675249</v>
      </c>
      <c r="FI130" s="68">
        <v>118.015694527301</v>
      </c>
      <c r="FJ130" s="72">
        <v>7.06057314907727</v>
      </c>
      <c r="FK130" s="68">
        <v>113.676203617065</v>
      </c>
      <c r="FL130" s="72">
        <v>1.52769735359995</v>
      </c>
      <c r="FM130" s="24"/>
      <c r="FN130" s="24" t="s">
        <v>39</v>
      </c>
      <c r="FO130" s="68">
        <v>106.079233111063</v>
      </c>
      <c r="FP130" s="72">
        <v>4.43026631618517</v>
      </c>
      <c r="FQ130" s="68">
        <v>121.214167278658</v>
      </c>
      <c r="FR130" s="72">
        <v>8.66305694867826</v>
      </c>
      <c r="FS130" s="68">
        <v>124.808071878288</v>
      </c>
      <c r="FT130" s="72">
        <v>9.52351155032754</v>
      </c>
      <c r="FU130" s="24"/>
      <c r="FV130" s="24" t="s">
        <v>39</v>
      </c>
      <c r="FW130" s="68">
        <v>119.40233310745</v>
      </c>
      <c r="FX130" s="72">
        <v>-1.03231683575987</v>
      </c>
      <c r="FY130" s="68">
        <v>111.367496670082</v>
      </c>
      <c r="FZ130" s="72">
        <v>-0.784835421560715</v>
      </c>
      <c r="GA130" s="68">
        <v>113.873128226952</v>
      </c>
      <c r="GB130" s="72">
        <v>-4.64790664908409</v>
      </c>
      <c r="GC130" s="24"/>
      <c r="GD130" s="24" t="s">
        <v>39</v>
      </c>
      <c r="GE130" s="68">
        <v>111.732386462322</v>
      </c>
      <c r="GF130" s="72">
        <v>-1.21492921194645</v>
      </c>
      <c r="GG130" s="68">
        <v>113.839988384286</v>
      </c>
      <c r="GH130" s="72">
        <v>3.51410918909121</v>
      </c>
      <c r="GI130" s="68">
        <v>105.483751003765</v>
      </c>
      <c r="GJ130" s="72">
        <v>12.9763570860139</v>
      </c>
      <c r="GK130" s="24"/>
      <c r="GL130" s="24" t="s">
        <v>39</v>
      </c>
      <c r="GM130" s="68">
        <v>121.310085800769</v>
      </c>
      <c r="GN130" s="72">
        <v>11.1463011191927</v>
      </c>
      <c r="GO130" s="68">
        <v>127.536051961073</v>
      </c>
      <c r="GP130" s="72">
        <v>2.37191077019028</v>
      </c>
      <c r="GQ130" s="68">
        <v>137.713294694284</v>
      </c>
      <c r="GR130" s="72">
        <v>7.14283294674492</v>
      </c>
      <c r="GS130" s="24"/>
      <c r="GT130" s="24" t="s">
        <v>39</v>
      </c>
      <c r="GU130" s="68">
        <v>125.998504799206</v>
      </c>
      <c r="GV130" s="72">
        <v>19.2283168411844</v>
      </c>
      <c r="GW130" s="68">
        <v>101.804616194609</v>
      </c>
      <c r="GX130" s="72">
        <v>-3.58736012000368</v>
      </c>
      <c r="GY130" s="68">
        <v>126.013716608648</v>
      </c>
      <c r="GZ130" s="72">
        <v>10.1422118665084</v>
      </c>
      <c r="HA130" s="24"/>
      <c r="HB130" s="24" t="s">
        <v>39</v>
      </c>
      <c r="HC130" s="68">
        <v>110.068825092801</v>
      </c>
      <c r="HD130" s="72">
        <v>1.06033680900033</v>
      </c>
      <c r="HE130" s="68">
        <v>119.24254535823</v>
      </c>
      <c r="HF130" s="72">
        <v>0.56080406270533</v>
      </c>
      <c r="HG130" s="68">
        <v>99.7164844638049</v>
      </c>
      <c r="HH130" s="72">
        <v>-3.51572640456611</v>
      </c>
      <c r="HI130" s="24"/>
      <c r="HJ130" s="24" t="s">
        <v>39</v>
      </c>
      <c r="HK130" s="68">
        <v>125.758915247614</v>
      </c>
      <c r="HL130" s="72">
        <v>9.39372712159567</v>
      </c>
      <c r="HM130" s="68">
        <v>105.139785450583</v>
      </c>
      <c r="HN130" s="72">
        <v>2.44674662389315</v>
      </c>
      <c r="HO130" s="68">
        <v>103.523322131146</v>
      </c>
      <c r="HP130" s="72">
        <v>1.51278952255842</v>
      </c>
      <c r="HQ130" s="24"/>
      <c r="HR130" s="24" t="s">
        <v>39</v>
      </c>
      <c r="HS130" s="68">
        <v>115.372465745852</v>
      </c>
      <c r="HT130" s="72">
        <v>11.9491189054308</v>
      </c>
      <c r="HU130" s="68">
        <v>117.363140224999</v>
      </c>
      <c r="HV130" s="72">
        <v>9.41697753618196</v>
      </c>
      <c r="HW130" s="68">
        <v>109.945003259171</v>
      </c>
      <c r="HX130" s="72">
        <v>-10.9941189986695</v>
      </c>
      <c r="HY130" s="24"/>
      <c r="HZ130" s="24" t="s">
        <v>39</v>
      </c>
      <c r="IA130" s="68">
        <v>111.588011736598</v>
      </c>
      <c r="IB130" s="72">
        <v>1.94827061469864</v>
      </c>
      <c r="IC130" s="68">
        <v>117.080411387159</v>
      </c>
      <c r="ID130" s="72">
        <v>-0.979905224312034</v>
      </c>
      <c r="IE130" s="68">
        <v>111.1491900128</v>
      </c>
      <c r="IF130" s="72">
        <v>1.89217634779857</v>
      </c>
      <c r="IG130" s="24"/>
      <c r="IH130" s="24" t="s">
        <v>39</v>
      </c>
      <c r="II130" s="68">
        <v>123.455174625871</v>
      </c>
      <c r="IJ130" s="72">
        <v>26.3912962910922</v>
      </c>
      <c r="IK130" s="68">
        <v>134.034621540652</v>
      </c>
      <c r="IL130" s="72">
        <v>16.401582042096</v>
      </c>
      <c r="IM130" s="68">
        <v>113.073859650536</v>
      </c>
      <c r="IN130" s="72">
        <v>-11.7124265498331</v>
      </c>
      <c r="IO130" s="68">
        <v>120.902574987915</v>
      </c>
      <c r="IP130" s="72">
        <v>11.9160710487291</v>
      </c>
      <c r="IQ130" s="24"/>
      <c r="IR130" s="24" t="s">
        <v>39</v>
      </c>
      <c r="IS130" s="68">
        <v>110.751109217713</v>
      </c>
      <c r="IT130" s="72">
        <v>-3.3711573638062</v>
      </c>
      <c r="IU130" s="68">
        <v>91.889473923585</v>
      </c>
      <c r="IV130" s="72">
        <v>-11.9845469406304</v>
      </c>
      <c r="IW130" s="68">
        <v>119.346803938069</v>
      </c>
      <c r="IX130" s="72">
        <v>9.83745752246992</v>
      </c>
      <c r="IY130" s="24"/>
      <c r="IZ130" s="24" t="s">
        <v>39</v>
      </c>
      <c r="JA130" s="68">
        <v>133.651982295606</v>
      </c>
      <c r="JB130" s="72">
        <v>18.4804918892402</v>
      </c>
      <c r="JC130" s="68">
        <v>133.58533333018</v>
      </c>
      <c r="JD130" s="72">
        <v>10.9872953888053</v>
      </c>
      <c r="JE130" s="68">
        <v>141.552018905699</v>
      </c>
      <c r="JF130" s="72">
        <v>3.37279920940983</v>
      </c>
      <c r="JG130" s="24"/>
      <c r="JH130" s="24" t="s">
        <v>39</v>
      </c>
      <c r="JI130" s="68">
        <v>124.857428131718</v>
      </c>
      <c r="JJ130" s="72">
        <v>2.10499068442986</v>
      </c>
      <c r="JK130" s="68">
        <v>144.894961716877</v>
      </c>
      <c r="JL130" s="72">
        <v>1.14702989899354</v>
      </c>
      <c r="JM130" s="68">
        <v>101.539228601524</v>
      </c>
      <c r="JN130" s="72">
        <v>0.807772179921187</v>
      </c>
      <c r="JO130" s="24"/>
      <c r="JP130" s="24" t="s">
        <v>39</v>
      </c>
      <c r="JQ130" s="68">
        <v>104.829280529016</v>
      </c>
      <c r="JR130" s="72">
        <v>0.475297673710216</v>
      </c>
      <c r="JS130" s="68">
        <v>87.1472355454861</v>
      </c>
      <c r="JT130" s="72">
        <v>40.9294195057339</v>
      </c>
      <c r="JU130" s="68">
        <v>98.9016856859284</v>
      </c>
      <c r="JV130" s="72">
        <v>3.53631077149731</v>
      </c>
      <c r="JW130" s="24"/>
      <c r="JX130" s="24" t="s">
        <v>39</v>
      </c>
      <c r="JY130" s="68">
        <v>106.977795070969</v>
      </c>
      <c r="JZ130" s="72">
        <v>5.47930874234798</v>
      </c>
      <c r="KA130" s="68">
        <v>126.093949766484</v>
      </c>
      <c r="KB130" s="72">
        <v>0.100722812671478</v>
      </c>
      <c r="KC130" s="68">
        <v>111.963236055762</v>
      </c>
      <c r="KD130" s="72">
        <v>21.760371224545</v>
      </c>
      <c r="KE130" s="24"/>
      <c r="KF130" s="24" t="s">
        <v>39</v>
      </c>
      <c r="KG130" s="68">
        <v>101.21882685146</v>
      </c>
      <c r="KH130" s="72">
        <v>26.5975701901492</v>
      </c>
      <c r="KI130" s="68">
        <v>154.556223419303</v>
      </c>
      <c r="KJ130" s="72">
        <v>3.72314510701923</v>
      </c>
      <c r="KK130" s="68">
        <v>122.229716704699</v>
      </c>
      <c r="KL130" s="72">
        <v>-0.527587096321071</v>
      </c>
      <c r="KM130" s="24"/>
      <c r="KN130" s="24" t="s">
        <v>39</v>
      </c>
      <c r="KO130" s="68">
        <v>119.748129440228</v>
      </c>
      <c r="KP130" s="72">
        <v>-2.13711671210498</v>
      </c>
      <c r="KQ130" s="68">
        <v>117.472427432847</v>
      </c>
      <c r="KR130" s="72">
        <v>-6.57180824161226</v>
      </c>
      <c r="KS130" s="68">
        <v>100.881463241895</v>
      </c>
      <c r="KT130" s="72">
        <v>-5.23335889212927</v>
      </c>
      <c r="KU130" s="24"/>
      <c r="KV130" s="24" t="s">
        <v>39</v>
      </c>
      <c r="KW130" s="68">
        <v>123.072241721599</v>
      </c>
      <c r="KX130" s="72">
        <v>9.43832161389497</v>
      </c>
      <c r="KY130" s="68">
        <v>129.899917189105</v>
      </c>
      <c r="KZ130" s="72">
        <v>0.604175409168278</v>
      </c>
      <c r="LA130" s="68">
        <v>124.488655079888</v>
      </c>
      <c r="LB130" s="72">
        <v>24.2689429666899</v>
      </c>
      <c r="LC130" s="24"/>
      <c r="LD130" s="24" t="s">
        <v>39</v>
      </c>
      <c r="LE130" s="68">
        <v>115.307308895957</v>
      </c>
      <c r="LF130" s="72">
        <v>7.63028064935992</v>
      </c>
      <c r="LG130" s="68">
        <v>103.666735997643</v>
      </c>
      <c r="LH130" s="72">
        <v>0.92124270693013</v>
      </c>
      <c r="LI130" s="68">
        <v>104.819321334941</v>
      </c>
      <c r="LJ130" s="72">
        <v>5.14298697317727</v>
      </c>
      <c r="LK130" s="24"/>
      <c r="LL130" s="24" t="s">
        <v>39</v>
      </c>
      <c r="LM130" s="68">
        <v>113.834210855872</v>
      </c>
      <c r="LN130" s="72">
        <v>-1.3265808957138</v>
      </c>
      <c r="LO130" s="68">
        <v>103.644871497784</v>
      </c>
      <c r="LP130" s="72">
        <v>-16.6730543114973</v>
      </c>
      <c r="LQ130" s="68">
        <v>117.665185814555</v>
      </c>
      <c r="LR130" s="72">
        <v>-0.101204247156446</v>
      </c>
      <c r="LS130" s="24"/>
      <c r="LT130" s="24" t="s">
        <v>39</v>
      </c>
      <c r="LU130" s="68">
        <v>128.662429368168</v>
      </c>
      <c r="LV130" s="72">
        <v>-1.64399521439198</v>
      </c>
      <c r="LW130" s="68">
        <v>155.617805144468</v>
      </c>
      <c r="LX130" s="72">
        <v>-5.33831032164412</v>
      </c>
      <c r="LY130" s="68">
        <v>83.8191098673604</v>
      </c>
      <c r="LZ130" s="72">
        <v>16.6380221876189</v>
      </c>
      <c r="MA130" s="24"/>
      <c r="MB130" s="24" t="s">
        <v>39</v>
      </c>
      <c r="MC130" s="68">
        <v>136.608614981212</v>
      </c>
      <c r="MD130" s="72">
        <v>5.55435130547295</v>
      </c>
      <c r="ME130" s="68">
        <v>196.535665637523</v>
      </c>
      <c r="MF130" s="72">
        <v>14.4742607871805</v>
      </c>
      <c r="MG130" s="68">
        <v>99.8899702479834</v>
      </c>
      <c r="MH130" s="72">
        <v>11.0870662789073</v>
      </c>
      <c r="MI130" s="24"/>
      <c r="MJ130" s="24" t="s">
        <v>39</v>
      </c>
      <c r="MK130" s="68">
        <v>77.0537618101694</v>
      </c>
      <c r="ML130" s="72">
        <v>-24.7339646700202</v>
      </c>
      <c r="MM130" s="68">
        <v>130.062112589378</v>
      </c>
      <c r="MN130" s="72">
        <v>7.82519530237163</v>
      </c>
      <c r="MO130" s="68">
        <v>147.254398602071</v>
      </c>
      <c r="MP130" s="72">
        <v>35.7000369300565</v>
      </c>
      <c r="MQ130"/>
      <c r="MR130"/>
      <c r="MS130"/>
      <c r="MT130"/>
      <c r="MU130"/>
      <c r="MV130"/>
    </row>
    <row r="131" s="405" customFormat="1" ht="15" hidden="1" customHeight="1" spans="1:360">
      <c r="A131" s="433"/>
      <c r="B131" s="24" t="s">
        <v>40</v>
      </c>
      <c r="C131" s="68">
        <v>93.5469079121895</v>
      </c>
      <c r="D131" s="72">
        <v>-4.79178103953942</v>
      </c>
      <c r="E131" s="459">
        <v>91.2575851856847</v>
      </c>
      <c r="F131" s="72">
        <v>-5.2715649542386</v>
      </c>
      <c r="G131" s="459">
        <v>95.7116045674667</v>
      </c>
      <c r="H131" s="72">
        <v>-4.35534668985041</v>
      </c>
      <c r="I131" s="24"/>
      <c r="J131" s="24" t="s">
        <v>40</v>
      </c>
      <c r="K131" s="68">
        <v>111.432562325342</v>
      </c>
      <c r="L131" s="72">
        <v>4.13966180886705</v>
      </c>
      <c r="M131" s="68">
        <v>172.502862665867</v>
      </c>
      <c r="N131" s="72">
        <v>12.3643427712606</v>
      </c>
      <c r="O131" s="68">
        <v>101.054368512339</v>
      </c>
      <c r="P131" s="72">
        <v>0.414726703239367</v>
      </c>
      <c r="Q131" s="24"/>
      <c r="R131" s="24" t="s">
        <v>40</v>
      </c>
      <c r="S131" s="68">
        <v>108.058111298073</v>
      </c>
      <c r="T131" s="72">
        <v>1.99646158601607</v>
      </c>
      <c r="U131" s="68">
        <v>99.0785220905407</v>
      </c>
      <c r="V131" s="72">
        <v>-6.7654213022352</v>
      </c>
      <c r="W131" s="68">
        <v>100.132834215841</v>
      </c>
      <c r="X131" s="72">
        <v>4.93134460460981</v>
      </c>
      <c r="Y131" s="24"/>
      <c r="Z131" s="24" t="s">
        <v>40</v>
      </c>
      <c r="AA131" s="68">
        <v>108.417288490054</v>
      </c>
      <c r="AB131" s="72">
        <v>0.856106207665334</v>
      </c>
      <c r="AC131" s="68">
        <v>112.054840753205</v>
      </c>
      <c r="AD131" s="72">
        <v>0.749715209542259</v>
      </c>
      <c r="AE131" s="68">
        <v>111.825990531165</v>
      </c>
      <c r="AF131" s="72">
        <v>7.23833457792151</v>
      </c>
      <c r="AG131" s="24"/>
      <c r="AH131" s="24" t="s">
        <v>40</v>
      </c>
      <c r="AI131" s="68">
        <v>136.876234865493</v>
      </c>
      <c r="AJ131" s="72">
        <v>9.06212191381321</v>
      </c>
      <c r="AK131" s="68">
        <v>135.089131756485</v>
      </c>
      <c r="AL131" s="72">
        <v>8.04796704430642</v>
      </c>
      <c r="AM131" s="68">
        <v>103.199219039045</v>
      </c>
      <c r="AN131" s="72">
        <v>7.03758690547535</v>
      </c>
      <c r="AO131" s="24"/>
      <c r="AP131" s="24" t="s">
        <v>40</v>
      </c>
      <c r="AQ131" s="68">
        <v>107.958552690182</v>
      </c>
      <c r="AR131" s="72">
        <v>10.5645593541595</v>
      </c>
      <c r="AS131" s="68">
        <v>108.550928715015</v>
      </c>
      <c r="AT131" s="72">
        <v>7.31466378817522</v>
      </c>
      <c r="AU131" s="68">
        <v>117.052029120165</v>
      </c>
      <c r="AV131" s="72">
        <v>4.57796898020604</v>
      </c>
      <c r="AW131" s="24"/>
      <c r="AX131" s="24" t="s">
        <v>40</v>
      </c>
      <c r="AY131" s="68">
        <v>125.311027812453</v>
      </c>
      <c r="AZ131" s="72">
        <v>1.57580861369166</v>
      </c>
      <c r="BA131" s="68">
        <v>123.498742811807</v>
      </c>
      <c r="BB131" s="72">
        <v>1.34144850965585</v>
      </c>
      <c r="BC131" s="68">
        <v>106.596065380363</v>
      </c>
      <c r="BD131" s="72">
        <v>15.6277488424465</v>
      </c>
      <c r="BE131" s="24"/>
      <c r="BF131" s="24" t="s">
        <v>40</v>
      </c>
      <c r="BG131" s="68">
        <v>104.265700020058</v>
      </c>
      <c r="BH131" s="72">
        <v>14.7782389230172</v>
      </c>
      <c r="BI131" s="68">
        <v>127.528078237394</v>
      </c>
      <c r="BJ131" s="72">
        <v>5.2706951597649</v>
      </c>
      <c r="BK131" s="68">
        <v>123.209000724377</v>
      </c>
      <c r="BL131" s="72">
        <v>4.3189290516959</v>
      </c>
      <c r="BM131" s="24"/>
      <c r="BN131" s="24" t="s">
        <v>40</v>
      </c>
      <c r="BO131" s="68">
        <v>124.84788870788</v>
      </c>
      <c r="BP131" s="72">
        <v>0.389090659579949</v>
      </c>
      <c r="BQ131" s="437">
        <v>142.083969831532</v>
      </c>
      <c r="BR131" s="72">
        <v>13.9823450603962</v>
      </c>
      <c r="BS131" s="68">
        <v>115.278745880502</v>
      </c>
      <c r="BT131" s="72">
        <v>-3.16779010457623</v>
      </c>
      <c r="BU131" s="24"/>
      <c r="BV131" s="24" t="s">
        <v>40</v>
      </c>
      <c r="BW131" s="68">
        <v>139.220196900345</v>
      </c>
      <c r="BX131" s="72">
        <v>15.4702714653515</v>
      </c>
      <c r="BY131" s="68">
        <v>103.183100295476</v>
      </c>
      <c r="BZ131" s="72">
        <v>3.34845782800079</v>
      </c>
      <c r="CA131" s="68">
        <v>109.603565695102</v>
      </c>
      <c r="CB131" s="72">
        <v>-8.74658377382043</v>
      </c>
      <c r="CC131" s="24"/>
      <c r="CD131" s="24" t="s">
        <v>40</v>
      </c>
      <c r="CE131" s="68">
        <v>118.404630135342</v>
      </c>
      <c r="CF131" s="72">
        <v>7.42474676816759</v>
      </c>
      <c r="CG131" s="68">
        <v>109.669915838296</v>
      </c>
      <c r="CH131" s="72">
        <v>-0.127569585378367</v>
      </c>
      <c r="CI131" s="68">
        <v>126.201542187698</v>
      </c>
      <c r="CJ131" s="72">
        <v>1.31380579432263</v>
      </c>
      <c r="CK131" s="24"/>
      <c r="CL131" s="24" t="s">
        <v>40</v>
      </c>
      <c r="CM131" s="68">
        <v>114.235025636667</v>
      </c>
      <c r="CN131" s="72">
        <v>-6.93835893780386</v>
      </c>
      <c r="CO131" s="68">
        <v>103.300627331015</v>
      </c>
      <c r="CP131" s="72">
        <v>8.96345825661106</v>
      </c>
      <c r="CQ131" s="68">
        <v>106.563261418641</v>
      </c>
      <c r="CR131" s="72">
        <v>14.5275040502988</v>
      </c>
      <c r="CS131" s="24"/>
      <c r="CT131" s="24" t="s">
        <v>40</v>
      </c>
      <c r="CU131" s="68">
        <v>119.84206245694</v>
      </c>
      <c r="CV131" s="72">
        <v>8.19683690125763</v>
      </c>
      <c r="CW131" s="68">
        <v>86.9962505628066</v>
      </c>
      <c r="CX131" s="72">
        <v>8.70454899763413</v>
      </c>
      <c r="CY131" s="68">
        <v>141.596032945229</v>
      </c>
      <c r="CZ131" s="72">
        <v>9.33465599946643</v>
      </c>
      <c r="DA131" s="24"/>
      <c r="DB131" s="24" t="s">
        <v>40</v>
      </c>
      <c r="DC131" s="68">
        <v>97.1178717242366</v>
      </c>
      <c r="DD131" s="72">
        <v>7.40513561327619</v>
      </c>
      <c r="DE131" s="68">
        <v>211.013642386957</v>
      </c>
      <c r="DF131" s="72">
        <v>5.83119380248311</v>
      </c>
      <c r="DG131" s="68">
        <v>107.108539360957</v>
      </c>
      <c r="DH131" s="72">
        <v>5.10626501246945</v>
      </c>
      <c r="DI131" s="24"/>
      <c r="DJ131" s="24" t="s">
        <v>40</v>
      </c>
      <c r="DK131" s="68">
        <v>112.390551421506</v>
      </c>
      <c r="DL131" s="72">
        <v>7.29510679959333</v>
      </c>
      <c r="DM131" s="68">
        <v>99.8549513647206</v>
      </c>
      <c r="DN131" s="72">
        <v>8.48964196903621</v>
      </c>
      <c r="DO131" s="68">
        <v>151.55005252806</v>
      </c>
      <c r="DP131" s="72">
        <v>-12.5014852352096</v>
      </c>
      <c r="DQ131" s="24"/>
      <c r="DR131" s="24" t="s">
        <v>40</v>
      </c>
      <c r="DS131" s="68">
        <v>115.999093860823</v>
      </c>
      <c r="DT131" s="72">
        <v>7.60583846087476</v>
      </c>
      <c r="DU131" s="68">
        <v>108.547667732054</v>
      </c>
      <c r="DV131" s="72">
        <v>3.87038432586048</v>
      </c>
      <c r="DW131" s="68">
        <v>129.338406937131</v>
      </c>
      <c r="DX131" s="72">
        <v>7.29114877529551</v>
      </c>
      <c r="DY131" s="24"/>
      <c r="DZ131" s="24" t="s">
        <v>40</v>
      </c>
      <c r="EA131" s="68">
        <v>106.556655758546</v>
      </c>
      <c r="EB131" s="72">
        <v>3.42193685254534</v>
      </c>
      <c r="EC131" s="68">
        <v>116.767536285833</v>
      </c>
      <c r="ED131" s="72">
        <v>19.2211066609146</v>
      </c>
      <c r="EE131" s="68">
        <v>118.665900722905</v>
      </c>
      <c r="EF131" s="72">
        <v>-0.66806676245146</v>
      </c>
      <c r="EG131" s="24"/>
      <c r="EH131" s="24" t="s">
        <v>40</v>
      </c>
      <c r="EI131" s="68">
        <v>126.571756067623</v>
      </c>
      <c r="EJ131" s="72">
        <v>9.13428069773836</v>
      </c>
      <c r="EK131" s="68">
        <v>117.435511428713</v>
      </c>
      <c r="EL131" s="72">
        <v>-9.25103632051358</v>
      </c>
      <c r="EM131" s="68">
        <v>119.947389037726</v>
      </c>
      <c r="EN131" s="72">
        <v>2.49197993499671</v>
      </c>
      <c r="EO131" s="24"/>
      <c r="EP131" s="24" t="s">
        <v>40</v>
      </c>
      <c r="EQ131" s="68">
        <v>104.813749011229</v>
      </c>
      <c r="ER131" s="72">
        <v>-14.9466871607208</v>
      </c>
      <c r="ES131" s="68">
        <v>113.853071292537</v>
      </c>
      <c r="ET131" s="72">
        <v>19.6601798191609</v>
      </c>
      <c r="EU131" s="68">
        <v>111.896441240035</v>
      </c>
      <c r="EV131" s="72">
        <v>5.73624746284939</v>
      </c>
      <c r="EW131" s="24"/>
      <c r="EX131" s="24" t="s">
        <v>40</v>
      </c>
      <c r="EY131" s="68">
        <v>108.89387602015</v>
      </c>
      <c r="EZ131" s="72">
        <v>-21.7018924759484</v>
      </c>
      <c r="FA131" s="68">
        <v>113.51200234991</v>
      </c>
      <c r="FB131" s="72">
        <v>-0.0281808374638928</v>
      </c>
      <c r="FC131" s="68">
        <v>128.681096756584</v>
      </c>
      <c r="FD131" s="72">
        <v>-29.303481089016</v>
      </c>
      <c r="FE131" s="24"/>
      <c r="FF131" s="24" t="s">
        <v>40</v>
      </c>
      <c r="FG131" s="68">
        <v>122.541604556304</v>
      </c>
      <c r="FH131" s="72">
        <v>12.5815176865729</v>
      </c>
      <c r="FI131" s="68">
        <v>131.190263697931</v>
      </c>
      <c r="FJ131" s="72">
        <v>1.94048137655582</v>
      </c>
      <c r="FK131" s="68">
        <v>116.591467108618</v>
      </c>
      <c r="FL131" s="72">
        <v>-1.20874179479571</v>
      </c>
      <c r="FM131" s="24"/>
      <c r="FN131" s="24" t="s">
        <v>40</v>
      </c>
      <c r="FO131" s="68">
        <v>104.898611254317</v>
      </c>
      <c r="FP131" s="72">
        <v>8.92106623019822</v>
      </c>
      <c r="FQ131" s="68">
        <v>118.546715481851</v>
      </c>
      <c r="FR131" s="72">
        <v>8.85332673600936</v>
      </c>
      <c r="FS131" s="68">
        <v>128.339034013229</v>
      </c>
      <c r="FT131" s="72">
        <v>9.06134981918913</v>
      </c>
      <c r="FU131" s="24"/>
      <c r="FV131" s="24" t="s">
        <v>40</v>
      </c>
      <c r="FW131" s="68">
        <v>120.119739250167</v>
      </c>
      <c r="FX131" s="72">
        <v>-1.57024218249778</v>
      </c>
      <c r="FY131" s="68">
        <v>113.306607108885</v>
      </c>
      <c r="FZ131" s="72">
        <v>0.311280694865218</v>
      </c>
      <c r="GA131" s="68">
        <v>114.665659555377</v>
      </c>
      <c r="GB131" s="72">
        <v>0.878583542608681</v>
      </c>
      <c r="GC131" s="24"/>
      <c r="GD131" s="24" t="s">
        <v>40</v>
      </c>
      <c r="GE131" s="68">
        <v>116.467824549769</v>
      </c>
      <c r="GF131" s="72">
        <v>4.02256488672164</v>
      </c>
      <c r="GG131" s="68">
        <v>116.833802840895</v>
      </c>
      <c r="GH131" s="72">
        <v>1.12503924463361</v>
      </c>
      <c r="GI131" s="68">
        <v>107.043822199538</v>
      </c>
      <c r="GJ131" s="72">
        <v>4.86986979861277</v>
      </c>
      <c r="GK131" s="24"/>
      <c r="GL131" s="24" t="s">
        <v>40</v>
      </c>
      <c r="GM131" s="68">
        <v>122.69427691843</v>
      </c>
      <c r="GN131" s="72">
        <v>10.4438455680247</v>
      </c>
      <c r="GO131" s="68">
        <v>135.876182031682</v>
      </c>
      <c r="GP131" s="72">
        <v>-1.51187861028254</v>
      </c>
      <c r="GQ131" s="68">
        <v>129.203710133744</v>
      </c>
      <c r="GR131" s="72">
        <v>2.30391794839345</v>
      </c>
      <c r="GS131" s="24"/>
      <c r="GT131" s="24" t="s">
        <v>40</v>
      </c>
      <c r="GU131" s="68">
        <v>122.246712819999</v>
      </c>
      <c r="GV131" s="72">
        <v>21.6675751622268</v>
      </c>
      <c r="GW131" s="68">
        <v>91.0063763014804</v>
      </c>
      <c r="GX131" s="72">
        <v>-3.51112587048028</v>
      </c>
      <c r="GY131" s="68">
        <v>136.335626089949</v>
      </c>
      <c r="GZ131" s="72">
        <v>27.2856186069919</v>
      </c>
      <c r="HA131" s="24"/>
      <c r="HB131" s="24" t="s">
        <v>40</v>
      </c>
      <c r="HC131" s="68">
        <v>108.997742297762</v>
      </c>
      <c r="HD131" s="72">
        <v>-12.319211099683</v>
      </c>
      <c r="HE131" s="68">
        <v>96.7184241744634</v>
      </c>
      <c r="HF131" s="72">
        <v>-9.86167364914876</v>
      </c>
      <c r="HG131" s="68">
        <v>93.3132661135773</v>
      </c>
      <c r="HH131" s="72">
        <v>-7.4603652330742</v>
      </c>
      <c r="HI131" s="24"/>
      <c r="HJ131" s="24" t="s">
        <v>40</v>
      </c>
      <c r="HK131" s="68">
        <v>117.962821712198</v>
      </c>
      <c r="HL131" s="72">
        <v>2.08988620503858</v>
      </c>
      <c r="HM131" s="68">
        <v>100.027832740887</v>
      </c>
      <c r="HN131" s="72">
        <v>0.924038200103936</v>
      </c>
      <c r="HO131" s="68">
        <v>98.3694579609243</v>
      </c>
      <c r="HP131" s="72">
        <v>-12.8061746359819</v>
      </c>
      <c r="HQ131" s="24"/>
      <c r="HR131" s="24" t="s">
        <v>40</v>
      </c>
      <c r="HS131" s="68">
        <v>112.397437816473</v>
      </c>
      <c r="HT131" s="72">
        <v>13.2080071476502</v>
      </c>
      <c r="HU131" s="68">
        <v>113.723740240125</v>
      </c>
      <c r="HV131" s="72">
        <v>1.43580662551064</v>
      </c>
      <c r="HW131" s="68">
        <v>103.59096224595</v>
      </c>
      <c r="HX131" s="72">
        <v>-7.03911495854086</v>
      </c>
      <c r="HY131" s="24"/>
      <c r="HZ131" s="24" t="s">
        <v>40</v>
      </c>
      <c r="IA131" s="68">
        <v>114.801876986632</v>
      </c>
      <c r="IB131" s="72">
        <v>-1.77211418665389</v>
      </c>
      <c r="IC131" s="68">
        <v>117.277745597488</v>
      </c>
      <c r="ID131" s="72">
        <v>5.90774696950278</v>
      </c>
      <c r="IE131" s="68">
        <v>108.758250008999</v>
      </c>
      <c r="IF131" s="72">
        <v>-2.14830042556727</v>
      </c>
      <c r="IG131" s="24"/>
      <c r="IH131" s="24" t="s">
        <v>40</v>
      </c>
      <c r="II131" s="68">
        <v>119.194891905248</v>
      </c>
      <c r="IJ131" s="72">
        <v>17.8117815893886</v>
      </c>
      <c r="IK131" s="68">
        <v>122.201143754882</v>
      </c>
      <c r="IL131" s="72">
        <v>1.13644499195715</v>
      </c>
      <c r="IM131" s="68">
        <v>124.645367515582</v>
      </c>
      <c r="IN131" s="72">
        <v>-0.846106869371326</v>
      </c>
      <c r="IO131" s="68">
        <v>110.330044021349</v>
      </c>
      <c r="IP131" s="72">
        <v>10.3962817904232</v>
      </c>
      <c r="IQ131" s="24"/>
      <c r="IR131" s="24" t="s">
        <v>40</v>
      </c>
      <c r="IS131" s="68">
        <v>113.416635218539</v>
      </c>
      <c r="IT131" s="72">
        <v>-3.99241937600924</v>
      </c>
      <c r="IU131" s="68">
        <v>99.3736302798035</v>
      </c>
      <c r="IV131" s="72">
        <v>2.53900950316626</v>
      </c>
      <c r="IW131" s="68">
        <v>109.013595578983</v>
      </c>
      <c r="IX131" s="72">
        <v>-3.48508580878</v>
      </c>
      <c r="IY131" s="24"/>
      <c r="IZ131" s="24" t="s">
        <v>40</v>
      </c>
      <c r="JA131" s="68">
        <v>125.22906566704</v>
      </c>
      <c r="JB131" s="72">
        <v>14.637689531248</v>
      </c>
      <c r="JC131" s="68">
        <v>139.667493401676</v>
      </c>
      <c r="JD131" s="72">
        <v>17.7823541728237</v>
      </c>
      <c r="JE131" s="68">
        <v>165.925298833465</v>
      </c>
      <c r="JF131" s="72">
        <v>4.28273270450504</v>
      </c>
      <c r="JG131" s="24"/>
      <c r="JH131" s="24" t="s">
        <v>40</v>
      </c>
      <c r="JI131" s="68">
        <v>147.659225570916</v>
      </c>
      <c r="JJ131" s="72">
        <v>4.51086843064139</v>
      </c>
      <c r="JK131" s="68">
        <v>145.789015753178</v>
      </c>
      <c r="JL131" s="72">
        <v>1.12228933223604</v>
      </c>
      <c r="JM131" s="68">
        <v>100.884176487443</v>
      </c>
      <c r="JN131" s="72">
        <v>8.58970172160834</v>
      </c>
      <c r="JO131" s="24"/>
      <c r="JP131" s="24" t="s">
        <v>40</v>
      </c>
      <c r="JQ131" s="68">
        <v>117.428156969362</v>
      </c>
      <c r="JR131" s="72">
        <v>4.24437132756488</v>
      </c>
      <c r="JS131" s="68">
        <v>92.248052862194</v>
      </c>
      <c r="JT131" s="72">
        <v>14.0639177760393</v>
      </c>
      <c r="JU131" s="68">
        <v>99.9618352526456</v>
      </c>
      <c r="JV131" s="72">
        <v>2.65973303685412</v>
      </c>
      <c r="JW131" s="24"/>
      <c r="JX131" s="24" t="s">
        <v>40</v>
      </c>
      <c r="JY131" s="68">
        <v>119.173656220678</v>
      </c>
      <c r="JZ131" s="72">
        <v>3.09496541461469</v>
      </c>
      <c r="KA131" s="68">
        <v>135.581821906537</v>
      </c>
      <c r="KB131" s="72">
        <v>1.77974934993131</v>
      </c>
      <c r="KC131" s="68">
        <v>136.375105673883</v>
      </c>
      <c r="KD131" s="72">
        <v>4.58293826937555</v>
      </c>
      <c r="KE131" s="24"/>
      <c r="KF131" s="24" t="s">
        <v>40</v>
      </c>
      <c r="KG131" s="68">
        <v>104.377843109184</v>
      </c>
      <c r="KH131" s="72">
        <v>22.9435483447202</v>
      </c>
      <c r="KI131" s="68">
        <v>101.159270911944</v>
      </c>
      <c r="KJ131" s="72">
        <v>10.4949928585641</v>
      </c>
      <c r="KK131" s="68">
        <v>120.12561443754</v>
      </c>
      <c r="KL131" s="72">
        <v>-1.1490804648212</v>
      </c>
      <c r="KM131" s="24"/>
      <c r="KN131" s="24" t="s">
        <v>40</v>
      </c>
      <c r="KO131" s="68">
        <v>117.490757640505</v>
      </c>
      <c r="KP131" s="72">
        <v>-1.71838417290142</v>
      </c>
      <c r="KQ131" s="68">
        <v>120.461415716592</v>
      </c>
      <c r="KR131" s="72">
        <v>1.83481052370172</v>
      </c>
      <c r="KS131" s="68">
        <v>112.492883860419</v>
      </c>
      <c r="KT131" s="72">
        <v>-3.06766403245156</v>
      </c>
      <c r="KU131" s="24"/>
      <c r="KV131" s="24" t="s">
        <v>40</v>
      </c>
      <c r="KW131" s="68">
        <v>101.375466874833</v>
      </c>
      <c r="KX131" s="72">
        <v>2.01510156162436</v>
      </c>
      <c r="KY131" s="68">
        <v>127.419388571327</v>
      </c>
      <c r="KZ131" s="72">
        <v>-1.46664869673745</v>
      </c>
      <c r="LA131" s="68">
        <v>120.43038297599</v>
      </c>
      <c r="LB131" s="72">
        <v>18.044699597132</v>
      </c>
      <c r="LC131" s="24"/>
      <c r="LD131" s="24" t="s">
        <v>40</v>
      </c>
      <c r="LE131" s="68">
        <v>135.739395868278</v>
      </c>
      <c r="LF131" s="72">
        <v>5.00699781713662</v>
      </c>
      <c r="LG131" s="68">
        <v>125.230804626034</v>
      </c>
      <c r="LH131" s="72">
        <v>-2.12826122979038</v>
      </c>
      <c r="LI131" s="68">
        <v>109.269640533467</v>
      </c>
      <c r="LJ131" s="72">
        <v>0.17844651246115</v>
      </c>
      <c r="LK131" s="24"/>
      <c r="LL131" s="24" t="s">
        <v>40</v>
      </c>
      <c r="LM131" s="68">
        <v>106.821132651131</v>
      </c>
      <c r="LN131" s="72">
        <v>3.65247644617153</v>
      </c>
      <c r="LO131" s="68">
        <v>104.348278448399</v>
      </c>
      <c r="LP131" s="72">
        <v>-6.92413906895933</v>
      </c>
      <c r="LQ131" s="68">
        <v>109.304044185822</v>
      </c>
      <c r="LR131" s="72">
        <v>5.28936085636866</v>
      </c>
      <c r="LS131" s="24"/>
      <c r="LT131" s="24" t="s">
        <v>40</v>
      </c>
      <c r="LU131" s="68">
        <v>111.008486960664</v>
      </c>
      <c r="LV131" s="72">
        <v>1.87349102082651</v>
      </c>
      <c r="LW131" s="68">
        <v>101.774330961163</v>
      </c>
      <c r="LX131" s="72">
        <v>-11.99113553051</v>
      </c>
      <c r="LY131" s="68">
        <v>60.9172057539538</v>
      </c>
      <c r="LZ131" s="72">
        <v>-10.5579289452725</v>
      </c>
      <c r="MA131" s="24"/>
      <c r="MB131" s="24" t="s">
        <v>40</v>
      </c>
      <c r="MC131" s="68">
        <v>133.696983172584</v>
      </c>
      <c r="MD131" s="72">
        <v>8.47977473717931</v>
      </c>
      <c r="ME131" s="68">
        <v>153.210779240423</v>
      </c>
      <c r="MF131" s="72">
        <v>0.959295733532997</v>
      </c>
      <c r="MG131" s="68">
        <v>112.388420816871</v>
      </c>
      <c r="MH131" s="72">
        <v>-0.921751135575747</v>
      </c>
      <c r="MI131" s="24"/>
      <c r="MJ131" s="24" t="s">
        <v>40</v>
      </c>
      <c r="MK131" s="68">
        <v>73.2450807624484</v>
      </c>
      <c r="ML131" s="72">
        <v>-15.4184547242417</v>
      </c>
      <c r="MM131" s="68">
        <v>129.898737753092</v>
      </c>
      <c r="MN131" s="72">
        <v>12.5276424436733</v>
      </c>
      <c r="MO131" s="68">
        <v>130.727234167929</v>
      </c>
      <c r="MP131" s="72">
        <v>15.4620027803402</v>
      </c>
      <c r="MQ131"/>
      <c r="MR131"/>
      <c r="MS131"/>
      <c r="MT131"/>
      <c r="MU131"/>
      <c r="MV131"/>
    </row>
    <row r="132" s="406" customFormat="1" ht="15" hidden="1" customHeight="1" spans="1:360">
      <c r="A132" s="433"/>
      <c r="B132" s="24" t="s">
        <v>41</v>
      </c>
      <c r="C132" s="325">
        <v>106.492554393066</v>
      </c>
      <c r="D132" s="259">
        <v>1.54371941021134</v>
      </c>
      <c r="E132" s="459">
        <v>101.594643867935</v>
      </c>
      <c r="F132" s="259">
        <v>1.35894629798759</v>
      </c>
      <c r="G132" s="459">
        <v>111.123832634812</v>
      </c>
      <c r="H132" s="259">
        <v>1.70399534849901</v>
      </c>
      <c r="I132" s="24"/>
      <c r="J132" s="24" t="s">
        <v>41</v>
      </c>
      <c r="K132" s="325">
        <v>118.126748459582</v>
      </c>
      <c r="L132" s="259">
        <v>-2.18454648906464</v>
      </c>
      <c r="M132" s="325">
        <v>157.643060652242</v>
      </c>
      <c r="N132" s="259">
        <v>0.822799424374793</v>
      </c>
      <c r="O132" s="325">
        <v>121.87656507826</v>
      </c>
      <c r="P132" s="259">
        <v>3.47229060181</v>
      </c>
      <c r="Q132" s="24"/>
      <c r="R132" s="24" t="s">
        <v>41</v>
      </c>
      <c r="S132" s="325">
        <v>107.390742738612</v>
      </c>
      <c r="T132" s="259">
        <v>-0.409963714934108</v>
      </c>
      <c r="U132" s="325">
        <v>107.122047521901</v>
      </c>
      <c r="V132" s="259">
        <v>-2.27270132319347</v>
      </c>
      <c r="W132" s="325">
        <v>105.161720477307</v>
      </c>
      <c r="X132" s="259">
        <v>4.52604057590973</v>
      </c>
      <c r="Y132" s="24"/>
      <c r="Z132" s="24" t="s">
        <v>41</v>
      </c>
      <c r="AA132" s="325">
        <v>113.246027959127</v>
      </c>
      <c r="AB132" s="259">
        <v>3.70049412772988</v>
      </c>
      <c r="AC132" s="325">
        <v>121.905421954584</v>
      </c>
      <c r="AD132" s="259">
        <v>3.42381245224345</v>
      </c>
      <c r="AE132" s="325">
        <v>102.724868238907</v>
      </c>
      <c r="AF132" s="259">
        <v>-5.92534884765089</v>
      </c>
      <c r="AG132" s="24"/>
      <c r="AH132" s="24" t="s">
        <v>41</v>
      </c>
      <c r="AI132" s="325">
        <v>114.198084839468</v>
      </c>
      <c r="AJ132" s="259">
        <v>-11.1829278794824</v>
      </c>
      <c r="AK132" s="325">
        <v>134.079997286356</v>
      </c>
      <c r="AL132" s="259">
        <v>6.46132637701422</v>
      </c>
      <c r="AM132" s="325">
        <v>100.489319962762</v>
      </c>
      <c r="AN132" s="259">
        <v>-4.9782659389663</v>
      </c>
      <c r="AO132" s="24"/>
      <c r="AP132" s="24" t="s">
        <v>41</v>
      </c>
      <c r="AQ132" s="325">
        <v>106.245964377585</v>
      </c>
      <c r="AR132" s="259">
        <v>-3.04932126062624</v>
      </c>
      <c r="AS132" s="325">
        <v>108.020252208366</v>
      </c>
      <c r="AT132" s="259">
        <v>7.35488847447472</v>
      </c>
      <c r="AU132" s="325">
        <v>106.054298151579</v>
      </c>
      <c r="AV132" s="259">
        <v>-4.7834076918801</v>
      </c>
      <c r="AW132" s="24"/>
      <c r="AX132" s="24" t="s">
        <v>41</v>
      </c>
      <c r="AY132" s="325">
        <v>128.140412394949</v>
      </c>
      <c r="AZ132" s="259">
        <v>4.23939257431034</v>
      </c>
      <c r="BA132" s="325">
        <v>129.285261077556</v>
      </c>
      <c r="BB132" s="259">
        <v>2.52505270659759</v>
      </c>
      <c r="BC132" s="325">
        <v>111.58110310353</v>
      </c>
      <c r="BD132" s="259">
        <v>1.02715397336523</v>
      </c>
      <c r="BE132" s="24"/>
      <c r="BF132" s="24" t="s">
        <v>41</v>
      </c>
      <c r="BG132" s="325">
        <v>108.822792553754</v>
      </c>
      <c r="BH132" s="259">
        <v>3.04955761232399</v>
      </c>
      <c r="BI132" s="325">
        <v>121.012280982203</v>
      </c>
      <c r="BJ132" s="259">
        <v>7.35112368629376</v>
      </c>
      <c r="BK132" s="325">
        <v>129.742851215847</v>
      </c>
      <c r="BL132" s="259">
        <v>1.05716679943082</v>
      </c>
      <c r="BM132" s="24"/>
      <c r="BN132" s="24" t="s">
        <v>41</v>
      </c>
      <c r="BO132" s="325">
        <v>110.899340312613</v>
      </c>
      <c r="BP132" s="259">
        <v>12.5030908790477</v>
      </c>
      <c r="BQ132" s="437">
        <v>140.65153873708</v>
      </c>
      <c r="BR132" s="259">
        <v>10.6306246123424</v>
      </c>
      <c r="BS132" s="325">
        <v>121.207905280932</v>
      </c>
      <c r="BT132" s="259">
        <v>-4.55429260753459</v>
      </c>
      <c r="BU132" s="24"/>
      <c r="BV132" s="24" t="s">
        <v>41</v>
      </c>
      <c r="BW132" s="325">
        <v>135.265975382281</v>
      </c>
      <c r="BX132" s="259">
        <v>2.96751741810723</v>
      </c>
      <c r="BY132" s="325">
        <v>100.920154907001</v>
      </c>
      <c r="BZ132" s="259">
        <v>5.54683579225659</v>
      </c>
      <c r="CA132" s="325">
        <v>106.627898778974</v>
      </c>
      <c r="CB132" s="259">
        <v>-8.71527874642317</v>
      </c>
      <c r="CC132" s="24"/>
      <c r="CD132" s="24" t="s">
        <v>41</v>
      </c>
      <c r="CE132" s="325">
        <v>116.303934243904</v>
      </c>
      <c r="CF132" s="259">
        <v>5.09268773590574</v>
      </c>
      <c r="CG132" s="325">
        <v>100.687068051596</v>
      </c>
      <c r="CH132" s="259">
        <v>-14.9917939765023</v>
      </c>
      <c r="CI132" s="325">
        <v>141.074846631579</v>
      </c>
      <c r="CJ132" s="259">
        <v>2.86115375102854</v>
      </c>
      <c r="CK132" s="24"/>
      <c r="CL132" s="24" t="s">
        <v>41</v>
      </c>
      <c r="CM132" s="325">
        <v>109.234080336249</v>
      </c>
      <c r="CN132" s="259">
        <v>-15.0411428602723</v>
      </c>
      <c r="CO132" s="325">
        <v>100.036620018541</v>
      </c>
      <c r="CP132" s="259">
        <v>9.20867787289288</v>
      </c>
      <c r="CQ132" s="325">
        <v>101.742658306217</v>
      </c>
      <c r="CR132" s="259">
        <v>18.5297317030112</v>
      </c>
      <c r="CS132" s="24"/>
      <c r="CT132" s="24" t="s">
        <v>41</v>
      </c>
      <c r="CU132" s="325">
        <v>129.252836204277</v>
      </c>
      <c r="CV132" s="259">
        <v>8.21503958990112</v>
      </c>
      <c r="CW132" s="325">
        <v>88.6392852022291</v>
      </c>
      <c r="CX132" s="259">
        <v>5.78927319176346</v>
      </c>
      <c r="CY132" s="325">
        <v>123.749964512272</v>
      </c>
      <c r="CZ132" s="259">
        <v>19.6229280251746</v>
      </c>
      <c r="DA132" s="24"/>
      <c r="DB132" s="24" t="s">
        <v>41</v>
      </c>
      <c r="DC132" s="325">
        <v>113.482438423113</v>
      </c>
      <c r="DD132" s="259">
        <v>9.24689867314643</v>
      </c>
      <c r="DE132" s="325">
        <v>300.084182743819</v>
      </c>
      <c r="DF132" s="259">
        <v>-2.65173134696882</v>
      </c>
      <c r="DG132" s="325">
        <v>101.657381555649</v>
      </c>
      <c r="DH132" s="259">
        <v>-0.466171013266276</v>
      </c>
      <c r="DI132" s="24"/>
      <c r="DJ132" s="24" t="s">
        <v>41</v>
      </c>
      <c r="DK132" s="325">
        <v>112.639544058259</v>
      </c>
      <c r="DL132" s="259">
        <v>1.80034561040353</v>
      </c>
      <c r="DM132" s="325">
        <v>99.0575536667582</v>
      </c>
      <c r="DN132" s="259">
        <v>4.94720387703676</v>
      </c>
      <c r="DO132" s="325">
        <v>113.589153334333</v>
      </c>
      <c r="DP132" s="259">
        <v>14.6721426969857</v>
      </c>
      <c r="DQ132" s="24"/>
      <c r="DR132" s="24" t="s">
        <v>41</v>
      </c>
      <c r="DS132" s="325">
        <v>117.342867570302</v>
      </c>
      <c r="DT132" s="259">
        <v>2.81658196712048</v>
      </c>
      <c r="DU132" s="325">
        <v>110.77731807337</v>
      </c>
      <c r="DV132" s="259">
        <v>5.12483918308087</v>
      </c>
      <c r="DW132" s="325">
        <v>128.873358025732</v>
      </c>
      <c r="DX132" s="259">
        <v>4.81157895168138</v>
      </c>
      <c r="DY132" s="24"/>
      <c r="DZ132" s="24" t="s">
        <v>41</v>
      </c>
      <c r="EA132" s="325">
        <v>115.171538915294</v>
      </c>
      <c r="EB132" s="259">
        <v>5.22352122386876</v>
      </c>
      <c r="EC132" s="325">
        <v>127.670938137068</v>
      </c>
      <c r="ED132" s="259">
        <v>-3.07642110869114</v>
      </c>
      <c r="EE132" s="325">
        <v>123.19367880125</v>
      </c>
      <c r="EF132" s="259">
        <v>1.91933434099919</v>
      </c>
      <c r="EG132" s="24"/>
      <c r="EH132" s="24" t="s">
        <v>41</v>
      </c>
      <c r="EI132" s="325">
        <v>126.295299761448</v>
      </c>
      <c r="EJ132" s="259">
        <v>-6.9416269421508</v>
      </c>
      <c r="EK132" s="325">
        <v>117.922354984114</v>
      </c>
      <c r="EL132" s="259">
        <v>-8.85073895178478</v>
      </c>
      <c r="EM132" s="325">
        <v>117.638854807894</v>
      </c>
      <c r="EN132" s="259">
        <v>4.22486438020404</v>
      </c>
      <c r="EO132" s="24"/>
      <c r="EP132" s="24" t="s">
        <v>41</v>
      </c>
      <c r="EQ132" s="325">
        <v>116.303699216811</v>
      </c>
      <c r="ER132" s="259">
        <v>-3.69774987699013</v>
      </c>
      <c r="ES132" s="325">
        <v>106.706425216625</v>
      </c>
      <c r="ET132" s="259">
        <v>4.1189832356841</v>
      </c>
      <c r="EU132" s="325">
        <v>111.506595863846</v>
      </c>
      <c r="EV132" s="259">
        <v>2.02370742047233</v>
      </c>
      <c r="EW132" s="24"/>
      <c r="EX132" s="24" t="s">
        <v>41</v>
      </c>
      <c r="EY132" s="325">
        <v>109.347019499182</v>
      </c>
      <c r="EZ132" s="259">
        <v>4.87385937664766</v>
      </c>
      <c r="FA132" s="325">
        <v>121.458729436462</v>
      </c>
      <c r="FB132" s="259">
        <v>2.18055301553257</v>
      </c>
      <c r="FC132" s="325">
        <v>118.056761222888</v>
      </c>
      <c r="FD132" s="259">
        <v>18.0528510434072</v>
      </c>
      <c r="FE132" s="24"/>
      <c r="FF132" s="24" t="s">
        <v>41</v>
      </c>
      <c r="FG132" s="325">
        <v>120.768650255266</v>
      </c>
      <c r="FH132" s="259">
        <v>13.7787153012577</v>
      </c>
      <c r="FI132" s="325">
        <v>127.951835687088</v>
      </c>
      <c r="FJ132" s="259">
        <v>6.37072594219063</v>
      </c>
      <c r="FK132" s="325">
        <v>123.734528671547</v>
      </c>
      <c r="FL132" s="259">
        <v>-2.82972215356</v>
      </c>
      <c r="FM132" s="24"/>
      <c r="FN132" s="24" t="s">
        <v>41</v>
      </c>
      <c r="FO132" s="325">
        <v>104.43072774768</v>
      </c>
      <c r="FP132" s="259">
        <v>10.1656614988725</v>
      </c>
      <c r="FQ132" s="325">
        <v>123.225260908751</v>
      </c>
      <c r="FR132" s="259">
        <v>13.2480789795296</v>
      </c>
      <c r="FS132" s="325">
        <v>118.325184489</v>
      </c>
      <c r="FT132" s="259">
        <v>5.52621203569386</v>
      </c>
      <c r="FU132" s="24"/>
      <c r="FV132" s="24" t="s">
        <v>41</v>
      </c>
      <c r="FW132" s="325">
        <v>115.722275808538</v>
      </c>
      <c r="FX132" s="259">
        <v>-1.17374105729247</v>
      </c>
      <c r="FY132" s="325">
        <v>124.386855766121</v>
      </c>
      <c r="FZ132" s="259">
        <v>0.524097913897293</v>
      </c>
      <c r="GA132" s="325">
        <v>113.409712780283</v>
      </c>
      <c r="GB132" s="259">
        <v>-0.255612340969662</v>
      </c>
      <c r="GC132" s="24"/>
      <c r="GD132" s="24" t="s">
        <v>41</v>
      </c>
      <c r="GE132" s="325">
        <v>116.202256972399</v>
      </c>
      <c r="GF132" s="259">
        <v>5.61034743572347</v>
      </c>
      <c r="GG132" s="325">
        <v>117.528137917768</v>
      </c>
      <c r="GH132" s="259">
        <v>3.76778002936157</v>
      </c>
      <c r="GI132" s="325">
        <v>109.44822007595</v>
      </c>
      <c r="GJ132" s="259">
        <v>18.0586274111157</v>
      </c>
      <c r="GK132" s="24"/>
      <c r="GL132" s="24" t="s">
        <v>41</v>
      </c>
      <c r="GM132" s="325">
        <v>125.72411556505</v>
      </c>
      <c r="GN132" s="259">
        <v>7.64955971362167</v>
      </c>
      <c r="GO132" s="325">
        <v>129.530346629996</v>
      </c>
      <c r="GP132" s="259">
        <v>-2.6799568468432</v>
      </c>
      <c r="GQ132" s="325">
        <v>124.205853896054</v>
      </c>
      <c r="GR132" s="259">
        <v>-9.9164511435678</v>
      </c>
      <c r="GS132" s="24"/>
      <c r="GT132" s="24" t="s">
        <v>41</v>
      </c>
      <c r="GU132" s="325">
        <v>121.144137413516</v>
      </c>
      <c r="GV132" s="259">
        <v>24.052419608234</v>
      </c>
      <c r="GW132" s="325">
        <v>94.2346346150222</v>
      </c>
      <c r="GX132" s="259">
        <v>-3.593462552552</v>
      </c>
      <c r="GY132" s="325">
        <v>149.536958643572</v>
      </c>
      <c r="GZ132" s="259">
        <v>27.7972747879988</v>
      </c>
      <c r="HA132" s="24"/>
      <c r="HB132" s="24" t="s">
        <v>41</v>
      </c>
      <c r="HC132" s="325">
        <v>107.273478902023</v>
      </c>
      <c r="HD132" s="259">
        <v>-9.88918712424574</v>
      </c>
      <c r="HE132" s="325">
        <v>111.599962870871</v>
      </c>
      <c r="HF132" s="259">
        <v>-5.26811561883164</v>
      </c>
      <c r="HG132" s="325">
        <v>100.003413145102</v>
      </c>
      <c r="HH132" s="259">
        <v>-4.29863378458259</v>
      </c>
      <c r="HI132" s="24"/>
      <c r="HJ132" s="24" t="s">
        <v>41</v>
      </c>
      <c r="HK132" s="325">
        <v>110.794564241477</v>
      </c>
      <c r="HL132" s="259">
        <v>-4.06212097794804</v>
      </c>
      <c r="HM132" s="325">
        <v>101.963018511076</v>
      </c>
      <c r="HN132" s="259">
        <v>-5.75290248118741</v>
      </c>
      <c r="HO132" s="325">
        <v>100.028893940231</v>
      </c>
      <c r="HP132" s="259">
        <v>-11.5768265047811</v>
      </c>
      <c r="HQ132" s="24"/>
      <c r="HR132" s="24" t="s">
        <v>41</v>
      </c>
      <c r="HS132" s="325">
        <v>123.649870064234</v>
      </c>
      <c r="HT132" s="259">
        <v>9.69926738434998</v>
      </c>
      <c r="HU132" s="325">
        <v>107.1348927207</v>
      </c>
      <c r="HV132" s="259">
        <v>4.07443365872294</v>
      </c>
      <c r="HW132" s="325">
        <v>100.235223730282</v>
      </c>
      <c r="HX132" s="259">
        <v>-5.0469490474424</v>
      </c>
      <c r="HY132" s="24"/>
      <c r="HZ132" s="24" t="s">
        <v>41</v>
      </c>
      <c r="IA132" s="325">
        <v>119.24081315429</v>
      </c>
      <c r="IB132" s="259">
        <v>18.7294672925646</v>
      </c>
      <c r="IC132" s="68">
        <v>115.58399752542</v>
      </c>
      <c r="ID132" s="259">
        <v>0.83872475168485</v>
      </c>
      <c r="IE132" s="325">
        <v>108.418522536378</v>
      </c>
      <c r="IF132" s="259">
        <v>1.63839402829215</v>
      </c>
      <c r="IG132" s="24"/>
      <c r="IH132" s="24" t="s">
        <v>41</v>
      </c>
      <c r="II132" s="325">
        <v>116.604407448074</v>
      </c>
      <c r="IJ132" s="259">
        <v>12.2557521201029</v>
      </c>
      <c r="IK132" s="325">
        <v>105.17654875456</v>
      </c>
      <c r="IL132" s="259">
        <v>2.39377163238134</v>
      </c>
      <c r="IM132" s="325">
        <v>123.440404709232</v>
      </c>
      <c r="IN132" s="259">
        <v>-2.50950067403929</v>
      </c>
      <c r="IO132" s="325">
        <v>119.333590329705</v>
      </c>
      <c r="IP132" s="259">
        <v>22.3607600841559</v>
      </c>
      <c r="IQ132" s="24"/>
      <c r="IR132" s="24" t="s">
        <v>41</v>
      </c>
      <c r="IS132" s="325">
        <v>112.841943893092</v>
      </c>
      <c r="IT132" s="259">
        <v>-3.92191409454648</v>
      </c>
      <c r="IU132" s="325">
        <v>100.596252152062</v>
      </c>
      <c r="IV132" s="259">
        <v>8.64177308473843</v>
      </c>
      <c r="IW132" s="325">
        <v>121.188437292044</v>
      </c>
      <c r="IX132" s="259">
        <v>7.55231300529744</v>
      </c>
      <c r="IY132" s="24"/>
      <c r="IZ132" s="24" t="s">
        <v>41</v>
      </c>
      <c r="JA132" s="325">
        <v>119.457016102915</v>
      </c>
      <c r="JB132" s="259">
        <v>5.60862973376916</v>
      </c>
      <c r="JC132" s="325">
        <v>144.495929063128</v>
      </c>
      <c r="JD132" s="259">
        <v>16.5291529444837</v>
      </c>
      <c r="JE132" s="325">
        <v>170.027099582602</v>
      </c>
      <c r="JF132" s="259">
        <v>6.55242468185655</v>
      </c>
      <c r="JG132" s="24"/>
      <c r="JH132" s="24" t="s">
        <v>41</v>
      </c>
      <c r="JI132" s="325">
        <v>137.821473567719</v>
      </c>
      <c r="JJ132" s="259">
        <v>0.118416724564185</v>
      </c>
      <c r="JK132" s="325">
        <v>145.889438923238</v>
      </c>
      <c r="JL132" s="259">
        <v>5.39124479488817</v>
      </c>
      <c r="JM132" s="325">
        <v>115.840757794246</v>
      </c>
      <c r="JN132" s="259">
        <v>-1.70702834180901</v>
      </c>
      <c r="JO132" s="24"/>
      <c r="JP132" s="24" t="s">
        <v>41</v>
      </c>
      <c r="JQ132" s="325">
        <v>117.253485602697</v>
      </c>
      <c r="JR132" s="259">
        <v>-2.07416198653327</v>
      </c>
      <c r="JS132" s="325">
        <v>117.66105657117</v>
      </c>
      <c r="JT132" s="259">
        <v>10.5471280203903</v>
      </c>
      <c r="JU132" s="325">
        <v>105.984074111913</v>
      </c>
      <c r="JV132" s="259">
        <v>5.59311900193065</v>
      </c>
      <c r="JW132" s="24"/>
      <c r="JX132" s="24" t="s">
        <v>41</v>
      </c>
      <c r="JY132" s="325">
        <v>122.708310581425</v>
      </c>
      <c r="JZ132" s="259">
        <v>0.761385706762269</v>
      </c>
      <c r="KA132" s="325">
        <v>130.460062710654</v>
      </c>
      <c r="KB132" s="259">
        <v>3.1302948084202</v>
      </c>
      <c r="KC132" s="325">
        <v>139.513561700144</v>
      </c>
      <c r="KD132" s="259">
        <v>8.14456503206245</v>
      </c>
      <c r="KE132" s="24"/>
      <c r="KF132" s="24" t="s">
        <v>41</v>
      </c>
      <c r="KG132" s="325">
        <v>103.127615201933</v>
      </c>
      <c r="KH132" s="259">
        <v>38.6651124476417</v>
      </c>
      <c r="KI132" s="325">
        <v>113.623336368514</v>
      </c>
      <c r="KJ132" s="259">
        <v>16.64263836653</v>
      </c>
      <c r="KK132" s="325">
        <v>127.887172853952</v>
      </c>
      <c r="KL132" s="259">
        <v>1.16540415485822</v>
      </c>
      <c r="KM132" s="24"/>
      <c r="KN132" s="24" t="s">
        <v>41</v>
      </c>
      <c r="KO132" s="325">
        <v>122.643942328126</v>
      </c>
      <c r="KP132" s="259">
        <v>0.325468829579151</v>
      </c>
      <c r="KQ132" s="325">
        <v>114.434591021003</v>
      </c>
      <c r="KR132" s="259">
        <v>1.98175560813061</v>
      </c>
      <c r="KS132" s="325">
        <v>110.732697402619</v>
      </c>
      <c r="KT132" s="259">
        <v>-3.66631024563941</v>
      </c>
      <c r="KU132" s="24"/>
      <c r="KV132" s="24" t="s">
        <v>41</v>
      </c>
      <c r="KW132" s="325">
        <v>108.601399211303</v>
      </c>
      <c r="KX132" s="259">
        <v>5.05778964874526</v>
      </c>
      <c r="KY132" s="325">
        <v>128.815080946316</v>
      </c>
      <c r="KZ132" s="259">
        <v>6.9916115282969</v>
      </c>
      <c r="LA132" s="325">
        <v>114.455086771772</v>
      </c>
      <c r="LB132" s="259">
        <v>5.81894147469799</v>
      </c>
      <c r="LC132" s="24"/>
      <c r="LD132" s="24" t="s">
        <v>41</v>
      </c>
      <c r="LE132" s="325">
        <v>120.472572031514</v>
      </c>
      <c r="LF132" s="259">
        <v>-5.23845926428534</v>
      </c>
      <c r="LG132" s="325">
        <v>101.783832733085</v>
      </c>
      <c r="LH132" s="259">
        <v>-11.1414831433637</v>
      </c>
      <c r="LI132" s="325">
        <v>113.12831388132</v>
      </c>
      <c r="LJ132" s="259">
        <v>-1.11485563594361</v>
      </c>
      <c r="LK132" s="24"/>
      <c r="LL132" s="24" t="s">
        <v>41</v>
      </c>
      <c r="LM132" s="325">
        <v>101.400487427777</v>
      </c>
      <c r="LN132" s="259">
        <v>3.86747503543093</v>
      </c>
      <c r="LO132" s="325">
        <v>111.49844267282</v>
      </c>
      <c r="LP132" s="259">
        <v>-0.91645797712026</v>
      </c>
      <c r="LQ132" s="325">
        <v>108.252648662613</v>
      </c>
      <c r="LR132" s="259">
        <v>16.7458859805125</v>
      </c>
      <c r="LS132" s="24"/>
      <c r="LT132" s="24" t="s">
        <v>41</v>
      </c>
      <c r="LU132" s="325">
        <v>95.0072137169137</v>
      </c>
      <c r="LV132" s="259">
        <v>-3.66960330565303</v>
      </c>
      <c r="LW132" s="325">
        <v>106.941488409761</v>
      </c>
      <c r="LX132" s="259">
        <v>-0.34341828705729</v>
      </c>
      <c r="LY132" s="325">
        <v>99.3865423468166</v>
      </c>
      <c r="LZ132" s="259">
        <v>29.2197985114069</v>
      </c>
      <c r="MA132" s="24"/>
      <c r="MB132" s="24" t="s">
        <v>41</v>
      </c>
      <c r="MC132" s="325">
        <v>126.788730498654</v>
      </c>
      <c r="MD132" s="259">
        <v>-1.32233427855689</v>
      </c>
      <c r="ME132" s="325">
        <v>97.4047534422414</v>
      </c>
      <c r="MF132" s="259">
        <v>16.3853849994075</v>
      </c>
      <c r="MG132" s="325">
        <v>125.286461671797</v>
      </c>
      <c r="MH132" s="259">
        <v>26.929932108416</v>
      </c>
      <c r="MI132" s="24"/>
      <c r="MJ132" s="24" t="s">
        <v>41</v>
      </c>
      <c r="MK132" s="325">
        <v>71.4897175371797</v>
      </c>
      <c r="ML132" s="259">
        <v>-25.5450560258052</v>
      </c>
      <c r="MM132" s="325">
        <v>124.841313719736</v>
      </c>
      <c r="MN132" s="259">
        <v>10.0297662817241</v>
      </c>
      <c r="MO132" s="325">
        <v>132.632046512262</v>
      </c>
      <c r="MP132" s="259">
        <v>5.2343207493881</v>
      </c>
      <c r="MQ132" s="452"/>
      <c r="MR132" s="452"/>
      <c r="MS132" s="452"/>
      <c r="MT132" s="452"/>
      <c r="MU132" s="452"/>
      <c r="MV132" s="452"/>
    </row>
    <row r="133" s="405" customFormat="1" ht="15" hidden="1" customHeight="1" spans="1:360">
      <c r="A133" s="433"/>
      <c r="B133" s="24" t="s">
        <v>42</v>
      </c>
      <c r="C133" s="68">
        <v>103.54574226221</v>
      </c>
      <c r="D133" s="72">
        <v>-2.85328877238022</v>
      </c>
      <c r="E133" s="459">
        <v>97.9285631687437</v>
      </c>
      <c r="F133" s="72">
        <v>-5.22184568541282</v>
      </c>
      <c r="G133" s="459">
        <v>108.857133554902</v>
      </c>
      <c r="H133" s="72">
        <v>-0.743311019787896</v>
      </c>
      <c r="I133" s="24"/>
      <c r="J133" s="24" t="s">
        <v>42</v>
      </c>
      <c r="K133" s="68">
        <v>110.928663299925</v>
      </c>
      <c r="L133" s="72">
        <v>-5.02499682167523</v>
      </c>
      <c r="M133" s="68">
        <v>149.590395535601</v>
      </c>
      <c r="N133" s="72">
        <v>-9.28240807111438</v>
      </c>
      <c r="O133" s="68">
        <v>114.335194293758</v>
      </c>
      <c r="P133" s="72">
        <v>-5.71830998161137</v>
      </c>
      <c r="Q133" s="24"/>
      <c r="R133" s="24" t="s">
        <v>42</v>
      </c>
      <c r="S133" s="68">
        <v>107.308266465435</v>
      </c>
      <c r="T133" s="72">
        <v>8.0150736762795</v>
      </c>
      <c r="U133" s="68">
        <v>113.814963832246</v>
      </c>
      <c r="V133" s="72">
        <v>2.99696878126987</v>
      </c>
      <c r="W133" s="68">
        <v>104.74481432853</v>
      </c>
      <c r="X133" s="72">
        <v>5.40293783094646</v>
      </c>
      <c r="Y133" s="24"/>
      <c r="Z133" s="24" t="s">
        <v>42</v>
      </c>
      <c r="AA133" s="68">
        <v>107.931069495237</v>
      </c>
      <c r="AB133" s="72">
        <v>-0.291247587789513</v>
      </c>
      <c r="AC133" s="68">
        <v>125.721695932055</v>
      </c>
      <c r="AD133" s="72">
        <v>8.12254943712401</v>
      </c>
      <c r="AE133" s="68">
        <v>102.673182436538</v>
      </c>
      <c r="AF133" s="72">
        <v>-3.77985803315865</v>
      </c>
      <c r="AG133" s="24"/>
      <c r="AH133" s="24" t="s">
        <v>42</v>
      </c>
      <c r="AI133" s="68">
        <v>131.580911933843</v>
      </c>
      <c r="AJ133" s="72">
        <v>0.0480412894088715</v>
      </c>
      <c r="AK133" s="68">
        <v>132.98531604673</v>
      </c>
      <c r="AL133" s="72">
        <v>17.1873822756672</v>
      </c>
      <c r="AM133" s="68">
        <v>94.6076128610681</v>
      </c>
      <c r="AN133" s="72">
        <v>-3.39231535804267</v>
      </c>
      <c r="AO133" s="24"/>
      <c r="AP133" s="24" t="s">
        <v>42</v>
      </c>
      <c r="AQ133" s="68">
        <v>106.403030555332</v>
      </c>
      <c r="AR133" s="72">
        <v>-3.36079695971357</v>
      </c>
      <c r="AS133" s="68">
        <v>103.103756686531</v>
      </c>
      <c r="AT133" s="72">
        <v>15.202283805684</v>
      </c>
      <c r="AU133" s="68">
        <v>113.055376482418</v>
      </c>
      <c r="AV133" s="72">
        <v>1.69562084096162</v>
      </c>
      <c r="AW133" s="24"/>
      <c r="AX133" s="24" t="s">
        <v>42</v>
      </c>
      <c r="AY133" s="68">
        <v>126.991607909191</v>
      </c>
      <c r="AZ133" s="72">
        <v>3.98495811103265</v>
      </c>
      <c r="BA133" s="68">
        <v>122.164460836084</v>
      </c>
      <c r="BB133" s="72">
        <v>5.44877249122746</v>
      </c>
      <c r="BC133" s="68">
        <v>114.908929943158</v>
      </c>
      <c r="BD133" s="72">
        <v>6.34934844267718</v>
      </c>
      <c r="BE133" s="24"/>
      <c r="BF133" s="24" t="s">
        <v>42</v>
      </c>
      <c r="BG133" s="68">
        <v>100.171379651702</v>
      </c>
      <c r="BH133" s="72">
        <v>-2.39308055445431</v>
      </c>
      <c r="BI133" s="68">
        <v>125.805654492553</v>
      </c>
      <c r="BJ133" s="72">
        <v>13.4888997153705</v>
      </c>
      <c r="BK133" s="68">
        <v>130.223983051638</v>
      </c>
      <c r="BL133" s="72">
        <v>7.20640473169567</v>
      </c>
      <c r="BM133" s="24"/>
      <c r="BN133" s="24" t="s">
        <v>42</v>
      </c>
      <c r="BO133" s="68">
        <v>105.238648835416</v>
      </c>
      <c r="BP133" s="72">
        <v>-6.47354327708553</v>
      </c>
      <c r="BQ133" s="437">
        <v>145.170705650767</v>
      </c>
      <c r="BR133" s="72">
        <v>13.1331791353757</v>
      </c>
      <c r="BS133" s="68">
        <v>117.417920130028</v>
      </c>
      <c r="BT133" s="72">
        <v>-6.65222379680328</v>
      </c>
      <c r="BU133" s="24"/>
      <c r="BV133" s="24" t="s">
        <v>42</v>
      </c>
      <c r="BW133" s="68">
        <v>130.245275938882</v>
      </c>
      <c r="BX133" s="72">
        <v>5.71865399198069</v>
      </c>
      <c r="BY133" s="68">
        <v>102.067636033646</v>
      </c>
      <c r="BZ133" s="72">
        <v>-1.54933113859931</v>
      </c>
      <c r="CA133" s="68">
        <v>110.491873358728</v>
      </c>
      <c r="CB133" s="72">
        <v>2.77942682810436</v>
      </c>
      <c r="CC133" s="24"/>
      <c r="CD133" s="24" t="s">
        <v>42</v>
      </c>
      <c r="CE133" s="68">
        <v>133.986477982486</v>
      </c>
      <c r="CF133" s="72">
        <v>2.40025277883451</v>
      </c>
      <c r="CG133" s="68">
        <v>107.050384773563</v>
      </c>
      <c r="CH133" s="72">
        <v>-6.57844887941246</v>
      </c>
      <c r="CI133" s="68">
        <v>147.53481506212</v>
      </c>
      <c r="CJ133" s="72">
        <v>12.2951502112289</v>
      </c>
      <c r="CK133" s="24"/>
      <c r="CL133" s="24" t="s">
        <v>42</v>
      </c>
      <c r="CM133" s="68">
        <v>132.663663442225</v>
      </c>
      <c r="CN133" s="72">
        <v>-4.84476956839886</v>
      </c>
      <c r="CO133" s="68">
        <v>97.551347891353</v>
      </c>
      <c r="CP133" s="72">
        <v>-8.97924858268678</v>
      </c>
      <c r="CQ133" s="68">
        <v>105.116510061699</v>
      </c>
      <c r="CR133" s="72">
        <v>13.2893091358049</v>
      </c>
      <c r="CS133" s="24"/>
      <c r="CT133" s="24" t="s">
        <v>42</v>
      </c>
      <c r="CU133" s="68">
        <v>125.814879637941</v>
      </c>
      <c r="CV133" s="72">
        <v>-1.49277151538605</v>
      </c>
      <c r="CW133" s="68">
        <v>89.5710652844197</v>
      </c>
      <c r="CX133" s="72">
        <v>1.08645717901885</v>
      </c>
      <c r="CY133" s="68">
        <v>89.7746872140748</v>
      </c>
      <c r="CZ133" s="72">
        <v>-13.5151689050324</v>
      </c>
      <c r="DA133" s="24"/>
      <c r="DB133" s="24" t="s">
        <v>42</v>
      </c>
      <c r="DC133" s="68">
        <v>125.535270052953</v>
      </c>
      <c r="DD133" s="72">
        <v>19.0592847968442</v>
      </c>
      <c r="DE133" s="68">
        <v>436.795463787806</v>
      </c>
      <c r="DF133" s="72">
        <v>41.7553868228899</v>
      </c>
      <c r="DG133" s="68">
        <v>105.77844075904</v>
      </c>
      <c r="DH133" s="72">
        <v>3.21776856104196</v>
      </c>
      <c r="DI133" s="24"/>
      <c r="DJ133" s="24" t="s">
        <v>42</v>
      </c>
      <c r="DK133" s="68">
        <v>116.214751517492</v>
      </c>
      <c r="DL133" s="72">
        <v>2.32418969979126</v>
      </c>
      <c r="DM133" s="68">
        <v>97.8664140494985</v>
      </c>
      <c r="DN133" s="72">
        <v>1.91884253573744</v>
      </c>
      <c r="DO133" s="68">
        <v>130.028477310437</v>
      </c>
      <c r="DP133" s="72">
        <v>-7.64454138832565</v>
      </c>
      <c r="DQ133" s="24"/>
      <c r="DR133" s="24" t="s">
        <v>42</v>
      </c>
      <c r="DS133" s="68">
        <v>119.693635279211</v>
      </c>
      <c r="DT133" s="72">
        <v>1.62203360202977</v>
      </c>
      <c r="DU133" s="68">
        <v>116.228561368661</v>
      </c>
      <c r="DV133" s="72">
        <v>5.85189714694694</v>
      </c>
      <c r="DW133" s="68">
        <v>135.182938857112</v>
      </c>
      <c r="DX133" s="72">
        <v>4.58448136881586</v>
      </c>
      <c r="DY133" s="24"/>
      <c r="DZ133" s="24" t="s">
        <v>42</v>
      </c>
      <c r="EA133" s="68">
        <v>116.253466576909</v>
      </c>
      <c r="EB133" s="72">
        <v>5.27051942192867</v>
      </c>
      <c r="EC133" s="68">
        <v>131.635859243501</v>
      </c>
      <c r="ED133" s="72">
        <v>-3.19860819672481</v>
      </c>
      <c r="EE133" s="68">
        <v>104.171021294512</v>
      </c>
      <c r="EF133" s="72">
        <v>2.85218961949548</v>
      </c>
      <c r="EG133" s="24"/>
      <c r="EH133" s="24" t="s">
        <v>42</v>
      </c>
      <c r="EI133" s="68">
        <v>111.340726558054</v>
      </c>
      <c r="EJ133" s="72">
        <v>-2.93494864877388</v>
      </c>
      <c r="EK133" s="68">
        <v>100.625717744848</v>
      </c>
      <c r="EL133" s="72">
        <v>3.58486614826616</v>
      </c>
      <c r="EM133" s="68">
        <v>114.403611299368</v>
      </c>
      <c r="EN133" s="72">
        <v>2.04427184931906</v>
      </c>
      <c r="EO133" s="24"/>
      <c r="EP133" s="24" t="s">
        <v>42</v>
      </c>
      <c r="EQ133" s="68">
        <v>112.222587080324</v>
      </c>
      <c r="ER133" s="72">
        <v>11.4133857804682</v>
      </c>
      <c r="ES133" s="68">
        <v>100.037109035501</v>
      </c>
      <c r="ET133" s="72">
        <v>-6.79468990988222</v>
      </c>
      <c r="EU133" s="68">
        <v>110.831231565315</v>
      </c>
      <c r="EV133" s="72">
        <v>-0.377425810620267</v>
      </c>
      <c r="EW133" s="24"/>
      <c r="EX133" s="24" t="s">
        <v>42</v>
      </c>
      <c r="EY133" s="68">
        <v>97.2013737791026</v>
      </c>
      <c r="EZ133" s="72">
        <v>2.90122793352721</v>
      </c>
      <c r="FA133" s="68">
        <v>90.8143274976449</v>
      </c>
      <c r="FB133" s="72">
        <v>6.43250128830989</v>
      </c>
      <c r="FC133" s="68">
        <v>118.983543954967</v>
      </c>
      <c r="FD133" s="72">
        <v>0.408048876091158</v>
      </c>
      <c r="FE133" s="24"/>
      <c r="FF133" s="24" t="s">
        <v>42</v>
      </c>
      <c r="FG133" s="68">
        <v>109.35964245094</v>
      </c>
      <c r="FH133" s="72">
        <v>-3.11582123829356</v>
      </c>
      <c r="FI133" s="68">
        <v>114.916945265997</v>
      </c>
      <c r="FJ133" s="72">
        <v>3.00661023358211</v>
      </c>
      <c r="FK133" s="68">
        <v>134.83704595789</v>
      </c>
      <c r="FL133" s="72">
        <v>6.03109643804596</v>
      </c>
      <c r="FM133" s="24"/>
      <c r="FN133" s="24" t="s">
        <v>42</v>
      </c>
      <c r="FO133" s="68">
        <v>86.4021828245203</v>
      </c>
      <c r="FP133" s="72">
        <v>-7.71782919479142</v>
      </c>
      <c r="FQ133" s="68">
        <v>108.420915447081</v>
      </c>
      <c r="FR133" s="72">
        <v>3.52364976793756</v>
      </c>
      <c r="FS133" s="68">
        <v>97.692350262115</v>
      </c>
      <c r="FT133" s="72">
        <v>-7.11103707857147</v>
      </c>
      <c r="FU133" s="24"/>
      <c r="FV133" s="24" t="s">
        <v>42</v>
      </c>
      <c r="FW133" s="68">
        <v>111.39405903333</v>
      </c>
      <c r="FX133" s="72">
        <v>-3.62227975244464</v>
      </c>
      <c r="FY133" s="68">
        <v>125.405633000011</v>
      </c>
      <c r="FZ133" s="72">
        <v>9.92059542851752</v>
      </c>
      <c r="GA133" s="68">
        <v>113.67386633681</v>
      </c>
      <c r="GB133" s="72">
        <v>-1.05995552988057</v>
      </c>
      <c r="GC133" s="24"/>
      <c r="GD133" s="24" t="s">
        <v>42</v>
      </c>
      <c r="GE133" s="68">
        <v>99.2299651226708</v>
      </c>
      <c r="GF133" s="72">
        <v>0.192179863535301</v>
      </c>
      <c r="GG133" s="68">
        <v>119.498033627866</v>
      </c>
      <c r="GH133" s="72">
        <v>-1.28738249277409</v>
      </c>
      <c r="GI133" s="68">
        <v>109.025971884561</v>
      </c>
      <c r="GJ133" s="72">
        <v>1.55252807071678</v>
      </c>
      <c r="GK133" s="24"/>
      <c r="GL133" s="24" t="s">
        <v>42</v>
      </c>
      <c r="GM133" s="68">
        <v>123.364947129857</v>
      </c>
      <c r="GN133" s="72">
        <v>3.33913314451505</v>
      </c>
      <c r="GO133" s="68">
        <v>132.694095190678</v>
      </c>
      <c r="GP133" s="72">
        <v>-3.74215187625289</v>
      </c>
      <c r="GQ133" s="68">
        <v>122.43998004852</v>
      </c>
      <c r="GR133" s="72">
        <v>-4.48828448132373</v>
      </c>
      <c r="GS133" s="24"/>
      <c r="GT133" s="24" t="s">
        <v>42</v>
      </c>
      <c r="GU133" s="68">
        <v>108.401857060914</v>
      </c>
      <c r="GV133" s="72">
        <v>9.62082910199152</v>
      </c>
      <c r="GW133" s="68">
        <v>92.7352153845035</v>
      </c>
      <c r="GX133" s="72">
        <v>-5.00152222770396</v>
      </c>
      <c r="GY133" s="68">
        <v>127.414499722605</v>
      </c>
      <c r="GZ133" s="72">
        <v>9.78710969690778</v>
      </c>
      <c r="HA133" s="24"/>
      <c r="HB133" s="24" t="s">
        <v>42</v>
      </c>
      <c r="HC133" s="68">
        <v>100.180843741911</v>
      </c>
      <c r="HD133" s="72">
        <v>-12.2658768011052</v>
      </c>
      <c r="HE133" s="68">
        <v>126.914426701922</v>
      </c>
      <c r="HF133" s="72">
        <v>15.2937935290957</v>
      </c>
      <c r="HG133" s="68">
        <v>113.250287184737</v>
      </c>
      <c r="HH133" s="72">
        <v>10.2155732696347</v>
      </c>
      <c r="HI133" s="24"/>
      <c r="HJ133" s="24" t="s">
        <v>42</v>
      </c>
      <c r="HK133" s="68">
        <v>113.451944221125</v>
      </c>
      <c r="HL133" s="72">
        <v>-7.06120143757686</v>
      </c>
      <c r="HM133" s="68">
        <v>104.796553840172</v>
      </c>
      <c r="HN133" s="72">
        <v>-4.2883591403814</v>
      </c>
      <c r="HO133" s="68">
        <v>116.521617703894</v>
      </c>
      <c r="HP133" s="72">
        <v>-3.34330068526445</v>
      </c>
      <c r="HQ133" s="24"/>
      <c r="HR133" s="24" t="s">
        <v>42</v>
      </c>
      <c r="HS133" s="68">
        <v>152.269041795375</v>
      </c>
      <c r="HT133" s="72">
        <v>8.82963748074701</v>
      </c>
      <c r="HU133" s="68">
        <v>101.632250726764</v>
      </c>
      <c r="HV133" s="72">
        <v>8.39289714688346</v>
      </c>
      <c r="HW133" s="68">
        <v>113.561819530249</v>
      </c>
      <c r="HX133" s="72">
        <v>-5.80778935260049</v>
      </c>
      <c r="HY133" s="24"/>
      <c r="HZ133" s="24" t="s">
        <v>42</v>
      </c>
      <c r="IA133" s="68">
        <v>112.439870690857</v>
      </c>
      <c r="IB133" s="72">
        <v>-5.75714796377015</v>
      </c>
      <c r="IC133" s="68">
        <v>108.77841276062</v>
      </c>
      <c r="ID133" s="72">
        <v>4.39729114486039</v>
      </c>
      <c r="IE133" s="68">
        <v>115.6843313416</v>
      </c>
      <c r="IF133" s="72">
        <v>2.56810913912801</v>
      </c>
      <c r="IG133" s="24"/>
      <c r="IH133" s="24" t="s">
        <v>42</v>
      </c>
      <c r="II133" s="68">
        <v>108.063206219513</v>
      </c>
      <c r="IJ133" s="72">
        <v>7.06055989552927</v>
      </c>
      <c r="IK133" s="68">
        <v>122.069705592772</v>
      </c>
      <c r="IL133" s="72">
        <v>11.2757697559385</v>
      </c>
      <c r="IM133" s="68">
        <v>124.4293706097</v>
      </c>
      <c r="IN133" s="72">
        <v>3.47131338643321</v>
      </c>
      <c r="IO133" s="68">
        <v>107.391280934825</v>
      </c>
      <c r="IP133" s="72">
        <v>8.15748991864946</v>
      </c>
      <c r="IQ133" s="24"/>
      <c r="IR133" s="24" t="s">
        <v>42</v>
      </c>
      <c r="IS133" s="68">
        <v>105.399878082471</v>
      </c>
      <c r="IT133" s="72">
        <v>-10.3268600237999</v>
      </c>
      <c r="IU133" s="68">
        <v>103.263085924922</v>
      </c>
      <c r="IV133" s="72">
        <v>5.37368922477664</v>
      </c>
      <c r="IW133" s="68">
        <v>125.76834337484</v>
      </c>
      <c r="IX133" s="72">
        <v>9.36203568089637</v>
      </c>
      <c r="IY133" s="24"/>
      <c r="IZ133" s="24" t="s">
        <v>42</v>
      </c>
      <c r="JA133" s="68">
        <v>111.995877318499</v>
      </c>
      <c r="JB133" s="72">
        <v>-4.40246010624745</v>
      </c>
      <c r="JC133" s="68">
        <v>137.131805015552</v>
      </c>
      <c r="JD133" s="72">
        <v>12.4034209096988</v>
      </c>
      <c r="JE133" s="68">
        <v>142.518953367027</v>
      </c>
      <c r="JF133" s="72">
        <v>8.13134062306638</v>
      </c>
      <c r="JG133" s="24"/>
      <c r="JH133" s="24" t="s">
        <v>42</v>
      </c>
      <c r="JI133" s="68">
        <v>138.764756447802</v>
      </c>
      <c r="JJ133" s="72">
        <v>0.882518795890746</v>
      </c>
      <c r="JK133" s="68">
        <v>141.981454850105</v>
      </c>
      <c r="JL133" s="72">
        <v>4.6800958493906</v>
      </c>
      <c r="JM133" s="68">
        <v>120.396374285432</v>
      </c>
      <c r="JN133" s="72">
        <v>-0.0488042010173899</v>
      </c>
      <c r="JO133" s="24"/>
      <c r="JP133" s="24" t="s">
        <v>42</v>
      </c>
      <c r="JQ133" s="68">
        <v>117.790333448659</v>
      </c>
      <c r="JR133" s="72">
        <v>-2.36746650533188</v>
      </c>
      <c r="JS133" s="68">
        <v>100.305420419101</v>
      </c>
      <c r="JT133" s="72">
        <v>5.31628063291572</v>
      </c>
      <c r="JU133" s="68">
        <v>105.655273917614</v>
      </c>
      <c r="JV133" s="72">
        <v>-2.2765913752668</v>
      </c>
      <c r="JW133" s="24"/>
      <c r="JX133" s="24" t="s">
        <v>42</v>
      </c>
      <c r="JY133" s="68">
        <v>114.251851211324</v>
      </c>
      <c r="JZ133" s="72">
        <v>3.29947575761153</v>
      </c>
      <c r="KA133" s="68">
        <v>129.090623752025</v>
      </c>
      <c r="KB133" s="72">
        <v>2.45444147676662</v>
      </c>
      <c r="KC133" s="68">
        <v>139.828523359818</v>
      </c>
      <c r="KD133" s="72">
        <v>5.62009731338703</v>
      </c>
      <c r="KE133" s="24"/>
      <c r="KF133" s="24" t="s">
        <v>42</v>
      </c>
      <c r="KG133" s="68">
        <v>128.113719390248</v>
      </c>
      <c r="KH133" s="72">
        <v>-1.14555367301777</v>
      </c>
      <c r="KI133" s="68">
        <v>96.3238244506081</v>
      </c>
      <c r="KJ133" s="72">
        <v>9.45746491711293</v>
      </c>
      <c r="KK133" s="68">
        <v>130.121949531426</v>
      </c>
      <c r="KL133" s="72">
        <v>7.33008846453225</v>
      </c>
      <c r="KM133" s="24"/>
      <c r="KN133" s="24" t="s">
        <v>42</v>
      </c>
      <c r="KO133" s="68">
        <v>124.641664893013</v>
      </c>
      <c r="KP133" s="72">
        <v>-7.11824598214822</v>
      </c>
      <c r="KQ133" s="68">
        <v>118.937628957399</v>
      </c>
      <c r="KR133" s="72">
        <v>1.76211544838097</v>
      </c>
      <c r="KS133" s="68">
        <v>101.236890564309</v>
      </c>
      <c r="KT133" s="72">
        <v>-0.0191104996447962</v>
      </c>
      <c r="KU133" s="24"/>
      <c r="KV133" s="24" t="s">
        <v>42</v>
      </c>
      <c r="KW133" s="68">
        <v>116.406039197842</v>
      </c>
      <c r="KX133" s="72">
        <v>2.2256175385609</v>
      </c>
      <c r="KY133" s="68">
        <v>108.495009066422</v>
      </c>
      <c r="KZ133" s="72">
        <v>1.39751636614234</v>
      </c>
      <c r="LA133" s="68">
        <v>108.104668837848</v>
      </c>
      <c r="LB133" s="72">
        <v>5.6106786126325</v>
      </c>
      <c r="LC133" s="24"/>
      <c r="LD133" s="24" t="s">
        <v>42</v>
      </c>
      <c r="LE133" s="68">
        <v>178.045326405261</v>
      </c>
      <c r="LF133" s="72">
        <v>-7.11728029192105</v>
      </c>
      <c r="LG133" s="68">
        <v>106.245478208781</v>
      </c>
      <c r="LH133" s="72">
        <v>-6.47374395437291</v>
      </c>
      <c r="LI133" s="68">
        <v>115.451867670928</v>
      </c>
      <c r="LJ133" s="72">
        <v>3.79281365327708</v>
      </c>
      <c r="LK133" s="24"/>
      <c r="LL133" s="24" t="s">
        <v>42</v>
      </c>
      <c r="LM133" s="68">
        <v>103.900395114179</v>
      </c>
      <c r="LN133" s="72">
        <v>3.45523884764698</v>
      </c>
      <c r="LO133" s="68">
        <v>105.528445766276</v>
      </c>
      <c r="LP133" s="72">
        <v>7.00388518730016</v>
      </c>
      <c r="LQ133" s="68">
        <v>100.116002077703</v>
      </c>
      <c r="LR133" s="72">
        <v>15.4662582682287</v>
      </c>
      <c r="LS133" s="24"/>
      <c r="LT133" s="24" t="s">
        <v>42</v>
      </c>
      <c r="LU133" s="68">
        <v>93.5752899764271</v>
      </c>
      <c r="LV133" s="72">
        <v>-1.84316305772637</v>
      </c>
      <c r="LW133" s="68">
        <v>100.779327698766</v>
      </c>
      <c r="LX133" s="72">
        <v>-5.54157027230849</v>
      </c>
      <c r="LY133" s="68">
        <v>93.4772072945753</v>
      </c>
      <c r="LZ133" s="72">
        <v>36.8478639037345</v>
      </c>
      <c r="MA133" s="24"/>
      <c r="MB133" s="24" t="s">
        <v>42</v>
      </c>
      <c r="MC133" s="68">
        <v>125.707982057643</v>
      </c>
      <c r="MD133" s="72">
        <v>-6.17145193023391</v>
      </c>
      <c r="ME133" s="68">
        <v>101.99438412314</v>
      </c>
      <c r="MF133" s="72">
        <v>11.3418881766464</v>
      </c>
      <c r="MG133" s="68">
        <v>149.191764555376</v>
      </c>
      <c r="MH133" s="72">
        <v>11.0386617887715</v>
      </c>
      <c r="MI133" s="24"/>
      <c r="MJ133" s="24" t="s">
        <v>42</v>
      </c>
      <c r="MK133" s="68">
        <v>88.7668657568062</v>
      </c>
      <c r="ML133" s="72">
        <v>-4.2581854987022</v>
      </c>
      <c r="MM133" s="68">
        <v>112.247132015054</v>
      </c>
      <c r="MN133" s="72">
        <v>-0.955625386509851</v>
      </c>
      <c r="MO133" s="68">
        <v>146.389780662765</v>
      </c>
      <c r="MP133" s="72">
        <v>22.2208995374811</v>
      </c>
      <c r="MQ133"/>
      <c r="MR133"/>
      <c r="MS133"/>
      <c r="MT133"/>
      <c r="MU133"/>
      <c r="MV133"/>
    </row>
    <row r="134" s="405" customFormat="1" ht="15" hidden="1" customHeight="1" spans="1:360">
      <c r="A134" s="433"/>
      <c r="B134" s="24" t="s">
        <v>43</v>
      </c>
      <c r="C134" s="68">
        <v>108.352653880958</v>
      </c>
      <c r="D134" s="72">
        <v>1.02463881779933</v>
      </c>
      <c r="E134" s="459">
        <v>100.694620461141</v>
      </c>
      <c r="F134" s="72">
        <v>2.50276931180117</v>
      </c>
      <c r="G134" s="459">
        <v>115.593799542929</v>
      </c>
      <c r="H134" s="72">
        <v>-0.160822643868542</v>
      </c>
      <c r="I134" s="24"/>
      <c r="J134" s="24" t="s">
        <v>43</v>
      </c>
      <c r="K134" s="68">
        <v>108.693460524453</v>
      </c>
      <c r="L134" s="72">
        <v>-1.42434473223082</v>
      </c>
      <c r="M134" s="68">
        <v>151.653214858767</v>
      </c>
      <c r="N134" s="72">
        <v>-18.9497007862931</v>
      </c>
      <c r="O134" s="68">
        <v>114.55503012858</v>
      </c>
      <c r="P134" s="72">
        <v>-2.78600270831141</v>
      </c>
      <c r="Q134" s="24"/>
      <c r="R134" s="24" t="s">
        <v>43</v>
      </c>
      <c r="S134" s="68">
        <v>103.414896840586</v>
      </c>
      <c r="T134" s="72">
        <v>2.40011173330889</v>
      </c>
      <c r="U134" s="68">
        <v>117.427211796496</v>
      </c>
      <c r="V134" s="72">
        <v>5.60001060835971</v>
      </c>
      <c r="W134" s="68">
        <v>111.236502422506</v>
      </c>
      <c r="X134" s="72">
        <v>10.8960515442651</v>
      </c>
      <c r="Y134" s="24"/>
      <c r="Z134" s="24" t="s">
        <v>43</v>
      </c>
      <c r="AA134" s="68">
        <v>108.134816366878</v>
      </c>
      <c r="AB134" s="72">
        <v>2.8523211524863</v>
      </c>
      <c r="AC134" s="68">
        <v>118.087375716219</v>
      </c>
      <c r="AD134" s="72">
        <v>5.59165881236385</v>
      </c>
      <c r="AE134" s="68">
        <v>112.519569468528</v>
      </c>
      <c r="AF134" s="72">
        <v>4.6713143207576</v>
      </c>
      <c r="AG134" s="24"/>
      <c r="AH134" s="24" t="s">
        <v>43</v>
      </c>
      <c r="AI134" s="68">
        <v>136.157327128442</v>
      </c>
      <c r="AJ134" s="72">
        <v>5.61545100640872</v>
      </c>
      <c r="AK134" s="68">
        <v>145.072766825264</v>
      </c>
      <c r="AL134" s="72">
        <v>27.133025584969</v>
      </c>
      <c r="AM134" s="68">
        <v>104.698007441323</v>
      </c>
      <c r="AN134" s="72">
        <v>1.27589495093103</v>
      </c>
      <c r="AO134" s="24"/>
      <c r="AP134" s="24" t="s">
        <v>43</v>
      </c>
      <c r="AQ134" s="68">
        <v>108.447707545994</v>
      </c>
      <c r="AR134" s="72">
        <v>-0.181593680340555</v>
      </c>
      <c r="AS134" s="68">
        <v>114.269282580752</v>
      </c>
      <c r="AT134" s="72">
        <v>9.37371509318122</v>
      </c>
      <c r="AU134" s="68">
        <v>103.24762658214</v>
      </c>
      <c r="AV134" s="72">
        <v>-5.20783457387073</v>
      </c>
      <c r="AW134" s="24"/>
      <c r="AX134" s="24" t="s">
        <v>43</v>
      </c>
      <c r="AY134" s="68">
        <v>130.047863420492</v>
      </c>
      <c r="AZ134" s="72">
        <v>11.2128543994082</v>
      </c>
      <c r="BA134" s="68">
        <v>137.212097470583</v>
      </c>
      <c r="BB134" s="72">
        <v>11.7753753110478</v>
      </c>
      <c r="BC134" s="68">
        <v>115.693806184985</v>
      </c>
      <c r="BD134" s="72">
        <v>9.86127129208805</v>
      </c>
      <c r="BE134" s="24"/>
      <c r="BF134" s="24" t="s">
        <v>43</v>
      </c>
      <c r="BG134" s="68">
        <v>100.587234437797</v>
      </c>
      <c r="BH134" s="72">
        <v>-5.91586123372775</v>
      </c>
      <c r="BI134" s="68">
        <v>109.41464996952</v>
      </c>
      <c r="BJ134" s="72">
        <v>-2.41551691488812</v>
      </c>
      <c r="BK134" s="68">
        <v>134.529135174396</v>
      </c>
      <c r="BL134" s="72">
        <v>16.8142536138549</v>
      </c>
      <c r="BM134" s="24"/>
      <c r="BN134" s="24" t="s">
        <v>43</v>
      </c>
      <c r="BO134" s="68">
        <v>103.072227585152</v>
      </c>
      <c r="BP134" s="72">
        <v>0.447533533910914</v>
      </c>
      <c r="BQ134" s="437">
        <v>151.231983986849</v>
      </c>
      <c r="BR134" s="72">
        <v>15.3745667817674</v>
      </c>
      <c r="BS134" s="68">
        <v>119.947732029611</v>
      </c>
      <c r="BT134" s="72">
        <v>-6.75849875654063</v>
      </c>
      <c r="BU134" s="24"/>
      <c r="BV134" s="24" t="s">
        <v>43</v>
      </c>
      <c r="BW134" s="68">
        <v>127.785391981875</v>
      </c>
      <c r="BX134" s="72">
        <v>2.25940044323474</v>
      </c>
      <c r="BY134" s="68">
        <v>105.492773731555</v>
      </c>
      <c r="BZ134" s="72">
        <v>6.28673564683689</v>
      </c>
      <c r="CA134" s="68">
        <v>98.6173452373051</v>
      </c>
      <c r="CB134" s="72">
        <v>2.81422176995466</v>
      </c>
      <c r="CC134" s="24"/>
      <c r="CD134" s="24" t="s">
        <v>43</v>
      </c>
      <c r="CE134" s="68">
        <v>107.30640145156</v>
      </c>
      <c r="CF134" s="72">
        <v>4.25992640209091</v>
      </c>
      <c r="CG134" s="68">
        <v>98.0205750162009</v>
      </c>
      <c r="CH134" s="72">
        <v>-11.8377300136705</v>
      </c>
      <c r="CI134" s="68">
        <v>149.829949101155</v>
      </c>
      <c r="CJ134" s="72">
        <v>5.24278907966438</v>
      </c>
      <c r="CK134" s="24"/>
      <c r="CL134" s="24" t="s">
        <v>43</v>
      </c>
      <c r="CM134" s="68">
        <v>148.719053382758</v>
      </c>
      <c r="CN134" s="72">
        <v>-1.78763661276265</v>
      </c>
      <c r="CO134" s="68">
        <v>105.608899013283</v>
      </c>
      <c r="CP134" s="72">
        <v>-2.41727972900624</v>
      </c>
      <c r="CQ134" s="68">
        <v>103.93854540832</v>
      </c>
      <c r="CR134" s="72">
        <v>3.75282784647479</v>
      </c>
      <c r="CS134" s="24"/>
      <c r="CT134" s="24" t="s">
        <v>43</v>
      </c>
      <c r="CU134" s="68">
        <v>125.165797503972</v>
      </c>
      <c r="CV134" s="72">
        <v>-4.89643833753362</v>
      </c>
      <c r="CW134" s="68">
        <v>97.925534610404</v>
      </c>
      <c r="CX134" s="72">
        <v>7.88552640843028</v>
      </c>
      <c r="CY134" s="68">
        <v>117.357591871132</v>
      </c>
      <c r="CZ134" s="72">
        <v>11.2520778393106</v>
      </c>
      <c r="DA134" s="24"/>
      <c r="DB134" s="24" t="s">
        <v>43</v>
      </c>
      <c r="DC134" s="68">
        <v>124.740750665821</v>
      </c>
      <c r="DD134" s="72">
        <v>17.6810636570355</v>
      </c>
      <c r="DE134" s="68">
        <v>321.846199969713</v>
      </c>
      <c r="DF134" s="72">
        <v>3.95213331924454</v>
      </c>
      <c r="DG134" s="68">
        <v>119.183434785228</v>
      </c>
      <c r="DH134" s="72">
        <v>5.41795784927028</v>
      </c>
      <c r="DI134" s="24"/>
      <c r="DJ134" s="24" t="s">
        <v>43</v>
      </c>
      <c r="DK134" s="68">
        <v>124.944919662403</v>
      </c>
      <c r="DL134" s="72">
        <v>7.3437628653685</v>
      </c>
      <c r="DM134" s="68">
        <v>99.117105269109</v>
      </c>
      <c r="DN134" s="72">
        <v>5.80730090535457</v>
      </c>
      <c r="DO134" s="68">
        <v>154.194721631412</v>
      </c>
      <c r="DP134" s="72">
        <v>-3.13367530991877</v>
      </c>
      <c r="DQ134" s="24"/>
      <c r="DR134" s="24" t="s">
        <v>43</v>
      </c>
      <c r="DS134" s="68">
        <v>110.241205816518</v>
      </c>
      <c r="DT134" s="72">
        <v>0.864812817045447</v>
      </c>
      <c r="DU134" s="68">
        <v>129.192882031784</v>
      </c>
      <c r="DV134" s="72">
        <v>0.494630422134932</v>
      </c>
      <c r="DW134" s="68">
        <v>139.53093314889</v>
      </c>
      <c r="DX134" s="72">
        <v>9.6045160787485</v>
      </c>
      <c r="DY134" s="24"/>
      <c r="DZ134" s="24" t="s">
        <v>43</v>
      </c>
      <c r="EA134" s="68">
        <v>112.442110824997</v>
      </c>
      <c r="EB134" s="72">
        <v>1.55720914846455</v>
      </c>
      <c r="EC134" s="68">
        <v>128.869792619635</v>
      </c>
      <c r="ED134" s="72">
        <v>21.5248317864613</v>
      </c>
      <c r="EE134" s="68">
        <v>113.832368773825</v>
      </c>
      <c r="EF134" s="72">
        <v>-9.74495629359832</v>
      </c>
      <c r="EG134" s="24"/>
      <c r="EH134" s="24" t="s">
        <v>43</v>
      </c>
      <c r="EI134" s="68">
        <v>114.482473353192</v>
      </c>
      <c r="EJ134" s="72">
        <v>2.0688587517983</v>
      </c>
      <c r="EK134" s="68">
        <v>105.048342492938</v>
      </c>
      <c r="EL134" s="72">
        <v>6.27045269897624</v>
      </c>
      <c r="EM134" s="68">
        <v>116.959159745545</v>
      </c>
      <c r="EN134" s="72">
        <v>10.4159127556454</v>
      </c>
      <c r="EO134" s="24"/>
      <c r="EP134" s="24" t="s">
        <v>43</v>
      </c>
      <c r="EQ134" s="68">
        <v>109.771999788715</v>
      </c>
      <c r="ER134" s="72">
        <v>10.4135022367103</v>
      </c>
      <c r="ES134" s="68">
        <v>101.670583482435</v>
      </c>
      <c r="ET134" s="72">
        <v>1.10540427255144</v>
      </c>
      <c r="EU134" s="68">
        <v>112.621265583024</v>
      </c>
      <c r="EV134" s="72">
        <v>-0.671824186144306</v>
      </c>
      <c r="EW134" s="24"/>
      <c r="EX134" s="24" t="s">
        <v>43</v>
      </c>
      <c r="EY134" s="68">
        <v>102.402507604946</v>
      </c>
      <c r="EZ134" s="72">
        <v>11.4100066419474</v>
      </c>
      <c r="FA134" s="68">
        <v>99.4920298748762</v>
      </c>
      <c r="FB134" s="72">
        <v>-3.96892989182253</v>
      </c>
      <c r="FC134" s="68">
        <v>128.760581571171</v>
      </c>
      <c r="FD134" s="72">
        <v>25.6384656985617</v>
      </c>
      <c r="FE134" s="24"/>
      <c r="FF134" s="24" t="s">
        <v>43</v>
      </c>
      <c r="FG134" s="68">
        <v>110.986920885398</v>
      </c>
      <c r="FH134" s="72">
        <v>1.16021737006946</v>
      </c>
      <c r="FI134" s="68">
        <v>114.25115011439</v>
      </c>
      <c r="FJ134" s="72">
        <v>8.2436287204074</v>
      </c>
      <c r="FK134" s="68">
        <v>135.572829309427</v>
      </c>
      <c r="FL134" s="72">
        <v>27.0491048640949</v>
      </c>
      <c r="FM134" s="24"/>
      <c r="FN134" s="24" t="s">
        <v>43</v>
      </c>
      <c r="FO134" s="68">
        <v>96.4553276984901</v>
      </c>
      <c r="FP134" s="72">
        <v>-2.87450639563983</v>
      </c>
      <c r="FQ134" s="68">
        <v>124.48784642439</v>
      </c>
      <c r="FR134" s="72">
        <v>8.87038910699201</v>
      </c>
      <c r="FS134" s="68">
        <v>98.8552944662176</v>
      </c>
      <c r="FT134" s="72">
        <v>1.50247912171184</v>
      </c>
      <c r="FU134" s="24"/>
      <c r="FV134" s="24" t="s">
        <v>43</v>
      </c>
      <c r="FW134" s="68">
        <v>117.390270553345</v>
      </c>
      <c r="FX134" s="72">
        <v>-2.11114678428895</v>
      </c>
      <c r="FY134" s="68">
        <v>124.141858181116</v>
      </c>
      <c r="FZ134" s="72">
        <v>10.1857332124297</v>
      </c>
      <c r="GA134" s="68">
        <v>120.720235105666</v>
      </c>
      <c r="GB134" s="72">
        <v>13.4833987663367</v>
      </c>
      <c r="GC134" s="24"/>
      <c r="GD134" s="24" t="s">
        <v>43</v>
      </c>
      <c r="GE134" s="68">
        <v>103.275740504564</v>
      </c>
      <c r="GF134" s="72">
        <v>1.9433410372077</v>
      </c>
      <c r="GG134" s="68">
        <v>119.939587962901</v>
      </c>
      <c r="GH134" s="72">
        <v>4.30799224505678</v>
      </c>
      <c r="GI134" s="68">
        <v>95.418228338664</v>
      </c>
      <c r="GJ134" s="72">
        <v>4.4363031124216</v>
      </c>
      <c r="GK134" s="24"/>
      <c r="GL134" s="24" t="s">
        <v>43</v>
      </c>
      <c r="GM134" s="68">
        <v>124.500751012585</v>
      </c>
      <c r="GN134" s="72">
        <v>4.3646377961884</v>
      </c>
      <c r="GO134" s="68">
        <v>139.082392164772</v>
      </c>
      <c r="GP134" s="72">
        <v>-4.1194610674544</v>
      </c>
      <c r="GQ134" s="68">
        <v>119.938005176841</v>
      </c>
      <c r="GR134" s="72">
        <v>-11.3153517225982</v>
      </c>
      <c r="GS134" s="24"/>
      <c r="GT134" s="24" t="s">
        <v>43</v>
      </c>
      <c r="GU134" s="68">
        <v>105.603860231266</v>
      </c>
      <c r="GV134" s="72">
        <v>7.02515428010582</v>
      </c>
      <c r="GW134" s="68">
        <v>94.4176591306245</v>
      </c>
      <c r="GX134" s="72">
        <v>-9.62222730867761</v>
      </c>
      <c r="GY134" s="68">
        <v>129.650822154959</v>
      </c>
      <c r="GZ134" s="72">
        <v>11.5055276418077</v>
      </c>
      <c r="HA134" s="24"/>
      <c r="HB134" s="24" t="s">
        <v>43</v>
      </c>
      <c r="HC134" s="68">
        <v>110.410670313737</v>
      </c>
      <c r="HD134" s="72">
        <v>-13.8722012623547</v>
      </c>
      <c r="HE134" s="68">
        <v>130.82945090398</v>
      </c>
      <c r="HF134" s="72">
        <v>14.3244325733635</v>
      </c>
      <c r="HG134" s="68">
        <v>119.659475518737</v>
      </c>
      <c r="HH134" s="72">
        <v>17.6685240911153</v>
      </c>
      <c r="HI134" s="24"/>
      <c r="HJ134" s="24" t="s">
        <v>43</v>
      </c>
      <c r="HK134" s="68">
        <v>100.598962237182</v>
      </c>
      <c r="HL134" s="72">
        <v>-15.6289630162689</v>
      </c>
      <c r="HM134" s="68">
        <v>93.2182457976691</v>
      </c>
      <c r="HN134" s="72">
        <v>-15.6082837997184</v>
      </c>
      <c r="HO134" s="68">
        <v>133.348900145519</v>
      </c>
      <c r="HP134" s="72">
        <v>12.8698030755002</v>
      </c>
      <c r="HQ134" s="24"/>
      <c r="HR134" s="24" t="s">
        <v>43</v>
      </c>
      <c r="HS134" s="68">
        <v>133.310931232539</v>
      </c>
      <c r="HT134" s="72">
        <v>-3.03813334069956</v>
      </c>
      <c r="HU134" s="68">
        <v>101.463460377006</v>
      </c>
      <c r="HV134" s="72">
        <v>10.5663913792605</v>
      </c>
      <c r="HW134" s="68">
        <v>117.081541529618</v>
      </c>
      <c r="HX134" s="72">
        <v>12.1212954202271</v>
      </c>
      <c r="HY134" s="24"/>
      <c r="HZ134" s="24" t="s">
        <v>336</v>
      </c>
      <c r="IA134" s="68">
        <v>108.985080724175</v>
      </c>
      <c r="IB134" s="72">
        <v>-8.93093619765946</v>
      </c>
      <c r="IC134" s="68">
        <v>109.615989738045</v>
      </c>
      <c r="ID134" s="72">
        <v>6.44120707735647</v>
      </c>
      <c r="IE134" s="68">
        <v>117.368338835027</v>
      </c>
      <c r="IF134" s="72">
        <v>13.3905967026964</v>
      </c>
      <c r="IG134" s="24"/>
      <c r="IH134" s="24" t="s">
        <v>43</v>
      </c>
      <c r="II134" s="68">
        <v>111.539829757879</v>
      </c>
      <c r="IJ134" s="72">
        <v>5.20838891308929</v>
      </c>
      <c r="IK134" s="68">
        <v>111.214943175146</v>
      </c>
      <c r="IL134" s="72">
        <v>-15.9029814322203</v>
      </c>
      <c r="IM134" s="68">
        <v>134.371786610225</v>
      </c>
      <c r="IN134" s="72">
        <v>11.9326485545037</v>
      </c>
      <c r="IO134" s="68">
        <v>114.209142121281</v>
      </c>
      <c r="IP134" s="72">
        <v>9.00419195541016</v>
      </c>
      <c r="IQ134" s="24"/>
      <c r="IR134" s="24" t="s">
        <v>43</v>
      </c>
      <c r="IS134" s="68">
        <v>106.859814068887</v>
      </c>
      <c r="IT134" s="72">
        <v>-4.36659172814595</v>
      </c>
      <c r="IU134" s="68">
        <v>103.046561162447</v>
      </c>
      <c r="IV134" s="72">
        <v>19.1785727730003</v>
      </c>
      <c r="IW134" s="68">
        <v>122.147120827946</v>
      </c>
      <c r="IX134" s="72">
        <v>2.34534372418975</v>
      </c>
      <c r="IY134" s="24"/>
      <c r="IZ134" s="24" t="s">
        <v>43</v>
      </c>
      <c r="JA134" s="68">
        <v>101.75274560906</v>
      </c>
      <c r="JB134" s="72">
        <v>-8.54672250268736</v>
      </c>
      <c r="JC134" s="68">
        <v>133.408543861272</v>
      </c>
      <c r="JD134" s="72">
        <v>11.7109299391842</v>
      </c>
      <c r="JE134" s="68">
        <v>155.504617387635</v>
      </c>
      <c r="JF134" s="72">
        <v>6.64880144546669</v>
      </c>
      <c r="JG134" s="24"/>
      <c r="JH134" s="24" t="s">
        <v>43</v>
      </c>
      <c r="JI134" s="68">
        <v>142.440866820528</v>
      </c>
      <c r="JJ134" s="72">
        <v>0.515038931718763</v>
      </c>
      <c r="JK134" s="68">
        <v>143.685603199598</v>
      </c>
      <c r="JL134" s="72">
        <v>2.0501588786838</v>
      </c>
      <c r="JM134" s="68">
        <v>115.929579481454</v>
      </c>
      <c r="JN134" s="72">
        <v>1.67923473354735</v>
      </c>
      <c r="JO134" s="24"/>
      <c r="JP134" s="24" t="s">
        <v>43</v>
      </c>
      <c r="JQ134" s="68">
        <v>130.694068622002</v>
      </c>
      <c r="JR134" s="72">
        <v>2.49148632888321</v>
      </c>
      <c r="JS134" s="68">
        <v>101.840667327158</v>
      </c>
      <c r="JT134" s="72">
        <v>16.3813536525015</v>
      </c>
      <c r="JU134" s="68">
        <v>105.884104053145</v>
      </c>
      <c r="JV134" s="72">
        <v>0.0492327964556978</v>
      </c>
      <c r="JW134" s="24"/>
      <c r="JX134" s="24" t="s">
        <v>43</v>
      </c>
      <c r="JY134" s="68">
        <v>123.959261090231</v>
      </c>
      <c r="JZ134" s="72">
        <v>13.5802938392045</v>
      </c>
      <c r="KA134" s="68">
        <v>116.738471788108</v>
      </c>
      <c r="KB134" s="72">
        <v>11.8238151138541</v>
      </c>
      <c r="KC134" s="68">
        <v>125.19736042728</v>
      </c>
      <c r="KD134" s="72">
        <v>9.48610444012243</v>
      </c>
      <c r="KE134" s="24"/>
      <c r="KF134" s="24" t="s">
        <v>43</v>
      </c>
      <c r="KG134" s="68">
        <v>110.49091174903</v>
      </c>
      <c r="KH134" s="72">
        <v>4.84003392070404</v>
      </c>
      <c r="KI134" s="68">
        <v>89.0950195717459</v>
      </c>
      <c r="KJ134" s="72">
        <v>10.9057429877087</v>
      </c>
      <c r="KK134" s="68">
        <v>123.622900728056</v>
      </c>
      <c r="KL134" s="72">
        <v>8.05914244211776</v>
      </c>
      <c r="KM134" s="24"/>
      <c r="KN134" s="24" t="s">
        <v>43</v>
      </c>
      <c r="KO134" s="68">
        <v>120.970050831709</v>
      </c>
      <c r="KP134" s="72">
        <v>6.11128727464103</v>
      </c>
      <c r="KQ134" s="68">
        <v>134.743192731628</v>
      </c>
      <c r="KR134" s="72">
        <v>18.7478564656984</v>
      </c>
      <c r="KS134" s="68">
        <v>111.032654213384</v>
      </c>
      <c r="KT134" s="72">
        <v>-2.5841353477127</v>
      </c>
      <c r="KU134" s="24"/>
      <c r="KV134" s="24" t="s">
        <v>43</v>
      </c>
      <c r="KW134" s="68">
        <v>114.775333574656</v>
      </c>
      <c r="KX134" s="72">
        <v>-0.0841514253638707</v>
      </c>
      <c r="KY134" s="68">
        <v>109.132464751245</v>
      </c>
      <c r="KZ134" s="72">
        <v>-6.15651570938243</v>
      </c>
      <c r="LA134" s="68">
        <v>119.832323394592</v>
      </c>
      <c r="LB134" s="72">
        <v>7.25361896265215</v>
      </c>
      <c r="LC134" s="24"/>
      <c r="LD134" s="24" t="s">
        <v>43</v>
      </c>
      <c r="LE134" s="68">
        <v>139.584620865882</v>
      </c>
      <c r="LF134" s="72">
        <v>2.34001808441928</v>
      </c>
      <c r="LG134" s="68">
        <v>108.158338058406</v>
      </c>
      <c r="LH134" s="72">
        <v>-2.43348302445875</v>
      </c>
      <c r="LI134" s="68">
        <v>110.695350707886</v>
      </c>
      <c r="LJ134" s="72">
        <v>5.65557956274316</v>
      </c>
      <c r="LK134" s="24"/>
      <c r="LL134" s="24" t="s">
        <v>43</v>
      </c>
      <c r="LM134" s="68">
        <v>108.744809094895</v>
      </c>
      <c r="LN134" s="72">
        <v>-5.79563469060943</v>
      </c>
      <c r="LO134" s="68">
        <v>107.420054162188</v>
      </c>
      <c r="LP134" s="72">
        <v>17.9947430327863</v>
      </c>
      <c r="LQ134" s="68">
        <v>104.588132523631</v>
      </c>
      <c r="LR134" s="72">
        <v>9.1096358325311</v>
      </c>
      <c r="LS134" s="24"/>
      <c r="LT134" s="24" t="s">
        <v>43</v>
      </c>
      <c r="LU134" s="68">
        <v>104.558450348529</v>
      </c>
      <c r="LV134" s="72">
        <v>1.65715514081029</v>
      </c>
      <c r="LW134" s="68">
        <v>103.244665804716</v>
      </c>
      <c r="LX134" s="72">
        <v>-6.44568966027292</v>
      </c>
      <c r="LY134" s="68">
        <v>87.9037423191616</v>
      </c>
      <c r="LZ134" s="72">
        <v>22.1699776506026</v>
      </c>
      <c r="MA134" s="24"/>
      <c r="MB134" s="24" t="s">
        <v>43</v>
      </c>
      <c r="MC134" s="68">
        <v>131.772160001483</v>
      </c>
      <c r="MD134" s="72">
        <v>1.37723684931991</v>
      </c>
      <c r="ME134" s="68">
        <v>93.9430961801915</v>
      </c>
      <c r="MF134" s="72">
        <v>-23.5806296376085</v>
      </c>
      <c r="MG134" s="68">
        <v>146.687233007368</v>
      </c>
      <c r="MH134" s="72">
        <v>48.7338102362184</v>
      </c>
      <c r="MI134" s="24"/>
      <c r="MJ134" s="24" t="s">
        <v>43</v>
      </c>
      <c r="MK134" s="68">
        <v>97.8281218435418</v>
      </c>
      <c r="ML134" s="72">
        <v>14.7247887272983</v>
      </c>
      <c r="MM134" s="68">
        <v>122.6164902183</v>
      </c>
      <c r="MN134" s="72">
        <v>2.55758917792772</v>
      </c>
      <c r="MO134" s="68">
        <v>132.521909710429</v>
      </c>
      <c r="MP134" s="72">
        <v>12.2629396255942</v>
      </c>
      <c r="MQ134"/>
      <c r="MR134"/>
      <c r="MS134"/>
      <c r="MT134"/>
      <c r="MU134"/>
      <c r="MV134"/>
    </row>
    <row r="135" s="452" customFormat="1" ht="15" hidden="1" customHeight="1" spans="1:360">
      <c r="A135" s="463"/>
      <c r="B135" s="405"/>
      <c r="C135" s="464"/>
      <c r="D135" s="464"/>
      <c r="E135" s="423"/>
      <c r="F135" s="465"/>
      <c r="G135" s="423"/>
      <c r="H135" s="464"/>
      <c r="I135" s="464"/>
      <c r="J135" s="464"/>
      <c r="K135" s="464"/>
      <c r="L135" s="464"/>
      <c r="M135" s="464"/>
      <c r="N135" s="464"/>
      <c r="O135" s="464"/>
      <c r="P135" s="464"/>
      <c r="Q135" s="464"/>
      <c r="R135" s="464"/>
      <c r="S135" s="464"/>
      <c r="T135" s="464"/>
      <c r="U135" s="464"/>
      <c r="V135" s="464"/>
      <c r="W135" s="464"/>
      <c r="X135" s="464"/>
      <c r="Y135" s="464"/>
      <c r="Z135" s="464"/>
      <c r="AA135" s="464"/>
      <c r="AB135" s="464"/>
      <c r="AC135" s="464"/>
      <c r="AD135" s="464"/>
      <c r="AE135" s="464"/>
      <c r="AF135" s="464"/>
      <c r="AG135" s="464"/>
      <c r="AH135" s="464"/>
      <c r="AI135" s="464"/>
      <c r="AJ135" s="464"/>
      <c r="AK135" s="464"/>
      <c r="AL135" s="464"/>
      <c r="AM135" s="464"/>
      <c r="AN135" s="18"/>
      <c r="AP135" s="18"/>
      <c r="AQ135" s="429"/>
      <c r="AR135" s="408"/>
      <c r="AS135" s="429"/>
      <c r="AT135" s="408"/>
      <c r="AU135" s="429"/>
      <c r="AV135" s="18"/>
      <c r="AX135" s="18"/>
      <c r="AY135" s="429"/>
      <c r="AZ135" s="408"/>
      <c r="BA135" s="429"/>
      <c r="BB135" s="408"/>
      <c r="BC135" s="429"/>
      <c r="BD135" s="18"/>
      <c r="BF135" s="18"/>
      <c r="BG135" s="429"/>
      <c r="BH135" s="408"/>
      <c r="BI135" s="429"/>
      <c r="BJ135" s="408"/>
      <c r="BK135" s="429"/>
      <c r="BL135" s="18"/>
      <c r="BN135" s="18"/>
      <c r="BO135" s="429"/>
      <c r="BP135" s="408"/>
      <c r="BQ135" s="437"/>
      <c r="BR135" s="408"/>
      <c r="BS135" s="429"/>
      <c r="BT135" s="18"/>
      <c r="BV135" s="18"/>
      <c r="BW135" s="429"/>
      <c r="BX135" s="408"/>
      <c r="BY135" s="429"/>
      <c r="BZ135" s="408"/>
      <c r="CA135" s="429"/>
      <c r="CB135" s="18"/>
      <c r="CD135" s="18"/>
      <c r="CE135" s="429"/>
      <c r="CF135" s="408"/>
      <c r="CG135" s="429"/>
      <c r="CH135" s="408"/>
      <c r="CI135" s="429"/>
      <c r="CJ135" s="18"/>
      <c r="CL135" s="18"/>
      <c r="CM135" s="429"/>
      <c r="CN135" s="408"/>
      <c r="CO135" s="429"/>
      <c r="CP135" s="408"/>
      <c r="CQ135" s="429"/>
      <c r="CR135" s="18"/>
      <c r="CT135" s="18"/>
      <c r="CU135" s="429"/>
      <c r="CV135" s="408"/>
      <c r="CW135" s="429"/>
      <c r="CX135" s="408"/>
      <c r="CY135" s="429"/>
      <c r="CZ135" s="18"/>
      <c r="DB135" s="18"/>
      <c r="DC135" s="429"/>
      <c r="DD135" s="408"/>
      <c r="DE135" s="429"/>
      <c r="DF135" s="408"/>
      <c r="DG135" s="429"/>
      <c r="DH135" s="18"/>
      <c r="DJ135" s="18"/>
      <c r="DK135" s="429"/>
      <c r="DL135" s="408"/>
      <c r="DM135" s="429"/>
      <c r="DN135" s="408"/>
      <c r="DO135" s="429"/>
      <c r="DP135" s="18"/>
      <c r="DR135" s="18"/>
      <c r="DS135" s="429"/>
      <c r="DT135" s="408"/>
      <c r="DU135" s="429"/>
      <c r="DV135" s="408"/>
      <c r="DW135" s="429"/>
      <c r="DX135" s="18"/>
      <c r="DZ135" s="18"/>
      <c r="EA135" s="429"/>
      <c r="EB135" s="408"/>
      <c r="EC135" s="429"/>
      <c r="ED135" s="408"/>
      <c r="EE135" s="429"/>
      <c r="EF135" s="18"/>
      <c r="EH135" s="18"/>
      <c r="EI135" s="429"/>
      <c r="EJ135" s="408"/>
      <c r="EK135" s="429"/>
      <c r="EL135" s="408"/>
      <c r="EM135" s="429"/>
      <c r="EN135" s="18"/>
      <c r="EP135" s="18"/>
      <c r="EQ135" s="429"/>
      <c r="ER135" s="408"/>
      <c r="ES135" s="429"/>
      <c r="ET135" s="408"/>
      <c r="EU135" s="429"/>
      <c r="EV135" s="18"/>
      <c r="EX135" s="18"/>
      <c r="EY135" s="429"/>
      <c r="EZ135" s="408"/>
      <c r="FA135" s="429"/>
      <c r="FB135" s="408"/>
      <c r="FC135" s="429"/>
      <c r="FD135" s="18"/>
      <c r="FF135" s="18"/>
      <c r="FG135" s="429"/>
      <c r="FH135" s="408"/>
      <c r="FI135" s="429"/>
      <c r="FJ135" s="408"/>
      <c r="FK135" s="429"/>
      <c r="FL135" s="18"/>
      <c r="FN135" s="18"/>
      <c r="FO135" s="429"/>
      <c r="FP135" s="408"/>
      <c r="FQ135" s="429"/>
      <c r="FR135" s="408"/>
      <c r="FS135" s="429"/>
      <c r="FT135" s="18"/>
      <c r="FV135" s="18"/>
      <c r="FW135" s="429"/>
      <c r="FX135" s="408"/>
      <c r="FY135" s="429"/>
      <c r="FZ135" s="408"/>
      <c r="GA135" s="429"/>
      <c r="GB135" s="18"/>
      <c r="GD135" s="18"/>
      <c r="GE135" s="429"/>
      <c r="GF135" s="408"/>
      <c r="GG135" s="429"/>
      <c r="GH135" s="408"/>
      <c r="GI135" s="429"/>
      <c r="GJ135" s="18"/>
      <c r="GL135" s="18"/>
      <c r="GM135" s="429"/>
      <c r="GN135" s="408"/>
      <c r="GO135" s="429"/>
      <c r="GP135" s="408"/>
      <c r="GQ135" s="429"/>
      <c r="GR135" s="18"/>
      <c r="GT135" s="18"/>
      <c r="GU135" s="429"/>
      <c r="GV135" s="408"/>
      <c r="GW135" s="429"/>
      <c r="GX135" s="408"/>
      <c r="GY135" s="429"/>
      <c r="GZ135" s="18"/>
      <c r="HB135" s="18"/>
      <c r="HC135" s="429"/>
      <c r="HD135" s="408"/>
      <c r="HE135" s="429"/>
      <c r="HF135" s="408"/>
      <c r="HG135" s="429"/>
      <c r="HH135" s="18"/>
      <c r="HJ135" s="18"/>
      <c r="HK135" s="429"/>
      <c r="HL135" s="408"/>
      <c r="HM135" s="429"/>
      <c r="HN135" s="408"/>
      <c r="HO135" s="429"/>
      <c r="HP135" s="18"/>
      <c r="HR135" s="18"/>
      <c r="HS135" s="429"/>
      <c r="HT135" s="408"/>
      <c r="HU135" s="429"/>
      <c r="HV135" s="408"/>
      <c r="HW135" s="429"/>
      <c r="HX135" s="18"/>
      <c r="HZ135" s="18"/>
      <c r="IA135" s="429"/>
      <c r="IB135" s="408"/>
      <c r="IC135" s="68"/>
      <c r="ID135" s="408"/>
      <c r="IE135" s="429"/>
      <c r="IF135" s="408"/>
      <c r="IH135" s="18"/>
      <c r="II135" s="429"/>
      <c r="IJ135" s="18"/>
      <c r="IK135" s="429"/>
      <c r="IL135" s="408"/>
      <c r="IM135" s="429"/>
      <c r="IN135" s="408"/>
      <c r="IO135" s="429"/>
      <c r="IP135" s="18"/>
      <c r="IR135" s="18"/>
      <c r="IS135" s="429"/>
      <c r="IT135" s="408"/>
      <c r="IU135" s="429"/>
      <c r="IV135" s="408"/>
      <c r="IW135" s="429"/>
      <c r="IX135" s="18"/>
      <c r="IZ135" s="18"/>
      <c r="JA135" s="429"/>
      <c r="JB135" s="408"/>
      <c r="JC135" s="429"/>
      <c r="JD135" s="408"/>
      <c r="JE135" s="429"/>
      <c r="JF135" s="18"/>
      <c r="JH135" s="18"/>
      <c r="JI135" s="429"/>
      <c r="JJ135" s="408"/>
      <c r="JK135" s="429"/>
      <c r="JL135" s="408"/>
      <c r="JM135" s="429"/>
      <c r="JN135" s="18"/>
      <c r="JP135" s="18"/>
      <c r="JQ135" s="429"/>
      <c r="JR135" s="408"/>
      <c r="JS135" s="429"/>
      <c r="JT135" s="408"/>
      <c r="JU135" s="429"/>
      <c r="JV135" s="18"/>
      <c r="JX135" s="18"/>
      <c r="JY135" s="429"/>
      <c r="JZ135" s="408"/>
      <c r="KA135" s="429"/>
      <c r="KB135" s="408"/>
      <c r="KC135" s="429"/>
      <c r="KD135" s="18"/>
      <c r="KF135" s="18"/>
      <c r="KG135" s="429"/>
      <c r="KH135" s="408"/>
      <c r="KI135" s="429"/>
      <c r="KJ135" s="408"/>
      <c r="KK135" s="429"/>
      <c r="KL135" s="18"/>
      <c r="KN135" s="18"/>
      <c r="KO135" s="429"/>
      <c r="KP135" s="408"/>
      <c r="KQ135" s="429"/>
      <c r="KR135" s="408"/>
      <c r="KS135" s="429"/>
      <c r="KT135" s="18"/>
      <c r="KV135" s="18"/>
      <c r="KW135" s="429"/>
      <c r="KX135" s="408"/>
      <c r="KY135" s="429"/>
      <c r="KZ135" s="408"/>
      <c r="LA135" s="429"/>
      <c r="LB135" s="18"/>
      <c r="LD135" s="18"/>
      <c r="LE135" s="429"/>
      <c r="LF135" s="408"/>
      <c r="LG135" s="429"/>
      <c r="LH135" s="408"/>
      <c r="LI135" s="429"/>
      <c r="LJ135" s="18"/>
      <c r="LL135" s="18"/>
      <c r="LM135" s="429"/>
      <c r="LN135" s="408"/>
      <c r="LO135" s="429"/>
      <c r="LP135" s="408"/>
      <c r="LQ135" s="429"/>
      <c r="LR135" s="18"/>
      <c r="LT135" s="18"/>
      <c r="LU135" s="429"/>
      <c r="LV135" s="408"/>
      <c r="LW135" s="429"/>
      <c r="LX135" s="408"/>
      <c r="LY135" s="429"/>
      <c r="LZ135" s="18"/>
      <c r="MB135" s="18"/>
      <c r="MC135" s="429"/>
      <c r="MD135" s="408"/>
      <c r="ME135" s="429"/>
      <c r="MF135" s="408"/>
      <c r="MG135" s="429"/>
      <c r="MH135" s="18"/>
      <c r="MJ135" s="18"/>
      <c r="MK135" s="429"/>
      <c r="ML135" s="408"/>
      <c r="MM135" s="429"/>
      <c r="MO135" s="429"/>
      <c r="MQ135"/>
      <c r="MR135"/>
      <c r="MS135"/>
      <c r="MT135"/>
      <c r="MU135"/>
      <c r="MV135"/>
    </row>
    <row r="136" s="405" customFormat="1" ht="15" hidden="1" customHeight="1" spans="1:360">
      <c r="A136" s="433">
        <v>2019</v>
      </c>
      <c r="B136" s="24" t="s">
        <v>32</v>
      </c>
      <c r="C136" s="68">
        <v>109.375950701258</v>
      </c>
      <c r="D136" s="72">
        <v>1.61882011532977</v>
      </c>
      <c r="E136" s="459">
        <v>102.628470980767</v>
      </c>
      <c r="F136" s="72">
        <v>-3.32380367649507</v>
      </c>
      <c r="G136" s="459">
        <v>115.756111354621</v>
      </c>
      <c r="H136" s="72">
        <v>6.16923116094112</v>
      </c>
      <c r="I136" s="433">
        <v>2019</v>
      </c>
      <c r="J136" s="24" t="s">
        <v>32</v>
      </c>
      <c r="K136" s="68">
        <v>104.450597065038</v>
      </c>
      <c r="L136" s="72">
        <v>9.50416660889373</v>
      </c>
      <c r="M136" s="68">
        <v>162.964209814632</v>
      </c>
      <c r="N136" s="72">
        <v>12.9638936890961</v>
      </c>
      <c r="O136" s="68">
        <v>111.441479911644</v>
      </c>
      <c r="P136" s="72">
        <v>2.31997560467983</v>
      </c>
      <c r="Q136" s="433">
        <v>2019</v>
      </c>
      <c r="R136" s="24" t="s">
        <v>32</v>
      </c>
      <c r="S136" s="68">
        <v>108.868618036421</v>
      </c>
      <c r="T136" s="72">
        <v>-9.71224557704937</v>
      </c>
      <c r="U136" s="68">
        <v>112.58000917136</v>
      </c>
      <c r="V136" s="72">
        <v>-3.41541507342386</v>
      </c>
      <c r="W136" s="68">
        <v>104.69978755403</v>
      </c>
      <c r="X136" s="72">
        <v>-10.3983219856011</v>
      </c>
      <c r="Y136" s="433">
        <v>2019</v>
      </c>
      <c r="Z136" s="24" t="s">
        <v>32</v>
      </c>
      <c r="AA136" s="68">
        <v>109.517938913477</v>
      </c>
      <c r="AB136" s="72">
        <v>8.24131000349423</v>
      </c>
      <c r="AC136" s="68">
        <v>105.066580928793</v>
      </c>
      <c r="AD136" s="72">
        <v>-15.5855800055775</v>
      </c>
      <c r="AE136" s="68">
        <v>106.501128523585</v>
      </c>
      <c r="AF136" s="72">
        <v>-2.05288024060837</v>
      </c>
      <c r="AG136" s="433">
        <v>2019</v>
      </c>
      <c r="AH136" s="24" t="s">
        <v>32</v>
      </c>
      <c r="AI136" s="68">
        <v>100.238557268654</v>
      </c>
      <c r="AJ136" s="72">
        <v>-21.134240548854</v>
      </c>
      <c r="AK136" s="68">
        <v>123.364616436343</v>
      </c>
      <c r="AL136" s="72">
        <v>-4.61423115877432</v>
      </c>
      <c r="AM136" s="68">
        <v>101.726744964429</v>
      </c>
      <c r="AN136" s="72">
        <v>-14.8068230771044</v>
      </c>
      <c r="AO136" s="433">
        <v>2019</v>
      </c>
      <c r="AP136" s="24" t="s">
        <v>32</v>
      </c>
      <c r="AQ136" s="68">
        <v>108.247940213454</v>
      </c>
      <c r="AR136" s="72">
        <v>-25.3752983414649</v>
      </c>
      <c r="AS136" s="68">
        <v>102.471173684293</v>
      </c>
      <c r="AT136" s="72">
        <v>-0.476462105640124</v>
      </c>
      <c r="AU136" s="68">
        <v>105.446267174243</v>
      </c>
      <c r="AV136" s="72">
        <v>-1.5829958782285</v>
      </c>
      <c r="AW136" s="433">
        <v>2019</v>
      </c>
      <c r="AX136" s="24" t="s">
        <v>32</v>
      </c>
      <c r="AY136" s="68">
        <v>120.357866950181</v>
      </c>
      <c r="AZ136" s="72">
        <v>8.01694180673888</v>
      </c>
      <c r="BA136" s="68">
        <v>121.505282645046</v>
      </c>
      <c r="BB136" s="72">
        <v>1.19071391698394</v>
      </c>
      <c r="BC136" s="68">
        <v>116.142171643096</v>
      </c>
      <c r="BD136" s="72">
        <v>-4.88043437680695</v>
      </c>
      <c r="BE136" s="433">
        <v>2019</v>
      </c>
      <c r="BF136" s="24" t="s">
        <v>32</v>
      </c>
      <c r="BG136" s="68">
        <v>106.367212582689</v>
      </c>
      <c r="BH136" s="72">
        <v>-0.750795158069337</v>
      </c>
      <c r="BI136" s="68">
        <v>100.503847925897</v>
      </c>
      <c r="BJ136" s="72">
        <v>-8.96635190347823</v>
      </c>
      <c r="BK136" s="68">
        <v>123.444440121085</v>
      </c>
      <c r="BL136" s="72">
        <v>-5.99488061313671</v>
      </c>
      <c r="BM136" s="433">
        <v>2019</v>
      </c>
      <c r="BN136" s="24" t="s">
        <v>32</v>
      </c>
      <c r="BO136" s="68">
        <v>123.332355899699</v>
      </c>
      <c r="BP136" s="72">
        <v>-10.4010352103273</v>
      </c>
      <c r="BQ136" s="437">
        <v>138.02534416003</v>
      </c>
      <c r="BR136" s="72">
        <v>11.5413445161657</v>
      </c>
      <c r="BS136" s="68">
        <v>112.469151933588</v>
      </c>
      <c r="BT136" s="72">
        <v>-3.19933087464663</v>
      </c>
      <c r="BU136" s="433">
        <v>2019</v>
      </c>
      <c r="BV136" s="24" t="s">
        <v>32</v>
      </c>
      <c r="BW136" s="68">
        <v>124.340759760191</v>
      </c>
      <c r="BX136" s="72">
        <v>2.91023210239096</v>
      </c>
      <c r="BY136" s="68">
        <v>117.288754814679</v>
      </c>
      <c r="BZ136" s="72">
        <v>6.5540228552958</v>
      </c>
      <c r="CA136" s="68">
        <v>101.774738422584</v>
      </c>
      <c r="CB136" s="72">
        <v>-3.29800756044331</v>
      </c>
      <c r="CC136" s="433">
        <v>2019</v>
      </c>
      <c r="CD136" s="24" t="s">
        <v>32</v>
      </c>
      <c r="CE136" s="68">
        <v>118.658552450232</v>
      </c>
      <c r="CF136" s="72">
        <v>12.2276290561852</v>
      </c>
      <c r="CG136" s="68">
        <v>100.192984589009</v>
      </c>
      <c r="CH136" s="72">
        <v>-3.65119053807808</v>
      </c>
      <c r="CI136" s="68">
        <v>134.859240350709</v>
      </c>
      <c r="CJ136" s="72">
        <v>9.65767184060012</v>
      </c>
      <c r="CK136" s="433">
        <v>2019</v>
      </c>
      <c r="CL136" s="24" t="s">
        <v>32</v>
      </c>
      <c r="CM136" s="68">
        <v>154.613343227485</v>
      </c>
      <c r="CN136" s="72">
        <v>23.5869241661069</v>
      </c>
      <c r="CO136" s="68">
        <v>119.73505864842</v>
      </c>
      <c r="CP136" s="72">
        <v>-1.22022543152899</v>
      </c>
      <c r="CQ136" s="68">
        <v>114.167395413187</v>
      </c>
      <c r="CR136" s="72">
        <v>-15.7885492085886</v>
      </c>
      <c r="CS136" s="433">
        <v>2019</v>
      </c>
      <c r="CT136" s="24" t="s">
        <v>32</v>
      </c>
      <c r="CU136" s="68">
        <v>149.852343423282</v>
      </c>
      <c r="CV136" s="72">
        <v>2.04832806616028</v>
      </c>
      <c r="CW136" s="68">
        <v>87.5169242538371</v>
      </c>
      <c r="CX136" s="72">
        <v>2.42455268622797</v>
      </c>
      <c r="CY136" s="68">
        <v>125.967358236998</v>
      </c>
      <c r="CZ136" s="72">
        <v>12.1172865976799</v>
      </c>
      <c r="DA136" s="433">
        <v>2019</v>
      </c>
      <c r="DB136" s="24" t="s">
        <v>32</v>
      </c>
      <c r="DC136" s="68">
        <v>109.794526965263</v>
      </c>
      <c r="DD136" s="72">
        <v>17.2574106352514</v>
      </c>
      <c r="DE136" s="68">
        <v>230.219921981203</v>
      </c>
      <c r="DF136" s="72">
        <v>9.89305094456554</v>
      </c>
      <c r="DG136" s="68">
        <v>125.8469025492</v>
      </c>
      <c r="DH136" s="72">
        <v>3.63029775499835</v>
      </c>
      <c r="DI136" s="433">
        <v>2019</v>
      </c>
      <c r="DJ136" s="24" t="s">
        <v>32</v>
      </c>
      <c r="DK136" s="68">
        <v>115.369294722245</v>
      </c>
      <c r="DL136" s="72">
        <v>0.555065195022422</v>
      </c>
      <c r="DM136" s="68">
        <v>111.479320405604</v>
      </c>
      <c r="DN136" s="72">
        <v>23.3877621573128</v>
      </c>
      <c r="DO136" s="68">
        <v>127.383160999423</v>
      </c>
      <c r="DP136" s="72">
        <v>-2.12450936568452</v>
      </c>
      <c r="DQ136" s="433">
        <v>2019</v>
      </c>
      <c r="DR136" s="24" t="s">
        <v>32</v>
      </c>
      <c r="DS136" s="68">
        <v>109.3185548668</v>
      </c>
      <c r="DT136" s="72">
        <v>3.20814561192265</v>
      </c>
      <c r="DU136" s="68">
        <v>115.088506517541</v>
      </c>
      <c r="DV136" s="72">
        <v>6.16864868348961</v>
      </c>
      <c r="DW136" s="68">
        <v>127.561792145597</v>
      </c>
      <c r="DX136" s="72">
        <v>7.90496946233516</v>
      </c>
      <c r="DY136" s="433">
        <v>2019</v>
      </c>
      <c r="DZ136" s="24" t="s">
        <v>32</v>
      </c>
      <c r="EA136" s="68">
        <v>120.718942481454</v>
      </c>
      <c r="EB136" s="72">
        <v>3.82281154874633</v>
      </c>
      <c r="EC136" s="68">
        <v>101.622108125805</v>
      </c>
      <c r="ED136" s="72">
        <v>1.08907035980891</v>
      </c>
      <c r="EE136" s="68">
        <v>109.883883016523</v>
      </c>
      <c r="EF136" s="72">
        <v>-0.434331914809263</v>
      </c>
      <c r="EG136" s="433">
        <v>2019</v>
      </c>
      <c r="EH136" s="24" t="s">
        <v>32</v>
      </c>
      <c r="EI136" s="68">
        <v>120.521021424587</v>
      </c>
      <c r="EJ136" s="72">
        <v>4.68277621078354</v>
      </c>
      <c r="EK136" s="68">
        <v>109.516154727843</v>
      </c>
      <c r="EL136" s="72">
        <v>5.63672406665638</v>
      </c>
      <c r="EM136" s="68">
        <v>116.616565021389</v>
      </c>
      <c r="EN136" s="72">
        <v>4.23312619492415</v>
      </c>
      <c r="EO136" s="433">
        <v>2019</v>
      </c>
      <c r="EP136" s="24" t="s">
        <v>32</v>
      </c>
      <c r="EQ136" s="68">
        <v>118.044302164345</v>
      </c>
      <c r="ER136" s="72">
        <v>0.364863789616336</v>
      </c>
      <c r="ES136" s="68">
        <v>129.220420789756</v>
      </c>
      <c r="ET136" s="72">
        <v>11.6177418963471</v>
      </c>
      <c r="EU136" s="68">
        <v>127.454073974094</v>
      </c>
      <c r="EV136" s="72">
        <v>9.97229782197886</v>
      </c>
      <c r="EW136" s="433">
        <v>2019</v>
      </c>
      <c r="EX136" s="24" t="s">
        <v>32</v>
      </c>
      <c r="EY136" s="68">
        <v>132.364244908807</v>
      </c>
      <c r="EZ136" s="72">
        <v>15.7195324134965</v>
      </c>
      <c r="FA136" s="68">
        <v>102.541055701346</v>
      </c>
      <c r="FB136" s="72">
        <v>-5.88265300036527</v>
      </c>
      <c r="FC136" s="68">
        <v>130.196308148752</v>
      </c>
      <c r="FD136" s="72">
        <v>23.7018826808737</v>
      </c>
      <c r="FE136" s="433">
        <v>2019</v>
      </c>
      <c r="FF136" s="24" t="s">
        <v>32</v>
      </c>
      <c r="FG136" s="68">
        <v>113.103440723791</v>
      </c>
      <c r="FH136" s="72">
        <v>2.04502023942446</v>
      </c>
      <c r="FI136" s="68">
        <v>97.093253715182</v>
      </c>
      <c r="FJ136" s="72">
        <v>5.85552257638533</v>
      </c>
      <c r="FK136" s="68">
        <v>104.572697202767</v>
      </c>
      <c r="FL136" s="72">
        <v>2.5084139076794</v>
      </c>
      <c r="FM136" s="433">
        <v>2019</v>
      </c>
      <c r="FN136" s="24" t="s">
        <v>32</v>
      </c>
      <c r="FO136" s="68">
        <v>100.454345971716</v>
      </c>
      <c r="FP136" s="72">
        <v>-0.236846779099878</v>
      </c>
      <c r="FQ136" s="68">
        <v>113.38306523812</v>
      </c>
      <c r="FR136" s="72">
        <v>-1.2820967529636</v>
      </c>
      <c r="FS136" s="68">
        <v>117.450556689018</v>
      </c>
      <c r="FT136" s="72">
        <v>11.011947066983</v>
      </c>
      <c r="FU136" s="433">
        <v>2019</v>
      </c>
      <c r="FV136" s="24" t="s">
        <v>32</v>
      </c>
      <c r="FW136" s="68">
        <v>118.362409037642</v>
      </c>
      <c r="FX136" s="72">
        <v>8.08400154177316</v>
      </c>
      <c r="FY136" s="68">
        <v>106.928494309492</v>
      </c>
      <c r="FZ136" s="72">
        <v>-0.205036391007781</v>
      </c>
      <c r="GA136" s="68">
        <v>109.158133297111</v>
      </c>
      <c r="GB136" s="72">
        <v>1.89436857432821</v>
      </c>
      <c r="GC136" s="433">
        <v>2019</v>
      </c>
      <c r="GD136" s="24" t="s">
        <v>32</v>
      </c>
      <c r="GE136" s="68">
        <v>114.769981206847</v>
      </c>
      <c r="GF136" s="72">
        <v>4.70501968562643</v>
      </c>
      <c r="GG136" s="68">
        <v>112.398405125605</v>
      </c>
      <c r="GH136" s="72">
        <v>2.13607502597704</v>
      </c>
      <c r="GI136" s="68">
        <v>101.945074983788</v>
      </c>
      <c r="GJ136" s="72">
        <v>6.05803524297347</v>
      </c>
      <c r="GK136" s="433">
        <v>2019</v>
      </c>
      <c r="GL136" s="24" t="s">
        <v>32</v>
      </c>
      <c r="GM136" s="68">
        <v>113.623897648293</v>
      </c>
      <c r="GN136" s="72">
        <v>15.3827627572408</v>
      </c>
      <c r="GO136" s="68">
        <v>137.685913289814</v>
      </c>
      <c r="GP136" s="72">
        <v>11.0270769881298</v>
      </c>
      <c r="GQ136" s="68">
        <v>109.784160971691</v>
      </c>
      <c r="GR136" s="72">
        <v>-7.12267599269644</v>
      </c>
      <c r="GS136" s="433">
        <v>2019</v>
      </c>
      <c r="GT136" s="24" t="s">
        <v>32</v>
      </c>
      <c r="GU136" s="68">
        <v>134.029270466086</v>
      </c>
      <c r="GV136" s="72">
        <v>6.65831621511632</v>
      </c>
      <c r="GW136" s="68">
        <v>107.818869330332</v>
      </c>
      <c r="GX136" s="72">
        <v>1.28832744043396</v>
      </c>
      <c r="GY136" s="68">
        <v>123.12411543575</v>
      </c>
      <c r="GZ136" s="72">
        <v>15.284258674747</v>
      </c>
      <c r="HA136" s="433">
        <v>2019</v>
      </c>
      <c r="HB136" s="24" t="s">
        <v>32</v>
      </c>
      <c r="HC136" s="68">
        <v>119.637018430659</v>
      </c>
      <c r="HD136" s="72">
        <v>4.98963515609132</v>
      </c>
      <c r="HE136" s="68">
        <v>102.666429112774</v>
      </c>
      <c r="HF136" s="72">
        <v>-0.592918570052831</v>
      </c>
      <c r="HG136" s="68">
        <v>121.724720278975</v>
      </c>
      <c r="HH136" s="72">
        <v>25.013165562848</v>
      </c>
      <c r="HI136" s="433">
        <v>2019</v>
      </c>
      <c r="HJ136" s="24" t="s">
        <v>32</v>
      </c>
      <c r="HK136" s="68">
        <v>109.083579062887</v>
      </c>
      <c r="HL136" s="72">
        <v>0.149174298202709</v>
      </c>
      <c r="HM136" s="68">
        <v>107.819449442813</v>
      </c>
      <c r="HN136" s="72">
        <v>-26.0836303900533</v>
      </c>
      <c r="HO136" s="68">
        <v>116.964764634373</v>
      </c>
      <c r="HP136" s="72">
        <v>9.78925115416783</v>
      </c>
      <c r="HQ136" s="433">
        <v>2019</v>
      </c>
      <c r="HR136" s="24" t="s">
        <v>32</v>
      </c>
      <c r="HS136" s="68">
        <v>120.677254430202</v>
      </c>
      <c r="HT136" s="72">
        <v>21.2501079465744</v>
      </c>
      <c r="HU136" s="68">
        <v>113.316819594821</v>
      </c>
      <c r="HV136" s="72">
        <v>4.11483333273976</v>
      </c>
      <c r="HW136" s="68">
        <v>101.642648870633</v>
      </c>
      <c r="HX136" s="72">
        <v>-1.25184672860662</v>
      </c>
      <c r="HY136" s="433">
        <v>2019</v>
      </c>
      <c r="HZ136" s="24" t="s">
        <v>32</v>
      </c>
      <c r="IA136" s="68">
        <v>108.405863833782</v>
      </c>
      <c r="IB136" s="72">
        <v>-12.469187355855</v>
      </c>
      <c r="IC136" s="68">
        <v>100.90353247367</v>
      </c>
      <c r="ID136" s="72">
        <v>6.53605908838612</v>
      </c>
      <c r="IE136" s="68">
        <v>116.882923657953</v>
      </c>
      <c r="IF136" s="72">
        <v>4.7602582297481</v>
      </c>
      <c r="IG136" s="433">
        <v>2019</v>
      </c>
      <c r="IH136" s="24" t="s">
        <v>32</v>
      </c>
      <c r="II136" s="68">
        <v>112.853177629023</v>
      </c>
      <c r="IJ136" s="72">
        <v>4.25718402252082</v>
      </c>
      <c r="IK136" s="68">
        <v>106.960704788732</v>
      </c>
      <c r="IL136" s="72">
        <v>12.400450439874</v>
      </c>
      <c r="IM136" s="68">
        <v>132.114258603682</v>
      </c>
      <c r="IN136" s="72">
        <v>27.8272431172122</v>
      </c>
      <c r="IO136" s="68">
        <v>128.145129186744</v>
      </c>
      <c r="IP136" s="72">
        <v>7.56095481139758</v>
      </c>
      <c r="IQ136" s="433">
        <v>2019</v>
      </c>
      <c r="IR136" s="24" t="s">
        <v>32</v>
      </c>
      <c r="IS136" s="68">
        <v>113.447087112259</v>
      </c>
      <c r="IT136" s="72">
        <v>1.36997445942913</v>
      </c>
      <c r="IU136" s="68">
        <v>227.318060478472</v>
      </c>
      <c r="IV136" s="72">
        <v>-13.460512732814</v>
      </c>
      <c r="IW136" s="68">
        <v>126.851542723915</v>
      </c>
      <c r="IX136" s="72">
        <v>8.60209144215777</v>
      </c>
      <c r="IY136" s="433">
        <v>2019</v>
      </c>
      <c r="IZ136" s="24" t="s">
        <v>32</v>
      </c>
      <c r="JA136" s="68">
        <v>118.13710219621</v>
      </c>
      <c r="JB136" s="72">
        <v>4.56424089975731</v>
      </c>
      <c r="JC136" s="68">
        <v>121.911992470722</v>
      </c>
      <c r="JD136" s="72">
        <v>9.2169559095278</v>
      </c>
      <c r="JE136" s="68">
        <v>140.640566802969</v>
      </c>
      <c r="JF136" s="72">
        <v>3.11725502623727</v>
      </c>
      <c r="JG136" s="433">
        <v>2019</v>
      </c>
      <c r="JH136" s="24" t="s">
        <v>32</v>
      </c>
      <c r="JI136" s="68">
        <v>110.148763977413</v>
      </c>
      <c r="JJ136" s="72">
        <v>10.8229331170953</v>
      </c>
      <c r="JK136" s="68">
        <v>134.960923127403</v>
      </c>
      <c r="JL136" s="72">
        <v>1.2002612251665</v>
      </c>
      <c r="JM136" s="68">
        <v>105.853506577973</v>
      </c>
      <c r="JN136" s="72">
        <v>8.72457931259227</v>
      </c>
      <c r="JO136" s="433">
        <v>2019</v>
      </c>
      <c r="JP136" s="24" t="s">
        <v>32</v>
      </c>
      <c r="JQ136" s="68">
        <v>116.230112776393</v>
      </c>
      <c r="JR136" s="72">
        <v>-1.42432626304199</v>
      </c>
      <c r="JS136" s="68">
        <v>108.758902837825</v>
      </c>
      <c r="JT136" s="72">
        <v>-6.79802353422116</v>
      </c>
      <c r="JU136" s="68">
        <v>105.981066073001</v>
      </c>
      <c r="JV136" s="72">
        <v>2.36942978562573</v>
      </c>
      <c r="JW136" s="433">
        <v>2019</v>
      </c>
      <c r="JX136" s="24" t="s">
        <v>32</v>
      </c>
      <c r="JY136" s="68">
        <v>118.70631965425</v>
      </c>
      <c r="JZ136" s="72">
        <v>12.5538756829986</v>
      </c>
      <c r="KA136" s="68">
        <v>142.453457806779</v>
      </c>
      <c r="KB136" s="72">
        <v>4.29670661316204</v>
      </c>
      <c r="KC136" s="68">
        <v>101.726582580595</v>
      </c>
      <c r="KD136" s="72">
        <v>0.121146415585557</v>
      </c>
      <c r="KE136" s="433">
        <v>2019</v>
      </c>
      <c r="KF136" s="24" t="s">
        <v>32</v>
      </c>
      <c r="KG136" s="68">
        <v>112.236939325019</v>
      </c>
      <c r="KH136" s="72">
        <v>-9.79398429858939</v>
      </c>
      <c r="KI136" s="68">
        <v>104.194854533376</v>
      </c>
      <c r="KJ136" s="72">
        <v>-19.3192270474113</v>
      </c>
      <c r="KK136" s="68">
        <v>122.288265929282</v>
      </c>
      <c r="KL136" s="72">
        <v>6.00697305282907</v>
      </c>
      <c r="KM136" s="433">
        <v>2019</v>
      </c>
      <c r="KN136" s="24" t="s">
        <v>32</v>
      </c>
      <c r="KO136" s="68">
        <v>96.493784353907</v>
      </c>
      <c r="KP136" s="72">
        <v>3.27432788282719</v>
      </c>
      <c r="KQ136" s="68">
        <v>135.270913531177</v>
      </c>
      <c r="KR136" s="72">
        <v>11.9022274492649</v>
      </c>
      <c r="KS136" s="68">
        <v>108.893735013431</v>
      </c>
      <c r="KT136" s="72">
        <v>6.87410010784613</v>
      </c>
      <c r="KU136" s="433">
        <v>2019</v>
      </c>
      <c r="KV136" s="24" t="s">
        <v>32</v>
      </c>
      <c r="KW136" s="68">
        <v>127.306128272681</v>
      </c>
      <c r="KX136" s="72">
        <v>6.62122062521043</v>
      </c>
      <c r="KY136" s="68">
        <v>127.500867158938</v>
      </c>
      <c r="KZ136" s="72">
        <v>1.69879308144777</v>
      </c>
      <c r="LA136" s="68">
        <v>121.203881309864</v>
      </c>
      <c r="LB136" s="72">
        <v>12.7463174509715</v>
      </c>
      <c r="LC136" s="433">
        <v>2019</v>
      </c>
      <c r="LD136" s="24" t="s">
        <v>32</v>
      </c>
      <c r="LE136" s="68">
        <v>149.603500614481</v>
      </c>
      <c r="LF136" s="72">
        <v>23.1006347340053</v>
      </c>
      <c r="LG136" s="68">
        <v>154.761643116874</v>
      </c>
      <c r="LH136" s="72">
        <v>-1.08604317104685</v>
      </c>
      <c r="LI136" s="68">
        <v>129.196206406138</v>
      </c>
      <c r="LJ136" s="72">
        <v>13.287789896765</v>
      </c>
      <c r="LK136" s="433">
        <v>2019</v>
      </c>
      <c r="LL136" s="24" t="s">
        <v>32</v>
      </c>
      <c r="LM136" s="68">
        <v>122.167069255163</v>
      </c>
      <c r="LN136" s="72">
        <v>-5.09364872357526</v>
      </c>
      <c r="LO136" s="68">
        <v>131.893036196019</v>
      </c>
      <c r="LP136" s="72">
        <v>1.29036527972177</v>
      </c>
      <c r="LQ136" s="68">
        <v>116.091839244943</v>
      </c>
      <c r="LR136" s="72">
        <v>1.23186905803374</v>
      </c>
      <c r="LS136" s="433">
        <v>2019</v>
      </c>
      <c r="LT136" s="24" t="s">
        <v>32</v>
      </c>
      <c r="LU136" s="68">
        <v>101.487668418428</v>
      </c>
      <c r="LV136" s="72">
        <v>-6.94936398676809</v>
      </c>
      <c r="LW136" s="68">
        <v>104.550734627816</v>
      </c>
      <c r="LX136" s="72">
        <v>15.7684987570779</v>
      </c>
      <c r="LY136" s="68">
        <v>105.640663933886</v>
      </c>
      <c r="LZ136" s="72">
        <v>10.25484640715</v>
      </c>
      <c r="MA136" s="433">
        <v>2019</v>
      </c>
      <c r="MB136" s="24" t="s">
        <v>32</v>
      </c>
      <c r="MC136" s="68">
        <v>162.275233536191</v>
      </c>
      <c r="MD136" s="72">
        <v>4.7201074327311</v>
      </c>
      <c r="ME136" s="68">
        <v>94.9100966052729</v>
      </c>
      <c r="MF136" s="72">
        <v>-3.96114092872487</v>
      </c>
      <c r="MG136" s="68">
        <v>142.390769684686</v>
      </c>
      <c r="MH136" s="72">
        <v>35.5155289728805</v>
      </c>
      <c r="MI136" s="433">
        <v>2019</v>
      </c>
      <c r="MJ136" s="24" t="s">
        <v>32</v>
      </c>
      <c r="MK136" s="68">
        <v>99.8821928325955</v>
      </c>
      <c r="ML136" s="72">
        <v>20.6452711543049</v>
      </c>
      <c r="MM136" s="68">
        <v>130.75280700754</v>
      </c>
      <c r="MN136" s="72">
        <v>7.09509004995523</v>
      </c>
      <c r="MO136" s="68">
        <v>139.315458089357</v>
      </c>
      <c r="MP136" s="72">
        <v>13.7167203126227</v>
      </c>
      <c r="MQ136"/>
      <c r="MR136"/>
      <c r="MS136"/>
      <c r="MT136"/>
      <c r="MU136"/>
      <c r="MV136"/>
    </row>
    <row r="137" s="405" customFormat="1" ht="15" hidden="1" customHeight="1" spans="1:360">
      <c r="A137" s="433"/>
      <c r="B137" s="24" t="s">
        <v>33</v>
      </c>
      <c r="C137" s="68">
        <v>92.3968129146163</v>
      </c>
      <c r="D137" s="72">
        <v>-2.14996095626547</v>
      </c>
      <c r="E137" s="459">
        <v>91.5131775115123</v>
      </c>
      <c r="F137" s="72">
        <v>-3.04387721558805</v>
      </c>
      <c r="G137" s="459">
        <v>93.2323450042768</v>
      </c>
      <c r="H137" s="72">
        <v>-1.30541757171869</v>
      </c>
      <c r="I137" s="24"/>
      <c r="J137" s="24" t="s">
        <v>33</v>
      </c>
      <c r="K137" s="68">
        <v>92.8514811427122</v>
      </c>
      <c r="L137" s="72">
        <v>15.0217641429694</v>
      </c>
      <c r="M137" s="68">
        <v>113.230608550828</v>
      </c>
      <c r="N137" s="72">
        <v>27.183824962475</v>
      </c>
      <c r="O137" s="68">
        <v>91.764327550122</v>
      </c>
      <c r="P137" s="72">
        <v>8.03170229140282</v>
      </c>
      <c r="Q137" s="24"/>
      <c r="R137" s="24" t="s">
        <v>33</v>
      </c>
      <c r="S137" s="68">
        <v>92.1533483228686</v>
      </c>
      <c r="T137" s="72">
        <v>-13.7788487138367</v>
      </c>
      <c r="U137" s="68">
        <v>110.268489136358</v>
      </c>
      <c r="V137" s="72">
        <v>-3.03513353860852</v>
      </c>
      <c r="W137" s="68">
        <v>102.191231253628</v>
      </c>
      <c r="X137" s="72">
        <v>-2.00804193052629</v>
      </c>
      <c r="Y137" s="24"/>
      <c r="Z137" s="24" t="s">
        <v>33</v>
      </c>
      <c r="AA137" s="68">
        <v>112.643481663359</v>
      </c>
      <c r="AB137" s="72">
        <v>6.86195077906713</v>
      </c>
      <c r="AC137" s="68">
        <v>105.988222940891</v>
      </c>
      <c r="AD137" s="72">
        <v>-9.76325574008496</v>
      </c>
      <c r="AE137" s="68">
        <v>101.119121730786</v>
      </c>
      <c r="AF137" s="72">
        <v>-4.87022372353752</v>
      </c>
      <c r="AG137" s="24"/>
      <c r="AH137" s="24" t="s">
        <v>33</v>
      </c>
      <c r="AI137" s="68">
        <v>97.8930797511631</v>
      </c>
      <c r="AJ137" s="72">
        <v>-23.5600971293401</v>
      </c>
      <c r="AK137" s="68">
        <v>120.80251258325</v>
      </c>
      <c r="AL137" s="72">
        <v>1.34515200540399</v>
      </c>
      <c r="AM137" s="68">
        <v>100.344121755607</v>
      </c>
      <c r="AN137" s="72">
        <v>-5.88400007341085</v>
      </c>
      <c r="AO137" s="24"/>
      <c r="AP137" s="24" t="s">
        <v>33</v>
      </c>
      <c r="AQ137" s="68">
        <v>107.69955943826</v>
      </c>
      <c r="AR137" s="72">
        <v>-10.8206001526772</v>
      </c>
      <c r="AS137" s="68">
        <v>105.478407013163</v>
      </c>
      <c r="AT137" s="72">
        <v>3.11459965710905</v>
      </c>
      <c r="AU137" s="68">
        <v>105.453341576426</v>
      </c>
      <c r="AV137" s="72">
        <v>-3.63531310416599</v>
      </c>
      <c r="AW137" s="24"/>
      <c r="AX137" s="24" t="s">
        <v>33</v>
      </c>
      <c r="AY137" s="68">
        <v>119.884047023755</v>
      </c>
      <c r="AZ137" s="72">
        <v>1.29297169851471</v>
      </c>
      <c r="BA137" s="68">
        <v>119.105225856547</v>
      </c>
      <c r="BB137" s="72">
        <v>-0.504266246953435</v>
      </c>
      <c r="BC137" s="68">
        <v>112.649742230809</v>
      </c>
      <c r="BD137" s="72">
        <v>1.05267177407661</v>
      </c>
      <c r="BE137" s="24"/>
      <c r="BF137" s="24" t="s">
        <v>33</v>
      </c>
      <c r="BG137" s="68">
        <v>108.575093695605</v>
      </c>
      <c r="BH137" s="72">
        <v>2.83829497777934</v>
      </c>
      <c r="BI137" s="68">
        <v>100.265245494017</v>
      </c>
      <c r="BJ137" s="72">
        <v>-10.0971515066495</v>
      </c>
      <c r="BK137" s="68">
        <v>116.13012152894</v>
      </c>
      <c r="BL137" s="72">
        <v>-6.41045008580663</v>
      </c>
      <c r="BM137" s="24"/>
      <c r="BN137" s="24" t="s">
        <v>33</v>
      </c>
      <c r="BO137" s="68">
        <v>113.488427765104</v>
      </c>
      <c r="BP137" s="72">
        <v>0.652930272876944</v>
      </c>
      <c r="BQ137" s="437">
        <v>108.566923255143</v>
      </c>
      <c r="BR137" s="72">
        <v>9.35526958661634</v>
      </c>
      <c r="BS137" s="68">
        <v>106.385679212665</v>
      </c>
      <c r="BT137" s="72">
        <v>-1.85614810885365</v>
      </c>
      <c r="BU137" s="24"/>
      <c r="BV137" s="24" t="s">
        <v>33</v>
      </c>
      <c r="BW137" s="68">
        <v>107.060100796214</v>
      </c>
      <c r="BX137" s="72">
        <v>11.7425347118296</v>
      </c>
      <c r="BY137" s="68">
        <v>116.936952083815</v>
      </c>
      <c r="BZ137" s="72">
        <v>6.76488514202404</v>
      </c>
      <c r="CA137" s="68">
        <v>103.627985672872</v>
      </c>
      <c r="CB137" s="72">
        <v>-6.06629606774166</v>
      </c>
      <c r="CC137" s="24"/>
      <c r="CD137" s="24" t="s">
        <v>33</v>
      </c>
      <c r="CE137" s="68">
        <v>119.983810628093</v>
      </c>
      <c r="CF137" s="72">
        <v>8.34635577657352</v>
      </c>
      <c r="CG137" s="68">
        <v>101.754648126258</v>
      </c>
      <c r="CH137" s="72">
        <v>-7.41256920134393</v>
      </c>
      <c r="CI137" s="68">
        <v>124.474715053319</v>
      </c>
      <c r="CJ137" s="72">
        <v>6.75696463026114</v>
      </c>
      <c r="CK137" s="24"/>
      <c r="CL137" s="24" t="s">
        <v>33</v>
      </c>
      <c r="CM137" s="68">
        <v>142.610961103113</v>
      </c>
      <c r="CN137" s="72">
        <v>3.66998922966681</v>
      </c>
      <c r="CO137" s="68">
        <v>114.674857606187</v>
      </c>
      <c r="CP137" s="72">
        <v>7.11878174342951</v>
      </c>
      <c r="CQ137" s="68">
        <v>101.498931532273</v>
      </c>
      <c r="CR137" s="72">
        <v>-2.08442769310849</v>
      </c>
      <c r="CS137" s="24"/>
      <c r="CT137" s="24" t="s">
        <v>33</v>
      </c>
      <c r="CU137" s="68">
        <v>131.678488541452</v>
      </c>
      <c r="CV137" s="72">
        <v>0.208731883292472</v>
      </c>
      <c r="CW137" s="68">
        <v>87.3644702231664</v>
      </c>
      <c r="CX137" s="72">
        <v>4.79282142953845</v>
      </c>
      <c r="CY137" s="68">
        <v>126.163042422907</v>
      </c>
      <c r="CZ137" s="72">
        <v>11.2830522979546</v>
      </c>
      <c r="DA137" s="24"/>
      <c r="DB137" s="24" t="s">
        <v>33</v>
      </c>
      <c r="DC137" s="68">
        <v>114.017662702172</v>
      </c>
      <c r="DD137" s="72">
        <v>11.5222498760463</v>
      </c>
      <c r="DE137" s="68">
        <v>297.930469792975</v>
      </c>
      <c r="DF137" s="72">
        <v>4.95165105066269</v>
      </c>
      <c r="DG137" s="68">
        <v>118.32004159808</v>
      </c>
      <c r="DH137" s="72">
        <v>9.04397534138958</v>
      </c>
      <c r="DI137" s="24"/>
      <c r="DJ137" s="24" t="s">
        <v>33</v>
      </c>
      <c r="DK137" s="68">
        <v>115.737702716501</v>
      </c>
      <c r="DL137" s="72">
        <v>1.70529947802909</v>
      </c>
      <c r="DM137" s="68">
        <v>106.474029408808</v>
      </c>
      <c r="DN137" s="72">
        <v>14.6248537807451</v>
      </c>
      <c r="DO137" s="68">
        <v>126.547814728242</v>
      </c>
      <c r="DP137" s="72">
        <v>9.04475712326726</v>
      </c>
      <c r="DQ137" s="24"/>
      <c r="DR137" s="24" t="s">
        <v>33</v>
      </c>
      <c r="DS137" s="68">
        <v>108.636752230898</v>
      </c>
      <c r="DT137" s="72">
        <v>-2.74083286311131</v>
      </c>
      <c r="DU137" s="68">
        <v>107.497010896556</v>
      </c>
      <c r="DV137" s="72">
        <v>4.7222540084335</v>
      </c>
      <c r="DW137" s="68">
        <v>123.627101752877</v>
      </c>
      <c r="DX137" s="72">
        <v>4.52306524379141</v>
      </c>
      <c r="DY137" s="24"/>
      <c r="DZ137" s="24" t="s">
        <v>33</v>
      </c>
      <c r="EA137" s="68">
        <v>112.635009288238</v>
      </c>
      <c r="EB137" s="72">
        <v>0.364093626960042</v>
      </c>
      <c r="EC137" s="68">
        <v>96.7103693014579</v>
      </c>
      <c r="ED137" s="72">
        <v>-8.34127918398528</v>
      </c>
      <c r="EE137" s="68">
        <v>110.949245911795</v>
      </c>
      <c r="EF137" s="72">
        <v>-3.21636128855189</v>
      </c>
      <c r="EG137" s="24"/>
      <c r="EH137" s="24" t="s">
        <v>33</v>
      </c>
      <c r="EI137" s="68">
        <v>121.472843225051</v>
      </c>
      <c r="EJ137" s="72">
        <v>10.0138313985203</v>
      </c>
      <c r="EK137" s="68">
        <v>112.828828346729</v>
      </c>
      <c r="EL137" s="72">
        <v>5.19227664886721</v>
      </c>
      <c r="EM137" s="68">
        <v>117.271587759387</v>
      </c>
      <c r="EN137" s="72">
        <v>5.96983655113962</v>
      </c>
      <c r="EO137" s="24"/>
      <c r="EP137" s="24" t="s">
        <v>33</v>
      </c>
      <c r="EQ137" s="68">
        <v>112.246104963693</v>
      </c>
      <c r="ER137" s="72">
        <v>3.12307662234075</v>
      </c>
      <c r="ES137" s="68">
        <v>113.142472221636</v>
      </c>
      <c r="ET137" s="72">
        <v>6.50647457034981</v>
      </c>
      <c r="EU137" s="68">
        <v>114.411932093103</v>
      </c>
      <c r="EV137" s="72">
        <v>1.73889884065352</v>
      </c>
      <c r="EW137" s="24"/>
      <c r="EX137" s="24" t="s">
        <v>33</v>
      </c>
      <c r="EY137" s="68">
        <v>108.99529366367</v>
      </c>
      <c r="EZ137" s="72">
        <v>8.04098844384652</v>
      </c>
      <c r="FA137" s="68">
        <v>108.49519241727</v>
      </c>
      <c r="FB137" s="72">
        <v>4.23804409545929</v>
      </c>
      <c r="FC137" s="68">
        <v>136.884644957542</v>
      </c>
      <c r="FD137" s="72">
        <v>26.9151709168245</v>
      </c>
      <c r="FE137" s="24"/>
      <c r="FF137" s="24" t="s">
        <v>33</v>
      </c>
      <c r="FG137" s="68">
        <v>108.471435738626</v>
      </c>
      <c r="FH137" s="72">
        <v>-0.898026471926855</v>
      </c>
      <c r="FI137" s="68">
        <v>113.597770486509</v>
      </c>
      <c r="FJ137" s="72">
        <v>5.54548056963968</v>
      </c>
      <c r="FK137" s="68">
        <v>104.951031782684</v>
      </c>
      <c r="FL137" s="72">
        <v>0.674099958261024</v>
      </c>
      <c r="FM137" s="24"/>
      <c r="FN137" s="24" t="s">
        <v>33</v>
      </c>
      <c r="FO137" s="68">
        <v>101.998658563009</v>
      </c>
      <c r="FP137" s="72">
        <v>5.03814387564661</v>
      </c>
      <c r="FQ137" s="68">
        <v>108.976833560811</v>
      </c>
      <c r="FR137" s="72">
        <v>5.84239559755024</v>
      </c>
      <c r="FS137" s="68">
        <v>114.713921932525</v>
      </c>
      <c r="FT137" s="72">
        <v>9.74194423668786</v>
      </c>
      <c r="FU137" s="24"/>
      <c r="FV137" s="24" t="s">
        <v>33</v>
      </c>
      <c r="FW137" s="68">
        <v>117.270848370376</v>
      </c>
      <c r="FX137" s="72">
        <v>6.43455338111781</v>
      </c>
      <c r="FY137" s="68">
        <v>105.103981637375</v>
      </c>
      <c r="FZ137" s="72">
        <v>-0.778705480077448</v>
      </c>
      <c r="GA137" s="68">
        <v>110.634346187102</v>
      </c>
      <c r="GB137" s="72">
        <v>0.307459685159188</v>
      </c>
      <c r="GC137" s="24"/>
      <c r="GD137" s="24" t="s">
        <v>33</v>
      </c>
      <c r="GE137" s="68">
        <v>106.830813304699</v>
      </c>
      <c r="GF137" s="72">
        <v>2.16700555671324</v>
      </c>
      <c r="GG137" s="68">
        <v>112.41501348348</v>
      </c>
      <c r="GH137" s="72">
        <v>1.08514299535436</v>
      </c>
      <c r="GI137" s="68">
        <v>99.1308174525204</v>
      </c>
      <c r="GJ137" s="72">
        <v>2.94540605265642</v>
      </c>
      <c r="GK137" s="24"/>
      <c r="GL137" s="24" t="s">
        <v>33</v>
      </c>
      <c r="GM137" s="68">
        <v>111.408725290757</v>
      </c>
      <c r="GN137" s="72">
        <v>7.59311234612743</v>
      </c>
      <c r="GO137" s="68">
        <v>126.815200145133</v>
      </c>
      <c r="GP137" s="72">
        <v>9.48829693779575</v>
      </c>
      <c r="GQ137" s="68">
        <v>108.019982336214</v>
      </c>
      <c r="GR137" s="72">
        <v>-12.1524203109778</v>
      </c>
      <c r="GS137" s="24"/>
      <c r="GT137" s="24" t="s">
        <v>33</v>
      </c>
      <c r="GU137" s="68">
        <v>109.31670564644</v>
      </c>
      <c r="GV137" s="72">
        <v>4.59136156735313</v>
      </c>
      <c r="GW137" s="68">
        <v>112.240882101069</v>
      </c>
      <c r="GX137" s="72">
        <v>10.5052452334788</v>
      </c>
      <c r="GY137" s="68">
        <v>99.5280941544568</v>
      </c>
      <c r="GZ137" s="72">
        <v>-3.51916227660969</v>
      </c>
      <c r="HA137" s="24"/>
      <c r="HB137" s="24" t="s">
        <v>33</v>
      </c>
      <c r="HC137" s="68">
        <v>113.407693081735</v>
      </c>
      <c r="HD137" s="72">
        <v>-0.115332191278497</v>
      </c>
      <c r="HE137" s="68">
        <v>94.5980856737662</v>
      </c>
      <c r="HF137" s="72">
        <v>6.33836371934065</v>
      </c>
      <c r="HG137" s="68">
        <v>110.832234724182</v>
      </c>
      <c r="HH137" s="72">
        <v>15.9589384834017</v>
      </c>
      <c r="HI137" s="24"/>
      <c r="HJ137" s="24" t="s">
        <v>33</v>
      </c>
      <c r="HK137" s="68">
        <v>118.110690841252</v>
      </c>
      <c r="HL137" s="72">
        <v>31.3850527505079</v>
      </c>
      <c r="HM137" s="68">
        <v>101.64594702525</v>
      </c>
      <c r="HN137" s="72">
        <v>-10.6286685892714</v>
      </c>
      <c r="HO137" s="68">
        <v>110.236981179721</v>
      </c>
      <c r="HP137" s="72">
        <v>19.9208840856806</v>
      </c>
      <c r="HQ137" s="24"/>
      <c r="HR137" s="24" t="s">
        <v>33</v>
      </c>
      <c r="HS137" s="68">
        <v>131.4249812129</v>
      </c>
      <c r="HT137" s="72">
        <v>7.36277620364081</v>
      </c>
      <c r="HU137" s="68">
        <v>103.364191704644</v>
      </c>
      <c r="HV137" s="72">
        <v>9.72422066703523</v>
      </c>
      <c r="HW137" s="68">
        <v>104.623530860979</v>
      </c>
      <c r="HX137" s="72">
        <v>-3.4575105140039</v>
      </c>
      <c r="HY137" s="24"/>
      <c r="HZ137" s="24" t="s">
        <v>33</v>
      </c>
      <c r="IA137" s="68">
        <v>108.108179229644</v>
      </c>
      <c r="IB137" s="72">
        <v>1.3338055493068</v>
      </c>
      <c r="IC137" s="68">
        <v>102.518078200645</v>
      </c>
      <c r="ID137" s="72">
        <v>-1.54680209296157</v>
      </c>
      <c r="IE137" s="68">
        <v>116.034734589595</v>
      </c>
      <c r="IF137" s="72">
        <v>13.9716587868455</v>
      </c>
      <c r="IG137" s="24"/>
      <c r="IH137" s="24" t="s">
        <v>33</v>
      </c>
      <c r="II137" s="68">
        <v>104.117432781879</v>
      </c>
      <c r="IJ137" s="72">
        <v>-0.259885507159723</v>
      </c>
      <c r="IK137" s="68">
        <v>108.390425338238</v>
      </c>
      <c r="IL137" s="72">
        <v>24.5877600942689</v>
      </c>
      <c r="IM137" s="68">
        <v>114.04777433967</v>
      </c>
      <c r="IN137" s="72">
        <v>10.0056510853586</v>
      </c>
      <c r="IO137" s="68">
        <v>101.101613942213</v>
      </c>
      <c r="IP137" s="72">
        <v>3.07406695174271</v>
      </c>
      <c r="IQ137" s="24"/>
      <c r="IR137" s="24" t="s">
        <v>33</v>
      </c>
      <c r="IS137" s="68">
        <v>101.687848529631</v>
      </c>
      <c r="IT137" s="72">
        <v>3.35997781205457</v>
      </c>
      <c r="IU137" s="68">
        <v>97.2858433608896</v>
      </c>
      <c r="IV137" s="72">
        <v>-3.13728307204208</v>
      </c>
      <c r="IW137" s="68">
        <v>93.7895462315118</v>
      </c>
      <c r="IX137" s="72">
        <v>-0.402682345740629</v>
      </c>
      <c r="IY137" s="24"/>
      <c r="IZ137" s="24" t="s">
        <v>33</v>
      </c>
      <c r="JA137" s="68">
        <v>100.070134333412</v>
      </c>
      <c r="JB137" s="72">
        <v>-2.76722193199643</v>
      </c>
      <c r="JC137" s="68">
        <v>105.141572798454</v>
      </c>
      <c r="JD137" s="72">
        <v>-4.14320238647366</v>
      </c>
      <c r="JE137" s="68">
        <v>98.8923821388516</v>
      </c>
      <c r="JF137" s="72">
        <v>16.9418500402993</v>
      </c>
      <c r="JG137" s="24"/>
      <c r="JH137" s="24" t="s">
        <v>33</v>
      </c>
      <c r="JI137" s="68">
        <v>102.485036426481</v>
      </c>
      <c r="JJ137" s="72">
        <v>-15.6762842547468</v>
      </c>
      <c r="JK137" s="68">
        <v>100.350337139265</v>
      </c>
      <c r="JL137" s="72">
        <v>0.363061647584061</v>
      </c>
      <c r="JM137" s="68">
        <v>98.462546931472</v>
      </c>
      <c r="JN137" s="72">
        <v>-9.06720883784503</v>
      </c>
      <c r="JO137" s="24"/>
      <c r="JP137" s="24" t="s">
        <v>33</v>
      </c>
      <c r="JQ137" s="68">
        <v>115.348027563899</v>
      </c>
      <c r="JR137" s="72">
        <v>-4.45565818955529</v>
      </c>
      <c r="JS137" s="68">
        <v>92.1173996927184</v>
      </c>
      <c r="JT137" s="72">
        <v>4.85200164750586</v>
      </c>
      <c r="JU137" s="68">
        <v>99.8244109606437</v>
      </c>
      <c r="JV137" s="72">
        <v>6.89713316070737</v>
      </c>
      <c r="JW137" s="24"/>
      <c r="JX137" s="24" t="s">
        <v>33</v>
      </c>
      <c r="JY137" s="68">
        <v>97.1312778180717</v>
      </c>
      <c r="JZ137" s="72">
        <v>2.82642670333692</v>
      </c>
      <c r="KA137" s="68">
        <v>96.0459931398453</v>
      </c>
      <c r="KB137" s="72">
        <v>18.9398658296704</v>
      </c>
      <c r="KC137" s="68">
        <v>100.102711537669</v>
      </c>
      <c r="KD137" s="72">
        <v>-14.7692345381231</v>
      </c>
      <c r="KE137" s="24"/>
      <c r="KF137" s="24" t="s">
        <v>33</v>
      </c>
      <c r="KG137" s="68">
        <v>111.363443767944</v>
      </c>
      <c r="KH137" s="72">
        <v>-6.82234043227857</v>
      </c>
      <c r="KI137" s="68">
        <v>106.765757843948</v>
      </c>
      <c r="KJ137" s="72">
        <v>-12.7271406630371</v>
      </c>
      <c r="KK137" s="68">
        <v>117.211075613909</v>
      </c>
      <c r="KL137" s="72">
        <v>-3.64264535243264</v>
      </c>
      <c r="KM137" s="24"/>
      <c r="KN137" s="24" t="s">
        <v>33</v>
      </c>
      <c r="KO137" s="68">
        <v>115.699099683579</v>
      </c>
      <c r="KP137" s="72">
        <v>0.0333777647321796</v>
      </c>
      <c r="KQ137" s="68">
        <v>121.488577350696</v>
      </c>
      <c r="KR137" s="72">
        <v>7.61013229812082</v>
      </c>
      <c r="KS137" s="68">
        <v>106.478682204209</v>
      </c>
      <c r="KT137" s="72">
        <v>4.47556938196496</v>
      </c>
      <c r="KU137" s="24"/>
      <c r="KV137" s="24" t="s">
        <v>33</v>
      </c>
      <c r="KW137" s="68">
        <v>119.876052615431</v>
      </c>
      <c r="KX137" s="72">
        <v>6.19857639082468</v>
      </c>
      <c r="KY137" s="68">
        <v>115.249666473378</v>
      </c>
      <c r="KZ137" s="72">
        <v>0.0358151283191432</v>
      </c>
      <c r="LA137" s="68">
        <v>93.468413342175</v>
      </c>
      <c r="LB137" s="72">
        <v>8.05531149406708</v>
      </c>
      <c r="LC137" s="24"/>
      <c r="LD137" s="24" t="s">
        <v>33</v>
      </c>
      <c r="LE137" s="68">
        <v>144.155771584793</v>
      </c>
      <c r="LF137" s="72">
        <v>-0.0208002794996531</v>
      </c>
      <c r="LG137" s="68">
        <v>124.790295889559</v>
      </c>
      <c r="LH137" s="72">
        <v>0.746581441860769</v>
      </c>
      <c r="LI137" s="68">
        <v>121.219032828802</v>
      </c>
      <c r="LJ137" s="72">
        <v>9.15572279621615</v>
      </c>
      <c r="LK137" s="24"/>
      <c r="LL137" s="24" t="s">
        <v>33</v>
      </c>
      <c r="LM137" s="68">
        <v>195.686808564515</v>
      </c>
      <c r="LN137" s="72">
        <v>-0.790393591405376</v>
      </c>
      <c r="LO137" s="68">
        <v>106.811090517161</v>
      </c>
      <c r="LP137" s="72">
        <v>-1.1926821462301</v>
      </c>
      <c r="LQ137" s="68">
        <v>87.6468216288652</v>
      </c>
      <c r="LR137" s="72">
        <v>5.47114177101655</v>
      </c>
      <c r="LS137" s="24"/>
      <c r="LT137" s="24" t="s">
        <v>33</v>
      </c>
      <c r="LU137" s="68">
        <v>100.203890983135</v>
      </c>
      <c r="LV137" s="72">
        <v>11.8207845760312</v>
      </c>
      <c r="LW137" s="68">
        <v>203.877030982572</v>
      </c>
      <c r="LX137" s="72">
        <v>-4.23400939806197</v>
      </c>
      <c r="LY137" s="68">
        <v>82.0292857332557</v>
      </c>
      <c r="LZ137" s="72">
        <v>8.73281318139971</v>
      </c>
      <c r="MA137" s="24"/>
      <c r="MB137" s="24" t="s">
        <v>33</v>
      </c>
      <c r="MC137" s="68">
        <v>145.898198260839</v>
      </c>
      <c r="MD137" s="72">
        <v>6.66059119588476</v>
      </c>
      <c r="ME137" s="68">
        <v>89.074281011564</v>
      </c>
      <c r="MF137" s="72">
        <v>7.49683397673249</v>
      </c>
      <c r="MG137" s="68">
        <v>112.459943889979</v>
      </c>
      <c r="MH137" s="72">
        <v>17.652172704035</v>
      </c>
      <c r="MI137" s="24"/>
      <c r="MJ137" s="24" t="s">
        <v>33</v>
      </c>
      <c r="MK137" s="68">
        <v>85.9302781409973</v>
      </c>
      <c r="ML137" s="72">
        <v>4.26758835101168</v>
      </c>
      <c r="MM137" s="68">
        <v>126.460978401275</v>
      </c>
      <c r="MN137" s="72">
        <v>6.29531381221867</v>
      </c>
      <c r="MO137" s="68">
        <v>135.689172031655</v>
      </c>
      <c r="MP137" s="72">
        <v>13.7331619110127</v>
      </c>
      <c r="MQ137"/>
      <c r="MR137"/>
      <c r="MS137"/>
      <c r="MT137"/>
      <c r="MU137"/>
      <c r="MV137"/>
    </row>
    <row r="138" s="405" customFormat="1" ht="15" hidden="1" customHeight="1" spans="1:360">
      <c r="A138" s="433"/>
      <c r="B138" s="24" t="s">
        <v>34</v>
      </c>
      <c r="C138" s="68">
        <v>106.302139260052</v>
      </c>
      <c r="D138" s="72">
        <v>0.651896316171175</v>
      </c>
      <c r="E138" s="459">
        <v>102.012319684281</v>
      </c>
      <c r="F138" s="72">
        <v>-3.4279344515264</v>
      </c>
      <c r="G138" s="459">
        <v>110.358429786461</v>
      </c>
      <c r="H138" s="72">
        <v>4.51103064778123</v>
      </c>
      <c r="I138" s="24"/>
      <c r="J138" s="24" t="s">
        <v>34</v>
      </c>
      <c r="K138" s="68">
        <v>100.518777933647</v>
      </c>
      <c r="L138" s="72">
        <v>6.23276239439801</v>
      </c>
      <c r="M138" s="68">
        <v>139.58933154621</v>
      </c>
      <c r="N138" s="72">
        <v>6.56986023436718</v>
      </c>
      <c r="O138" s="68">
        <v>117.782979329105</v>
      </c>
      <c r="P138" s="72">
        <v>14.4013640972066</v>
      </c>
      <c r="Q138" s="24"/>
      <c r="R138" s="24" t="s">
        <v>34</v>
      </c>
      <c r="S138" s="68">
        <v>107.382466631195</v>
      </c>
      <c r="T138" s="72">
        <v>3.53578562093648</v>
      </c>
      <c r="U138" s="68">
        <v>107.801933741763</v>
      </c>
      <c r="V138" s="72">
        <v>-4.35125570522715</v>
      </c>
      <c r="W138" s="68">
        <v>103.705619154808</v>
      </c>
      <c r="X138" s="72">
        <v>-7.30269007526044</v>
      </c>
      <c r="Y138" s="24"/>
      <c r="Z138" s="24" t="s">
        <v>34</v>
      </c>
      <c r="AA138" s="68">
        <v>121.735847249374</v>
      </c>
      <c r="AB138" s="72">
        <v>27.6916269657613</v>
      </c>
      <c r="AC138" s="68">
        <v>120.995686285385</v>
      </c>
      <c r="AD138" s="72">
        <v>-16.2027006870612</v>
      </c>
      <c r="AE138" s="68">
        <v>110.937175736186</v>
      </c>
      <c r="AF138" s="72">
        <v>4.19382950116002</v>
      </c>
      <c r="AG138" s="24"/>
      <c r="AH138" s="24" t="s">
        <v>34</v>
      </c>
      <c r="AI138" s="68">
        <v>110.490410080051</v>
      </c>
      <c r="AJ138" s="72">
        <v>-14.3810492088871</v>
      </c>
      <c r="AK138" s="68">
        <v>135.329139905386</v>
      </c>
      <c r="AL138" s="72">
        <v>21.7620812341834</v>
      </c>
      <c r="AM138" s="68">
        <v>119.190540233847</v>
      </c>
      <c r="AN138" s="72">
        <v>12.8151415701666</v>
      </c>
      <c r="AO138" s="24"/>
      <c r="AP138" s="24" t="s">
        <v>34</v>
      </c>
      <c r="AQ138" s="68">
        <v>122.594229802301</v>
      </c>
      <c r="AR138" s="72">
        <v>-0.573651733138718</v>
      </c>
      <c r="AS138" s="68">
        <v>114.54466535686</v>
      </c>
      <c r="AT138" s="72">
        <v>11.673025883263</v>
      </c>
      <c r="AU138" s="68">
        <v>116.268992586085</v>
      </c>
      <c r="AV138" s="72">
        <v>5.2541900534931</v>
      </c>
      <c r="AW138" s="24"/>
      <c r="AX138" s="24" t="s">
        <v>34</v>
      </c>
      <c r="AY138" s="68">
        <v>123.29512309819</v>
      </c>
      <c r="AZ138" s="72">
        <v>-1.59442776442157</v>
      </c>
      <c r="BA138" s="68">
        <v>123.338968939112</v>
      </c>
      <c r="BB138" s="72">
        <v>1.46521512032218</v>
      </c>
      <c r="BC138" s="68">
        <v>109.44738797204</v>
      </c>
      <c r="BD138" s="72">
        <v>1.5299991583084</v>
      </c>
      <c r="BE138" s="24"/>
      <c r="BF138" s="24" t="s">
        <v>34</v>
      </c>
      <c r="BG138" s="68">
        <v>109.006128484499</v>
      </c>
      <c r="BH138" s="72">
        <v>-0.226684168073334</v>
      </c>
      <c r="BI138" s="68">
        <v>101.166411390062</v>
      </c>
      <c r="BJ138" s="72">
        <v>-2.88578509964216</v>
      </c>
      <c r="BK138" s="68">
        <v>126.615842156211</v>
      </c>
      <c r="BL138" s="72">
        <v>8.4305780152585</v>
      </c>
      <c r="BM138" s="24"/>
      <c r="BN138" s="24" t="s">
        <v>34</v>
      </c>
      <c r="BO138" s="68">
        <v>116.471597792314</v>
      </c>
      <c r="BP138" s="72">
        <v>9.68328400099617</v>
      </c>
      <c r="BQ138" s="437">
        <v>113.562976288191</v>
      </c>
      <c r="BR138" s="72">
        <v>-9.17183379926949</v>
      </c>
      <c r="BS138" s="68">
        <v>118.939061050735</v>
      </c>
      <c r="BT138" s="72">
        <v>10.187657172101</v>
      </c>
      <c r="BU138" s="24"/>
      <c r="BV138" s="24" t="s">
        <v>34</v>
      </c>
      <c r="BW138" s="68">
        <v>107.293792310229</v>
      </c>
      <c r="BX138" s="72">
        <v>-13.6786671223019</v>
      </c>
      <c r="BY138" s="68">
        <v>122.327221463195</v>
      </c>
      <c r="BZ138" s="72">
        <v>10.8984630935432</v>
      </c>
      <c r="CA138" s="68">
        <v>107.262930087583</v>
      </c>
      <c r="CB138" s="72">
        <v>-6.89533524159049</v>
      </c>
      <c r="CC138" s="24"/>
      <c r="CD138" s="24" t="s">
        <v>34</v>
      </c>
      <c r="CE138" s="68">
        <v>120.312315855993</v>
      </c>
      <c r="CF138" s="72">
        <v>13.04995158559</v>
      </c>
      <c r="CG138" s="68">
        <v>105.887375813121</v>
      </c>
      <c r="CH138" s="72">
        <v>-7.3336414649749</v>
      </c>
      <c r="CI138" s="68">
        <v>129.738012114334</v>
      </c>
      <c r="CJ138" s="72">
        <v>6.8513502529559</v>
      </c>
      <c r="CK138" s="24"/>
      <c r="CL138" s="24" t="s">
        <v>34</v>
      </c>
      <c r="CM138" s="68">
        <v>151.688707248426</v>
      </c>
      <c r="CN138" s="72">
        <v>0.103310043404008</v>
      </c>
      <c r="CO138" s="68">
        <v>116.594874597828</v>
      </c>
      <c r="CP138" s="72">
        <v>12.2575644031852</v>
      </c>
      <c r="CQ138" s="68">
        <v>126.17997351991</v>
      </c>
      <c r="CR138" s="72">
        <v>12.4080616203272</v>
      </c>
      <c r="CS138" s="24"/>
      <c r="CT138" s="24" t="s">
        <v>34</v>
      </c>
      <c r="CU138" s="68">
        <v>132.576088393752</v>
      </c>
      <c r="CV138" s="72">
        <v>-9.05464021485568</v>
      </c>
      <c r="CW138" s="68">
        <v>92.3377991196415</v>
      </c>
      <c r="CX138" s="72">
        <v>0.581865884490867</v>
      </c>
      <c r="CY138" s="68">
        <v>121.536694668132</v>
      </c>
      <c r="CZ138" s="72">
        <v>4.34787196481095</v>
      </c>
      <c r="DA138" s="24"/>
      <c r="DB138" s="24" t="s">
        <v>34</v>
      </c>
      <c r="DC138" s="68">
        <v>106.687624192871</v>
      </c>
      <c r="DD138" s="72">
        <v>24.7817414581831</v>
      </c>
      <c r="DE138" s="68">
        <v>257.551309921686</v>
      </c>
      <c r="DF138" s="72">
        <v>32.7896131614053</v>
      </c>
      <c r="DG138" s="68">
        <v>125.180846371118</v>
      </c>
      <c r="DH138" s="72">
        <v>3.64840511313278</v>
      </c>
      <c r="DI138" s="24"/>
      <c r="DJ138" s="24" t="s">
        <v>34</v>
      </c>
      <c r="DK138" s="68">
        <v>118.189197212649</v>
      </c>
      <c r="DL138" s="72">
        <v>2.46586240458313</v>
      </c>
      <c r="DM138" s="68">
        <v>112.936290001116</v>
      </c>
      <c r="DN138" s="72">
        <v>21.6855846650121</v>
      </c>
      <c r="DO138" s="68">
        <v>127.819202587952</v>
      </c>
      <c r="DP138" s="72">
        <v>8.21468815117822</v>
      </c>
      <c r="DQ138" s="24"/>
      <c r="DR138" s="24" t="s">
        <v>34</v>
      </c>
      <c r="DS138" s="68">
        <v>120.233223549633</v>
      </c>
      <c r="DT138" s="72">
        <v>9.74629797986198</v>
      </c>
      <c r="DU138" s="68">
        <v>103.627911710568</v>
      </c>
      <c r="DV138" s="72">
        <v>3.02287471425591</v>
      </c>
      <c r="DW138" s="68">
        <v>129.299168609464</v>
      </c>
      <c r="DX138" s="72">
        <v>7.10670777580044</v>
      </c>
      <c r="DY138" s="24"/>
      <c r="DZ138" s="24" t="s">
        <v>34</v>
      </c>
      <c r="EA138" s="68">
        <v>116.664569236514</v>
      </c>
      <c r="EB138" s="72">
        <v>4.31811995468772</v>
      </c>
      <c r="EC138" s="68">
        <v>104.9529229572</v>
      </c>
      <c r="ED138" s="72">
        <v>-2.79838681653459</v>
      </c>
      <c r="EE138" s="68">
        <v>120.218536039348</v>
      </c>
      <c r="EF138" s="72">
        <v>1.49295622304201</v>
      </c>
      <c r="EG138" s="24"/>
      <c r="EH138" s="24" t="s">
        <v>34</v>
      </c>
      <c r="EI138" s="68">
        <v>128.530573262809</v>
      </c>
      <c r="EJ138" s="72">
        <v>6.51693445500815</v>
      </c>
      <c r="EK138" s="68">
        <v>116.340641846368</v>
      </c>
      <c r="EL138" s="72">
        <v>1.60445308705872</v>
      </c>
      <c r="EM138" s="68">
        <v>117.44989646391</v>
      </c>
      <c r="EN138" s="72">
        <v>2.33973989792211</v>
      </c>
      <c r="EO138" s="24"/>
      <c r="EP138" s="24" t="s">
        <v>34</v>
      </c>
      <c r="EQ138" s="68">
        <v>115.494193062021</v>
      </c>
      <c r="ER138" s="72">
        <v>2.88854250007755</v>
      </c>
      <c r="ES138" s="68">
        <v>123.375858413888</v>
      </c>
      <c r="ET138" s="72">
        <v>4.10616649494342</v>
      </c>
      <c r="EU138" s="68">
        <v>114.749752875104</v>
      </c>
      <c r="EV138" s="72">
        <v>0.595422420952318</v>
      </c>
      <c r="EW138" s="24"/>
      <c r="EX138" s="24" t="s">
        <v>34</v>
      </c>
      <c r="EY138" s="68">
        <v>112.607734636688</v>
      </c>
      <c r="EZ138" s="72">
        <v>5.39231646118571</v>
      </c>
      <c r="FA138" s="68">
        <v>110.626638106143</v>
      </c>
      <c r="FB138" s="72">
        <v>2.34914350847697</v>
      </c>
      <c r="FC138" s="68">
        <v>144.391810337676</v>
      </c>
      <c r="FD138" s="72">
        <v>28.0148080762044</v>
      </c>
      <c r="FE138" s="24"/>
      <c r="FF138" s="24" t="s">
        <v>34</v>
      </c>
      <c r="FG138" s="68">
        <v>117.000744072977</v>
      </c>
      <c r="FH138" s="72">
        <v>0.672920611642056</v>
      </c>
      <c r="FI138" s="68">
        <v>118.522403010361</v>
      </c>
      <c r="FJ138" s="72">
        <v>8.29442846231328</v>
      </c>
      <c r="FK138" s="68">
        <v>117.009310020083</v>
      </c>
      <c r="FL138" s="72">
        <v>15.3665931669385</v>
      </c>
      <c r="FM138" s="24"/>
      <c r="FN138" s="24" t="s">
        <v>34</v>
      </c>
      <c r="FO138" s="68">
        <v>97.6037132423009</v>
      </c>
      <c r="FP138" s="72">
        <v>-5.21512278253475</v>
      </c>
      <c r="FQ138" s="68">
        <v>123.065619290503</v>
      </c>
      <c r="FR138" s="72">
        <v>4.58987300657458</v>
      </c>
      <c r="FS138" s="68">
        <v>120.739421646435</v>
      </c>
      <c r="FT138" s="72">
        <v>-0.783238937584102</v>
      </c>
      <c r="FU138" s="24"/>
      <c r="FV138" s="24" t="s">
        <v>34</v>
      </c>
      <c r="FW138" s="68">
        <v>119.680717609209</v>
      </c>
      <c r="FX138" s="72">
        <v>6.5582268836061</v>
      </c>
      <c r="FY138" s="68">
        <v>92.8905560673966</v>
      </c>
      <c r="FZ138" s="72">
        <v>2.20773598737489</v>
      </c>
      <c r="GA138" s="68">
        <v>91.8503020575622</v>
      </c>
      <c r="GB138" s="72">
        <v>2.44136211858685</v>
      </c>
      <c r="GC138" s="24"/>
      <c r="GD138" s="24" t="s">
        <v>34</v>
      </c>
      <c r="GE138" s="68">
        <v>115.299089837385</v>
      </c>
      <c r="GF138" s="72">
        <v>1.08362440700331</v>
      </c>
      <c r="GG138" s="68">
        <v>112.712582202097</v>
      </c>
      <c r="GH138" s="72">
        <v>0.791905956436082</v>
      </c>
      <c r="GI138" s="68">
        <v>107.203007402847</v>
      </c>
      <c r="GJ138" s="72">
        <v>3.49402797094937</v>
      </c>
      <c r="GK138" s="24"/>
      <c r="GL138" s="24" t="s">
        <v>34</v>
      </c>
      <c r="GM138" s="68">
        <v>109.046410128788</v>
      </c>
      <c r="GN138" s="72">
        <v>7.00122346661844</v>
      </c>
      <c r="GO138" s="68">
        <v>126.788513409784</v>
      </c>
      <c r="GP138" s="72">
        <v>13.5087626278387</v>
      </c>
      <c r="GQ138" s="68">
        <v>115.958934043699</v>
      </c>
      <c r="GR138" s="72">
        <v>-11.8097208477649</v>
      </c>
      <c r="GS138" s="24"/>
      <c r="GT138" s="24" t="s">
        <v>34</v>
      </c>
      <c r="GU138" s="68">
        <v>108.793443086465</v>
      </c>
      <c r="GV138" s="72">
        <v>-16.438343786657</v>
      </c>
      <c r="GW138" s="68">
        <v>128.803431065503</v>
      </c>
      <c r="GX138" s="72">
        <v>19.7501321040645</v>
      </c>
      <c r="GY138" s="68">
        <v>120.327357588466</v>
      </c>
      <c r="GZ138" s="72">
        <v>3.28054524872221</v>
      </c>
      <c r="HA138" s="24"/>
      <c r="HB138" s="24" t="s">
        <v>34</v>
      </c>
      <c r="HC138" s="68">
        <v>120.355664118216</v>
      </c>
      <c r="HD138" s="72">
        <v>3.30140210101544</v>
      </c>
      <c r="HE138" s="68">
        <v>122.666789523737</v>
      </c>
      <c r="HF138" s="72">
        <v>14.0692983562764</v>
      </c>
      <c r="HG138" s="68">
        <v>125.174448672993</v>
      </c>
      <c r="HH138" s="72">
        <v>10.70937030979</v>
      </c>
      <c r="HI138" s="24"/>
      <c r="HJ138" s="24" t="s">
        <v>34</v>
      </c>
      <c r="HK138" s="68">
        <v>113.959237205715</v>
      </c>
      <c r="HL138" s="72">
        <v>27.7661516562917</v>
      </c>
      <c r="HM138" s="68">
        <v>110.631947960107</v>
      </c>
      <c r="HN138" s="72">
        <v>-21.787070048211</v>
      </c>
      <c r="HO138" s="68">
        <v>110.660748666089</v>
      </c>
      <c r="HP138" s="72">
        <v>20.4273818803294</v>
      </c>
      <c r="HQ138" s="24"/>
      <c r="HR138" s="24" t="s">
        <v>34</v>
      </c>
      <c r="HS138" s="68">
        <v>119.575821269446</v>
      </c>
      <c r="HT138" s="72">
        <v>11.4973060184928</v>
      </c>
      <c r="HU138" s="68">
        <v>123.93152109755</v>
      </c>
      <c r="HV138" s="72">
        <v>6.0759688598514</v>
      </c>
      <c r="HW138" s="68">
        <v>106.490735057676</v>
      </c>
      <c r="HX138" s="72">
        <v>-4.72700360041203</v>
      </c>
      <c r="HY138" s="24"/>
      <c r="HZ138" s="24" t="s">
        <v>34</v>
      </c>
      <c r="IA138" s="68">
        <v>113.624335117169</v>
      </c>
      <c r="IB138" s="72">
        <v>-10.4206320838384</v>
      </c>
      <c r="IC138" s="68">
        <v>106.542777613237</v>
      </c>
      <c r="ID138" s="72">
        <v>5.30962527761507</v>
      </c>
      <c r="IE138" s="68">
        <v>106.278616769112</v>
      </c>
      <c r="IF138" s="72">
        <v>4.8610887530499</v>
      </c>
      <c r="IG138" s="24"/>
      <c r="IH138" s="24" t="s">
        <v>34</v>
      </c>
      <c r="II138" s="68">
        <v>124.65511521225</v>
      </c>
      <c r="IJ138" s="72">
        <v>-3.6586387463712</v>
      </c>
      <c r="IK138" s="68">
        <v>107.361083846056</v>
      </c>
      <c r="IL138" s="72">
        <v>9.48885640961983</v>
      </c>
      <c r="IM138" s="68">
        <v>127.826941989686</v>
      </c>
      <c r="IN138" s="72">
        <v>9.89597995358511</v>
      </c>
      <c r="IO138" s="68">
        <v>128.266279718314</v>
      </c>
      <c r="IP138" s="72">
        <v>-6.80197902629762</v>
      </c>
      <c r="IQ138" s="24"/>
      <c r="IR138" s="24" t="s">
        <v>34</v>
      </c>
      <c r="IS138" s="68">
        <v>108.748297041008</v>
      </c>
      <c r="IT138" s="72">
        <v>8.56641045179403</v>
      </c>
      <c r="IU138" s="68">
        <v>102.647204756741</v>
      </c>
      <c r="IV138" s="72">
        <v>1.56245961101054</v>
      </c>
      <c r="IW138" s="68">
        <v>109.411618054471</v>
      </c>
      <c r="IX138" s="72">
        <v>2.56694760540448</v>
      </c>
      <c r="IY138" s="24"/>
      <c r="IZ138" s="24" t="s">
        <v>34</v>
      </c>
      <c r="JA138" s="68">
        <v>127.591564207388</v>
      </c>
      <c r="JB138" s="72">
        <v>10.4814979458102</v>
      </c>
      <c r="JC138" s="68">
        <v>125.473929519162</v>
      </c>
      <c r="JD138" s="72">
        <v>-6.27457892788071</v>
      </c>
      <c r="JE138" s="68">
        <v>153.297895023219</v>
      </c>
      <c r="JF138" s="72">
        <v>15.1991518010811</v>
      </c>
      <c r="JG138" s="24"/>
      <c r="JH138" s="24" t="s">
        <v>34</v>
      </c>
      <c r="JI138" s="68">
        <v>122.464648357149</v>
      </c>
      <c r="JJ138" s="72">
        <v>-5.67648070085261</v>
      </c>
      <c r="JK138" s="68">
        <v>122.13850797559</v>
      </c>
      <c r="JL138" s="72">
        <v>0.281676197020346</v>
      </c>
      <c r="JM138" s="68">
        <v>112.302391340143</v>
      </c>
      <c r="JN138" s="72">
        <v>2.27740616947636</v>
      </c>
      <c r="JO138" s="24"/>
      <c r="JP138" s="24" t="s">
        <v>34</v>
      </c>
      <c r="JQ138" s="68">
        <v>125.2687169789</v>
      </c>
      <c r="JR138" s="72">
        <v>-2.31156150606226</v>
      </c>
      <c r="JS138" s="68">
        <v>101.665491704328</v>
      </c>
      <c r="JT138" s="72">
        <v>-0.499431950029788</v>
      </c>
      <c r="JU138" s="68">
        <v>105.305180203397</v>
      </c>
      <c r="JV138" s="72">
        <v>9.93926044072168</v>
      </c>
      <c r="JW138" s="24"/>
      <c r="JX138" s="24" t="s">
        <v>34</v>
      </c>
      <c r="JY138" s="68">
        <v>101.833904665081</v>
      </c>
      <c r="JZ138" s="72">
        <v>2.16290213337483</v>
      </c>
      <c r="KA138" s="68">
        <v>95.250984018285</v>
      </c>
      <c r="KB138" s="72">
        <v>14.4642777055576</v>
      </c>
      <c r="KC138" s="68">
        <v>116.965460981867</v>
      </c>
      <c r="KD138" s="72">
        <v>-3.93653527486931</v>
      </c>
      <c r="KE138" s="24"/>
      <c r="KF138" s="24" t="s">
        <v>34</v>
      </c>
      <c r="KG138" s="68">
        <v>110.39965297414</v>
      </c>
      <c r="KH138" s="72">
        <v>-0.258403009554073</v>
      </c>
      <c r="KI138" s="68">
        <v>117.130876496097</v>
      </c>
      <c r="KJ138" s="72">
        <v>-5.49971918002362</v>
      </c>
      <c r="KK138" s="68">
        <v>130.095276254798</v>
      </c>
      <c r="KL138" s="72">
        <v>-0.411596372564119</v>
      </c>
      <c r="KM138" s="24"/>
      <c r="KN138" s="24" t="s">
        <v>34</v>
      </c>
      <c r="KO138" s="68">
        <v>149.52014948372</v>
      </c>
      <c r="KP138" s="72">
        <v>17.5306542047999</v>
      </c>
      <c r="KQ138" s="68">
        <v>133.715646411111</v>
      </c>
      <c r="KR138" s="72">
        <v>5.54022184214304</v>
      </c>
      <c r="KS138" s="68">
        <v>105.13263125541</v>
      </c>
      <c r="KT138" s="72">
        <v>2.77368870721402</v>
      </c>
      <c r="KU138" s="24"/>
      <c r="KV138" s="24" t="s">
        <v>34</v>
      </c>
      <c r="KW138" s="68">
        <v>125.572726846722</v>
      </c>
      <c r="KX138" s="72">
        <v>9.08829368049962</v>
      </c>
      <c r="KY138" s="68">
        <v>122.158899547881</v>
      </c>
      <c r="KZ138" s="72">
        <v>3.00311201714038</v>
      </c>
      <c r="LA138" s="68">
        <v>116.600584497466</v>
      </c>
      <c r="LB138" s="72">
        <v>2.9578545763685</v>
      </c>
      <c r="LC138" s="24"/>
      <c r="LD138" s="24" t="s">
        <v>34</v>
      </c>
      <c r="LE138" s="68">
        <v>115.016079058314</v>
      </c>
      <c r="LF138" s="72">
        <v>3.58571677118722</v>
      </c>
      <c r="LG138" s="68">
        <v>147.208191831517</v>
      </c>
      <c r="LH138" s="72">
        <v>-3.32876748710153</v>
      </c>
      <c r="LI138" s="68">
        <v>126.503388740424</v>
      </c>
      <c r="LJ138" s="72">
        <v>-8.20111223568784</v>
      </c>
      <c r="LK138" s="24"/>
      <c r="LL138" s="24" t="s">
        <v>34</v>
      </c>
      <c r="LM138" s="68">
        <v>184.080793635488</v>
      </c>
      <c r="LN138" s="72">
        <v>-8.01409891079176</v>
      </c>
      <c r="LO138" s="68">
        <v>127.849095970293</v>
      </c>
      <c r="LP138" s="72">
        <v>4.31530505455804</v>
      </c>
      <c r="LQ138" s="68">
        <v>140.811140267199</v>
      </c>
      <c r="LR138" s="72">
        <v>2.45789331835446</v>
      </c>
      <c r="LS138" s="24"/>
      <c r="LT138" s="24" t="s">
        <v>34</v>
      </c>
      <c r="LU138" s="68">
        <v>127.498671088106</v>
      </c>
      <c r="LV138" s="72">
        <v>14.4113010329976</v>
      </c>
      <c r="LW138" s="68">
        <v>92.7155263585487</v>
      </c>
      <c r="LX138" s="72">
        <v>-3.45984883701423</v>
      </c>
      <c r="LY138" s="68">
        <v>98.3044850017179</v>
      </c>
      <c r="LZ138" s="72">
        <v>3.07161566861407</v>
      </c>
      <c r="MA138" s="24"/>
      <c r="MB138" s="24" t="s">
        <v>34</v>
      </c>
      <c r="MC138" s="68">
        <v>156.377852371037</v>
      </c>
      <c r="MD138" s="72">
        <v>9.63221017744</v>
      </c>
      <c r="ME138" s="68">
        <v>115.640460014646</v>
      </c>
      <c r="MF138" s="72">
        <v>3.36383865058758</v>
      </c>
      <c r="MG138" s="68">
        <v>147.40160604459</v>
      </c>
      <c r="MH138" s="72">
        <v>2.87959959321451</v>
      </c>
      <c r="MI138" s="24"/>
      <c r="MJ138" s="24" t="s">
        <v>34</v>
      </c>
      <c r="MK138" s="68">
        <v>97.9145562833565</v>
      </c>
      <c r="ML138" s="72">
        <v>9.4691743663313</v>
      </c>
      <c r="MM138" s="68">
        <v>134.955101125783</v>
      </c>
      <c r="MN138" s="72">
        <v>5.69670878007291</v>
      </c>
      <c r="MO138" s="68">
        <v>164.507180513817</v>
      </c>
      <c r="MP138" s="72">
        <v>15.4596355787447</v>
      </c>
      <c r="MQ138"/>
      <c r="MR138"/>
      <c r="MS138"/>
      <c r="MT138"/>
      <c r="MU138"/>
      <c r="MV138"/>
    </row>
    <row r="139" s="405" customFormat="1" ht="15" hidden="1" customHeight="1" spans="1:360">
      <c r="A139" s="433"/>
      <c r="B139" s="24" t="s">
        <v>35</v>
      </c>
      <c r="C139" s="68">
        <v>99.949762443555</v>
      </c>
      <c r="D139" s="72">
        <v>-0.146132303163441</v>
      </c>
      <c r="E139" s="459">
        <v>94.7599869700547</v>
      </c>
      <c r="F139" s="72">
        <v>-3.82052396964974</v>
      </c>
      <c r="G139" s="459">
        <v>104.857017099729</v>
      </c>
      <c r="H139" s="72">
        <v>3.2236333718799</v>
      </c>
      <c r="I139" s="24"/>
      <c r="J139" s="24" t="s">
        <v>35</v>
      </c>
      <c r="K139" s="68">
        <v>99.1547277204881</v>
      </c>
      <c r="L139" s="72">
        <v>5.84195527137688</v>
      </c>
      <c r="M139" s="68">
        <v>124.742797221161</v>
      </c>
      <c r="N139" s="72">
        <v>-5.79203502356846</v>
      </c>
      <c r="O139" s="68">
        <v>100.27940765577</v>
      </c>
      <c r="P139" s="72">
        <v>0.803387369436521</v>
      </c>
      <c r="Q139" s="24"/>
      <c r="R139" s="24" t="s">
        <v>35</v>
      </c>
      <c r="S139" s="68">
        <v>109.495284617978</v>
      </c>
      <c r="T139" s="72">
        <v>2.24321059903842</v>
      </c>
      <c r="U139" s="68">
        <v>129.51558486373</v>
      </c>
      <c r="V139" s="72">
        <v>6.81421257603097</v>
      </c>
      <c r="W139" s="68">
        <v>107.911660885557</v>
      </c>
      <c r="X139" s="72">
        <v>-2.28397617964841</v>
      </c>
      <c r="Y139" s="24"/>
      <c r="Z139" s="24" t="s">
        <v>35</v>
      </c>
      <c r="AA139" s="68">
        <v>127.165065914903</v>
      </c>
      <c r="AB139" s="72">
        <v>27.5310773789836</v>
      </c>
      <c r="AC139" s="68">
        <v>134.02182309328</v>
      </c>
      <c r="AD139" s="72">
        <v>-8.01405523898701</v>
      </c>
      <c r="AE139" s="68">
        <v>117.506586518193</v>
      </c>
      <c r="AF139" s="72">
        <v>3.01658925232253</v>
      </c>
      <c r="AG139" s="24"/>
      <c r="AH139" s="24" t="s">
        <v>35</v>
      </c>
      <c r="AI139" s="68">
        <v>116.221110167334</v>
      </c>
      <c r="AJ139" s="72">
        <v>-14.5470154174145</v>
      </c>
      <c r="AK139" s="68">
        <v>140.431337624137</v>
      </c>
      <c r="AL139" s="72">
        <v>12.5312474126213</v>
      </c>
      <c r="AM139" s="68">
        <v>118.376697499725</v>
      </c>
      <c r="AN139" s="72">
        <v>9.57282565718984</v>
      </c>
      <c r="AO139" s="24"/>
      <c r="AP139" s="24" t="s">
        <v>35</v>
      </c>
      <c r="AQ139" s="68">
        <v>130.910214817769</v>
      </c>
      <c r="AR139" s="72">
        <v>1.96125525627838</v>
      </c>
      <c r="AS139" s="68">
        <v>120.301647818156</v>
      </c>
      <c r="AT139" s="72">
        <v>1.39539851475298</v>
      </c>
      <c r="AU139" s="68">
        <v>119.995090401735</v>
      </c>
      <c r="AV139" s="72">
        <v>-4.3530403320361</v>
      </c>
      <c r="AW139" s="24"/>
      <c r="AX139" s="24" t="s">
        <v>35</v>
      </c>
      <c r="AY139" s="68">
        <v>116.156949945959</v>
      </c>
      <c r="AZ139" s="72">
        <v>-13.5838963145762</v>
      </c>
      <c r="BA139" s="68">
        <v>120.873853762544</v>
      </c>
      <c r="BB139" s="72">
        <v>7.51995365021239</v>
      </c>
      <c r="BC139" s="68">
        <v>115.743838092954</v>
      </c>
      <c r="BD139" s="72">
        <v>3.10489224960043</v>
      </c>
      <c r="BE139" s="24"/>
      <c r="BF139" s="24" t="s">
        <v>35</v>
      </c>
      <c r="BG139" s="68">
        <v>124.014115054771</v>
      </c>
      <c r="BH139" s="72">
        <v>15.3515118591837</v>
      </c>
      <c r="BI139" s="68">
        <v>110.834049994525</v>
      </c>
      <c r="BJ139" s="72">
        <v>8.66673486959513</v>
      </c>
      <c r="BK139" s="68">
        <v>126.997193535957</v>
      </c>
      <c r="BL139" s="72">
        <v>8.18384544955737</v>
      </c>
      <c r="BM139" s="24"/>
      <c r="BN139" s="24" t="s">
        <v>35</v>
      </c>
      <c r="BO139" s="68">
        <v>113.147682217856</v>
      </c>
      <c r="BP139" s="72">
        <v>-2.98840414993214</v>
      </c>
      <c r="BQ139" s="437">
        <v>125.758454540469</v>
      </c>
      <c r="BR139" s="72">
        <v>-6.90537062215587</v>
      </c>
      <c r="BS139" s="68">
        <v>123.858070505157</v>
      </c>
      <c r="BT139" s="72">
        <v>11.4775291734912</v>
      </c>
      <c r="BU139" s="24"/>
      <c r="BV139" s="24" t="s">
        <v>35</v>
      </c>
      <c r="BW139" s="68">
        <v>119.633823740405</v>
      </c>
      <c r="BX139" s="72">
        <v>-7.02576510023792</v>
      </c>
      <c r="BY139" s="68">
        <v>115.600619102793</v>
      </c>
      <c r="BZ139" s="72">
        <v>8.18904753549825</v>
      </c>
      <c r="CA139" s="68">
        <v>97.6673577870845</v>
      </c>
      <c r="CB139" s="72">
        <v>-16.1440461419416</v>
      </c>
      <c r="CC139" s="24"/>
      <c r="CD139" s="24" t="s">
        <v>35</v>
      </c>
      <c r="CE139" s="68">
        <v>132.400876969671</v>
      </c>
      <c r="CF139" s="72">
        <v>26.5846389847195</v>
      </c>
      <c r="CG139" s="68">
        <v>107.392406531327</v>
      </c>
      <c r="CH139" s="72">
        <v>-9.15445285093207</v>
      </c>
      <c r="CI139" s="68">
        <v>126.207768006266</v>
      </c>
      <c r="CJ139" s="72">
        <v>11.5173637882704</v>
      </c>
      <c r="CK139" s="24"/>
      <c r="CL139" s="24" t="s">
        <v>35</v>
      </c>
      <c r="CM139" s="68">
        <v>167.489072920916</v>
      </c>
      <c r="CN139" s="72">
        <v>15.8783584631187</v>
      </c>
      <c r="CO139" s="68">
        <v>112.799937378982</v>
      </c>
      <c r="CP139" s="72">
        <v>11.2075360623896</v>
      </c>
      <c r="CQ139" s="68">
        <v>113.454243394244</v>
      </c>
      <c r="CR139" s="72">
        <v>-9.27056495042157</v>
      </c>
      <c r="CS139" s="24"/>
      <c r="CT139" s="24" t="s">
        <v>35</v>
      </c>
      <c r="CU139" s="68">
        <v>141.467615833376</v>
      </c>
      <c r="CV139" s="72">
        <v>6.10258235194874</v>
      </c>
      <c r="CW139" s="68">
        <v>92.2810998243282</v>
      </c>
      <c r="CX139" s="72">
        <v>-1.84682995205745</v>
      </c>
      <c r="CY139" s="68">
        <v>128.664139303598</v>
      </c>
      <c r="CZ139" s="72">
        <v>0.0484384024137086</v>
      </c>
      <c r="DA139" s="24"/>
      <c r="DB139" s="24" t="s">
        <v>35</v>
      </c>
      <c r="DC139" s="68">
        <v>104.421612568406</v>
      </c>
      <c r="DD139" s="72">
        <v>16.8472049278619</v>
      </c>
      <c r="DE139" s="68">
        <v>204.720654600697</v>
      </c>
      <c r="DF139" s="72">
        <v>3.57624362068809</v>
      </c>
      <c r="DG139" s="68">
        <v>123.982211071992</v>
      </c>
      <c r="DH139" s="72">
        <v>9.87488594062728</v>
      </c>
      <c r="DI139" s="24"/>
      <c r="DJ139" s="24" t="s">
        <v>35</v>
      </c>
      <c r="DK139" s="68">
        <v>122.18347534386</v>
      </c>
      <c r="DL139" s="72">
        <v>-0.485677751960992</v>
      </c>
      <c r="DM139" s="68">
        <v>110.277158197193</v>
      </c>
      <c r="DN139" s="72">
        <v>17.8060679708457</v>
      </c>
      <c r="DO139" s="68">
        <v>125.706809108213</v>
      </c>
      <c r="DP139" s="72">
        <v>0.353988264520751</v>
      </c>
      <c r="DQ139" s="24"/>
      <c r="DR139" s="24" t="s">
        <v>35</v>
      </c>
      <c r="DS139" s="68">
        <v>122.807165461574</v>
      </c>
      <c r="DT139" s="72">
        <v>7.41631935697539</v>
      </c>
      <c r="DU139" s="68">
        <v>106.577523077138</v>
      </c>
      <c r="DV139" s="72">
        <v>3.24075088130358</v>
      </c>
      <c r="DW139" s="68">
        <v>134.511818809509</v>
      </c>
      <c r="DX139" s="72">
        <v>6.92085483921487</v>
      </c>
      <c r="DY139" s="24"/>
      <c r="DZ139" s="24" t="s">
        <v>35</v>
      </c>
      <c r="EA139" s="68">
        <v>104.258937474136</v>
      </c>
      <c r="EB139" s="72">
        <v>3.95494479422589</v>
      </c>
      <c r="EC139" s="68">
        <v>120.166300993104</v>
      </c>
      <c r="ED139" s="72">
        <v>-4.72214389139445</v>
      </c>
      <c r="EE139" s="68">
        <v>114.308280930728</v>
      </c>
      <c r="EF139" s="72">
        <v>1.36509914715614</v>
      </c>
      <c r="EG139" s="24"/>
      <c r="EH139" s="24" t="s">
        <v>35</v>
      </c>
      <c r="EI139" s="68">
        <v>119.700660215108</v>
      </c>
      <c r="EJ139" s="72">
        <v>9.10596951591553</v>
      </c>
      <c r="EK139" s="68">
        <v>115.926507290927</v>
      </c>
      <c r="EL139" s="72">
        <v>1.14258642306928</v>
      </c>
      <c r="EM139" s="68">
        <v>116.346523786046</v>
      </c>
      <c r="EN139" s="72">
        <v>1.57510270663954</v>
      </c>
      <c r="EO139" s="24"/>
      <c r="EP139" s="24" t="s">
        <v>35</v>
      </c>
      <c r="EQ139" s="68">
        <v>108.248328430122</v>
      </c>
      <c r="ER139" s="72">
        <v>4.77229164233559</v>
      </c>
      <c r="ES139" s="68">
        <v>121.108014826869</v>
      </c>
      <c r="ET139" s="72">
        <v>3.31513652201787</v>
      </c>
      <c r="EU139" s="68">
        <v>115.087573657105</v>
      </c>
      <c r="EV139" s="72">
        <v>0.262288033966286</v>
      </c>
      <c r="EW139" s="24"/>
      <c r="EX139" s="24" t="s">
        <v>35</v>
      </c>
      <c r="EY139" s="68">
        <v>99.3980387599443</v>
      </c>
      <c r="EZ139" s="72">
        <v>2.17346660555503</v>
      </c>
      <c r="FA139" s="68">
        <v>113.955586855433</v>
      </c>
      <c r="FB139" s="72">
        <v>8.03025834185414</v>
      </c>
      <c r="FC139" s="68">
        <v>143.746555805359</v>
      </c>
      <c r="FD139" s="72">
        <v>26.966877690156</v>
      </c>
      <c r="FE139" s="24"/>
      <c r="FF139" s="24" t="s">
        <v>35</v>
      </c>
      <c r="FG139" s="68">
        <v>112.238809374339</v>
      </c>
      <c r="FH139" s="72">
        <v>-0.960525105238077</v>
      </c>
      <c r="FI139" s="68">
        <v>124.32600070859</v>
      </c>
      <c r="FJ139" s="72">
        <v>2.43645985435725</v>
      </c>
      <c r="FK139" s="68">
        <v>110.728202018395</v>
      </c>
      <c r="FL139" s="72">
        <v>9.19571515952408</v>
      </c>
      <c r="FM139" s="24"/>
      <c r="FN139" s="24" t="s">
        <v>35</v>
      </c>
      <c r="FO139" s="68">
        <v>97.1670036251245</v>
      </c>
      <c r="FP139" s="72">
        <v>0.815266615426196</v>
      </c>
      <c r="FQ139" s="68">
        <v>122.916781854463</v>
      </c>
      <c r="FR139" s="72">
        <v>6.14896667715577</v>
      </c>
      <c r="FS139" s="68">
        <v>119.307975297053</v>
      </c>
      <c r="FT139" s="72">
        <v>0.700316422384262</v>
      </c>
      <c r="FU139" s="24"/>
      <c r="FV139" s="24" t="s">
        <v>35</v>
      </c>
      <c r="FW139" s="68">
        <v>120.570695730809</v>
      </c>
      <c r="FX139" s="72">
        <v>2.44132209923235</v>
      </c>
      <c r="FY139" s="68">
        <v>96.8069750089679</v>
      </c>
      <c r="FZ139" s="72">
        <v>8.08197417950724</v>
      </c>
      <c r="GA139" s="68">
        <v>96.5652916065025</v>
      </c>
      <c r="GB139" s="72">
        <v>3.67566408214508</v>
      </c>
      <c r="GC139" s="24"/>
      <c r="GD139" s="24" t="s">
        <v>35</v>
      </c>
      <c r="GE139" s="68">
        <v>115.145102990763</v>
      </c>
      <c r="GF139" s="72">
        <v>4.12663191377942</v>
      </c>
      <c r="GG139" s="68">
        <v>117.141480927324</v>
      </c>
      <c r="GH139" s="72">
        <v>7.28430123813546</v>
      </c>
      <c r="GI139" s="68">
        <v>104.06009209085</v>
      </c>
      <c r="GJ139" s="72">
        <v>4.58421110536189</v>
      </c>
      <c r="GK139" s="24"/>
      <c r="GL139" s="24" t="s">
        <v>35</v>
      </c>
      <c r="GM139" s="68">
        <v>108.127197500983</v>
      </c>
      <c r="GN139" s="72">
        <v>11.8173518327121</v>
      </c>
      <c r="GO139" s="68">
        <v>126.148542756048</v>
      </c>
      <c r="GP139" s="72">
        <v>5.26190808990485</v>
      </c>
      <c r="GQ139" s="68">
        <v>129.050889410409</v>
      </c>
      <c r="GR139" s="72">
        <v>-2.08942841384209</v>
      </c>
      <c r="GS139" s="24"/>
      <c r="GT139" s="24" t="s">
        <v>35</v>
      </c>
      <c r="GU139" s="68">
        <v>116.393737546363</v>
      </c>
      <c r="GV139" s="72">
        <v>-2.63111855145102</v>
      </c>
      <c r="GW139" s="68">
        <v>123.18860468848</v>
      </c>
      <c r="GX139" s="72">
        <v>10.7235333104969</v>
      </c>
      <c r="GY139" s="68">
        <v>111.136059052203</v>
      </c>
      <c r="GZ139" s="72">
        <v>4.16952555082236</v>
      </c>
      <c r="HA139" s="24"/>
      <c r="HB139" s="24" t="s">
        <v>35</v>
      </c>
      <c r="HC139" s="68">
        <v>122.215899908</v>
      </c>
      <c r="HD139" s="72">
        <v>2.41573500534096</v>
      </c>
      <c r="HE139" s="68">
        <v>114.817854759142</v>
      </c>
      <c r="HF139" s="72">
        <v>7.30923962782211</v>
      </c>
      <c r="HG139" s="68">
        <v>118.69236245028</v>
      </c>
      <c r="HH139" s="72">
        <v>8.60555002688076</v>
      </c>
      <c r="HI139" s="24"/>
      <c r="HJ139" s="24" t="s">
        <v>35</v>
      </c>
      <c r="HK139" s="68">
        <v>109.849886222669</v>
      </c>
      <c r="HL139" s="72">
        <v>4.73114610659502</v>
      </c>
      <c r="HM139" s="68">
        <v>111.508833288223</v>
      </c>
      <c r="HN139" s="72">
        <v>-4.53292022795451</v>
      </c>
      <c r="HO139" s="68">
        <v>111.558295241809</v>
      </c>
      <c r="HP139" s="72">
        <v>13.6997926524118</v>
      </c>
      <c r="HQ139" s="24"/>
      <c r="HR139" s="24" t="s">
        <v>35</v>
      </c>
      <c r="HS139" s="68">
        <v>114.120559070287</v>
      </c>
      <c r="HT139" s="72">
        <v>8.8881081750732</v>
      </c>
      <c r="HU139" s="68">
        <v>120.501020297417</v>
      </c>
      <c r="HV139" s="72">
        <v>2.45349640338782</v>
      </c>
      <c r="HW139" s="68">
        <v>113.021494371138</v>
      </c>
      <c r="HX139" s="72">
        <v>-9.9119495775478</v>
      </c>
      <c r="HY139" s="24"/>
      <c r="HZ139" s="24" t="s">
        <v>35</v>
      </c>
      <c r="IA139" s="68">
        <v>109.771414776418</v>
      </c>
      <c r="IB139" s="72">
        <v>6.04563168591517</v>
      </c>
      <c r="IC139" s="68">
        <v>112.133514184237</v>
      </c>
      <c r="ID139" s="72">
        <v>4.90419526687565</v>
      </c>
      <c r="IE139" s="68">
        <v>114.303337957388</v>
      </c>
      <c r="IF139" s="72">
        <v>12.6132986575648</v>
      </c>
      <c r="IG139" s="24"/>
      <c r="IH139" s="24" t="s">
        <v>35</v>
      </c>
      <c r="II139" s="68">
        <v>127.974408397109</v>
      </c>
      <c r="IJ139" s="72">
        <v>3.40975175156703</v>
      </c>
      <c r="IK139" s="68">
        <v>105.160057520921</v>
      </c>
      <c r="IL139" s="72">
        <v>2.29533231434419</v>
      </c>
      <c r="IM139" s="68">
        <v>130.446520756322</v>
      </c>
      <c r="IN139" s="72">
        <v>7.08634981134861</v>
      </c>
      <c r="IO139" s="68">
        <v>127.065311879721</v>
      </c>
      <c r="IP139" s="72">
        <v>-19.4724203349865</v>
      </c>
      <c r="IQ139" s="24"/>
      <c r="IR139" s="24" t="s">
        <v>35</v>
      </c>
      <c r="IS139" s="68">
        <v>109.246013877987</v>
      </c>
      <c r="IT139" s="72">
        <v>9.99657831336509</v>
      </c>
      <c r="IU139" s="68">
        <v>104.957115054407</v>
      </c>
      <c r="IV139" s="72">
        <v>14.8657393207955</v>
      </c>
      <c r="IW139" s="68">
        <v>122.861236057638</v>
      </c>
      <c r="IX139" s="72">
        <v>13.8333566528629</v>
      </c>
      <c r="IY139" s="24"/>
      <c r="IZ139" s="24" t="s">
        <v>35</v>
      </c>
      <c r="JA139" s="68">
        <v>125.473457369319</v>
      </c>
      <c r="JB139" s="72">
        <v>3.77013268176935</v>
      </c>
      <c r="JC139" s="68">
        <v>121.557028328133</v>
      </c>
      <c r="JD139" s="72">
        <v>-0.171539854904893</v>
      </c>
      <c r="JE139" s="68">
        <v>152.342806854187</v>
      </c>
      <c r="JF139" s="72">
        <v>4.65229822682869</v>
      </c>
      <c r="JG139" s="24"/>
      <c r="JH139" s="24" t="s">
        <v>35</v>
      </c>
      <c r="JI139" s="68">
        <v>118.566170942361</v>
      </c>
      <c r="JJ139" s="72">
        <v>-11.46672834977</v>
      </c>
      <c r="JK139" s="68">
        <v>125.996571087557</v>
      </c>
      <c r="JL139" s="72">
        <v>-2.65218784451345</v>
      </c>
      <c r="JM139" s="68">
        <v>103.8934754041</v>
      </c>
      <c r="JN139" s="72">
        <v>-2.81397071301613</v>
      </c>
      <c r="JO139" s="24"/>
      <c r="JP139" s="24" t="s">
        <v>35</v>
      </c>
      <c r="JQ139" s="68">
        <v>117.085269226668</v>
      </c>
      <c r="JR139" s="72">
        <v>0.767611297749312</v>
      </c>
      <c r="JS139" s="68">
        <v>117.080174274244</v>
      </c>
      <c r="JT139" s="72">
        <v>14.4416053437542</v>
      </c>
      <c r="JU139" s="68">
        <v>102.765022495368</v>
      </c>
      <c r="JV139" s="72">
        <v>9.608028149258</v>
      </c>
      <c r="JW139" s="24"/>
      <c r="JX139" s="24" t="s">
        <v>35</v>
      </c>
      <c r="JY139" s="68">
        <v>111.100146682659</v>
      </c>
      <c r="JZ139" s="72">
        <v>0.933542820504883</v>
      </c>
      <c r="KA139" s="68">
        <v>103.290633674638</v>
      </c>
      <c r="KB139" s="72">
        <v>24.7628796791245</v>
      </c>
      <c r="KC139" s="68">
        <v>100.76797866394</v>
      </c>
      <c r="KD139" s="72">
        <v>-9.94315353873503</v>
      </c>
      <c r="KE139" s="24"/>
      <c r="KF139" s="24" t="s">
        <v>35</v>
      </c>
      <c r="KG139" s="68">
        <v>105.59632776691</v>
      </c>
      <c r="KH139" s="72">
        <v>1.95232630708185</v>
      </c>
      <c r="KI139" s="68">
        <v>103.128887386719</v>
      </c>
      <c r="KJ139" s="72">
        <v>2.9117572106434</v>
      </c>
      <c r="KK139" s="68">
        <v>129.603448260522</v>
      </c>
      <c r="KL139" s="72">
        <v>6.65768570664753</v>
      </c>
      <c r="KM139" s="24"/>
      <c r="KN139" s="24" t="s">
        <v>35</v>
      </c>
      <c r="KO139" s="68">
        <v>119.347801922475</v>
      </c>
      <c r="KP139" s="72">
        <v>-2.38143341128078</v>
      </c>
      <c r="KQ139" s="68">
        <v>133.76401866917</v>
      </c>
      <c r="KR139" s="72">
        <v>-3.53149815109919</v>
      </c>
      <c r="KS139" s="68">
        <v>107.249136136859</v>
      </c>
      <c r="KT139" s="72">
        <v>-0.190848221807855</v>
      </c>
      <c r="KU139" s="24"/>
      <c r="KV139" s="24" t="s">
        <v>35</v>
      </c>
      <c r="KW139" s="68">
        <v>139.309885861817</v>
      </c>
      <c r="KX139" s="72">
        <v>13.6502762306771</v>
      </c>
      <c r="KY139" s="68">
        <v>126.168075425235</v>
      </c>
      <c r="KZ139" s="72">
        <v>-1.24286323077449</v>
      </c>
      <c r="LA139" s="68">
        <v>123.374125393205</v>
      </c>
      <c r="LB139" s="72">
        <v>17.9587750609343</v>
      </c>
      <c r="LC139" s="24"/>
      <c r="LD139" s="24" t="s">
        <v>35</v>
      </c>
      <c r="LE139" s="68">
        <v>147.255348405051</v>
      </c>
      <c r="LF139" s="72">
        <v>17.6671754480682</v>
      </c>
      <c r="LG139" s="68">
        <v>161.639744252454</v>
      </c>
      <c r="LH139" s="72">
        <v>0.957742338793423</v>
      </c>
      <c r="LI139" s="68">
        <v>133.748608650941</v>
      </c>
      <c r="LJ139" s="72">
        <v>0.382425135761608</v>
      </c>
      <c r="LK139" s="24"/>
      <c r="LL139" s="24" t="s">
        <v>35</v>
      </c>
      <c r="LM139" s="68">
        <v>195.630510425265</v>
      </c>
      <c r="LN139" s="72">
        <v>16.8133249020664</v>
      </c>
      <c r="LO139" s="68">
        <v>133.089945505741</v>
      </c>
      <c r="LP139" s="72">
        <v>10.0764622381607</v>
      </c>
      <c r="LQ139" s="68">
        <v>155.218676512193</v>
      </c>
      <c r="LR139" s="72">
        <v>3.38534209680283</v>
      </c>
      <c r="LS139" s="24"/>
      <c r="LT139" s="24" t="s">
        <v>35</v>
      </c>
      <c r="LU139" s="68">
        <v>116.603223197807</v>
      </c>
      <c r="LV139" s="72">
        <v>-4.67499505475422</v>
      </c>
      <c r="LW139" s="68">
        <v>116.127556958869</v>
      </c>
      <c r="LX139" s="72">
        <v>12.4326266051227</v>
      </c>
      <c r="LY139" s="68">
        <v>100.342160134243</v>
      </c>
      <c r="LZ139" s="72">
        <v>25.4435033172769</v>
      </c>
      <c r="MA139" s="24"/>
      <c r="MB139" s="24" t="s">
        <v>35</v>
      </c>
      <c r="MC139" s="68">
        <v>143.219359039438</v>
      </c>
      <c r="MD139" s="72">
        <v>0.470542177743823</v>
      </c>
      <c r="ME139" s="68">
        <v>83.2988750336327</v>
      </c>
      <c r="MF139" s="72">
        <v>42.4226490907552</v>
      </c>
      <c r="MG139" s="68">
        <v>117.301275112811</v>
      </c>
      <c r="MH139" s="72">
        <v>-14.046700553208</v>
      </c>
      <c r="MI139" s="24"/>
      <c r="MJ139" s="24" t="s">
        <v>35</v>
      </c>
      <c r="MK139" s="68">
        <v>92.0300249153019</v>
      </c>
      <c r="ML139" s="72">
        <v>1.86132393925185</v>
      </c>
      <c r="MM139" s="68">
        <v>113.770297864611</v>
      </c>
      <c r="MN139" s="72">
        <v>3.67289976171578</v>
      </c>
      <c r="MO139" s="68">
        <v>146.503936878276</v>
      </c>
      <c r="MP139" s="72">
        <v>22.1437181811325</v>
      </c>
      <c r="MQ139"/>
      <c r="MR139"/>
      <c r="MS139"/>
      <c r="MT139"/>
      <c r="MU139"/>
      <c r="MV139"/>
    </row>
    <row r="140" s="405" customFormat="1" ht="15" hidden="1" customHeight="1" spans="1:360">
      <c r="A140" s="433"/>
      <c r="B140" s="24" t="s">
        <v>36</v>
      </c>
      <c r="C140" s="68">
        <v>103.711677180332</v>
      </c>
      <c r="D140" s="72">
        <v>3.57728537435744</v>
      </c>
      <c r="E140" s="459">
        <v>99.6030220008614</v>
      </c>
      <c r="F140" s="72">
        <v>-0.924205892701565</v>
      </c>
      <c r="G140" s="459">
        <v>107.596665531566</v>
      </c>
      <c r="H140" s="72">
        <v>7.86713144249522</v>
      </c>
      <c r="I140" s="24"/>
      <c r="J140" s="24" t="s">
        <v>36</v>
      </c>
      <c r="K140" s="68">
        <v>100.483248904296</v>
      </c>
      <c r="L140" s="72">
        <v>9.57529311887646</v>
      </c>
      <c r="M140" s="68">
        <v>112.73583176941</v>
      </c>
      <c r="N140" s="72">
        <v>-10.4874242546393</v>
      </c>
      <c r="O140" s="68">
        <v>107.687928007718</v>
      </c>
      <c r="P140" s="72">
        <v>13.8229049999165</v>
      </c>
      <c r="Q140" s="24"/>
      <c r="R140" s="24" t="s">
        <v>36</v>
      </c>
      <c r="S140" s="68">
        <v>111.677684118144</v>
      </c>
      <c r="T140" s="72">
        <v>-0.682909766286386</v>
      </c>
      <c r="U140" s="68">
        <v>139.599354346536</v>
      </c>
      <c r="V140" s="72">
        <v>12.245443757726</v>
      </c>
      <c r="W140" s="68">
        <v>109.968254495292</v>
      </c>
      <c r="X140" s="72">
        <v>3.36705759011522</v>
      </c>
      <c r="Y140" s="24"/>
      <c r="Z140" s="24" t="s">
        <v>36</v>
      </c>
      <c r="AA140" s="68">
        <v>131.716181097493</v>
      </c>
      <c r="AB140" s="72">
        <v>19.8568481138289</v>
      </c>
      <c r="AC140" s="68">
        <v>123.261880332879</v>
      </c>
      <c r="AD140" s="72">
        <v>-1.38853792406462</v>
      </c>
      <c r="AE140" s="68">
        <v>116.747515569002</v>
      </c>
      <c r="AF140" s="72">
        <v>4.49381638232967</v>
      </c>
      <c r="AG140" s="24"/>
      <c r="AH140" s="24" t="s">
        <v>36</v>
      </c>
      <c r="AI140" s="68">
        <v>115.515113616681</v>
      </c>
      <c r="AJ140" s="72">
        <v>-16.6089740313206</v>
      </c>
      <c r="AK140" s="68">
        <v>142.082631098501</v>
      </c>
      <c r="AL140" s="72">
        <v>6.04391646907342</v>
      </c>
      <c r="AM140" s="68">
        <v>116.982831008613</v>
      </c>
      <c r="AN140" s="72">
        <v>5.89124907076271</v>
      </c>
      <c r="AO140" s="24"/>
      <c r="AP140" s="24" t="s">
        <v>36</v>
      </c>
      <c r="AQ140" s="68">
        <v>132.70347930886</v>
      </c>
      <c r="AR140" s="72">
        <v>19.3026542628852</v>
      </c>
      <c r="AS140" s="68">
        <v>121.11091022298</v>
      </c>
      <c r="AT140" s="72">
        <v>6.02167020901206</v>
      </c>
      <c r="AU140" s="68">
        <v>112.200995608873</v>
      </c>
      <c r="AV140" s="72">
        <v>8.39471818039763</v>
      </c>
      <c r="AW140" s="24"/>
      <c r="AX140" s="24" t="s">
        <v>36</v>
      </c>
      <c r="AY140" s="68">
        <v>123.747761290444</v>
      </c>
      <c r="AZ140" s="72">
        <v>-8.67748102182634</v>
      </c>
      <c r="BA140" s="68">
        <v>121.48888827047</v>
      </c>
      <c r="BB140" s="72">
        <v>-2.88708499171979</v>
      </c>
      <c r="BC140" s="68">
        <v>113.600085587129</v>
      </c>
      <c r="BD140" s="72">
        <v>10.0221714272698</v>
      </c>
      <c r="BE140" s="24"/>
      <c r="BF140" s="24" t="s">
        <v>36</v>
      </c>
      <c r="BG140" s="68">
        <v>118.246170573541</v>
      </c>
      <c r="BH140" s="72">
        <v>10.8638285459304</v>
      </c>
      <c r="BI140" s="68">
        <v>122.096092428353</v>
      </c>
      <c r="BJ140" s="72">
        <v>-3.29607421060375</v>
      </c>
      <c r="BK140" s="68">
        <v>128.330778671775</v>
      </c>
      <c r="BL140" s="72">
        <v>4.71771339456785</v>
      </c>
      <c r="BM140" s="24"/>
      <c r="BN140" s="24" t="s">
        <v>36</v>
      </c>
      <c r="BO140" s="68">
        <v>122.591677228909</v>
      </c>
      <c r="BP140" s="72">
        <v>3.45093648193382</v>
      </c>
      <c r="BQ140" s="437">
        <v>131.383571197666</v>
      </c>
      <c r="BR140" s="72">
        <v>0.380637548112418</v>
      </c>
      <c r="BS140" s="68">
        <v>133.570516295027</v>
      </c>
      <c r="BT140" s="72">
        <v>6.71630035414887</v>
      </c>
      <c r="BU140" s="24"/>
      <c r="BV140" s="24" t="s">
        <v>36</v>
      </c>
      <c r="BW140" s="68">
        <v>128.866730341229</v>
      </c>
      <c r="BX140" s="72">
        <v>-4.80799110802585</v>
      </c>
      <c r="BY140" s="68">
        <v>114.734731105509</v>
      </c>
      <c r="BZ140" s="72">
        <v>4.69639968128055</v>
      </c>
      <c r="CA140" s="68">
        <v>110.066641039136</v>
      </c>
      <c r="CB140" s="72">
        <v>-5.54101119830621</v>
      </c>
      <c r="CC140" s="24"/>
      <c r="CD140" s="24" t="s">
        <v>36</v>
      </c>
      <c r="CE140" s="68">
        <v>125.98908701831</v>
      </c>
      <c r="CF140" s="72">
        <v>11.3299362733616</v>
      </c>
      <c r="CG140" s="68">
        <v>120.865418382352</v>
      </c>
      <c r="CH140" s="72">
        <v>-0.214559735938522</v>
      </c>
      <c r="CI140" s="68">
        <v>144.637224779029</v>
      </c>
      <c r="CJ140" s="72">
        <v>5.5431883557406</v>
      </c>
      <c r="CK140" s="24"/>
      <c r="CL140" s="24" t="s">
        <v>36</v>
      </c>
      <c r="CM140" s="68">
        <v>156.23583432628</v>
      </c>
      <c r="CN140" s="72">
        <v>11.1114269344176</v>
      </c>
      <c r="CO140" s="68">
        <v>128.470461385609</v>
      </c>
      <c r="CP140" s="72">
        <v>8.19273496448059</v>
      </c>
      <c r="CQ140" s="68">
        <v>131.2924969593</v>
      </c>
      <c r="CR140" s="72">
        <v>-2.47294545683403</v>
      </c>
      <c r="CS140" s="24"/>
      <c r="CT140" s="24" t="s">
        <v>36</v>
      </c>
      <c r="CU140" s="68">
        <v>138.224239464164</v>
      </c>
      <c r="CV140" s="72">
        <v>6.2714083435079</v>
      </c>
      <c r="CW140" s="68">
        <v>95.0916602170462</v>
      </c>
      <c r="CX140" s="72">
        <v>10.2405889247791</v>
      </c>
      <c r="CY140" s="68">
        <v>123.482916588363</v>
      </c>
      <c r="CZ140" s="72">
        <v>-6.23801103096673</v>
      </c>
      <c r="DA140" s="24"/>
      <c r="DB140" s="24" t="s">
        <v>36</v>
      </c>
      <c r="DC140" s="68">
        <v>100.258160265664</v>
      </c>
      <c r="DD140" s="72">
        <v>11.0100836993665</v>
      </c>
      <c r="DE140" s="68">
        <v>196.909390165108</v>
      </c>
      <c r="DF140" s="72">
        <v>-1.96335253703333</v>
      </c>
      <c r="DG140" s="68">
        <v>122.50681388732</v>
      </c>
      <c r="DH140" s="72">
        <v>9.62605325779296</v>
      </c>
      <c r="DI140" s="24"/>
      <c r="DJ140" s="24" t="s">
        <v>36</v>
      </c>
      <c r="DK140" s="68">
        <v>121.429658764508</v>
      </c>
      <c r="DL140" s="72">
        <v>-0.808277817607433</v>
      </c>
      <c r="DM140" s="68">
        <v>104.099147398749</v>
      </c>
      <c r="DN140" s="72">
        <v>9.83590523073401</v>
      </c>
      <c r="DO140" s="68">
        <v>122.815732329372</v>
      </c>
      <c r="DP140" s="72">
        <v>7.53758022777194</v>
      </c>
      <c r="DQ140" s="24"/>
      <c r="DR140" s="24" t="s">
        <v>36</v>
      </c>
      <c r="DS140" s="68">
        <v>117.658908068693</v>
      </c>
      <c r="DT140" s="72">
        <v>2.53393849806602</v>
      </c>
      <c r="DU140" s="68">
        <v>108.286895042346</v>
      </c>
      <c r="DV140" s="72">
        <v>4.7088520487757</v>
      </c>
      <c r="DW140" s="68">
        <v>137.826061386879</v>
      </c>
      <c r="DX140" s="72">
        <v>7.13587261718531</v>
      </c>
      <c r="DY140" s="24"/>
      <c r="DZ140" s="24" t="s">
        <v>36</v>
      </c>
      <c r="EA140" s="68">
        <v>113.129663131935</v>
      </c>
      <c r="EB140" s="72">
        <v>1.79792863798127</v>
      </c>
      <c r="EC140" s="68">
        <v>121.111569563374</v>
      </c>
      <c r="ED140" s="72">
        <v>-1.82545856633138</v>
      </c>
      <c r="EE140" s="68">
        <v>129.277759936059</v>
      </c>
      <c r="EF140" s="72">
        <v>13.8612319841283</v>
      </c>
      <c r="EG140" s="24"/>
      <c r="EH140" s="24" t="s">
        <v>36</v>
      </c>
      <c r="EI140" s="68">
        <v>120.463776057191</v>
      </c>
      <c r="EJ140" s="72">
        <v>2.51942835958499</v>
      </c>
      <c r="EK140" s="68">
        <v>114.140300245543</v>
      </c>
      <c r="EL140" s="72">
        <v>-4.93254809242259</v>
      </c>
      <c r="EM140" s="68">
        <v>118.613321445122</v>
      </c>
      <c r="EN140" s="72">
        <v>-2.0061830011953</v>
      </c>
      <c r="EO140" s="24"/>
      <c r="EP140" s="24" t="s">
        <v>36</v>
      </c>
      <c r="EQ140" s="68">
        <v>106.800170285704</v>
      </c>
      <c r="ER140" s="72">
        <v>-2.85872159594466</v>
      </c>
      <c r="ES140" s="68">
        <v>113.16490556842</v>
      </c>
      <c r="ET140" s="72">
        <v>-11.2246027679574</v>
      </c>
      <c r="EU140" s="68">
        <v>114.749752875104</v>
      </c>
      <c r="EV140" s="72">
        <v>2.75873716258597</v>
      </c>
      <c r="EW140" s="24"/>
      <c r="EX140" s="24" t="s">
        <v>36</v>
      </c>
      <c r="EY140" s="68">
        <v>100.951283697634</v>
      </c>
      <c r="EZ140" s="72">
        <v>-7.20207707111692</v>
      </c>
      <c r="FA140" s="68">
        <v>111.025805792949</v>
      </c>
      <c r="FB140" s="72">
        <v>2.05043040915869</v>
      </c>
      <c r="FC140" s="68">
        <v>148.667185957679</v>
      </c>
      <c r="FD140" s="72">
        <v>35.4774177395059</v>
      </c>
      <c r="FE140" s="24"/>
      <c r="FF140" s="24" t="s">
        <v>36</v>
      </c>
      <c r="FG140" s="68">
        <v>108.665559261895</v>
      </c>
      <c r="FH140" s="72">
        <v>-7.04232734152372</v>
      </c>
      <c r="FI140" s="68">
        <v>135.76797061456</v>
      </c>
      <c r="FJ140" s="72">
        <v>2.4373349219875</v>
      </c>
      <c r="FK140" s="68">
        <v>115.164644489543</v>
      </c>
      <c r="FL140" s="72">
        <v>9.45715590808867</v>
      </c>
      <c r="FM140" s="24"/>
      <c r="FN140" s="24" t="s">
        <v>36</v>
      </c>
      <c r="FO140" s="68">
        <v>95.369395083964</v>
      </c>
      <c r="FP140" s="72">
        <v>3.21398205880401</v>
      </c>
      <c r="FQ140" s="68">
        <v>128.954828742576</v>
      </c>
      <c r="FR140" s="72">
        <v>7.78253426118354</v>
      </c>
      <c r="FS140" s="68">
        <v>118.387830869031</v>
      </c>
      <c r="FT140" s="72">
        <v>1.57006269502611</v>
      </c>
      <c r="FU140" s="24"/>
      <c r="FV140" s="24" t="s">
        <v>36</v>
      </c>
      <c r="FW140" s="68">
        <v>123.597680571963</v>
      </c>
      <c r="FX140" s="72">
        <v>7.8974812390898</v>
      </c>
      <c r="FY140" s="68">
        <v>114.962801232671</v>
      </c>
      <c r="FZ140" s="72">
        <v>-1.07487344899752</v>
      </c>
      <c r="GA140" s="68">
        <v>113.991731630807</v>
      </c>
      <c r="GB140" s="72">
        <v>6.58788171038186</v>
      </c>
      <c r="GC140" s="24"/>
      <c r="GD140" s="24" t="s">
        <v>36</v>
      </c>
      <c r="GE140" s="68">
        <v>120.730431942089</v>
      </c>
      <c r="GF140" s="72">
        <v>6.64237857469591</v>
      </c>
      <c r="GG140" s="68">
        <v>120.53450282483</v>
      </c>
      <c r="GH140" s="72">
        <v>14.1244378492664</v>
      </c>
      <c r="GI140" s="68">
        <v>102.774728780774</v>
      </c>
      <c r="GJ140" s="72">
        <v>-9.31107162074399</v>
      </c>
      <c r="GK140" s="24"/>
      <c r="GL140" s="24" t="s">
        <v>36</v>
      </c>
      <c r="GM140" s="68">
        <v>107.730281857381</v>
      </c>
      <c r="GN140" s="72">
        <v>7.15869896577254</v>
      </c>
      <c r="GO140" s="68">
        <v>131.418111755379</v>
      </c>
      <c r="GP140" s="72">
        <v>6.56591646398748</v>
      </c>
      <c r="GQ140" s="68">
        <v>133.829825543991</v>
      </c>
      <c r="GR140" s="72">
        <v>-3.93778044130516</v>
      </c>
      <c r="GS140" s="24"/>
      <c r="GT140" s="24" t="s">
        <v>36</v>
      </c>
      <c r="GU140" s="68">
        <v>124.593038103288</v>
      </c>
      <c r="GV140" s="72">
        <v>2.37698681555472</v>
      </c>
      <c r="GW140" s="68">
        <v>123.015927094101</v>
      </c>
      <c r="GX140" s="72">
        <v>11.1437170507402</v>
      </c>
      <c r="GY140" s="68">
        <v>117.464575587039</v>
      </c>
      <c r="GZ140" s="72">
        <v>5.24101470643939</v>
      </c>
      <c r="HA140" s="24"/>
      <c r="HB140" s="24" t="s">
        <v>36</v>
      </c>
      <c r="HC140" s="68">
        <v>126.300185692137</v>
      </c>
      <c r="HD140" s="72">
        <v>2.15380041335185</v>
      </c>
      <c r="HE140" s="68">
        <v>114.007542109431</v>
      </c>
      <c r="HF140" s="72">
        <v>1.40500689075769</v>
      </c>
      <c r="HG140" s="68">
        <v>104.341417220346</v>
      </c>
      <c r="HH140" s="72">
        <v>0.311006712804669</v>
      </c>
      <c r="HI140" s="24"/>
      <c r="HJ140" s="24" t="s">
        <v>36</v>
      </c>
      <c r="HK140" s="68">
        <v>109.388386184874</v>
      </c>
      <c r="HL140" s="72">
        <v>2.02688378624221</v>
      </c>
      <c r="HM140" s="68">
        <v>122.369664261085</v>
      </c>
      <c r="HN140" s="72">
        <v>2.4917133502508</v>
      </c>
      <c r="HO140" s="68">
        <v>117.129099740703</v>
      </c>
      <c r="HP140" s="72">
        <v>16.5860144976865</v>
      </c>
      <c r="HQ140" s="24"/>
      <c r="HR140" s="24" t="s">
        <v>36</v>
      </c>
      <c r="HS140" s="68">
        <v>113.431833444572</v>
      </c>
      <c r="HT140" s="72">
        <v>7.79295938962355</v>
      </c>
      <c r="HU140" s="68">
        <v>115.500597593432</v>
      </c>
      <c r="HV140" s="72">
        <v>9.10984457575239</v>
      </c>
      <c r="HW140" s="68">
        <v>118.316560755241</v>
      </c>
      <c r="HX140" s="72">
        <v>3.62376799336914</v>
      </c>
      <c r="HY140" s="24"/>
      <c r="HZ140" s="24" t="s">
        <v>36</v>
      </c>
      <c r="IA140" s="68">
        <v>98.5174878381417</v>
      </c>
      <c r="IB140" s="72">
        <v>1.84394891275575</v>
      </c>
      <c r="IC140" s="68">
        <v>120.153889182478</v>
      </c>
      <c r="ID140" s="72">
        <v>0.69198611437622</v>
      </c>
      <c r="IE140" s="68">
        <v>118.340039668311</v>
      </c>
      <c r="IF140" s="72">
        <v>12.2178696879022</v>
      </c>
      <c r="IG140" s="24"/>
      <c r="IH140" s="24" t="s">
        <v>36</v>
      </c>
      <c r="II140" s="68">
        <v>128.525221106563</v>
      </c>
      <c r="IJ140" s="72">
        <v>9.92772983802635</v>
      </c>
      <c r="IK140" s="68">
        <v>119.776194682996</v>
      </c>
      <c r="IL140" s="72">
        <v>0.393029383424405</v>
      </c>
      <c r="IM140" s="68">
        <v>133.176680305015</v>
      </c>
      <c r="IN140" s="72">
        <v>11.4368206688211</v>
      </c>
      <c r="IO140" s="68">
        <v>140.075934861101</v>
      </c>
      <c r="IP140" s="72">
        <v>-11.9384296060719</v>
      </c>
      <c r="IQ140" s="24"/>
      <c r="IR140" s="24" t="s">
        <v>36</v>
      </c>
      <c r="IS140" s="68">
        <v>111.036601730725</v>
      </c>
      <c r="IT140" s="72">
        <v>11.7216531238536</v>
      </c>
      <c r="IU140" s="68">
        <v>98.8258674798867</v>
      </c>
      <c r="IV140" s="72">
        <v>5.1319423396377</v>
      </c>
      <c r="IW140" s="68">
        <v>122.588565643685</v>
      </c>
      <c r="IX140" s="72">
        <v>17.2736342080444</v>
      </c>
      <c r="IY140" s="24"/>
      <c r="IZ140" s="24" t="s">
        <v>36</v>
      </c>
      <c r="JA140" s="68">
        <v>125.473846917358</v>
      </c>
      <c r="JB140" s="72">
        <v>-8.5110747431319</v>
      </c>
      <c r="JC140" s="68">
        <v>127.455867182925</v>
      </c>
      <c r="JD140" s="72">
        <v>0.97814165536272</v>
      </c>
      <c r="JE140" s="68">
        <v>152.838161379259</v>
      </c>
      <c r="JF140" s="72">
        <v>5.121130166922</v>
      </c>
      <c r="JG140" s="24"/>
      <c r="JH140" s="24" t="s">
        <v>36</v>
      </c>
      <c r="JI140" s="68">
        <v>123.094654085038</v>
      </c>
      <c r="JJ140" s="72">
        <v>-10.9325263288009</v>
      </c>
      <c r="JK140" s="68">
        <v>137.083700041468</v>
      </c>
      <c r="JL140" s="72">
        <v>0.714835023939713</v>
      </c>
      <c r="JM140" s="68">
        <v>111.592141910505</v>
      </c>
      <c r="JN140" s="72">
        <v>26.8030292322584</v>
      </c>
      <c r="JO140" s="24"/>
      <c r="JP140" s="24" t="s">
        <v>36</v>
      </c>
      <c r="JQ140" s="68">
        <v>119.049770953657</v>
      </c>
      <c r="JR140" s="72">
        <v>0.783137561925784</v>
      </c>
      <c r="JS140" s="68">
        <v>119.073656312473</v>
      </c>
      <c r="JT140" s="72">
        <v>22.5953908744492</v>
      </c>
      <c r="JU140" s="68">
        <v>113.233140106469</v>
      </c>
      <c r="JV140" s="72">
        <v>19.3943463710358</v>
      </c>
      <c r="JW140" s="24"/>
      <c r="JX140" s="24" t="s">
        <v>36</v>
      </c>
      <c r="JY140" s="68">
        <v>117.876814986682</v>
      </c>
      <c r="JZ140" s="72">
        <v>15.9241290287721</v>
      </c>
      <c r="KA140" s="68">
        <v>110.178213853064</v>
      </c>
      <c r="KB140" s="72">
        <v>3.55908539359405</v>
      </c>
      <c r="KC140" s="68">
        <v>102.602235868997</v>
      </c>
      <c r="KD140" s="72">
        <v>-17.4372827244832</v>
      </c>
      <c r="KE140" s="24"/>
      <c r="KF140" s="24" t="s">
        <v>36</v>
      </c>
      <c r="KG140" s="68">
        <v>113.285043379601</v>
      </c>
      <c r="KH140" s="72">
        <v>8.64578499821445</v>
      </c>
      <c r="KI140" s="68">
        <v>109.632906226512</v>
      </c>
      <c r="KJ140" s="72">
        <v>4.6765583284941</v>
      </c>
      <c r="KK140" s="68">
        <v>122.247193238817</v>
      </c>
      <c r="KL140" s="72">
        <v>3.44662977299728</v>
      </c>
      <c r="KM140" s="24"/>
      <c r="KN140" s="24" t="s">
        <v>36</v>
      </c>
      <c r="KO140" s="68">
        <v>115.796165174992</v>
      </c>
      <c r="KP140" s="72">
        <v>-1.30005423799176</v>
      </c>
      <c r="KQ140" s="68">
        <v>130.015026296705</v>
      </c>
      <c r="KR140" s="72">
        <v>-6.59884194023567</v>
      </c>
      <c r="KS140" s="68">
        <v>102.32473229751</v>
      </c>
      <c r="KT140" s="72">
        <v>-4.72153078595734</v>
      </c>
      <c r="KU140" s="24"/>
      <c r="KV140" s="24" t="s">
        <v>36</v>
      </c>
      <c r="KW140" s="68">
        <v>121.407225225914</v>
      </c>
      <c r="KX140" s="72">
        <v>-3.89834720115229</v>
      </c>
      <c r="KY140" s="68">
        <v>125.789690522234</v>
      </c>
      <c r="KZ140" s="72">
        <v>2.14530537090071</v>
      </c>
      <c r="LA140" s="68">
        <v>126.415801920193</v>
      </c>
      <c r="LB140" s="72">
        <v>1.56789993630677</v>
      </c>
      <c r="LC140" s="24"/>
      <c r="LD140" s="24" t="s">
        <v>36</v>
      </c>
      <c r="LE140" s="68">
        <v>138.33390505757</v>
      </c>
      <c r="LF140" s="72">
        <v>12.8081290088985</v>
      </c>
      <c r="LG140" s="68">
        <v>148.844667029173</v>
      </c>
      <c r="LH140" s="72">
        <v>14.1783075375626</v>
      </c>
      <c r="LI140" s="68">
        <v>135.908779757309</v>
      </c>
      <c r="LJ140" s="72">
        <v>12.265688236008</v>
      </c>
      <c r="LK140" s="24"/>
      <c r="LL140" s="24" t="s">
        <v>36</v>
      </c>
      <c r="LM140" s="68">
        <v>171.301427258029</v>
      </c>
      <c r="LN140" s="72">
        <v>7.96095401816739</v>
      </c>
      <c r="LO140" s="68">
        <v>125.505661372965</v>
      </c>
      <c r="LP140" s="72">
        <v>11.1865387357222</v>
      </c>
      <c r="LQ140" s="68">
        <v>159.61320207022</v>
      </c>
      <c r="LR140" s="72">
        <v>5.65441521610262</v>
      </c>
      <c r="LS140" s="24"/>
      <c r="LT140" s="24" t="s">
        <v>36</v>
      </c>
      <c r="LU140" s="68">
        <v>107.076360925493</v>
      </c>
      <c r="LV140" s="72">
        <v>-6.78912535215167</v>
      </c>
      <c r="LW140" s="68">
        <v>104.440270831783</v>
      </c>
      <c r="LX140" s="72">
        <v>5.54309046676021</v>
      </c>
      <c r="LY140" s="68">
        <v>95.1630057454941</v>
      </c>
      <c r="LZ140" s="72">
        <v>33.5912263839832</v>
      </c>
      <c r="MA140" s="24"/>
      <c r="MB140" s="24" t="s">
        <v>36</v>
      </c>
      <c r="MC140" s="68">
        <v>127.119945413769</v>
      </c>
      <c r="MD140" s="72">
        <v>-4.72378486349338</v>
      </c>
      <c r="ME140" s="68">
        <v>92.6635392578999</v>
      </c>
      <c r="MF140" s="72">
        <v>6.28722959646346</v>
      </c>
      <c r="MG140" s="68">
        <v>126.589799557259</v>
      </c>
      <c r="MH140" s="72">
        <v>4.49615961623036</v>
      </c>
      <c r="MI140" s="24"/>
      <c r="MJ140" s="24" t="s">
        <v>36</v>
      </c>
      <c r="MK140" s="68">
        <v>93.0225154897883</v>
      </c>
      <c r="ML140" s="72">
        <v>4.37626507968685</v>
      </c>
      <c r="MM140" s="68">
        <v>123.868987664772</v>
      </c>
      <c r="MN140" s="72">
        <v>8.44507737502236</v>
      </c>
      <c r="MO140" s="68">
        <v>162.362477880054</v>
      </c>
      <c r="MP140" s="72">
        <v>7.47058782237629</v>
      </c>
      <c r="MQ140"/>
      <c r="MR140"/>
      <c r="MS140"/>
      <c r="MT140"/>
      <c r="MU140"/>
      <c r="MV140"/>
    </row>
    <row r="141" s="405" customFormat="1" ht="15" hidden="1" customHeight="1" spans="1:360">
      <c r="A141" s="433"/>
      <c r="B141" s="24" t="s">
        <v>37</v>
      </c>
      <c r="C141" s="68">
        <v>98.834965290444</v>
      </c>
      <c r="D141" s="72">
        <v>1.42756673642634</v>
      </c>
      <c r="E141" s="459">
        <v>94.5415231058425</v>
      </c>
      <c r="F141" s="72">
        <v>-6.42086870291155</v>
      </c>
      <c r="G141" s="459">
        <v>102.89468121823</v>
      </c>
      <c r="H141" s="72">
        <v>9.39901412933501</v>
      </c>
      <c r="I141" s="24"/>
      <c r="J141" s="24" t="s">
        <v>37</v>
      </c>
      <c r="K141" s="68">
        <v>90.8339011866155</v>
      </c>
      <c r="L141" s="72">
        <v>13.3752030644442</v>
      </c>
      <c r="M141" s="68">
        <v>103.279674139867</v>
      </c>
      <c r="N141" s="72">
        <v>-11.8865404210693</v>
      </c>
      <c r="O141" s="68">
        <v>84.5424304248578</v>
      </c>
      <c r="P141" s="72">
        <v>2.54432913221683</v>
      </c>
      <c r="Q141" s="24"/>
      <c r="R141" s="24" t="s">
        <v>37</v>
      </c>
      <c r="S141" s="68">
        <v>102.085373269731</v>
      </c>
      <c r="T141" s="72">
        <v>-8.62914709473216</v>
      </c>
      <c r="U141" s="68">
        <v>121.927225234823</v>
      </c>
      <c r="V141" s="72">
        <v>6.48563943169846</v>
      </c>
      <c r="W141" s="68">
        <v>107.25221876173</v>
      </c>
      <c r="X141" s="72">
        <v>5.23682911877101</v>
      </c>
      <c r="Y141" s="24"/>
      <c r="Z141" s="24" t="s">
        <v>37</v>
      </c>
      <c r="AA141" s="68">
        <v>121.399747862117</v>
      </c>
      <c r="AB141" s="72">
        <v>12.3056949719405</v>
      </c>
      <c r="AC141" s="68">
        <v>119.426290484632</v>
      </c>
      <c r="AD141" s="72">
        <v>0.110256464382445</v>
      </c>
      <c r="AE141" s="68">
        <v>116.85945530277</v>
      </c>
      <c r="AF141" s="72">
        <v>4.86199098082018</v>
      </c>
      <c r="AG141" s="24"/>
      <c r="AH141" s="24" t="s">
        <v>37</v>
      </c>
      <c r="AI141" s="68">
        <v>119.41327808959</v>
      </c>
      <c r="AJ141" s="72">
        <v>-13.6994366025981</v>
      </c>
      <c r="AK141" s="68">
        <v>141.029805557251</v>
      </c>
      <c r="AL141" s="72">
        <v>5.97215597460361</v>
      </c>
      <c r="AM141" s="68">
        <v>120.360034670248</v>
      </c>
      <c r="AN141" s="72">
        <v>4.30213386516674</v>
      </c>
      <c r="AO141" s="24"/>
      <c r="AP141" s="24" t="s">
        <v>37</v>
      </c>
      <c r="AQ141" s="68">
        <v>131.511494713734</v>
      </c>
      <c r="AR141" s="72">
        <v>19.7884220558102</v>
      </c>
      <c r="AS141" s="68">
        <v>111.847520239922</v>
      </c>
      <c r="AT141" s="72">
        <v>-1.5255121772867</v>
      </c>
      <c r="AU141" s="68">
        <v>103.096431088963</v>
      </c>
      <c r="AV141" s="72">
        <v>-4.72966574505934</v>
      </c>
      <c r="AW141" s="24"/>
      <c r="AX141" s="24" t="s">
        <v>37</v>
      </c>
      <c r="AY141" s="68">
        <v>102.6692543404</v>
      </c>
      <c r="AZ141" s="72">
        <v>-22.228236001201</v>
      </c>
      <c r="BA141" s="68">
        <v>115.022448834766</v>
      </c>
      <c r="BB141" s="72">
        <v>0.186269246071632</v>
      </c>
      <c r="BC141" s="68">
        <v>114.117591269889</v>
      </c>
      <c r="BD141" s="72">
        <v>11.314005213488</v>
      </c>
      <c r="BE141" s="24"/>
      <c r="BF141" s="24" t="s">
        <v>37</v>
      </c>
      <c r="BG141" s="68">
        <v>113.832955698698</v>
      </c>
      <c r="BH141" s="72">
        <v>11.0046511715566</v>
      </c>
      <c r="BI141" s="68">
        <v>105.327855663351</v>
      </c>
      <c r="BJ141" s="72">
        <v>-13.8951116661697</v>
      </c>
      <c r="BK141" s="68">
        <v>104.902754527878</v>
      </c>
      <c r="BL141" s="72">
        <v>-32.7553708124564</v>
      </c>
      <c r="BM141" s="24"/>
      <c r="BN141" s="24" t="s">
        <v>37</v>
      </c>
      <c r="BO141" s="68">
        <v>116.039778863851</v>
      </c>
      <c r="BP141" s="72">
        <v>-1.54401235419769</v>
      </c>
      <c r="BQ141" s="437">
        <v>142.739823026359</v>
      </c>
      <c r="BR141" s="72">
        <v>13.6814728518793</v>
      </c>
      <c r="BS141" s="68">
        <v>135.416801439556</v>
      </c>
      <c r="BT141" s="72">
        <v>-1.90941319133991</v>
      </c>
      <c r="BU141" s="24"/>
      <c r="BV141" s="24" t="s">
        <v>37</v>
      </c>
      <c r="BW141" s="68">
        <v>123.469142120454</v>
      </c>
      <c r="BX141" s="72">
        <v>0.395057895305541</v>
      </c>
      <c r="BY141" s="68">
        <v>117.127118405908</v>
      </c>
      <c r="BZ141" s="72">
        <v>4.32714219878602</v>
      </c>
      <c r="CA141" s="68">
        <v>110.809282065601</v>
      </c>
      <c r="CB141" s="72">
        <v>1.18285676294778</v>
      </c>
      <c r="CC141" s="24"/>
      <c r="CD141" s="24" t="s">
        <v>37</v>
      </c>
      <c r="CE141" s="68">
        <v>132.212676180071</v>
      </c>
      <c r="CF141" s="72">
        <v>15.3023610436309</v>
      </c>
      <c r="CG141" s="68">
        <v>107.218566688414</v>
      </c>
      <c r="CH141" s="72">
        <v>-9.5437176034319</v>
      </c>
      <c r="CI141" s="68">
        <v>134.647311464989</v>
      </c>
      <c r="CJ141" s="72">
        <v>5.58839414615464</v>
      </c>
      <c r="CK141" s="24"/>
      <c r="CL141" s="24" t="s">
        <v>37</v>
      </c>
      <c r="CM141" s="68">
        <v>138.31259926877</v>
      </c>
      <c r="CN141" s="72">
        <v>24.606042264236</v>
      </c>
      <c r="CO141" s="68">
        <v>118.455037923405</v>
      </c>
      <c r="CP141" s="72">
        <v>-10.4011631608506</v>
      </c>
      <c r="CQ141" s="68">
        <v>124.200234445278</v>
      </c>
      <c r="CR141" s="72">
        <v>-6.65758665077902</v>
      </c>
      <c r="CS141" s="24"/>
      <c r="CT141" s="24" t="s">
        <v>37</v>
      </c>
      <c r="CU141" s="68">
        <v>132.95277431593</v>
      </c>
      <c r="CV141" s="72">
        <v>-2.18978305195223</v>
      </c>
      <c r="CW141" s="68">
        <v>98.856347346193</v>
      </c>
      <c r="CX141" s="72">
        <v>24.1796808084559</v>
      </c>
      <c r="CY141" s="68">
        <v>125.39944325461</v>
      </c>
      <c r="CZ141" s="72">
        <v>-0.00678417035237544</v>
      </c>
      <c r="DA141" s="24"/>
      <c r="DB141" s="24" t="s">
        <v>37</v>
      </c>
      <c r="DC141" s="68">
        <v>101.734713965315</v>
      </c>
      <c r="DD141" s="72">
        <v>-4.1877199403234</v>
      </c>
      <c r="DE141" s="68">
        <v>179.00746854977</v>
      </c>
      <c r="DF141" s="72">
        <v>-27.8496819550881</v>
      </c>
      <c r="DG141" s="68">
        <v>112.468407068007</v>
      </c>
      <c r="DH141" s="72">
        <v>6.50545737179237</v>
      </c>
      <c r="DI141" s="24"/>
      <c r="DJ141" s="24" t="s">
        <v>37</v>
      </c>
      <c r="DK141" s="68">
        <v>116.546569104967</v>
      </c>
      <c r="DL141" s="72">
        <v>-1.1357962728115</v>
      </c>
      <c r="DM141" s="68">
        <v>100.84737007421</v>
      </c>
      <c r="DN141" s="72">
        <v>16.503175549209</v>
      </c>
      <c r="DO141" s="68">
        <v>117.460954042733</v>
      </c>
      <c r="DP141" s="72">
        <v>3.0993437059464</v>
      </c>
      <c r="DQ141" s="24"/>
      <c r="DR141" s="24" t="s">
        <v>37</v>
      </c>
      <c r="DS141" s="68">
        <v>127.543350369897</v>
      </c>
      <c r="DT141" s="72">
        <v>11.438805021819</v>
      </c>
      <c r="DU141" s="68">
        <v>122.480114488537</v>
      </c>
      <c r="DV141" s="72">
        <v>1.85573163849236</v>
      </c>
      <c r="DW141" s="68">
        <v>139.794305725034</v>
      </c>
      <c r="DX141" s="72">
        <v>11.668608230462</v>
      </c>
      <c r="DY141" s="24"/>
      <c r="DZ141" s="24" t="s">
        <v>37</v>
      </c>
      <c r="EA141" s="68">
        <v>114.231311448044</v>
      </c>
      <c r="EB141" s="72">
        <v>2.8268007566494</v>
      </c>
      <c r="EC141" s="68">
        <v>122.306029734634</v>
      </c>
      <c r="ED141" s="72">
        <v>1.10903752249287</v>
      </c>
      <c r="EE141" s="68">
        <v>126.037390569395</v>
      </c>
      <c r="EF141" s="72">
        <v>7.36145414317741</v>
      </c>
      <c r="EG141" s="24"/>
      <c r="EH141" s="24" t="s">
        <v>37</v>
      </c>
      <c r="EI141" s="68">
        <v>122.052055648563</v>
      </c>
      <c r="EJ141" s="72">
        <v>0.996828776700468</v>
      </c>
      <c r="EK141" s="68">
        <v>124.640380822095</v>
      </c>
      <c r="EL141" s="72">
        <v>1.34190479670031</v>
      </c>
      <c r="EM141" s="68">
        <v>120.937072262662</v>
      </c>
      <c r="EN141" s="72">
        <v>0.298029447581143</v>
      </c>
      <c r="EO141" s="24"/>
      <c r="EP141" s="24" t="s">
        <v>37</v>
      </c>
      <c r="EQ141" s="68">
        <v>111.700990314629</v>
      </c>
      <c r="ER141" s="72">
        <v>4.45801051048416</v>
      </c>
      <c r="ES141" s="68">
        <v>107.967921245509</v>
      </c>
      <c r="ET141" s="72">
        <v>-9.69785526346622</v>
      </c>
      <c r="EU141" s="68">
        <v>115.712224014264</v>
      </c>
      <c r="EV141" s="72">
        <v>6.51335460003581</v>
      </c>
      <c r="EW141" s="24"/>
      <c r="EX141" s="24" t="s">
        <v>37</v>
      </c>
      <c r="EY141" s="68">
        <v>102.722589973122</v>
      </c>
      <c r="EZ141" s="72">
        <v>-4.99108151945546</v>
      </c>
      <c r="FA141" s="68">
        <v>113.49959103559</v>
      </c>
      <c r="FB141" s="72">
        <v>1.8614729820103</v>
      </c>
      <c r="FC141" s="68">
        <v>152.114184259488</v>
      </c>
      <c r="FD141" s="72">
        <v>33.7674061485502</v>
      </c>
      <c r="FE141" s="24"/>
      <c r="FF141" s="24" t="s">
        <v>37</v>
      </c>
      <c r="FG141" s="68">
        <v>111.925889423951</v>
      </c>
      <c r="FH141" s="72">
        <v>-5.36312990805489</v>
      </c>
      <c r="FI141" s="68">
        <v>105.448568894763</v>
      </c>
      <c r="FJ141" s="72">
        <v>5.15479311054176</v>
      </c>
      <c r="FK141" s="68">
        <v>109.958609573018</v>
      </c>
      <c r="FL141" s="72">
        <v>3.72859845755073</v>
      </c>
      <c r="FM141" s="24"/>
      <c r="FN141" s="24" t="s">
        <v>37</v>
      </c>
      <c r="FO141" s="68">
        <v>101.354472245716</v>
      </c>
      <c r="FP141" s="72">
        <v>5.65842149437835</v>
      </c>
      <c r="FQ141" s="68">
        <v>119.203853239472</v>
      </c>
      <c r="FR141" s="72">
        <v>8.20793022936009</v>
      </c>
      <c r="FS141" s="68">
        <v>125.980845128476</v>
      </c>
      <c r="FT141" s="72">
        <v>-0.416538601918077</v>
      </c>
      <c r="FU141" s="24"/>
      <c r="FV141" s="24" t="s">
        <v>37</v>
      </c>
      <c r="FW141" s="68">
        <v>118.472845513779</v>
      </c>
      <c r="FX141" s="72">
        <v>8.01067165939079</v>
      </c>
      <c r="FY141" s="68">
        <v>116.226078561754</v>
      </c>
      <c r="FZ141" s="72">
        <v>5.6905552135192</v>
      </c>
      <c r="GA141" s="68">
        <v>122.174249054477</v>
      </c>
      <c r="GB141" s="72">
        <v>29.306659544912</v>
      </c>
      <c r="GC141" s="24"/>
      <c r="GD141" s="24" t="s">
        <v>37</v>
      </c>
      <c r="GE141" s="68">
        <v>117.763151073522</v>
      </c>
      <c r="GF141" s="72">
        <v>6.68960524380704</v>
      </c>
      <c r="GG141" s="68">
        <v>119.229520755655</v>
      </c>
      <c r="GH141" s="72">
        <v>6.38681066422038</v>
      </c>
      <c r="GI141" s="68">
        <v>103.224238937247</v>
      </c>
      <c r="GJ141" s="72">
        <v>-20.407509079732</v>
      </c>
      <c r="GK141" s="24"/>
      <c r="GL141" s="24" t="s">
        <v>37</v>
      </c>
      <c r="GM141" s="68">
        <v>105.043585383595</v>
      </c>
      <c r="GN141" s="72">
        <v>-7.6556926383205</v>
      </c>
      <c r="GO141" s="68">
        <v>140.933389955876</v>
      </c>
      <c r="GP141" s="72">
        <v>9.92032974118273</v>
      </c>
      <c r="GQ141" s="68">
        <v>138.987089899368</v>
      </c>
      <c r="GR141" s="72">
        <v>3.75592156994664</v>
      </c>
      <c r="GS141" s="24"/>
      <c r="GT141" s="24" t="s">
        <v>37</v>
      </c>
      <c r="GU141" s="68">
        <v>121.841579261583</v>
      </c>
      <c r="GV141" s="72">
        <v>2.95546102013435</v>
      </c>
      <c r="GW141" s="68">
        <v>124.886297750798</v>
      </c>
      <c r="GX141" s="72">
        <v>9.18250564751123</v>
      </c>
      <c r="GY141" s="68">
        <v>130.411212236654</v>
      </c>
      <c r="GZ141" s="72">
        <v>2.8547746101884</v>
      </c>
      <c r="HA141" s="24"/>
      <c r="HB141" s="24" t="s">
        <v>37</v>
      </c>
      <c r="HC141" s="68">
        <v>122.498292461801</v>
      </c>
      <c r="HD141" s="72">
        <v>3.46495997969795</v>
      </c>
      <c r="HE141" s="68">
        <v>115.422427150234</v>
      </c>
      <c r="HF141" s="72">
        <v>2.89715903820895</v>
      </c>
      <c r="HG141" s="68">
        <v>114.381012099928</v>
      </c>
      <c r="HH141" s="72">
        <v>7.61177707855019</v>
      </c>
      <c r="HI141" s="24"/>
      <c r="HJ141" s="24" t="s">
        <v>37</v>
      </c>
      <c r="HK141" s="68">
        <v>110.721594495508</v>
      </c>
      <c r="HL141" s="72">
        <v>7.11916755636253</v>
      </c>
      <c r="HM141" s="68">
        <v>121.45032153011</v>
      </c>
      <c r="HN141" s="72">
        <v>4.88793907184004</v>
      </c>
      <c r="HO141" s="68">
        <v>111.139506048118</v>
      </c>
      <c r="HP141" s="72">
        <v>9.35062884678291</v>
      </c>
      <c r="HQ141" s="24"/>
      <c r="HR141" s="24" t="s">
        <v>37</v>
      </c>
      <c r="HS141" s="68">
        <v>122.302250096037</v>
      </c>
      <c r="HT141" s="72">
        <v>9.89535588820733</v>
      </c>
      <c r="HU141" s="68">
        <v>116.679854233547</v>
      </c>
      <c r="HV141" s="72">
        <v>8.18241800468881</v>
      </c>
      <c r="HW141" s="68">
        <v>131.086672726222</v>
      </c>
      <c r="HX141" s="72">
        <v>1.12700438803903</v>
      </c>
      <c r="HY141" s="24"/>
      <c r="HZ141" s="24" t="s">
        <v>37</v>
      </c>
      <c r="IA141" s="68">
        <v>117.280731582204</v>
      </c>
      <c r="IB141" s="72">
        <v>1.97950098029251</v>
      </c>
      <c r="IC141" s="68">
        <v>124.563035838505</v>
      </c>
      <c r="ID141" s="72">
        <v>0.255319577332642</v>
      </c>
      <c r="IE141" s="68">
        <v>116.169904949493</v>
      </c>
      <c r="IF141" s="72">
        <v>9.13412050927573</v>
      </c>
      <c r="IG141" s="24"/>
      <c r="IH141" s="24" t="s">
        <v>37</v>
      </c>
      <c r="II141" s="68">
        <v>134.968259513317</v>
      </c>
      <c r="IJ141" s="72">
        <v>-1.4761959523248</v>
      </c>
      <c r="IK141" s="68">
        <v>134.70341471601</v>
      </c>
      <c r="IL141" s="72">
        <v>3.31788128676914</v>
      </c>
      <c r="IM141" s="68">
        <v>131.947750507479</v>
      </c>
      <c r="IN141" s="72">
        <v>14.0693574983698</v>
      </c>
      <c r="IO141" s="68">
        <v>145.668085640759</v>
      </c>
      <c r="IP141" s="72">
        <v>5.54355631531007</v>
      </c>
      <c r="IQ141" s="24"/>
      <c r="IR141" s="24" t="s">
        <v>37</v>
      </c>
      <c r="IS141" s="68">
        <v>108.275412950671</v>
      </c>
      <c r="IT141" s="72">
        <v>8.31423806587796</v>
      </c>
      <c r="IU141" s="68">
        <v>94.7567452148222</v>
      </c>
      <c r="IV141" s="72">
        <v>13.5979287380968</v>
      </c>
      <c r="IW141" s="68">
        <v>114.6623311757</v>
      </c>
      <c r="IX141" s="72">
        <v>2.68149641474518</v>
      </c>
      <c r="IY141" s="24"/>
      <c r="IZ141" s="24" t="s">
        <v>37</v>
      </c>
      <c r="JA141" s="68">
        <v>127.889612620221</v>
      </c>
      <c r="JB141" s="72">
        <v>-6.34286676048247</v>
      </c>
      <c r="JC141" s="68">
        <v>144.71498778925</v>
      </c>
      <c r="JD141" s="72">
        <v>1.68236012973362</v>
      </c>
      <c r="JE141" s="68">
        <v>160.790169964484</v>
      </c>
      <c r="JF141" s="72">
        <v>3.55747072138519</v>
      </c>
      <c r="JG141" s="24"/>
      <c r="JH141" s="24" t="s">
        <v>37</v>
      </c>
      <c r="JI141" s="68">
        <v>130.04674179818</v>
      </c>
      <c r="JJ141" s="72">
        <v>-9.88971323190833</v>
      </c>
      <c r="JK141" s="68">
        <v>159.60465232508</v>
      </c>
      <c r="JL141" s="72">
        <v>14.6005160392337</v>
      </c>
      <c r="JM141" s="68">
        <v>110.531177433458</v>
      </c>
      <c r="JN141" s="72">
        <v>1.92478356544959</v>
      </c>
      <c r="JO141" s="24"/>
      <c r="JP141" s="24" t="s">
        <v>37</v>
      </c>
      <c r="JQ141" s="68">
        <v>121.080871117215</v>
      </c>
      <c r="JR141" s="72">
        <v>8.73344708386395</v>
      </c>
      <c r="JS141" s="68">
        <v>111.77653209022</v>
      </c>
      <c r="JT141" s="72">
        <v>-6.19874654626638</v>
      </c>
      <c r="JU141" s="68">
        <v>116.968269730993</v>
      </c>
      <c r="JV141" s="72">
        <v>10.3621226372499</v>
      </c>
      <c r="JW141" s="24"/>
      <c r="JX141" s="24" t="s">
        <v>37</v>
      </c>
      <c r="JY141" s="68">
        <v>122.476892025643</v>
      </c>
      <c r="JZ141" s="72">
        <v>8.48958710005631</v>
      </c>
      <c r="KA141" s="68">
        <v>113.305739095625</v>
      </c>
      <c r="KB141" s="72">
        <v>-1.67307151238822</v>
      </c>
      <c r="KC141" s="68">
        <v>120.946289441383</v>
      </c>
      <c r="KD141" s="72">
        <v>-5.58320714246993</v>
      </c>
      <c r="KE141" s="24"/>
      <c r="KF141" s="24" t="s">
        <v>37</v>
      </c>
      <c r="KG141" s="68">
        <v>106.649419466773</v>
      </c>
      <c r="KH141" s="72">
        <v>-1.28142942827961</v>
      </c>
      <c r="KI141" s="68">
        <v>112.68910894642</v>
      </c>
      <c r="KJ141" s="72">
        <v>4.07107063972727</v>
      </c>
      <c r="KK141" s="68">
        <v>128.633000423051</v>
      </c>
      <c r="KL141" s="72">
        <v>7.54214324927163</v>
      </c>
      <c r="KM141" s="24"/>
      <c r="KN141" s="24" t="s">
        <v>37</v>
      </c>
      <c r="KO141" s="68">
        <v>94.7541929106552</v>
      </c>
      <c r="KP141" s="72">
        <v>-16.9443048699964</v>
      </c>
      <c r="KQ141" s="68">
        <v>128.594902071135</v>
      </c>
      <c r="KR141" s="72">
        <v>-3.64386281207653</v>
      </c>
      <c r="KS141" s="68">
        <v>102.731295025767</v>
      </c>
      <c r="KT141" s="72">
        <v>-0.572923357579299</v>
      </c>
      <c r="KU141" s="24"/>
      <c r="KV141" s="24" t="s">
        <v>37</v>
      </c>
      <c r="KW141" s="68">
        <v>126.744043893949</v>
      </c>
      <c r="KX141" s="72">
        <v>21.4181225454944</v>
      </c>
      <c r="KY141" s="68">
        <v>128.30357469174</v>
      </c>
      <c r="KZ141" s="72">
        <v>7.11943968589787</v>
      </c>
      <c r="LA141" s="68">
        <v>139.17514168507</v>
      </c>
      <c r="LB141" s="72">
        <v>-5.21699866468883</v>
      </c>
      <c r="LC141" s="24"/>
      <c r="LD141" s="24" t="s">
        <v>37</v>
      </c>
      <c r="LE141" s="68">
        <v>132.809055098147</v>
      </c>
      <c r="LF141" s="72">
        <v>23.128879886858</v>
      </c>
      <c r="LG141" s="68">
        <v>102.4692603259</v>
      </c>
      <c r="LH141" s="72">
        <v>-4.36235539052306</v>
      </c>
      <c r="LI141" s="68">
        <v>116.305987441459</v>
      </c>
      <c r="LJ141" s="72">
        <v>6.21741822531554</v>
      </c>
      <c r="LK141" s="24"/>
      <c r="LL141" s="24" t="s">
        <v>37</v>
      </c>
      <c r="LM141" s="68">
        <v>101.231660187327</v>
      </c>
      <c r="LN141" s="72">
        <v>-20.8998385331007</v>
      </c>
      <c r="LO141" s="68">
        <v>76.5624577350697</v>
      </c>
      <c r="LP141" s="72">
        <v>-33.998232790212</v>
      </c>
      <c r="LQ141" s="68">
        <v>147.029506528058</v>
      </c>
      <c r="LR141" s="72">
        <v>6.48618292474956</v>
      </c>
      <c r="LS141" s="24"/>
      <c r="LT141" s="24" t="s">
        <v>37</v>
      </c>
      <c r="LU141" s="68">
        <v>120.540686504454</v>
      </c>
      <c r="LV141" s="72">
        <v>4.30665327423942</v>
      </c>
      <c r="LW141" s="68">
        <v>95.6940735383208</v>
      </c>
      <c r="LX141" s="72">
        <v>-1.53798202590701</v>
      </c>
      <c r="LY141" s="68">
        <v>85.8663267232917</v>
      </c>
      <c r="LZ141" s="72">
        <v>13.2116783232295</v>
      </c>
      <c r="MA141" s="24"/>
      <c r="MB141" s="24" t="s">
        <v>37</v>
      </c>
      <c r="MC141" s="68">
        <v>136.741331133894</v>
      </c>
      <c r="MD141" s="72">
        <v>6.54258267549561</v>
      </c>
      <c r="ME141" s="68">
        <v>110.304307522908</v>
      </c>
      <c r="MF141" s="72">
        <v>39.4498647427244</v>
      </c>
      <c r="MG141" s="68">
        <v>109.619087084223</v>
      </c>
      <c r="MH141" s="72">
        <v>-17.0533664296747</v>
      </c>
      <c r="MI141" s="24"/>
      <c r="MJ141" s="24" t="s">
        <v>37</v>
      </c>
      <c r="MK141" s="68">
        <v>89.4303247692474</v>
      </c>
      <c r="ML141" s="72">
        <v>2.63876217954639</v>
      </c>
      <c r="MM141" s="68">
        <v>126.363738323069</v>
      </c>
      <c r="MN141" s="72">
        <v>5.74455384190371</v>
      </c>
      <c r="MO141" s="68">
        <v>155.646495790286</v>
      </c>
      <c r="MP141" s="72">
        <v>7.32687358008131</v>
      </c>
      <c r="MQ141"/>
      <c r="MR141"/>
      <c r="MS141"/>
      <c r="MT141"/>
      <c r="MU141"/>
      <c r="MV141"/>
    </row>
    <row r="142" s="405" customFormat="1" ht="15" hidden="1" customHeight="1" spans="1:360">
      <c r="A142" s="433"/>
      <c r="B142" s="24" t="s">
        <v>38</v>
      </c>
      <c r="C142" s="68">
        <v>87.8973482643629</v>
      </c>
      <c r="D142" s="72">
        <v>-7.91918727254784</v>
      </c>
      <c r="E142" s="459">
        <v>80.0644872755754</v>
      </c>
      <c r="F142" s="72">
        <v>-21.4125053924777</v>
      </c>
      <c r="G142" s="459">
        <v>95.3038042381638</v>
      </c>
      <c r="H142" s="72">
        <v>6.62324028779136</v>
      </c>
      <c r="I142" s="24"/>
      <c r="J142" s="24" t="s">
        <v>38</v>
      </c>
      <c r="K142" s="68">
        <v>104.648862274513</v>
      </c>
      <c r="L142" s="72">
        <v>15.80201168159</v>
      </c>
      <c r="M142" s="68">
        <v>103.08611806077</v>
      </c>
      <c r="N142" s="72">
        <v>-24.0567108781849</v>
      </c>
      <c r="O142" s="68">
        <v>106.10637523921</v>
      </c>
      <c r="P142" s="72">
        <v>14.7125205179648</v>
      </c>
      <c r="Q142" s="24"/>
      <c r="R142" s="24" t="s">
        <v>38</v>
      </c>
      <c r="S142" s="68">
        <v>120.927027715113</v>
      </c>
      <c r="T142" s="72">
        <v>16.247771894198</v>
      </c>
      <c r="U142" s="68">
        <v>138.54050726311</v>
      </c>
      <c r="V142" s="72">
        <v>19.3211943177083</v>
      </c>
      <c r="W142" s="68">
        <v>131.587197738257</v>
      </c>
      <c r="X142" s="72">
        <v>9.9661249899555</v>
      </c>
      <c r="Y142" s="24"/>
      <c r="Z142" s="24" t="s">
        <v>38</v>
      </c>
      <c r="AA142" s="68">
        <v>135.231424899125</v>
      </c>
      <c r="AB142" s="72">
        <v>11.8116964918529</v>
      </c>
      <c r="AC142" s="68">
        <v>130.932572793865</v>
      </c>
      <c r="AD142" s="72">
        <v>12.8684313428664</v>
      </c>
      <c r="AE142" s="68">
        <v>130.095362986597</v>
      </c>
      <c r="AF142" s="72">
        <v>18.3750776432787</v>
      </c>
      <c r="AG142" s="24"/>
      <c r="AH142" s="24" t="s">
        <v>38</v>
      </c>
      <c r="AI142" s="68">
        <v>136.314257748139</v>
      </c>
      <c r="AJ142" s="72">
        <v>-10.610365186757</v>
      </c>
      <c r="AK142" s="68">
        <v>146.882773669997</v>
      </c>
      <c r="AL142" s="72">
        <v>0.0908833213992182</v>
      </c>
      <c r="AM142" s="68">
        <v>130.288626544136</v>
      </c>
      <c r="AN142" s="72">
        <v>13.7334365744578</v>
      </c>
      <c r="AO142" s="24"/>
      <c r="AP142" s="24" t="s">
        <v>38</v>
      </c>
      <c r="AQ142" s="68">
        <v>148.378823181474</v>
      </c>
      <c r="AR142" s="72">
        <v>27.8942333515783</v>
      </c>
      <c r="AS142" s="68">
        <v>131.575612877706</v>
      </c>
      <c r="AT142" s="72">
        <v>14.5487959809766</v>
      </c>
      <c r="AU142" s="68">
        <v>124.331342007104</v>
      </c>
      <c r="AV142" s="72">
        <v>7.47295926361349</v>
      </c>
      <c r="AW142" s="24"/>
      <c r="AX142" s="24" t="s">
        <v>38</v>
      </c>
      <c r="AY142" s="68">
        <v>128.635150495485</v>
      </c>
      <c r="AZ142" s="72">
        <v>-13.054481163672</v>
      </c>
      <c r="BA142" s="68">
        <v>125.701956691671</v>
      </c>
      <c r="BB142" s="72">
        <v>-5.45420778685533</v>
      </c>
      <c r="BC142" s="68">
        <v>125.866673825583</v>
      </c>
      <c r="BD142" s="72">
        <v>8.88769815264337</v>
      </c>
      <c r="BE142" s="24"/>
      <c r="BF142" s="24" t="s">
        <v>38</v>
      </c>
      <c r="BG142" s="68">
        <v>125.347614162325</v>
      </c>
      <c r="BH142" s="72">
        <v>13.429293937067</v>
      </c>
      <c r="BI142" s="68">
        <v>128.798357684724</v>
      </c>
      <c r="BJ142" s="72">
        <v>-8.68726120219372</v>
      </c>
      <c r="BK142" s="68">
        <v>133.586916775741</v>
      </c>
      <c r="BL142" s="72">
        <v>-13.8671099690097</v>
      </c>
      <c r="BM142" s="24"/>
      <c r="BN142" s="24" t="s">
        <v>38</v>
      </c>
      <c r="BO142" s="68">
        <v>127.812435866342</v>
      </c>
      <c r="BP142" s="72">
        <v>-8.93341600445018</v>
      </c>
      <c r="BQ142" s="437">
        <v>130.823394407002</v>
      </c>
      <c r="BR142" s="72">
        <v>-12.6660351651587</v>
      </c>
      <c r="BS142" s="68">
        <v>128.979925719374</v>
      </c>
      <c r="BT142" s="72">
        <v>18.0100679440353</v>
      </c>
      <c r="BU142" s="24"/>
      <c r="BV142" s="24" t="s">
        <v>38</v>
      </c>
      <c r="BW142" s="68">
        <v>118.759809336861</v>
      </c>
      <c r="BX142" s="72">
        <v>-14.9514532299053</v>
      </c>
      <c r="BY142" s="68">
        <v>111.446160965294</v>
      </c>
      <c r="BZ142" s="72">
        <v>3.82095682738164</v>
      </c>
      <c r="CA142" s="68">
        <v>110.68757660664</v>
      </c>
      <c r="CB142" s="72">
        <v>9.45265508302542</v>
      </c>
      <c r="CC142" s="24"/>
      <c r="CD142" s="24" t="s">
        <v>38</v>
      </c>
      <c r="CE142" s="68">
        <v>122.797393377419</v>
      </c>
      <c r="CF142" s="72">
        <v>7.59607436508492</v>
      </c>
      <c r="CG142" s="68">
        <v>112.571632016223</v>
      </c>
      <c r="CH142" s="72">
        <v>1.97730692979927</v>
      </c>
      <c r="CI142" s="68">
        <v>120.207289649836</v>
      </c>
      <c r="CJ142" s="72">
        <v>9.05266406247793</v>
      </c>
      <c r="CK142" s="24"/>
      <c r="CL142" s="24" t="s">
        <v>38</v>
      </c>
      <c r="CM142" s="68">
        <v>128.147007830767</v>
      </c>
      <c r="CN142" s="72">
        <v>2.64650247028553</v>
      </c>
      <c r="CO142" s="68">
        <v>117.36607043343</v>
      </c>
      <c r="CP142" s="72">
        <v>12.1933267482688</v>
      </c>
      <c r="CQ142" s="68">
        <v>114.540348239397</v>
      </c>
      <c r="CR142" s="72">
        <v>9.75596059466524</v>
      </c>
      <c r="CS142" s="24"/>
      <c r="CT142" s="24" t="s">
        <v>38</v>
      </c>
      <c r="CU142" s="68">
        <v>118.887468402174</v>
      </c>
      <c r="CV142" s="72">
        <v>-1.4882809387916</v>
      </c>
      <c r="CW142" s="68">
        <v>100.560703197873</v>
      </c>
      <c r="CX142" s="72">
        <v>18.1435991544637</v>
      </c>
      <c r="CY142" s="68">
        <v>131.819400588623</v>
      </c>
      <c r="CZ142" s="72">
        <v>-1.76935607850332</v>
      </c>
      <c r="DA142" s="24"/>
      <c r="DB142" s="24" t="s">
        <v>38</v>
      </c>
      <c r="DC142" s="68">
        <v>101.655211607874</v>
      </c>
      <c r="DD142" s="72">
        <v>1.68837546059351</v>
      </c>
      <c r="DE142" s="68">
        <v>197.784152700894</v>
      </c>
      <c r="DF142" s="72">
        <v>8.63544583303863</v>
      </c>
      <c r="DG142" s="68">
        <v>102.30129882157</v>
      </c>
      <c r="DH142" s="72">
        <v>-8.04606062717734</v>
      </c>
      <c r="DI142" s="24"/>
      <c r="DJ142" s="24" t="s">
        <v>38</v>
      </c>
      <c r="DK142" s="68">
        <v>126.022755811945</v>
      </c>
      <c r="DL142" s="72">
        <v>9.02607763654115</v>
      </c>
      <c r="DM142" s="68">
        <v>100.62766627538</v>
      </c>
      <c r="DN142" s="72">
        <v>10.1767535858373</v>
      </c>
      <c r="DO142" s="68">
        <v>117.937020581533</v>
      </c>
      <c r="DP142" s="72">
        <v>6.14564648702054</v>
      </c>
      <c r="DQ142" s="24"/>
      <c r="DR142" s="24" t="s">
        <v>38</v>
      </c>
      <c r="DS142" s="68">
        <v>124.632595740791</v>
      </c>
      <c r="DT142" s="72">
        <v>9.4197549650389</v>
      </c>
      <c r="DU142" s="68">
        <v>124.741837853972</v>
      </c>
      <c r="DV142" s="72">
        <v>5.35935801532825</v>
      </c>
      <c r="DW142" s="68">
        <v>129.849444378061</v>
      </c>
      <c r="DX142" s="72">
        <v>3.69540943443269</v>
      </c>
      <c r="DY142" s="24"/>
      <c r="DZ142" s="24" t="s">
        <v>38</v>
      </c>
      <c r="EA142" s="68">
        <v>110.573896393153</v>
      </c>
      <c r="EB142" s="72">
        <v>3.77061230492923</v>
      </c>
      <c r="EC142" s="68">
        <v>121.778026442929</v>
      </c>
      <c r="ED142" s="72">
        <v>3.96697096339416</v>
      </c>
      <c r="EE142" s="68">
        <v>127.33401701645</v>
      </c>
      <c r="EF142" s="72">
        <v>3.62565703052589</v>
      </c>
      <c r="EG142" s="24"/>
      <c r="EH142" s="24" t="s">
        <v>38</v>
      </c>
      <c r="EI142" s="68">
        <v>122.001068107184</v>
      </c>
      <c r="EJ142" s="72">
        <v>1.1024192978188</v>
      </c>
      <c r="EK142" s="68">
        <v>118.057796311362</v>
      </c>
      <c r="EL142" s="72">
        <v>2.00432067173668</v>
      </c>
      <c r="EM142" s="68">
        <v>120.939856879137</v>
      </c>
      <c r="EN142" s="72">
        <v>0.343508826984888</v>
      </c>
      <c r="EO142" s="24"/>
      <c r="EP142" s="24" t="s">
        <v>38</v>
      </c>
      <c r="EQ142" s="68">
        <v>112.714667172159</v>
      </c>
      <c r="ER142" s="72">
        <v>3.95999802960827</v>
      </c>
      <c r="ES142" s="68">
        <v>104.637986023591</v>
      </c>
      <c r="ET142" s="72">
        <v>-9.69558386971123</v>
      </c>
      <c r="EU142" s="68">
        <v>116.048656182019</v>
      </c>
      <c r="EV142" s="72">
        <v>3.57690798930237</v>
      </c>
      <c r="EW142" s="24"/>
      <c r="EX142" s="24" t="s">
        <v>38</v>
      </c>
      <c r="EY142" s="68">
        <v>102.901461824197</v>
      </c>
      <c r="EZ142" s="72">
        <v>-8.34184878769409</v>
      </c>
      <c r="FA142" s="68">
        <v>114.709853715878</v>
      </c>
      <c r="FB142" s="72">
        <v>1.83806339147353</v>
      </c>
      <c r="FC142" s="68">
        <v>131.586916637727</v>
      </c>
      <c r="FD142" s="72">
        <v>18.4809467389038</v>
      </c>
      <c r="FE142" s="24"/>
      <c r="FF142" s="24" t="s">
        <v>38</v>
      </c>
      <c r="FG142" s="68">
        <v>113.764721531725</v>
      </c>
      <c r="FH142" s="72">
        <v>-0.477859905843459</v>
      </c>
      <c r="FI142" s="68">
        <v>125.578766716309</v>
      </c>
      <c r="FJ142" s="72">
        <v>5.20230240669545</v>
      </c>
      <c r="FK142" s="68">
        <v>106.467340484142</v>
      </c>
      <c r="FL142" s="72">
        <v>1.73127963293457</v>
      </c>
      <c r="FM142" s="24"/>
      <c r="FN142" s="24" t="s">
        <v>38</v>
      </c>
      <c r="FO142" s="68">
        <v>107.037604268648</v>
      </c>
      <c r="FP142" s="72">
        <v>5.6560297089983</v>
      </c>
      <c r="FQ142" s="68">
        <v>132.798672150176</v>
      </c>
      <c r="FR142" s="72">
        <v>8.6479719061475</v>
      </c>
      <c r="FS142" s="68">
        <v>129.661851904227</v>
      </c>
      <c r="FT142" s="72">
        <v>4.55567894738553</v>
      </c>
      <c r="FU142" s="24"/>
      <c r="FV142" s="24" t="s">
        <v>38</v>
      </c>
      <c r="FW142" s="68">
        <v>119.81727339235</v>
      </c>
      <c r="FX142" s="72">
        <v>6.30522417548232</v>
      </c>
      <c r="FY142" s="68">
        <v>118.865471170004</v>
      </c>
      <c r="FZ142" s="72">
        <v>7.47917960605848</v>
      </c>
      <c r="GA142" s="68">
        <v>128.423632377327</v>
      </c>
      <c r="GB142" s="72">
        <v>20.1920486458797</v>
      </c>
      <c r="GC142" s="24"/>
      <c r="GD142" s="24" t="s">
        <v>38</v>
      </c>
      <c r="GE142" s="68">
        <v>121.011017653426</v>
      </c>
      <c r="GF142" s="72">
        <v>9.54370242649212</v>
      </c>
      <c r="GG142" s="68">
        <v>122.529066833911</v>
      </c>
      <c r="GH142" s="72">
        <v>8.97060602969553</v>
      </c>
      <c r="GI142" s="68">
        <v>104.889376122902</v>
      </c>
      <c r="GJ142" s="72">
        <v>-17.7011796900507</v>
      </c>
      <c r="GK142" s="24"/>
      <c r="GL142" s="24" t="s">
        <v>38</v>
      </c>
      <c r="GM142" s="68">
        <v>112.613963463453</v>
      </c>
      <c r="GN142" s="72">
        <v>-7.13980923938007</v>
      </c>
      <c r="GO142" s="68">
        <v>132.415316672717</v>
      </c>
      <c r="GP142" s="72">
        <v>8.40443370068584</v>
      </c>
      <c r="GQ142" s="68">
        <v>139.483731854688</v>
      </c>
      <c r="GR142" s="72">
        <v>-0.816212441749485</v>
      </c>
      <c r="GS142" s="24"/>
      <c r="GT142" s="24" t="s">
        <v>38</v>
      </c>
      <c r="GU142" s="68">
        <v>132.057220856464</v>
      </c>
      <c r="GV142" s="72">
        <v>5.28846893763355</v>
      </c>
      <c r="GW142" s="68">
        <v>123.878621125924</v>
      </c>
      <c r="GX142" s="72">
        <v>16.3180479823869</v>
      </c>
      <c r="GY142" s="68">
        <v>124.94504811165</v>
      </c>
      <c r="GZ142" s="72">
        <v>2.45641041575604</v>
      </c>
      <c r="HA142" s="24"/>
      <c r="HB142" s="24" t="s">
        <v>38</v>
      </c>
      <c r="HC142" s="68">
        <v>118.602781684012</v>
      </c>
      <c r="HD142" s="72">
        <v>7.57698381279161</v>
      </c>
      <c r="HE142" s="68">
        <v>121.330854884606</v>
      </c>
      <c r="HF142" s="72">
        <v>2.02701891323966</v>
      </c>
      <c r="HG142" s="68">
        <v>112.435145539655</v>
      </c>
      <c r="HH142" s="72">
        <v>6.35133861488436</v>
      </c>
      <c r="HI142" s="24"/>
      <c r="HJ142" s="24" t="s">
        <v>38</v>
      </c>
      <c r="HK142" s="68">
        <v>121.838388336732</v>
      </c>
      <c r="HL142" s="72">
        <v>6.43114059198166</v>
      </c>
      <c r="HM142" s="68">
        <v>121.202298208891</v>
      </c>
      <c r="HN142" s="72">
        <v>8.09793686636635</v>
      </c>
      <c r="HO142" s="68">
        <v>113.448540218005</v>
      </c>
      <c r="HP142" s="72">
        <v>0.6878906261434</v>
      </c>
      <c r="HQ142" s="24"/>
      <c r="HR142" s="24" t="s">
        <v>38</v>
      </c>
      <c r="HS142" s="68">
        <v>116.826014488077</v>
      </c>
      <c r="HT142" s="72">
        <v>2.81625717723128</v>
      </c>
      <c r="HU142" s="68">
        <v>125.786969467823</v>
      </c>
      <c r="HV142" s="72">
        <v>3.98801182088026</v>
      </c>
      <c r="HW142" s="68">
        <v>121.735817419329</v>
      </c>
      <c r="HX142" s="72">
        <v>1.77247874667378</v>
      </c>
      <c r="HY142" s="24"/>
      <c r="HZ142" s="24" t="s">
        <v>38</v>
      </c>
      <c r="IA142" s="68">
        <v>126.325047832228</v>
      </c>
      <c r="IB142" s="72">
        <v>9.43805920186929</v>
      </c>
      <c r="IC142" s="68">
        <v>132.606972260649</v>
      </c>
      <c r="ID142" s="72">
        <v>4.33190814332507</v>
      </c>
      <c r="IE142" s="68">
        <v>120.030476039413</v>
      </c>
      <c r="IF142" s="72">
        <v>4.10011257305322</v>
      </c>
      <c r="IG142" s="24"/>
      <c r="IH142" s="24" t="s">
        <v>38</v>
      </c>
      <c r="II142" s="68">
        <v>143.885290059578</v>
      </c>
      <c r="IJ142" s="72">
        <v>8.11324939135885</v>
      </c>
      <c r="IK142" s="68">
        <v>142.559182605986</v>
      </c>
      <c r="IL142" s="72">
        <v>4.46280633140874</v>
      </c>
      <c r="IM142" s="68">
        <v>131.017650846356</v>
      </c>
      <c r="IN142" s="72">
        <v>5.03602718433467</v>
      </c>
      <c r="IO142" s="68">
        <v>137.32246772949</v>
      </c>
      <c r="IP142" s="72">
        <v>2.05638127993033</v>
      </c>
      <c r="IQ142" s="24"/>
      <c r="IR142" s="24" t="s">
        <v>38</v>
      </c>
      <c r="IS142" s="68">
        <v>118.417363014002</v>
      </c>
      <c r="IT142" s="72">
        <v>8.77650592261755</v>
      </c>
      <c r="IU142" s="68">
        <v>102.159436932948</v>
      </c>
      <c r="IV142" s="72">
        <v>2.94456109211019</v>
      </c>
      <c r="IW142" s="68">
        <v>130.505765767054</v>
      </c>
      <c r="IX142" s="72">
        <v>6.20425313767122</v>
      </c>
      <c r="IY142" s="24"/>
      <c r="IZ142" s="24" t="s">
        <v>38</v>
      </c>
      <c r="JA142" s="68">
        <v>133.577645953637</v>
      </c>
      <c r="JB142" s="72">
        <v>-3.37331647393762</v>
      </c>
      <c r="JC142" s="68">
        <v>152.073147265456</v>
      </c>
      <c r="JD142" s="72">
        <v>8.66048201899343</v>
      </c>
      <c r="JE142" s="68">
        <v>171.97264059172</v>
      </c>
      <c r="JF142" s="72">
        <v>9.06037516848524</v>
      </c>
      <c r="JG142" s="24"/>
      <c r="JH142" s="24" t="s">
        <v>38</v>
      </c>
      <c r="JI142" s="68">
        <v>144.838485230743</v>
      </c>
      <c r="JJ142" s="72">
        <v>7.17300347361132</v>
      </c>
      <c r="JK142" s="68">
        <v>131.21307315269</v>
      </c>
      <c r="JL142" s="72">
        <v>-7.49659138243078</v>
      </c>
      <c r="JM142" s="68">
        <v>112.7464328681</v>
      </c>
      <c r="JN142" s="72">
        <v>20.1942595819072</v>
      </c>
      <c r="JO142" s="24"/>
      <c r="JP142" s="24" t="s">
        <v>38</v>
      </c>
      <c r="JQ142" s="68">
        <v>119.968313302095</v>
      </c>
      <c r="JR142" s="72">
        <v>7.70095585851654</v>
      </c>
      <c r="JS142" s="68">
        <v>125.420021301483</v>
      </c>
      <c r="JT142" s="72">
        <v>19.8548725604013</v>
      </c>
      <c r="JU142" s="68">
        <v>102.395292336487</v>
      </c>
      <c r="JV142" s="72">
        <v>10.3101836800227</v>
      </c>
      <c r="JW142" s="24"/>
      <c r="JX142" s="24" t="s">
        <v>38</v>
      </c>
      <c r="JY142" s="68">
        <v>133.34319489837</v>
      </c>
      <c r="JZ142" s="72">
        <v>15.0909990708185</v>
      </c>
      <c r="KA142" s="68">
        <v>129.980921940173</v>
      </c>
      <c r="KB142" s="72">
        <v>2.4183614871345</v>
      </c>
      <c r="KC142" s="68">
        <v>132.66918480986</v>
      </c>
      <c r="KD142" s="72">
        <v>9.8441314884367</v>
      </c>
      <c r="KE142" s="24"/>
      <c r="KF142" s="24" t="s">
        <v>38</v>
      </c>
      <c r="KG142" s="68">
        <v>117.396090633676</v>
      </c>
      <c r="KH142" s="72">
        <v>13.3833794548266</v>
      </c>
      <c r="KI142" s="68">
        <v>137.52991688255</v>
      </c>
      <c r="KJ142" s="72">
        <v>-1.74659166097049</v>
      </c>
      <c r="KK142" s="68">
        <v>127.16991564088</v>
      </c>
      <c r="KL142" s="72">
        <v>14.7950317331485</v>
      </c>
      <c r="KM142" s="24"/>
      <c r="KN142" s="24" t="s">
        <v>38</v>
      </c>
      <c r="KO142" s="68">
        <v>64.6795101700461</v>
      </c>
      <c r="KP142" s="72">
        <v>-36.6938989729391</v>
      </c>
      <c r="KQ142" s="68">
        <v>108.76006617753</v>
      </c>
      <c r="KR142" s="72">
        <v>-0.156081730323066</v>
      </c>
      <c r="KS142" s="68">
        <v>88.7000773033625</v>
      </c>
      <c r="KT142" s="72">
        <v>-15.5733171168482</v>
      </c>
      <c r="KU142" s="24"/>
      <c r="KV142" s="24" t="s">
        <v>38</v>
      </c>
      <c r="KW142" s="68">
        <v>98.2046460406305</v>
      </c>
      <c r="KX142" s="72">
        <v>-5.95145644314218</v>
      </c>
      <c r="KY142" s="68">
        <v>116.394290719153</v>
      </c>
      <c r="KZ142" s="72">
        <v>-7.93897236245238</v>
      </c>
      <c r="LA142" s="68">
        <v>133.302182703697</v>
      </c>
      <c r="LB142" s="72">
        <v>6.46972113094142</v>
      </c>
      <c r="LC142" s="24"/>
      <c r="LD142" s="24" t="s">
        <v>38</v>
      </c>
      <c r="LE142" s="68">
        <v>130.782473898494</v>
      </c>
      <c r="LF142" s="72">
        <v>25.9105469424738</v>
      </c>
      <c r="LG142" s="68">
        <v>108.148139117818</v>
      </c>
      <c r="LH142" s="72">
        <v>0.406161257607238</v>
      </c>
      <c r="LI142" s="68">
        <v>78.7163339478056</v>
      </c>
      <c r="LJ142" s="72">
        <v>-25.9901817623425</v>
      </c>
      <c r="LK142" s="24"/>
      <c r="LL142" s="24" t="s">
        <v>38</v>
      </c>
      <c r="LM142" s="68">
        <v>101.612507256926</v>
      </c>
      <c r="LN142" s="72">
        <v>-10.6968336613692</v>
      </c>
      <c r="LO142" s="68">
        <v>101.05664039785</v>
      </c>
      <c r="LP142" s="72">
        <v>-23.5586129909133</v>
      </c>
      <c r="LQ142" s="68">
        <v>144.862516843534</v>
      </c>
      <c r="LR142" s="72">
        <v>28.0304586481322</v>
      </c>
      <c r="LS142" s="24"/>
      <c r="LT142" s="24" t="s">
        <v>38</v>
      </c>
      <c r="LU142" s="68">
        <v>124.73611971667</v>
      </c>
      <c r="LV142" s="72">
        <v>7.48637433543755</v>
      </c>
      <c r="LW142" s="68">
        <v>94.9645448851193</v>
      </c>
      <c r="LX142" s="72">
        <v>-47.9266345189684</v>
      </c>
      <c r="LY142" s="68">
        <v>96.0527703328799</v>
      </c>
      <c r="LZ142" s="72">
        <v>13.8340141757489</v>
      </c>
      <c r="MA142" s="24"/>
      <c r="MB142" s="24" t="s">
        <v>38</v>
      </c>
      <c r="MC142" s="68">
        <v>141.856816080113</v>
      </c>
      <c r="MD142" s="72">
        <v>3.16202705604604</v>
      </c>
      <c r="ME142" s="68">
        <v>80.6035165170452</v>
      </c>
      <c r="MF142" s="72">
        <v>15.9787597387982</v>
      </c>
      <c r="MG142" s="68">
        <v>117.178491947148</v>
      </c>
      <c r="MH142" s="72">
        <v>-6.64567672157425</v>
      </c>
      <c r="MI142" s="24"/>
      <c r="MJ142" s="24" t="s">
        <v>38</v>
      </c>
      <c r="MK142" s="68">
        <v>83.0742066643112</v>
      </c>
      <c r="ML142" s="72">
        <v>8.73398372899426</v>
      </c>
      <c r="MM142" s="68">
        <v>124.472512537992</v>
      </c>
      <c r="MN142" s="72">
        <v>-0.460557205387445</v>
      </c>
      <c r="MO142" s="68">
        <v>167.811715498836</v>
      </c>
      <c r="MP142" s="72">
        <v>0.283903531007496</v>
      </c>
      <c r="MQ142"/>
      <c r="MR142"/>
      <c r="MS142"/>
      <c r="MT142"/>
      <c r="MU142"/>
      <c r="MV142"/>
    </row>
    <row r="143" s="405" customFormat="1" ht="15" hidden="1" customHeight="1" spans="1:360">
      <c r="A143" s="433"/>
      <c r="B143" s="24" t="s">
        <v>39</v>
      </c>
      <c r="C143" s="68">
        <v>93.5633393585901</v>
      </c>
      <c r="D143" s="72">
        <v>-1.35663416220217</v>
      </c>
      <c r="E143" s="459">
        <v>86.4273659414914</v>
      </c>
      <c r="F143" s="72">
        <v>-6.30860739961105</v>
      </c>
      <c r="G143" s="459">
        <v>100.310844902173</v>
      </c>
      <c r="H143" s="72">
        <v>3.08205868457381</v>
      </c>
      <c r="I143" s="24"/>
      <c r="J143" s="24" t="s">
        <v>39</v>
      </c>
      <c r="K143" s="68">
        <v>109.505638505051</v>
      </c>
      <c r="L143" s="72">
        <v>12.3992583016832</v>
      </c>
      <c r="M143" s="68">
        <v>106.886075652136</v>
      </c>
      <c r="N143" s="72">
        <v>-35.5634563847692</v>
      </c>
      <c r="O143" s="68">
        <v>105.332468751153</v>
      </c>
      <c r="P143" s="72">
        <v>11.0523185691178</v>
      </c>
      <c r="Q143" s="24"/>
      <c r="R143" s="24" t="s">
        <v>39</v>
      </c>
      <c r="S143" s="68">
        <v>117.181493864443</v>
      </c>
      <c r="T143" s="72">
        <v>0.704825703580127</v>
      </c>
      <c r="U143" s="68">
        <v>126.077341976883</v>
      </c>
      <c r="V143" s="72">
        <v>33.9447606847121</v>
      </c>
      <c r="W143" s="68">
        <v>134.902424342718</v>
      </c>
      <c r="X143" s="72">
        <v>20.9275501964023</v>
      </c>
      <c r="Y143" s="24"/>
      <c r="Z143" s="24" t="s">
        <v>39</v>
      </c>
      <c r="AA143" s="68">
        <v>144.614975316176</v>
      </c>
      <c r="AB143" s="72">
        <v>21.0000460924713</v>
      </c>
      <c r="AC143" s="68">
        <v>130.207038822469</v>
      </c>
      <c r="AD143" s="72">
        <v>10.2410263859985</v>
      </c>
      <c r="AE143" s="68">
        <v>133.459663603275</v>
      </c>
      <c r="AF143" s="72">
        <v>21.2330219312045</v>
      </c>
      <c r="AG143" s="24"/>
      <c r="AH143" s="24" t="s">
        <v>39</v>
      </c>
      <c r="AI143" s="68">
        <v>132.248267922513</v>
      </c>
      <c r="AJ143" s="72">
        <v>-5.76132204950193</v>
      </c>
      <c r="AK143" s="68">
        <v>150.82347400815</v>
      </c>
      <c r="AL143" s="72">
        <v>5.61636358537983</v>
      </c>
      <c r="AM143" s="68">
        <v>134.840124418788</v>
      </c>
      <c r="AN143" s="72">
        <v>22.9837430164066</v>
      </c>
      <c r="AO143" s="24"/>
      <c r="AP143" s="24" t="s">
        <v>39</v>
      </c>
      <c r="AQ143" s="68">
        <v>135.366373804146</v>
      </c>
      <c r="AR143" s="72">
        <v>17.2252909364589</v>
      </c>
      <c r="AS143" s="68">
        <v>133.852858110013</v>
      </c>
      <c r="AT143" s="72">
        <v>23.4475072006399</v>
      </c>
      <c r="AU143" s="68">
        <v>126.964272825665</v>
      </c>
      <c r="AV143" s="72">
        <v>22.4335898906508</v>
      </c>
      <c r="AW143" s="24"/>
      <c r="AX143" s="24" t="s">
        <v>39</v>
      </c>
      <c r="AY143" s="68">
        <v>132.18450994709</v>
      </c>
      <c r="AZ143" s="72">
        <v>-6.45302856613338</v>
      </c>
      <c r="BA143" s="68">
        <v>121.775260820426</v>
      </c>
      <c r="BB143" s="72">
        <v>-4.22522024186553</v>
      </c>
      <c r="BC143" s="68">
        <v>126.89584894767</v>
      </c>
      <c r="BD143" s="72">
        <v>23.1942142526125</v>
      </c>
      <c r="BE143" s="24"/>
      <c r="BF143" s="24" t="s">
        <v>39</v>
      </c>
      <c r="BG143" s="68">
        <v>141.612818128385</v>
      </c>
      <c r="BH143" s="72">
        <v>36.461826247019</v>
      </c>
      <c r="BI143" s="68">
        <v>137.720902825754</v>
      </c>
      <c r="BJ143" s="72">
        <v>0.577175006943165</v>
      </c>
      <c r="BK143" s="68">
        <v>137.399825797201</v>
      </c>
      <c r="BL143" s="72">
        <v>-0.564776496983427</v>
      </c>
      <c r="BM143" s="24"/>
      <c r="BN143" s="24" t="s">
        <v>39</v>
      </c>
      <c r="BO143" s="68">
        <v>136.112024713407</v>
      </c>
      <c r="BP143" s="72">
        <v>2.82980960844202</v>
      </c>
      <c r="BQ143" s="437">
        <v>133.050138853863</v>
      </c>
      <c r="BR143" s="72">
        <v>-2.74338153202325</v>
      </c>
      <c r="BS143" s="68">
        <v>137.601037950322</v>
      </c>
      <c r="BT143" s="72">
        <v>14.719407251914</v>
      </c>
      <c r="BU143" s="24"/>
      <c r="BV143" s="24" t="s">
        <v>39</v>
      </c>
      <c r="BW143" s="68">
        <v>115.566308668297</v>
      </c>
      <c r="BX143" s="72">
        <v>-12.1748830353558</v>
      </c>
      <c r="BY143" s="68">
        <v>114.64779908115</v>
      </c>
      <c r="BZ143" s="72">
        <v>4.31851946742994</v>
      </c>
      <c r="CA143" s="68">
        <v>103.174926170095</v>
      </c>
      <c r="CB143" s="72">
        <v>-3.49143975162812</v>
      </c>
      <c r="CC143" s="24"/>
      <c r="CD143" s="24" t="s">
        <v>39</v>
      </c>
      <c r="CE143" s="68">
        <v>118.763495363134</v>
      </c>
      <c r="CF143" s="72">
        <v>6.20505086325589</v>
      </c>
      <c r="CG143" s="68">
        <v>107.261411562184</v>
      </c>
      <c r="CH143" s="72">
        <v>0.898070611589219</v>
      </c>
      <c r="CI143" s="68">
        <v>121.010533742574</v>
      </c>
      <c r="CJ143" s="72">
        <v>7.2251832885585</v>
      </c>
      <c r="CK143" s="24"/>
      <c r="CL143" s="24" t="s">
        <v>39</v>
      </c>
      <c r="CM143" s="68">
        <v>116.600287822731</v>
      </c>
      <c r="CN143" s="72">
        <v>7.37055959748743</v>
      </c>
      <c r="CO143" s="68">
        <v>110.319620400336</v>
      </c>
      <c r="CP143" s="72">
        <v>5.61714382166372</v>
      </c>
      <c r="CQ143" s="68">
        <v>122.748703059662</v>
      </c>
      <c r="CR143" s="72">
        <v>6.27385339135893</v>
      </c>
      <c r="CS143" s="24"/>
      <c r="CT143" s="24" t="s">
        <v>39</v>
      </c>
      <c r="CU143" s="68">
        <v>120.276824447621</v>
      </c>
      <c r="CV143" s="72">
        <v>-2.407503662021</v>
      </c>
      <c r="CW143" s="68">
        <v>104.639652575828</v>
      </c>
      <c r="CX143" s="72">
        <v>18.0470855397823</v>
      </c>
      <c r="CY143" s="68">
        <v>135.125444418595</v>
      </c>
      <c r="CZ143" s="72">
        <v>-1.25686695807362</v>
      </c>
      <c r="DA143" s="24"/>
      <c r="DB143" s="24" t="s">
        <v>39</v>
      </c>
      <c r="DC143" s="68">
        <v>98.8766463409007</v>
      </c>
      <c r="DD143" s="72">
        <v>10.0027888203628</v>
      </c>
      <c r="DE143" s="68">
        <v>194.313985700241</v>
      </c>
      <c r="DF143" s="72">
        <v>0.239703660012736</v>
      </c>
      <c r="DG143" s="68">
        <v>99.4650070062607</v>
      </c>
      <c r="DH143" s="72">
        <v>-4.10354686180774</v>
      </c>
      <c r="DI143" s="24"/>
      <c r="DJ143" s="24" t="s">
        <v>39</v>
      </c>
      <c r="DK143" s="68">
        <v>114.110056523347</v>
      </c>
      <c r="DL143" s="72">
        <v>4.83493974510012</v>
      </c>
      <c r="DM143" s="68">
        <v>98.0230914111915</v>
      </c>
      <c r="DN143" s="72">
        <v>2.17174434586846</v>
      </c>
      <c r="DO143" s="68">
        <v>105.713322011708</v>
      </c>
      <c r="DP143" s="72">
        <v>3.54878565436837</v>
      </c>
      <c r="DQ143" s="24"/>
      <c r="DR143" s="24" t="s">
        <v>39</v>
      </c>
      <c r="DS143" s="68">
        <v>120.745480498607</v>
      </c>
      <c r="DT143" s="72">
        <v>3.16026941869518</v>
      </c>
      <c r="DU143" s="68">
        <v>119.314136974644</v>
      </c>
      <c r="DV143" s="72">
        <v>6.88911709531594</v>
      </c>
      <c r="DW143" s="68">
        <v>129.379772345129</v>
      </c>
      <c r="DX143" s="72">
        <v>0.0506245857494321</v>
      </c>
      <c r="DY143" s="24"/>
      <c r="DZ143" s="24" t="s">
        <v>39</v>
      </c>
      <c r="EA143" s="68">
        <v>105.87276774421</v>
      </c>
      <c r="EB143" s="72">
        <v>2.68154327750179</v>
      </c>
      <c r="EC143" s="68">
        <v>123.396862303784</v>
      </c>
      <c r="ED143" s="72">
        <v>3.66919571008553</v>
      </c>
      <c r="EE143" s="68">
        <v>124.286042053089</v>
      </c>
      <c r="EF143" s="72">
        <v>3.23090296748107</v>
      </c>
      <c r="EG143" s="24"/>
      <c r="EH143" s="24" t="s">
        <v>39</v>
      </c>
      <c r="EI143" s="68">
        <v>124.138029742909</v>
      </c>
      <c r="EJ143" s="72">
        <v>-1.27177065932052</v>
      </c>
      <c r="EK143" s="68">
        <v>116.712213516888</v>
      </c>
      <c r="EL143" s="72">
        <v>1.2651790301923</v>
      </c>
      <c r="EM143" s="68">
        <v>119.996789288597</v>
      </c>
      <c r="EN143" s="72">
        <v>1.73398254966615</v>
      </c>
      <c r="EO143" s="24"/>
      <c r="EP143" s="24" t="s">
        <v>39</v>
      </c>
      <c r="EQ143" s="68">
        <v>114.115115667117</v>
      </c>
      <c r="ER143" s="72">
        <v>2.66953563958545</v>
      </c>
      <c r="ES143" s="68">
        <v>109.033169613387</v>
      </c>
      <c r="ET143" s="72">
        <v>-6.40819826219156</v>
      </c>
      <c r="EU143" s="68">
        <v>109.2805180543</v>
      </c>
      <c r="EV143" s="72">
        <v>5.68636765241861</v>
      </c>
      <c r="EW143" s="24"/>
      <c r="EX143" s="24" t="s">
        <v>39</v>
      </c>
      <c r="EY143" s="68">
        <v>102.900314633667</v>
      </c>
      <c r="EZ143" s="72">
        <v>-0.219188031305649</v>
      </c>
      <c r="FA143" s="68">
        <v>115.622974287283</v>
      </c>
      <c r="FB143" s="72">
        <v>3.77758060108736</v>
      </c>
      <c r="FC143" s="68">
        <v>151.74646012144</v>
      </c>
      <c r="FD143" s="72">
        <v>32.7473806060365</v>
      </c>
      <c r="FE143" s="24"/>
      <c r="FF143" s="24" t="s">
        <v>39</v>
      </c>
      <c r="FG143" s="68">
        <v>115.743936023004</v>
      </c>
      <c r="FH143" s="72">
        <v>-0.2188726319946</v>
      </c>
      <c r="FI143" s="68">
        <v>122.532280097371</v>
      </c>
      <c r="FJ143" s="72">
        <v>3.82710586770743</v>
      </c>
      <c r="FK143" s="68">
        <v>113.59484512339</v>
      </c>
      <c r="FL143" s="72">
        <v>-0.0715703824426299</v>
      </c>
      <c r="FM143" s="24"/>
      <c r="FN143" s="24" t="s">
        <v>39</v>
      </c>
      <c r="FO143" s="68">
        <v>99.8712894027861</v>
      </c>
      <c r="FP143" s="72">
        <v>-5.85217627071012</v>
      </c>
      <c r="FQ143" s="68">
        <v>134.29166347384</v>
      </c>
      <c r="FR143" s="72">
        <v>10.7887522463594</v>
      </c>
      <c r="FS143" s="68">
        <v>130.249412351794</v>
      </c>
      <c r="FT143" s="72">
        <v>4.35976647312712</v>
      </c>
      <c r="FU143" s="24"/>
      <c r="FV143" s="24" t="s">
        <v>39</v>
      </c>
      <c r="FW143" s="68">
        <v>121.017110064504</v>
      </c>
      <c r="FX143" s="72">
        <v>1.3523830858488</v>
      </c>
      <c r="FY143" s="68">
        <v>114.790192060314</v>
      </c>
      <c r="FZ143" s="72">
        <v>3.07333422459111</v>
      </c>
      <c r="GA143" s="68">
        <v>128.049348682947</v>
      </c>
      <c r="GB143" s="72">
        <v>12.4491358731635</v>
      </c>
      <c r="GC143" s="24"/>
      <c r="GD143" s="24" t="s">
        <v>39</v>
      </c>
      <c r="GE143" s="68">
        <v>121.609869498671</v>
      </c>
      <c r="GF143" s="72">
        <v>8.84030436392752</v>
      </c>
      <c r="GG143" s="68">
        <v>122.903372204704</v>
      </c>
      <c r="GH143" s="72">
        <v>7.96151154708751</v>
      </c>
      <c r="GI143" s="68">
        <v>102.800452658815</v>
      </c>
      <c r="GJ143" s="72">
        <v>-2.54380254723233</v>
      </c>
      <c r="GK143" s="24"/>
      <c r="GL143" s="24" t="s">
        <v>39</v>
      </c>
      <c r="GM143" s="68">
        <v>112.627121360418</v>
      </c>
      <c r="GN143" s="72">
        <v>-7.15766078560959</v>
      </c>
      <c r="GO143" s="68">
        <v>140.59627897573</v>
      </c>
      <c r="GP143" s="72">
        <v>10.2404197196282</v>
      </c>
      <c r="GQ143" s="68">
        <v>133.004589633832</v>
      </c>
      <c r="GR143" s="72">
        <v>-3.41920877784898</v>
      </c>
      <c r="GS143" s="24"/>
      <c r="GT143" s="24" t="s">
        <v>39</v>
      </c>
      <c r="GU143" s="68">
        <v>121.082187804402</v>
      </c>
      <c r="GV143" s="72">
        <v>-3.90188518716056</v>
      </c>
      <c r="GW143" s="68">
        <v>121.558103577044</v>
      </c>
      <c r="GX143" s="72">
        <v>19.4033317159945</v>
      </c>
      <c r="GY143" s="68">
        <v>129.595112546952</v>
      </c>
      <c r="GZ143" s="72">
        <v>2.84206833564515</v>
      </c>
      <c r="HA143" s="24"/>
      <c r="HB143" s="24" t="s">
        <v>39</v>
      </c>
      <c r="HC143" s="68">
        <v>114.476785417666</v>
      </c>
      <c r="HD143" s="72">
        <v>4.00473096823606</v>
      </c>
      <c r="HE143" s="68">
        <v>125.041931775565</v>
      </c>
      <c r="HF143" s="72">
        <v>4.86352115338732</v>
      </c>
      <c r="HG143" s="68">
        <v>110.358134672796</v>
      </c>
      <c r="HH143" s="72">
        <v>10.6719067225578</v>
      </c>
      <c r="HI143" s="24"/>
      <c r="HJ143" s="24" t="s">
        <v>39</v>
      </c>
      <c r="HK143" s="68">
        <v>123.983699478329</v>
      </c>
      <c r="HL143" s="72">
        <v>-1.41160232321475</v>
      </c>
      <c r="HM143" s="68">
        <v>124.492124732214</v>
      </c>
      <c r="HN143" s="72">
        <v>18.4062951990014</v>
      </c>
      <c r="HO143" s="68">
        <v>117.161247090483</v>
      </c>
      <c r="HP143" s="72">
        <v>13.1737705848158</v>
      </c>
      <c r="HQ143" s="24"/>
      <c r="HR143" s="24" t="s">
        <v>39</v>
      </c>
      <c r="HS143" s="68">
        <v>116.145171697277</v>
      </c>
      <c r="HT143" s="72">
        <v>0.66974901370935</v>
      </c>
      <c r="HU143" s="68">
        <v>120.356494432708</v>
      </c>
      <c r="HV143" s="72">
        <v>2.55050623387409</v>
      </c>
      <c r="HW143" s="68">
        <v>112.167339651299</v>
      </c>
      <c r="HX143" s="72">
        <v>2.02131640934088</v>
      </c>
      <c r="HY143" s="24"/>
      <c r="HZ143" s="24" t="s">
        <v>39</v>
      </c>
      <c r="IA143" s="68">
        <v>120.458470402117</v>
      </c>
      <c r="IB143" s="72">
        <v>7.94929359119472</v>
      </c>
      <c r="IC143" s="68">
        <v>121.407103379376</v>
      </c>
      <c r="ID143" s="72">
        <v>3.69548752088818</v>
      </c>
      <c r="IE143" s="68">
        <v>111.613480039188</v>
      </c>
      <c r="IF143" s="72">
        <v>0.417717867610662</v>
      </c>
      <c r="IG143" s="24"/>
      <c r="IH143" s="24" t="s">
        <v>39</v>
      </c>
      <c r="II143" s="68">
        <v>134.915526282007</v>
      </c>
      <c r="IJ143" s="72">
        <v>9.28300631453192</v>
      </c>
      <c r="IK143" s="68">
        <v>119.642662376266</v>
      </c>
      <c r="IL143" s="72">
        <v>-10.7374937900063</v>
      </c>
      <c r="IM143" s="68">
        <v>119.283003967092</v>
      </c>
      <c r="IN143" s="72">
        <v>5.49122877360504</v>
      </c>
      <c r="IO143" s="68">
        <v>134.674640328612</v>
      </c>
      <c r="IP143" s="72">
        <v>11.3910438566537</v>
      </c>
      <c r="IQ143" s="24"/>
      <c r="IR143" s="24" t="s">
        <v>39</v>
      </c>
      <c r="IS143" s="68">
        <v>118.336741263309</v>
      </c>
      <c r="IT143" s="72">
        <v>6.84926056197259</v>
      </c>
      <c r="IU143" s="68">
        <v>97.2035428729657</v>
      </c>
      <c r="IV143" s="72">
        <v>5.78310955811965</v>
      </c>
      <c r="IW143" s="68">
        <v>126.567042785675</v>
      </c>
      <c r="IX143" s="72">
        <v>6.04979656711436</v>
      </c>
      <c r="IY143" s="24"/>
      <c r="IZ143" s="24" t="s">
        <v>39</v>
      </c>
      <c r="JA143" s="68">
        <v>131.653374861664</v>
      </c>
      <c r="JB143" s="72">
        <v>-1.49538181148826</v>
      </c>
      <c r="JC143" s="68">
        <v>142.461922374044</v>
      </c>
      <c r="JD143" s="72">
        <v>6.64488295427159</v>
      </c>
      <c r="JE143" s="68">
        <v>169.380895129204</v>
      </c>
      <c r="JF143" s="72">
        <v>19.6598228966585</v>
      </c>
      <c r="JG143" s="24"/>
      <c r="JH143" s="24" t="s">
        <v>39</v>
      </c>
      <c r="JI143" s="68">
        <v>143.435538826821</v>
      </c>
      <c r="JJ143" s="72">
        <v>14.8794596950244</v>
      </c>
      <c r="JK143" s="68">
        <v>117.190986722068</v>
      </c>
      <c r="JL143" s="72">
        <v>-19.1200402460799</v>
      </c>
      <c r="JM143" s="68">
        <v>112.905165402589</v>
      </c>
      <c r="JN143" s="72">
        <v>11.1936410760702</v>
      </c>
      <c r="JO143" s="24"/>
      <c r="JP143" s="24" t="s">
        <v>39</v>
      </c>
      <c r="JQ143" s="68">
        <v>122.655404948444</v>
      </c>
      <c r="JR143" s="72">
        <v>17.0049096297039</v>
      </c>
      <c r="JS143" s="68">
        <v>111.335981409298</v>
      </c>
      <c r="JT143" s="72">
        <v>27.7561826401099</v>
      </c>
      <c r="JU143" s="68">
        <v>114.586508800755</v>
      </c>
      <c r="JV143" s="72">
        <v>15.8590048349987</v>
      </c>
      <c r="JW143" s="24"/>
      <c r="JX143" s="24" t="s">
        <v>39</v>
      </c>
      <c r="JY143" s="68">
        <v>97.7818962955897</v>
      </c>
      <c r="JZ143" s="72">
        <v>-8.59608180303093</v>
      </c>
      <c r="KA143" s="68">
        <v>125.189327019058</v>
      </c>
      <c r="KB143" s="72">
        <v>-0.71741962965018</v>
      </c>
      <c r="KC143" s="68">
        <v>125.997304817203</v>
      </c>
      <c r="KD143" s="72">
        <v>12.5345329912146</v>
      </c>
      <c r="KE143" s="24"/>
      <c r="KF143" s="24" t="s">
        <v>39</v>
      </c>
      <c r="KG143" s="68">
        <v>111.970272911006</v>
      </c>
      <c r="KH143" s="72">
        <v>10.6219824848631</v>
      </c>
      <c r="KI143" s="68">
        <v>147.53428065844</v>
      </c>
      <c r="KJ143" s="72">
        <v>-4.54329344073892</v>
      </c>
      <c r="KK143" s="68">
        <v>128.73221865469</v>
      </c>
      <c r="KL143" s="72">
        <v>5.3199026597605</v>
      </c>
      <c r="KM143" s="24"/>
      <c r="KN143" s="24" t="s">
        <v>39</v>
      </c>
      <c r="KO143" s="68">
        <v>110.542620315813</v>
      </c>
      <c r="KP143" s="72">
        <v>-7.68739283648678</v>
      </c>
      <c r="KQ143" s="68">
        <v>119.184996387325</v>
      </c>
      <c r="KR143" s="72">
        <v>1.45784759190151</v>
      </c>
      <c r="KS143" s="68">
        <v>92.3810756205736</v>
      </c>
      <c r="KT143" s="72">
        <v>-8.42611451911543</v>
      </c>
      <c r="KU143" s="24"/>
      <c r="KV143" s="24" t="s">
        <v>39</v>
      </c>
      <c r="KW143" s="68">
        <v>108.414578672998</v>
      </c>
      <c r="KX143" s="72">
        <v>-11.909804228445</v>
      </c>
      <c r="KY143" s="68">
        <v>115.517860301669</v>
      </c>
      <c r="KZ143" s="72">
        <v>-11.0716443848836</v>
      </c>
      <c r="LA143" s="68">
        <v>137.859273041706</v>
      </c>
      <c r="LB143" s="72">
        <v>10.7404308876481</v>
      </c>
      <c r="LC143" s="24"/>
      <c r="LD143" s="24" t="s">
        <v>39</v>
      </c>
      <c r="LE143" s="68">
        <v>128.25915176292</v>
      </c>
      <c r="LF143" s="72">
        <v>11.2324561131243</v>
      </c>
      <c r="LG143" s="68">
        <v>105.117573923867</v>
      </c>
      <c r="LH143" s="72">
        <v>1.39952117934628</v>
      </c>
      <c r="LI143" s="68">
        <v>112.94525428232</v>
      </c>
      <c r="LJ143" s="72">
        <v>7.75232356390983</v>
      </c>
      <c r="LK143" s="24"/>
      <c r="LL143" s="24" t="s">
        <v>39</v>
      </c>
      <c r="LM143" s="68">
        <v>106.722371928579</v>
      </c>
      <c r="LN143" s="72">
        <v>-6.24754094030438</v>
      </c>
      <c r="LO143" s="68">
        <v>122.348073635544</v>
      </c>
      <c r="LP143" s="72">
        <v>18.0454680173537</v>
      </c>
      <c r="LQ143" s="68">
        <v>140.829556732159</v>
      </c>
      <c r="LR143" s="72">
        <v>19.686681967351</v>
      </c>
      <c r="LS143" s="24"/>
      <c r="LT143" s="24" t="s">
        <v>39</v>
      </c>
      <c r="LU143" s="68">
        <v>125.733276448408</v>
      </c>
      <c r="LV143" s="72">
        <v>-2.27661869447391</v>
      </c>
      <c r="LW143" s="68">
        <v>102.57484857507</v>
      </c>
      <c r="LX143" s="72">
        <v>-34.0854033509569</v>
      </c>
      <c r="LY143" s="68">
        <v>96.2130196868897</v>
      </c>
      <c r="LZ143" s="72">
        <v>14.7864965866878</v>
      </c>
      <c r="MA143" s="24"/>
      <c r="MB143" s="24" t="s">
        <v>39</v>
      </c>
      <c r="MC143" s="68">
        <v>141.609100185976</v>
      </c>
      <c r="MD143" s="72">
        <v>3.66044645533643</v>
      </c>
      <c r="ME143" s="68">
        <v>159.347891051518</v>
      </c>
      <c r="MF143" s="72">
        <v>-18.9216417617511</v>
      </c>
      <c r="MG143" s="68">
        <v>140.931015798747</v>
      </c>
      <c r="MH143" s="72">
        <v>41.0862526526703</v>
      </c>
      <c r="MI143" s="24"/>
      <c r="MJ143" s="24" t="s">
        <v>39</v>
      </c>
      <c r="MK143" s="68">
        <v>94.3257958593574</v>
      </c>
      <c r="ML143" s="72">
        <v>22.4155623858308</v>
      </c>
      <c r="MM143" s="68">
        <v>131.03102207214</v>
      </c>
      <c r="MN143" s="72">
        <v>0.744959053387802</v>
      </c>
      <c r="MO143" s="68">
        <v>150.026542433663</v>
      </c>
      <c r="MP143" s="72">
        <v>1.88255417692697</v>
      </c>
      <c r="MQ143"/>
      <c r="MR143"/>
      <c r="MS143"/>
      <c r="MT143"/>
      <c r="MU143"/>
      <c r="MV143"/>
    </row>
    <row r="144" s="406" customFormat="1" ht="15" hidden="1" customHeight="1" spans="1:360">
      <c r="A144" s="433"/>
      <c r="B144" s="24" t="s">
        <v>40</v>
      </c>
      <c r="C144" s="325">
        <v>91.7268629816742</v>
      </c>
      <c r="D144" s="72">
        <v>-1.94559603426308</v>
      </c>
      <c r="E144" s="459">
        <v>86.0301403530316</v>
      </c>
      <c r="F144" s="72">
        <v>-5.72823050491273</v>
      </c>
      <c r="G144" s="459">
        <v>97.1134676213318</v>
      </c>
      <c r="H144" s="72">
        <v>1.46467406977482</v>
      </c>
      <c r="I144" s="24"/>
      <c r="J144" s="24" t="s">
        <v>40</v>
      </c>
      <c r="K144" s="325">
        <v>110.761177892527</v>
      </c>
      <c r="L144" s="72">
        <v>-0.602502911900032</v>
      </c>
      <c r="M144" s="325">
        <v>126.378263121887</v>
      </c>
      <c r="N144" s="72">
        <v>-26.7384545573148</v>
      </c>
      <c r="O144" s="325">
        <v>105.91922482827</v>
      </c>
      <c r="P144" s="72">
        <v>4.8140979826488</v>
      </c>
      <c r="Q144" s="24"/>
      <c r="R144" s="24" t="s">
        <v>40</v>
      </c>
      <c r="S144" s="325">
        <v>120.025655182858</v>
      </c>
      <c r="T144" s="72">
        <v>11.0751000003814</v>
      </c>
      <c r="U144" s="325">
        <v>131.58659147944</v>
      </c>
      <c r="V144" s="72">
        <v>32.8104100696945</v>
      </c>
      <c r="W144" s="325">
        <v>132.512901983863</v>
      </c>
      <c r="X144" s="72">
        <v>32.3371130175196</v>
      </c>
      <c r="Y144" s="24"/>
      <c r="Z144" s="24" t="s">
        <v>40</v>
      </c>
      <c r="AA144" s="325">
        <v>143.526850999739</v>
      </c>
      <c r="AB144" s="72">
        <v>32.3837304904613</v>
      </c>
      <c r="AC144" s="325">
        <v>127.037061485483</v>
      </c>
      <c r="AD144" s="72">
        <v>13.3704359682912</v>
      </c>
      <c r="AE144" s="325">
        <v>141.604081863839</v>
      </c>
      <c r="AF144" s="72">
        <v>26.628953780092</v>
      </c>
      <c r="AG144" s="24"/>
      <c r="AH144" s="24" t="s">
        <v>40</v>
      </c>
      <c r="AI144" s="325">
        <v>127.590933720118</v>
      </c>
      <c r="AJ144" s="72">
        <v>-6.78372045702423</v>
      </c>
      <c r="AK144" s="325">
        <v>138.839523408873</v>
      </c>
      <c r="AL144" s="72">
        <v>2.77623492254622</v>
      </c>
      <c r="AM144" s="325">
        <v>125.643735613665</v>
      </c>
      <c r="AN144" s="72">
        <v>21.7487271547357</v>
      </c>
      <c r="AO144" s="24"/>
      <c r="AP144" s="24" t="s">
        <v>40</v>
      </c>
      <c r="AQ144" s="325">
        <v>139.028805987534</v>
      </c>
      <c r="AR144" s="72">
        <v>28.7797979160734</v>
      </c>
      <c r="AS144" s="325">
        <v>124.560913836294</v>
      </c>
      <c r="AT144" s="72">
        <v>14.7488237187827</v>
      </c>
      <c r="AU144" s="325">
        <v>125.603685557048</v>
      </c>
      <c r="AV144" s="72">
        <v>7.30585919882168</v>
      </c>
      <c r="AW144" s="24"/>
      <c r="AX144" s="24" t="s">
        <v>40</v>
      </c>
      <c r="AY144" s="325">
        <v>137.459266364164</v>
      </c>
      <c r="AZ144" s="72">
        <v>9.69446884586461</v>
      </c>
      <c r="BA144" s="325">
        <v>128.863245605044</v>
      </c>
      <c r="BB144" s="72">
        <v>4.34377117620677</v>
      </c>
      <c r="BC144" s="325">
        <v>119.456416137765</v>
      </c>
      <c r="BD144" s="72">
        <v>12.0645642139913</v>
      </c>
      <c r="BE144" s="24"/>
      <c r="BF144" s="24" t="s">
        <v>40</v>
      </c>
      <c r="BG144" s="325">
        <v>135.611510178783</v>
      </c>
      <c r="BH144" s="72">
        <v>30.0633958748609</v>
      </c>
      <c r="BI144" s="325">
        <v>118.466693430585</v>
      </c>
      <c r="BJ144" s="72">
        <v>-7.10540371347963</v>
      </c>
      <c r="BK144" s="325">
        <v>138.414151782599</v>
      </c>
      <c r="BL144" s="72">
        <v>12.3409417890146</v>
      </c>
      <c r="BM144" s="24"/>
      <c r="BN144" s="24" t="s">
        <v>40</v>
      </c>
      <c r="BO144" s="325">
        <v>133.740123126429</v>
      </c>
      <c r="BP144" s="72">
        <v>7.12245478123792</v>
      </c>
      <c r="BQ144" s="437">
        <v>133.761817404375</v>
      </c>
      <c r="BR144" s="72">
        <v>-5.85720714097762</v>
      </c>
      <c r="BS144" s="325">
        <v>123.85604559124</v>
      </c>
      <c r="BT144" s="72">
        <v>7.44048666146078</v>
      </c>
      <c r="BU144" s="24"/>
      <c r="BV144" s="24" t="s">
        <v>40</v>
      </c>
      <c r="BW144" s="325">
        <v>119.321200879834</v>
      </c>
      <c r="BX144" s="72">
        <v>-14.293181925863</v>
      </c>
      <c r="BY144" s="325">
        <v>108.843007212055</v>
      </c>
      <c r="BZ144" s="72">
        <v>5.48530418292457</v>
      </c>
      <c r="CA144" s="325">
        <v>114.993938346176</v>
      </c>
      <c r="CB144" s="72">
        <v>4.9180632189185</v>
      </c>
      <c r="CC144" s="24"/>
      <c r="CD144" s="24" t="s">
        <v>40</v>
      </c>
      <c r="CE144" s="325">
        <v>126.59399697078</v>
      </c>
      <c r="CF144" s="72">
        <v>6.9164244895467</v>
      </c>
      <c r="CG144" s="325">
        <v>104.810219704759</v>
      </c>
      <c r="CH144" s="72">
        <v>-4.43120257400619</v>
      </c>
      <c r="CI144" s="325">
        <v>127.980266014551</v>
      </c>
      <c r="CJ144" s="72">
        <v>1.40943113373966</v>
      </c>
      <c r="CK144" s="24"/>
      <c r="CL144" s="24" t="s">
        <v>40</v>
      </c>
      <c r="CM144" s="325">
        <v>121.882305251536</v>
      </c>
      <c r="CN144" s="72">
        <v>6.69433877416172</v>
      </c>
      <c r="CO144" s="325">
        <v>107.339766243058</v>
      </c>
      <c r="CP144" s="72">
        <v>3.91008168720994</v>
      </c>
      <c r="CQ144" s="325">
        <v>118.720653601526</v>
      </c>
      <c r="CR144" s="72">
        <v>11.4086149588871</v>
      </c>
      <c r="CS144" s="24"/>
      <c r="CT144" s="24" t="s">
        <v>40</v>
      </c>
      <c r="CU144" s="325">
        <v>119.885234591745</v>
      </c>
      <c r="CV144" s="72">
        <v>0.0360241921074476</v>
      </c>
      <c r="CW144" s="325">
        <v>108.717546907231</v>
      </c>
      <c r="CX144" s="72">
        <v>24.9680833414111</v>
      </c>
      <c r="CY144" s="325">
        <v>135.454413962647</v>
      </c>
      <c r="CZ144" s="72">
        <v>-4.33742305828416</v>
      </c>
      <c r="DA144" s="24"/>
      <c r="DB144" s="24" t="s">
        <v>40</v>
      </c>
      <c r="DC144" s="325">
        <v>101.705288019655</v>
      </c>
      <c r="DD144" s="72">
        <v>4.72355521591767</v>
      </c>
      <c r="DE144" s="325">
        <v>201.47839658981</v>
      </c>
      <c r="DF144" s="72">
        <v>-4.51878167178464</v>
      </c>
      <c r="DG144" s="325">
        <v>105.174439723107</v>
      </c>
      <c r="DH144" s="72">
        <v>-1.805738038619</v>
      </c>
      <c r="DI144" s="24"/>
      <c r="DJ144" s="24" t="s">
        <v>40</v>
      </c>
      <c r="DK144" s="325">
        <v>128.753367344208</v>
      </c>
      <c r="DL144" s="72">
        <v>14.5588892622614</v>
      </c>
      <c r="DM144" s="325">
        <v>103.209971187444</v>
      </c>
      <c r="DN144" s="72">
        <v>3.35989330210494</v>
      </c>
      <c r="DO144" s="325">
        <v>128.839420006465</v>
      </c>
      <c r="DP144" s="72">
        <v>-14.9855655888935</v>
      </c>
      <c r="DQ144" s="24"/>
      <c r="DR144" s="24" t="s">
        <v>40</v>
      </c>
      <c r="DS144" s="325">
        <v>124.20872901086</v>
      </c>
      <c r="DT144" s="72">
        <v>7.07732696592183</v>
      </c>
      <c r="DU144" s="325">
        <v>114.501084092304</v>
      </c>
      <c r="DV144" s="72">
        <v>5.48461011151875</v>
      </c>
      <c r="DW144" s="325">
        <v>136.013037242559</v>
      </c>
      <c r="DX144" s="72">
        <v>5.16059418349913</v>
      </c>
      <c r="DY144" s="24"/>
      <c r="DZ144" s="24" t="s">
        <v>40</v>
      </c>
      <c r="EA144" s="325">
        <v>109.10544006717</v>
      </c>
      <c r="EB144" s="72">
        <v>2.39195223468673</v>
      </c>
      <c r="EC144" s="325">
        <v>121.304318640244</v>
      </c>
      <c r="ED144" s="72">
        <v>3.88531136197436</v>
      </c>
      <c r="EE144" s="325">
        <v>122.083153441969</v>
      </c>
      <c r="EF144" s="72">
        <v>2.87972593495378</v>
      </c>
      <c r="EG144" s="24"/>
      <c r="EH144" s="24" t="s">
        <v>40</v>
      </c>
      <c r="EI144" s="325">
        <v>128.237630771681</v>
      </c>
      <c r="EJ144" s="72">
        <v>1.31615042392869</v>
      </c>
      <c r="EK144" s="325">
        <v>120.641313241986</v>
      </c>
      <c r="EL144" s="72">
        <v>2.72984021125417</v>
      </c>
      <c r="EM144" s="325">
        <v>120.634734945834</v>
      </c>
      <c r="EN144" s="72">
        <v>0.573039491415543</v>
      </c>
      <c r="EO144" s="24"/>
      <c r="EP144" s="24" t="s">
        <v>40</v>
      </c>
      <c r="EQ144" s="325">
        <v>106.471158028423</v>
      </c>
      <c r="ER144" s="72">
        <v>1.58128969990037</v>
      </c>
      <c r="ES144" s="325">
        <v>111.116847287916</v>
      </c>
      <c r="ET144" s="72">
        <v>-2.40329397666443</v>
      </c>
      <c r="EU144" s="325">
        <v>106.72575011209</v>
      </c>
      <c r="EV144" s="72">
        <v>-4.62096119469348</v>
      </c>
      <c r="EW144" s="24"/>
      <c r="EX144" s="24" t="s">
        <v>40</v>
      </c>
      <c r="EY144" s="325">
        <v>105.76919813045</v>
      </c>
      <c r="EZ144" s="72">
        <v>-2.86947072131201</v>
      </c>
      <c r="FA144" s="325">
        <v>117.467529957435</v>
      </c>
      <c r="FB144" s="72">
        <v>3.48467785400504</v>
      </c>
      <c r="FC144" s="325">
        <v>155.910241540869</v>
      </c>
      <c r="FD144" s="72">
        <v>21.1601746259532</v>
      </c>
      <c r="FE144" s="24"/>
      <c r="FF144" s="24" t="s">
        <v>40</v>
      </c>
      <c r="FG144" s="325">
        <v>118.057742811861</v>
      </c>
      <c r="FH144" s="72">
        <v>-3.65905258110342</v>
      </c>
      <c r="FI144" s="325">
        <v>130.121624128125</v>
      </c>
      <c r="FJ144" s="72">
        <v>-0.814572316331763</v>
      </c>
      <c r="FK144" s="325">
        <v>118.173981797952</v>
      </c>
      <c r="FL144" s="72">
        <v>1.35731604428624</v>
      </c>
      <c r="FM144" s="24"/>
      <c r="FN144" s="24" t="s">
        <v>40</v>
      </c>
      <c r="FO144" s="325">
        <v>98.5202046822351</v>
      </c>
      <c r="FP144" s="72">
        <v>-6.08054434259195</v>
      </c>
      <c r="FQ144" s="325">
        <v>124.237958244548</v>
      </c>
      <c r="FR144" s="72">
        <v>4.80084390323603</v>
      </c>
      <c r="FS144" s="325">
        <v>132.659610237831</v>
      </c>
      <c r="FT144" s="72">
        <v>3.36653322804085</v>
      </c>
      <c r="FU144" s="24"/>
      <c r="FV144" s="24" t="s">
        <v>40</v>
      </c>
      <c r="FW144" s="325">
        <v>122.70130999267</v>
      </c>
      <c r="FX144" s="72">
        <v>2.14916445758053</v>
      </c>
      <c r="FY144" s="325">
        <v>115.562790357869</v>
      </c>
      <c r="FZ144" s="72">
        <v>1.99121949421348</v>
      </c>
      <c r="GA144" s="325">
        <v>127.934443113504</v>
      </c>
      <c r="GB144" s="72">
        <v>11.5717152018987</v>
      </c>
      <c r="GC144" s="24"/>
      <c r="GD144" s="24" t="s">
        <v>40</v>
      </c>
      <c r="GE144" s="325">
        <v>122.898003802804</v>
      </c>
      <c r="GF144" s="72">
        <v>5.52099198031061</v>
      </c>
      <c r="GG144" s="325">
        <v>119.478611568672</v>
      </c>
      <c r="GH144" s="72">
        <v>2.26373589104062</v>
      </c>
      <c r="GI144" s="325">
        <v>105.950557386455</v>
      </c>
      <c r="GJ144" s="72">
        <v>-1.02132452916813</v>
      </c>
      <c r="GK144" s="24"/>
      <c r="GL144" s="24" t="s">
        <v>40</v>
      </c>
      <c r="GM144" s="325">
        <v>114.021115304291</v>
      </c>
      <c r="GN144" s="72">
        <v>-7.06892108741562</v>
      </c>
      <c r="GO144" s="325">
        <v>134.646194597033</v>
      </c>
      <c r="GP144" s="72">
        <v>-0.905226667586376</v>
      </c>
      <c r="GQ144" s="325">
        <v>127.420660877539</v>
      </c>
      <c r="GR144" s="72">
        <v>-1.38002945454066</v>
      </c>
      <c r="GS144" s="24"/>
      <c r="GT144" s="24" t="s">
        <v>40</v>
      </c>
      <c r="GU144" s="325">
        <v>115.102229233032</v>
      </c>
      <c r="GV144" s="72">
        <v>-5.84431550113484</v>
      </c>
      <c r="GW144" s="325">
        <v>99.546703873387</v>
      </c>
      <c r="GX144" s="72">
        <v>9.3843178016612</v>
      </c>
      <c r="GY144" s="325">
        <v>137.064640102645</v>
      </c>
      <c r="GZ144" s="72">
        <v>0.534720112126124</v>
      </c>
      <c r="HA144" s="24"/>
      <c r="HB144" s="24" t="s">
        <v>40</v>
      </c>
      <c r="HC144" s="325">
        <v>115.569610694447</v>
      </c>
      <c r="HD144" s="72">
        <v>6.02936194653631</v>
      </c>
      <c r="HE144" s="325">
        <v>112.353765801556</v>
      </c>
      <c r="HF144" s="72">
        <v>16.1658357862501</v>
      </c>
      <c r="HG144" s="325">
        <v>97.1808257662252</v>
      </c>
      <c r="HH144" s="72">
        <v>4.14470504969835</v>
      </c>
      <c r="HI144" s="24"/>
      <c r="HJ144" s="24" t="s">
        <v>40</v>
      </c>
      <c r="HK144" s="325">
        <v>124.725775957146</v>
      </c>
      <c r="HL144" s="72">
        <v>5.73312349330541</v>
      </c>
      <c r="HM144" s="325">
        <v>114.455532274558</v>
      </c>
      <c r="HN144" s="72">
        <v>14.4236850267911</v>
      </c>
      <c r="HO144" s="325">
        <v>110.440347261049</v>
      </c>
      <c r="HP144" s="72">
        <v>12.2709726680813</v>
      </c>
      <c r="HQ144" s="24"/>
      <c r="HR144" s="24" t="s">
        <v>40</v>
      </c>
      <c r="HS144" s="325">
        <v>112.573467724698</v>
      </c>
      <c r="HT144" s="72">
        <v>0.156613808681684</v>
      </c>
      <c r="HU144" s="325">
        <v>118.901957053042</v>
      </c>
      <c r="HV144" s="72">
        <v>4.55332967591755</v>
      </c>
      <c r="HW144" s="325">
        <v>113.21411153959</v>
      </c>
      <c r="HX144" s="72">
        <v>9.28956453825801</v>
      </c>
      <c r="HY144" s="24"/>
      <c r="HZ144" s="24" t="s">
        <v>40</v>
      </c>
      <c r="IA144" s="325">
        <v>120.147008360098</v>
      </c>
      <c r="IB144" s="72">
        <v>4.65596165652275</v>
      </c>
      <c r="IC144" s="68">
        <v>121.678975920641</v>
      </c>
      <c r="ID144" s="72">
        <v>3.75282650662348</v>
      </c>
      <c r="IE144" s="325">
        <v>113.362252321487</v>
      </c>
      <c r="IF144" s="72">
        <v>4.23324420180266</v>
      </c>
      <c r="IG144" s="24"/>
      <c r="IH144" s="24" t="s">
        <v>40</v>
      </c>
      <c r="II144" s="325">
        <v>127.317988850533</v>
      </c>
      <c r="IJ144" s="72">
        <v>6.81497068829285</v>
      </c>
      <c r="IK144" s="325">
        <v>129.460613138765</v>
      </c>
      <c r="IL144" s="72">
        <v>5.94059037486954</v>
      </c>
      <c r="IM144" s="325">
        <v>126.051846039231</v>
      </c>
      <c r="IN144" s="72">
        <v>1.12838411220793</v>
      </c>
      <c r="IO144" s="325">
        <v>121.946704966409</v>
      </c>
      <c r="IP144" s="72">
        <v>10.5290096166482</v>
      </c>
      <c r="IQ144" s="24"/>
      <c r="IR144" s="24" t="s">
        <v>40</v>
      </c>
      <c r="IS144" s="325">
        <v>118.149786382308</v>
      </c>
      <c r="IT144" s="72">
        <v>4.1732424477669</v>
      </c>
      <c r="IU144" s="325">
        <v>93.9834889468722</v>
      </c>
      <c r="IV144" s="72">
        <v>-5.42411635536956</v>
      </c>
      <c r="IW144" s="325">
        <v>135.305097681755</v>
      </c>
      <c r="IX144" s="72">
        <v>24.1176359362655</v>
      </c>
      <c r="IY144" s="24"/>
      <c r="IZ144" s="24" t="s">
        <v>40</v>
      </c>
      <c r="JA144" s="325">
        <v>120.742482016699</v>
      </c>
      <c r="JB144" s="72">
        <v>-3.58270152894853</v>
      </c>
      <c r="JC144" s="325">
        <v>140.300781406589</v>
      </c>
      <c r="JD144" s="72">
        <v>0.453425481827537</v>
      </c>
      <c r="JE144" s="325">
        <v>155.875808083595</v>
      </c>
      <c r="JF144" s="72">
        <v>-6.05663561887356</v>
      </c>
      <c r="JG144" s="24"/>
      <c r="JH144" s="24" t="s">
        <v>40</v>
      </c>
      <c r="JI144" s="325">
        <v>142.124914453153</v>
      </c>
      <c r="JJ144" s="72">
        <v>-3.74802935364512</v>
      </c>
      <c r="JK144" s="325">
        <v>146.907793339006</v>
      </c>
      <c r="JL144" s="72">
        <v>0.767394978317213</v>
      </c>
      <c r="JM144" s="325">
        <v>112.978409934765</v>
      </c>
      <c r="JN144" s="72">
        <v>11.9882362808675</v>
      </c>
      <c r="JO144" s="24"/>
      <c r="JP144" s="24" t="s">
        <v>40</v>
      </c>
      <c r="JQ144" s="325">
        <v>107.56788329456</v>
      </c>
      <c r="JR144" s="72">
        <v>-8.39685636671844</v>
      </c>
      <c r="JS144" s="325">
        <v>92.2326430306537</v>
      </c>
      <c r="JT144" s="72">
        <v>-0.0167047770247422</v>
      </c>
      <c r="JU144" s="325">
        <v>101.540172616245</v>
      </c>
      <c r="JV144" s="72">
        <v>1.57893996204679</v>
      </c>
      <c r="JW144" s="24"/>
      <c r="JX144" s="24" t="s">
        <v>40</v>
      </c>
      <c r="JY144" s="325">
        <v>125.553614176187</v>
      </c>
      <c r="JZ144" s="72">
        <v>5.35349686989129</v>
      </c>
      <c r="KA144" s="325">
        <v>140.225723020134</v>
      </c>
      <c r="KB144" s="72">
        <v>3.42516500242804</v>
      </c>
      <c r="KC144" s="325">
        <v>132.187582551697</v>
      </c>
      <c r="KD144" s="72">
        <v>-3.07059202740399</v>
      </c>
      <c r="KE144" s="24"/>
      <c r="KF144" s="24" t="s">
        <v>40</v>
      </c>
      <c r="KG144" s="325">
        <v>102.217725151227</v>
      </c>
      <c r="KH144" s="72">
        <v>-2.06951771909813</v>
      </c>
      <c r="KI144" s="325">
        <v>110.932029998821</v>
      </c>
      <c r="KJ144" s="72">
        <v>9.66076465239045</v>
      </c>
      <c r="KK144" s="325">
        <v>117.661622126206</v>
      </c>
      <c r="KL144" s="72">
        <v>-2.05117977782761</v>
      </c>
      <c r="KM144" s="24"/>
      <c r="KN144" s="24" t="s">
        <v>40</v>
      </c>
      <c r="KO144" s="325">
        <v>59.948187792705</v>
      </c>
      <c r="KP144" s="72">
        <v>-48.976252263065</v>
      </c>
      <c r="KQ144" s="325">
        <v>128.061343524186</v>
      </c>
      <c r="KR144" s="72">
        <v>6.30901418714373</v>
      </c>
      <c r="KS144" s="325">
        <v>108.88342387778</v>
      </c>
      <c r="KT144" s="72">
        <v>-3.20861183283168</v>
      </c>
      <c r="KU144" s="24"/>
      <c r="KV144" s="24" t="s">
        <v>40</v>
      </c>
      <c r="KW144" s="325">
        <v>97.0854525345517</v>
      </c>
      <c r="KX144" s="72">
        <v>-4.23180723357666</v>
      </c>
      <c r="KY144" s="325">
        <v>121.73552459002</v>
      </c>
      <c r="KZ144" s="72">
        <v>-4.46075282971969</v>
      </c>
      <c r="LA144" s="325">
        <v>134.814179115031</v>
      </c>
      <c r="LB144" s="72">
        <v>11.9436605477778</v>
      </c>
      <c r="LC144" s="24"/>
      <c r="LD144" s="24" t="s">
        <v>40</v>
      </c>
      <c r="LE144" s="325">
        <v>131.337685556181</v>
      </c>
      <c r="LF144" s="72">
        <v>-3.24276550955661</v>
      </c>
      <c r="LG144" s="325">
        <v>98.9633103174503</v>
      </c>
      <c r="LH144" s="72">
        <v>-20.9752659395778</v>
      </c>
      <c r="LI144" s="325">
        <v>65.0731743617427</v>
      </c>
      <c r="LJ144" s="72">
        <v>-40.4471598478333</v>
      </c>
      <c r="LK144" s="24"/>
      <c r="LL144" s="24" t="s">
        <v>40</v>
      </c>
      <c r="LM144" s="325">
        <v>101.307408185109</v>
      </c>
      <c r="LN144" s="72">
        <v>-5.16164201706171</v>
      </c>
      <c r="LO144" s="325">
        <v>96.8787929366506</v>
      </c>
      <c r="LP144" s="72">
        <v>-7.15822591691546</v>
      </c>
      <c r="LQ144" s="325">
        <v>116.600896730529</v>
      </c>
      <c r="LR144" s="72">
        <v>6.67573885217094</v>
      </c>
      <c r="LS144" s="24"/>
      <c r="LT144" s="24" t="s">
        <v>40</v>
      </c>
      <c r="LU144" s="325">
        <v>122.532849622828</v>
      </c>
      <c r="LV144" s="72">
        <v>10.3815149433103</v>
      </c>
      <c r="LW144" s="325">
        <v>87.2339515921361</v>
      </c>
      <c r="LX144" s="72">
        <v>-14.2868827843983</v>
      </c>
      <c r="LY144" s="325">
        <v>83.5049083081389</v>
      </c>
      <c r="LZ144" s="72">
        <v>37.0793477386626</v>
      </c>
      <c r="MA144" s="24"/>
      <c r="MB144" s="24" t="s">
        <v>40</v>
      </c>
      <c r="MC144" s="325">
        <v>127.844396090378</v>
      </c>
      <c r="MD144" s="72">
        <v>-4.37750122951626</v>
      </c>
      <c r="ME144" s="325">
        <v>148.848144989539</v>
      </c>
      <c r="MF144" s="72">
        <v>-2.84747213773909</v>
      </c>
      <c r="MG144" s="325">
        <v>125.143626788974</v>
      </c>
      <c r="MH144" s="72">
        <v>11.3492171874954</v>
      </c>
      <c r="MI144" s="24"/>
      <c r="MJ144" s="24" t="s">
        <v>40</v>
      </c>
      <c r="MK144" s="325">
        <v>91.4658241066642</v>
      </c>
      <c r="ML144" s="72">
        <v>24.8764055613647</v>
      </c>
      <c r="MM144" s="325">
        <v>134.835485546222</v>
      </c>
      <c r="MN144" s="72">
        <v>3.80045863302662</v>
      </c>
      <c r="MO144" s="325">
        <v>158.209080001128</v>
      </c>
      <c r="MP144" s="72">
        <v>21.0222804820429</v>
      </c>
      <c r="MQ144" s="452"/>
      <c r="MR144" s="452"/>
      <c r="MS144" s="452"/>
      <c r="MT144" s="452"/>
      <c r="MU144" s="452"/>
      <c r="MV144" s="452"/>
    </row>
    <row r="145" s="405" customFormat="1" ht="15" hidden="1" customHeight="1" spans="1:360">
      <c r="A145" s="433"/>
      <c r="B145" s="24" t="s">
        <v>41</v>
      </c>
      <c r="C145" s="68">
        <v>99.8678394776103</v>
      </c>
      <c r="D145" s="72">
        <v>-6.2208245010292</v>
      </c>
      <c r="E145" s="459">
        <v>93.2142414668071</v>
      </c>
      <c r="F145" s="72">
        <v>-8.24886242233573</v>
      </c>
      <c r="G145" s="459">
        <v>106.159229150544</v>
      </c>
      <c r="H145" s="72">
        <v>-4.46763162010733</v>
      </c>
      <c r="I145" s="24"/>
      <c r="J145" s="24" t="s">
        <v>41</v>
      </c>
      <c r="K145" s="68">
        <v>107.960215903479</v>
      </c>
      <c r="L145" s="72">
        <v>-8.60646101639001</v>
      </c>
      <c r="M145" s="68">
        <v>160.916724278077</v>
      </c>
      <c r="N145" s="72">
        <v>2.07663033963583</v>
      </c>
      <c r="O145" s="68">
        <v>114.735854328446</v>
      </c>
      <c r="P145" s="72">
        <v>-5.85896947885655</v>
      </c>
      <c r="Q145" s="24"/>
      <c r="R145" s="24" t="s">
        <v>41</v>
      </c>
      <c r="S145" s="68">
        <v>117.508988978566</v>
      </c>
      <c r="T145" s="72">
        <v>9.42189799783925</v>
      </c>
      <c r="U145" s="68">
        <v>120.2681086586</v>
      </c>
      <c r="V145" s="72">
        <v>12.2720405750378</v>
      </c>
      <c r="W145" s="68">
        <v>127.248880843599</v>
      </c>
      <c r="X145" s="72">
        <v>21.0030420442372</v>
      </c>
      <c r="Y145" s="24"/>
      <c r="Z145" s="24" t="s">
        <v>41</v>
      </c>
      <c r="AA145" s="68">
        <v>102.287994521674</v>
      </c>
      <c r="AB145" s="72">
        <v>-9.67630709432741</v>
      </c>
      <c r="AC145" s="68">
        <v>132.277133149301</v>
      </c>
      <c r="AD145" s="72">
        <v>8.50799827310469</v>
      </c>
      <c r="AE145" s="68">
        <v>124.87144832599</v>
      </c>
      <c r="AF145" s="72">
        <v>21.5591224080003</v>
      </c>
      <c r="AG145" s="24"/>
      <c r="AH145" s="24" t="s">
        <v>41</v>
      </c>
      <c r="AI145" s="68">
        <v>113.176705310296</v>
      </c>
      <c r="AJ145" s="72">
        <v>-0.894392870605301</v>
      </c>
      <c r="AK145" s="68">
        <v>127.814903058704</v>
      </c>
      <c r="AL145" s="72">
        <v>-4.67265390397613</v>
      </c>
      <c r="AM145" s="68">
        <v>112.594585758504</v>
      </c>
      <c r="AN145" s="72">
        <v>12.0463207435654</v>
      </c>
      <c r="AO145" s="24"/>
      <c r="AP145" s="24" t="s">
        <v>41</v>
      </c>
      <c r="AQ145" s="68">
        <v>104.419977012591</v>
      </c>
      <c r="AR145" s="72">
        <v>-1.71864162153459</v>
      </c>
      <c r="AS145" s="68">
        <v>123.823337466163</v>
      </c>
      <c r="AT145" s="72">
        <v>14.6297429738579</v>
      </c>
      <c r="AU145" s="68">
        <v>122.526659287689</v>
      </c>
      <c r="AV145" s="72">
        <v>15.532007116361</v>
      </c>
      <c r="AW145" s="24"/>
      <c r="AX145" s="24" t="s">
        <v>41</v>
      </c>
      <c r="AY145" s="68">
        <v>156.825985114889</v>
      </c>
      <c r="AZ145" s="72">
        <v>22.3860468245775</v>
      </c>
      <c r="BA145" s="68">
        <v>126.3744410241</v>
      </c>
      <c r="BB145" s="72">
        <v>-2.25147091725316</v>
      </c>
      <c r="BC145" s="68">
        <v>124.78524675407</v>
      </c>
      <c r="BD145" s="72">
        <v>11.833673698573</v>
      </c>
      <c r="BE145" s="24"/>
      <c r="BF145" s="24" t="s">
        <v>41</v>
      </c>
      <c r="BG145" s="68">
        <v>110.267314281957</v>
      </c>
      <c r="BH145" s="72">
        <v>1.3274073328797</v>
      </c>
      <c r="BI145" s="68">
        <v>121.354809536005</v>
      </c>
      <c r="BJ145" s="72">
        <v>0.28305272078326</v>
      </c>
      <c r="BK145" s="68">
        <v>136.948365020857</v>
      </c>
      <c r="BL145" s="72">
        <v>5.55368849804492</v>
      </c>
      <c r="BM145" s="24"/>
      <c r="BN145" s="24" t="s">
        <v>41</v>
      </c>
      <c r="BO145" s="68">
        <v>112.477971512949</v>
      </c>
      <c r="BP145" s="72">
        <v>1.42348114595272</v>
      </c>
      <c r="BQ145" s="437">
        <v>141.288203732808</v>
      </c>
      <c r="BR145" s="72">
        <v>0.452654127672304</v>
      </c>
      <c r="BS145" s="68">
        <v>121.081961123366</v>
      </c>
      <c r="BT145" s="72">
        <v>-0.103907544045157</v>
      </c>
      <c r="BU145" s="24"/>
      <c r="BV145" s="24" t="s">
        <v>41</v>
      </c>
      <c r="BW145" s="68">
        <v>135.217244247116</v>
      </c>
      <c r="BX145" s="72">
        <v>-0.0360261588527919</v>
      </c>
      <c r="BY145" s="68">
        <v>104.495527599888</v>
      </c>
      <c r="BZ145" s="72">
        <v>3.54277368696248</v>
      </c>
      <c r="CA145" s="68">
        <v>110.725326831958</v>
      </c>
      <c r="CB145" s="72">
        <v>3.84273543782143</v>
      </c>
      <c r="CC145" s="24"/>
      <c r="CD145" s="24" t="s">
        <v>41</v>
      </c>
      <c r="CE145" s="68">
        <v>121.475641135868</v>
      </c>
      <c r="CF145" s="72">
        <v>4.44671706557946</v>
      </c>
      <c r="CG145" s="68">
        <v>104.493796247166</v>
      </c>
      <c r="CH145" s="72">
        <v>3.78075185744736</v>
      </c>
      <c r="CI145" s="68">
        <v>151.249098587139</v>
      </c>
      <c r="CJ145" s="72">
        <v>7.21195322801262</v>
      </c>
      <c r="CK145" s="24"/>
      <c r="CL145" s="24" t="s">
        <v>41</v>
      </c>
      <c r="CM145" s="68">
        <v>119.031648492484</v>
      </c>
      <c r="CN145" s="72">
        <v>8.96933276325092</v>
      </c>
      <c r="CO145" s="68">
        <v>94.9887011884706</v>
      </c>
      <c r="CP145" s="72">
        <v>-5.04607095795001</v>
      </c>
      <c r="CQ145" s="68">
        <v>106.868940479175</v>
      </c>
      <c r="CR145" s="72">
        <v>5.03847870529324</v>
      </c>
      <c r="CS145" s="24"/>
      <c r="CT145" s="24" t="s">
        <v>41</v>
      </c>
      <c r="CU145" s="68">
        <v>112.032123440107</v>
      </c>
      <c r="CV145" s="72">
        <v>-13.3232765097345</v>
      </c>
      <c r="CW145" s="68">
        <v>110.70804086776</v>
      </c>
      <c r="CX145" s="72">
        <v>24.8972626699114</v>
      </c>
      <c r="CY145" s="68">
        <v>138.235666901149</v>
      </c>
      <c r="CZ145" s="72">
        <v>11.7056214488372</v>
      </c>
      <c r="DA145" s="24"/>
      <c r="DB145" s="24" t="s">
        <v>41</v>
      </c>
      <c r="DC145" s="68">
        <v>108.550970953432</v>
      </c>
      <c r="DD145" s="72">
        <v>-4.34557764021099</v>
      </c>
      <c r="DE145" s="68">
        <v>258.178143992801</v>
      </c>
      <c r="DF145" s="72">
        <v>-13.9647609440292</v>
      </c>
      <c r="DG145" s="68">
        <v>95.2298262665669</v>
      </c>
      <c r="DH145" s="72">
        <v>-6.32276298161737</v>
      </c>
      <c r="DI145" s="24"/>
      <c r="DJ145" s="24" t="s">
        <v>41</v>
      </c>
      <c r="DK145" s="68">
        <v>117.891615129241</v>
      </c>
      <c r="DL145" s="72">
        <v>4.66272401481449</v>
      </c>
      <c r="DM145" s="68">
        <v>98.8141951380208</v>
      </c>
      <c r="DN145" s="72">
        <v>-0.245673873146586</v>
      </c>
      <c r="DO145" s="68">
        <v>118.358238869238</v>
      </c>
      <c r="DP145" s="72">
        <v>4.19853955673733</v>
      </c>
      <c r="DQ145" s="24"/>
      <c r="DR145" s="24" t="s">
        <v>41</v>
      </c>
      <c r="DS145" s="68">
        <v>114.169439819069</v>
      </c>
      <c r="DT145" s="72">
        <v>-2.70440617051713</v>
      </c>
      <c r="DU145" s="68">
        <v>112.660303796064</v>
      </c>
      <c r="DV145" s="72">
        <v>1.69979356373918</v>
      </c>
      <c r="DW145" s="68">
        <v>134.463880054329</v>
      </c>
      <c r="DX145" s="72">
        <v>4.3379967079625</v>
      </c>
      <c r="DY145" s="24"/>
      <c r="DZ145" s="24" t="s">
        <v>41</v>
      </c>
      <c r="EA145" s="68">
        <v>117.729712718517</v>
      </c>
      <c r="EB145" s="72">
        <v>2.22118574373178</v>
      </c>
      <c r="EC145" s="68">
        <v>122.721963591356</v>
      </c>
      <c r="ED145" s="72">
        <v>-3.87635167245249</v>
      </c>
      <c r="EE145" s="68">
        <v>125.675426314555</v>
      </c>
      <c r="EF145" s="72">
        <v>2.01450881039833</v>
      </c>
      <c r="EG145" s="24"/>
      <c r="EH145" s="24" t="s">
        <v>41</v>
      </c>
      <c r="EI145" s="68">
        <v>127.866448489943</v>
      </c>
      <c r="EJ145" s="72">
        <v>1.24402787076212</v>
      </c>
      <c r="EK145" s="68">
        <v>121.572736406301</v>
      </c>
      <c r="EL145" s="72">
        <v>3.09558049674192</v>
      </c>
      <c r="EM145" s="68">
        <v>119.774947534533</v>
      </c>
      <c r="EN145" s="72">
        <v>1.81580544126109</v>
      </c>
      <c r="EO145" s="24"/>
      <c r="EP145" s="24" t="s">
        <v>41</v>
      </c>
      <c r="EQ145" s="68">
        <v>105.760531863559</v>
      </c>
      <c r="ER145" s="72">
        <v>-9.06520379338721</v>
      </c>
      <c r="ES145" s="68">
        <v>116.204534494167</v>
      </c>
      <c r="ET145" s="72">
        <v>8.90115966143546</v>
      </c>
      <c r="EU145" s="68">
        <v>109.010543670074</v>
      </c>
      <c r="EV145" s="72">
        <v>-2.23847941409653</v>
      </c>
      <c r="EW145" s="24"/>
      <c r="EX145" s="24" t="s">
        <v>41</v>
      </c>
      <c r="EY145" s="68">
        <v>105.532673568432</v>
      </c>
      <c r="EZ145" s="72">
        <v>-3.48829437530168</v>
      </c>
      <c r="FA145" s="68">
        <v>113.95386911336</v>
      </c>
      <c r="FB145" s="72">
        <v>-6.17893860566684</v>
      </c>
      <c r="FC145" s="68">
        <v>151.974798666908</v>
      </c>
      <c r="FD145" s="72">
        <v>28.7302794797018</v>
      </c>
      <c r="FE145" s="24"/>
      <c r="FF145" s="24" t="s">
        <v>41</v>
      </c>
      <c r="FG145" s="68">
        <v>118.449166473251</v>
      </c>
      <c r="FH145" s="72">
        <v>-1.92060089858779</v>
      </c>
      <c r="FI145" s="68">
        <v>128.420001090752</v>
      </c>
      <c r="FJ145" s="72">
        <v>0.365891900768773</v>
      </c>
      <c r="FK145" s="68">
        <v>115.453425141296</v>
      </c>
      <c r="FL145" s="72">
        <v>-6.69263755166772</v>
      </c>
      <c r="FM145" s="24"/>
      <c r="FN145" s="24" t="s">
        <v>41</v>
      </c>
      <c r="FO145" s="68">
        <v>95.7280807098029</v>
      </c>
      <c r="FP145" s="72">
        <v>-8.33341606016955</v>
      </c>
      <c r="FQ145" s="68">
        <v>127.485466317099</v>
      </c>
      <c r="FR145" s="72">
        <v>3.45725006133499</v>
      </c>
      <c r="FS145" s="68">
        <v>138.229207066274</v>
      </c>
      <c r="FT145" s="72">
        <v>16.8214591536296</v>
      </c>
      <c r="FU145" s="24"/>
      <c r="FV145" s="24" t="s">
        <v>41</v>
      </c>
      <c r="FW145" s="68">
        <v>121.406907753519</v>
      </c>
      <c r="FX145" s="72">
        <v>4.91230569504715</v>
      </c>
      <c r="FY145" s="68">
        <v>111.225075850003</v>
      </c>
      <c r="FZ145" s="72">
        <v>-10.5813269698412</v>
      </c>
      <c r="GA145" s="68">
        <v>130.805472105344</v>
      </c>
      <c r="GB145" s="72">
        <v>15.3388619886227</v>
      </c>
      <c r="GC145" s="24"/>
      <c r="GD145" s="24" t="s">
        <v>41</v>
      </c>
      <c r="GE145" s="68">
        <v>124.124847427094</v>
      </c>
      <c r="GF145" s="72">
        <v>6.81793164876032</v>
      </c>
      <c r="GG145" s="68">
        <v>121.601368184563</v>
      </c>
      <c r="GH145" s="72">
        <v>3.46574900186451</v>
      </c>
      <c r="GI145" s="68">
        <v>104.747018287311</v>
      </c>
      <c r="GJ145" s="72">
        <v>-4.29536614243401</v>
      </c>
      <c r="GK145" s="24"/>
      <c r="GL145" s="24" t="s">
        <v>41</v>
      </c>
      <c r="GM145" s="68">
        <v>114.641882247784</v>
      </c>
      <c r="GN145" s="72">
        <v>-8.81472362518393</v>
      </c>
      <c r="GO145" s="68">
        <v>139.009714569604</v>
      </c>
      <c r="GP145" s="72">
        <v>7.31826030442571</v>
      </c>
      <c r="GQ145" s="68">
        <v>127.652085998478</v>
      </c>
      <c r="GR145" s="72">
        <v>2.77461326847614</v>
      </c>
      <c r="GS145" s="24"/>
      <c r="GT145" s="24" t="s">
        <v>41</v>
      </c>
      <c r="GU145" s="68">
        <v>123.602646035785</v>
      </c>
      <c r="GV145" s="72">
        <v>2.0294078399164</v>
      </c>
      <c r="GW145" s="68">
        <v>99.3355890896286</v>
      </c>
      <c r="GX145" s="72">
        <v>5.41303576487071</v>
      </c>
      <c r="GY145" s="68">
        <v>142.532646667203</v>
      </c>
      <c r="GZ145" s="72">
        <v>-4.68400055739002</v>
      </c>
      <c r="HA145" s="24"/>
      <c r="HB145" s="24" t="s">
        <v>41</v>
      </c>
      <c r="HC145" s="68">
        <v>116.530117827459</v>
      </c>
      <c r="HD145" s="72">
        <v>8.62900972372718</v>
      </c>
      <c r="HE145" s="68">
        <v>128.309397171862</v>
      </c>
      <c r="HF145" s="72">
        <v>14.9726163621801</v>
      </c>
      <c r="HG145" s="68">
        <v>98.0049144679571</v>
      </c>
      <c r="HH145" s="72">
        <v>-1.99843046781328</v>
      </c>
      <c r="HI145" s="24"/>
      <c r="HJ145" s="24" t="s">
        <v>41</v>
      </c>
      <c r="HK145" s="68">
        <v>116.77724102114</v>
      </c>
      <c r="HL145" s="72">
        <v>5.39979268894793</v>
      </c>
      <c r="HM145" s="68">
        <v>119.234981527455</v>
      </c>
      <c r="HN145" s="72">
        <v>16.9394386990444</v>
      </c>
      <c r="HO145" s="68">
        <v>109.621414840134</v>
      </c>
      <c r="HP145" s="72">
        <v>9.5897500432572</v>
      </c>
      <c r="HQ145" s="24"/>
      <c r="HR145" s="24" t="s">
        <v>41</v>
      </c>
      <c r="HS145" s="68">
        <v>119.355773068431</v>
      </c>
      <c r="HT145" s="72">
        <v>-3.47278730949921</v>
      </c>
      <c r="HU145" s="68">
        <v>116.691843745794</v>
      </c>
      <c r="HV145" s="72">
        <v>8.92048405742929</v>
      </c>
      <c r="HW145" s="68">
        <v>108.364624032659</v>
      </c>
      <c r="HX145" s="72">
        <v>8.11032289831766</v>
      </c>
      <c r="HY145" s="24"/>
      <c r="HZ145" s="24" t="s">
        <v>41</v>
      </c>
      <c r="IA145" s="68">
        <v>118.525342597734</v>
      </c>
      <c r="IB145" s="72">
        <v>-0.600021534262964</v>
      </c>
      <c r="IC145" s="68">
        <v>119.876479778856</v>
      </c>
      <c r="ID145" s="72">
        <v>3.71373403354731</v>
      </c>
      <c r="IE145" s="68">
        <v>107.726562613181</v>
      </c>
      <c r="IF145" s="72">
        <v>-0.638230356777669</v>
      </c>
      <c r="IG145" s="24"/>
      <c r="IH145" s="24" t="s">
        <v>41</v>
      </c>
      <c r="II145" s="68">
        <v>122.085878152605</v>
      </c>
      <c r="IJ145" s="72">
        <v>4.7009121048636</v>
      </c>
      <c r="IK145" s="68">
        <v>111.180263016742</v>
      </c>
      <c r="IL145" s="72">
        <v>5.70822520160104</v>
      </c>
      <c r="IM145" s="68">
        <v>129.409584682325</v>
      </c>
      <c r="IN145" s="72">
        <v>4.83567757830478</v>
      </c>
      <c r="IO145" s="68">
        <v>128.063214007065</v>
      </c>
      <c r="IP145" s="72">
        <v>7.315311349672</v>
      </c>
      <c r="IQ145" s="24"/>
      <c r="IR145" s="24" t="s">
        <v>41</v>
      </c>
      <c r="IS145" s="68">
        <v>117.326120083261</v>
      </c>
      <c r="IT145" s="72">
        <v>3.97385585134671</v>
      </c>
      <c r="IU145" s="68">
        <v>102.950254344564</v>
      </c>
      <c r="IV145" s="72">
        <v>2.34004959642402</v>
      </c>
      <c r="IW145" s="68">
        <v>126.528337475102</v>
      </c>
      <c r="IX145" s="72">
        <v>4.4062786041128</v>
      </c>
      <c r="IY145" s="24"/>
      <c r="IZ145" s="24" t="s">
        <v>41</v>
      </c>
      <c r="JA145" s="68">
        <v>122.466284214973</v>
      </c>
      <c r="JB145" s="72">
        <v>2.5191221162476</v>
      </c>
      <c r="JC145" s="68">
        <v>152.579369748784</v>
      </c>
      <c r="JD145" s="72">
        <v>5.59423420304421</v>
      </c>
      <c r="JE145" s="68">
        <v>168.382242349358</v>
      </c>
      <c r="JF145" s="72">
        <v>-0.967408864399815</v>
      </c>
      <c r="JG145" s="24"/>
      <c r="JH145" s="24" t="s">
        <v>41</v>
      </c>
      <c r="JI145" s="68">
        <v>166.100438105728</v>
      </c>
      <c r="JJ145" s="72">
        <v>20.5185475136529</v>
      </c>
      <c r="JK145" s="68">
        <v>144.968077652953</v>
      </c>
      <c r="JL145" s="72">
        <v>-0.631547613785656</v>
      </c>
      <c r="JM145" s="68">
        <v>113.394095345095</v>
      </c>
      <c r="JN145" s="72">
        <v>-2.11209119807098</v>
      </c>
      <c r="JO145" s="24"/>
      <c r="JP145" s="24" t="s">
        <v>41</v>
      </c>
      <c r="JQ145" s="68">
        <v>119.594990854453</v>
      </c>
      <c r="JR145" s="72">
        <v>1.99696003894501</v>
      </c>
      <c r="JS145" s="68">
        <v>111.093433823541</v>
      </c>
      <c r="JT145" s="72">
        <v>-5.58181520633924</v>
      </c>
      <c r="JU145" s="68">
        <v>113.82637355099</v>
      </c>
      <c r="JV145" s="72">
        <v>7.39950743051827</v>
      </c>
      <c r="JW145" s="24"/>
      <c r="JX145" s="24" t="s">
        <v>41</v>
      </c>
      <c r="JY145" s="68">
        <v>129.048699030327</v>
      </c>
      <c r="JZ145" s="72">
        <v>5.16704078057919</v>
      </c>
      <c r="KA145" s="68">
        <v>127.752676730852</v>
      </c>
      <c r="KB145" s="72">
        <v>-2.07526036976287</v>
      </c>
      <c r="KC145" s="68">
        <v>133.744285633475</v>
      </c>
      <c r="KD145" s="72">
        <v>-4.13527975084523</v>
      </c>
      <c r="KE145" s="24"/>
      <c r="KF145" s="24" t="s">
        <v>41</v>
      </c>
      <c r="KG145" s="68">
        <v>104.477507383306</v>
      </c>
      <c r="KH145" s="72">
        <v>1.30895316325292</v>
      </c>
      <c r="KI145" s="68">
        <v>129.729741106798</v>
      </c>
      <c r="KJ145" s="72">
        <v>14.1752612210279</v>
      </c>
      <c r="KK145" s="68">
        <v>114.722785445353</v>
      </c>
      <c r="KL145" s="72">
        <v>-10.2937512143089</v>
      </c>
      <c r="KM145" s="24"/>
      <c r="KN145" s="24" t="s">
        <v>41</v>
      </c>
      <c r="KO145" s="68">
        <v>92.1468351094028</v>
      </c>
      <c r="KP145" s="72">
        <v>-24.8663787544681</v>
      </c>
      <c r="KQ145" s="68">
        <v>123.600820300362</v>
      </c>
      <c r="KR145" s="72">
        <v>8.0100162001511</v>
      </c>
      <c r="KS145" s="68">
        <v>120.18498269512</v>
      </c>
      <c r="KT145" s="72">
        <v>8.5361284554759</v>
      </c>
      <c r="KU145" s="24"/>
      <c r="KV145" s="24" t="s">
        <v>41</v>
      </c>
      <c r="KW145" s="68">
        <v>111.203714968877</v>
      </c>
      <c r="KX145" s="72">
        <v>2.39620831450867</v>
      </c>
      <c r="KY145" s="68">
        <v>130.542672349609</v>
      </c>
      <c r="KZ145" s="72">
        <v>1.34114064176461</v>
      </c>
      <c r="LA145" s="68">
        <v>124.991845967288</v>
      </c>
      <c r="LB145" s="72">
        <v>9.20602088793723</v>
      </c>
      <c r="LC145" s="24"/>
      <c r="LD145" s="24" t="s">
        <v>41</v>
      </c>
      <c r="LE145" s="68">
        <v>133.695109412857</v>
      </c>
      <c r="LF145" s="72">
        <v>10.9755583020873</v>
      </c>
      <c r="LG145" s="68">
        <v>98.5540761589109</v>
      </c>
      <c r="LH145" s="72">
        <v>-3.17315283522849</v>
      </c>
      <c r="LI145" s="68">
        <v>88.3017497167868</v>
      </c>
      <c r="LJ145" s="72">
        <v>-21.9454911973479</v>
      </c>
      <c r="LK145" s="24"/>
      <c r="LL145" s="24" t="s">
        <v>41</v>
      </c>
      <c r="LM145" s="68">
        <v>114.193328737741</v>
      </c>
      <c r="LN145" s="72">
        <v>12.6161536640302</v>
      </c>
      <c r="LO145" s="68">
        <v>117.392577427483</v>
      </c>
      <c r="LP145" s="72">
        <v>5.28629334488437</v>
      </c>
      <c r="LQ145" s="68">
        <v>112.39866762294</v>
      </c>
      <c r="LR145" s="72">
        <v>3.82994689880405</v>
      </c>
      <c r="LS145" s="24"/>
      <c r="LT145" s="24" t="s">
        <v>41</v>
      </c>
      <c r="LU145" s="68">
        <v>92.1004166564755</v>
      </c>
      <c r="LV145" s="72">
        <v>-3.05955405565241</v>
      </c>
      <c r="LW145" s="68">
        <v>101.539824056358</v>
      </c>
      <c r="LX145" s="72">
        <v>-5.05104654304584</v>
      </c>
      <c r="LY145" s="68">
        <v>109.928215356702</v>
      </c>
      <c r="LZ145" s="72">
        <v>10.6067408735274</v>
      </c>
      <c r="MA145" s="24"/>
      <c r="MB145" s="24" t="s">
        <v>41</v>
      </c>
      <c r="MC145" s="68">
        <v>128.661832265348</v>
      </c>
      <c r="MD145" s="72">
        <v>1.47734089561997</v>
      </c>
      <c r="ME145" s="68">
        <v>88.2760340743367</v>
      </c>
      <c r="MF145" s="72">
        <v>-9.37194443320243</v>
      </c>
      <c r="MG145" s="68">
        <v>143.633482373856</v>
      </c>
      <c r="MH145" s="72">
        <v>14.6440568735361</v>
      </c>
      <c r="MI145" s="24"/>
      <c r="MJ145" s="24" t="s">
        <v>41</v>
      </c>
      <c r="MK145" s="68">
        <v>76.3484830911433</v>
      </c>
      <c r="ML145" s="72">
        <v>6.79645370180222</v>
      </c>
      <c r="MM145" s="68">
        <v>135.83526160658</v>
      </c>
      <c r="MN145" s="72">
        <v>8.80633786946923</v>
      </c>
      <c r="MO145" s="68">
        <v>140.829926170299</v>
      </c>
      <c r="MP145" s="72">
        <v>6.18091922247395</v>
      </c>
      <c r="MQ145"/>
      <c r="MR145"/>
      <c r="MS145"/>
      <c r="MT145"/>
      <c r="MU145"/>
      <c r="MV145"/>
    </row>
    <row r="146" s="405" customFormat="1" ht="15" hidden="1" customHeight="1" spans="1:360">
      <c r="A146" s="433"/>
      <c r="B146" s="24" t="s">
        <v>42</v>
      </c>
      <c r="C146" s="68">
        <v>105.305661043702</v>
      </c>
      <c r="D146" s="72">
        <v>1.69965345077669</v>
      </c>
      <c r="E146" s="459">
        <v>96.8605149904343</v>
      </c>
      <c r="F146" s="72">
        <v>-1.09064009901688</v>
      </c>
      <c r="G146" s="459">
        <v>113.291070528868</v>
      </c>
      <c r="H146" s="72">
        <v>4.07317079659254</v>
      </c>
      <c r="I146" s="24"/>
      <c r="J146" s="24" t="s">
        <v>42</v>
      </c>
      <c r="K146" s="68">
        <v>92.4628861414843</v>
      </c>
      <c r="L146" s="72">
        <v>-16.6465335550953</v>
      </c>
      <c r="M146" s="68">
        <v>159.257381036596</v>
      </c>
      <c r="N146" s="72">
        <v>6.46230359000177</v>
      </c>
      <c r="O146" s="68">
        <v>97.4015088013411</v>
      </c>
      <c r="P146" s="72">
        <v>-14.8105625717569</v>
      </c>
      <c r="Q146" s="24"/>
      <c r="R146" s="24" t="s">
        <v>42</v>
      </c>
      <c r="S146" s="68">
        <v>115.663547697338</v>
      </c>
      <c r="T146" s="72">
        <v>7.78624192442277</v>
      </c>
      <c r="U146" s="68">
        <v>122.151714015682</v>
      </c>
      <c r="V146" s="72">
        <v>7.32482786334114</v>
      </c>
      <c r="W146" s="68">
        <v>131.465452068264</v>
      </c>
      <c r="X146" s="72">
        <v>25.5102249319239</v>
      </c>
      <c r="Y146" s="24"/>
      <c r="Z146" s="24" t="s">
        <v>42</v>
      </c>
      <c r="AA146" s="68">
        <v>124.584708988611</v>
      </c>
      <c r="AB146" s="72">
        <v>15.4298846210441</v>
      </c>
      <c r="AC146" s="68">
        <v>129.079517283035</v>
      </c>
      <c r="AD146" s="72">
        <v>2.67083682421425</v>
      </c>
      <c r="AE146" s="68">
        <v>118.173178406631</v>
      </c>
      <c r="AF146" s="72">
        <v>15.0964405721752</v>
      </c>
      <c r="AG146" s="24"/>
      <c r="AH146" s="24" t="s">
        <v>42</v>
      </c>
      <c r="AI146" s="68">
        <v>123.790418915076</v>
      </c>
      <c r="AJ146" s="72">
        <v>-5.9206862942886</v>
      </c>
      <c r="AK146" s="68">
        <v>140.059742441385</v>
      </c>
      <c r="AL146" s="72">
        <v>5.31970491551796</v>
      </c>
      <c r="AM146" s="68">
        <v>110.338147031902</v>
      </c>
      <c r="AN146" s="72">
        <v>16.6271335837786</v>
      </c>
      <c r="AO146" s="24"/>
      <c r="AP146" s="24" t="s">
        <v>42</v>
      </c>
      <c r="AQ146" s="68">
        <v>125.77281869107</v>
      </c>
      <c r="AR146" s="72">
        <v>18.2041695942723</v>
      </c>
      <c r="AS146" s="68">
        <v>126.183586388347</v>
      </c>
      <c r="AT146" s="72">
        <v>22.3850521489592</v>
      </c>
      <c r="AU146" s="68">
        <v>114.809330644395</v>
      </c>
      <c r="AV146" s="72">
        <v>1.55141154410271</v>
      </c>
      <c r="AW146" s="24"/>
      <c r="AX146" s="24" t="s">
        <v>42</v>
      </c>
      <c r="AY146" s="68">
        <v>151.653064973212</v>
      </c>
      <c r="AZ146" s="72">
        <v>19.4197533758734</v>
      </c>
      <c r="BA146" s="68">
        <v>121.460099062559</v>
      </c>
      <c r="BB146" s="72">
        <v>-0.576568478839434</v>
      </c>
      <c r="BC146" s="68">
        <v>108.407195323937</v>
      </c>
      <c r="BD146" s="72">
        <v>-5.65816305350438</v>
      </c>
      <c r="BE146" s="24"/>
      <c r="BF146" s="24" t="s">
        <v>42</v>
      </c>
      <c r="BG146" s="68">
        <v>122.846513581229</v>
      </c>
      <c r="BH146" s="72">
        <v>22.6363398491355</v>
      </c>
      <c r="BI146" s="68">
        <v>133.158678204668</v>
      </c>
      <c r="BJ146" s="72">
        <v>5.84474818860407</v>
      </c>
      <c r="BK146" s="68">
        <v>132.776574316829</v>
      </c>
      <c r="BL146" s="72">
        <v>1.96015450101754</v>
      </c>
      <c r="BM146" s="24"/>
      <c r="BN146" s="24" t="s">
        <v>42</v>
      </c>
      <c r="BO146" s="68">
        <v>120.59633556015</v>
      </c>
      <c r="BP146" s="72">
        <v>14.5932002117892</v>
      </c>
      <c r="BQ146" s="437">
        <v>145.635034579809</v>
      </c>
      <c r="BR146" s="72">
        <v>0.319850294148893</v>
      </c>
      <c r="BS146" s="68">
        <v>129.248056400688</v>
      </c>
      <c r="BT146" s="72">
        <v>10.0752391607341</v>
      </c>
      <c r="BU146" s="24"/>
      <c r="BV146" s="24" t="s">
        <v>42</v>
      </c>
      <c r="BW146" s="68">
        <v>123.219279862452</v>
      </c>
      <c r="BX146" s="72">
        <v>-5.39443448200531</v>
      </c>
      <c r="BY146" s="68">
        <v>106.184501481473</v>
      </c>
      <c r="BZ146" s="72">
        <v>4.03346800984976</v>
      </c>
      <c r="CA146" s="68">
        <v>121.374258624656</v>
      </c>
      <c r="CB146" s="72">
        <v>9.84903679802471</v>
      </c>
      <c r="CC146" s="24"/>
      <c r="CD146" s="24" t="s">
        <v>42</v>
      </c>
      <c r="CE146" s="68">
        <v>145.289603494689</v>
      </c>
      <c r="CF146" s="72">
        <v>8.43601957630418</v>
      </c>
      <c r="CG146" s="68">
        <v>91.5938973492573</v>
      </c>
      <c r="CH146" s="72">
        <v>-14.4385164583946</v>
      </c>
      <c r="CI146" s="68">
        <v>158.055390142364</v>
      </c>
      <c r="CJ146" s="72">
        <v>7.1309101352208</v>
      </c>
      <c r="CK146" s="24"/>
      <c r="CL146" s="24" t="s">
        <v>42</v>
      </c>
      <c r="CM146" s="68">
        <v>139.247144445725</v>
      </c>
      <c r="CN146" s="72">
        <v>4.96253520570622</v>
      </c>
      <c r="CO146" s="68">
        <v>107.162438296835</v>
      </c>
      <c r="CP146" s="72">
        <v>9.85233993505274</v>
      </c>
      <c r="CQ146" s="68">
        <v>113.539594988628</v>
      </c>
      <c r="CR146" s="72">
        <v>8.01309415807754</v>
      </c>
      <c r="CS146" s="24"/>
      <c r="CT146" s="24" t="s">
        <v>42</v>
      </c>
      <c r="CU146" s="68">
        <v>113.45006849129</v>
      </c>
      <c r="CV146" s="72">
        <v>-9.82778124672802</v>
      </c>
      <c r="CW146" s="68">
        <v>110.059643037597</v>
      </c>
      <c r="CX146" s="72">
        <v>22.8741030243627</v>
      </c>
      <c r="CY146" s="68">
        <v>137.500363859638</v>
      </c>
      <c r="CZ146" s="72">
        <v>53.1616184100509</v>
      </c>
      <c r="DA146" s="24"/>
      <c r="DB146" s="24" t="s">
        <v>42</v>
      </c>
      <c r="DC146" s="68">
        <v>113.452040093966</v>
      </c>
      <c r="DD146" s="72">
        <v>-9.62536660325824</v>
      </c>
      <c r="DE146" s="68">
        <v>251.779695911868</v>
      </c>
      <c r="DF146" s="72">
        <v>-42.3575296024178</v>
      </c>
      <c r="DG146" s="68">
        <v>109.768150567385</v>
      </c>
      <c r="DH146" s="72">
        <v>3.77176084248912</v>
      </c>
      <c r="DI146" s="24"/>
      <c r="DJ146" s="24" t="s">
        <v>42</v>
      </c>
      <c r="DK146" s="68">
        <v>131.318594340225</v>
      </c>
      <c r="DL146" s="72">
        <v>12.9964936684132</v>
      </c>
      <c r="DM146" s="68">
        <v>109.136429817142</v>
      </c>
      <c r="DN146" s="72">
        <v>11.5157134110824</v>
      </c>
      <c r="DO146" s="68">
        <v>130.484804728326</v>
      </c>
      <c r="DP146" s="72">
        <v>0.350944214165878</v>
      </c>
      <c r="DQ146" s="24"/>
      <c r="DR146" s="24" t="s">
        <v>42</v>
      </c>
      <c r="DS146" s="68">
        <v>120.775291646595</v>
      </c>
      <c r="DT146" s="72">
        <v>0.903687455778908</v>
      </c>
      <c r="DU146" s="68">
        <v>115.771498807513</v>
      </c>
      <c r="DV146" s="72">
        <v>-0.393244617128374</v>
      </c>
      <c r="DW146" s="68">
        <v>137.076923536314</v>
      </c>
      <c r="DX146" s="72">
        <v>1.40105304353825</v>
      </c>
      <c r="DY146" s="24"/>
      <c r="DZ146" s="24" t="s">
        <v>42</v>
      </c>
      <c r="EA146" s="68">
        <v>117.67042233839</v>
      </c>
      <c r="EB146" s="72">
        <v>1.21885033040591</v>
      </c>
      <c r="EC146" s="68">
        <v>138.123975633089</v>
      </c>
      <c r="ED146" s="72">
        <v>4.92883658516349</v>
      </c>
      <c r="EE146" s="68">
        <v>108.406171632975</v>
      </c>
      <c r="EF146" s="72">
        <v>4.06557436591642</v>
      </c>
      <c r="EG146" s="24"/>
      <c r="EH146" s="24" t="s">
        <v>42</v>
      </c>
      <c r="EI146" s="68">
        <v>113.76900416991</v>
      </c>
      <c r="EJ146" s="72">
        <v>2.18094284717093</v>
      </c>
      <c r="EK146" s="68">
        <v>108.871362574679</v>
      </c>
      <c r="EL146" s="72">
        <v>8.19437119518402</v>
      </c>
      <c r="EM146" s="68">
        <v>114.061927661737</v>
      </c>
      <c r="EN146" s="72">
        <v>-0.298665080367869</v>
      </c>
      <c r="EO146" s="24"/>
      <c r="EP146" s="24" t="s">
        <v>42</v>
      </c>
      <c r="EQ146" s="68">
        <v>100.046255185264</v>
      </c>
      <c r="ER146" s="72">
        <v>-10.8501614620101</v>
      </c>
      <c r="ES146" s="68">
        <v>118.132904732766</v>
      </c>
      <c r="ET146" s="72">
        <v>18.0890830130279</v>
      </c>
      <c r="EU146" s="68">
        <v>97.4067682780656</v>
      </c>
      <c r="EV146" s="72">
        <v>-12.1125273965201</v>
      </c>
      <c r="EW146" s="24"/>
      <c r="EX146" s="24" t="s">
        <v>42</v>
      </c>
      <c r="EY146" s="68">
        <v>93.8450315881699</v>
      </c>
      <c r="EZ146" s="72">
        <v>-3.45297814263431</v>
      </c>
      <c r="FA146" s="68">
        <v>73.9270057890529</v>
      </c>
      <c r="FB146" s="72">
        <v>-18.5954377177213</v>
      </c>
      <c r="FC146" s="68">
        <v>145.019992203473</v>
      </c>
      <c r="FD146" s="72">
        <v>21.8823943068634</v>
      </c>
      <c r="FE146" s="24"/>
      <c r="FF146" s="24" t="s">
        <v>42</v>
      </c>
      <c r="FG146" s="68">
        <v>111.828105136949</v>
      </c>
      <c r="FH146" s="72">
        <v>2.25719710734825</v>
      </c>
      <c r="FI146" s="68">
        <v>118.59175813464</v>
      </c>
      <c r="FJ146" s="72">
        <v>3.19779894961265</v>
      </c>
      <c r="FK146" s="68">
        <v>135.131777315968</v>
      </c>
      <c r="FL146" s="72">
        <v>0.218583369269339</v>
      </c>
      <c r="FM146" s="24"/>
      <c r="FN146" s="24" t="s">
        <v>42</v>
      </c>
      <c r="FO146" s="68">
        <v>76.3113861909515</v>
      </c>
      <c r="FP146" s="72">
        <v>-11.6788677134035</v>
      </c>
      <c r="FQ146" s="68">
        <v>116.744345581693</v>
      </c>
      <c r="FR146" s="72">
        <v>7.67695983776724</v>
      </c>
      <c r="FS146" s="68">
        <v>109.316047959992</v>
      </c>
      <c r="FT146" s="72">
        <v>11.8982680493302</v>
      </c>
      <c r="FU146" s="24"/>
      <c r="FV146" s="24" t="s">
        <v>42</v>
      </c>
      <c r="FW146" s="68">
        <v>118.51349207471</v>
      </c>
      <c r="FX146" s="72">
        <v>6.39121430995688</v>
      </c>
      <c r="FY146" s="68">
        <v>132.069169455927</v>
      </c>
      <c r="FZ146" s="72">
        <v>5.31358623732272</v>
      </c>
      <c r="GA146" s="68">
        <v>123.145068317323</v>
      </c>
      <c r="GB146" s="72">
        <v>8.33190801520756</v>
      </c>
      <c r="GC146" s="24"/>
      <c r="GD146" s="24" t="s">
        <v>42</v>
      </c>
      <c r="GE146" s="68">
        <v>107.511920454619</v>
      </c>
      <c r="GF146" s="72">
        <v>8.34622416898949</v>
      </c>
      <c r="GG146" s="68">
        <v>132.104236286553</v>
      </c>
      <c r="GH146" s="72">
        <v>10.5492971524071</v>
      </c>
      <c r="GI146" s="68">
        <v>99.8504187102348</v>
      </c>
      <c r="GJ146" s="72">
        <v>-8.41593339249611</v>
      </c>
      <c r="GK146" s="24"/>
      <c r="GL146" s="24" t="s">
        <v>42</v>
      </c>
      <c r="GM146" s="68">
        <v>132.59290933025</v>
      </c>
      <c r="GN146" s="72">
        <v>7.48021412490812</v>
      </c>
      <c r="GO146" s="68">
        <v>128.292173218517</v>
      </c>
      <c r="GP146" s="72">
        <v>-3.31734578380112</v>
      </c>
      <c r="GQ146" s="68">
        <v>123.83087861204</v>
      </c>
      <c r="GR146" s="72">
        <v>1.13598398412742</v>
      </c>
      <c r="GS146" s="24"/>
      <c r="GT146" s="24" t="s">
        <v>42</v>
      </c>
      <c r="GU146" s="68">
        <v>126.373585098666</v>
      </c>
      <c r="GV146" s="72">
        <v>16.5788008849822</v>
      </c>
      <c r="GW146" s="68">
        <v>97.5363919101484</v>
      </c>
      <c r="GX146" s="72">
        <v>5.17729592338574</v>
      </c>
      <c r="GY146" s="68">
        <v>136.903514506349</v>
      </c>
      <c r="GZ146" s="72">
        <v>7.44735866357644</v>
      </c>
      <c r="HA146" s="24"/>
      <c r="HB146" s="24" t="s">
        <v>42</v>
      </c>
      <c r="HC146" s="68">
        <v>115.426354050505</v>
      </c>
      <c r="HD146" s="72">
        <v>15.2179895268899</v>
      </c>
      <c r="HE146" s="68">
        <v>130.072316799877</v>
      </c>
      <c r="HF146" s="72">
        <v>2.48820420185312</v>
      </c>
      <c r="HG146" s="68">
        <v>103.64065412944</v>
      </c>
      <c r="HH146" s="72">
        <v>-8.48530568370349</v>
      </c>
      <c r="HI146" s="24"/>
      <c r="HJ146" s="24" t="s">
        <v>42</v>
      </c>
      <c r="HK146" s="68">
        <v>118.920487721813</v>
      </c>
      <c r="HL146" s="72">
        <v>4.82014084309516</v>
      </c>
      <c r="HM146" s="68">
        <v>114.503838098399</v>
      </c>
      <c r="HN146" s="72">
        <v>9.26298041539786</v>
      </c>
      <c r="HO146" s="68">
        <v>116.966423782928</v>
      </c>
      <c r="HP146" s="72">
        <v>0.381736958170592</v>
      </c>
      <c r="HQ146" s="24"/>
      <c r="HR146" s="24" t="s">
        <v>42</v>
      </c>
      <c r="HS146" s="68">
        <v>132.709502034405</v>
      </c>
      <c r="HT146" s="72">
        <v>-12.8453817863088</v>
      </c>
      <c r="HU146" s="68">
        <v>117.151665429539</v>
      </c>
      <c r="HV146" s="72">
        <v>15.2701672862668</v>
      </c>
      <c r="HW146" s="68">
        <v>114.416835886841</v>
      </c>
      <c r="HX146" s="72">
        <v>0.75290829270682</v>
      </c>
      <c r="HY146" s="24"/>
      <c r="HZ146" s="24" t="s">
        <v>42</v>
      </c>
      <c r="IA146" s="68">
        <v>113.69827391449</v>
      </c>
      <c r="IB146" s="72">
        <v>1.11917882500315</v>
      </c>
      <c r="IC146" s="68">
        <v>115.707581916415</v>
      </c>
      <c r="ID146" s="72">
        <v>6.36998553292321</v>
      </c>
      <c r="IE146" s="68">
        <v>110.227069353127</v>
      </c>
      <c r="IF146" s="72">
        <v>-4.71737349836812</v>
      </c>
      <c r="IG146" s="24"/>
      <c r="IH146" s="24" t="s">
        <v>42</v>
      </c>
      <c r="II146" s="68">
        <v>115.767744391388</v>
      </c>
      <c r="IJ146" s="72">
        <v>7.12965905918475</v>
      </c>
      <c r="IK146" s="68">
        <v>110.38324595014</v>
      </c>
      <c r="IL146" s="72">
        <v>-9.57359533709237</v>
      </c>
      <c r="IM146" s="68">
        <v>126.021799575518</v>
      </c>
      <c r="IN146" s="72">
        <v>1.27978543812858</v>
      </c>
      <c r="IO146" s="68">
        <v>121.840443950898</v>
      </c>
      <c r="IP146" s="72">
        <v>13.4546891426335</v>
      </c>
      <c r="IQ146" s="24"/>
      <c r="IR146" s="24" t="s">
        <v>42</v>
      </c>
      <c r="IS146" s="68">
        <v>115.455483809956</v>
      </c>
      <c r="IT146" s="72">
        <v>9.54043392689401</v>
      </c>
      <c r="IU146" s="68">
        <v>105.513205358567</v>
      </c>
      <c r="IV146" s="72">
        <v>2.17901626073906</v>
      </c>
      <c r="IW146" s="68">
        <v>127.635278187587</v>
      </c>
      <c r="IX146" s="72">
        <v>1.48442347465991</v>
      </c>
      <c r="IY146" s="24"/>
      <c r="IZ146" s="24" t="s">
        <v>42</v>
      </c>
      <c r="JA146" s="68">
        <v>119.336443186939</v>
      </c>
      <c r="JB146" s="72">
        <v>6.55431793044004</v>
      </c>
      <c r="JC146" s="68">
        <v>147.72148869802</v>
      </c>
      <c r="JD146" s="72">
        <v>7.72226667713376</v>
      </c>
      <c r="JE146" s="68">
        <v>149.086547921132</v>
      </c>
      <c r="JF146" s="72">
        <v>4.60822536157109</v>
      </c>
      <c r="JG146" s="24"/>
      <c r="JH146" s="24" t="s">
        <v>42</v>
      </c>
      <c r="JI146" s="68">
        <v>165.720120315253</v>
      </c>
      <c r="JJ146" s="72">
        <v>19.4252233473927</v>
      </c>
      <c r="JK146" s="68">
        <v>127.499964396151</v>
      </c>
      <c r="JL146" s="72">
        <v>-10.1995647736126</v>
      </c>
      <c r="JM146" s="68">
        <v>121.650436766114</v>
      </c>
      <c r="JN146" s="72">
        <v>1.04161150045007</v>
      </c>
      <c r="JO146" s="24"/>
      <c r="JP146" s="24" t="s">
        <v>42</v>
      </c>
      <c r="JQ146" s="68">
        <v>124.886125227991</v>
      </c>
      <c r="JR146" s="72">
        <v>6.02408667297374</v>
      </c>
      <c r="JS146" s="68">
        <v>105.608358855681</v>
      </c>
      <c r="JT146" s="72">
        <v>5.28679149583641</v>
      </c>
      <c r="JU146" s="68">
        <v>86.8557222283231</v>
      </c>
      <c r="JV146" s="72">
        <v>-17.793292272329</v>
      </c>
      <c r="JW146" s="24"/>
      <c r="JX146" s="24" t="s">
        <v>42</v>
      </c>
      <c r="JY146" s="68">
        <v>112.315307375828</v>
      </c>
      <c r="JZ146" s="72">
        <v>-1.69497808128649</v>
      </c>
      <c r="KA146" s="68">
        <v>128.853679950016</v>
      </c>
      <c r="KB146" s="72">
        <v>-0.18354842135102</v>
      </c>
      <c r="KC146" s="68">
        <v>141.621291390299</v>
      </c>
      <c r="KD146" s="72">
        <v>1.28211897501606</v>
      </c>
      <c r="KE146" s="24"/>
      <c r="KF146" s="24" t="s">
        <v>42</v>
      </c>
      <c r="KG146" s="68">
        <v>112.269770407087</v>
      </c>
      <c r="KH146" s="72">
        <v>-12.3670978085482</v>
      </c>
      <c r="KI146" s="68">
        <v>104.516646709538</v>
      </c>
      <c r="KJ146" s="72">
        <v>8.50549934625045</v>
      </c>
      <c r="KK146" s="68">
        <v>125.660836055573</v>
      </c>
      <c r="KL146" s="72">
        <v>-3.42840965103707</v>
      </c>
      <c r="KM146" s="24"/>
      <c r="KN146" s="24" t="s">
        <v>42</v>
      </c>
      <c r="KO146" s="68">
        <v>93.4386408612463</v>
      </c>
      <c r="KP146" s="72">
        <v>-25.0341842421232</v>
      </c>
      <c r="KQ146" s="68">
        <v>115.917967279282</v>
      </c>
      <c r="KR146" s="72">
        <v>-2.53886150630981</v>
      </c>
      <c r="KS146" s="68">
        <v>97.7254951512293</v>
      </c>
      <c r="KT146" s="72">
        <v>-3.46849393882673</v>
      </c>
      <c r="KU146" s="24"/>
      <c r="KV146" s="24" t="s">
        <v>42</v>
      </c>
      <c r="KW146" s="68">
        <v>123.363946610164</v>
      </c>
      <c r="KX146" s="72">
        <v>5.97727356782276</v>
      </c>
      <c r="KY146" s="68">
        <v>120.107710187783</v>
      </c>
      <c r="KZ146" s="72">
        <v>10.7034426940797</v>
      </c>
      <c r="LA146" s="68">
        <v>108.517983650193</v>
      </c>
      <c r="LB146" s="72">
        <v>0.382328364526941</v>
      </c>
      <c r="LC146" s="24"/>
      <c r="LD146" s="24" t="s">
        <v>42</v>
      </c>
      <c r="LE146" s="68">
        <v>179.830887183377</v>
      </c>
      <c r="LF146" s="72">
        <v>1.00286865944</v>
      </c>
      <c r="LG146" s="68">
        <v>114.076813968173</v>
      </c>
      <c r="LH146" s="72">
        <v>7.37098264455341</v>
      </c>
      <c r="LI146" s="68">
        <v>98.9761374556882</v>
      </c>
      <c r="LJ146" s="72">
        <v>-14.2706484941417</v>
      </c>
      <c r="LK146" s="24"/>
      <c r="LL146" s="24" t="s">
        <v>42</v>
      </c>
      <c r="LM146" s="68">
        <v>122.322073625952</v>
      </c>
      <c r="LN146" s="72">
        <v>17.7301332603489</v>
      </c>
      <c r="LO146" s="68">
        <v>111.362894965579</v>
      </c>
      <c r="LP146" s="72">
        <v>5.52879288322423</v>
      </c>
      <c r="LQ146" s="68">
        <v>112.853577449058</v>
      </c>
      <c r="LR146" s="72">
        <v>12.7228166397106</v>
      </c>
      <c r="LS146" s="24"/>
      <c r="LT146" s="24" t="s">
        <v>42</v>
      </c>
      <c r="LU146" s="68">
        <v>85.7965504022778</v>
      </c>
      <c r="LV146" s="72">
        <v>-8.31281375255035</v>
      </c>
      <c r="LW146" s="68">
        <v>99.2682131533436</v>
      </c>
      <c r="LX146" s="72">
        <v>-1.49942907928418</v>
      </c>
      <c r="LY146" s="68">
        <v>103.754629199881</v>
      </c>
      <c r="LZ146" s="72">
        <v>10.9945752582428</v>
      </c>
      <c r="MA146" s="24"/>
      <c r="MB146" s="24" t="s">
        <v>42</v>
      </c>
      <c r="MC146" s="68">
        <v>123.356182864655</v>
      </c>
      <c r="MD146" s="72">
        <v>-1.87084316722989</v>
      </c>
      <c r="ME146" s="68">
        <v>110.542143321054</v>
      </c>
      <c r="MF146" s="72">
        <v>8.38061749320835</v>
      </c>
      <c r="MG146" s="68">
        <v>149.679657885176</v>
      </c>
      <c r="MH146" s="72">
        <v>0.327024304092134</v>
      </c>
      <c r="MI146" s="24"/>
      <c r="MJ146" s="24" t="s">
        <v>42</v>
      </c>
      <c r="MK146" s="68">
        <v>87.094364188109</v>
      </c>
      <c r="ML146" s="72">
        <v>-1.88415075201522</v>
      </c>
      <c r="MM146" s="68">
        <v>125.341182787701</v>
      </c>
      <c r="MN146" s="72">
        <v>11.6653766894382</v>
      </c>
      <c r="MO146" s="68">
        <v>149.195669564222</v>
      </c>
      <c r="MP146" s="72">
        <v>1.91672457514017</v>
      </c>
      <c r="MQ146"/>
      <c r="MR146"/>
      <c r="MS146"/>
      <c r="MT146"/>
      <c r="MU146"/>
      <c r="MV146"/>
    </row>
    <row r="147" s="405" customFormat="1" ht="15" hidden="1" customHeight="1" spans="1:360">
      <c r="A147" s="433"/>
      <c r="B147" s="24" t="s">
        <v>43</v>
      </c>
      <c r="C147" s="68">
        <v>103.081529430995</v>
      </c>
      <c r="D147" s="72">
        <v>-4.86478573543214</v>
      </c>
      <c r="E147" s="459">
        <v>94.0204612088412</v>
      </c>
      <c r="F147" s="72">
        <v>-6.62811898166439</v>
      </c>
      <c r="G147" s="459">
        <v>111.649331535367</v>
      </c>
      <c r="H147" s="72">
        <v>-3.41235258565675</v>
      </c>
      <c r="I147" s="24"/>
      <c r="J147" s="24" t="s">
        <v>43</v>
      </c>
      <c r="K147" s="68">
        <v>80.1900412311079</v>
      </c>
      <c r="L147" s="72">
        <v>-26.2236745024165</v>
      </c>
      <c r="M147" s="68">
        <v>152.326731782588</v>
      </c>
      <c r="N147" s="72">
        <v>0.444116482758545</v>
      </c>
      <c r="O147" s="68">
        <v>81.2248599007839</v>
      </c>
      <c r="P147" s="72">
        <v>-29.0953353950371</v>
      </c>
      <c r="Q147" s="24"/>
      <c r="R147" s="24" t="s">
        <v>43</v>
      </c>
      <c r="S147" s="68">
        <v>129.136802409369</v>
      </c>
      <c r="T147" s="72">
        <v>24.8725341847348</v>
      </c>
      <c r="U147" s="68">
        <v>144.401525566183</v>
      </c>
      <c r="V147" s="72">
        <v>22.9710927791031</v>
      </c>
      <c r="W147" s="68">
        <v>136.059618896546</v>
      </c>
      <c r="X147" s="72">
        <v>22.3156211616176</v>
      </c>
      <c r="Y147" s="24"/>
      <c r="Z147" s="24" t="s">
        <v>43</v>
      </c>
      <c r="AA147" s="68">
        <v>127.832704579916</v>
      </c>
      <c r="AB147" s="72">
        <v>18.2160462974361</v>
      </c>
      <c r="AC147" s="68">
        <v>152.483789546861</v>
      </c>
      <c r="AD147" s="72">
        <v>29.1279348211629</v>
      </c>
      <c r="AE147" s="68">
        <v>116.384334806214</v>
      </c>
      <c r="AF147" s="72">
        <v>3.43474948930282</v>
      </c>
      <c r="AG147" s="24"/>
      <c r="AH147" s="24" t="s">
        <v>43</v>
      </c>
      <c r="AI147" s="68">
        <v>149.146652996796</v>
      </c>
      <c r="AJ147" s="72">
        <v>9.53993893850509</v>
      </c>
      <c r="AK147" s="68">
        <v>146.418381377748</v>
      </c>
      <c r="AL147" s="72">
        <v>0.92754455707373</v>
      </c>
      <c r="AM147" s="68">
        <v>120.459389959683</v>
      </c>
      <c r="AN147" s="72">
        <v>15.0541379951221</v>
      </c>
      <c r="AO147" s="24"/>
      <c r="AP147" s="24" t="s">
        <v>43</v>
      </c>
      <c r="AQ147" s="68">
        <v>103.00010025918</v>
      </c>
      <c r="AR147" s="72">
        <v>-5.02325720855244</v>
      </c>
      <c r="AS147" s="68">
        <v>140.371507931355</v>
      </c>
      <c r="AT147" s="72">
        <v>22.8427314507353</v>
      </c>
      <c r="AU147" s="68">
        <v>114.292179471898</v>
      </c>
      <c r="AV147" s="72">
        <v>10.6971494216105</v>
      </c>
      <c r="AW147" s="24"/>
      <c r="AX147" s="24" t="s">
        <v>43</v>
      </c>
      <c r="AY147" s="68">
        <v>168.550365514094</v>
      </c>
      <c r="AZ147" s="72">
        <v>29.606408810508</v>
      </c>
      <c r="BA147" s="68">
        <v>163.068280020765</v>
      </c>
      <c r="BB147" s="72">
        <v>18.8439525572629</v>
      </c>
      <c r="BC147" s="68">
        <v>133.352463288938</v>
      </c>
      <c r="BD147" s="72">
        <v>15.263269215742</v>
      </c>
      <c r="BE147" s="24"/>
      <c r="BF147" s="24" t="s">
        <v>43</v>
      </c>
      <c r="BG147" s="68">
        <v>112.189249136098</v>
      </c>
      <c r="BH147" s="72">
        <v>11.5342814256174</v>
      </c>
      <c r="BI147" s="68">
        <v>135.897780189766</v>
      </c>
      <c r="BJ147" s="72">
        <v>24.2043732056205</v>
      </c>
      <c r="BK147" s="68">
        <v>171.77880914833</v>
      </c>
      <c r="BL147" s="72">
        <v>27.6889269567113</v>
      </c>
      <c r="BM147" s="24"/>
      <c r="BN147" s="24" t="s">
        <v>43</v>
      </c>
      <c r="BO147" s="68">
        <v>118.977650784775</v>
      </c>
      <c r="BP147" s="72">
        <v>15.4313373954035</v>
      </c>
      <c r="BQ147" s="437">
        <v>163.958713611713</v>
      </c>
      <c r="BR147" s="72">
        <v>8.41536908354696</v>
      </c>
      <c r="BS147" s="68">
        <v>118.058199066681</v>
      </c>
      <c r="BT147" s="72">
        <v>-1.57529694889399</v>
      </c>
      <c r="BU147" s="24"/>
      <c r="BV147" s="24" t="s">
        <v>43</v>
      </c>
      <c r="BW147" s="68">
        <v>147.399693380442</v>
      </c>
      <c r="BX147" s="72">
        <v>15.3494081712792</v>
      </c>
      <c r="BY147" s="68">
        <v>113.191532644463</v>
      </c>
      <c r="BZ147" s="72">
        <v>7.29790168613714</v>
      </c>
      <c r="CA147" s="68">
        <v>106.812187925945</v>
      </c>
      <c r="CB147" s="72">
        <v>8.30973767233387</v>
      </c>
      <c r="CC147" s="24"/>
      <c r="CD147" s="24" t="s">
        <v>43</v>
      </c>
      <c r="CE147" s="68">
        <v>110.962777730208</v>
      </c>
      <c r="CF147" s="72">
        <v>3.40741673300688</v>
      </c>
      <c r="CG147" s="68">
        <v>103.85092460032</v>
      </c>
      <c r="CH147" s="72">
        <v>5.94808751443814</v>
      </c>
      <c r="CI147" s="68">
        <v>157.56348619542</v>
      </c>
      <c r="CJ147" s="72">
        <v>5.16154289623623</v>
      </c>
      <c r="CK147" s="24"/>
      <c r="CL147" s="24" t="s">
        <v>43</v>
      </c>
      <c r="CM147" s="68">
        <v>151.735636962509</v>
      </c>
      <c r="CN147" s="72">
        <v>2.02837734045229</v>
      </c>
      <c r="CO147" s="68">
        <v>111.881566524814</v>
      </c>
      <c r="CP147" s="72">
        <v>5.93952552307364</v>
      </c>
      <c r="CQ147" s="68">
        <v>107.163326835636</v>
      </c>
      <c r="CR147" s="72">
        <v>3.10258471931422</v>
      </c>
      <c r="CS147" s="24"/>
      <c r="CT147" s="24" t="s">
        <v>43</v>
      </c>
      <c r="CU147" s="68">
        <v>110.61743185472</v>
      </c>
      <c r="CV147" s="72">
        <v>-11.6232756386906</v>
      </c>
      <c r="CW147" s="68">
        <v>116.003600962516</v>
      </c>
      <c r="CX147" s="72">
        <v>18.4610341153974</v>
      </c>
      <c r="CY147" s="68">
        <v>142.018848731495</v>
      </c>
      <c r="CZ147" s="72">
        <v>21.0137720680593</v>
      </c>
      <c r="DA147" s="24"/>
      <c r="DB147" s="24" t="s">
        <v>43</v>
      </c>
      <c r="DC147" s="68">
        <v>111.369722919853</v>
      </c>
      <c r="DD147" s="72">
        <v>-10.7190534565475</v>
      </c>
      <c r="DE147" s="68">
        <v>301.971980512034</v>
      </c>
      <c r="DF147" s="72">
        <v>-6.17506730219255</v>
      </c>
      <c r="DG147" s="68">
        <v>120.94319366972</v>
      </c>
      <c r="DH147" s="72">
        <v>1.47651297989786</v>
      </c>
      <c r="DI147" s="24"/>
      <c r="DJ147" s="24" t="s">
        <v>43</v>
      </c>
      <c r="DK147" s="68">
        <v>133.85847080108</v>
      </c>
      <c r="DL147" s="72">
        <v>7.13398444911655</v>
      </c>
      <c r="DM147" s="68">
        <v>121.842189201037</v>
      </c>
      <c r="DN147" s="72">
        <v>22.9275097070561</v>
      </c>
      <c r="DO147" s="68">
        <v>121.827321233455</v>
      </c>
      <c r="DP147" s="72">
        <v>-20.9912505794642</v>
      </c>
      <c r="DQ147" s="24"/>
      <c r="DR147" s="24" t="s">
        <v>43</v>
      </c>
      <c r="DS147" s="68">
        <v>127.18855654309</v>
      </c>
      <c r="DT147" s="72">
        <v>15.3729729288145</v>
      </c>
      <c r="DU147" s="68">
        <v>131.481676518751</v>
      </c>
      <c r="DV147" s="72">
        <v>1.77161036349038</v>
      </c>
      <c r="DW147" s="68">
        <v>152.096534607086</v>
      </c>
      <c r="DX147" s="72">
        <v>9.00560268222929</v>
      </c>
      <c r="DY147" s="24"/>
      <c r="DZ147" s="24" t="s">
        <v>43</v>
      </c>
      <c r="EA147" s="68">
        <v>116.387322136527</v>
      </c>
      <c r="EB147" s="72">
        <v>3.5086599518487</v>
      </c>
      <c r="EC147" s="68">
        <v>135.910058824469</v>
      </c>
      <c r="ED147" s="72">
        <v>5.46308491828931</v>
      </c>
      <c r="EE147" s="68">
        <v>117.85108927543</v>
      </c>
      <c r="EF147" s="72">
        <v>3.53038467431865</v>
      </c>
      <c r="EG147" s="24"/>
      <c r="EH147" s="24" t="s">
        <v>43</v>
      </c>
      <c r="EI147" s="68">
        <v>122.327957551407</v>
      </c>
      <c r="EJ147" s="72">
        <v>6.85300026145552</v>
      </c>
      <c r="EK147" s="68">
        <v>113.124461344911</v>
      </c>
      <c r="EL147" s="72">
        <v>7.68800217149159</v>
      </c>
      <c r="EM147" s="68">
        <v>115.357300208663</v>
      </c>
      <c r="EN147" s="72">
        <v>-1.36958878669013</v>
      </c>
      <c r="EO147" s="24"/>
      <c r="EP147" s="24" t="s">
        <v>43</v>
      </c>
      <c r="EQ147" s="68">
        <v>103.428023687258</v>
      </c>
      <c r="ER147" s="72">
        <v>-5.77922977960466</v>
      </c>
      <c r="ES147" s="68">
        <v>114.318435014923</v>
      </c>
      <c r="ET147" s="72">
        <v>12.440030438768</v>
      </c>
      <c r="EU147" s="68">
        <v>97.2645326731638</v>
      </c>
      <c r="EV147" s="72">
        <v>-13.6357310765073</v>
      </c>
      <c r="EW147" s="24"/>
      <c r="EX147" s="24" t="s">
        <v>43</v>
      </c>
      <c r="EY147" s="68">
        <v>86.6061307081478</v>
      </c>
      <c r="EZ147" s="72">
        <v>-15.4257715619019</v>
      </c>
      <c r="FA147" s="68">
        <v>77.3269974083286</v>
      </c>
      <c r="FB147" s="72">
        <v>-22.2781990621992</v>
      </c>
      <c r="FC147" s="68">
        <v>136.805246420458</v>
      </c>
      <c r="FD147" s="72">
        <v>6.24776989286926</v>
      </c>
      <c r="FE147" s="24"/>
      <c r="FF147" s="24" t="s">
        <v>43</v>
      </c>
      <c r="FG147" s="68">
        <v>111.589643488994</v>
      </c>
      <c r="FH147" s="72">
        <v>0.543057324942225</v>
      </c>
      <c r="FI147" s="68">
        <v>116.267872346461</v>
      </c>
      <c r="FJ147" s="72">
        <v>1.76516580362809</v>
      </c>
      <c r="FK147" s="68">
        <v>137.222272943678</v>
      </c>
      <c r="FL147" s="72">
        <v>1.21664764440843</v>
      </c>
      <c r="FM147" s="24"/>
      <c r="FN147" s="24" t="s">
        <v>43</v>
      </c>
      <c r="FO147" s="68">
        <v>88.5664589321912</v>
      </c>
      <c r="FP147" s="72">
        <v>-8.17877970510736</v>
      </c>
      <c r="FQ147" s="68">
        <v>142.041531819081</v>
      </c>
      <c r="FR147" s="72">
        <v>14.1007221980923</v>
      </c>
      <c r="FS147" s="68">
        <v>112.108418960026</v>
      </c>
      <c r="FT147" s="72">
        <v>13.4065904768889</v>
      </c>
      <c r="FU147" s="24"/>
      <c r="FV147" s="24" t="s">
        <v>43</v>
      </c>
      <c r="FW147" s="68">
        <v>125.420939388332</v>
      </c>
      <c r="FX147" s="72">
        <v>6.84100036326065</v>
      </c>
      <c r="FY147" s="68">
        <v>126.073311835535</v>
      </c>
      <c r="FZ147" s="72">
        <v>1.55584400194905</v>
      </c>
      <c r="GA147" s="68">
        <v>126.903292945791</v>
      </c>
      <c r="GB147" s="72">
        <v>5.12180732145939</v>
      </c>
      <c r="GC147" s="24"/>
      <c r="GD147" s="24" t="s">
        <v>43</v>
      </c>
      <c r="GE147" s="68">
        <v>104.936866691182</v>
      </c>
      <c r="GF147" s="72">
        <v>1.60843793373198</v>
      </c>
      <c r="GG147" s="68">
        <v>133.413737780884</v>
      </c>
      <c r="GH147" s="72">
        <v>11.2341138124893</v>
      </c>
      <c r="GI147" s="68">
        <v>92.8821404051326</v>
      </c>
      <c r="GJ147" s="72">
        <v>-2.65786525036931</v>
      </c>
      <c r="GK147" s="24"/>
      <c r="GL147" s="24" t="s">
        <v>43</v>
      </c>
      <c r="GM147" s="68">
        <v>130.855960553889</v>
      </c>
      <c r="GN147" s="72">
        <v>5.10455518510213</v>
      </c>
      <c r="GO147" s="68">
        <v>140.120418025002</v>
      </c>
      <c r="GP147" s="72">
        <v>0.746338802542496</v>
      </c>
      <c r="GQ147" s="68">
        <v>122.462726405613</v>
      </c>
      <c r="GR147" s="72">
        <v>2.10502186112689</v>
      </c>
      <c r="GS147" s="24"/>
      <c r="GT147" s="24" t="s">
        <v>43</v>
      </c>
      <c r="GU147" s="68">
        <v>106.560730081534</v>
      </c>
      <c r="GV147" s="72">
        <v>0.906093629695476</v>
      </c>
      <c r="GW147" s="68">
        <v>107.130004095993</v>
      </c>
      <c r="GX147" s="72">
        <v>13.4639484630532</v>
      </c>
      <c r="GY147" s="68">
        <v>133.991384557066</v>
      </c>
      <c r="GZ147" s="72">
        <v>3.34788652317155</v>
      </c>
      <c r="HA147" s="24"/>
      <c r="HB147" s="24" t="s">
        <v>43</v>
      </c>
      <c r="HC147" s="68">
        <v>116.387860376052</v>
      </c>
      <c r="HD147" s="72">
        <v>5.41359820145149</v>
      </c>
      <c r="HE147" s="68">
        <v>138.303865203579</v>
      </c>
      <c r="HF147" s="72">
        <v>5.71309766107994</v>
      </c>
      <c r="HG147" s="68">
        <v>123.006075341819</v>
      </c>
      <c r="HH147" s="72">
        <v>2.79676959018424</v>
      </c>
      <c r="HI147" s="24"/>
      <c r="HJ147" s="24" t="s">
        <v>43</v>
      </c>
      <c r="HK147" s="68">
        <v>113.224935316443</v>
      </c>
      <c r="HL147" s="72">
        <v>12.5507985355681</v>
      </c>
      <c r="HM147" s="68">
        <v>111.753436647775</v>
      </c>
      <c r="HN147" s="72">
        <v>19.883651201007</v>
      </c>
      <c r="HO147" s="68">
        <v>138.395973277455</v>
      </c>
      <c r="HP147" s="72">
        <v>3.78486296207041</v>
      </c>
      <c r="HQ147" s="24"/>
      <c r="HR147" s="24" t="s">
        <v>43</v>
      </c>
      <c r="HS147" s="68">
        <v>137.117889808227</v>
      </c>
      <c r="HT147" s="72">
        <v>2.85569873414761</v>
      </c>
      <c r="HU147" s="68">
        <v>111.306866345843</v>
      </c>
      <c r="HV147" s="72">
        <v>9.70142939365761</v>
      </c>
      <c r="HW147" s="68">
        <v>118.800781549948</v>
      </c>
      <c r="HX147" s="72">
        <v>1.46841252503931</v>
      </c>
      <c r="HY147" s="24"/>
      <c r="HZ147" s="24" t="s">
        <v>43</v>
      </c>
      <c r="IA147" s="68">
        <v>113.855836468543</v>
      </c>
      <c r="IB147" s="72">
        <v>4.46919496870875</v>
      </c>
      <c r="IC147" s="68">
        <v>113.940883720709</v>
      </c>
      <c r="ID147" s="72">
        <v>3.9454955367364</v>
      </c>
      <c r="IE147" s="68">
        <v>121.293225432668</v>
      </c>
      <c r="IF147" s="72">
        <v>3.34407612529799</v>
      </c>
      <c r="IG147" s="24"/>
      <c r="IH147" s="24" t="s">
        <v>43</v>
      </c>
      <c r="II147" s="68">
        <v>117.249508155372</v>
      </c>
      <c r="IJ147" s="72">
        <v>5.11895921832324</v>
      </c>
      <c r="IK147" s="68">
        <v>116.239235356997</v>
      </c>
      <c r="IL147" s="72">
        <v>4.51764127949832</v>
      </c>
      <c r="IM147" s="68">
        <v>130.587872290115</v>
      </c>
      <c r="IN147" s="72">
        <v>-2.81600357899987</v>
      </c>
      <c r="IO147" s="68">
        <v>121.22404113194</v>
      </c>
      <c r="IP147" s="72">
        <v>6.14215191565815</v>
      </c>
      <c r="IQ147" s="24"/>
      <c r="IR147" s="24" t="s">
        <v>43</v>
      </c>
      <c r="IS147" s="68">
        <v>111.094178413282</v>
      </c>
      <c r="IT147" s="72">
        <v>3.96254137375283</v>
      </c>
      <c r="IU147" s="68">
        <v>105.929179465307</v>
      </c>
      <c r="IV147" s="72">
        <v>2.79739398417742</v>
      </c>
      <c r="IW147" s="68">
        <v>126.393975518236</v>
      </c>
      <c r="IX147" s="72">
        <v>3.47683568921124</v>
      </c>
      <c r="IY147" s="24"/>
      <c r="IZ147" s="24" t="s">
        <v>43</v>
      </c>
      <c r="JA147" s="68">
        <v>107.216617376269</v>
      </c>
      <c r="JB147" s="72">
        <v>5.36975364596206</v>
      </c>
      <c r="JC147" s="68">
        <v>144.539068600039</v>
      </c>
      <c r="JD147" s="72">
        <v>8.34318733764259</v>
      </c>
      <c r="JE147" s="68">
        <v>145.203482172092</v>
      </c>
      <c r="JF147" s="72">
        <v>-6.62432755283709</v>
      </c>
      <c r="JG147" s="24"/>
      <c r="JH147" s="24" t="s">
        <v>43</v>
      </c>
      <c r="JI147" s="68">
        <v>160.1660464745</v>
      </c>
      <c r="JJ147" s="72">
        <v>12.4438863997544</v>
      </c>
      <c r="JK147" s="68">
        <v>148.070136717285</v>
      </c>
      <c r="JL147" s="72">
        <v>3.0514772670692</v>
      </c>
      <c r="JM147" s="68">
        <v>116.466669330148</v>
      </c>
      <c r="JN147" s="72">
        <v>0.463289741148358</v>
      </c>
      <c r="JO147" s="24"/>
      <c r="JP147" s="24" t="s">
        <v>43</v>
      </c>
      <c r="JQ147" s="68">
        <v>131.783929094823</v>
      </c>
      <c r="JR147" s="72">
        <v>0.833902015839101</v>
      </c>
      <c r="JS147" s="68">
        <v>94.4813590281498</v>
      </c>
      <c r="JT147" s="72">
        <v>-7.22629622542318</v>
      </c>
      <c r="JU147" s="68">
        <v>90.5787465968371</v>
      </c>
      <c r="JV147" s="72">
        <v>-14.4548207619775</v>
      </c>
      <c r="JW147" s="24"/>
      <c r="JX147" s="24" t="s">
        <v>43</v>
      </c>
      <c r="JY147" s="68">
        <v>132.263363137326</v>
      </c>
      <c r="JZ147" s="72">
        <v>6.69905739519565</v>
      </c>
      <c r="KA147" s="68">
        <v>125.321406107613</v>
      </c>
      <c r="KB147" s="72">
        <v>7.35227572199494</v>
      </c>
      <c r="KC147" s="68">
        <v>152.105945004719</v>
      </c>
      <c r="KD147" s="72">
        <v>21.4929328267018</v>
      </c>
      <c r="KE147" s="24"/>
      <c r="KF147" s="24" t="s">
        <v>43</v>
      </c>
      <c r="KG147" s="68">
        <v>112.006918812947</v>
      </c>
      <c r="KH147" s="72">
        <v>1.37206494173971</v>
      </c>
      <c r="KI147" s="68">
        <v>99.9251670416834</v>
      </c>
      <c r="KJ147" s="72">
        <v>12.1557271349116</v>
      </c>
      <c r="KK147" s="68">
        <v>126.052063074527</v>
      </c>
      <c r="KL147" s="72">
        <v>1.96497763130041</v>
      </c>
      <c r="KM147" s="24"/>
      <c r="KN147" s="24" t="s">
        <v>43</v>
      </c>
      <c r="KO147" s="68">
        <v>89.9222231635846</v>
      </c>
      <c r="KP147" s="72">
        <v>-25.6657143273565</v>
      </c>
      <c r="KQ147" s="68">
        <v>127.147894022311</v>
      </c>
      <c r="KR147" s="72">
        <v>-5.63687007509522</v>
      </c>
      <c r="KS147" s="68">
        <v>102.189434012869</v>
      </c>
      <c r="KT147" s="72">
        <v>-7.96452202567363</v>
      </c>
      <c r="KU147" s="24"/>
      <c r="KV147" s="24" t="s">
        <v>43</v>
      </c>
      <c r="KW147" s="68">
        <v>149.157071901546</v>
      </c>
      <c r="KX147" s="72">
        <v>29.955685822099</v>
      </c>
      <c r="KY147" s="68">
        <v>114.984889911958</v>
      </c>
      <c r="KZ147" s="72">
        <v>5.362680274887</v>
      </c>
      <c r="LA147" s="68">
        <v>124.214504567431</v>
      </c>
      <c r="LB147" s="72">
        <v>3.65692748725989</v>
      </c>
      <c r="LC147" s="24"/>
      <c r="LD147" s="24" t="s">
        <v>43</v>
      </c>
      <c r="LE147" s="68">
        <v>139.097009087296</v>
      </c>
      <c r="LF147" s="72">
        <v>-0.349330589259196</v>
      </c>
      <c r="LG147" s="68">
        <v>112.836959018388</v>
      </c>
      <c r="LH147" s="72">
        <v>4.32571454403777</v>
      </c>
      <c r="LI147" s="68">
        <v>110.245607901671</v>
      </c>
      <c r="LJ147" s="72">
        <v>-0.406288794731623</v>
      </c>
      <c r="LK147" s="24"/>
      <c r="LL147" s="24" t="s">
        <v>43</v>
      </c>
      <c r="LM147" s="68">
        <v>122.95672328322</v>
      </c>
      <c r="LN147" s="72">
        <v>13.0690506577864</v>
      </c>
      <c r="LO147" s="68">
        <v>86.2030688655504</v>
      </c>
      <c r="LP147" s="72">
        <v>-19.7514192876901</v>
      </c>
      <c r="LQ147" s="68">
        <v>108.769570660205</v>
      </c>
      <c r="LR147" s="72">
        <v>3.99800439655927</v>
      </c>
      <c r="LS147" s="24"/>
      <c r="LT147" s="24" t="s">
        <v>43</v>
      </c>
      <c r="LU147" s="68">
        <v>100.180909864918</v>
      </c>
      <c r="LV147" s="72">
        <v>-4.1866921984968</v>
      </c>
      <c r="LW147" s="68">
        <v>106.334472093693</v>
      </c>
      <c r="LX147" s="72">
        <v>2.99270307564485</v>
      </c>
      <c r="LY147" s="68">
        <v>102.415002688066</v>
      </c>
      <c r="LZ147" s="72">
        <v>16.5081258044928</v>
      </c>
      <c r="MA147" s="24"/>
      <c r="MB147" s="24" t="s">
        <v>43</v>
      </c>
      <c r="MC147" s="68">
        <v>127.422228827499</v>
      </c>
      <c r="MD147" s="72">
        <v>-3.30110030368709</v>
      </c>
      <c r="ME147" s="68">
        <v>94.2310350374796</v>
      </c>
      <c r="MF147" s="72">
        <v>0.306503478164927</v>
      </c>
      <c r="MG147" s="68">
        <v>152.10116773112</v>
      </c>
      <c r="MH147" s="72">
        <v>3.69080158699295</v>
      </c>
      <c r="MI147" s="24"/>
      <c r="MJ147" s="24" t="s">
        <v>43</v>
      </c>
      <c r="MK147" s="68">
        <v>97.6257230039007</v>
      </c>
      <c r="ML147" s="72">
        <v>-0.2068922880527</v>
      </c>
      <c r="MM147" s="68">
        <v>129.300573783675</v>
      </c>
      <c r="MN147" s="72">
        <v>5.4512109696461</v>
      </c>
      <c r="MO147" s="68">
        <v>132.753361831815</v>
      </c>
      <c r="MP147" s="72">
        <v>0.174651966525204</v>
      </c>
      <c r="MQ147"/>
      <c r="MR147"/>
      <c r="MS147"/>
      <c r="MT147"/>
      <c r="MU147"/>
      <c r="MV147"/>
    </row>
    <row r="148" s="452" customFormat="1" ht="15" hidden="1" customHeight="1" spans="1:360">
      <c r="A148" s="463"/>
      <c r="B148" s="150"/>
      <c r="C148" s="88"/>
      <c r="D148" s="88"/>
      <c r="E148" s="423"/>
      <c r="F148" s="188"/>
      <c r="G148" s="423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18"/>
      <c r="AP148" s="18"/>
      <c r="AQ148" s="429"/>
      <c r="AR148" s="408"/>
      <c r="AS148" s="429"/>
      <c r="AT148" s="408"/>
      <c r="AU148" s="429"/>
      <c r="AV148" s="18"/>
      <c r="AX148" s="18"/>
      <c r="AY148" s="429"/>
      <c r="AZ148" s="408"/>
      <c r="BA148" s="429"/>
      <c r="BB148" s="408"/>
      <c r="BC148" s="429"/>
      <c r="BD148" s="18"/>
      <c r="BF148" s="18"/>
      <c r="BG148" s="429"/>
      <c r="BH148" s="408"/>
      <c r="BI148" s="429"/>
      <c r="BJ148" s="408"/>
      <c r="BK148" s="429"/>
      <c r="BL148" s="18"/>
      <c r="BN148" s="18"/>
      <c r="BO148" s="429"/>
      <c r="BP148" s="408"/>
      <c r="BQ148" s="437"/>
      <c r="BR148" s="408"/>
      <c r="BS148" s="429"/>
      <c r="BT148" s="18"/>
      <c r="BV148" s="18"/>
      <c r="BW148" s="429"/>
      <c r="BX148" s="408"/>
      <c r="BY148" s="429"/>
      <c r="BZ148" s="408"/>
      <c r="CA148" s="429"/>
      <c r="CB148" s="18"/>
      <c r="CD148" s="18"/>
      <c r="CE148" s="429"/>
      <c r="CF148" s="408"/>
      <c r="CG148" s="429"/>
      <c r="CH148" s="408"/>
      <c r="CI148" s="429"/>
      <c r="CJ148" s="18"/>
      <c r="CL148" s="18"/>
      <c r="CM148" s="429"/>
      <c r="CN148" s="408"/>
      <c r="CO148" s="429"/>
      <c r="CP148" s="408"/>
      <c r="CQ148" s="429"/>
      <c r="CR148" s="18"/>
      <c r="CT148" s="18"/>
      <c r="CU148" s="429"/>
      <c r="CV148" s="408"/>
      <c r="CW148" s="429"/>
      <c r="CX148" s="408"/>
      <c r="CY148" s="429"/>
      <c r="CZ148" s="18"/>
      <c r="DB148" s="18"/>
      <c r="DC148" s="429"/>
      <c r="DD148" s="408"/>
      <c r="DE148" s="429"/>
      <c r="DF148" s="408"/>
      <c r="DG148" s="429"/>
      <c r="DH148" s="18"/>
      <c r="DJ148" s="18"/>
      <c r="DK148" s="429"/>
      <c r="DL148" s="408"/>
      <c r="DM148" s="429"/>
      <c r="DN148" s="408"/>
      <c r="DO148" s="429"/>
      <c r="DP148" s="18"/>
      <c r="DR148" s="18"/>
      <c r="DS148" s="429"/>
      <c r="DT148" s="408"/>
      <c r="DU148" s="429"/>
      <c r="DV148" s="408"/>
      <c r="DW148" s="429"/>
      <c r="DX148" s="18"/>
      <c r="DZ148" s="18"/>
      <c r="EA148" s="429"/>
      <c r="EB148" s="408"/>
      <c r="EC148" s="429"/>
      <c r="ED148" s="408"/>
      <c r="EE148" s="429"/>
      <c r="EF148" s="18"/>
      <c r="EH148" s="18"/>
      <c r="EI148" s="429"/>
      <c r="EJ148" s="408"/>
      <c r="EK148" s="429"/>
      <c r="EL148" s="408"/>
      <c r="EM148" s="429"/>
      <c r="EN148" s="18"/>
      <c r="EP148" s="18"/>
      <c r="EQ148" s="429"/>
      <c r="ER148" s="408"/>
      <c r="ES148" s="429"/>
      <c r="ET148" s="408"/>
      <c r="EU148" s="429"/>
      <c r="EV148" s="18"/>
      <c r="EX148" s="18"/>
      <c r="EY148" s="429"/>
      <c r="EZ148" s="408"/>
      <c r="FA148" s="429"/>
      <c r="FB148" s="408"/>
      <c r="FC148" s="429"/>
      <c r="FD148" s="18"/>
      <c r="FF148" s="18"/>
      <c r="FG148" s="429"/>
      <c r="FH148" s="408"/>
      <c r="FI148" s="429"/>
      <c r="FJ148" s="408"/>
      <c r="FK148" s="429"/>
      <c r="FL148" s="18"/>
      <c r="FN148" s="18"/>
      <c r="FO148" s="429"/>
      <c r="FP148" s="408"/>
      <c r="FQ148" s="429"/>
      <c r="FR148" s="408"/>
      <c r="FS148" s="429"/>
      <c r="FT148" s="18"/>
      <c r="FV148" s="18"/>
      <c r="FW148" s="429"/>
      <c r="FX148" s="408"/>
      <c r="FY148" s="429"/>
      <c r="FZ148" s="408"/>
      <c r="GA148" s="429"/>
      <c r="GB148" s="18"/>
      <c r="GD148" s="18"/>
      <c r="GE148" s="429"/>
      <c r="GF148" s="408"/>
      <c r="GG148" s="429"/>
      <c r="GH148" s="408"/>
      <c r="GI148" s="429"/>
      <c r="GJ148" s="18"/>
      <c r="GL148" s="18"/>
      <c r="GM148" s="429"/>
      <c r="GN148" s="408"/>
      <c r="GO148" s="429"/>
      <c r="GP148" s="408"/>
      <c r="GQ148" s="429"/>
      <c r="GR148" s="18"/>
      <c r="GT148" s="18"/>
      <c r="GU148" s="429"/>
      <c r="GV148" s="408"/>
      <c r="GW148" s="429"/>
      <c r="GX148" s="408"/>
      <c r="GY148" s="429"/>
      <c r="GZ148" s="18"/>
      <c r="HB148" s="18"/>
      <c r="HC148" s="429"/>
      <c r="HD148" s="408"/>
      <c r="HE148" s="429"/>
      <c r="HF148" s="408"/>
      <c r="HG148" s="429"/>
      <c r="HH148" s="18"/>
      <c r="HJ148" s="18"/>
      <c r="HK148" s="429"/>
      <c r="HL148" s="408"/>
      <c r="HM148" s="429"/>
      <c r="HN148" s="408"/>
      <c r="HO148" s="429"/>
      <c r="HP148" s="18"/>
      <c r="HR148" s="18"/>
      <c r="HS148" s="429"/>
      <c r="HT148" s="408"/>
      <c r="HU148" s="429"/>
      <c r="HV148" s="408"/>
      <c r="HW148" s="429"/>
      <c r="HX148" s="18"/>
      <c r="HZ148" s="18"/>
      <c r="IA148" s="429"/>
      <c r="IB148" s="408"/>
      <c r="IC148" s="68"/>
      <c r="ID148" s="408"/>
      <c r="IE148" s="429"/>
      <c r="IF148" s="408"/>
      <c r="IH148" s="18"/>
      <c r="II148" s="429"/>
      <c r="IJ148" s="18"/>
      <c r="IK148" s="429"/>
      <c r="IL148" s="408"/>
      <c r="IM148" s="429"/>
      <c r="IN148" s="408"/>
      <c r="IO148" s="429"/>
      <c r="IP148" s="18"/>
      <c r="IR148" s="18"/>
      <c r="IS148" s="429"/>
      <c r="IT148" s="408"/>
      <c r="IU148" s="429"/>
      <c r="IV148" s="408"/>
      <c r="IW148" s="429"/>
      <c r="IX148" s="18"/>
      <c r="IZ148" s="18"/>
      <c r="JA148" s="429"/>
      <c r="JB148" s="408"/>
      <c r="JC148" s="429"/>
      <c r="JD148" s="408"/>
      <c r="JE148" s="429"/>
      <c r="JF148" s="18"/>
      <c r="JH148" s="18"/>
      <c r="JI148" s="429"/>
      <c r="JJ148" s="408"/>
      <c r="JK148" s="429"/>
      <c r="JL148" s="408"/>
      <c r="JM148" s="429"/>
      <c r="JN148" s="18"/>
      <c r="JP148" s="18"/>
      <c r="JQ148" s="429"/>
      <c r="JR148" s="408"/>
      <c r="JS148" s="429"/>
      <c r="JT148" s="408"/>
      <c r="JU148" s="429"/>
      <c r="JV148" s="18"/>
      <c r="JX148" s="18"/>
      <c r="JY148" s="429"/>
      <c r="JZ148" s="408"/>
      <c r="KA148" s="429"/>
      <c r="KB148" s="408"/>
      <c r="KC148" s="429"/>
      <c r="KD148" s="18"/>
      <c r="KF148" s="18"/>
      <c r="KG148" s="429"/>
      <c r="KH148" s="408"/>
      <c r="KI148" s="429"/>
      <c r="KJ148" s="408"/>
      <c r="KK148" s="429"/>
      <c r="KL148" s="18"/>
      <c r="KN148" s="18"/>
      <c r="KO148" s="429"/>
      <c r="KP148" s="408"/>
      <c r="KQ148" s="429"/>
      <c r="KR148" s="408"/>
      <c r="KS148" s="429"/>
      <c r="KT148" s="18"/>
      <c r="KV148" s="18"/>
      <c r="KW148" s="429"/>
      <c r="KX148" s="408"/>
      <c r="KY148" s="429"/>
      <c r="KZ148" s="408"/>
      <c r="LA148" s="429"/>
      <c r="LB148" s="18"/>
      <c r="LD148" s="18"/>
      <c r="LE148" s="429"/>
      <c r="LF148" s="408"/>
      <c r="LG148" s="429"/>
      <c r="LH148" s="408"/>
      <c r="LI148" s="429"/>
      <c r="LJ148" s="18"/>
      <c r="LL148" s="18"/>
      <c r="LM148" s="429"/>
      <c r="LN148" s="408"/>
      <c r="LO148" s="429"/>
      <c r="LP148" s="408"/>
      <c r="LQ148" s="429"/>
      <c r="LR148" s="18"/>
      <c r="LT148" s="18"/>
      <c r="LU148" s="429"/>
      <c r="LV148" s="408"/>
      <c r="LW148" s="429"/>
      <c r="LX148" s="408"/>
      <c r="LY148" s="429"/>
      <c r="LZ148" s="18"/>
      <c r="MB148" s="18"/>
      <c r="MC148" s="429"/>
      <c r="MD148" s="408"/>
      <c r="ME148" s="429"/>
      <c r="MF148" s="408"/>
      <c r="MG148" s="429"/>
      <c r="MH148" s="18"/>
      <c r="MJ148" s="18"/>
      <c r="MK148" s="429"/>
      <c r="ML148" s="408"/>
      <c r="MM148" s="429"/>
      <c r="MO148" s="429"/>
      <c r="MQ148"/>
      <c r="MR148"/>
      <c r="MS148"/>
      <c r="MT148"/>
      <c r="MU148"/>
      <c r="MV148"/>
    </row>
    <row r="149" s="405" customFormat="1" ht="15" hidden="1" customHeight="1" spans="1:360">
      <c r="A149" s="433">
        <v>2020</v>
      </c>
      <c r="B149" s="24" t="s">
        <v>32</v>
      </c>
      <c r="C149" s="68">
        <v>105.438601346122</v>
      </c>
      <c r="D149" s="72">
        <v>-3.59983097736925</v>
      </c>
      <c r="E149" s="459">
        <v>100.346587303058</v>
      </c>
      <c r="F149" s="72">
        <v>-2.2234411717355</v>
      </c>
      <c r="G149" s="459">
        <v>110.25341650522</v>
      </c>
      <c r="H149" s="72">
        <v>-4.75369704891294</v>
      </c>
      <c r="I149" s="433">
        <v>2020</v>
      </c>
      <c r="J149" s="24" t="s">
        <v>32</v>
      </c>
      <c r="K149" s="68">
        <v>70.4288762636927</v>
      </c>
      <c r="L149" s="72">
        <v>-32.5720692435689</v>
      </c>
      <c r="M149" s="68">
        <v>122.95012717621</v>
      </c>
      <c r="N149" s="72">
        <v>-24.5539082992131</v>
      </c>
      <c r="O149" s="68">
        <v>72.0634518970726</v>
      </c>
      <c r="P149" s="72">
        <v>-35.3351624958607</v>
      </c>
      <c r="Q149" s="433">
        <v>2020</v>
      </c>
      <c r="R149" s="24" t="s">
        <v>32</v>
      </c>
      <c r="S149" s="68">
        <v>107.306787688049</v>
      </c>
      <c r="T149" s="72">
        <v>-1.43460106001299</v>
      </c>
      <c r="U149" s="68">
        <v>141.660929870253</v>
      </c>
      <c r="V149" s="72">
        <v>25.8313362318424</v>
      </c>
      <c r="W149" s="68">
        <v>140.063709146382</v>
      </c>
      <c r="X149" s="72">
        <v>33.7764979457122</v>
      </c>
      <c r="Y149" s="433">
        <v>2020</v>
      </c>
      <c r="Z149" s="24" t="s">
        <v>32</v>
      </c>
      <c r="AA149" s="68">
        <v>126.594278141065</v>
      </c>
      <c r="AB149" s="72">
        <v>15.5922759294063</v>
      </c>
      <c r="AC149" s="68">
        <v>124.233632019025</v>
      </c>
      <c r="AD149" s="72">
        <v>18.2427665588758</v>
      </c>
      <c r="AE149" s="68">
        <v>116.836461579544</v>
      </c>
      <c r="AF149" s="72">
        <v>9.70443524799853</v>
      </c>
      <c r="AG149" s="433">
        <v>2020</v>
      </c>
      <c r="AH149" s="24" t="s">
        <v>32</v>
      </c>
      <c r="AI149" s="68">
        <v>111.58873028479</v>
      </c>
      <c r="AJ149" s="72">
        <v>11.3231607930229</v>
      </c>
      <c r="AK149" s="68">
        <v>142.753972599035</v>
      </c>
      <c r="AL149" s="72">
        <v>15.7171129962513</v>
      </c>
      <c r="AM149" s="68">
        <v>119.422748602667</v>
      </c>
      <c r="AN149" s="72">
        <v>17.3956255500221</v>
      </c>
      <c r="AO149" s="433">
        <v>2020</v>
      </c>
      <c r="AP149" s="24" t="s">
        <v>32</v>
      </c>
      <c r="AQ149" s="68">
        <v>111.610779273431</v>
      </c>
      <c r="AR149" s="72">
        <v>3.10660789789242</v>
      </c>
      <c r="AS149" s="68">
        <v>130.15836956118</v>
      </c>
      <c r="AT149" s="72">
        <v>27.0194971731166</v>
      </c>
      <c r="AU149" s="68">
        <v>121.257417684661</v>
      </c>
      <c r="AV149" s="72">
        <v>14.9945094635651</v>
      </c>
      <c r="AW149" s="433">
        <v>2020</v>
      </c>
      <c r="AX149" s="24" t="s">
        <v>32</v>
      </c>
      <c r="AY149" s="68">
        <v>155.192071190062</v>
      </c>
      <c r="AZ149" s="72">
        <v>28.9421914184469</v>
      </c>
      <c r="BA149" s="68">
        <v>148.00444020978</v>
      </c>
      <c r="BB149" s="72">
        <v>21.8090579996807</v>
      </c>
      <c r="BC149" s="68">
        <v>135.84325101444</v>
      </c>
      <c r="BD149" s="72">
        <v>16.9628990853428</v>
      </c>
      <c r="BE149" s="433">
        <v>2020</v>
      </c>
      <c r="BF149" s="24" t="s">
        <v>32</v>
      </c>
      <c r="BG149" s="68">
        <v>120.671023815765</v>
      </c>
      <c r="BH149" s="72">
        <v>13.4475755129489</v>
      </c>
      <c r="BI149" s="68">
        <v>118.451107497542</v>
      </c>
      <c r="BJ149" s="72">
        <v>17.8572860064798</v>
      </c>
      <c r="BK149" s="68">
        <v>161.343885026966</v>
      </c>
      <c r="BL149" s="72">
        <v>30.7016216110713</v>
      </c>
      <c r="BM149" s="433">
        <v>2020</v>
      </c>
      <c r="BN149" s="24" t="s">
        <v>32</v>
      </c>
      <c r="BO149" s="68">
        <v>128.124342785521</v>
      </c>
      <c r="BP149" s="72">
        <v>3.88542556482025</v>
      </c>
      <c r="BQ149" s="437">
        <v>129.179011794212</v>
      </c>
      <c r="BR149" s="72">
        <v>-6.40920869978875</v>
      </c>
      <c r="BS149" s="68">
        <v>116.358034295796</v>
      </c>
      <c r="BT149" s="72">
        <v>3.45773244960925</v>
      </c>
      <c r="BU149" s="433">
        <v>2020</v>
      </c>
      <c r="BV149" s="24" t="s">
        <v>32</v>
      </c>
      <c r="BW149" s="68">
        <v>143.952058203864</v>
      </c>
      <c r="BX149" s="72">
        <v>15.7722202128218</v>
      </c>
      <c r="BY149" s="68">
        <v>115.300914636074</v>
      </c>
      <c r="BZ149" s="72">
        <v>-1.69482588654459</v>
      </c>
      <c r="CA149" s="68">
        <v>105.400856646955</v>
      </c>
      <c r="CB149" s="72">
        <v>3.56288631203829</v>
      </c>
      <c r="CC149" s="433">
        <v>2020</v>
      </c>
      <c r="CD149" s="24" t="s">
        <v>32</v>
      </c>
      <c r="CE149" s="68">
        <v>126.843723400659</v>
      </c>
      <c r="CF149" s="72">
        <v>6.89808764847359</v>
      </c>
      <c r="CG149" s="68">
        <v>100.349536197595</v>
      </c>
      <c r="CH149" s="72">
        <v>0.156250070030524</v>
      </c>
      <c r="CI149" s="68">
        <v>139.972579667194</v>
      </c>
      <c r="CJ149" s="72">
        <v>3.79161213068342</v>
      </c>
      <c r="CK149" s="433">
        <v>2020</v>
      </c>
      <c r="CL149" s="24" t="s">
        <v>32</v>
      </c>
      <c r="CM149" s="68">
        <v>156.960998293717</v>
      </c>
      <c r="CN149" s="72">
        <v>1.51840392117897</v>
      </c>
      <c r="CO149" s="68">
        <v>121.851064669248</v>
      </c>
      <c r="CP149" s="72">
        <v>1.76724014228888</v>
      </c>
      <c r="CQ149" s="68">
        <v>113.7712756454</v>
      </c>
      <c r="CR149" s="72">
        <v>-0.346964005225303</v>
      </c>
      <c r="CS149" s="433">
        <v>2020</v>
      </c>
      <c r="CT149" s="24" t="s">
        <v>32</v>
      </c>
      <c r="CU149" s="68">
        <v>118.930386548288</v>
      </c>
      <c r="CV149" s="72">
        <v>-20.6349504909977</v>
      </c>
      <c r="CW149" s="68">
        <v>102.743506013904</v>
      </c>
      <c r="CX149" s="72">
        <v>17.3984425182759</v>
      </c>
      <c r="CY149" s="68">
        <v>140.790698114576</v>
      </c>
      <c r="CZ149" s="72">
        <v>11.7676039928447</v>
      </c>
      <c r="DA149" s="433">
        <v>2020</v>
      </c>
      <c r="DB149" s="24" t="s">
        <v>32</v>
      </c>
      <c r="DC149" s="68">
        <v>108.255970968402</v>
      </c>
      <c r="DD149" s="72">
        <v>-1.40130481854325</v>
      </c>
      <c r="DE149" s="68">
        <v>294.444464969801</v>
      </c>
      <c r="DF149" s="72">
        <v>27.8970396809716</v>
      </c>
      <c r="DG149" s="68">
        <v>111.872606946229</v>
      </c>
      <c r="DH149" s="72">
        <v>-11.1042030593544</v>
      </c>
      <c r="DI149" s="433">
        <v>2020</v>
      </c>
      <c r="DJ149" s="24" t="s">
        <v>32</v>
      </c>
      <c r="DK149" s="68">
        <v>115.19685411728</v>
      </c>
      <c r="DL149" s="72">
        <v>-0.149468370574823</v>
      </c>
      <c r="DM149" s="68">
        <v>117.566591985628</v>
      </c>
      <c r="DN149" s="72">
        <v>5.4604491289292</v>
      </c>
      <c r="DO149" s="68">
        <v>130.920991438634</v>
      </c>
      <c r="DP149" s="72">
        <v>2.77731405898069</v>
      </c>
      <c r="DQ149" s="433">
        <v>2020</v>
      </c>
      <c r="DR149" s="24" t="s">
        <v>32</v>
      </c>
      <c r="DS149" s="68">
        <v>118.799241607508</v>
      </c>
      <c r="DT149" s="72">
        <v>8.6725320804504</v>
      </c>
      <c r="DU149" s="68">
        <v>123.096936154327</v>
      </c>
      <c r="DV149" s="72">
        <v>6.95849644687621</v>
      </c>
      <c r="DW149" s="68">
        <v>130.683232729336</v>
      </c>
      <c r="DX149" s="72">
        <v>2.44700276723633</v>
      </c>
      <c r="DY149" s="433">
        <v>2020</v>
      </c>
      <c r="DZ149" s="24" t="s">
        <v>32</v>
      </c>
      <c r="EA149" s="68">
        <v>125.099141097517</v>
      </c>
      <c r="EB149" s="72">
        <v>3.62842692789155</v>
      </c>
      <c r="EC149" s="68">
        <v>114.040537941114</v>
      </c>
      <c r="ED149" s="72">
        <v>12.2202048789771</v>
      </c>
      <c r="EE149" s="68">
        <v>118.058049359849</v>
      </c>
      <c r="EF149" s="72">
        <v>7.43891289507567</v>
      </c>
      <c r="EG149" s="433">
        <v>2020</v>
      </c>
      <c r="EH149" s="24" t="s">
        <v>32</v>
      </c>
      <c r="EI149" s="68">
        <v>130.83215931527</v>
      </c>
      <c r="EJ149" s="72">
        <v>8.55546838949994</v>
      </c>
      <c r="EK149" s="68">
        <v>112.871416640869</v>
      </c>
      <c r="EL149" s="72">
        <v>3.06371413547537</v>
      </c>
      <c r="EM149" s="68">
        <v>113.354280170365</v>
      </c>
      <c r="EN149" s="72">
        <v>-2.79744550049614</v>
      </c>
      <c r="EO149" s="433">
        <v>2020</v>
      </c>
      <c r="EP149" s="24" t="s">
        <v>32</v>
      </c>
      <c r="EQ149" s="68">
        <v>117.246895692867</v>
      </c>
      <c r="ER149" s="72">
        <v>-0.675514579575236</v>
      </c>
      <c r="ES149" s="68">
        <v>117.744918112243</v>
      </c>
      <c r="ET149" s="72">
        <v>-8.88056439328876</v>
      </c>
      <c r="EU149" s="68">
        <v>102.697704965215</v>
      </c>
      <c r="EV149" s="72">
        <v>-19.4237565241821</v>
      </c>
      <c r="EW149" s="433">
        <v>2020</v>
      </c>
      <c r="EX149" s="24" t="s">
        <v>32</v>
      </c>
      <c r="EY149" s="68">
        <v>98.5905444792722</v>
      </c>
      <c r="EZ149" s="72">
        <v>-25.5157277955262</v>
      </c>
      <c r="FA149" s="68">
        <v>83.175851581112</v>
      </c>
      <c r="FB149" s="72">
        <v>-18.8853176786435</v>
      </c>
      <c r="FC149" s="68">
        <v>140.541440827789</v>
      </c>
      <c r="FD149" s="72">
        <v>7.94579571889047</v>
      </c>
      <c r="FE149" s="433">
        <v>2020</v>
      </c>
      <c r="FF149" s="24" t="s">
        <v>32</v>
      </c>
      <c r="FG149" s="68">
        <v>114.424930240183</v>
      </c>
      <c r="FH149" s="72">
        <v>1.16839019921524</v>
      </c>
      <c r="FI149" s="68">
        <v>98.4252339146693</v>
      </c>
      <c r="FJ149" s="72">
        <v>1.37185658994868</v>
      </c>
      <c r="FK149" s="68">
        <v>109.89120857228</v>
      </c>
      <c r="FL149" s="72">
        <v>5.08594643896426</v>
      </c>
      <c r="FM149" s="433">
        <v>2020</v>
      </c>
      <c r="FN149" s="24" t="s">
        <v>32</v>
      </c>
      <c r="FO149" s="68">
        <v>92.4957549552597</v>
      </c>
      <c r="FP149" s="72">
        <v>-7.92259502510436</v>
      </c>
      <c r="FQ149" s="68">
        <v>135.506293586522</v>
      </c>
      <c r="FR149" s="72">
        <v>19.5119335519287</v>
      </c>
      <c r="FS149" s="68">
        <v>116.493424814648</v>
      </c>
      <c r="FT149" s="72">
        <v>-0.814923233530735</v>
      </c>
      <c r="FU149" s="433">
        <v>2020</v>
      </c>
      <c r="FV149" s="24" t="s">
        <v>32</v>
      </c>
      <c r="FW149" s="68">
        <v>125.121685094265</v>
      </c>
      <c r="FX149" s="72">
        <v>5.71066110565002</v>
      </c>
      <c r="FY149" s="68">
        <v>111.170408516147</v>
      </c>
      <c r="FZ149" s="72">
        <v>3.96705689540273</v>
      </c>
      <c r="GA149" s="68">
        <v>115.825074051462</v>
      </c>
      <c r="GB149" s="72">
        <v>6.10759872212606</v>
      </c>
      <c r="GC149" s="433">
        <v>2020</v>
      </c>
      <c r="GD149" s="24" t="s">
        <v>32</v>
      </c>
      <c r="GE149" s="68">
        <v>109.52693286083</v>
      </c>
      <c r="GF149" s="72">
        <v>-4.5683098410268</v>
      </c>
      <c r="GG149" s="68">
        <v>126.700656264971</v>
      </c>
      <c r="GH149" s="72">
        <v>12.724603274738</v>
      </c>
      <c r="GI149" s="68">
        <v>94.3237323127664</v>
      </c>
      <c r="GJ149" s="72">
        <v>-7.4759302224591</v>
      </c>
      <c r="GK149" s="433">
        <v>2020</v>
      </c>
      <c r="GL149" s="24" t="s">
        <v>32</v>
      </c>
      <c r="GM149" s="68">
        <v>114.89719396454</v>
      </c>
      <c r="GN149" s="72">
        <v>1.12062369149517</v>
      </c>
      <c r="GO149" s="68">
        <v>145.679907619746</v>
      </c>
      <c r="GP149" s="72">
        <v>5.80596383386403</v>
      </c>
      <c r="GQ149" s="68">
        <v>116.935310192581</v>
      </c>
      <c r="GR149" s="72">
        <v>6.51382599966675</v>
      </c>
      <c r="GS149" s="433">
        <v>2020</v>
      </c>
      <c r="GT149" s="24" t="s">
        <v>32</v>
      </c>
      <c r="GU149" s="68">
        <v>117.23427256203</v>
      </c>
      <c r="GV149" s="72">
        <v>-12.5308433341848</v>
      </c>
      <c r="GW149" s="68">
        <v>115.053950184661</v>
      </c>
      <c r="GX149" s="72">
        <v>6.71040319683041</v>
      </c>
      <c r="GY149" s="68">
        <v>127.207399220858</v>
      </c>
      <c r="GZ149" s="72">
        <v>3.31639644326118</v>
      </c>
      <c r="HA149" s="433">
        <v>2020</v>
      </c>
      <c r="HB149" s="24" t="s">
        <v>32</v>
      </c>
      <c r="HC149" s="68">
        <v>128.19818349637</v>
      </c>
      <c r="HD149" s="72">
        <v>7.1559498707108</v>
      </c>
      <c r="HE149" s="68">
        <v>118.087666226807</v>
      </c>
      <c r="HF149" s="72">
        <v>15.020720256174</v>
      </c>
      <c r="HG149" s="68">
        <v>135.72828451302</v>
      </c>
      <c r="HH149" s="72">
        <v>11.5042895165016</v>
      </c>
      <c r="HI149" s="433">
        <v>2020</v>
      </c>
      <c r="HJ149" s="24" t="s">
        <v>32</v>
      </c>
      <c r="HK149" s="68">
        <v>114.506411766159</v>
      </c>
      <c r="HL149" s="72">
        <v>4.97126400679035</v>
      </c>
      <c r="HM149" s="68">
        <v>101.248945381538</v>
      </c>
      <c r="HN149" s="72">
        <v>-6.0939877686539</v>
      </c>
      <c r="HO149" s="68">
        <v>115.665543751898</v>
      </c>
      <c r="HP149" s="72">
        <v>-1.11077971775202</v>
      </c>
      <c r="HQ149" s="433">
        <v>2020</v>
      </c>
      <c r="HR149" s="24" t="s">
        <v>32</v>
      </c>
      <c r="HS149" s="68">
        <v>129.795367949827</v>
      </c>
      <c r="HT149" s="72">
        <v>7.55578469420581</v>
      </c>
      <c r="HU149" s="68">
        <v>108.415884344614</v>
      </c>
      <c r="HV149" s="72">
        <v>-4.32498482372779</v>
      </c>
      <c r="HW149" s="68">
        <v>97.0627026699107</v>
      </c>
      <c r="HX149" s="72">
        <v>-4.50592959905195</v>
      </c>
      <c r="HY149" s="433">
        <v>2020</v>
      </c>
      <c r="HZ149" s="24" t="s">
        <v>32</v>
      </c>
      <c r="IA149" s="68">
        <v>112.940553273048</v>
      </c>
      <c r="IB149" s="72">
        <v>4.18306656014383</v>
      </c>
      <c r="IC149" s="68">
        <v>115.683283518505</v>
      </c>
      <c r="ID149" s="72">
        <v>14.6474069663435</v>
      </c>
      <c r="IE149" s="68">
        <v>128.691574069975</v>
      </c>
      <c r="IF149" s="72">
        <v>10.102973165335</v>
      </c>
      <c r="IG149" s="433">
        <v>2020</v>
      </c>
      <c r="IH149" s="24" t="s">
        <v>32</v>
      </c>
      <c r="II149" s="68">
        <v>129.116279237809</v>
      </c>
      <c r="IJ149" s="72">
        <v>14.4108495218867</v>
      </c>
      <c r="IK149" s="68">
        <v>114.588603291946</v>
      </c>
      <c r="IL149" s="72">
        <v>7.13149611184834</v>
      </c>
      <c r="IM149" s="68">
        <v>148.484101809765</v>
      </c>
      <c r="IN149" s="72">
        <v>12.3906710593513</v>
      </c>
      <c r="IO149" s="68">
        <v>136.281715225594</v>
      </c>
      <c r="IP149" s="72">
        <v>6.34950863172701</v>
      </c>
      <c r="IQ149" s="433">
        <v>2020</v>
      </c>
      <c r="IR149" s="24" t="s">
        <v>32</v>
      </c>
      <c r="IS149" s="68">
        <v>118.730325448627</v>
      </c>
      <c r="IT149" s="72">
        <v>4.65700660180026</v>
      </c>
      <c r="IU149" s="68">
        <v>152.479121061803</v>
      </c>
      <c r="IV149" s="72">
        <v>-32.9225664072374</v>
      </c>
      <c r="IW149" s="68">
        <v>138.713249772373</v>
      </c>
      <c r="IX149" s="72">
        <v>9.35085754082967</v>
      </c>
      <c r="IY149" s="433">
        <v>2020</v>
      </c>
      <c r="IZ149" s="24" t="s">
        <v>32</v>
      </c>
      <c r="JA149" s="68">
        <v>133.370177179513</v>
      </c>
      <c r="JB149" s="72">
        <v>12.8944037902698</v>
      </c>
      <c r="JC149" s="68">
        <v>137.552671011915</v>
      </c>
      <c r="JD149" s="72">
        <v>12.8294831576551</v>
      </c>
      <c r="JE149" s="68">
        <v>137.534239131139</v>
      </c>
      <c r="JF149" s="72">
        <v>-2.20869962518128</v>
      </c>
      <c r="JG149" s="433">
        <v>2020</v>
      </c>
      <c r="JH149" s="24" t="s">
        <v>32</v>
      </c>
      <c r="JI149" s="68">
        <v>131.672864411104</v>
      </c>
      <c r="JJ149" s="72">
        <v>19.5409368716155</v>
      </c>
      <c r="JK149" s="68">
        <v>143.9612472518</v>
      </c>
      <c r="JL149" s="72">
        <v>6.66883710916876</v>
      </c>
      <c r="JM149" s="68">
        <v>116.259505556491</v>
      </c>
      <c r="JN149" s="72">
        <v>9.83056614270292</v>
      </c>
      <c r="JO149" s="433">
        <v>2020</v>
      </c>
      <c r="JP149" s="24" t="s">
        <v>32</v>
      </c>
      <c r="JQ149" s="68">
        <v>135.184604212987</v>
      </c>
      <c r="JR149" s="72">
        <v>16.3077286804834</v>
      </c>
      <c r="JS149" s="68">
        <v>104.78611919061</v>
      </c>
      <c r="JT149" s="72">
        <v>-3.65283534823719</v>
      </c>
      <c r="JU149" s="68">
        <v>99.6263709453722</v>
      </c>
      <c r="JV149" s="72">
        <v>-5.99606643251882</v>
      </c>
      <c r="JW149" s="433">
        <v>2020</v>
      </c>
      <c r="JX149" s="24" t="s">
        <v>32</v>
      </c>
      <c r="JY149" s="68">
        <v>125.953383051342</v>
      </c>
      <c r="JZ149" s="72">
        <v>6.10503587188968</v>
      </c>
      <c r="KA149" s="68">
        <v>134.071437392066</v>
      </c>
      <c r="KB149" s="72">
        <v>-5.88404138710497</v>
      </c>
      <c r="KC149" s="68">
        <v>117.93063597508</v>
      </c>
      <c r="KD149" s="72">
        <v>15.9290256129926</v>
      </c>
      <c r="KE149" s="433">
        <v>2020</v>
      </c>
      <c r="KF149" s="24" t="s">
        <v>32</v>
      </c>
      <c r="KG149" s="68">
        <v>110.393270114131</v>
      </c>
      <c r="KH149" s="72">
        <v>-1.64265813196228</v>
      </c>
      <c r="KI149" s="68">
        <v>107.911818533936</v>
      </c>
      <c r="KJ149" s="72">
        <v>3.56732011115707</v>
      </c>
      <c r="KK149" s="68">
        <v>123.377061802931</v>
      </c>
      <c r="KL149" s="72">
        <v>0.890351879123557</v>
      </c>
      <c r="KM149" s="433">
        <v>2020</v>
      </c>
      <c r="KN149" s="24" t="s">
        <v>32</v>
      </c>
      <c r="KO149" s="68">
        <v>87.0474576609878</v>
      </c>
      <c r="KP149" s="72">
        <v>-9.78957013259344</v>
      </c>
      <c r="KQ149" s="68">
        <v>133.669458199525</v>
      </c>
      <c r="KR149" s="72">
        <v>-1.18388742254106</v>
      </c>
      <c r="KS149" s="68">
        <v>109.728643395023</v>
      </c>
      <c r="KT149" s="72">
        <v>0.766718472361177</v>
      </c>
      <c r="KU149" s="433">
        <v>2020</v>
      </c>
      <c r="KV149" s="24" t="s">
        <v>32</v>
      </c>
      <c r="KW149" s="68">
        <v>149.832116199952</v>
      </c>
      <c r="KX149" s="72">
        <v>17.6943468730915</v>
      </c>
      <c r="KY149" s="68">
        <v>120.744206178254</v>
      </c>
      <c r="KZ149" s="72">
        <v>-5.29930590374839</v>
      </c>
      <c r="LA149" s="68">
        <v>126.400729403239</v>
      </c>
      <c r="LB149" s="72">
        <v>4.2876911508213</v>
      </c>
      <c r="LC149" s="433">
        <v>2020</v>
      </c>
      <c r="LD149" s="24" t="s">
        <v>32</v>
      </c>
      <c r="LE149" s="68">
        <v>137.584832746541</v>
      </c>
      <c r="LF149" s="72">
        <v>-8.03368090891895</v>
      </c>
      <c r="LG149" s="68">
        <v>142.078513290308</v>
      </c>
      <c r="LH149" s="72">
        <v>-8.19526697386372</v>
      </c>
      <c r="LI149" s="68">
        <v>125.361314412556</v>
      </c>
      <c r="LJ149" s="72">
        <v>-2.96826981244847</v>
      </c>
      <c r="LK149" s="433">
        <v>2020</v>
      </c>
      <c r="LL149" s="24" t="s">
        <v>32</v>
      </c>
      <c r="LM149" s="68">
        <v>122.530172028731</v>
      </c>
      <c r="LN149" s="72">
        <v>0.297218207641208</v>
      </c>
      <c r="LO149" s="68">
        <v>103.647414405297</v>
      </c>
      <c r="LP149" s="72">
        <v>-21.4155520301644</v>
      </c>
      <c r="LQ149" s="68">
        <v>117.456976416761</v>
      </c>
      <c r="LR149" s="72">
        <v>1.17591139971319</v>
      </c>
      <c r="LS149" s="433">
        <v>2020</v>
      </c>
      <c r="LT149" s="24" t="s">
        <v>32</v>
      </c>
      <c r="LU149" s="68">
        <v>104.358018936517</v>
      </c>
      <c r="LV149" s="72">
        <v>2.82827516172182</v>
      </c>
      <c r="LW149" s="68">
        <v>101.758583462526</v>
      </c>
      <c r="LX149" s="72">
        <v>-2.6706184085933</v>
      </c>
      <c r="LY149" s="68">
        <v>109.293076708812</v>
      </c>
      <c r="LZ149" s="72">
        <v>3.45739286266868</v>
      </c>
      <c r="MA149" s="433">
        <v>2020</v>
      </c>
      <c r="MB149" s="24" t="s">
        <v>32</v>
      </c>
      <c r="MC149" s="68">
        <v>157.300006509621</v>
      </c>
      <c r="MD149" s="72">
        <v>-3.06591888247716</v>
      </c>
      <c r="ME149" s="68">
        <v>98.2221228474892</v>
      </c>
      <c r="MF149" s="72">
        <v>3.48964584452051</v>
      </c>
      <c r="MG149" s="68">
        <v>148.485962088522</v>
      </c>
      <c r="MH149" s="72">
        <v>4.2806092117722</v>
      </c>
      <c r="MI149" s="433">
        <v>2020</v>
      </c>
      <c r="MJ149" s="24" t="s">
        <v>32</v>
      </c>
      <c r="MK149" s="68">
        <v>94.8337462062133</v>
      </c>
      <c r="ML149" s="72">
        <v>-5.0544010731157</v>
      </c>
      <c r="MM149" s="68">
        <v>135.46959763206</v>
      </c>
      <c r="MN149" s="72">
        <v>3.60741060361937</v>
      </c>
      <c r="MO149" s="68">
        <v>148.629095731817</v>
      </c>
      <c r="MP149" s="72">
        <v>6.68528659359984</v>
      </c>
      <c r="MQ149"/>
      <c r="MR149"/>
      <c r="MS149"/>
      <c r="MT149"/>
      <c r="MU149"/>
      <c r="MV149"/>
    </row>
    <row r="150" s="405" customFormat="1" ht="15" hidden="1" customHeight="1" spans="1:360">
      <c r="A150" s="433"/>
      <c r="B150" s="24" t="s">
        <v>33</v>
      </c>
      <c r="C150" s="68">
        <v>97.364500573341</v>
      </c>
      <c r="D150" s="72">
        <v>5.37647079160115</v>
      </c>
      <c r="E150" s="459">
        <v>91.6970647371667</v>
      </c>
      <c r="F150" s="72">
        <v>0.20094070674277</v>
      </c>
      <c r="G150" s="459">
        <v>102.723412733924</v>
      </c>
      <c r="H150" s="72">
        <v>10.1800160976449</v>
      </c>
      <c r="I150" s="24"/>
      <c r="J150" s="24" t="s">
        <v>33</v>
      </c>
      <c r="K150" s="68">
        <v>77.4613997535812</v>
      </c>
      <c r="L150" s="72">
        <v>-16.5749444163163</v>
      </c>
      <c r="M150" s="68">
        <v>126.149939700117</v>
      </c>
      <c r="N150" s="72">
        <v>11.4097515809867</v>
      </c>
      <c r="O150" s="68">
        <v>80.8299988929131</v>
      </c>
      <c r="P150" s="72">
        <v>-11.9156636888518</v>
      </c>
      <c r="Q150" s="24"/>
      <c r="R150" s="24" t="s">
        <v>33</v>
      </c>
      <c r="S150" s="68">
        <v>85.8347966690045</v>
      </c>
      <c r="T150" s="72">
        <v>-6.85656220729648</v>
      </c>
      <c r="U150" s="68">
        <v>115.256074754252</v>
      </c>
      <c r="V150" s="72">
        <v>4.52312864441839</v>
      </c>
      <c r="W150" s="68">
        <v>101.745871781818</v>
      </c>
      <c r="X150" s="72">
        <v>-0.435809869737909</v>
      </c>
      <c r="Y150" s="24"/>
      <c r="Z150" s="24" t="s">
        <v>33</v>
      </c>
      <c r="AA150" s="68">
        <v>112.413226427473</v>
      </c>
      <c r="AB150" s="72">
        <v>-0.204410617006772</v>
      </c>
      <c r="AC150" s="68">
        <v>116.211858213054</v>
      </c>
      <c r="AD150" s="72">
        <v>9.64601064956496</v>
      </c>
      <c r="AE150" s="68">
        <v>112.431465181679</v>
      </c>
      <c r="AF150" s="72">
        <v>11.1871456726161</v>
      </c>
      <c r="AG150" s="24"/>
      <c r="AH150" s="24" t="s">
        <v>33</v>
      </c>
      <c r="AI150" s="68">
        <v>125.92333645327</v>
      </c>
      <c r="AJ150" s="72">
        <v>28.6335426093016</v>
      </c>
      <c r="AK150" s="68">
        <v>135.710673915879</v>
      </c>
      <c r="AL150" s="72">
        <v>12.3409364704688</v>
      </c>
      <c r="AM150" s="68">
        <v>129.855913576641</v>
      </c>
      <c r="AN150" s="72">
        <v>29.4105836044003</v>
      </c>
      <c r="AO150" s="24"/>
      <c r="AP150" s="24" t="s">
        <v>33</v>
      </c>
      <c r="AQ150" s="68">
        <v>119.217429227101</v>
      </c>
      <c r="AR150" s="72">
        <v>10.6944446652484</v>
      </c>
      <c r="AS150" s="68">
        <v>135.467667489505</v>
      </c>
      <c r="AT150" s="72">
        <v>28.4316585029574</v>
      </c>
      <c r="AU150" s="68">
        <v>126.751558657825</v>
      </c>
      <c r="AV150" s="72">
        <v>20.1968157319732</v>
      </c>
      <c r="AW150" s="24"/>
      <c r="AX150" s="24" t="s">
        <v>33</v>
      </c>
      <c r="AY150" s="68">
        <v>136.749047442555</v>
      </c>
      <c r="AZ150" s="72">
        <v>14.0677603380024</v>
      </c>
      <c r="BA150" s="68">
        <v>151.721919757608</v>
      </c>
      <c r="BB150" s="72">
        <v>27.3847714627948</v>
      </c>
      <c r="BC150" s="68">
        <v>138.115654785875</v>
      </c>
      <c r="BD150" s="72">
        <v>22.6062768105485</v>
      </c>
      <c r="BE150" s="24"/>
      <c r="BF150" s="24" t="s">
        <v>33</v>
      </c>
      <c r="BG150" s="68">
        <v>114.761381214103</v>
      </c>
      <c r="BH150" s="72">
        <v>5.69770405710311</v>
      </c>
      <c r="BI150" s="68">
        <v>122.553401305176</v>
      </c>
      <c r="BJ150" s="72">
        <v>22.2291938760465</v>
      </c>
      <c r="BK150" s="68">
        <v>145.712877904966</v>
      </c>
      <c r="BL150" s="72">
        <v>25.473801272699</v>
      </c>
      <c r="BM150" s="24"/>
      <c r="BN150" s="24" t="s">
        <v>33</v>
      </c>
      <c r="BO150" s="68">
        <v>127.075777401676</v>
      </c>
      <c r="BP150" s="72">
        <v>11.9724538476247</v>
      </c>
      <c r="BQ150" s="437">
        <v>114.157036688455</v>
      </c>
      <c r="BR150" s="72">
        <v>5.14900235329934</v>
      </c>
      <c r="BS150" s="68">
        <v>107.910658704936</v>
      </c>
      <c r="BT150" s="72">
        <v>1.43344433532502</v>
      </c>
      <c r="BU150" s="24"/>
      <c r="BV150" s="24" t="s">
        <v>33</v>
      </c>
      <c r="BW150" s="68">
        <v>136.376833124822</v>
      </c>
      <c r="BX150" s="72">
        <v>27.3834342678339</v>
      </c>
      <c r="BY150" s="68">
        <v>122.236293184435</v>
      </c>
      <c r="BZ150" s="72">
        <v>4.53179342045932</v>
      </c>
      <c r="CA150" s="68">
        <v>108.397696797906</v>
      </c>
      <c r="CB150" s="72">
        <v>4.60272492422153</v>
      </c>
      <c r="CC150" s="24"/>
      <c r="CD150" s="24" t="s">
        <v>33</v>
      </c>
      <c r="CE150" s="68">
        <v>130.579873280832</v>
      </c>
      <c r="CF150" s="72">
        <v>8.83124364634745</v>
      </c>
      <c r="CG150" s="68">
        <v>110.104958436068</v>
      </c>
      <c r="CH150" s="72">
        <v>8.20631829953248</v>
      </c>
      <c r="CI150" s="68">
        <v>133.954690344233</v>
      </c>
      <c r="CJ150" s="72">
        <v>7.6159847297929</v>
      </c>
      <c r="CK150" s="24"/>
      <c r="CL150" s="24" t="s">
        <v>33</v>
      </c>
      <c r="CM150" s="68">
        <v>152.236309322327</v>
      </c>
      <c r="CN150" s="72">
        <v>6.74937476387562</v>
      </c>
      <c r="CO150" s="68">
        <v>116.561834952953</v>
      </c>
      <c r="CP150" s="72">
        <v>1.64550223663342</v>
      </c>
      <c r="CQ150" s="68">
        <v>106.713937234156</v>
      </c>
      <c r="CR150" s="72">
        <v>5.13799073857719</v>
      </c>
      <c r="CS150" s="24"/>
      <c r="CT150" s="24" t="s">
        <v>33</v>
      </c>
      <c r="CU150" s="68">
        <v>141.405053474365</v>
      </c>
      <c r="CV150" s="72">
        <v>7.38660128973999</v>
      </c>
      <c r="CW150" s="68">
        <v>92.4746132755242</v>
      </c>
      <c r="CX150" s="72">
        <v>5.84922341920498</v>
      </c>
      <c r="CY150" s="68">
        <v>127.391839552273</v>
      </c>
      <c r="CZ150" s="72">
        <v>0.973975504844745</v>
      </c>
      <c r="DA150" s="24"/>
      <c r="DB150" s="24" t="s">
        <v>33</v>
      </c>
      <c r="DC150" s="68">
        <v>121.451293566766</v>
      </c>
      <c r="DD150" s="72">
        <v>6.51971868956088</v>
      </c>
      <c r="DE150" s="68">
        <v>352.510277592096</v>
      </c>
      <c r="DF150" s="72">
        <v>18.3196461365792</v>
      </c>
      <c r="DG150" s="68">
        <v>114.368130600342</v>
      </c>
      <c r="DH150" s="72">
        <v>-3.34001826263905</v>
      </c>
      <c r="DI150" s="24"/>
      <c r="DJ150" s="24" t="s">
        <v>33</v>
      </c>
      <c r="DK150" s="68">
        <v>122.350835614702</v>
      </c>
      <c r="DL150" s="72">
        <v>5.71389680543413</v>
      </c>
      <c r="DM150" s="68">
        <v>101.145005463486</v>
      </c>
      <c r="DN150" s="72">
        <v>-5.00499884799245</v>
      </c>
      <c r="DO150" s="68">
        <v>131.359377195778</v>
      </c>
      <c r="DP150" s="72">
        <v>3.802169541899</v>
      </c>
      <c r="DQ150" s="24"/>
      <c r="DR150" s="24" t="s">
        <v>33</v>
      </c>
      <c r="DS150" s="68">
        <v>141.830024988443</v>
      </c>
      <c r="DT150" s="72">
        <v>30.554367721704</v>
      </c>
      <c r="DU150" s="68">
        <v>114.153218607549</v>
      </c>
      <c r="DV150" s="72">
        <v>6.19199329867715</v>
      </c>
      <c r="DW150" s="68">
        <v>130.947448205258</v>
      </c>
      <c r="DX150" s="72">
        <v>5.92131203319313</v>
      </c>
      <c r="DY150" s="24"/>
      <c r="DZ150" s="24" t="s">
        <v>33</v>
      </c>
      <c r="EA150" s="68">
        <v>119.96790669166</v>
      </c>
      <c r="EB150" s="72">
        <v>6.51031810603114</v>
      </c>
      <c r="EC150" s="68">
        <v>102.986199161787</v>
      </c>
      <c r="ED150" s="72">
        <v>6.48930399672716</v>
      </c>
      <c r="EE150" s="68">
        <v>123.561793659061</v>
      </c>
      <c r="EF150" s="72">
        <v>11.3678535114092</v>
      </c>
      <c r="EG150" s="24"/>
      <c r="EH150" s="24" t="s">
        <v>33</v>
      </c>
      <c r="EI150" s="68">
        <v>130.345217305977</v>
      </c>
      <c r="EJ150" s="72">
        <v>7.30399803393776</v>
      </c>
      <c r="EK150" s="68">
        <v>116.522545658705</v>
      </c>
      <c r="EL150" s="72">
        <v>3.2737354150528</v>
      </c>
      <c r="EM150" s="68">
        <v>118.749649693548</v>
      </c>
      <c r="EN150" s="72">
        <v>1.26037513638309</v>
      </c>
      <c r="EO150" s="24"/>
      <c r="EP150" s="24" t="s">
        <v>33</v>
      </c>
      <c r="EQ150" s="68">
        <v>112.731615977557</v>
      </c>
      <c r="ER150" s="72">
        <v>0.43254152473358</v>
      </c>
      <c r="ES150" s="68">
        <v>116.940674187553</v>
      </c>
      <c r="ET150" s="72">
        <v>3.35700810786304</v>
      </c>
      <c r="EU150" s="68">
        <v>106.700404679221</v>
      </c>
      <c r="EV150" s="72">
        <v>-6.74014263442972</v>
      </c>
      <c r="EW150" s="24"/>
      <c r="EX150" s="24" t="s">
        <v>33</v>
      </c>
      <c r="EY150" s="68">
        <v>99.7603161566597</v>
      </c>
      <c r="EZ150" s="72">
        <v>-8.4728222628648</v>
      </c>
      <c r="FA150" s="68">
        <v>89.2731183448762</v>
      </c>
      <c r="FB150" s="72">
        <v>-17.7169823326974</v>
      </c>
      <c r="FC150" s="68">
        <v>142.909877637166</v>
      </c>
      <c r="FD150" s="72">
        <v>4.40168631148721</v>
      </c>
      <c r="FE150" s="24"/>
      <c r="FF150" s="24" t="s">
        <v>33</v>
      </c>
      <c r="FG150" s="68">
        <v>114.139109186834</v>
      </c>
      <c r="FH150" s="72">
        <v>5.22503773423347</v>
      </c>
      <c r="FI150" s="68">
        <v>116.873565795945</v>
      </c>
      <c r="FJ150" s="72">
        <v>2.88367922663151</v>
      </c>
      <c r="FK150" s="68">
        <v>117.230629547497</v>
      </c>
      <c r="FL150" s="72">
        <v>11.7003116179359</v>
      </c>
      <c r="FM150" s="24"/>
      <c r="FN150" s="24" t="s">
        <v>33</v>
      </c>
      <c r="FO150" s="68">
        <v>92.3953837185881</v>
      </c>
      <c r="FP150" s="72">
        <v>-9.41509915886643</v>
      </c>
      <c r="FQ150" s="68">
        <v>131.955245136093</v>
      </c>
      <c r="FR150" s="72">
        <v>21.0855929874854</v>
      </c>
      <c r="FS150" s="68">
        <v>120.630970543192</v>
      </c>
      <c r="FT150" s="72">
        <v>5.15809111133645</v>
      </c>
      <c r="FU150" s="24"/>
      <c r="FV150" s="24" t="s">
        <v>33</v>
      </c>
      <c r="FW150" s="68">
        <v>126.452526185142</v>
      </c>
      <c r="FX150" s="72">
        <v>7.82946311240758</v>
      </c>
      <c r="FY150" s="68">
        <v>113.408547743513</v>
      </c>
      <c r="FZ150" s="72">
        <v>7.90128592348674</v>
      </c>
      <c r="GA150" s="68">
        <v>114.502133496018</v>
      </c>
      <c r="GB150" s="72">
        <v>3.49600955057383</v>
      </c>
      <c r="GC150" s="24"/>
      <c r="GD150" s="24" t="s">
        <v>33</v>
      </c>
      <c r="GE150" s="68">
        <v>110.04926231173</v>
      </c>
      <c r="GF150" s="72">
        <v>3.0126598379921</v>
      </c>
      <c r="GG150" s="68">
        <v>133.55456288899</v>
      </c>
      <c r="GH150" s="72">
        <v>18.8049164879712</v>
      </c>
      <c r="GI150" s="68">
        <v>95.6785938382477</v>
      </c>
      <c r="GJ150" s="72">
        <v>-3.48249283420483</v>
      </c>
      <c r="GK150" s="24"/>
      <c r="GL150" s="24" t="s">
        <v>33</v>
      </c>
      <c r="GM150" s="68">
        <v>113.63653305847</v>
      </c>
      <c r="GN150" s="72">
        <v>1.99967081743266</v>
      </c>
      <c r="GO150" s="68">
        <v>117.013466205799</v>
      </c>
      <c r="GP150" s="72">
        <v>-7.72914755338198</v>
      </c>
      <c r="GQ150" s="68">
        <v>107.151138025603</v>
      </c>
      <c r="GR150" s="72">
        <v>-0.804336653108038</v>
      </c>
      <c r="GS150" s="24"/>
      <c r="GT150" s="24" t="s">
        <v>33</v>
      </c>
      <c r="GU150" s="68">
        <v>101.465303765526</v>
      </c>
      <c r="GV150" s="72">
        <v>-7.18225255187215</v>
      </c>
      <c r="GW150" s="68">
        <v>128.722555625347</v>
      </c>
      <c r="GX150" s="72">
        <v>14.6841981422035</v>
      </c>
      <c r="GY150" s="68">
        <v>116.00931536597</v>
      </c>
      <c r="GZ150" s="72">
        <v>16.5593658268349</v>
      </c>
      <c r="HA150" s="24"/>
      <c r="HB150" s="24" t="s">
        <v>33</v>
      </c>
      <c r="HC150" s="68">
        <v>113.202027365606</v>
      </c>
      <c r="HD150" s="72">
        <v>-0.181350762492599</v>
      </c>
      <c r="HE150" s="68">
        <v>112.446972156895</v>
      </c>
      <c r="HF150" s="72">
        <v>18.868126512288</v>
      </c>
      <c r="HG150" s="68">
        <v>116.073964937302</v>
      </c>
      <c r="HH150" s="72">
        <v>4.72942752274608</v>
      </c>
      <c r="HI150" s="24"/>
      <c r="HJ150" s="24" t="s">
        <v>33</v>
      </c>
      <c r="HK150" s="68">
        <v>138.724550223689</v>
      </c>
      <c r="HL150" s="72">
        <v>17.4530004317249</v>
      </c>
      <c r="HM150" s="68">
        <v>102.7096149979</v>
      </c>
      <c r="HN150" s="72">
        <v>1.04644405780958</v>
      </c>
      <c r="HO150" s="68">
        <v>83.2506984233889</v>
      </c>
      <c r="HP150" s="72">
        <v>-24.4802447123765</v>
      </c>
      <c r="HQ150" s="24"/>
      <c r="HR150" s="24" t="s">
        <v>33</v>
      </c>
      <c r="HS150" s="68">
        <v>143.948265259617</v>
      </c>
      <c r="HT150" s="72">
        <v>9.52884598585567</v>
      </c>
      <c r="HU150" s="68">
        <v>109.899217996027</v>
      </c>
      <c r="HV150" s="72">
        <v>6.32233095776185</v>
      </c>
      <c r="HW150" s="68">
        <v>106.539945154461</v>
      </c>
      <c r="HX150" s="72">
        <v>1.83172397042159</v>
      </c>
      <c r="HY150" s="24"/>
      <c r="HZ150" s="24" t="s">
        <v>33</v>
      </c>
      <c r="IA150" s="68">
        <v>125.014854211105</v>
      </c>
      <c r="IB150" s="72">
        <v>15.6386640695777</v>
      </c>
      <c r="IC150" s="68">
        <v>110.8755822718</v>
      </c>
      <c r="ID150" s="72">
        <v>8.15222467865422</v>
      </c>
      <c r="IE150" s="68">
        <v>127.261306032199</v>
      </c>
      <c r="IF150" s="72">
        <v>9.67518173098031</v>
      </c>
      <c r="IG150" s="24"/>
      <c r="IH150" s="24" t="s">
        <v>33</v>
      </c>
      <c r="II150" s="68">
        <v>115.035375218711</v>
      </c>
      <c r="IJ150" s="72">
        <v>10.4861809834522</v>
      </c>
      <c r="IK150" s="68">
        <v>114.166539992201</v>
      </c>
      <c r="IL150" s="72">
        <v>5.32898974788441</v>
      </c>
      <c r="IM150" s="68">
        <v>98.2644190046196</v>
      </c>
      <c r="IN150" s="72">
        <v>-13.8392488818262</v>
      </c>
      <c r="IO150" s="68">
        <v>102.522522987543</v>
      </c>
      <c r="IP150" s="72">
        <v>1.40542666919457</v>
      </c>
      <c r="IQ150" s="24"/>
      <c r="IR150" s="24" t="s">
        <v>33</v>
      </c>
      <c r="IS150" s="68">
        <v>111.197285019934</v>
      </c>
      <c r="IT150" s="72">
        <v>9.35159571945515</v>
      </c>
      <c r="IU150" s="68">
        <v>95.3134807177558</v>
      </c>
      <c r="IV150" s="72">
        <v>-2.02738916063787</v>
      </c>
      <c r="IW150" s="68">
        <v>100.227404748034</v>
      </c>
      <c r="IX150" s="72">
        <v>6.86415360261033</v>
      </c>
      <c r="IY150" s="24"/>
      <c r="IZ150" s="24" t="s">
        <v>33</v>
      </c>
      <c r="JA150" s="68">
        <v>110.15213239245</v>
      </c>
      <c r="JB150" s="72">
        <v>10.0749320725872</v>
      </c>
      <c r="JC150" s="68">
        <v>119.030621444586</v>
      </c>
      <c r="JD150" s="72">
        <v>13.2098543672691</v>
      </c>
      <c r="JE150" s="68">
        <v>104.261692717158</v>
      </c>
      <c r="JF150" s="72">
        <v>5.42944811539429</v>
      </c>
      <c r="JG150" s="24"/>
      <c r="JH150" s="24" t="s">
        <v>33</v>
      </c>
      <c r="JI150" s="68">
        <v>111.827350558039</v>
      </c>
      <c r="JJ150" s="72">
        <v>9.11578358881673</v>
      </c>
      <c r="JK150" s="68">
        <v>115.430219253782</v>
      </c>
      <c r="JL150" s="72">
        <v>15.0272361253648</v>
      </c>
      <c r="JM150" s="68">
        <v>103.603042119713</v>
      </c>
      <c r="JN150" s="72">
        <v>5.22076195308931</v>
      </c>
      <c r="JO150" s="24"/>
      <c r="JP150" s="24" t="s">
        <v>33</v>
      </c>
      <c r="JQ150" s="68">
        <v>124.135520941016</v>
      </c>
      <c r="JR150" s="72">
        <v>7.61824329614046</v>
      </c>
      <c r="JS150" s="68">
        <v>92.3389808249273</v>
      </c>
      <c r="JT150" s="72">
        <v>0.240542104909665</v>
      </c>
      <c r="JU150" s="68">
        <v>92.0993450954419</v>
      </c>
      <c r="JV150" s="72">
        <v>-7.73865409358383</v>
      </c>
      <c r="JW150" s="24"/>
      <c r="JX150" s="24" t="s">
        <v>33</v>
      </c>
      <c r="JY150" s="68">
        <v>103.866411797341</v>
      </c>
      <c r="JZ150" s="72">
        <v>6.9340526868022</v>
      </c>
      <c r="KA150" s="68">
        <v>101.464267455948</v>
      </c>
      <c r="KB150" s="72">
        <v>5.64133301033556</v>
      </c>
      <c r="KC150" s="68">
        <v>105.638373482506</v>
      </c>
      <c r="KD150" s="72">
        <v>5.5299820152763</v>
      </c>
      <c r="KE150" s="24"/>
      <c r="KF150" s="24" t="s">
        <v>33</v>
      </c>
      <c r="KG150" s="68">
        <v>115.103042579472</v>
      </c>
      <c r="KH150" s="72">
        <v>3.35801290351658</v>
      </c>
      <c r="KI150" s="68">
        <v>118.368698315742</v>
      </c>
      <c r="KJ150" s="72">
        <v>10.8676608550404</v>
      </c>
      <c r="KK150" s="68">
        <v>100.029748213996</v>
      </c>
      <c r="KL150" s="72">
        <v>-14.6584504151365</v>
      </c>
      <c r="KM150" s="24"/>
      <c r="KN150" s="24" t="s">
        <v>33</v>
      </c>
      <c r="KO150" s="68">
        <v>107.717573248577</v>
      </c>
      <c r="KP150" s="72">
        <v>-6.89852078091391</v>
      </c>
      <c r="KQ150" s="68">
        <v>133.217170325766</v>
      </c>
      <c r="KR150" s="72">
        <v>9.65407055612609</v>
      </c>
      <c r="KS150" s="68">
        <v>93.7551874482327</v>
      </c>
      <c r="KT150" s="72">
        <v>-11.9493352965946</v>
      </c>
      <c r="KU150" s="24"/>
      <c r="KV150" s="24" t="s">
        <v>33</v>
      </c>
      <c r="KW150" s="68">
        <v>117.723193235436</v>
      </c>
      <c r="KX150" s="72">
        <v>-1.79590446383942</v>
      </c>
      <c r="KY150" s="68">
        <v>122.947831846039</v>
      </c>
      <c r="KZ150" s="72">
        <v>6.67955544534198</v>
      </c>
      <c r="LA150" s="68">
        <v>95.1363292604228</v>
      </c>
      <c r="LB150" s="72">
        <v>1.78447013125364</v>
      </c>
      <c r="LC150" s="24"/>
      <c r="LD150" s="24" t="s">
        <v>33</v>
      </c>
      <c r="LE150" s="68">
        <v>144.285304876784</v>
      </c>
      <c r="LF150" s="72">
        <v>0.0898564730131568</v>
      </c>
      <c r="LG150" s="68">
        <v>130.488403555568</v>
      </c>
      <c r="LH150" s="72">
        <v>4.56614645024314</v>
      </c>
      <c r="LI150" s="68">
        <v>130.29135113905</v>
      </c>
      <c r="LJ150" s="72">
        <v>7.4842358485576</v>
      </c>
      <c r="LK150" s="24"/>
      <c r="LL150" s="24" t="s">
        <v>33</v>
      </c>
      <c r="LM150" s="68">
        <v>224.556408565621</v>
      </c>
      <c r="LN150" s="72">
        <v>14.752961741715</v>
      </c>
      <c r="LO150" s="68">
        <v>99.1943346015046</v>
      </c>
      <c r="LP150" s="72">
        <v>-7.13105341287819</v>
      </c>
      <c r="LQ150" s="68">
        <v>90.4911100750676</v>
      </c>
      <c r="LR150" s="72">
        <v>3.2451700966937</v>
      </c>
      <c r="LS150" s="24"/>
      <c r="LT150" s="24" t="s">
        <v>33</v>
      </c>
      <c r="LU150" s="68">
        <v>103.078225490811</v>
      </c>
      <c r="LV150" s="72">
        <v>2.86848592352543</v>
      </c>
      <c r="LW150" s="68">
        <v>217.574160964326</v>
      </c>
      <c r="LX150" s="72">
        <v>6.71832913974741</v>
      </c>
      <c r="LY150" s="68">
        <v>89.1615607808935</v>
      </c>
      <c r="LZ150" s="72">
        <v>8.69479111500576</v>
      </c>
      <c r="MA150" s="24"/>
      <c r="MB150" s="24" t="s">
        <v>33</v>
      </c>
      <c r="MC150" s="68">
        <v>150.226429350379</v>
      </c>
      <c r="MD150" s="72">
        <v>2.96661037705341</v>
      </c>
      <c r="ME150" s="68">
        <v>79.046399026314</v>
      </c>
      <c r="MF150" s="72">
        <v>-11.2578870930747</v>
      </c>
      <c r="MG150" s="68">
        <v>129.742608512527</v>
      </c>
      <c r="MH150" s="72">
        <v>15.3678403391841</v>
      </c>
      <c r="MI150" s="24"/>
      <c r="MJ150" s="24" t="s">
        <v>33</v>
      </c>
      <c r="MK150" s="68">
        <v>97.4219936513716</v>
      </c>
      <c r="ML150" s="72">
        <v>13.3733018896067</v>
      </c>
      <c r="MM150" s="68">
        <v>140.976928694839</v>
      </c>
      <c r="MN150" s="72">
        <v>11.4786003374916</v>
      </c>
      <c r="MO150" s="68">
        <v>137.702846250249</v>
      </c>
      <c r="MP150" s="72">
        <v>1.48403456845048</v>
      </c>
      <c r="MQ150"/>
      <c r="MR150"/>
      <c r="MS150"/>
      <c r="MT150"/>
      <c r="MU150"/>
      <c r="MV150"/>
    </row>
    <row r="151" s="405" customFormat="1" ht="15" hidden="1" customHeight="1" spans="1:360">
      <c r="A151" s="433"/>
      <c r="B151" s="24" t="s">
        <v>34</v>
      </c>
      <c r="C151" s="68">
        <v>98.6530860260743</v>
      </c>
      <c r="D151" s="72">
        <v>-7.19557789450074</v>
      </c>
      <c r="E151" s="459">
        <v>96.0525601333848</v>
      </c>
      <c r="F151" s="72">
        <v>-5.84219589294814</v>
      </c>
      <c r="G151" s="459">
        <v>101.112044580363</v>
      </c>
      <c r="H151" s="72">
        <v>-8.37850377537028</v>
      </c>
      <c r="I151" s="24"/>
      <c r="J151" s="24" t="s">
        <v>34</v>
      </c>
      <c r="K151" s="68">
        <v>84.0019874614388</v>
      </c>
      <c r="L151" s="72">
        <v>-16.4315472310169</v>
      </c>
      <c r="M151" s="68">
        <v>108.471516646896</v>
      </c>
      <c r="N151" s="72">
        <v>-22.29240197272</v>
      </c>
      <c r="O151" s="68">
        <v>86.7444790628773</v>
      </c>
      <c r="P151" s="72">
        <v>-26.3522797971522</v>
      </c>
      <c r="Q151" s="24"/>
      <c r="R151" s="24" t="s">
        <v>34</v>
      </c>
      <c r="S151" s="68">
        <v>106.506249596499</v>
      </c>
      <c r="T151" s="72">
        <v>-0.815977749612856</v>
      </c>
      <c r="U151" s="68">
        <v>99.0075907199245</v>
      </c>
      <c r="V151" s="72">
        <v>-8.15787130767536</v>
      </c>
      <c r="W151" s="68">
        <v>95.1034773827787</v>
      </c>
      <c r="X151" s="72">
        <v>-8.29476921514573</v>
      </c>
      <c r="Y151" s="24"/>
      <c r="Z151" s="24" t="s">
        <v>34</v>
      </c>
      <c r="AA151" s="68">
        <v>120.617132339195</v>
      </c>
      <c r="AB151" s="72">
        <v>-0.918969174204975</v>
      </c>
      <c r="AC151" s="68">
        <v>155.868426708886</v>
      </c>
      <c r="AD151" s="72">
        <v>28.8214741319363</v>
      </c>
      <c r="AE151" s="68">
        <v>123.152083105082</v>
      </c>
      <c r="AF151" s="72">
        <v>11.0106529103856</v>
      </c>
      <c r="AG151" s="24"/>
      <c r="AH151" s="24" t="s">
        <v>34</v>
      </c>
      <c r="AI151" s="68">
        <v>104.80006604652</v>
      </c>
      <c r="AJ151" s="72">
        <v>-5.15007956745596</v>
      </c>
      <c r="AK151" s="68">
        <v>128.909600419235</v>
      </c>
      <c r="AL151" s="72">
        <v>-4.74364906969716</v>
      </c>
      <c r="AM151" s="68">
        <v>104.697712797418</v>
      </c>
      <c r="AN151" s="72">
        <v>-12.1593772525862</v>
      </c>
      <c r="AO151" s="24"/>
      <c r="AP151" s="24" t="s">
        <v>34</v>
      </c>
      <c r="AQ151" s="68">
        <v>129.234944317702</v>
      </c>
      <c r="AR151" s="72">
        <v>5.41682469567289</v>
      </c>
      <c r="AS151" s="68">
        <v>129.488060680604</v>
      </c>
      <c r="AT151" s="72">
        <v>13.0459111973381</v>
      </c>
      <c r="AU151" s="68">
        <v>116.791856703861</v>
      </c>
      <c r="AV151" s="72">
        <v>0.449702114163301</v>
      </c>
      <c r="AW151" s="24"/>
      <c r="AX151" s="24" t="s">
        <v>34</v>
      </c>
      <c r="AY151" s="68">
        <v>124.87377917227</v>
      </c>
      <c r="AZ151" s="72">
        <v>1.28038809193028</v>
      </c>
      <c r="BA151" s="68">
        <v>125.73376434918</v>
      </c>
      <c r="BB151" s="72">
        <v>1.94163728679315</v>
      </c>
      <c r="BC151" s="68">
        <v>103.779379788008</v>
      </c>
      <c r="BD151" s="72">
        <v>-5.17875144309518</v>
      </c>
      <c r="BE151" s="24"/>
      <c r="BF151" s="24" t="s">
        <v>34</v>
      </c>
      <c r="BG151" s="68">
        <v>103.915652973879</v>
      </c>
      <c r="BH151" s="72">
        <v>-4.66989845561196</v>
      </c>
      <c r="BI151" s="68">
        <v>115.551706989537</v>
      </c>
      <c r="BJ151" s="72">
        <v>14.2194384497937</v>
      </c>
      <c r="BK151" s="68">
        <v>135.537997008111</v>
      </c>
      <c r="BL151" s="72">
        <v>7.04663389664336</v>
      </c>
      <c r="BM151" s="24"/>
      <c r="BN151" s="24" t="s">
        <v>34</v>
      </c>
      <c r="BO151" s="68">
        <v>121.482145525314</v>
      </c>
      <c r="BP151" s="72">
        <v>4.30194813840757</v>
      </c>
      <c r="BQ151" s="437">
        <v>106.048188087118</v>
      </c>
      <c r="BR151" s="72">
        <v>-6.61728711829687</v>
      </c>
      <c r="BS151" s="68">
        <v>107.374155670065</v>
      </c>
      <c r="BT151" s="72">
        <v>-9.72338715179268</v>
      </c>
      <c r="BU151" s="24"/>
      <c r="BV151" s="24" t="s">
        <v>34</v>
      </c>
      <c r="BW151" s="68">
        <v>105.533906953536</v>
      </c>
      <c r="BX151" s="72">
        <v>-1.64024900117656</v>
      </c>
      <c r="BY151" s="68">
        <v>107.222123795812</v>
      </c>
      <c r="BZ151" s="72">
        <v>-12.3481082024966</v>
      </c>
      <c r="CA151" s="68">
        <v>105.196185049665</v>
      </c>
      <c r="CB151" s="72">
        <v>-1.92680270456013</v>
      </c>
      <c r="CC151" s="24"/>
      <c r="CD151" s="24" t="s">
        <v>34</v>
      </c>
      <c r="CE151" s="68">
        <v>115.586276592416</v>
      </c>
      <c r="CF151" s="72">
        <v>-3.92814254297441</v>
      </c>
      <c r="CG151" s="68">
        <v>104.530815547251</v>
      </c>
      <c r="CH151" s="72">
        <v>-1.28113503187025</v>
      </c>
      <c r="CI151" s="68">
        <v>129.570113603016</v>
      </c>
      <c r="CJ151" s="72">
        <v>-0.12941350694507</v>
      </c>
      <c r="CK151" s="24"/>
      <c r="CL151" s="24" t="s">
        <v>34</v>
      </c>
      <c r="CM151" s="68">
        <v>163.330101697093</v>
      </c>
      <c r="CN151" s="72">
        <v>7.6745294094975</v>
      </c>
      <c r="CO151" s="68">
        <v>110.402442118446</v>
      </c>
      <c r="CP151" s="72">
        <v>-5.31106748966592</v>
      </c>
      <c r="CQ151" s="68">
        <v>124.170265846015</v>
      </c>
      <c r="CR151" s="72">
        <v>-1.59273109498466</v>
      </c>
      <c r="CS151" s="24"/>
      <c r="CT151" s="24" t="s">
        <v>34</v>
      </c>
      <c r="CU151" s="68">
        <v>121.843584171584</v>
      </c>
      <c r="CV151" s="72">
        <v>-8.09535441285037</v>
      </c>
      <c r="CW151" s="68">
        <v>121.073172780181</v>
      </c>
      <c r="CX151" s="72">
        <v>31.119838175163</v>
      </c>
      <c r="CY151" s="68">
        <v>88.8769695688793</v>
      </c>
      <c r="CZ151" s="72">
        <v>-26.8723163719676</v>
      </c>
      <c r="DA151" s="24"/>
      <c r="DB151" s="24" t="s">
        <v>34</v>
      </c>
      <c r="DC151" s="68">
        <v>79.03924731243</v>
      </c>
      <c r="DD151" s="72">
        <v>-25.9152615775359</v>
      </c>
      <c r="DE151" s="68">
        <v>219.881900453904</v>
      </c>
      <c r="DF151" s="72">
        <v>-14.6259824806312</v>
      </c>
      <c r="DG151" s="68">
        <v>104.16051432908</v>
      </c>
      <c r="DH151" s="72">
        <v>-16.7919714967576</v>
      </c>
      <c r="DI151" s="24"/>
      <c r="DJ151" s="24" t="s">
        <v>34</v>
      </c>
      <c r="DK151" s="68">
        <v>130.174714921139</v>
      </c>
      <c r="DL151" s="72">
        <v>10.1409587264776</v>
      </c>
      <c r="DM151" s="68">
        <v>83.168052024818</v>
      </c>
      <c r="DN151" s="72">
        <v>-26.3584344553941</v>
      </c>
      <c r="DO151" s="68">
        <v>95.972044918459</v>
      </c>
      <c r="DP151" s="72">
        <v>-24.9157849718074</v>
      </c>
      <c r="DQ151" s="24"/>
      <c r="DR151" s="24" t="s">
        <v>34</v>
      </c>
      <c r="DS151" s="68">
        <v>111.062490551091</v>
      </c>
      <c r="DT151" s="72">
        <v>-7.62745331764</v>
      </c>
      <c r="DU151" s="68">
        <v>97.650571178531</v>
      </c>
      <c r="DV151" s="72">
        <v>-5.76807969336647</v>
      </c>
      <c r="DW151" s="68">
        <v>117.270953823412</v>
      </c>
      <c r="DX151" s="72">
        <v>-9.30262345489791</v>
      </c>
      <c r="DY151" s="24"/>
      <c r="DZ151" s="24" t="s">
        <v>34</v>
      </c>
      <c r="EA151" s="68">
        <v>117.729400393928</v>
      </c>
      <c r="EB151" s="72">
        <v>0.912728829654583</v>
      </c>
      <c r="EC151" s="68">
        <v>103.225510380854</v>
      </c>
      <c r="ED151" s="72">
        <v>-1.64589277523069</v>
      </c>
      <c r="EE151" s="68">
        <v>124.84719808414</v>
      </c>
      <c r="EF151" s="72">
        <v>3.85020662976383</v>
      </c>
      <c r="EG151" s="24"/>
      <c r="EH151" s="24" t="s">
        <v>34</v>
      </c>
      <c r="EI151" s="68">
        <v>132.024732055403</v>
      </c>
      <c r="EJ151" s="72">
        <v>2.71854291464912</v>
      </c>
      <c r="EK151" s="68">
        <v>114.52356733146</v>
      </c>
      <c r="EL151" s="72">
        <v>-1.56185704846592</v>
      </c>
      <c r="EM151" s="68">
        <v>114.89713422721</v>
      </c>
      <c r="EN151" s="72">
        <v>-2.17349041042739</v>
      </c>
      <c r="EO151" s="24"/>
      <c r="EP151" s="24" t="s">
        <v>34</v>
      </c>
      <c r="EQ151" s="68">
        <v>110.986917295802</v>
      </c>
      <c r="ER151" s="72">
        <v>-3.90259946991323</v>
      </c>
      <c r="ES151" s="68">
        <v>113.732912050546</v>
      </c>
      <c r="ET151" s="72">
        <v>-7.81591024963156</v>
      </c>
      <c r="EU151" s="68">
        <v>102.527906728014</v>
      </c>
      <c r="EV151" s="72">
        <v>-10.6508692531935</v>
      </c>
      <c r="EW151" s="24"/>
      <c r="EX151" s="24" t="s">
        <v>34</v>
      </c>
      <c r="EY151" s="68">
        <v>98.0195654085083</v>
      </c>
      <c r="EZ151" s="72">
        <v>-12.954855432663</v>
      </c>
      <c r="FA151" s="68">
        <v>91.790688911019</v>
      </c>
      <c r="FB151" s="72">
        <v>-17.0265946046841</v>
      </c>
      <c r="FC151" s="68">
        <v>141.965785192357</v>
      </c>
      <c r="FD151" s="72">
        <v>-1.68016810624194</v>
      </c>
      <c r="FE151" s="24"/>
      <c r="FF151" s="24" t="s">
        <v>34</v>
      </c>
      <c r="FG151" s="68">
        <v>111.493600924627</v>
      </c>
      <c r="FH151" s="72">
        <v>-4.70693002167151</v>
      </c>
      <c r="FI151" s="68">
        <v>121.290699004642</v>
      </c>
      <c r="FJ151" s="72">
        <v>2.33567319255161</v>
      </c>
      <c r="FK151" s="68">
        <v>115.5148347193</v>
      </c>
      <c r="FL151" s="72">
        <v>-1.27722768429838</v>
      </c>
      <c r="FM151" s="24"/>
      <c r="FN151" s="24" t="s">
        <v>34</v>
      </c>
      <c r="FO151" s="68">
        <v>88.2878865273881</v>
      </c>
      <c r="FP151" s="72">
        <v>-9.54454129402464</v>
      </c>
      <c r="FQ151" s="68">
        <v>197.238554176197</v>
      </c>
      <c r="FR151" s="72">
        <v>60.2710450841716</v>
      </c>
      <c r="FS151" s="68">
        <v>122.716523173093</v>
      </c>
      <c r="FT151" s="72">
        <v>1.63749461418459</v>
      </c>
      <c r="FU151" s="24"/>
      <c r="FV151" s="24" t="s">
        <v>34</v>
      </c>
      <c r="FW151" s="68">
        <v>128.346151414157</v>
      </c>
      <c r="FX151" s="72">
        <v>7.24045943076901</v>
      </c>
      <c r="FY151" s="68">
        <v>95.6510501539751</v>
      </c>
      <c r="FZ151" s="72">
        <v>2.9717704398019</v>
      </c>
      <c r="GA151" s="68">
        <v>90.3317902576669</v>
      </c>
      <c r="GB151" s="72">
        <v>-1.65324638665169</v>
      </c>
      <c r="GC151" s="24"/>
      <c r="GD151" s="24" t="s">
        <v>34</v>
      </c>
      <c r="GE151" s="68">
        <v>108.020981014044</v>
      </c>
      <c r="GF151" s="72">
        <v>-6.31237317970668</v>
      </c>
      <c r="GG151" s="68">
        <v>116.974628113319</v>
      </c>
      <c r="GH151" s="72">
        <v>3.78133996041367</v>
      </c>
      <c r="GI151" s="68">
        <v>94.2669563003561</v>
      </c>
      <c r="GJ151" s="72">
        <v>-12.0668733236931</v>
      </c>
      <c r="GK151" s="24"/>
      <c r="GL151" s="24" t="s">
        <v>34</v>
      </c>
      <c r="GM151" s="68">
        <v>104.123029957668</v>
      </c>
      <c r="GN151" s="72">
        <v>-4.51494016658164</v>
      </c>
      <c r="GO151" s="68">
        <v>129.865174811722</v>
      </c>
      <c r="GP151" s="72">
        <v>2.42660894050721</v>
      </c>
      <c r="GQ151" s="68">
        <v>87.7317306257863</v>
      </c>
      <c r="GR151" s="72">
        <v>-24.3424136748923</v>
      </c>
      <c r="GS151" s="24"/>
      <c r="GT151" s="24" t="s">
        <v>34</v>
      </c>
      <c r="GU151" s="68">
        <v>84.5296914343907</v>
      </c>
      <c r="GV151" s="72">
        <v>-22.3025864093577</v>
      </c>
      <c r="GW151" s="68">
        <v>108.448553954181</v>
      </c>
      <c r="GX151" s="72">
        <v>-15.803055045149</v>
      </c>
      <c r="GY151" s="68">
        <v>101.251299126826</v>
      </c>
      <c r="GZ151" s="72">
        <v>-15.8534674441056</v>
      </c>
      <c r="HA151" s="24"/>
      <c r="HB151" s="24" t="s">
        <v>34</v>
      </c>
      <c r="HC151" s="68">
        <v>90.2965540798723</v>
      </c>
      <c r="HD151" s="72">
        <v>-24.9752350739546</v>
      </c>
      <c r="HE151" s="68">
        <v>156.162446246435</v>
      </c>
      <c r="HF151" s="72">
        <v>27.3062145449044</v>
      </c>
      <c r="HG151" s="68">
        <v>94.7642697876701</v>
      </c>
      <c r="HH151" s="72">
        <v>-24.2942383271579</v>
      </c>
      <c r="HI151" s="24"/>
      <c r="HJ151" s="24" t="s">
        <v>34</v>
      </c>
      <c r="HK151" s="68">
        <v>99.5794136855231</v>
      </c>
      <c r="HL151" s="72">
        <v>-12.6183922188194</v>
      </c>
      <c r="HM151" s="68">
        <v>92.5090674463696</v>
      </c>
      <c r="HN151" s="72">
        <v>-16.3812360244008</v>
      </c>
      <c r="HO151" s="68">
        <v>102.821896980634</v>
      </c>
      <c r="HP151" s="72">
        <v>-7.08367852191944</v>
      </c>
      <c r="HQ151" s="24"/>
      <c r="HR151" s="24" t="s">
        <v>34</v>
      </c>
      <c r="HS151" s="68">
        <v>108.735439073394</v>
      </c>
      <c r="HT151" s="72">
        <v>-9.06569746372456</v>
      </c>
      <c r="HU151" s="68">
        <v>117.507256768373</v>
      </c>
      <c r="HV151" s="72">
        <v>-5.18372103584551</v>
      </c>
      <c r="HW151" s="68">
        <v>91.0469211792184</v>
      </c>
      <c r="HX151" s="72">
        <v>-14.5024953298455</v>
      </c>
      <c r="HY151" s="24"/>
      <c r="HZ151" s="24" t="s">
        <v>34</v>
      </c>
      <c r="IA151" s="68">
        <v>101.471728747477</v>
      </c>
      <c r="IB151" s="72">
        <v>-10.695425726505</v>
      </c>
      <c r="IC151" s="68">
        <v>90.8381685513992</v>
      </c>
      <c r="ID151" s="72">
        <v>-14.7401911360406</v>
      </c>
      <c r="IE151" s="68">
        <v>95.7566673471534</v>
      </c>
      <c r="IF151" s="72">
        <v>-9.90034471827698</v>
      </c>
      <c r="IG151" s="24"/>
      <c r="IH151" s="24" t="s">
        <v>34</v>
      </c>
      <c r="II151" s="68">
        <v>119.893804782972</v>
      </c>
      <c r="IJ151" s="72">
        <v>-3.8195868827131</v>
      </c>
      <c r="IK151" s="68">
        <v>85.1086853642135</v>
      </c>
      <c r="IL151" s="72">
        <v>-20.7266894899739</v>
      </c>
      <c r="IM151" s="68">
        <v>104.794296557101</v>
      </c>
      <c r="IN151" s="72">
        <v>-18.0186156956203</v>
      </c>
      <c r="IO151" s="68">
        <v>91.8349778947877</v>
      </c>
      <c r="IP151" s="72">
        <v>-28.4028677712749</v>
      </c>
      <c r="IQ151" s="24"/>
      <c r="IR151" s="24" t="s">
        <v>34</v>
      </c>
      <c r="IS151" s="68">
        <v>88.9174382340728</v>
      </c>
      <c r="IT151" s="72">
        <v>-18.2355580239175</v>
      </c>
      <c r="IU151" s="68">
        <v>80.4982656826073</v>
      </c>
      <c r="IV151" s="72">
        <v>-21.5777323178195</v>
      </c>
      <c r="IW151" s="68">
        <v>106.720570076558</v>
      </c>
      <c r="IX151" s="72">
        <v>-2.45956327651901</v>
      </c>
      <c r="IY151" s="24"/>
      <c r="IZ151" s="24" t="s">
        <v>34</v>
      </c>
      <c r="JA151" s="68">
        <v>122.09970739498</v>
      </c>
      <c r="JB151" s="72">
        <v>-4.30424757821881</v>
      </c>
      <c r="JC151" s="68">
        <v>129.419096489213</v>
      </c>
      <c r="JD151" s="72">
        <v>3.14421249511318</v>
      </c>
      <c r="JE151" s="68">
        <v>135.909418188638</v>
      </c>
      <c r="JF151" s="72">
        <v>-11.3429325509964</v>
      </c>
      <c r="JG151" s="24"/>
      <c r="JH151" s="24" t="s">
        <v>34</v>
      </c>
      <c r="JI151" s="68">
        <v>111.688917597739</v>
      </c>
      <c r="JJ151" s="72">
        <v>-8.79905417927978</v>
      </c>
      <c r="JK151" s="68">
        <v>122.03201296427</v>
      </c>
      <c r="JL151" s="72">
        <v>-0.0871920028213395</v>
      </c>
      <c r="JM151" s="68">
        <v>111.490024182022</v>
      </c>
      <c r="JN151" s="72">
        <v>-0.723374763820033</v>
      </c>
      <c r="JO151" s="24"/>
      <c r="JP151" s="24" t="s">
        <v>34</v>
      </c>
      <c r="JQ151" s="68">
        <v>108.48954300262</v>
      </c>
      <c r="JR151" s="72">
        <v>-13.3945444488796</v>
      </c>
      <c r="JS151" s="68">
        <v>89.6851697648207</v>
      </c>
      <c r="JT151" s="72">
        <v>-11.78405940764</v>
      </c>
      <c r="JU151" s="68">
        <v>96.592986252726</v>
      </c>
      <c r="JV151" s="72">
        <v>-8.27328146045939</v>
      </c>
      <c r="JW151" s="24"/>
      <c r="JX151" s="24" t="s">
        <v>34</v>
      </c>
      <c r="JY151" s="68">
        <v>90.2966757580016</v>
      </c>
      <c r="JZ151" s="72">
        <v>-11.3294574582247</v>
      </c>
      <c r="KA151" s="68">
        <v>94.3858245026756</v>
      </c>
      <c r="KB151" s="72">
        <v>-0.908294569894736</v>
      </c>
      <c r="KC151" s="68">
        <v>102.534432438114</v>
      </c>
      <c r="KD151" s="72">
        <v>-12.3378546304282</v>
      </c>
      <c r="KE151" s="24"/>
      <c r="KF151" s="24" t="s">
        <v>34</v>
      </c>
      <c r="KG151" s="68">
        <v>114.15979937861</v>
      </c>
      <c r="KH151" s="72">
        <v>3.40594042025728</v>
      </c>
      <c r="KI151" s="68">
        <v>121.639774413447</v>
      </c>
      <c r="KJ151" s="72">
        <v>3.84945289596655</v>
      </c>
      <c r="KK151" s="68">
        <v>89.6143864868999</v>
      </c>
      <c r="KL151" s="72">
        <v>-31.1163409873655</v>
      </c>
      <c r="KM151" s="24"/>
      <c r="KN151" s="24" t="s">
        <v>34</v>
      </c>
      <c r="KO151" s="68">
        <v>91.5488184855973</v>
      </c>
      <c r="KP151" s="72">
        <v>-38.7715844307892</v>
      </c>
      <c r="KQ151" s="68">
        <v>123.315539651099</v>
      </c>
      <c r="KR151" s="72">
        <v>-7.77777847181527</v>
      </c>
      <c r="KS151" s="68">
        <v>101.109658577247</v>
      </c>
      <c r="KT151" s="72">
        <v>-3.82656900157818</v>
      </c>
      <c r="KU151" s="24"/>
      <c r="KV151" s="24" t="s">
        <v>34</v>
      </c>
      <c r="KW151" s="68">
        <v>100.511433515026</v>
      </c>
      <c r="KX151" s="72">
        <v>-19.9575926724014</v>
      </c>
      <c r="KY151" s="68">
        <v>114.497191402144</v>
      </c>
      <c r="KZ151" s="72">
        <v>-6.2719197488628</v>
      </c>
      <c r="LA151" s="68">
        <v>104.724753076577</v>
      </c>
      <c r="LB151" s="72">
        <v>-10.1850530784836</v>
      </c>
      <c r="LC151" s="24"/>
      <c r="LD151" s="24" t="s">
        <v>34</v>
      </c>
      <c r="LE151" s="68">
        <v>136.216889181016</v>
      </c>
      <c r="LF151" s="72">
        <v>18.4329098125081</v>
      </c>
      <c r="LG151" s="68">
        <v>133.986577881911</v>
      </c>
      <c r="LH151" s="72">
        <v>-8.98157486013989</v>
      </c>
      <c r="LI151" s="68">
        <v>86.0957134604245</v>
      </c>
      <c r="LJ151" s="72">
        <v>-31.9419706320383</v>
      </c>
      <c r="LK151" s="24"/>
      <c r="LL151" s="24" t="s">
        <v>34</v>
      </c>
      <c r="LM151" s="68">
        <v>140.14835776888</v>
      </c>
      <c r="LN151" s="72">
        <v>-23.8658444474125</v>
      </c>
      <c r="LO151" s="68">
        <v>86.4055643303873</v>
      </c>
      <c r="LP151" s="72">
        <v>-32.4159755103278</v>
      </c>
      <c r="LQ151" s="68">
        <v>125.285160810744</v>
      </c>
      <c r="LR151" s="72">
        <v>-11.0261016472087</v>
      </c>
      <c r="LS151" s="24"/>
      <c r="LT151" s="24" t="s">
        <v>34</v>
      </c>
      <c r="LU151" s="68">
        <v>109.806422822403</v>
      </c>
      <c r="LV151" s="72">
        <v>-13.8764177812309</v>
      </c>
      <c r="LW151" s="68">
        <v>99.3750409800618</v>
      </c>
      <c r="LX151" s="72">
        <v>7.18273937825633</v>
      </c>
      <c r="LY151" s="68">
        <v>82.3232271017838</v>
      </c>
      <c r="LZ151" s="72">
        <v>-16.2568960100394</v>
      </c>
      <c r="MA151" s="24"/>
      <c r="MB151" s="24" t="s">
        <v>34</v>
      </c>
      <c r="MC151" s="68">
        <v>151.818149125081</v>
      </c>
      <c r="MD151" s="72">
        <v>-2.91582418918071</v>
      </c>
      <c r="ME151" s="68">
        <v>82.8004073688392</v>
      </c>
      <c r="MF151" s="72">
        <v>-28.39841059232</v>
      </c>
      <c r="MG151" s="68">
        <v>134.053081490868</v>
      </c>
      <c r="MH151" s="72">
        <v>-9.05588813576698</v>
      </c>
      <c r="MI151" s="24"/>
      <c r="MJ151" s="24" t="s">
        <v>34</v>
      </c>
      <c r="MK151" s="68">
        <v>101.579899162091</v>
      </c>
      <c r="ML151" s="72">
        <v>3.74340957857919</v>
      </c>
      <c r="MM151" s="68">
        <v>126.687988430513</v>
      </c>
      <c r="MN151" s="72">
        <v>-6.12582453446109</v>
      </c>
      <c r="MO151" s="68">
        <v>137.286023787542</v>
      </c>
      <c r="MP151" s="72">
        <v>-16.5470933495141</v>
      </c>
      <c r="MQ151"/>
      <c r="MR151"/>
      <c r="MS151"/>
      <c r="MT151"/>
      <c r="MU151"/>
      <c r="MV151"/>
    </row>
    <row r="152" s="405" customFormat="1" ht="15" hidden="1" customHeight="1" spans="1:360">
      <c r="A152" s="433"/>
      <c r="B152" s="24" t="s">
        <v>35</v>
      </c>
      <c r="C152" s="68">
        <v>81.902276465147</v>
      </c>
      <c r="D152" s="72">
        <v>-18.056557151499</v>
      </c>
      <c r="E152" s="459">
        <v>78.1673805552871</v>
      </c>
      <c r="F152" s="72">
        <v>-17.510140034117</v>
      </c>
      <c r="G152" s="459">
        <v>85.4338522409337</v>
      </c>
      <c r="H152" s="72">
        <v>-18.5234764406106</v>
      </c>
      <c r="I152" s="24"/>
      <c r="J152" s="24" t="s">
        <v>35</v>
      </c>
      <c r="K152" s="68">
        <v>99.3593051940615</v>
      </c>
      <c r="L152" s="72">
        <v>0.206321451610563</v>
      </c>
      <c r="M152" s="68">
        <v>130.849561957634</v>
      </c>
      <c r="N152" s="72">
        <v>4.89548484763101</v>
      </c>
      <c r="O152" s="68">
        <v>88.1088319178436</v>
      </c>
      <c r="P152" s="72">
        <v>-12.1366649668538</v>
      </c>
      <c r="Q152" s="24"/>
      <c r="R152" s="24" t="s">
        <v>35</v>
      </c>
      <c r="S152" s="68">
        <v>107.401436546896</v>
      </c>
      <c r="T152" s="72">
        <v>-1.91227236715015</v>
      </c>
      <c r="U152" s="68">
        <v>78.4901976408668</v>
      </c>
      <c r="V152" s="72">
        <v>-39.3971021144286</v>
      </c>
      <c r="W152" s="68">
        <v>88.8077200187576</v>
      </c>
      <c r="X152" s="72">
        <v>-17.7033146464677</v>
      </c>
      <c r="Y152" s="24"/>
      <c r="Z152" s="24" t="s">
        <v>35</v>
      </c>
      <c r="AA152" s="68">
        <v>133.848533417135</v>
      </c>
      <c r="AB152" s="72">
        <v>5.25574178265632</v>
      </c>
      <c r="AC152" s="68">
        <v>161.375986119003</v>
      </c>
      <c r="AD152" s="72">
        <v>20.4102305090152</v>
      </c>
      <c r="AE152" s="68">
        <v>126.626330488461</v>
      </c>
      <c r="AF152" s="72">
        <v>7.76104918072488</v>
      </c>
      <c r="AG152" s="24"/>
      <c r="AH152" s="24" t="s">
        <v>35</v>
      </c>
      <c r="AI152" s="68">
        <v>99.1230624591082</v>
      </c>
      <c r="AJ152" s="72">
        <v>-14.7116540907312</v>
      </c>
      <c r="AK152" s="68">
        <v>175.38854711192</v>
      </c>
      <c r="AL152" s="72">
        <v>24.8927412351121</v>
      </c>
      <c r="AM152" s="68">
        <v>116.43555013512</v>
      </c>
      <c r="AN152" s="72">
        <v>-1.63980530425721</v>
      </c>
      <c r="AO152" s="24"/>
      <c r="AP152" s="24" t="s">
        <v>35</v>
      </c>
      <c r="AQ152" s="68">
        <v>120.440442447698</v>
      </c>
      <c r="AR152" s="72">
        <v>-7.99767411935368</v>
      </c>
      <c r="AS152" s="68">
        <v>126.120109082792</v>
      </c>
      <c r="AT152" s="72">
        <v>4.83655990600478</v>
      </c>
      <c r="AU152" s="68">
        <v>128.187350470542</v>
      </c>
      <c r="AV152" s="72">
        <v>6.82716271255757</v>
      </c>
      <c r="AW152" s="24"/>
      <c r="AX152" s="24" t="s">
        <v>35</v>
      </c>
      <c r="AY152" s="68">
        <v>115.137070300449</v>
      </c>
      <c r="AZ152" s="72">
        <v>-0.878018617038833</v>
      </c>
      <c r="BA152" s="68">
        <v>136.762470228588</v>
      </c>
      <c r="BB152" s="72">
        <v>13.1447918399765</v>
      </c>
      <c r="BC152" s="68">
        <v>96.6264474961681</v>
      </c>
      <c r="BD152" s="72">
        <v>-16.516983462595</v>
      </c>
      <c r="BE152" s="24"/>
      <c r="BF152" s="24" t="s">
        <v>35</v>
      </c>
      <c r="BG152" s="68">
        <v>103.312527253833</v>
      </c>
      <c r="BH152" s="72">
        <v>-16.6929286975076</v>
      </c>
      <c r="BI152" s="68">
        <v>100.864007493881</v>
      </c>
      <c r="BJ152" s="72">
        <v>-8.99546890250468</v>
      </c>
      <c r="BK152" s="68">
        <v>130.50111506059</v>
      </c>
      <c r="BL152" s="72">
        <v>2.75905429645651</v>
      </c>
      <c r="BM152" s="24"/>
      <c r="BN152" s="24" t="s">
        <v>35</v>
      </c>
      <c r="BO152" s="68">
        <v>103.893361278178</v>
      </c>
      <c r="BP152" s="72">
        <v>-8.17897526337271</v>
      </c>
      <c r="BQ152" s="437">
        <v>0.608629546770005</v>
      </c>
      <c r="BR152" s="72">
        <v>-99.5160328989459</v>
      </c>
      <c r="BS152" s="68">
        <v>98.4542258689644</v>
      </c>
      <c r="BT152" s="72">
        <v>-20.5104475893921</v>
      </c>
      <c r="BU152" s="24"/>
      <c r="BV152" s="24" t="s">
        <v>35</v>
      </c>
      <c r="BW152" s="68">
        <v>96.3175931436847</v>
      </c>
      <c r="BX152" s="72">
        <v>-19.4896642669505</v>
      </c>
      <c r="BY152" s="68">
        <v>2.61217940978975</v>
      </c>
      <c r="BZ152" s="72">
        <v>-97.7403413320244</v>
      </c>
      <c r="CA152" s="68">
        <v>56.4973529173388</v>
      </c>
      <c r="CB152" s="72">
        <v>-42.1532903137367</v>
      </c>
      <c r="CC152" s="24"/>
      <c r="CD152" s="24" t="s">
        <v>35</v>
      </c>
      <c r="CE152" s="68">
        <v>25.8817088894505</v>
      </c>
      <c r="CF152" s="72">
        <v>-80.452010982239</v>
      </c>
      <c r="CG152" s="68">
        <v>50.3717400940196</v>
      </c>
      <c r="CH152" s="72">
        <v>-53.0956221943626</v>
      </c>
      <c r="CI152" s="68">
        <v>22.3513976994404</v>
      </c>
      <c r="CJ152" s="72">
        <v>-82.2899984267762</v>
      </c>
      <c r="CK152" s="24"/>
      <c r="CL152" s="24" t="s">
        <v>35</v>
      </c>
      <c r="CM152" s="68">
        <v>50.3421527950939</v>
      </c>
      <c r="CN152" s="72">
        <v>-69.9430226001286</v>
      </c>
      <c r="CO152" s="68">
        <v>9.63924647717292</v>
      </c>
      <c r="CP152" s="72">
        <v>-91.4545639819043</v>
      </c>
      <c r="CQ152" s="68">
        <v>11.8496179487795</v>
      </c>
      <c r="CR152" s="72">
        <v>-89.5555973983247</v>
      </c>
      <c r="CS152" s="24"/>
      <c r="CT152" s="24" t="s">
        <v>35</v>
      </c>
      <c r="CU152" s="68">
        <v>21.7042777441131</v>
      </c>
      <c r="CV152" s="72">
        <v>-84.6577765404084</v>
      </c>
      <c r="CW152" s="68">
        <v>10.0388160389619</v>
      </c>
      <c r="CX152" s="72">
        <v>-89.1214820173661</v>
      </c>
      <c r="CY152" s="68">
        <v>18.5462832982402</v>
      </c>
      <c r="CZ152" s="72">
        <v>-85.5855070428924</v>
      </c>
      <c r="DA152" s="24"/>
      <c r="DB152" s="24" t="s">
        <v>35</v>
      </c>
      <c r="DC152" s="68">
        <v>20.3392277925799</v>
      </c>
      <c r="DD152" s="72">
        <v>-80.5220133147668</v>
      </c>
      <c r="DE152" s="68">
        <v>208.334539466979</v>
      </c>
      <c r="DF152" s="72">
        <v>1.76527613851705</v>
      </c>
      <c r="DG152" s="68">
        <v>46.8864179279995</v>
      </c>
      <c r="DH152" s="72">
        <v>-62.1829474385045</v>
      </c>
      <c r="DI152" s="24"/>
      <c r="DJ152" s="24" t="s">
        <v>35</v>
      </c>
      <c r="DK152" s="68">
        <v>91.5588358054675</v>
      </c>
      <c r="DL152" s="72">
        <v>-25.0644691945501</v>
      </c>
      <c r="DM152" s="68">
        <v>42.7115320040614</v>
      </c>
      <c r="DN152" s="72">
        <v>-61.2689221391737</v>
      </c>
      <c r="DO152" s="68">
        <v>64.9048971803498</v>
      </c>
      <c r="DP152" s="72">
        <v>-48.3680338075583</v>
      </c>
      <c r="DQ152" s="24"/>
      <c r="DR152" s="24" t="s">
        <v>35</v>
      </c>
      <c r="DS152" s="68">
        <v>44.8583461117419</v>
      </c>
      <c r="DT152" s="72">
        <v>-63.4725335910648</v>
      </c>
      <c r="DU152" s="68">
        <v>47.0848984250189</v>
      </c>
      <c r="DV152" s="72">
        <v>-55.8209863904042</v>
      </c>
      <c r="DW152" s="68">
        <v>68.2825123934341</v>
      </c>
      <c r="DX152" s="72">
        <v>-49.2367934670979</v>
      </c>
      <c r="DY152" s="24"/>
      <c r="DZ152" s="24" t="s">
        <v>35</v>
      </c>
      <c r="EA152" s="68">
        <v>66.0110241081487</v>
      </c>
      <c r="EB152" s="72">
        <v>-36.6855008238269</v>
      </c>
      <c r="EC152" s="68">
        <v>57.9550020024682</v>
      </c>
      <c r="ED152" s="72">
        <v>-51.7710027491035</v>
      </c>
      <c r="EE152" s="68">
        <v>101.706367490624</v>
      </c>
      <c r="EF152" s="72">
        <v>-11.0244973833006</v>
      </c>
      <c r="EG152" s="24"/>
      <c r="EH152" s="24" t="s">
        <v>35</v>
      </c>
      <c r="EI152" s="68">
        <v>105.046659343858</v>
      </c>
      <c r="EJ152" s="72">
        <v>-12.2422055525141</v>
      </c>
      <c r="EK152" s="68">
        <v>104.637913580086</v>
      </c>
      <c r="EL152" s="72">
        <v>-9.73771570854916</v>
      </c>
      <c r="EM152" s="68">
        <v>88.8903367233183</v>
      </c>
      <c r="EN152" s="72">
        <v>-23.5986312003768</v>
      </c>
      <c r="EO152" s="24"/>
      <c r="EP152" s="24" t="s">
        <v>35</v>
      </c>
      <c r="EQ152" s="68">
        <v>100.31374156415</v>
      </c>
      <c r="ER152" s="72">
        <v>-7.32998558134229</v>
      </c>
      <c r="ES152" s="68">
        <v>71.2027639598323</v>
      </c>
      <c r="ET152" s="72">
        <v>-41.2072239301248</v>
      </c>
      <c r="EU152" s="68">
        <v>94.6787166219077</v>
      </c>
      <c r="EV152" s="72">
        <v>-17.7333280967448</v>
      </c>
      <c r="EW152" s="24"/>
      <c r="EX152" s="24" t="s">
        <v>35</v>
      </c>
      <c r="EY152" s="68">
        <v>67.4658409479229</v>
      </c>
      <c r="EZ152" s="72">
        <v>-32.1255813599509</v>
      </c>
      <c r="FA152" s="68">
        <v>68.7451866533952</v>
      </c>
      <c r="FB152" s="72">
        <v>-39.6737022287401</v>
      </c>
      <c r="FC152" s="68">
        <v>0</v>
      </c>
      <c r="FD152" s="72">
        <v>-100</v>
      </c>
      <c r="FE152" s="24"/>
      <c r="FF152" s="24" t="s">
        <v>35</v>
      </c>
      <c r="FG152" s="68">
        <v>91.7650982300504</v>
      </c>
      <c r="FH152" s="72">
        <v>-18.2412048545567</v>
      </c>
      <c r="FI152" s="68">
        <v>128.848086965255</v>
      </c>
      <c r="FJ152" s="72">
        <v>3.63728120497046</v>
      </c>
      <c r="FK152" s="68">
        <v>105.893394401289</v>
      </c>
      <c r="FL152" s="72">
        <v>-4.36637417475883</v>
      </c>
      <c r="FM152" s="24"/>
      <c r="FN152" s="24" t="s">
        <v>35</v>
      </c>
      <c r="FO152" s="68">
        <v>90.8243559377358</v>
      </c>
      <c r="FP152" s="72">
        <v>-6.52757361116019</v>
      </c>
      <c r="FQ152" s="68">
        <v>214.999203847939</v>
      </c>
      <c r="FR152" s="72">
        <v>74.9144426043502</v>
      </c>
      <c r="FS152" s="68">
        <v>84.6043484869236</v>
      </c>
      <c r="FT152" s="72">
        <v>-29.087432523873</v>
      </c>
      <c r="FU152" s="24"/>
      <c r="FV152" s="24" t="s">
        <v>35</v>
      </c>
      <c r="FW152" s="68">
        <v>119.445343027345</v>
      </c>
      <c r="FX152" s="72">
        <v>-0.933355071597589</v>
      </c>
      <c r="FY152" s="68">
        <v>85.5480000490893</v>
      </c>
      <c r="FZ152" s="72">
        <v>-11.6303344452563</v>
      </c>
      <c r="GA152" s="68">
        <v>48.1554574632789</v>
      </c>
      <c r="GB152" s="72">
        <v>-50.1317122724494</v>
      </c>
      <c r="GC152" s="24"/>
      <c r="GD152" s="24" t="s">
        <v>35</v>
      </c>
      <c r="GE152" s="68">
        <v>96.0245617146593</v>
      </c>
      <c r="GF152" s="72">
        <v>-16.6056052576005</v>
      </c>
      <c r="GG152" s="68">
        <v>118.780557696847</v>
      </c>
      <c r="GH152" s="72">
        <v>1.39922831481012</v>
      </c>
      <c r="GI152" s="68">
        <v>92.3476893995305</v>
      </c>
      <c r="GJ152" s="72">
        <v>-11.2554221853792</v>
      </c>
      <c r="GK152" s="24"/>
      <c r="GL152" s="24" t="s">
        <v>35</v>
      </c>
      <c r="GM152" s="68">
        <v>78.025732622238</v>
      </c>
      <c r="GN152" s="72">
        <v>-27.8389392996811</v>
      </c>
      <c r="GO152" s="68">
        <v>95.3063335982113</v>
      </c>
      <c r="GP152" s="72">
        <v>-24.44912044484</v>
      </c>
      <c r="GQ152" s="68">
        <v>67.2942055829318</v>
      </c>
      <c r="GR152" s="72">
        <v>-47.8545201118901</v>
      </c>
      <c r="GS152" s="24"/>
      <c r="GT152" s="24" t="s">
        <v>35</v>
      </c>
      <c r="GU152" s="68">
        <v>34.3803928179307</v>
      </c>
      <c r="GV152" s="72">
        <v>-70.4619908745211</v>
      </c>
      <c r="GW152" s="68">
        <v>20.8758242221966</v>
      </c>
      <c r="GX152" s="72">
        <v>-83.0537700504138</v>
      </c>
      <c r="GY152" s="68">
        <v>5.08141572725446</v>
      </c>
      <c r="GZ152" s="72">
        <v>-95.4277524589318</v>
      </c>
      <c r="HA152" s="24"/>
      <c r="HB152" s="24" t="s">
        <v>35</v>
      </c>
      <c r="HC152" s="68">
        <v>46.3886371711563</v>
      </c>
      <c r="HD152" s="72">
        <v>-62.0436970917237</v>
      </c>
      <c r="HE152" s="68">
        <v>62.2148545758762</v>
      </c>
      <c r="HF152" s="72">
        <v>-45.8143032663458</v>
      </c>
      <c r="HG152" s="68">
        <v>22.8165719164565</v>
      </c>
      <c r="HH152" s="72">
        <v>-80.7767143180638</v>
      </c>
      <c r="HI152" s="24"/>
      <c r="HJ152" s="24" t="s">
        <v>35</v>
      </c>
      <c r="HK152" s="68">
        <v>34.2679393854506</v>
      </c>
      <c r="HL152" s="72">
        <v>-68.8047565966628</v>
      </c>
      <c r="HM152" s="68">
        <v>25.6184100557766</v>
      </c>
      <c r="HN152" s="72">
        <v>-77.0256675634303</v>
      </c>
      <c r="HO152" s="68">
        <v>35.4870381042441</v>
      </c>
      <c r="HP152" s="72">
        <v>-68.1896912933961</v>
      </c>
      <c r="HQ152" s="24"/>
      <c r="HR152" s="24" t="s">
        <v>35</v>
      </c>
      <c r="HS152" s="68">
        <v>49.7375724822908</v>
      </c>
      <c r="HT152" s="72">
        <v>-56.4166414119498</v>
      </c>
      <c r="HU152" s="68">
        <v>97.9094711863774</v>
      </c>
      <c r="HV152" s="72">
        <v>-18.7480147929701</v>
      </c>
      <c r="HW152" s="68">
        <v>59.8327488894004</v>
      </c>
      <c r="HX152" s="72">
        <v>-47.0607345776878</v>
      </c>
      <c r="HY152" s="24"/>
      <c r="HZ152" s="24" t="s">
        <v>35</v>
      </c>
      <c r="IA152" s="68">
        <v>29.424513229263</v>
      </c>
      <c r="IB152" s="72">
        <v>-73.1947399154919</v>
      </c>
      <c r="IC152" s="68">
        <v>27.3899918191554</v>
      </c>
      <c r="ID152" s="72">
        <v>-75.5737684505693</v>
      </c>
      <c r="IE152" s="68">
        <v>25.606803366659</v>
      </c>
      <c r="IF152" s="72">
        <v>-77.5975016790803</v>
      </c>
      <c r="IG152" s="24"/>
      <c r="IH152" s="24" t="s">
        <v>35</v>
      </c>
      <c r="II152" s="68">
        <v>38.4573606140776</v>
      </c>
      <c r="IJ152" s="72">
        <v>-69.9491788274238</v>
      </c>
      <c r="IK152" s="68">
        <v>30.0013124804701</v>
      </c>
      <c r="IL152" s="72">
        <v>-71.4708101272182</v>
      </c>
      <c r="IM152" s="68">
        <v>48.6155480586532</v>
      </c>
      <c r="IN152" s="72">
        <v>-62.7314337118516</v>
      </c>
      <c r="IO152" s="68">
        <v>75.5058079582642</v>
      </c>
      <c r="IP152" s="72">
        <v>-40.5771670951885</v>
      </c>
      <c r="IQ152" s="24"/>
      <c r="IR152" s="24" t="s">
        <v>35</v>
      </c>
      <c r="IS152" s="68">
        <v>51.4283822140242</v>
      </c>
      <c r="IT152" s="72">
        <v>-52.9242483195197</v>
      </c>
      <c r="IU152" s="68">
        <v>28.4989667076946</v>
      </c>
      <c r="IV152" s="72">
        <v>-72.8470369131988</v>
      </c>
      <c r="IW152" s="68">
        <v>49.035095052663</v>
      </c>
      <c r="IX152" s="72">
        <v>-60.0890430325321</v>
      </c>
      <c r="IY152" s="24"/>
      <c r="IZ152" s="24" t="s">
        <v>35</v>
      </c>
      <c r="JA152" s="68">
        <v>76.6379224653953</v>
      </c>
      <c r="JB152" s="72">
        <v>-38.9210084170878</v>
      </c>
      <c r="JC152" s="68">
        <v>79.3003047650079</v>
      </c>
      <c r="JD152" s="72">
        <v>-34.7628797316899</v>
      </c>
      <c r="JE152" s="68">
        <v>108.844097045198</v>
      </c>
      <c r="JF152" s="72">
        <v>-28.5531760292583</v>
      </c>
      <c r="JG152" s="24"/>
      <c r="JH152" s="24" t="s">
        <v>35</v>
      </c>
      <c r="JI152" s="68">
        <v>109.223526079096</v>
      </c>
      <c r="JJ152" s="72">
        <v>-7.87968843811846</v>
      </c>
      <c r="JK152" s="68">
        <v>96.5978430564785</v>
      </c>
      <c r="JL152" s="72">
        <v>-23.3329588077828</v>
      </c>
      <c r="JM152" s="68">
        <v>114.640340759219</v>
      </c>
      <c r="JN152" s="72">
        <v>10.3441196026203</v>
      </c>
      <c r="JO152" s="24"/>
      <c r="JP152" s="24" t="s">
        <v>35</v>
      </c>
      <c r="JQ152" s="68">
        <v>100.241386197798</v>
      </c>
      <c r="JR152" s="72">
        <v>-14.3859967527269</v>
      </c>
      <c r="JS152" s="68">
        <v>83.1796792727589</v>
      </c>
      <c r="JT152" s="72">
        <v>-28.954940673455</v>
      </c>
      <c r="JU152" s="68">
        <v>35.2812139537337</v>
      </c>
      <c r="JV152" s="72">
        <v>-65.6680715898992</v>
      </c>
      <c r="JW152" s="24"/>
      <c r="JX152" s="24" t="s">
        <v>35</v>
      </c>
      <c r="JY152" s="68">
        <v>44.1213427235983</v>
      </c>
      <c r="JZ152" s="72">
        <v>-60.2868726630719</v>
      </c>
      <c r="KA152" s="68">
        <v>56.3937293408936</v>
      </c>
      <c r="KB152" s="72">
        <v>-45.4028624526286</v>
      </c>
      <c r="KC152" s="68">
        <v>13.2489150268859</v>
      </c>
      <c r="KD152" s="72">
        <v>-86.8520583596592</v>
      </c>
      <c r="KE152" s="24"/>
      <c r="KF152" s="24" t="s">
        <v>35</v>
      </c>
      <c r="KG152" s="68">
        <v>94.4110486040116</v>
      </c>
      <c r="KH152" s="72">
        <v>-10.5924887725153</v>
      </c>
      <c r="KI152" s="68">
        <v>104.322219460507</v>
      </c>
      <c r="KJ152" s="72">
        <v>1.1571268768887</v>
      </c>
      <c r="KK152" s="68">
        <v>96.8359177768873</v>
      </c>
      <c r="KL152" s="72">
        <v>-25.2829156349044</v>
      </c>
      <c r="KM152" s="24"/>
      <c r="KN152" s="24" t="s">
        <v>35</v>
      </c>
      <c r="KO152" s="68">
        <v>73.2904075154657</v>
      </c>
      <c r="KP152" s="72">
        <v>-38.5909029450973</v>
      </c>
      <c r="KQ152" s="68">
        <v>143.375351742957</v>
      </c>
      <c r="KR152" s="72">
        <v>7.18529031155836</v>
      </c>
      <c r="KS152" s="68">
        <v>96.9873272116326</v>
      </c>
      <c r="KT152" s="72">
        <v>-9.56819727865356</v>
      </c>
      <c r="KU152" s="24"/>
      <c r="KV152" s="24" t="s">
        <v>35</v>
      </c>
      <c r="KW152" s="68">
        <v>90.1007884392587</v>
      </c>
      <c r="KX152" s="72">
        <v>-35.3234783864293</v>
      </c>
      <c r="KY152" s="68">
        <v>106.215841812827</v>
      </c>
      <c r="KZ152" s="72">
        <v>-15.8140112268189</v>
      </c>
      <c r="LA152" s="68">
        <v>75.0523431475153</v>
      </c>
      <c r="LB152" s="72">
        <v>-39.1668691402542</v>
      </c>
      <c r="LC152" s="24"/>
      <c r="LD152" s="24" t="s">
        <v>35</v>
      </c>
      <c r="LE152" s="68">
        <v>138.648875373208</v>
      </c>
      <c r="LF152" s="72">
        <v>-5.84459113034687</v>
      </c>
      <c r="LG152" s="68">
        <v>127.191479858557</v>
      </c>
      <c r="LH152" s="72">
        <v>-21.311753834561</v>
      </c>
      <c r="LI152" s="68">
        <v>81.8850214552815</v>
      </c>
      <c r="LJ152" s="72">
        <v>-38.7769171722854</v>
      </c>
      <c r="LK152" s="24"/>
      <c r="LL152" s="24" t="s">
        <v>35</v>
      </c>
      <c r="LM152" s="68">
        <v>157.173122356835</v>
      </c>
      <c r="LN152" s="72">
        <v>-19.658174987547</v>
      </c>
      <c r="LO152" s="68">
        <v>80.6181456505383</v>
      </c>
      <c r="LP152" s="72">
        <v>-39.4258181230822</v>
      </c>
      <c r="LQ152" s="68">
        <v>85.8263661465654</v>
      </c>
      <c r="LR152" s="72">
        <v>-44.7061603183922</v>
      </c>
      <c r="LS152" s="24"/>
      <c r="LT152" s="24" t="s">
        <v>35</v>
      </c>
      <c r="LU152" s="68">
        <v>112.591327694549</v>
      </c>
      <c r="LV152" s="72">
        <v>-3.44063859748729</v>
      </c>
      <c r="LW152" s="68">
        <v>113.918870089945</v>
      </c>
      <c r="LX152" s="72">
        <v>-1.90194896608932</v>
      </c>
      <c r="LY152" s="68">
        <v>2.81110389287299</v>
      </c>
      <c r="LZ152" s="72">
        <v>-97.1984817856102</v>
      </c>
      <c r="MA152" s="24"/>
      <c r="MB152" s="24" t="s">
        <v>35</v>
      </c>
      <c r="MC152" s="68">
        <v>74.5813253435645</v>
      </c>
      <c r="MD152" s="72">
        <v>-47.9251088373973</v>
      </c>
      <c r="ME152" s="68">
        <v>13.0690369085301</v>
      </c>
      <c r="MF152" s="72">
        <v>-84.3106681773873</v>
      </c>
      <c r="MG152" s="68">
        <v>62.43061872031</v>
      </c>
      <c r="MH152" s="72">
        <v>-46.7775446939778</v>
      </c>
      <c r="MI152" s="24"/>
      <c r="MJ152" s="24" t="s">
        <v>35</v>
      </c>
      <c r="MK152" s="68">
        <v>18.0730020003286</v>
      </c>
      <c r="ML152" s="72">
        <v>-80.3618416739953</v>
      </c>
      <c r="MM152" s="68">
        <v>11.4779842951282</v>
      </c>
      <c r="MN152" s="72">
        <v>-89.9112646177764</v>
      </c>
      <c r="MO152" s="68">
        <v>141.171501847318</v>
      </c>
      <c r="MP152" s="72">
        <v>-3.63978958148304</v>
      </c>
      <c r="MQ152"/>
      <c r="MR152"/>
      <c r="MS152"/>
      <c r="MT152"/>
      <c r="MU152"/>
      <c r="MV152"/>
    </row>
    <row r="153" s="405" customFormat="1" ht="15" hidden="1" customHeight="1" spans="1:360">
      <c r="A153" s="433"/>
      <c r="B153" s="24" t="s">
        <v>36</v>
      </c>
      <c r="C153" s="68">
        <v>81.4451523129921</v>
      </c>
      <c r="D153" s="72">
        <v>-21.469641098006</v>
      </c>
      <c r="E153" s="459">
        <v>77.8622228817238</v>
      </c>
      <c r="F153" s="72">
        <v>-21.8274492905944</v>
      </c>
      <c r="G153" s="459">
        <v>84.8330343560809</v>
      </c>
      <c r="H153" s="72">
        <v>-21.1564466826408</v>
      </c>
      <c r="I153" s="24"/>
      <c r="J153" s="24" t="s">
        <v>36</v>
      </c>
      <c r="K153" s="68">
        <v>99.2730977015243</v>
      </c>
      <c r="L153" s="72">
        <v>-1.20433128503268</v>
      </c>
      <c r="M153" s="68">
        <v>153.484159050864</v>
      </c>
      <c r="N153" s="72">
        <v>36.1449653068606</v>
      </c>
      <c r="O153" s="68">
        <v>103.70346939959</v>
      </c>
      <c r="P153" s="72">
        <v>-3.70000489548134</v>
      </c>
      <c r="Q153" s="24"/>
      <c r="R153" s="24" t="s">
        <v>36</v>
      </c>
      <c r="S153" s="68">
        <v>100.33314290829</v>
      </c>
      <c r="T153" s="72">
        <v>-10.15828838092</v>
      </c>
      <c r="U153" s="68">
        <v>104.260766388467</v>
      </c>
      <c r="V153" s="72">
        <v>-25.3142918342916</v>
      </c>
      <c r="W153" s="68">
        <v>92.0663771481971</v>
      </c>
      <c r="X153" s="72">
        <v>-16.2791320361108</v>
      </c>
      <c r="Y153" s="24"/>
      <c r="Z153" s="24" t="s">
        <v>36</v>
      </c>
      <c r="AA153" s="68">
        <v>135.152332438214</v>
      </c>
      <c r="AB153" s="72">
        <v>2.60875415009005</v>
      </c>
      <c r="AC153" s="68">
        <v>109.205912714522</v>
      </c>
      <c r="AD153" s="72">
        <v>-11.403337009299</v>
      </c>
      <c r="AE153" s="68">
        <v>78.1199951440763</v>
      </c>
      <c r="AF153" s="72">
        <v>-33.08637467501</v>
      </c>
      <c r="AG153" s="24"/>
      <c r="AH153" s="24" t="s">
        <v>36</v>
      </c>
      <c r="AI153" s="68">
        <v>94.6590827682615</v>
      </c>
      <c r="AJ153" s="72">
        <v>-18.0548070251889</v>
      </c>
      <c r="AK153" s="68">
        <v>166.383039129348</v>
      </c>
      <c r="AL153" s="72">
        <v>17.1030110035057</v>
      </c>
      <c r="AM153" s="68">
        <v>117.910001870273</v>
      </c>
      <c r="AN153" s="72">
        <v>0.792570032427875</v>
      </c>
      <c r="AO153" s="24"/>
      <c r="AP153" s="24" t="s">
        <v>36</v>
      </c>
      <c r="AQ153" s="68">
        <v>131.806809929627</v>
      </c>
      <c r="AR153" s="72">
        <v>-0.675693948570895</v>
      </c>
      <c r="AS153" s="68">
        <v>118.386958929065</v>
      </c>
      <c r="AT153" s="72">
        <v>-2.24913782655904</v>
      </c>
      <c r="AU153" s="68">
        <v>150.310463517466</v>
      </c>
      <c r="AV153" s="72">
        <v>33.965356280296</v>
      </c>
      <c r="AW153" s="24"/>
      <c r="AX153" s="24" t="s">
        <v>36</v>
      </c>
      <c r="AY153" s="68">
        <v>115.13345443647</v>
      </c>
      <c r="AZ153" s="72">
        <v>-6.96118197545059</v>
      </c>
      <c r="BA153" s="68">
        <v>125.32797016343</v>
      </c>
      <c r="BB153" s="72">
        <v>3.16002718241447</v>
      </c>
      <c r="BC153" s="68">
        <v>112.055412900014</v>
      </c>
      <c r="BD153" s="72">
        <v>-1.35974605928467</v>
      </c>
      <c r="BE153" s="24"/>
      <c r="BF153" s="24" t="s">
        <v>36</v>
      </c>
      <c r="BG153" s="68">
        <v>139.241806028414</v>
      </c>
      <c r="BH153" s="72">
        <v>17.7558692624343</v>
      </c>
      <c r="BI153" s="68">
        <v>119.339254798199</v>
      </c>
      <c r="BJ153" s="72">
        <v>-2.25792453740627</v>
      </c>
      <c r="BK153" s="68">
        <v>120.994859881142</v>
      </c>
      <c r="BL153" s="72">
        <v>-5.71641414987101</v>
      </c>
      <c r="BM153" s="24"/>
      <c r="BN153" s="24" t="s">
        <v>36</v>
      </c>
      <c r="BO153" s="68">
        <v>118.869783099359</v>
      </c>
      <c r="BP153" s="72">
        <v>-3.03600881697729</v>
      </c>
      <c r="BQ153" s="437">
        <v>32.7779711467733</v>
      </c>
      <c r="BR153" s="72">
        <v>-75.0516972190846</v>
      </c>
      <c r="BS153" s="68">
        <v>104.000584709218</v>
      </c>
      <c r="BT153" s="72">
        <v>-22.1380678955345</v>
      </c>
      <c r="BU153" s="24"/>
      <c r="BV153" s="24" t="s">
        <v>36</v>
      </c>
      <c r="BW153" s="68">
        <v>80.6943363368073</v>
      </c>
      <c r="BX153" s="72">
        <v>-37.3815599083371</v>
      </c>
      <c r="BY153" s="68">
        <v>19.8312215342877</v>
      </c>
      <c r="BZ153" s="72">
        <v>-82.7155898277644</v>
      </c>
      <c r="CA153" s="68">
        <v>75.2379674203334</v>
      </c>
      <c r="CB153" s="72">
        <v>-31.6432602012618</v>
      </c>
      <c r="CC153" s="24"/>
      <c r="CD153" s="24" t="s">
        <v>36</v>
      </c>
      <c r="CE153" s="68">
        <v>72.1552254295967</v>
      </c>
      <c r="CF153" s="72">
        <v>-42.7289877740678</v>
      </c>
      <c r="CG153" s="68">
        <v>56.6059098641527</v>
      </c>
      <c r="CH153" s="72">
        <v>-53.1661656230878</v>
      </c>
      <c r="CI153" s="68">
        <v>65.3723648685058</v>
      </c>
      <c r="CJ153" s="72">
        <v>-54.8025309747341</v>
      </c>
      <c r="CK153" s="24"/>
      <c r="CL153" s="24" t="s">
        <v>36</v>
      </c>
      <c r="CM153" s="68">
        <v>131.361196073204</v>
      </c>
      <c r="CN153" s="72">
        <v>-15.9212119040042</v>
      </c>
      <c r="CO153" s="68">
        <v>36.1290370282581</v>
      </c>
      <c r="CP153" s="72">
        <v>-71.8775533001198</v>
      </c>
      <c r="CQ153" s="68">
        <v>60.3540736234785</v>
      </c>
      <c r="CR153" s="72">
        <v>-54.0308280966063</v>
      </c>
      <c r="CS153" s="24"/>
      <c r="CT153" s="24" t="s">
        <v>36</v>
      </c>
      <c r="CU153" s="68">
        <v>50.0292231281469</v>
      </c>
      <c r="CV153" s="72">
        <v>-63.8057526508457</v>
      </c>
      <c r="CW153" s="68">
        <v>40.8103044236173</v>
      </c>
      <c r="CX153" s="72">
        <v>-57.083192857851</v>
      </c>
      <c r="CY153" s="68">
        <v>67.3595249094715</v>
      </c>
      <c r="CZ153" s="72">
        <v>-45.4503288628838</v>
      </c>
      <c r="DA153" s="24"/>
      <c r="DB153" s="24" t="s">
        <v>36</v>
      </c>
      <c r="DC153" s="68">
        <v>44.9381076390556</v>
      </c>
      <c r="DD153" s="72">
        <v>-55.1776059724429</v>
      </c>
      <c r="DE153" s="68">
        <v>227.558832779675</v>
      </c>
      <c r="DF153" s="72">
        <v>15.5652519104688</v>
      </c>
      <c r="DG153" s="68">
        <v>80.867125165989</v>
      </c>
      <c r="DH153" s="72">
        <v>-33.989692001647</v>
      </c>
      <c r="DI153" s="24"/>
      <c r="DJ153" s="24" t="s">
        <v>36</v>
      </c>
      <c r="DK153" s="68">
        <v>120.274007327465</v>
      </c>
      <c r="DL153" s="72">
        <v>-0.951704426086039</v>
      </c>
      <c r="DM153" s="68">
        <v>63.5800213116237</v>
      </c>
      <c r="DN153" s="72">
        <v>-38.9235907302083</v>
      </c>
      <c r="DO153" s="68">
        <v>93.7884596392575</v>
      </c>
      <c r="DP153" s="72">
        <v>-23.6348162727785</v>
      </c>
      <c r="DQ153" s="24"/>
      <c r="DR153" s="24" t="s">
        <v>36</v>
      </c>
      <c r="DS153" s="68">
        <v>82.5779294129317</v>
      </c>
      <c r="DT153" s="72">
        <v>-29.8158288493379</v>
      </c>
      <c r="DU153" s="68">
        <v>68.0813319046197</v>
      </c>
      <c r="DV153" s="72">
        <v>-37.1287431613989</v>
      </c>
      <c r="DW153" s="68">
        <v>125.980428203232</v>
      </c>
      <c r="DX153" s="72">
        <v>-8.5946250400323</v>
      </c>
      <c r="DY153" s="24"/>
      <c r="DZ153" s="24" t="s">
        <v>36</v>
      </c>
      <c r="EA153" s="68">
        <v>69.2045827897681</v>
      </c>
      <c r="EB153" s="72">
        <v>-38.8271998042991</v>
      </c>
      <c r="EC153" s="68">
        <v>64.787806229813</v>
      </c>
      <c r="ED153" s="72">
        <v>-46.5056835912679</v>
      </c>
      <c r="EE153" s="68">
        <v>99.0876011544296</v>
      </c>
      <c r="EF153" s="72">
        <v>-23.3529408279982</v>
      </c>
      <c r="EG153" s="24"/>
      <c r="EH153" s="24" t="s">
        <v>36</v>
      </c>
      <c r="EI153" s="68">
        <v>118.263487407224</v>
      </c>
      <c r="EJ153" s="72">
        <v>-1.82651475985809</v>
      </c>
      <c r="EK153" s="68">
        <v>91.8207763614821</v>
      </c>
      <c r="EL153" s="72">
        <v>-19.5544639676313</v>
      </c>
      <c r="EM153" s="68">
        <v>84.651022201517</v>
      </c>
      <c r="EN153" s="72">
        <v>-28.6327866295508</v>
      </c>
      <c r="EO153" s="24"/>
      <c r="EP153" s="24" t="s">
        <v>36</v>
      </c>
      <c r="EQ153" s="68">
        <v>108.875642762367</v>
      </c>
      <c r="ER153" s="72">
        <v>1.94332319050694</v>
      </c>
      <c r="ES153" s="68">
        <v>85.8530532799803</v>
      </c>
      <c r="ET153" s="72">
        <v>-24.1345602254109</v>
      </c>
      <c r="EU153" s="68">
        <v>128.075831685744</v>
      </c>
      <c r="EV153" s="72">
        <v>11.6131655857633</v>
      </c>
      <c r="EW153" s="24"/>
      <c r="EX153" s="24" t="s">
        <v>36</v>
      </c>
      <c r="EY153" s="68">
        <v>87.0484622404501</v>
      </c>
      <c r="EZ153" s="72">
        <v>-13.7718124504738</v>
      </c>
      <c r="FA153" s="68">
        <v>93.931872806939</v>
      </c>
      <c r="FB153" s="72">
        <v>-15.3963602100653</v>
      </c>
      <c r="FC153" s="68">
        <v>141.805701219104</v>
      </c>
      <c r="FD153" s="72">
        <v>-4.61533235755755</v>
      </c>
      <c r="FE153" s="24"/>
      <c r="FF153" s="24" t="s">
        <v>36</v>
      </c>
      <c r="FG153" s="68">
        <v>110.416901976216</v>
      </c>
      <c r="FH153" s="72">
        <v>1.61168149891917</v>
      </c>
      <c r="FI153" s="68">
        <v>139.525909196205</v>
      </c>
      <c r="FJ153" s="72">
        <v>2.76791246465164</v>
      </c>
      <c r="FK153" s="68">
        <v>75.4249419934</v>
      </c>
      <c r="FL153" s="72">
        <v>-34.5068598720429</v>
      </c>
      <c r="FM153" s="24"/>
      <c r="FN153" s="24" t="s">
        <v>36</v>
      </c>
      <c r="FO153" s="68">
        <v>126.159224160901</v>
      </c>
      <c r="FP153" s="72">
        <v>32.284811128171</v>
      </c>
      <c r="FQ153" s="68">
        <v>215.998112465737</v>
      </c>
      <c r="FR153" s="72">
        <v>67.4990495291337</v>
      </c>
      <c r="FS153" s="68">
        <v>104.614342097147</v>
      </c>
      <c r="FT153" s="72">
        <v>-11.6342099274724</v>
      </c>
      <c r="FU153" s="24"/>
      <c r="FV153" s="24" t="s">
        <v>36</v>
      </c>
      <c r="FW153" s="68">
        <v>136.360977479463</v>
      </c>
      <c r="FX153" s="72">
        <v>10.3264857790505</v>
      </c>
      <c r="FY153" s="68">
        <v>99.7010592494645</v>
      </c>
      <c r="FZ153" s="72">
        <v>-13.2753741380384</v>
      </c>
      <c r="GA153" s="68">
        <v>65.7101632218468</v>
      </c>
      <c r="GB153" s="72">
        <v>-42.3553250031617</v>
      </c>
      <c r="GC153" s="24"/>
      <c r="GD153" s="24" t="s">
        <v>36</v>
      </c>
      <c r="GE153" s="68">
        <v>101.47636446552</v>
      </c>
      <c r="GF153" s="72">
        <v>-15.947981935329</v>
      </c>
      <c r="GG153" s="68">
        <v>72.6563015008518</v>
      </c>
      <c r="GH153" s="72">
        <v>-39.7215736589203</v>
      </c>
      <c r="GI153" s="68">
        <v>85.4812032926052</v>
      </c>
      <c r="GJ153" s="72">
        <v>-16.8266320848748</v>
      </c>
      <c r="GK153" s="24"/>
      <c r="GL153" s="24" t="s">
        <v>36</v>
      </c>
      <c r="GM153" s="68">
        <v>90.9887448220224</v>
      </c>
      <c r="GN153" s="72">
        <v>-15.5402332071515</v>
      </c>
      <c r="GO153" s="68">
        <v>91.6899257212208</v>
      </c>
      <c r="GP153" s="72">
        <v>-30.230373502937</v>
      </c>
      <c r="GQ153" s="68">
        <v>75.9199248212335</v>
      </c>
      <c r="GR153" s="72">
        <v>-43.2712965793429</v>
      </c>
      <c r="GS153" s="24"/>
      <c r="GT153" s="24" t="s">
        <v>36</v>
      </c>
      <c r="GU153" s="68">
        <v>37.1466852640116</v>
      </c>
      <c r="GV153" s="72">
        <v>-70.1855851422317</v>
      </c>
      <c r="GW153" s="68">
        <v>44.5671568500018</v>
      </c>
      <c r="GX153" s="72">
        <v>-63.7712303579112</v>
      </c>
      <c r="GY153" s="68">
        <v>77.8630364434249</v>
      </c>
      <c r="GZ153" s="72">
        <v>-33.7136016928526</v>
      </c>
      <c r="HA153" s="24"/>
      <c r="HB153" s="24" t="s">
        <v>36</v>
      </c>
      <c r="HC153" s="68">
        <v>68.1640079533537</v>
      </c>
      <c r="HD153" s="72">
        <v>-46.0301601459978</v>
      </c>
      <c r="HE153" s="68">
        <v>67.8065626756366</v>
      </c>
      <c r="HF153" s="72">
        <v>-40.5244938878237</v>
      </c>
      <c r="HG153" s="68">
        <v>31.2720060501215</v>
      </c>
      <c r="HH153" s="72">
        <v>-70.0291534433715</v>
      </c>
      <c r="HI153" s="24"/>
      <c r="HJ153" s="24" t="s">
        <v>36</v>
      </c>
      <c r="HK153" s="68">
        <v>44.8017054140724</v>
      </c>
      <c r="HL153" s="72">
        <v>-59.0434533531243</v>
      </c>
      <c r="HM153" s="68">
        <v>38.9890869292403</v>
      </c>
      <c r="HN153" s="72">
        <v>-68.138274167318</v>
      </c>
      <c r="HO153" s="68">
        <v>42.9116430495177</v>
      </c>
      <c r="HP153" s="72">
        <v>-63.3638069920163</v>
      </c>
      <c r="HQ153" s="24"/>
      <c r="HR153" s="24" t="s">
        <v>36</v>
      </c>
      <c r="HS153" s="68">
        <v>81.2424786690703</v>
      </c>
      <c r="HT153" s="72">
        <v>-28.3777082658466</v>
      </c>
      <c r="HU153" s="68">
        <v>89.3719548710031</v>
      </c>
      <c r="HV153" s="72">
        <v>-22.6220844453144</v>
      </c>
      <c r="HW153" s="68">
        <v>78.748782248974</v>
      </c>
      <c r="HX153" s="72">
        <v>-33.4422994158189</v>
      </c>
      <c r="HY153" s="24"/>
      <c r="HZ153" s="24" t="s">
        <v>36</v>
      </c>
      <c r="IA153" s="68">
        <v>35.6250244559591</v>
      </c>
      <c r="IB153" s="72">
        <v>-63.8388825804319</v>
      </c>
      <c r="IC153" s="68">
        <v>70.0009780374682</v>
      </c>
      <c r="ID153" s="72">
        <v>-41.7405641101159</v>
      </c>
      <c r="IE153" s="68">
        <v>107.750282607331</v>
      </c>
      <c r="IF153" s="72">
        <v>-8.94858332873764</v>
      </c>
      <c r="IG153" s="24"/>
      <c r="IH153" s="24" t="s">
        <v>36</v>
      </c>
      <c r="II153" s="68">
        <v>73.7173195372083</v>
      </c>
      <c r="IJ153" s="72">
        <v>-42.6436936637614</v>
      </c>
      <c r="IK153" s="68">
        <v>30.7417928624333</v>
      </c>
      <c r="IL153" s="72">
        <v>-74.3339710000008</v>
      </c>
      <c r="IM153" s="68">
        <v>63.2360024353486</v>
      </c>
      <c r="IN153" s="72">
        <v>-52.5172107530245</v>
      </c>
      <c r="IO153" s="68">
        <v>131.791056673351</v>
      </c>
      <c r="IP153" s="72">
        <v>-5.91456212372616</v>
      </c>
      <c r="IQ153" s="24"/>
      <c r="IR153" s="24" t="s">
        <v>36</v>
      </c>
      <c r="IS153" s="68">
        <v>53.2801515875224</v>
      </c>
      <c r="IT153" s="72">
        <v>-52.0156860377156</v>
      </c>
      <c r="IU153" s="68">
        <v>56.1330128720269</v>
      </c>
      <c r="IV153" s="72">
        <v>-43.2000808053102</v>
      </c>
      <c r="IW153" s="68">
        <v>54.1414987940121</v>
      </c>
      <c r="IX153" s="72">
        <v>-55.8347889056967</v>
      </c>
      <c r="IY153" s="24"/>
      <c r="IZ153" s="24" t="s">
        <v>36</v>
      </c>
      <c r="JA153" s="68">
        <v>77.3254027663552</v>
      </c>
      <c r="JB153" s="72">
        <v>-38.3732907963803</v>
      </c>
      <c r="JC153" s="68">
        <v>98.9141932847639</v>
      </c>
      <c r="JD153" s="72">
        <v>-22.3933778248105</v>
      </c>
      <c r="JE153" s="68">
        <v>118.747119657299</v>
      </c>
      <c r="JF153" s="72">
        <v>-22.3053204869202</v>
      </c>
      <c r="JG153" s="24"/>
      <c r="JH153" s="24" t="s">
        <v>36</v>
      </c>
      <c r="JI153" s="68">
        <v>158.051470380039</v>
      </c>
      <c r="JJ153" s="72">
        <v>28.3983220512985</v>
      </c>
      <c r="JK153" s="68">
        <v>126.993217598004</v>
      </c>
      <c r="JL153" s="72">
        <v>-7.36081856589196</v>
      </c>
      <c r="JM153" s="68">
        <v>117.165141638105</v>
      </c>
      <c r="JN153" s="72">
        <v>4.99407900250668</v>
      </c>
      <c r="JO153" s="24"/>
      <c r="JP153" s="24" t="s">
        <v>36</v>
      </c>
      <c r="JQ153" s="68">
        <v>142.685602141775</v>
      </c>
      <c r="JR153" s="72">
        <v>19.8537393216143</v>
      </c>
      <c r="JS153" s="68">
        <v>106.923774212622</v>
      </c>
      <c r="JT153" s="72">
        <v>-10.203669288501</v>
      </c>
      <c r="JU153" s="68">
        <v>83.4905035857441</v>
      </c>
      <c r="JV153" s="72">
        <v>-26.2667241169493</v>
      </c>
      <c r="JW153" s="24"/>
      <c r="JX153" s="24" t="s">
        <v>36</v>
      </c>
      <c r="JY153" s="68">
        <v>93.2876770803829</v>
      </c>
      <c r="JZ153" s="72">
        <v>-20.8600290982389</v>
      </c>
      <c r="KA153" s="68">
        <v>107.25343703111</v>
      </c>
      <c r="KB153" s="72">
        <v>-2.65458725429562</v>
      </c>
      <c r="KC153" s="68">
        <v>93.8108347309376</v>
      </c>
      <c r="KD153" s="72">
        <v>-8.56843036957235</v>
      </c>
      <c r="KE153" s="24"/>
      <c r="KF153" s="24" t="s">
        <v>36</v>
      </c>
      <c r="KG153" s="68">
        <v>132.423122097071</v>
      </c>
      <c r="KH153" s="72">
        <v>16.8937382610529</v>
      </c>
      <c r="KI153" s="68">
        <v>110.95697573554</v>
      </c>
      <c r="KJ153" s="72">
        <v>1.20773000972203</v>
      </c>
      <c r="KK153" s="68">
        <v>106.27898528196</v>
      </c>
      <c r="KL153" s="72">
        <v>-13.0622286972775</v>
      </c>
      <c r="KM153" s="24"/>
      <c r="KN153" s="24" t="s">
        <v>36</v>
      </c>
      <c r="KO153" s="68">
        <v>100.021712739728</v>
      </c>
      <c r="KP153" s="72">
        <v>-13.6226034872792</v>
      </c>
      <c r="KQ153" s="68">
        <v>120.424381575253</v>
      </c>
      <c r="KR153" s="72">
        <v>-7.37656638207753</v>
      </c>
      <c r="KS153" s="68">
        <v>104.344851872698</v>
      </c>
      <c r="KT153" s="72">
        <v>1.97422414877617</v>
      </c>
      <c r="KU153" s="24"/>
      <c r="KV153" s="24" t="s">
        <v>36</v>
      </c>
      <c r="KW153" s="68">
        <v>108.563319579501</v>
      </c>
      <c r="KX153" s="72">
        <v>-10.5791938021095</v>
      </c>
      <c r="KY153" s="68">
        <v>134.605441738937</v>
      </c>
      <c r="KZ153" s="72">
        <v>7.00832570626666</v>
      </c>
      <c r="LA153" s="68">
        <v>107.352600552463</v>
      </c>
      <c r="LB153" s="72">
        <v>-15.0797614524209</v>
      </c>
      <c r="LC153" s="24"/>
      <c r="LD153" s="24" t="s">
        <v>36</v>
      </c>
      <c r="LE153" s="68">
        <v>136.53761014155</v>
      </c>
      <c r="LF153" s="72">
        <v>-1.29852107859779</v>
      </c>
      <c r="LG153" s="68">
        <v>175.056243283945</v>
      </c>
      <c r="LH153" s="72">
        <v>17.6100204178861</v>
      </c>
      <c r="LI153" s="68">
        <v>119.47347215505</v>
      </c>
      <c r="LJ153" s="72">
        <v>-12.0928961555003</v>
      </c>
      <c r="LK153" s="24"/>
      <c r="LL153" s="24" t="s">
        <v>36</v>
      </c>
      <c r="LM153" s="68">
        <v>202.992524735515</v>
      </c>
      <c r="LN153" s="72">
        <v>18.5001946479699</v>
      </c>
      <c r="LO153" s="68">
        <v>107.99279459677</v>
      </c>
      <c r="LP153" s="72">
        <v>-13.9538460533282</v>
      </c>
      <c r="LQ153" s="68">
        <v>114.195182423027</v>
      </c>
      <c r="LR153" s="72">
        <v>-28.4550519995281</v>
      </c>
      <c r="LS153" s="24"/>
      <c r="LT153" s="24" t="s">
        <v>36</v>
      </c>
      <c r="LU153" s="68">
        <v>126.379312983825</v>
      </c>
      <c r="LV153" s="72">
        <v>18.0272768811816</v>
      </c>
      <c r="LW153" s="68">
        <v>174.672007582984</v>
      </c>
      <c r="LX153" s="72">
        <v>67.2458393604896</v>
      </c>
      <c r="LY153" s="68">
        <v>34.5926334086764</v>
      </c>
      <c r="LZ153" s="72">
        <v>-63.6490744090286</v>
      </c>
      <c r="MA153" s="24"/>
      <c r="MB153" s="24" t="s">
        <v>36</v>
      </c>
      <c r="MC153" s="68">
        <v>102.923061573081</v>
      </c>
      <c r="MD153" s="72">
        <v>-19.0346870917293</v>
      </c>
      <c r="ME153" s="68">
        <v>48.894834614528</v>
      </c>
      <c r="MF153" s="72">
        <v>-47.234009184082</v>
      </c>
      <c r="MG153" s="68">
        <v>100.424148030685</v>
      </c>
      <c r="MH153" s="72">
        <v>-20.6696365884826</v>
      </c>
      <c r="MI153" s="24"/>
      <c r="MJ153" s="24" t="s">
        <v>36</v>
      </c>
      <c r="MK153" s="68">
        <v>42.8591272100272</v>
      </c>
      <c r="ML153" s="72">
        <v>-53.9260715705628</v>
      </c>
      <c r="MM153" s="68">
        <v>66.2128623961079</v>
      </c>
      <c r="MN153" s="72">
        <v>-46.546053500251</v>
      </c>
      <c r="MO153" s="68">
        <v>150.478505918408</v>
      </c>
      <c r="MP153" s="72">
        <v>-7.31940785630614</v>
      </c>
      <c r="MQ153"/>
      <c r="MR153"/>
      <c r="MS153"/>
      <c r="MT153"/>
      <c r="MU153"/>
      <c r="MV153"/>
    </row>
    <row r="154" s="405" customFormat="1" ht="15" hidden="1" customHeight="1" spans="1:360">
      <c r="A154" s="433"/>
      <c r="B154" s="24" t="s">
        <v>37</v>
      </c>
      <c r="C154" s="68">
        <v>84.5140261197368</v>
      </c>
      <c r="D154" s="72">
        <v>-14.4897497850306</v>
      </c>
      <c r="E154" s="459">
        <v>79.89803191833</v>
      </c>
      <c r="F154" s="72">
        <v>-15.4889520566731</v>
      </c>
      <c r="G154" s="459">
        <v>88.8787349888178</v>
      </c>
      <c r="H154" s="72">
        <v>-13.6216430854047</v>
      </c>
      <c r="I154" s="24"/>
      <c r="J154" s="24" t="s">
        <v>37</v>
      </c>
      <c r="K154" s="68">
        <v>113.364776424114</v>
      </c>
      <c r="L154" s="72">
        <v>24.8044782214181</v>
      </c>
      <c r="M154" s="68">
        <v>144.603112555644</v>
      </c>
      <c r="N154" s="72">
        <v>40.0112013907156</v>
      </c>
      <c r="O154" s="68">
        <v>113.694138238256</v>
      </c>
      <c r="P154" s="72">
        <v>34.4817480014471</v>
      </c>
      <c r="Q154" s="24"/>
      <c r="R154" s="24" t="s">
        <v>37</v>
      </c>
      <c r="S154" s="68">
        <v>104.459266845862</v>
      </c>
      <c r="T154" s="72">
        <v>2.32540029986342</v>
      </c>
      <c r="U154" s="68">
        <v>119.078562751831</v>
      </c>
      <c r="V154" s="72">
        <v>-2.3363629226415</v>
      </c>
      <c r="W154" s="68">
        <v>108.287054927398</v>
      </c>
      <c r="X154" s="72">
        <v>0.964862244917256</v>
      </c>
      <c r="Y154" s="24"/>
      <c r="Z154" s="24" t="s">
        <v>37</v>
      </c>
      <c r="AA154" s="68">
        <v>141.112913869512</v>
      </c>
      <c r="AB154" s="72">
        <v>16.238226482797</v>
      </c>
      <c r="AC154" s="68">
        <v>142.395790602276</v>
      </c>
      <c r="AD154" s="72">
        <v>19.2332023580685</v>
      </c>
      <c r="AE154" s="68">
        <v>92.9570580297063</v>
      </c>
      <c r="AF154" s="72">
        <v>-20.4539694380187</v>
      </c>
      <c r="AG154" s="24"/>
      <c r="AH154" s="24" t="s">
        <v>37</v>
      </c>
      <c r="AI154" s="68">
        <v>98.0272189763878</v>
      </c>
      <c r="AJ154" s="72">
        <v>-17.9092806556715</v>
      </c>
      <c r="AK154" s="68">
        <v>157.756381016575</v>
      </c>
      <c r="AL154" s="72">
        <v>11.8603123596692</v>
      </c>
      <c r="AM154" s="68">
        <v>135.844757767954</v>
      </c>
      <c r="AN154" s="72">
        <v>12.8653361891509</v>
      </c>
      <c r="AO154" s="24"/>
      <c r="AP154" s="24" t="s">
        <v>37</v>
      </c>
      <c r="AQ154" s="68">
        <v>139.165844210235</v>
      </c>
      <c r="AR154" s="72">
        <v>5.82028933148581</v>
      </c>
      <c r="AS154" s="68">
        <v>131.667706784069</v>
      </c>
      <c r="AT154" s="72">
        <v>17.7207205860542</v>
      </c>
      <c r="AU154" s="68">
        <v>113.115383998275</v>
      </c>
      <c r="AV154" s="72">
        <v>9.71804048257164</v>
      </c>
      <c r="AW154" s="24"/>
      <c r="AX154" s="24" t="s">
        <v>37</v>
      </c>
      <c r="AY154" s="68">
        <v>113.504423992021</v>
      </c>
      <c r="AZ154" s="72">
        <v>10.553470677499</v>
      </c>
      <c r="BA154" s="68">
        <v>115.9579956428</v>
      </c>
      <c r="BB154" s="72">
        <v>0.813360189694762</v>
      </c>
      <c r="BC154" s="68">
        <v>111.557821155367</v>
      </c>
      <c r="BD154" s="72">
        <v>-2.2430986196231</v>
      </c>
      <c r="BE154" s="24"/>
      <c r="BF154" s="24" t="s">
        <v>37</v>
      </c>
      <c r="BG154" s="68">
        <v>140.477483551249</v>
      </c>
      <c r="BH154" s="72">
        <v>23.4066906977939</v>
      </c>
      <c r="BI154" s="68">
        <v>120.976065342234</v>
      </c>
      <c r="BJ154" s="72">
        <v>14.8566678589734</v>
      </c>
      <c r="BK154" s="68">
        <v>109.586975280174</v>
      </c>
      <c r="BL154" s="72">
        <v>4.46529814529433</v>
      </c>
      <c r="BM154" s="24"/>
      <c r="BN154" s="24" t="s">
        <v>37</v>
      </c>
      <c r="BO154" s="68">
        <v>128.029978949126</v>
      </c>
      <c r="BP154" s="72">
        <v>10.332836034911</v>
      </c>
      <c r="BQ154" s="437">
        <v>60.2244970013343</v>
      </c>
      <c r="BR154" s="72">
        <v>-57.8082025573109</v>
      </c>
      <c r="BS154" s="68">
        <v>114.323720572127</v>
      </c>
      <c r="BT154" s="72">
        <v>-15.5764134458928</v>
      </c>
      <c r="BU154" s="24"/>
      <c r="BV154" s="24" t="s">
        <v>37</v>
      </c>
      <c r="BW154" s="68">
        <v>120.972146706976</v>
      </c>
      <c r="BX154" s="72">
        <v>-2.02236394502683</v>
      </c>
      <c r="BY154" s="68">
        <v>84.852291134538</v>
      </c>
      <c r="BZ154" s="72">
        <v>-27.5553840226142</v>
      </c>
      <c r="CA154" s="68">
        <v>85.5619491423317</v>
      </c>
      <c r="CB154" s="72">
        <v>-22.7844928264425</v>
      </c>
      <c r="CC154" s="24"/>
      <c r="CD154" s="24" t="s">
        <v>37</v>
      </c>
      <c r="CE154" s="68">
        <v>105.754614417938</v>
      </c>
      <c r="CF154" s="72">
        <v>-20.0117435986982</v>
      </c>
      <c r="CG154" s="68">
        <v>80.0587725915424</v>
      </c>
      <c r="CH154" s="72">
        <v>-25.3312415337543</v>
      </c>
      <c r="CI154" s="68">
        <v>127.35934732867</v>
      </c>
      <c r="CJ154" s="72">
        <v>-5.41263249672387</v>
      </c>
      <c r="CK154" s="24"/>
      <c r="CL154" s="24" t="s">
        <v>37</v>
      </c>
      <c r="CM154" s="68">
        <v>93.7965792367678</v>
      </c>
      <c r="CN154" s="72">
        <v>-32.1850794991556</v>
      </c>
      <c r="CO154" s="68">
        <v>100.445049251372</v>
      </c>
      <c r="CP154" s="72">
        <v>-15.2040715091228</v>
      </c>
      <c r="CQ154" s="68">
        <v>100.032031994154</v>
      </c>
      <c r="CR154" s="72">
        <v>-19.4590634704256</v>
      </c>
      <c r="CS154" s="24"/>
      <c r="CT154" s="24" t="s">
        <v>37</v>
      </c>
      <c r="CU154" s="68">
        <v>137.686698256254</v>
      </c>
      <c r="CV154" s="72">
        <v>3.56060560953395</v>
      </c>
      <c r="CW154" s="68">
        <v>107.100088071767</v>
      </c>
      <c r="CX154" s="72">
        <v>8.33911119202551</v>
      </c>
      <c r="CY154" s="68">
        <v>131.222260426294</v>
      </c>
      <c r="CZ154" s="72">
        <v>4.64341548938252</v>
      </c>
      <c r="DA154" s="24"/>
      <c r="DB154" s="24" t="s">
        <v>37</v>
      </c>
      <c r="DC154" s="68">
        <v>112.903098782173</v>
      </c>
      <c r="DD154" s="72">
        <v>10.9779488058183</v>
      </c>
      <c r="DE154" s="68">
        <v>182.353782609263</v>
      </c>
      <c r="DF154" s="72">
        <v>1.86937119808641</v>
      </c>
      <c r="DG154" s="68">
        <v>107.895999804309</v>
      </c>
      <c r="DH154" s="72">
        <v>-4.06550371157401</v>
      </c>
      <c r="DI154" s="24"/>
      <c r="DJ154" s="24" t="s">
        <v>37</v>
      </c>
      <c r="DK154" s="68">
        <v>141.910154243397</v>
      </c>
      <c r="DL154" s="72">
        <v>21.7626184393179</v>
      </c>
      <c r="DM154" s="68">
        <v>73.0126224721836</v>
      </c>
      <c r="DN154" s="72">
        <v>-27.6008661222834</v>
      </c>
      <c r="DO154" s="68">
        <v>123.28061344379</v>
      </c>
      <c r="DP154" s="72">
        <v>4.95454804405877</v>
      </c>
      <c r="DQ154" s="24"/>
      <c r="DR154" s="24" t="s">
        <v>37</v>
      </c>
      <c r="DS154" s="68">
        <v>144.305674619996</v>
      </c>
      <c r="DT154" s="72">
        <v>13.1424525084887</v>
      </c>
      <c r="DU154" s="68">
        <v>114.593079665689</v>
      </c>
      <c r="DV154" s="72">
        <v>-6.43944109277115</v>
      </c>
      <c r="DW154" s="68">
        <v>131.875111434763</v>
      </c>
      <c r="DX154" s="72">
        <v>-5.66489046116622</v>
      </c>
      <c r="DY154" s="24"/>
      <c r="DZ154" s="24" t="s">
        <v>37</v>
      </c>
      <c r="EA154" s="68">
        <v>99.8713721877055</v>
      </c>
      <c r="EB154" s="72">
        <v>-12.5709309280493</v>
      </c>
      <c r="EC154" s="68">
        <v>104.594684864647</v>
      </c>
      <c r="ED154" s="72">
        <v>-14.4811706409039</v>
      </c>
      <c r="EE154" s="68">
        <v>118.291282418414</v>
      </c>
      <c r="EF154" s="72">
        <v>-6.14588108813319</v>
      </c>
      <c r="EG154" s="24"/>
      <c r="EH154" s="24" t="s">
        <v>37</v>
      </c>
      <c r="EI154" s="68">
        <v>127.877542490967</v>
      </c>
      <c r="EJ154" s="72">
        <v>4.77295266470392</v>
      </c>
      <c r="EK154" s="68">
        <v>117.812436509245</v>
      </c>
      <c r="EL154" s="72">
        <v>-5.4781157340941</v>
      </c>
      <c r="EM154" s="68">
        <v>94.2559355978359</v>
      </c>
      <c r="EN154" s="72">
        <v>-22.0619998199374</v>
      </c>
      <c r="EO154" s="24"/>
      <c r="EP154" s="24" t="s">
        <v>37</v>
      </c>
      <c r="EQ154" s="68">
        <v>117.266115234207</v>
      </c>
      <c r="ER154" s="72">
        <v>4.98216256087139</v>
      </c>
      <c r="ES154" s="68">
        <v>105.156415218922</v>
      </c>
      <c r="ET154" s="72">
        <v>-2.60401978120325</v>
      </c>
      <c r="EU154" s="68">
        <v>135.196911131872</v>
      </c>
      <c r="EV154" s="72">
        <v>16.8389185184152</v>
      </c>
      <c r="EW154" s="24"/>
      <c r="EX154" s="24" t="s">
        <v>37</v>
      </c>
      <c r="EY154" s="68">
        <v>102.005010755039</v>
      </c>
      <c r="EZ154" s="72">
        <v>-0.698560285785973</v>
      </c>
      <c r="FA154" s="68">
        <v>100.362813684804</v>
      </c>
      <c r="FB154" s="72">
        <v>-11.5742948771214</v>
      </c>
      <c r="FC154" s="68">
        <v>144.147211457296</v>
      </c>
      <c r="FD154" s="72">
        <v>-5.23749500480595</v>
      </c>
      <c r="FE154" s="24"/>
      <c r="FF154" s="24" t="s">
        <v>37</v>
      </c>
      <c r="FG154" s="68">
        <v>126.518984183691</v>
      </c>
      <c r="FH154" s="72">
        <v>13.03817627436</v>
      </c>
      <c r="FI154" s="68">
        <v>152.798605681938</v>
      </c>
      <c r="FJ154" s="72">
        <v>44.903441823312</v>
      </c>
      <c r="FK154" s="68">
        <v>90.8195440416473</v>
      </c>
      <c r="FL154" s="72">
        <v>-17.4056998407764</v>
      </c>
      <c r="FM154" s="24"/>
      <c r="FN154" s="24" t="s">
        <v>37</v>
      </c>
      <c r="FO154" s="68">
        <v>167.166076541886</v>
      </c>
      <c r="FP154" s="72">
        <v>64.9321167956175</v>
      </c>
      <c r="FQ154" s="68">
        <v>254.183511751686</v>
      </c>
      <c r="FR154" s="72">
        <v>113.23430815701</v>
      </c>
      <c r="FS154" s="68">
        <v>114.838897642902</v>
      </c>
      <c r="FT154" s="72">
        <v>-8.84415997861531</v>
      </c>
      <c r="FU154" s="24"/>
      <c r="FV154" s="24" t="s">
        <v>37</v>
      </c>
      <c r="FW154" s="68">
        <v>161.970211507667</v>
      </c>
      <c r="FX154" s="72">
        <v>36.7150512889716</v>
      </c>
      <c r="FY154" s="68">
        <v>123.874347302609</v>
      </c>
      <c r="FZ154" s="72">
        <v>6.58051001590945</v>
      </c>
      <c r="GA154" s="68">
        <v>123.06478892309</v>
      </c>
      <c r="GB154" s="72">
        <v>0.728909631534464</v>
      </c>
      <c r="GC154" s="24"/>
      <c r="GD154" s="24" t="s">
        <v>37</v>
      </c>
      <c r="GE154" s="68">
        <v>143.674117490488</v>
      </c>
      <c r="GF154" s="72">
        <v>22.0026096285325</v>
      </c>
      <c r="GG154" s="68">
        <v>87.7871264433453</v>
      </c>
      <c r="GH154" s="72">
        <v>-26.3713165271768</v>
      </c>
      <c r="GI154" s="68">
        <v>103.865057982143</v>
      </c>
      <c r="GJ154" s="72">
        <v>0.62080287681809</v>
      </c>
      <c r="GK154" s="24"/>
      <c r="GL154" s="24" t="s">
        <v>37</v>
      </c>
      <c r="GM154" s="68">
        <v>125.430019702866</v>
      </c>
      <c r="GN154" s="72">
        <v>19.4075956611957</v>
      </c>
      <c r="GO154" s="68">
        <v>114.963614075205</v>
      </c>
      <c r="GP154" s="72">
        <v>-18.4269858894345</v>
      </c>
      <c r="GQ154" s="68">
        <v>129.547760274923</v>
      </c>
      <c r="GR154" s="72">
        <v>-6.79151540713559</v>
      </c>
      <c r="GS154" s="24"/>
      <c r="GT154" s="24" t="s">
        <v>37</v>
      </c>
      <c r="GU154" s="68">
        <v>122.692835981287</v>
      </c>
      <c r="GV154" s="72">
        <v>0.698658639245338</v>
      </c>
      <c r="GW154" s="68">
        <v>103.906537277946</v>
      </c>
      <c r="GX154" s="72">
        <v>-16.7990891320324</v>
      </c>
      <c r="GY154" s="68">
        <v>102.225641574994</v>
      </c>
      <c r="GZ154" s="72">
        <v>-21.6128430817071</v>
      </c>
      <c r="HA154" s="24"/>
      <c r="HB154" s="24" t="s">
        <v>37</v>
      </c>
      <c r="HC154" s="68">
        <v>88.1438268706519</v>
      </c>
      <c r="HD154" s="72">
        <v>-28.0448526267107</v>
      </c>
      <c r="HE154" s="68">
        <v>101.863358683371</v>
      </c>
      <c r="HF154" s="72">
        <v>-11.7473430438389</v>
      </c>
      <c r="HG154" s="68">
        <v>78.9303936791453</v>
      </c>
      <c r="HH154" s="72">
        <v>-30.993447050295</v>
      </c>
      <c r="HI154" s="24"/>
      <c r="HJ154" s="24" t="s">
        <v>37</v>
      </c>
      <c r="HK154" s="68">
        <v>85.9328069574922</v>
      </c>
      <c r="HL154" s="72">
        <v>-22.3883946496286</v>
      </c>
      <c r="HM154" s="68">
        <v>84.2779084368349</v>
      </c>
      <c r="HN154" s="72">
        <v>-30.6070931924699</v>
      </c>
      <c r="HO154" s="68">
        <v>82.8181566856424</v>
      </c>
      <c r="HP154" s="72">
        <v>-25.4827022087122</v>
      </c>
      <c r="HQ154" s="24"/>
      <c r="HR154" s="24" t="s">
        <v>37</v>
      </c>
      <c r="HS154" s="68">
        <v>88.8078434511632</v>
      </c>
      <c r="HT154" s="72">
        <v>-27.3865825187783</v>
      </c>
      <c r="HU154" s="68">
        <v>175.533988849448</v>
      </c>
      <c r="HV154" s="72">
        <v>50.4406994699344</v>
      </c>
      <c r="HW154" s="68">
        <v>102.023213531489</v>
      </c>
      <c r="HX154" s="72">
        <v>-22.1711777332489</v>
      </c>
      <c r="HY154" s="24"/>
      <c r="HZ154" s="24" t="s">
        <v>37</v>
      </c>
      <c r="IA154" s="68">
        <v>78.903792776631</v>
      </c>
      <c r="IB154" s="72">
        <v>-32.7222880415561</v>
      </c>
      <c r="IC154" s="68">
        <v>122.597108189758</v>
      </c>
      <c r="ID154" s="72">
        <v>-1.57825926087399</v>
      </c>
      <c r="IE154" s="68">
        <v>142.200245382011</v>
      </c>
      <c r="IF154" s="72">
        <v>22.4071289753014</v>
      </c>
      <c r="IG154" s="24"/>
      <c r="IH154" s="24" t="s">
        <v>37</v>
      </c>
      <c r="II154" s="68">
        <v>135.885724889698</v>
      </c>
      <c r="IJ154" s="72">
        <v>0.679763804978521</v>
      </c>
      <c r="IK154" s="68">
        <v>88.4872168093915</v>
      </c>
      <c r="IL154" s="72">
        <v>-34.3095963855514</v>
      </c>
      <c r="IM154" s="68">
        <v>71.5698167196944</v>
      </c>
      <c r="IN154" s="72">
        <v>-45.7589716805079</v>
      </c>
      <c r="IO154" s="68">
        <v>109.796661903512</v>
      </c>
      <c r="IP154" s="72">
        <v>-24.6254514703459</v>
      </c>
      <c r="IQ154" s="24"/>
      <c r="IR154" s="24" t="s">
        <v>37</v>
      </c>
      <c r="IS154" s="68">
        <v>70.101009008011</v>
      </c>
      <c r="IT154" s="72">
        <v>-35.2567613480743</v>
      </c>
      <c r="IU154" s="68">
        <v>92.5532185328012</v>
      </c>
      <c r="IV154" s="72">
        <v>-2.3254562796827</v>
      </c>
      <c r="IW154" s="68">
        <v>84.78140894344</v>
      </c>
      <c r="IX154" s="72">
        <v>-26.0599291204648</v>
      </c>
      <c r="IY154" s="24"/>
      <c r="IZ154" s="24" t="s">
        <v>37</v>
      </c>
      <c r="JA154" s="68">
        <v>94.3577613508861</v>
      </c>
      <c r="JB154" s="72">
        <v>-26.219370426049</v>
      </c>
      <c r="JC154" s="68">
        <v>173.595460902391</v>
      </c>
      <c r="JD154" s="72">
        <v>19.9567947690394</v>
      </c>
      <c r="JE154" s="68">
        <v>171.331192348771</v>
      </c>
      <c r="JF154" s="72">
        <v>6.55576294658769</v>
      </c>
      <c r="JG154" s="24"/>
      <c r="JH154" s="24" t="s">
        <v>37</v>
      </c>
      <c r="JI154" s="68">
        <v>190.234191885814</v>
      </c>
      <c r="JJ154" s="72">
        <v>46.2813979461624</v>
      </c>
      <c r="JK154" s="68">
        <v>166.920867337184</v>
      </c>
      <c r="JL154" s="72">
        <v>4.58396099707825</v>
      </c>
      <c r="JM154" s="68">
        <v>143.557719785329</v>
      </c>
      <c r="JN154" s="72">
        <v>29.8798430621565</v>
      </c>
      <c r="JO154" s="24"/>
      <c r="JP154" s="24" t="s">
        <v>37</v>
      </c>
      <c r="JQ154" s="68">
        <v>152.553360067512</v>
      </c>
      <c r="JR154" s="72">
        <v>25.9929488943215</v>
      </c>
      <c r="JS154" s="68">
        <v>131.906605080822</v>
      </c>
      <c r="JT154" s="72">
        <v>18.0092123222736</v>
      </c>
      <c r="JU154" s="68">
        <v>125.43448701968</v>
      </c>
      <c r="JV154" s="72">
        <v>7.23804610272329</v>
      </c>
      <c r="JW154" s="24"/>
      <c r="JX154" s="24" t="s">
        <v>37</v>
      </c>
      <c r="JY154" s="68">
        <v>143.022374132131</v>
      </c>
      <c r="JZ154" s="72">
        <v>16.7749865029122</v>
      </c>
      <c r="KA154" s="68">
        <v>122.065869566095</v>
      </c>
      <c r="KB154" s="72">
        <v>7.73140931817835</v>
      </c>
      <c r="KC154" s="68">
        <v>136.227057034503</v>
      </c>
      <c r="KD154" s="72">
        <v>12.6343417922927</v>
      </c>
      <c r="KE154" s="24"/>
      <c r="KF154" s="24" t="s">
        <v>37</v>
      </c>
      <c r="KG154" s="68">
        <v>118.24815802637</v>
      </c>
      <c r="KH154" s="72">
        <v>10.8755758986673</v>
      </c>
      <c r="KI154" s="68">
        <v>146.253927631662</v>
      </c>
      <c r="KJ154" s="72">
        <v>29.7853261943894</v>
      </c>
      <c r="KK154" s="68">
        <v>135.485126401628</v>
      </c>
      <c r="KL154" s="72">
        <v>5.32688031534801</v>
      </c>
      <c r="KM154" s="24"/>
      <c r="KN154" s="24" t="s">
        <v>37</v>
      </c>
      <c r="KO154" s="68">
        <v>38.8968684316116</v>
      </c>
      <c r="KP154" s="72">
        <v>-58.9497126862894</v>
      </c>
      <c r="KQ154" s="68">
        <v>148.541272611884</v>
      </c>
      <c r="KR154" s="72">
        <v>15.5110118826602</v>
      </c>
      <c r="KS154" s="68">
        <v>108.721648424947</v>
      </c>
      <c r="KT154" s="72">
        <v>5.83108915124404</v>
      </c>
      <c r="KU154" s="24"/>
      <c r="KV154" s="24" t="s">
        <v>37</v>
      </c>
      <c r="KW154" s="68">
        <v>68.8052331181115</v>
      </c>
      <c r="KX154" s="72">
        <v>-45.7132414240442</v>
      </c>
      <c r="KY154" s="68">
        <v>147.03706205159</v>
      </c>
      <c r="KZ154" s="72">
        <v>14.6009083572759</v>
      </c>
      <c r="LA154" s="68">
        <v>155.040207302879</v>
      </c>
      <c r="LB154" s="72">
        <v>11.3993529488973</v>
      </c>
      <c r="LC154" s="24"/>
      <c r="LD154" s="24" t="s">
        <v>37</v>
      </c>
      <c r="LE154" s="68">
        <v>130.806840215053</v>
      </c>
      <c r="LF154" s="72">
        <v>-1.50758913359813</v>
      </c>
      <c r="LG154" s="68">
        <v>129.862431286441</v>
      </c>
      <c r="LH154" s="72">
        <v>26.73306206507</v>
      </c>
      <c r="LI154" s="68">
        <v>71.9569067235676</v>
      </c>
      <c r="LJ154" s="72">
        <v>-38.1313823075651</v>
      </c>
      <c r="LK154" s="24"/>
      <c r="LL154" s="24" t="s">
        <v>37</v>
      </c>
      <c r="LM154" s="68">
        <v>119.443164587267</v>
      </c>
      <c r="LN154" s="72">
        <v>17.9899295993368</v>
      </c>
      <c r="LO154" s="68">
        <v>93.0345151080492</v>
      </c>
      <c r="LP154" s="72">
        <v>21.514535792435</v>
      </c>
      <c r="LQ154" s="68">
        <v>193.59791013327</v>
      </c>
      <c r="LR154" s="72">
        <v>31.6728286075865</v>
      </c>
      <c r="LS154" s="24"/>
      <c r="LT154" s="24" t="s">
        <v>37</v>
      </c>
      <c r="LU154" s="68">
        <v>131.038697879882</v>
      </c>
      <c r="LV154" s="72">
        <v>8.70910203007686</v>
      </c>
      <c r="LW154" s="68">
        <v>121.513858794544</v>
      </c>
      <c r="LX154" s="72">
        <v>26.9815928003981</v>
      </c>
      <c r="LY154" s="68">
        <v>125.596354567758</v>
      </c>
      <c r="LZ154" s="72">
        <v>46.2696255454111</v>
      </c>
      <c r="MA154" s="24"/>
      <c r="MB154" s="24" t="s">
        <v>37</v>
      </c>
      <c r="MC154" s="68">
        <v>141.90395779296</v>
      </c>
      <c r="MD154" s="72">
        <v>3.77546906722071</v>
      </c>
      <c r="ME154" s="68">
        <v>103.635951075354</v>
      </c>
      <c r="MF154" s="72">
        <v>-6.04541798711634</v>
      </c>
      <c r="MG154" s="68">
        <v>106.186656297175</v>
      </c>
      <c r="MH154" s="72">
        <v>-3.13123460370616</v>
      </c>
      <c r="MI154" s="24"/>
      <c r="MJ154" s="24" t="s">
        <v>37</v>
      </c>
      <c r="MK154" s="68">
        <v>85.3609753401434</v>
      </c>
      <c r="ML154" s="72">
        <v>-4.55030152199933</v>
      </c>
      <c r="MM154" s="68">
        <v>142.753894000596</v>
      </c>
      <c r="MN154" s="72">
        <v>12.9706163295225</v>
      </c>
      <c r="MO154" s="68">
        <v>183.698656608708</v>
      </c>
      <c r="MP154" s="72">
        <v>18.0229954269056</v>
      </c>
      <c r="MQ154"/>
      <c r="MR154"/>
      <c r="MS154"/>
      <c r="MT154"/>
      <c r="MU154"/>
      <c r="MV154"/>
    </row>
    <row r="155" s="405" customFormat="1" ht="15" hidden="1" customHeight="1" spans="1:360">
      <c r="A155" s="433"/>
      <c r="B155" s="24" t="s">
        <v>38</v>
      </c>
      <c r="C155" s="68">
        <v>87.8854454716867</v>
      </c>
      <c r="D155" s="72">
        <v>-0.0135416971174322</v>
      </c>
      <c r="E155" s="459">
        <v>84.3106300928325</v>
      </c>
      <c r="F155" s="72">
        <v>5.30340349603715</v>
      </c>
      <c r="G155" s="459">
        <v>91.2656551748654</v>
      </c>
      <c r="H155" s="72">
        <v>-4.23713312976163</v>
      </c>
      <c r="I155" s="24"/>
      <c r="J155" s="24" t="s">
        <v>38</v>
      </c>
      <c r="K155" s="68">
        <v>108.654925655055</v>
      </c>
      <c r="L155" s="72">
        <v>3.82810027120348</v>
      </c>
      <c r="M155" s="68">
        <v>137.746241116638</v>
      </c>
      <c r="N155" s="72">
        <v>33.6224932201207</v>
      </c>
      <c r="O155" s="68">
        <v>114.737435881215</v>
      </c>
      <c r="P155" s="72">
        <v>8.13434689720279</v>
      </c>
      <c r="Q155" s="24"/>
      <c r="R155" s="24" t="s">
        <v>38</v>
      </c>
      <c r="S155" s="68">
        <v>102.844843671821</v>
      </c>
      <c r="T155" s="72">
        <v>-14.9529715440382</v>
      </c>
      <c r="U155" s="68">
        <v>117.486340235785</v>
      </c>
      <c r="V155" s="72">
        <v>-15.1971199205586</v>
      </c>
      <c r="W155" s="68">
        <v>133.687146712014</v>
      </c>
      <c r="X155" s="72">
        <v>1.59586115507533</v>
      </c>
      <c r="Y155" s="24"/>
      <c r="Z155" s="24" t="s">
        <v>38</v>
      </c>
      <c r="AA155" s="68">
        <v>152.500220929139</v>
      </c>
      <c r="AB155" s="72">
        <v>12.769810007471</v>
      </c>
      <c r="AC155" s="68">
        <v>94.2777408897317</v>
      </c>
      <c r="AD155" s="72">
        <v>-27.9951971629254</v>
      </c>
      <c r="AE155" s="68">
        <v>122.364367908401</v>
      </c>
      <c r="AF155" s="72">
        <v>-5.9425600580341</v>
      </c>
      <c r="AG155" s="24"/>
      <c r="AH155" s="24" t="s">
        <v>38</v>
      </c>
      <c r="AI155" s="68">
        <v>111.158834305506</v>
      </c>
      <c r="AJ155" s="72">
        <v>-18.4539928971417</v>
      </c>
      <c r="AK155" s="68">
        <v>150.559939100569</v>
      </c>
      <c r="AL155" s="72">
        <v>2.50346949386559</v>
      </c>
      <c r="AM155" s="68">
        <v>127.433261186217</v>
      </c>
      <c r="AN155" s="72">
        <v>-2.19156915968543</v>
      </c>
      <c r="AO155" s="24"/>
      <c r="AP155" s="24" t="s">
        <v>38</v>
      </c>
      <c r="AQ155" s="68">
        <v>143.188093364159</v>
      </c>
      <c r="AR155" s="72">
        <v>-3.49829558289899</v>
      </c>
      <c r="AS155" s="68">
        <v>127.927810075843</v>
      </c>
      <c r="AT155" s="72">
        <v>-2.77240038794535</v>
      </c>
      <c r="AU155" s="68">
        <v>119.938400082848</v>
      </c>
      <c r="AV155" s="72">
        <v>-3.53325384680959</v>
      </c>
      <c r="AW155" s="24"/>
      <c r="AX155" s="24" t="s">
        <v>38</v>
      </c>
      <c r="AY155" s="68">
        <v>147.204391125262</v>
      </c>
      <c r="AZ155" s="72">
        <v>14.4355882185008</v>
      </c>
      <c r="BA155" s="68">
        <v>125.828090279069</v>
      </c>
      <c r="BB155" s="72">
        <v>0.100343376282822</v>
      </c>
      <c r="BC155" s="68">
        <v>163.954772452166</v>
      </c>
      <c r="BD155" s="72">
        <v>30.2606698571877</v>
      </c>
      <c r="BE155" s="24"/>
      <c r="BF155" s="24" t="s">
        <v>38</v>
      </c>
      <c r="BG155" s="68">
        <v>148.772358492657</v>
      </c>
      <c r="BH155" s="72">
        <v>18.6878262397535</v>
      </c>
      <c r="BI155" s="68">
        <v>113.954086285392</v>
      </c>
      <c r="BJ155" s="72">
        <v>-11.5252023909095</v>
      </c>
      <c r="BK155" s="68">
        <v>124.009185431695</v>
      </c>
      <c r="BL155" s="72">
        <v>-7.16966269992189</v>
      </c>
      <c r="BM155" s="24"/>
      <c r="BN155" s="24" t="s">
        <v>38</v>
      </c>
      <c r="BO155" s="68">
        <v>132.308149704907</v>
      </c>
      <c r="BP155" s="72">
        <v>3.51743068512233</v>
      </c>
      <c r="BQ155" s="437">
        <v>96.950959468343</v>
      </c>
      <c r="BR155" s="72">
        <v>-25.8917260878274</v>
      </c>
      <c r="BS155" s="68">
        <v>121.231228520949</v>
      </c>
      <c r="BT155" s="72">
        <v>-6.00767689639092</v>
      </c>
      <c r="BU155" s="24"/>
      <c r="BV155" s="24" t="s">
        <v>38</v>
      </c>
      <c r="BW155" s="68">
        <v>95.0392755250685</v>
      </c>
      <c r="BX155" s="72">
        <v>-19.9735364550051</v>
      </c>
      <c r="BY155" s="68">
        <v>117.805679998949</v>
      </c>
      <c r="BZ155" s="72">
        <v>5.70635989483338</v>
      </c>
      <c r="CA155" s="68">
        <v>88.4207856665242</v>
      </c>
      <c r="CB155" s="72">
        <v>-20.1167932506529</v>
      </c>
      <c r="CC155" s="24"/>
      <c r="CD155" s="24" t="s">
        <v>38</v>
      </c>
      <c r="CE155" s="68">
        <v>78.0033294084709</v>
      </c>
      <c r="CF155" s="72">
        <v>-36.4780250923349</v>
      </c>
      <c r="CG155" s="68">
        <v>94.9970591950948</v>
      </c>
      <c r="CH155" s="72">
        <v>-15.611901956432</v>
      </c>
      <c r="CI155" s="68">
        <v>106.379231281654</v>
      </c>
      <c r="CJ155" s="72">
        <v>-11.5035106510289</v>
      </c>
      <c r="CK155" s="24"/>
      <c r="CL155" s="24" t="s">
        <v>38</v>
      </c>
      <c r="CM155" s="68">
        <v>71.9979248295996</v>
      </c>
      <c r="CN155" s="72">
        <v>-43.8161483062631</v>
      </c>
      <c r="CO155" s="68">
        <v>93.4599401121072</v>
      </c>
      <c r="CP155" s="72">
        <v>-20.3688597846363</v>
      </c>
      <c r="CQ155" s="68">
        <v>84.675115560142</v>
      </c>
      <c r="CR155" s="72">
        <v>-26.0739845288707</v>
      </c>
      <c r="CS155" s="24"/>
      <c r="CT155" s="24" t="s">
        <v>38</v>
      </c>
      <c r="CU155" s="68">
        <v>113.829076636442</v>
      </c>
      <c r="CV155" s="72">
        <v>-4.25477288205045</v>
      </c>
      <c r="CW155" s="68">
        <v>66.8619887693864</v>
      </c>
      <c r="CX155" s="72">
        <v>-33.5108181992102</v>
      </c>
      <c r="CY155" s="68">
        <v>141.637671878894</v>
      </c>
      <c r="CZ155" s="72">
        <v>7.44827487185403</v>
      </c>
      <c r="DA155" s="24"/>
      <c r="DB155" s="24" t="s">
        <v>38</v>
      </c>
      <c r="DC155" s="68">
        <v>113.177845735864</v>
      </c>
      <c r="DD155" s="72">
        <v>11.3350156334705</v>
      </c>
      <c r="DE155" s="68">
        <v>187.426182145168</v>
      </c>
      <c r="DF155" s="72">
        <v>-5.23700732049558</v>
      </c>
      <c r="DG155" s="68">
        <v>123.381680789771</v>
      </c>
      <c r="DH155" s="72">
        <v>20.6061723663632</v>
      </c>
      <c r="DI155" s="24"/>
      <c r="DJ155" s="24" t="s">
        <v>38</v>
      </c>
      <c r="DK155" s="68">
        <v>143.34544802666</v>
      </c>
      <c r="DL155" s="72">
        <v>13.7456859303763</v>
      </c>
      <c r="DM155" s="68">
        <v>74.1583159170187</v>
      </c>
      <c r="DN155" s="72">
        <v>-26.3042474680121</v>
      </c>
      <c r="DO155" s="68">
        <v>97.2193536410991</v>
      </c>
      <c r="DP155" s="72">
        <v>-17.5667206431684</v>
      </c>
      <c r="DQ155" s="24"/>
      <c r="DR155" s="24" t="s">
        <v>38</v>
      </c>
      <c r="DS155" s="68">
        <v>137.523115344585</v>
      </c>
      <c r="DT155" s="72">
        <v>10.3428156391796</v>
      </c>
      <c r="DU155" s="68">
        <v>129.668723193951</v>
      </c>
      <c r="DV155" s="72">
        <v>3.94966550496602</v>
      </c>
      <c r="DW155" s="68">
        <v>139.878566837542</v>
      </c>
      <c r="DX155" s="72">
        <v>7.72365450427408</v>
      </c>
      <c r="DY155" s="24"/>
      <c r="DZ155" s="24" t="s">
        <v>38</v>
      </c>
      <c r="EA155" s="68">
        <v>97.9911059147533</v>
      </c>
      <c r="EB155" s="72">
        <v>-11.3795306929049</v>
      </c>
      <c r="EC155" s="68">
        <v>103.626037166991</v>
      </c>
      <c r="ED155" s="72">
        <v>-14.9058001727798</v>
      </c>
      <c r="EE155" s="68">
        <v>118.436211640544</v>
      </c>
      <c r="EF155" s="72">
        <v>-6.98776775004005</v>
      </c>
      <c r="EG155" s="24"/>
      <c r="EH155" s="24" t="s">
        <v>38</v>
      </c>
      <c r="EI155" s="68">
        <v>126.927891300989</v>
      </c>
      <c r="EJ155" s="72">
        <v>4.03834431144206</v>
      </c>
      <c r="EK155" s="68">
        <v>112.195390905035</v>
      </c>
      <c r="EL155" s="72">
        <v>-4.96570797481741</v>
      </c>
      <c r="EM155" s="68">
        <v>93.3134229760719</v>
      </c>
      <c r="EN155" s="72">
        <v>-22.8431177413034</v>
      </c>
      <c r="EO155" s="24"/>
      <c r="EP155" s="24" t="s">
        <v>38</v>
      </c>
      <c r="EQ155" s="68">
        <v>105.96425424586</v>
      </c>
      <c r="ER155" s="72">
        <v>-5.98893923537786</v>
      </c>
      <c r="ES155" s="68">
        <v>107.33612412008</v>
      </c>
      <c r="ET155" s="72">
        <v>2.57854551585186</v>
      </c>
      <c r="EU155" s="68">
        <v>135.652868274701</v>
      </c>
      <c r="EV155" s="72">
        <v>16.8930970315877</v>
      </c>
      <c r="EW155" s="24"/>
      <c r="EX155" s="24" t="s">
        <v>38</v>
      </c>
      <c r="EY155" s="68">
        <v>102.784748488769</v>
      </c>
      <c r="EZ155" s="72">
        <v>-0.113422427008274</v>
      </c>
      <c r="FA155" s="68">
        <v>104.373613370171</v>
      </c>
      <c r="FB155" s="72">
        <v>-9.0107693549227</v>
      </c>
      <c r="FC155" s="68">
        <v>131.93341200212</v>
      </c>
      <c r="FD155" s="72">
        <v>0.263320528549912</v>
      </c>
      <c r="FE155" s="24"/>
      <c r="FF155" s="24" t="s">
        <v>38</v>
      </c>
      <c r="FG155" s="68">
        <v>126.976736305615</v>
      </c>
      <c r="FH155" s="72">
        <v>11.6134550289438</v>
      </c>
      <c r="FI155" s="68">
        <v>156.995480269116</v>
      </c>
      <c r="FJ155" s="72">
        <v>25.0175363035532</v>
      </c>
      <c r="FK155" s="68">
        <v>81.0523303943105</v>
      </c>
      <c r="FL155" s="72">
        <v>-23.8711796258468</v>
      </c>
      <c r="FM155" s="24"/>
      <c r="FN155" s="24" t="s">
        <v>38</v>
      </c>
      <c r="FO155" s="68">
        <v>172.242507687312</v>
      </c>
      <c r="FP155" s="72">
        <v>60.9177530309906</v>
      </c>
      <c r="FQ155" s="68">
        <v>268.896229848908</v>
      </c>
      <c r="FR155" s="72">
        <v>102.484125402117</v>
      </c>
      <c r="FS155" s="68">
        <v>119.17846012172</v>
      </c>
      <c r="FT155" s="72">
        <v>-8.08517819894354</v>
      </c>
      <c r="FU155" s="24"/>
      <c r="FV155" s="24" t="s">
        <v>38</v>
      </c>
      <c r="FW155" s="68">
        <v>165.084539132533</v>
      </c>
      <c r="FX155" s="72">
        <v>37.7802502582012</v>
      </c>
      <c r="FY155" s="68">
        <v>121.250928149371</v>
      </c>
      <c r="FZ155" s="72">
        <v>2.00685443458619</v>
      </c>
      <c r="GA155" s="68">
        <v>125.128884056923</v>
      </c>
      <c r="GB155" s="72">
        <v>-2.56553117164881</v>
      </c>
      <c r="GC155" s="24"/>
      <c r="GD155" s="24" t="s">
        <v>38</v>
      </c>
      <c r="GE155" s="68">
        <v>146.844243129319</v>
      </c>
      <c r="GF155" s="72">
        <v>21.3478292942541</v>
      </c>
      <c r="GG155" s="68">
        <v>90.5204317697644</v>
      </c>
      <c r="GH155" s="72">
        <v>-26.123299467819</v>
      </c>
      <c r="GI155" s="68">
        <v>103.00621704591</v>
      </c>
      <c r="GJ155" s="72">
        <v>-1.79537637328058</v>
      </c>
      <c r="GK155" s="24"/>
      <c r="GL155" s="24" t="s">
        <v>38</v>
      </c>
      <c r="GM155" s="68">
        <v>127.931365493143</v>
      </c>
      <c r="GN155" s="72">
        <v>13.6016898425398</v>
      </c>
      <c r="GO155" s="68">
        <v>134.217668170406</v>
      </c>
      <c r="GP155" s="72">
        <v>1.36113520926264</v>
      </c>
      <c r="GQ155" s="68">
        <v>152.975869843884</v>
      </c>
      <c r="GR155" s="72">
        <v>9.67291153584269</v>
      </c>
      <c r="GS155" s="24"/>
      <c r="GT155" s="24" t="s">
        <v>38</v>
      </c>
      <c r="GU155" s="68">
        <v>152.371526702179</v>
      </c>
      <c r="GV155" s="72">
        <v>15.382957261985</v>
      </c>
      <c r="GW155" s="68">
        <v>95.2420982085754</v>
      </c>
      <c r="GX155" s="72">
        <v>-23.116598051442</v>
      </c>
      <c r="GY155" s="68">
        <v>104.456241637794</v>
      </c>
      <c r="GZ155" s="72">
        <v>-16.398254099312</v>
      </c>
      <c r="HA155" s="24"/>
      <c r="HB155" s="24" t="s">
        <v>38</v>
      </c>
      <c r="HC155" s="68">
        <v>91.3254229702006</v>
      </c>
      <c r="HD155" s="72">
        <v>-22.9989198621709</v>
      </c>
      <c r="HE155" s="68">
        <v>115.952945288596</v>
      </c>
      <c r="HF155" s="72">
        <v>-4.43243361395974</v>
      </c>
      <c r="HG155" s="68">
        <v>92.6842008945146</v>
      </c>
      <c r="HH155" s="72">
        <v>-17.5665220606437</v>
      </c>
      <c r="HI155" s="24"/>
      <c r="HJ155" s="24" t="s">
        <v>38</v>
      </c>
      <c r="HK155" s="68">
        <v>89.8110446017558</v>
      </c>
      <c r="HL155" s="72">
        <v>-26.2867427681827</v>
      </c>
      <c r="HM155" s="68">
        <v>97.4694211779963</v>
      </c>
      <c r="HN155" s="72">
        <v>-19.5812104074061</v>
      </c>
      <c r="HO155" s="68">
        <v>98.7408609624843</v>
      </c>
      <c r="HP155" s="72">
        <v>-12.964185548142</v>
      </c>
      <c r="HQ155" s="24"/>
      <c r="HR155" s="24" t="s">
        <v>38</v>
      </c>
      <c r="HS155" s="68">
        <v>92.2048320330496</v>
      </c>
      <c r="HT155" s="72">
        <v>-21.0750855132015</v>
      </c>
      <c r="HU155" s="68">
        <v>166.328257422936</v>
      </c>
      <c r="HV155" s="72">
        <v>32.2301174172764</v>
      </c>
      <c r="HW155" s="68">
        <v>120.288707926153</v>
      </c>
      <c r="HX155" s="72">
        <v>-1.18872943382908</v>
      </c>
      <c r="HY155" s="24"/>
      <c r="HZ155" s="24" t="s">
        <v>38</v>
      </c>
      <c r="IA155" s="68">
        <v>89.6833941631472</v>
      </c>
      <c r="IB155" s="72">
        <v>-29.0058498277748</v>
      </c>
      <c r="IC155" s="68">
        <v>127.25554611194</v>
      </c>
      <c r="ID155" s="72">
        <v>-4.03555413224454</v>
      </c>
      <c r="IE155" s="68">
        <v>139.822497558853</v>
      </c>
      <c r="IF155" s="72">
        <v>16.4891635628781</v>
      </c>
      <c r="IG155" s="24"/>
      <c r="IH155" s="24" t="s">
        <v>38</v>
      </c>
      <c r="II155" s="68">
        <v>136.612038131428</v>
      </c>
      <c r="IJ155" s="72">
        <v>-5.05489610865601</v>
      </c>
      <c r="IK155" s="68">
        <v>103.831704648141</v>
      </c>
      <c r="IL155" s="72">
        <v>-27.1658950689149</v>
      </c>
      <c r="IM155" s="68">
        <v>81.7981098354385</v>
      </c>
      <c r="IN155" s="72">
        <v>-37.5671069454887</v>
      </c>
      <c r="IO155" s="68">
        <v>123.275910246752</v>
      </c>
      <c r="IP155" s="72">
        <v>-10.2288851307334</v>
      </c>
      <c r="IQ155" s="24"/>
      <c r="IR155" s="24" t="s">
        <v>38</v>
      </c>
      <c r="IS155" s="68">
        <v>80.513958864261</v>
      </c>
      <c r="IT155" s="72">
        <v>-32.0083163355523</v>
      </c>
      <c r="IU155" s="68">
        <v>95.4725751221987</v>
      </c>
      <c r="IV155" s="72">
        <v>-6.5455155309227</v>
      </c>
      <c r="IW155" s="68">
        <v>95.8668848637057</v>
      </c>
      <c r="IX155" s="72">
        <v>-26.5420310740729</v>
      </c>
      <c r="IY155" s="24"/>
      <c r="IZ155" s="24" t="s">
        <v>38</v>
      </c>
      <c r="JA155" s="68">
        <v>101.452466828628</v>
      </c>
      <c r="JB155" s="72">
        <v>-24.0498167905723</v>
      </c>
      <c r="JC155" s="68">
        <v>152.137928764774</v>
      </c>
      <c r="JD155" s="72">
        <v>0.0425989074881841</v>
      </c>
      <c r="JE155" s="68">
        <v>189.387430062404</v>
      </c>
      <c r="JF155" s="72">
        <v>10.1264883825494</v>
      </c>
      <c r="JG155" s="24"/>
      <c r="JH155" s="24" t="s">
        <v>38</v>
      </c>
      <c r="JI155" s="68">
        <v>199.443549044682</v>
      </c>
      <c r="JJ155" s="72">
        <v>37.7006592736367</v>
      </c>
      <c r="JK155" s="68">
        <v>183.495096473076</v>
      </c>
      <c r="JL155" s="72">
        <v>39.845132854671</v>
      </c>
      <c r="JM155" s="68">
        <v>153.023086364126</v>
      </c>
      <c r="JN155" s="72">
        <v>35.7232175523858</v>
      </c>
      <c r="JO155" s="24"/>
      <c r="JP155" s="24" t="s">
        <v>38</v>
      </c>
      <c r="JQ155" s="68">
        <v>125.985889735148</v>
      </c>
      <c r="JR155" s="72">
        <v>5.01597152399735</v>
      </c>
      <c r="JS155" s="68">
        <v>148.262829424027</v>
      </c>
      <c r="JT155" s="72">
        <v>18.2130475545326</v>
      </c>
      <c r="JU155" s="68">
        <v>114.677324903711</v>
      </c>
      <c r="JV155" s="72">
        <v>11.9947238656864</v>
      </c>
      <c r="JW155" s="24"/>
      <c r="JX155" s="24" t="s">
        <v>38</v>
      </c>
      <c r="JY155" s="68">
        <v>138.646817093819</v>
      </c>
      <c r="JZ155" s="72">
        <v>3.97742246950905</v>
      </c>
      <c r="KA155" s="68">
        <v>125.187978997606</v>
      </c>
      <c r="KB155" s="72">
        <v>-3.687420331403</v>
      </c>
      <c r="KC155" s="68">
        <v>129.537986950902</v>
      </c>
      <c r="KD155" s="72">
        <v>-2.36015459312998</v>
      </c>
      <c r="KE155" s="24"/>
      <c r="KF155" s="24" t="s">
        <v>38</v>
      </c>
      <c r="KG155" s="68">
        <v>144.337083322072</v>
      </c>
      <c r="KH155" s="72">
        <v>22.9487988424274</v>
      </c>
      <c r="KI155" s="68">
        <v>141.836766026945</v>
      </c>
      <c r="KJ155" s="72">
        <v>3.1315725640066</v>
      </c>
      <c r="KK155" s="68">
        <v>107.732343172568</v>
      </c>
      <c r="KL155" s="72">
        <v>-15.2847254559817</v>
      </c>
      <c r="KM155" s="24"/>
      <c r="KN155" s="24" t="s">
        <v>38</v>
      </c>
      <c r="KO155" s="68">
        <v>49.7477326939939</v>
      </c>
      <c r="KP155" s="72">
        <v>-23.085792450802</v>
      </c>
      <c r="KQ155" s="68">
        <v>125.576519750924</v>
      </c>
      <c r="KR155" s="72">
        <v>15.4619743849221</v>
      </c>
      <c r="KS155" s="68">
        <v>98.5416628267761</v>
      </c>
      <c r="KT155" s="72">
        <v>11.0953516869602</v>
      </c>
      <c r="KU155" s="24"/>
      <c r="KV155" s="24" t="s">
        <v>38</v>
      </c>
      <c r="KW155" s="68">
        <v>89.8063090539099</v>
      </c>
      <c r="KX155" s="72">
        <v>-8.55187338412271</v>
      </c>
      <c r="KY155" s="68">
        <v>124.914693547358</v>
      </c>
      <c r="KZ155" s="72">
        <v>7.32029275281536</v>
      </c>
      <c r="LA155" s="68">
        <v>147.881415618081</v>
      </c>
      <c r="LB155" s="72">
        <v>10.936979889362</v>
      </c>
      <c r="LC155" s="24"/>
      <c r="LD155" s="24" t="s">
        <v>38</v>
      </c>
      <c r="LE155" s="68">
        <v>127.809816254581</v>
      </c>
      <c r="LF155" s="72">
        <v>-2.27297859973211</v>
      </c>
      <c r="LG155" s="68">
        <v>94.6451770799043</v>
      </c>
      <c r="LH155" s="72">
        <v>-12.4856166255468</v>
      </c>
      <c r="LI155" s="68">
        <v>73.9441164542111</v>
      </c>
      <c r="LJ155" s="72">
        <v>-6.06255049524894</v>
      </c>
      <c r="LK155" s="24"/>
      <c r="LL155" s="24" t="s">
        <v>38</v>
      </c>
      <c r="LM155" s="68">
        <v>112.499259063002</v>
      </c>
      <c r="LN155" s="72">
        <v>10.7139879725131</v>
      </c>
      <c r="LO155" s="68">
        <v>136.501425698807</v>
      </c>
      <c r="LP155" s="72">
        <v>35.0741773736138</v>
      </c>
      <c r="LQ155" s="68">
        <v>171.506858246161</v>
      </c>
      <c r="LR155" s="72">
        <v>18.392847220379</v>
      </c>
      <c r="LS155" s="24"/>
      <c r="LT155" s="24" t="s">
        <v>38</v>
      </c>
      <c r="LU155" s="68">
        <v>135.463357234971</v>
      </c>
      <c r="LV155" s="72">
        <v>8.5999448617347</v>
      </c>
      <c r="LW155" s="68">
        <v>115.269175034553</v>
      </c>
      <c r="LX155" s="72">
        <v>21.381274636757</v>
      </c>
      <c r="LY155" s="68">
        <v>118.955396771911</v>
      </c>
      <c r="LZ155" s="72">
        <v>23.8437958214635</v>
      </c>
      <c r="MA155" s="24"/>
      <c r="MB155" s="24" t="s">
        <v>38</v>
      </c>
      <c r="MC155" s="68">
        <v>148.124173230402</v>
      </c>
      <c r="MD155" s="72">
        <v>4.41808671833543</v>
      </c>
      <c r="ME155" s="68">
        <v>85.8805491946735</v>
      </c>
      <c r="MF155" s="72">
        <v>6.54690130859537</v>
      </c>
      <c r="MG155" s="68">
        <v>77.0053831966024</v>
      </c>
      <c r="MH155" s="72">
        <v>-34.2836881436102</v>
      </c>
      <c r="MI155" s="24"/>
      <c r="MJ155" s="24" t="s">
        <v>38</v>
      </c>
      <c r="MK155" s="68">
        <v>88.7446093647264</v>
      </c>
      <c r="ML155" s="72">
        <v>6.82570791597004</v>
      </c>
      <c r="MM155" s="68">
        <v>127.720280690266</v>
      </c>
      <c r="MN155" s="72">
        <v>2.60922519040716</v>
      </c>
      <c r="MO155" s="68">
        <v>193.219991267329</v>
      </c>
      <c r="MP155" s="72">
        <v>15.140942748225</v>
      </c>
      <c r="MQ155"/>
      <c r="MR155"/>
      <c r="MS155"/>
      <c r="MT155"/>
      <c r="MU155"/>
      <c r="MV155"/>
    </row>
    <row r="156" s="405" customFormat="1" ht="15" hidden="1" customHeight="1" spans="1:360">
      <c r="A156" s="433"/>
      <c r="B156" s="24" t="s">
        <v>39</v>
      </c>
      <c r="C156" s="68">
        <v>86.1808270144664</v>
      </c>
      <c r="D156" s="72">
        <v>-7.89038996976106</v>
      </c>
      <c r="E156" s="459">
        <v>82.5458952362723</v>
      </c>
      <c r="F156" s="72">
        <v>-4.49102048053476</v>
      </c>
      <c r="G156" s="459">
        <v>89.6178805025219</v>
      </c>
      <c r="H156" s="72">
        <v>-10.6598288650437</v>
      </c>
      <c r="I156" s="24"/>
      <c r="J156" s="24" t="s">
        <v>39</v>
      </c>
      <c r="K156" s="68">
        <v>112.016176228795</v>
      </c>
      <c r="L156" s="72">
        <v>2.29261046099303</v>
      </c>
      <c r="M156" s="68">
        <v>133.082480002229</v>
      </c>
      <c r="N156" s="72">
        <v>24.5087156491272</v>
      </c>
      <c r="O156" s="68">
        <v>112.163722342596</v>
      </c>
      <c r="P156" s="72">
        <v>6.48542056636094</v>
      </c>
      <c r="Q156" s="24"/>
      <c r="R156" s="24" t="s">
        <v>39</v>
      </c>
      <c r="S156" s="68">
        <v>130.276711290078</v>
      </c>
      <c r="T156" s="72">
        <v>11.1751582897413</v>
      </c>
      <c r="U156" s="68">
        <v>121.787053757412</v>
      </c>
      <c r="V156" s="72">
        <v>-3.40290186341147</v>
      </c>
      <c r="W156" s="68">
        <v>137.916535393611</v>
      </c>
      <c r="X156" s="72">
        <v>2.23428975837803</v>
      </c>
      <c r="Y156" s="24"/>
      <c r="Z156" s="24" t="s">
        <v>39</v>
      </c>
      <c r="AA156" s="68">
        <v>154.135141952827</v>
      </c>
      <c r="AB156" s="72">
        <v>6.58311258279913</v>
      </c>
      <c r="AC156" s="68">
        <v>117.406029475513</v>
      </c>
      <c r="AD156" s="72">
        <v>-9.83127291943838</v>
      </c>
      <c r="AE156" s="68">
        <v>125.394711585529</v>
      </c>
      <c r="AF156" s="72">
        <v>-6.04298842062127</v>
      </c>
      <c r="AG156" s="24"/>
      <c r="AH156" s="24" t="s">
        <v>39</v>
      </c>
      <c r="AI156" s="68">
        <v>106.623294475889</v>
      </c>
      <c r="AJ156" s="72">
        <v>-19.3764151691107</v>
      </c>
      <c r="AK156" s="68">
        <v>153.55106067716</v>
      </c>
      <c r="AL156" s="72">
        <v>1.80846296436761</v>
      </c>
      <c r="AM156" s="68">
        <v>125.384852767342</v>
      </c>
      <c r="AN156" s="72">
        <v>-7.01220923089608</v>
      </c>
      <c r="AO156" s="24"/>
      <c r="AP156" s="24" t="s">
        <v>39</v>
      </c>
      <c r="AQ156" s="68">
        <v>130.814538768789</v>
      </c>
      <c r="AR156" s="72">
        <v>-3.3626039521032</v>
      </c>
      <c r="AS156" s="68">
        <v>121.49807915278</v>
      </c>
      <c r="AT156" s="72">
        <v>-9.23011964905423</v>
      </c>
      <c r="AU156" s="68">
        <v>133.853692360643</v>
      </c>
      <c r="AV156" s="72">
        <v>5.42626628865735</v>
      </c>
      <c r="AW156" s="24"/>
      <c r="AX156" s="24" t="s">
        <v>39</v>
      </c>
      <c r="AY156" s="68">
        <v>138.530777977405</v>
      </c>
      <c r="AZ156" s="72">
        <v>4.80106786555797</v>
      </c>
      <c r="BA156" s="68">
        <v>117.27056445243</v>
      </c>
      <c r="BB156" s="72">
        <v>-3.69918843749288</v>
      </c>
      <c r="BC156" s="68">
        <v>130.288798275044</v>
      </c>
      <c r="BD156" s="72">
        <v>2.67380639753883</v>
      </c>
      <c r="BE156" s="24"/>
      <c r="BF156" s="24" t="s">
        <v>39</v>
      </c>
      <c r="BG156" s="68">
        <v>167.21669973576</v>
      </c>
      <c r="BH156" s="72">
        <v>18.0802006102038</v>
      </c>
      <c r="BI156" s="68">
        <v>118.865307469645</v>
      </c>
      <c r="BJ156" s="72">
        <v>-13.6911644995279</v>
      </c>
      <c r="BK156" s="68">
        <v>127.785987168057</v>
      </c>
      <c r="BL156" s="72">
        <v>-6.99698021694279</v>
      </c>
      <c r="BM156" s="24"/>
      <c r="BN156" s="24" t="s">
        <v>39</v>
      </c>
      <c r="BO156" s="68">
        <v>132.955440207508</v>
      </c>
      <c r="BP156" s="72">
        <v>-2.31910774418751</v>
      </c>
      <c r="BQ156" s="437">
        <v>127.085951532699</v>
      </c>
      <c r="BR156" s="72">
        <v>-4.48266147825281</v>
      </c>
      <c r="BS156" s="68">
        <v>118.190521587233</v>
      </c>
      <c r="BT156" s="72">
        <v>-14.1063735072237</v>
      </c>
      <c r="BU156" s="24"/>
      <c r="BV156" s="24" t="s">
        <v>39</v>
      </c>
      <c r="BW156" s="68">
        <v>108.259547127274</v>
      </c>
      <c r="BX156" s="72">
        <v>-6.3225706741185</v>
      </c>
      <c r="BY156" s="68">
        <v>117.091612857476</v>
      </c>
      <c r="BZ156" s="72">
        <v>2.13158368142436</v>
      </c>
      <c r="CA156" s="68">
        <v>90.1095000993662</v>
      </c>
      <c r="CB156" s="72">
        <v>-12.6633733172622</v>
      </c>
      <c r="CC156" s="24"/>
      <c r="CD156" s="24" t="s">
        <v>39</v>
      </c>
      <c r="CE156" s="68">
        <v>93.0110188099729</v>
      </c>
      <c r="CF156" s="72">
        <v>-21.6838317821648</v>
      </c>
      <c r="CG156" s="68">
        <v>94.5356032470724</v>
      </c>
      <c r="CH156" s="72">
        <v>-11.8642931598321</v>
      </c>
      <c r="CI156" s="68">
        <v>111.890194604289</v>
      </c>
      <c r="CJ156" s="72">
        <v>-7.53681423940061</v>
      </c>
      <c r="CK156" s="24"/>
      <c r="CL156" s="24" t="s">
        <v>39</v>
      </c>
      <c r="CM156" s="68">
        <v>75.9758348611053</v>
      </c>
      <c r="CN156" s="72">
        <v>-34.8407827460834</v>
      </c>
      <c r="CO156" s="68">
        <v>96.7137359866792</v>
      </c>
      <c r="CP156" s="72">
        <v>-12.3331501361977</v>
      </c>
      <c r="CQ156" s="68">
        <v>82.9066581311974</v>
      </c>
      <c r="CR156" s="72">
        <v>-32.4582206861276</v>
      </c>
      <c r="CS156" s="24"/>
      <c r="CT156" s="24" t="s">
        <v>39</v>
      </c>
      <c r="CU156" s="68">
        <v>122.444000265204</v>
      </c>
      <c r="CV156" s="72">
        <v>1.8018232752119</v>
      </c>
      <c r="CW156" s="68">
        <v>76.2533865983127</v>
      </c>
      <c r="CX156" s="72">
        <v>-27.1276378301667</v>
      </c>
      <c r="CY156" s="68">
        <v>110.518530902713</v>
      </c>
      <c r="CZ156" s="72">
        <v>-18.210421894824</v>
      </c>
      <c r="DA156" s="24"/>
      <c r="DB156" s="24" t="s">
        <v>39</v>
      </c>
      <c r="DC156" s="68">
        <v>105.435018175997</v>
      </c>
      <c r="DD156" s="72">
        <v>6.6328825640837</v>
      </c>
      <c r="DE156" s="68">
        <v>200.801741726718</v>
      </c>
      <c r="DF156" s="72">
        <v>3.33880034578951</v>
      </c>
      <c r="DG156" s="68">
        <v>114.593254342577</v>
      </c>
      <c r="DH156" s="72">
        <v>15.2096177255224</v>
      </c>
      <c r="DI156" s="24"/>
      <c r="DJ156" s="24" t="s">
        <v>39</v>
      </c>
      <c r="DK156" s="68">
        <v>114.794076363269</v>
      </c>
      <c r="DL156" s="72">
        <v>0.59943870046375</v>
      </c>
      <c r="DM156" s="68">
        <v>66.8584467345259</v>
      </c>
      <c r="DN156" s="72">
        <v>-31.7931665161781</v>
      </c>
      <c r="DO156" s="68">
        <v>105.065666711733</v>
      </c>
      <c r="DP156" s="72">
        <v>-0.612652490386466</v>
      </c>
      <c r="DQ156" s="24"/>
      <c r="DR156" s="24" t="s">
        <v>39</v>
      </c>
      <c r="DS156" s="68">
        <v>149.384784420282</v>
      </c>
      <c r="DT156" s="72">
        <v>23.7187377973997</v>
      </c>
      <c r="DU156" s="68">
        <v>121.384883041227</v>
      </c>
      <c r="DV156" s="72">
        <v>1.73554125193318</v>
      </c>
      <c r="DW156" s="68">
        <v>132.893817408201</v>
      </c>
      <c r="DX156" s="72">
        <v>2.71606990751077</v>
      </c>
      <c r="DY156" s="24"/>
      <c r="DZ156" s="24" t="s">
        <v>39</v>
      </c>
      <c r="EA156" s="68">
        <v>96.8267064717095</v>
      </c>
      <c r="EB156" s="72">
        <v>-8.54427579937827</v>
      </c>
      <c r="EC156" s="68">
        <v>105.923705442129</v>
      </c>
      <c r="ED156" s="72">
        <v>-14.1601306025422</v>
      </c>
      <c r="EE156" s="68">
        <v>117.070963361345</v>
      </c>
      <c r="EF156" s="72">
        <v>-5.80522041941128</v>
      </c>
      <c r="EG156" s="24"/>
      <c r="EH156" s="24" t="s">
        <v>39</v>
      </c>
      <c r="EI156" s="68">
        <v>129.440059268809</v>
      </c>
      <c r="EJ156" s="72">
        <v>4.27107594415712</v>
      </c>
      <c r="EK156" s="68">
        <v>113.720249416768</v>
      </c>
      <c r="EL156" s="72">
        <v>-2.56353984725605</v>
      </c>
      <c r="EM156" s="68">
        <v>93.8995133918863</v>
      </c>
      <c r="EN156" s="72">
        <v>-21.7483118101983</v>
      </c>
      <c r="EO156" s="24"/>
      <c r="EP156" s="24" t="s">
        <v>39</v>
      </c>
      <c r="EQ156" s="68">
        <v>95.9919163117664</v>
      </c>
      <c r="ER156" s="72">
        <v>-15.8815063625904</v>
      </c>
      <c r="ES156" s="68">
        <v>103.612626656853</v>
      </c>
      <c r="ET156" s="72">
        <v>-4.97146233183381</v>
      </c>
      <c r="EU156" s="68">
        <v>121.444806192448</v>
      </c>
      <c r="EV156" s="72">
        <v>11.1312504321253</v>
      </c>
      <c r="EW156" s="24"/>
      <c r="EX156" s="24" t="s">
        <v>39</v>
      </c>
      <c r="EY156" s="68">
        <v>98.4743603014797</v>
      </c>
      <c r="EZ156" s="72">
        <v>-4.30120583007353</v>
      </c>
      <c r="FA156" s="68">
        <v>103.51278578079</v>
      </c>
      <c r="FB156" s="72">
        <v>-10.4738600448068</v>
      </c>
      <c r="FC156" s="68">
        <v>144.569655174374</v>
      </c>
      <c r="FD156" s="72">
        <v>-4.72947108046048</v>
      </c>
      <c r="FE156" s="24"/>
      <c r="FF156" s="24" t="s">
        <v>39</v>
      </c>
      <c r="FG156" s="68">
        <v>123.156964446888</v>
      </c>
      <c r="FH156" s="72">
        <v>6.40467974271297</v>
      </c>
      <c r="FI156" s="68">
        <v>156.033723545718</v>
      </c>
      <c r="FJ156" s="72">
        <v>27.3409124695345</v>
      </c>
      <c r="FK156" s="68">
        <v>84.8341785775492</v>
      </c>
      <c r="FL156" s="72">
        <v>-25.3186370513558</v>
      </c>
      <c r="FM156" s="24"/>
      <c r="FN156" s="24" t="s">
        <v>39</v>
      </c>
      <c r="FO156" s="68">
        <v>158.024977123634</v>
      </c>
      <c r="FP156" s="72">
        <v>58.2286341436036</v>
      </c>
      <c r="FQ156" s="68">
        <v>261.523956864348</v>
      </c>
      <c r="FR156" s="72">
        <v>94.7432551651226</v>
      </c>
      <c r="FS156" s="68">
        <v>126.084110356023</v>
      </c>
      <c r="FT156" s="72">
        <v>-3.19794302374342</v>
      </c>
      <c r="FU156" s="24"/>
      <c r="FV156" s="24" t="s">
        <v>39</v>
      </c>
      <c r="FW156" s="68">
        <v>152.765150087379</v>
      </c>
      <c r="FX156" s="72">
        <v>26.2343399259434</v>
      </c>
      <c r="FY156" s="68">
        <v>118.853278841901</v>
      </c>
      <c r="FZ156" s="72">
        <v>3.5395766037678</v>
      </c>
      <c r="GA156" s="68">
        <v>119.598502354467</v>
      </c>
      <c r="GB156" s="72">
        <v>-6.59967927631125</v>
      </c>
      <c r="GC156" s="24"/>
      <c r="GD156" s="24" t="s">
        <v>39</v>
      </c>
      <c r="GE156" s="68">
        <v>140.983533511766</v>
      </c>
      <c r="GF156" s="72">
        <v>15.9309964667849</v>
      </c>
      <c r="GG156" s="68">
        <v>93.7651856987579</v>
      </c>
      <c r="GH156" s="72">
        <v>-23.7082074993145</v>
      </c>
      <c r="GI156" s="68">
        <v>102.152448064455</v>
      </c>
      <c r="GJ156" s="72">
        <v>-0.630351888148468</v>
      </c>
      <c r="GK156" s="24"/>
      <c r="GL156" s="24" t="s">
        <v>39</v>
      </c>
      <c r="GM156" s="68">
        <v>124.585881863177</v>
      </c>
      <c r="GN156" s="72">
        <v>10.618011326499</v>
      </c>
      <c r="GO156" s="68">
        <v>141.82774471091</v>
      </c>
      <c r="GP156" s="72">
        <v>0.875887857169076</v>
      </c>
      <c r="GQ156" s="68">
        <v>138.807518812998</v>
      </c>
      <c r="GR156" s="72">
        <v>4.36295408687906</v>
      </c>
      <c r="GS156" s="24"/>
      <c r="GT156" s="24" t="s">
        <v>39</v>
      </c>
      <c r="GU156" s="68">
        <v>130.016415990933</v>
      </c>
      <c r="GV156" s="72">
        <v>7.37864779992536</v>
      </c>
      <c r="GW156" s="68">
        <v>99.0817291132668</v>
      </c>
      <c r="GX156" s="72">
        <v>-18.4902312576237</v>
      </c>
      <c r="GY156" s="68">
        <v>114.125859838106</v>
      </c>
      <c r="GZ156" s="72">
        <v>-11.9366019326088</v>
      </c>
      <c r="HA156" s="24"/>
      <c r="HB156" s="24" t="s">
        <v>39</v>
      </c>
      <c r="HC156" s="68">
        <v>101.191840018036</v>
      </c>
      <c r="HD156" s="72">
        <v>-11.6049252703595</v>
      </c>
      <c r="HE156" s="68">
        <v>115.655912252851</v>
      </c>
      <c r="HF156" s="72">
        <v>-7.50629759908121</v>
      </c>
      <c r="HG156" s="68">
        <v>94.0678754936203</v>
      </c>
      <c r="HH156" s="72">
        <v>-14.7612672391348</v>
      </c>
      <c r="HI156" s="24"/>
      <c r="HJ156" s="24" t="s">
        <v>39</v>
      </c>
      <c r="HK156" s="68">
        <v>102.885393183875</v>
      </c>
      <c r="HL156" s="72">
        <v>-17.0170001243928</v>
      </c>
      <c r="HM156" s="68">
        <v>103.240290147412</v>
      </c>
      <c r="HN156" s="72">
        <v>-17.0708264723695</v>
      </c>
      <c r="HO156" s="68">
        <v>104.274296196711</v>
      </c>
      <c r="HP156" s="72">
        <v>-10.9993288854458</v>
      </c>
      <c r="HQ156" s="24"/>
      <c r="HR156" s="24" t="s">
        <v>39</v>
      </c>
      <c r="HS156" s="68">
        <v>134.298979398381</v>
      </c>
      <c r="HT156" s="72">
        <v>15.6302732483968</v>
      </c>
      <c r="HU156" s="68">
        <v>138.700466013974</v>
      </c>
      <c r="HV156" s="72">
        <v>15.2413641388685</v>
      </c>
      <c r="HW156" s="68">
        <v>101.032669289086</v>
      </c>
      <c r="HX156" s="72">
        <v>-9.92683823725157</v>
      </c>
      <c r="HY156" s="24"/>
      <c r="HZ156" s="24" t="s">
        <v>39</v>
      </c>
      <c r="IA156" s="68">
        <v>104.146116014883</v>
      </c>
      <c r="IB156" s="72">
        <v>-13.5418906887824</v>
      </c>
      <c r="IC156" s="68">
        <v>113.500693147425</v>
      </c>
      <c r="ID156" s="72">
        <v>-6.51231271636952</v>
      </c>
      <c r="IE156" s="68">
        <v>140.737351920332</v>
      </c>
      <c r="IF156" s="72">
        <v>26.0935075861074</v>
      </c>
      <c r="IG156" s="24"/>
      <c r="IH156" s="24" t="s">
        <v>39</v>
      </c>
      <c r="II156" s="68">
        <v>144.117061634423</v>
      </c>
      <c r="IJ156" s="72">
        <v>6.82021973748412</v>
      </c>
      <c r="IK156" s="68">
        <v>110.442671375659</v>
      </c>
      <c r="IL156" s="72">
        <v>-7.68955723475445</v>
      </c>
      <c r="IM156" s="68">
        <v>86.1919984030666</v>
      </c>
      <c r="IN156" s="72">
        <v>-27.7415930715113</v>
      </c>
      <c r="IO156" s="68">
        <v>106.274799505004</v>
      </c>
      <c r="IP156" s="72">
        <v>-21.0877420977781</v>
      </c>
      <c r="IQ156" s="24"/>
      <c r="IR156" s="24" t="s">
        <v>39</v>
      </c>
      <c r="IS156" s="68">
        <v>85.457303026386</v>
      </c>
      <c r="IT156" s="72">
        <v>-27.7846405823898</v>
      </c>
      <c r="IU156" s="68">
        <v>109.511357276304</v>
      </c>
      <c r="IV156" s="72">
        <v>12.6618989797761</v>
      </c>
      <c r="IW156" s="68">
        <v>90.8111529891941</v>
      </c>
      <c r="IX156" s="72">
        <v>-28.250553232115</v>
      </c>
      <c r="IY156" s="24"/>
      <c r="IZ156" s="24" t="s">
        <v>39</v>
      </c>
      <c r="JA156" s="68">
        <v>103.864297393182</v>
      </c>
      <c r="JB156" s="72">
        <v>-21.1077592941933</v>
      </c>
      <c r="JC156" s="68">
        <v>138.681525882269</v>
      </c>
      <c r="JD156" s="72">
        <v>-2.65361889603687</v>
      </c>
      <c r="JE156" s="68">
        <v>188.635093136238</v>
      </c>
      <c r="JF156" s="72">
        <v>11.3673965368685</v>
      </c>
      <c r="JG156" s="24"/>
      <c r="JH156" s="24" t="s">
        <v>39</v>
      </c>
      <c r="JI156" s="68">
        <v>189.892125026239</v>
      </c>
      <c r="JJ156" s="72">
        <v>32.3884767885231</v>
      </c>
      <c r="JK156" s="68">
        <v>138.272266012888</v>
      </c>
      <c r="JL156" s="72">
        <v>17.9888231002071</v>
      </c>
      <c r="JM156" s="68">
        <v>144.731508137385</v>
      </c>
      <c r="JN156" s="72">
        <v>28.1885621630436</v>
      </c>
      <c r="JO156" s="24"/>
      <c r="JP156" s="24" t="s">
        <v>39</v>
      </c>
      <c r="JQ156" s="68">
        <v>119.939359629424</v>
      </c>
      <c r="JR156" s="72">
        <v>-2.21437067543957</v>
      </c>
      <c r="JS156" s="68">
        <v>121.424220366403</v>
      </c>
      <c r="JT156" s="72">
        <v>9.06107695769816</v>
      </c>
      <c r="JU156" s="68">
        <v>123.773227048027</v>
      </c>
      <c r="JV156" s="72">
        <v>8.01727737708286</v>
      </c>
      <c r="JW156" s="24"/>
      <c r="JX156" s="24" t="s">
        <v>39</v>
      </c>
      <c r="JY156" s="68">
        <v>100.767132248555</v>
      </c>
      <c r="JZ156" s="72">
        <v>3.05295363053818</v>
      </c>
      <c r="KA156" s="68">
        <v>143.30599107172</v>
      </c>
      <c r="KB156" s="72">
        <v>14.4714126068463</v>
      </c>
      <c r="KC156" s="68">
        <v>127.976161538885</v>
      </c>
      <c r="KD156" s="72">
        <v>1.57055480238479</v>
      </c>
      <c r="KE156" s="24"/>
      <c r="KF156" s="24" t="s">
        <v>39</v>
      </c>
      <c r="KG156" s="68">
        <v>131.339414645166</v>
      </c>
      <c r="KH156" s="72">
        <v>17.2984679152784</v>
      </c>
      <c r="KI156" s="68">
        <v>155.659209624231</v>
      </c>
      <c r="KJ156" s="72">
        <v>5.50714649471958</v>
      </c>
      <c r="KK156" s="68">
        <v>108.551299307293</v>
      </c>
      <c r="KL156" s="72">
        <v>-15.6766655296528</v>
      </c>
      <c r="KM156" s="24"/>
      <c r="KN156" s="24" t="s">
        <v>39</v>
      </c>
      <c r="KO156" s="68">
        <v>87.1849631236565</v>
      </c>
      <c r="KP156" s="72">
        <v>-21.1300013745153</v>
      </c>
      <c r="KQ156" s="68">
        <v>148.157311417642</v>
      </c>
      <c r="KR156" s="72">
        <v>24.3086931312758</v>
      </c>
      <c r="KS156" s="68">
        <v>80.7951936448194</v>
      </c>
      <c r="KT156" s="72">
        <v>-12.5414019028525</v>
      </c>
      <c r="KU156" s="24"/>
      <c r="KV156" s="24" t="s">
        <v>39</v>
      </c>
      <c r="KW156" s="68">
        <v>93.0787719099508</v>
      </c>
      <c r="KX156" s="72">
        <v>-14.1455207876639</v>
      </c>
      <c r="KY156" s="68">
        <v>126.355332639171</v>
      </c>
      <c r="KZ156" s="72">
        <v>9.38164220597619</v>
      </c>
      <c r="LA156" s="68">
        <v>172.293473332775</v>
      </c>
      <c r="LB156" s="72">
        <v>24.9777904172263</v>
      </c>
      <c r="LC156" s="24"/>
      <c r="LD156" s="24" t="s">
        <v>39</v>
      </c>
      <c r="LE156" s="68">
        <v>126.348723871739</v>
      </c>
      <c r="LF156" s="72">
        <v>-1.48950610145334</v>
      </c>
      <c r="LG156" s="68">
        <v>90.0677682616674</v>
      </c>
      <c r="LH156" s="72">
        <v>-14.3171166346549</v>
      </c>
      <c r="LI156" s="68">
        <v>69.5166188420729</v>
      </c>
      <c r="LJ156" s="72">
        <v>-38.4510493302287</v>
      </c>
      <c r="LK156" s="24"/>
      <c r="LL156" s="24" t="s">
        <v>39</v>
      </c>
      <c r="LM156" s="68">
        <v>103.830252710953</v>
      </c>
      <c r="LN156" s="72">
        <v>-2.70994653263654</v>
      </c>
      <c r="LO156" s="68">
        <v>139.183798986651</v>
      </c>
      <c r="LP156" s="72">
        <v>13.7605152666792</v>
      </c>
      <c r="LQ156" s="68">
        <v>137.582559053317</v>
      </c>
      <c r="LR156" s="72">
        <v>-2.30562230982336</v>
      </c>
      <c r="LS156" s="24"/>
      <c r="LT156" s="24" t="s">
        <v>39</v>
      </c>
      <c r="LU156" s="68">
        <v>123.647237952492</v>
      </c>
      <c r="LV156" s="72">
        <v>-1.65909817578958</v>
      </c>
      <c r="LW156" s="68">
        <v>114.168351833182</v>
      </c>
      <c r="LX156" s="72">
        <v>11.3024814749078</v>
      </c>
      <c r="LY156" s="68">
        <v>122.66412143976</v>
      </c>
      <c r="LZ156" s="72">
        <v>27.4922269760904</v>
      </c>
      <c r="MA156" s="24"/>
      <c r="MB156" s="24" t="s">
        <v>39</v>
      </c>
      <c r="MC156" s="68">
        <v>144.32039621834</v>
      </c>
      <c r="MD156" s="72">
        <v>1.91463403750411</v>
      </c>
      <c r="ME156" s="68">
        <v>125.690409508016</v>
      </c>
      <c r="MF156" s="72">
        <v>-21.1220125483935</v>
      </c>
      <c r="MG156" s="68">
        <v>96.7824107640112</v>
      </c>
      <c r="MH156" s="72">
        <v>-31.3263938278719</v>
      </c>
      <c r="MI156" s="24"/>
      <c r="MJ156" s="24" t="s">
        <v>39</v>
      </c>
      <c r="MK156" s="68">
        <v>104.505456211515</v>
      </c>
      <c r="ML156" s="72">
        <v>10.7920216939762</v>
      </c>
      <c r="MM156" s="68">
        <v>127.513147516317</v>
      </c>
      <c r="MN156" s="72">
        <v>-2.68476464595247</v>
      </c>
      <c r="MO156" s="68">
        <v>189.129458108894</v>
      </c>
      <c r="MP156" s="72">
        <v>26.0639984371573</v>
      </c>
      <c r="MQ156"/>
      <c r="MR156"/>
      <c r="MS156"/>
      <c r="MT156"/>
      <c r="MU156"/>
      <c r="MV156"/>
    </row>
    <row r="157" s="406" customFormat="1" ht="15" hidden="1" customHeight="1" spans="1:360">
      <c r="A157" s="433"/>
      <c r="B157" s="24" t="s">
        <v>40</v>
      </c>
      <c r="C157" s="325">
        <v>84.984127392643</v>
      </c>
      <c r="D157" s="72">
        <v>-7.3508843209631</v>
      </c>
      <c r="E157" s="459">
        <v>79.4955392382605</v>
      </c>
      <c r="F157" s="72">
        <v>-7.595711326235</v>
      </c>
      <c r="G157" s="459">
        <v>90.1739279753355</v>
      </c>
      <c r="H157" s="72">
        <v>-7.14580563949707</v>
      </c>
      <c r="I157" s="24"/>
      <c r="J157" s="24" t="s">
        <v>40</v>
      </c>
      <c r="K157" s="325">
        <v>112.373690843941</v>
      </c>
      <c r="L157" s="72">
        <v>1.4558466983609</v>
      </c>
      <c r="M157" s="325">
        <v>138.442104933734</v>
      </c>
      <c r="N157" s="72">
        <v>9.54582023350952</v>
      </c>
      <c r="O157" s="325">
        <v>111.109353830257</v>
      </c>
      <c r="P157" s="72">
        <v>4.90008212428094</v>
      </c>
      <c r="Q157" s="24"/>
      <c r="R157" s="24" t="s">
        <v>40</v>
      </c>
      <c r="S157" s="325">
        <v>140.810580988673</v>
      </c>
      <c r="T157" s="72">
        <v>17.3170692333646</v>
      </c>
      <c r="U157" s="325">
        <v>130.195644242229</v>
      </c>
      <c r="V157" s="72">
        <v>-1.05705849020971</v>
      </c>
      <c r="W157" s="325">
        <v>142.690353861331</v>
      </c>
      <c r="X157" s="72">
        <v>7.68034789450721</v>
      </c>
      <c r="Y157" s="24"/>
      <c r="Z157" s="24" t="s">
        <v>40</v>
      </c>
      <c r="AA157" s="325">
        <v>153.566420608</v>
      </c>
      <c r="AB157" s="72">
        <v>6.99490690301513</v>
      </c>
      <c r="AC157" s="325">
        <v>162.006018918912</v>
      </c>
      <c r="AD157" s="72">
        <v>27.5265792710618</v>
      </c>
      <c r="AE157" s="325">
        <v>126.839978247362</v>
      </c>
      <c r="AF157" s="72">
        <v>-10.4263262909848</v>
      </c>
      <c r="AG157" s="24"/>
      <c r="AH157" s="24" t="s">
        <v>40</v>
      </c>
      <c r="AI157" s="325">
        <v>103.561879485122</v>
      </c>
      <c r="AJ157" s="72">
        <v>-18.8328853268727</v>
      </c>
      <c r="AK157" s="325">
        <v>144.601488734626</v>
      </c>
      <c r="AL157" s="72">
        <v>4.15009010711194</v>
      </c>
      <c r="AM157" s="325">
        <v>123.018178006348</v>
      </c>
      <c r="AN157" s="72">
        <v>-2.08968445143194</v>
      </c>
      <c r="AO157" s="24"/>
      <c r="AP157" s="24" t="s">
        <v>40</v>
      </c>
      <c r="AQ157" s="325">
        <v>135.700711236714</v>
      </c>
      <c r="AR157" s="72">
        <v>-2.39381668221938</v>
      </c>
      <c r="AS157" s="325">
        <v>111.015026244443</v>
      </c>
      <c r="AT157" s="72">
        <v>-10.8749102544751</v>
      </c>
      <c r="AU157" s="325">
        <v>126.664267275588</v>
      </c>
      <c r="AV157" s="72">
        <v>0.844387418917165</v>
      </c>
      <c r="AW157" s="24"/>
      <c r="AX157" s="24" t="s">
        <v>40</v>
      </c>
      <c r="AY157" s="325">
        <v>142.666010142512</v>
      </c>
      <c r="AZ157" s="72">
        <v>3.78784487657167</v>
      </c>
      <c r="BA157" s="325">
        <v>116.796440118525</v>
      </c>
      <c r="BB157" s="72">
        <v>-9.364039707259</v>
      </c>
      <c r="BC157" s="325">
        <v>152.269937262265</v>
      </c>
      <c r="BD157" s="72">
        <v>27.4690319577789</v>
      </c>
      <c r="BE157" s="24"/>
      <c r="BF157" s="24" t="s">
        <v>40</v>
      </c>
      <c r="BG157" s="325">
        <v>144.645314917535</v>
      </c>
      <c r="BH157" s="72">
        <v>6.66153243691654</v>
      </c>
      <c r="BI157" s="325">
        <v>111.855861600929</v>
      </c>
      <c r="BJ157" s="72">
        <v>-5.58032949027111</v>
      </c>
      <c r="BK157" s="325">
        <v>147.617159256078</v>
      </c>
      <c r="BL157" s="72">
        <v>6.64889200631289</v>
      </c>
      <c r="BM157" s="24"/>
      <c r="BN157" s="24" t="s">
        <v>40</v>
      </c>
      <c r="BO157" s="325">
        <v>136.83554492424</v>
      </c>
      <c r="BP157" s="72">
        <v>2.3145049708716</v>
      </c>
      <c r="BQ157" s="437">
        <v>122.353904819818</v>
      </c>
      <c r="BR157" s="72">
        <v>-8.52852690395926</v>
      </c>
      <c r="BS157" s="325">
        <v>118.239904223132</v>
      </c>
      <c r="BT157" s="72">
        <v>-4.5344103643054</v>
      </c>
      <c r="BU157" s="24"/>
      <c r="BV157" s="24" t="s">
        <v>40</v>
      </c>
      <c r="BW157" s="325">
        <v>117.87247751636</v>
      </c>
      <c r="BX157" s="72">
        <v>-1.21413743139661</v>
      </c>
      <c r="BY157" s="325">
        <v>117.151848620753</v>
      </c>
      <c r="BZ157" s="72">
        <v>7.63378523023547</v>
      </c>
      <c r="CA157" s="325">
        <v>113.533435127885</v>
      </c>
      <c r="CB157" s="72">
        <v>-1.27006974393234</v>
      </c>
      <c r="CC157" s="24"/>
      <c r="CD157" s="24" t="s">
        <v>40</v>
      </c>
      <c r="CE157" s="325">
        <v>110.97707750573</v>
      </c>
      <c r="CF157" s="72">
        <v>-12.336224338232</v>
      </c>
      <c r="CG157" s="325">
        <v>103.141368041848</v>
      </c>
      <c r="CH157" s="72">
        <v>-1.59226043759094</v>
      </c>
      <c r="CI157" s="325">
        <v>131.56555033506</v>
      </c>
      <c r="CJ157" s="72">
        <v>2.80143527760863</v>
      </c>
      <c r="CK157" s="24"/>
      <c r="CL157" s="24" t="s">
        <v>40</v>
      </c>
      <c r="CM157" s="325">
        <v>113.373101043524</v>
      </c>
      <c r="CN157" s="72">
        <v>-6.98149267069657</v>
      </c>
      <c r="CO157" s="325">
        <v>84.9396252289517</v>
      </c>
      <c r="CP157" s="72">
        <v>-20.8684458687788</v>
      </c>
      <c r="CQ157" s="325">
        <v>82.0435557628257</v>
      </c>
      <c r="CR157" s="72">
        <v>-30.8936117904163</v>
      </c>
      <c r="CS157" s="24"/>
      <c r="CT157" s="24" t="s">
        <v>40</v>
      </c>
      <c r="CU157" s="325">
        <v>120.205436763481</v>
      </c>
      <c r="CV157" s="72">
        <v>0.267090582778124</v>
      </c>
      <c r="CW157" s="325">
        <v>85.9169504200784</v>
      </c>
      <c r="CX157" s="72">
        <v>-20.9723242804664</v>
      </c>
      <c r="CY157" s="325">
        <v>158.318796508639</v>
      </c>
      <c r="CZ157" s="72">
        <v>16.8797618897064</v>
      </c>
      <c r="DA157" s="24"/>
      <c r="DB157" s="24" t="s">
        <v>40</v>
      </c>
      <c r="DC157" s="325">
        <v>99.8997799993052</v>
      </c>
      <c r="DD157" s="72">
        <v>-1.77523514804942</v>
      </c>
      <c r="DE157" s="325">
        <v>260.948746064471</v>
      </c>
      <c r="DF157" s="72">
        <v>29.5169856824584</v>
      </c>
      <c r="DG157" s="325">
        <v>104.562031844475</v>
      </c>
      <c r="DH157" s="72">
        <v>-0.582278241979978</v>
      </c>
      <c r="DI157" s="24"/>
      <c r="DJ157" s="24" t="s">
        <v>40</v>
      </c>
      <c r="DK157" s="325">
        <v>134.670404445759</v>
      </c>
      <c r="DL157" s="72">
        <v>4.59563677719781</v>
      </c>
      <c r="DM157" s="325">
        <v>71.3923216818988</v>
      </c>
      <c r="DN157" s="72">
        <v>-30.8280771125881</v>
      </c>
      <c r="DO157" s="325">
        <v>134.473002088961</v>
      </c>
      <c r="DP157" s="72">
        <v>4.37256088409382</v>
      </c>
      <c r="DQ157" s="24"/>
      <c r="DR157" s="24" t="s">
        <v>40</v>
      </c>
      <c r="DS157" s="325">
        <v>165.437244236104</v>
      </c>
      <c r="DT157" s="72">
        <v>33.1929289942571</v>
      </c>
      <c r="DU157" s="325">
        <v>118.663845028425</v>
      </c>
      <c r="DV157" s="72">
        <v>3.63556464912178</v>
      </c>
      <c r="DW157" s="325">
        <v>136.316442773127</v>
      </c>
      <c r="DX157" s="72">
        <v>0.223070917846584</v>
      </c>
      <c r="DY157" s="24"/>
      <c r="DZ157" s="24" t="s">
        <v>40</v>
      </c>
      <c r="EA157" s="325">
        <v>98.5837305940677</v>
      </c>
      <c r="EB157" s="72">
        <v>-9.64361581477942</v>
      </c>
      <c r="EC157" s="325">
        <v>112.159416870585</v>
      </c>
      <c r="ED157" s="72">
        <v>-7.53880972431024</v>
      </c>
      <c r="EE157" s="325">
        <v>115.279775155004</v>
      </c>
      <c r="EF157" s="72">
        <v>-5.57274127932722</v>
      </c>
      <c r="EG157" s="24"/>
      <c r="EH157" s="24" t="s">
        <v>40</v>
      </c>
      <c r="EI157" s="325">
        <v>134.759584685504</v>
      </c>
      <c r="EJ157" s="72">
        <v>5.08583469187364</v>
      </c>
      <c r="EK157" s="325">
        <v>121.298270671166</v>
      </c>
      <c r="EL157" s="72">
        <v>0.544554275418278</v>
      </c>
      <c r="EM157" s="325">
        <v>100.855115467234</v>
      </c>
      <c r="EN157" s="72">
        <v>-16.3962887533853</v>
      </c>
      <c r="EO157" s="24"/>
      <c r="EP157" s="24" t="s">
        <v>40</v>
      </c>
      <c r="EQ157" s="325">
        <v>100.936423394804</v>
      </c>
      <c r="ER157" s="72">
        <v>-5.19834172569202</v>
      </c>
      <c r="ES157" s="325">
        <v>107.1692247719</v>
      </c>
      <c r="ET157" s="72">
        <v>-3.55267685537125</v>
      </c>
      <c r="EU157" s="325">
        <v>123.349763833316</v>
      </c>
      <c r="EV157" s="72">
        <v>15.5763849902825</v>
      </c>
      <c r="EW157" s="24"/>
      <c r="EX157" s="24" t="s">
        <v>40</v>
      </c>
      <c r="EY157" s="325">
        <v>102.453523118487</v>
      </c>
      <c r="EZ157" s="72">
        <v>-3.13482097866868</v>
      </c>
      <c r="FA157" s="325">
        <v>103.97020779372</v>
      </c>
      <c r="FB157" s="72">
        <v>-11.4902579194488</v>
      </c>
      <c r="FC157" s="325">
        <v>156.279766789571</v>
      </c>
      <c r="FD157" s="72">
        <v>0.237011529871253</v>
      </c>
      <c r="FE157" s="24"/>
      <c r="FF157" s="24" t="s">
        <v>40</v>
      </c>
      <c r="FG157" s="325">
        <v>127.925936033498</v>
      </c>
      <c r="FH157" s="72">
        <v>8.35878527456106</v>
      </c>
      <c r="FI157" s="325">
        <v>166.664063863284</v>
      </c>
      <c r="FJ157" s="72">
        <v>28.0832951325425</v>
      </c>
      <c r="FK157" s="325">
        <v>95.2893584639749</v>
      </c>
      <c r="FL157" s="72">
        <v>-19.3651961166072</v>
      </c>
      <c r="FM157" s="24"/>
      <c r="FN157" s="24" t="s">
        <v>40</v>
      </c>
      <c r="FO157" s="325">
        <v>162.676840393026</v>
      </c>
      <c r="FP157" s="72">
        <v>65.1202826036753</v>
      </c>
      <c r="FQ157" s="325">
        <v>272.042136015393</v>
      </c>
      <c r="FR157" s="72">
        <v>118.96861463218</v>
      </c>
      <c r="FS157" s="325">
        <v>133.296895328405</v>
      </c>
      <c r="FT157" s="72">
        <v>0.480391197766579</v>
      </c>
      <c r="FU157" s="24"/>
      <c r="FV157" s="24" t="s">
        <v>40</v>
      </c>
      <c r="FW157" s="325">
        <v>146.597588260195</v>
      </c>
      <c r="FX157" s="72">
        <v>19.4751614868273</v>
      </c>
      <c r="FY157" s="325">
        <v>118.526550281601</v>
      </c>
      <c r="FZ157" s="72">
        <v>2.56463167300996</v>
      </c>
      <c r="GA157" s="325">
        <v>120.593099397552</v>
      </c>
      <c r="GB157" s="72">
        <v>-5.73836375669275</v>
      </c>
      <c r="GC157" s="24"/>
      <c r="GD157" s="24" t="s">
        <v>40</v>
      </c>
      <c r="GE157" s="325">
        <v>143.707107222775</v>
      </c>
      <c r="GF157" s="72">
        <v>16.9320109164346</v>
      </c>
      <c r="GG157" s="325">
        <v>105.32618793106</v>
      </c>
      <c r="GH157" s="72">
        <v>-11.8451524099589</v>
      </c>
      <c r="GI157" s="325">
        <v>102.521887219135</v>
      </c>
      <c r="GJ157" s="72">
        <v>-3.23610394498816</v>
      </c>
      <c r="GK157" s="24"/>
      <c r="GL157" s="24" t="s">
        <v>40</v>
      </c>
      <c r="GM157" s="325">
        <v>126.683225379029</v>
      </c>
      <c r="GN157" s="72">
        <v>11.105057200104</v>
      </c>
      <c r="GO157" s="325">
        <v>137.609830990733</v>
      </c>
      <c r="GP157" s="72">
        <v>2.20105469936935</v>
      </c>
      <c r="GQ157" s="325">
        <v>128.492656566539</v>
      </c>
      <c r="GR157" s="72">
        <v>0.84130444907224</v>
      </c>
      <c r="GS157" s="24"/>
      <c r="GT157" s="24" t="s">
        <v>40</v>
      </c>
      <c r="GU157" s="325">
        <v>78.3325912636667</v>
      </c>
      <c r="GV157" s="72">
        <v>-31.9452005529126</v>
      </c>
      <c r="GW157" s="325">
        <v>93.075128764223</v>
      </c>
      <c r="GX157" s="72">
        <v>-6.50104409021435</v>
      </c>
      <c r="GY157" s="325">
        <v>146.889725211727</v>
      </c>
      <c r="GZ157" s="72">
        <v>7.16821282405455</v>
      </c>
      <c r="HA157" s="24"/>
      <c r="HB157" s="24" t="s">
        <v>40</v>
      </c>
      <c r="HC157" s="325">
        <v>98.5990758721274</v>
      </c>
      <c r="HD157" s="72">
        <v>-14.6842536894822</v>
      </c>
      <c r="HE157" s="325">
        <v>113.093408090397</v>
      </c>
      <c r="HF157" s="72">
        <v>0.658315530026286</v>
      </c>
      <c r="HG157" s="325">
        <v>82.3084244532089</v>
      </c>
      <c r="HH157" s="72">
        <v>-15.3038433206905</v>
      </c>
      <c r="HI157" s="24"/>
      <c r="HJ157" s="24" t="s">
        <v>40</v>
      </c>
      <c r="HK157" s="325">
        <v>94.6765851535753</v>
      </c>
      <c r="HL157" s="72">
        <v>-24.0922059397691</v>
      </c>
      <c r="HM157" s="325">
        <v>106.084092381464</v>
      </c>
      <c r="HN157" s="72">
        <v>-7.31414176906053</v>
      </c>
      <c r="HO157" s="325">
        <v>87.3967708918432</v>
      </c>
      <c r="HP157" s="72">
        <v>-20.8651792036994</v>
      </c>
      <c r="HQ157" s="24"/>
      <c r="HR157" s="24" t="s">
        <v>40</v>
      </c>
      <c r="HS157" s="325">
        <v>99.302168445948</v>
      </c>
      <c r="HT157" s="72">
        <v>-11.7890116978589</v>
      </c>
      <c r="HU157" s="325">
        <v>128.889155082482</v>
      </c>
      <c r="HV157" s="72">
        <v>8.39952367225104</v>
      </c>
      <c r="HW157" s="325">
        <v>108.890050525345</v>
      </c>
      <c r="HX157" s="72">
        <v>-3.81936576230861</v>
      </c>
      <c r="HY157" s="24"/>
      <c r="HZ157" s="24" t="s">
        <v>40</v>
      </c>
      <c r="IA157" s="325">
        <v>142.087075565728</v>
      </c>
      <c r="IB157" s="72">
        <v>18.2610183183858</v>
      </c>
      <c r="IC157" s="68">
        <v>117.587348277187</v>
      </c>
      <c r="ID157" s="72">
        <v>-3.36264141976552</v>
      </c>
      <c r="IE157" s="325">
        <v>124.199004759395</v>
      </c>
      <c r="IF157" s="72">
        <v>9.55940113749307</v>
      </c>
      <c r="IG157" s="24"/>
      <c r="IH157" s="24" t="s">
        <v>40</v>
      </c>
      <c r="II157" s="325">
        <v>121.767582346336</v>
      </c>
      <c r="IJ157" s="72">
        <v>-4.35948333327272</v>
      </c>
      <c r="IK157" s="325">
        <v>133.602078494471</v>
      </c>
      <c r="IL157" s="72">
        <v>3.19901571242124</v>
      </c>
      <c r="IM157" s="325">
        <v>82.9747235515884</v>
      </c>
      <c r="IN157" s="72">
        <v>-34.174130598798</v>
      </c>
      <c r="IO157" s="325">
        <v>124.716803647866</v>
      </c>
      <c r="IP157" s="72">
        <v>2.27156501048556</v>
      </c>
      <c r="IQ157" s="24"/>
      <c r="IR157" s="24" t="s">
        <v>40</v>
      </c>
      <c r="IS157" s="325">
        <v>97.8074023994755</v>
      </c>
      <c r="IT157" s="72">
        <v>-17.2174530362745</v>
      </c>
      <c r="IU157" s="325">
        <v>96.0284537204126</v>
      </c>
      <c r="IV157" s="72">
        <v>2.17587663158196</v>
      </c>
      <c r="IW157" s="325">
        <v>86.4385164309753</v>
      </c>
      <c r="IX157" s="72">
        <v>-36.115846400493</v>
      </c>
      <c r="IY157" s="24"/>
      <c r="IZ157" s="24" t="s">
        <v>40</v>
      </c>
      <c r="JA157" s="325">
        <v>138.986470601295</v>
      </c>
      <c r="JB157" s="72">
        <v>15.1098339870741</v>
      </c>
      <c r="JC157" s="325">
        <v>135.746243704606</v>
      </c>
      <c r="JD157" s="72">
        <v>-3.24626681072007</v>
      </c>
      <c r="JE157" s="325">
        <v>180.698535128352</v>
      </c>
      <c r="JF157" s="72">
        <v>15.9246821876585</v>
      </c>
      <c r="JG157" s="24"/>
      <c r="JH157" s="24" t="s">
        <v>40</v>
      </c>
      <c r="JI157" s="325">
        <v>189.490539577123</v>
      </c>
      <c r="JJ157" s="72">
        <v>33.3267571742902</v>
      </c>
      <c r="JK157" s="325">
        <v>179.177732552557</v>
      </c>
      <c r="JL157" s="72">
        <v>21.9661179846903</v>
      </c>
      <c r="JM157" s="325">
        <v>135.252069351172</v>
      </c>
      <c r="JN157" s="72">
        <v>19.7149698152665</v>
      </c>
      <c r="JO157" s="24"/>
      <c r="JP157" s="24" t="s">
        <v>40</v>
      </c>
      <c r="JQ157" s="325">
        <v>112.44788312469</v>
      </c>
      <c r="JR157" s="72">
        <v>4.53666994335732</v>
      </c>
      <c r="JS157" s="325">
        <v>114.443043993843</v>
      </c>
      <c r="JT157" s="72">
        <v>24.0808462528908</v>
      </c>
      <c r="JU157" s="325">
        <v>111.284169759323</v>
      </c>
      <c r="JV157" s="72">
        <v>9.59619911215228</v>
      </c>
      <c r="JW157" s="24"/>
      <c r="JX157" s="24" t="s">
        <v>40</v>
      </c>
      <c r="JY157" s="325">
        <v>115.457462447273</v>
      </c>
      <c r="JZ157" s="72">
        <v>-8.04130713015259</v>
      </c>
      <c r="KA157" s="325">
        <v>168.940968894418</v>
      </c>
      <c r="KB157" s="72">
        <v>20.4778732858885</v>
      </c>
      <c r="KC157" s="325">
        <v>141.153477211369</v>
      </c>
      <c r="KD157" s="72">
        <v>6.78270567219545</v>
      </c>
      <c r="KE157" s="24"/>
      <c r="KF157" s="24" t="s">
        <v>40</v>
      </c>
      <c r="KG157" s="325">
        <v>117.94146449365</v>
      </c>
      <c r="KH157" s="72">
        <v>15.3825956497861</v>
      </c>
      <c r="KI157" s="325">
        <v>107.887119091389</v>
      </c>
      <c r="KJ157" s="72">
        <v>-2.74484376375729</v>
      </c>
      <c r="KK157" s="325">
        <v>99.0821987130817</v>
      </c>
      <c r="KL157" s="72">
        <v>-15.7905552187575</v>
      </c>
      <c r="KM157" s="24"/>
      <c r="KN157" s="24" t="s">
        <v>40</v>
      </c>
      <c r="KO157" s="325">
        <v>52.9759053277499</v>
      </c>
      <c r="KP157" s="72">
        <v>-11.6305141517615</v>
      </c>
      <c r="KQ157" s="325">
        <v>160.685301936249</v>
      </c>
      <c r="KR157" s="72">
        <v>25.4752585864458</v>
      </c>
      <c r="KS157" s="325">
        <v>103.119917211695</v>
      </c>
      <c r="KT157" s="72">
        <v>-5.29328198987797</v>
      </c>
      <c r="KU157" s="24"/>
      <c r="KV157" s="24" t="s">
        <v>40</v>
      </c>
      <c r="KW157" s="325">
        <v>91.2757660434528</v>
      </c>
      <c r="KX157" s="72">
        <v>-5.9840958036749</v>
      </c>
      <c r="KY157" s="325">
        <v>142.597964718936</v>
      </c>
      <c r="KZ157" s="72">
        <v>17.1375119951028</v>
      </c>
      <c r="LA157" s="325">
        <v>148.280004304883</v>
      </c>
      <c r="LB157" s="72">
        <v>9.98843391566564</v>
      </c>
      <c r="LC157" s="24"/>
      <c r="LD157" s="24" t="s">
        <v>40</v>
      </c>
      <c r="LE157" s="325">
        <v>138.476373635082</v>
      </c>
      <c r="LF157" s="72">
        <v>5.4353691773009</v>
      </c>
      <c r="LG157" s="325">
        <v>97.7852297488898</v>
      </c>
      <c r="LH157" s="72">
        <v>-1.19042154590574</v>
      </c>
      <c r="LI157" s="325">
        <v>67.309491576138</v>
      </c>
      <c r="LJ157" s="72">
        <v>3.43661921572102</v>
      </c>
      <c r="LK157" s="24"/>
      <c r="LL157" s="24" t="s">
        <v>40</v>
      </c>
      <c r="LM157" s="325">
        <v>101.461653037866</v>
      </c>
      <c r="LN157" s="72">
        <v>0.152254267995062</v>
      </c>
      <c r="LO157" s="325">
        <v>125.558302200375</v>
      </c>
      <c r="LP157" s="72">
        <v>29.6034956613033</v>
      </c>
      <c r="LQ157" s="325">
        <v>115.69943131423</v>
      </c>
      <c r="LR157" s="72">
        <v>-0.773120483268968</v>
      </c>
      <c r="LS157" s="24"/>
      <c r="LT157" s="24" t="s">
        <v>40</v>
      </c>
      <c r="LU157" s="325">
        <v>130.883326340711</v>
      </c>
      <c r="LV157" s="72">
        <v>6.81488820637637</v>
      </c>
      <c r="LW157" s="325">
        <v>98.7157445776889</v>
      </c>
      <c r="LX157" s="72">
        <v>13.1620690980917</v>
      </c>
      <c r="LY157" s="325">
        <v>114.066998223661</v>
      </c>
      <c r="LZ157" s="72">
        <v>36.5991539117029</v>
      </c>
      <c r="MA157" s="24"/>
      <c r="MB157" s="24" t="s">
        <v>40</v>
      </c>
      <c r="MC157" s="325">
        <v>125.564526871177</v>
      </c>
      <c r="MD157" s="72">
        <v>-1.78331572514863</v>
      </c>
      <c r="ME157" s="325">
        <v>130.234313931135</v>
      </c>
      <c r="MF157" s="72">
        <v>-12.5052489298487</v>
      </c>
      <c r="MG157" s="325">
        <v>90.0803762879946</v>
      </c>
      <c r="MH157" s="72">
        <v>-28.0184068503189</v>
      </c>
      <c r="MI157" s="24"/>
      <c r="MJ157" s="24" t="s">
        <v>40</v>
      </c>
      <c r="MK157" s="325">
        <v>98.4214574115612</v>
      </c>
      <c r="ML157" s="72">
        <v>7.60462541373441</v>
      </c>
      <c r="MM157" s="325">
        <v>142.141261960037</v>
      </c>
      <c r="MN157" s="72">
        <v>5.41828909816961</v>
      </c>
      <c r="MO157" s="325">
        <v>181.042462907616</v>
      </c>
      <c r="MP157" s="72">
        <v>14.432409888437</v>
      </c>
      <c r="MQ157" s="452"/>
      <c r="MR157" s="452"/>
      <c r="MS157" s="452"/>
      <c r="MT157" s="452"/>
      <c r="MU157" s="452"/>
      <c r="MV157" s="452"/>
    </row>
    <row r="158" s="405" customFormat="1" ht="15" hidden="1" customHeight="1" spans="1:360">
      <c r="A158" s="433"/>
      <c r="B158" s="24" t="s">
        <v>41</v>
      </c>
      <c r="C158" s="68">
        <v>90.8240492807239</v>
      </c>
      <c r="D158" s="72">
        <v>-9.0557583344075</v>
      </c>
      <c r="E158" s="459">
        <v>83.8618482779723</v>
      </c>
      <c r="F158" s="72">
        <v>-10.0332235092694</v>
      </c>
      <c r="G158" s="459">
        <v>97.407242226628</v>
      </c>
      <c r="H158" s="72">
        <v>-8.24420730439257</v>
      </c>
      <c r="I158" s="24"/>
      <c r="J158" s="24" t="s">
        <v>41</v>
      </c>
      <c r="K158" s="68">
        <v>103.674970099406</v>
      </c>
      <c r="L158" s="72">
        <v>-3.96928235851639</v>
      </c>
      <c r="M158" s="68">
        <v>125.365789636294</v>
      </c>
      <c r="N158" s="72">
        <v>-22.0927531313328</v>
      </c>
      <c r="O158" s="68">
        <v>113.262901516709</v>
      </c>
      <c r="P158" s="72">
        <v>-1.28377726418499</v>
      </c>
      <c r="Q158" s="24"/>
      <c r="R158" s="24" t="s">
        <v>41</v>
      </c>
      <c r="S158" s="68">
        <v>144.15486025725</v>
      </c>
      <c r="T158" s="72">
        <v>22.6756025307513</v>
      </c>
      <c r="U158" s="68">
        <v>127.237836181593</v>
      </c>
      <c r="V158" s="72">
        <v>5.79515850106004</v>
      </c>
      <c r="W158" s="68">
        <v>145.406552070744</v>
      </c>
      <c r="X158" s="72">
        <v>14.2694152646124</v>
      </c>
      <c r="Y158" s="24"/>
      <c r="Z158" s="24" t="s">
        <v>41</v>
      </c>
      <c r="AA158" s="68">
        <v>112.471177132233</v>
      </c>
      <c r="AB158" s="72">
        <v>9.95540352333457</v>
      </c>
      <c r="AC158" s="68">
        <v>128.742938306837</v>
      </c>
      <c r="AD158" s="72">
        <v>-2.67181088546495</v>
      </c>
      <c r="AE158" s="68">
        <v>116.365443874492</v>
      </c>
      <c r="AF158" s="72">
        <v>-6.81180891671264</v>
      </c>
      <c r="AG158" s="24"/>
      <c r="AH158" s="24" t="s">
        <v>41</v>
      </c>
      <c r="AI158" s="68">
        <v>103.167307232097</v>
      </c>
      <c r="AJ158" s="72">
        <v>-8.84404440892345</v>
      </c>
      <c r="AK158" s="68">
        <v>132.01839619045</v>
      </c>
      <c r="AL158" s="72">
        <v>3.288734749355</v>
      </c>
      <c r="AM158" s="68">
        <v>105.203675860412</v>
      </c>
      <c r="AN158" s="72">
        <v>-6.5641787731643</v>
      </c>
      <c r="AO158" s="24"/>
      <c r="AP158" s="24" t="s">
        <v>41</v>
      </c>
      <c r="AQ158" s="68">
        <v>108.362263635097</v>
      </c>
      <c r="AR158" s="72">
        <v>3.77541418346665</v>
      </c>
      <c r="AS158" s="68">
        <v>113.079171713923</v>
      </c>
      <c r="AT158" s="72">
        <v>-8.67701192045162</v>
      </c>
      <c r="AU158" s="68">
        <v>129.595379557746</v>
      </c>
      <c r="AV158" s="72">
        <v>5.76912837675584</v>
      </c>
      <c r="AW158" s="24"/>
      <c r="AX158" s="24" t="s">
        <v>41</v>
      </c>
      <c r="AY158" s="68">
        <v>129.775585740877</v>
      </c>
      <c r="AZ158" s="72">
        <v>-17.2486717390585</v>
      </c>
      <c r="BA158" s="68">
        <v>124.47055919486</v>
      </c>
      <c r="BB158" s="72">
        <v>-1.50654025751687</v>
      </c>
      <c r="BC158" s="68">
        <v>155.655701727228</v>
      </c>
      <c r="BD158" s="72">
        <v>24.7388659927069</v>
      </c>
      <c r="BE158" s="24"/>
      <c r="BF158" s="24" t="s">
        <v>41</v>
      </c>
      <c r="BG158" s="68">
        <v>118.862182391785</v>
      </c>
      <c r="BH158" s="72">
        <v>7.79457463510052</v>
      </c>
      <c r="BI158" s="68">
        <v>119.47543359459</v>
      </c>
      <c r="BJ158" s="72">
        <v>-1.54866209967345</v>
      </c>
      <c r="BK158" s="68">
        <v>128.263211265314</v>
      </c>
      <c r="BL158" s="72">
        <v>-6.34191854296346</v>
      </c>
      <c r="BM158" s="24"/>
      <c r="BN158" s="24" t="s">
        <v>41</v>
      </c>
      <c r="BO158" s="68">
        <v>118.180332130086</v>
      </c>
      <c r="BP158" s="72">
        <v>5.06975769604854</v>
      </c>
      <c r="BQ158" s="437">
        <v>127.107809206978</v>
      </c>
      <c r="BR158" s="72">
        <v>-10.0365028014984</v>
      </c>
      <c r="BS158" s="68">
        <v>114.384339915852</v>
      </c>
      <c r="BT158" s="72">
        <v>-5.53147731121571</v>
      </c>
      <c r="BU158" s="24"/>
      <c r="BV158" s="24" t="s">
        <v>41</v>
      </c>
      <c r="BW158" s="68">
        <v>126.06110280039</v>
      </c>
      <c r="BX158" s="72">
        <v>-6.7714302992248</v>
      </c>
      <c r="BY158" s="68">
        <v>109.767133469254</v>
      </c>
      <c r="BZ158" s="72">
        <v>5.04481482647843</v>
      </c>
      <c r="CA158" s="68">
        <v>93.8883457421898</v>
      </c>
      <c r="CB158" s="72">
        <v>-15.2060793781361</v>
      </c>
      <c r="CC158" s="24"/>
      <c r="CD158" s="24" t="s">
        <v>41</v>
      </c>
      <c r="CE158" s="68">
        <v>116.227748324016</v>
      </c>
      <c r="CF158" s="72">
        <v>-4.32011945998485</v>
      </c>
      <c r="CG158" s="68">
        <v>95.5670354917352</v>
      </c>
      <c r="CH158" s="72">
        <v>-8.54286194590514</v>
      </c>
      <c r="CI158" s="68">
        <v>153.990455137039</v>
      </c>
      <c r="CJ158" s="72">
        <v>1.81247794235324</v>
      </c>
      <c r="CK158" s="24"/>
      <c r="CL158" s="24" t="s">
        <v>41</v>
      </c>
      <c r="CM158" s="68">
        <v>113.958016215827</v>
      </c>
      <c r="CN158" s="72">
        <v>-4.26242292777904</v>
      </c>
      <c r="CO158" s="68">
        <v>88.9440682420357</v>
      </c>
      <c r="CP158" s="72">
        <v>-6.36352836790716</v>
      </c>
      <c r="CQ158" s="68">
        <v>82.6192677667732</v>
      </c>
      <c r="CR158" s="72">
        <v>-22.6910387654935</v>
      </c>
      <c r="CS158" s="24"/>
      <c r="CT158" s="24" t="s">
        <v>41</v>
      </c>
      <c r="CU158" s="68">
        <v>107.867776484859</v>
      </c>
      <c r="CV158" s="72">
        <v>-3.71710079874929</v>
      </c>
      <c r="CW158" s="68">
        <v>89.0797207648344</v>
      </c>
      <c r="CX158" s="72">
        <v>-19.5363588167552</v>
      </c>
      <c r="CY158" s="68">
        <v>153.076076224484</v>
      </c>
      <c r="CZ158" s="72">
        <v>10.7355863041824</v>
      </c>
      <c r="DA158" s="24"/>
      <c r="DB158" s="24" t="s">
        <v>41</v>
      </c>
      <c r="DC158" s="68">
        <v>107.725894438476</v>
      </c>
      <c r="DD158" s="72">
        <v>-0.760082114152567</v>
      </c>
      <c r="DE158" s="68">
        <v>304.838093470365</v>
      </c>
      <c r="DF158" s="72">
        <v>18.0727728365981</v>
      </c>
      <c r="DG158" s="68">
        <v>95.4115713206757</v>
      </c>
      <c r="DH158" s="72">
        <v>0.190848877115513</v>
      </c>
      <c r="DI158" s="24"/>
      <c r="DJ158" s="24" t="s">
        <v>41</v>
      </c>
      <c r="DK158" s="68">
        <v>128.91975243705</v>
      </c>
      <c r="DL158" s="72">
        <v>9.35447130461245</v>
      </c>
      <c r="DM158" s="68">
        <v>81.6303198518413</v>
      </c>
      <c r="DN158" s="72">
        <v>-17.3900877927281</v>
      </c>
      <c r="DO158" s="68">
        <v>116.67424564023</v>
      </c>
      <c r="DP158" s="72">
        <v>-1.42279341522517</v>
      </c>
      <c r="DQ158" s="24"/>
      <c r="DR158" s="24" t="s">
        <v>41</v>
      </c>
      <c r="DS158" s="68">
        <v>145.561817400773</v>
      </c>
      <c r="DT158" s="72">
        <v>27.4963051684</v>
      </c>
      <c r="DU158" s="68">
        <v>115.744368589903</v>
      </c>
      <c r="DV158" s="72">
        <v>2.73749021609397</v>
      </c>
      <c r="DW158" s="68">
        <v>136.833496815521</v>
      </c>
      <c r="DX158" s="72">
        <v>1.76227010572249</v>
      </c>
      <c r="DY158" s="24"/>
      <c r="DZ158" s="24" t="s">
        <v>41</v>
      </c>
      <c r="EA158" s="68">
        <v>104.43912212718</v>
      </c>
      <c r="EB158" s="72">
        <v>-11.2890707744389</v>
      </c>
      <c r="EC158" s="68">
        <v>113.708977112644</v>
      </c>
      <c r="ED158" s="72">
        <v>-7.34423261733635</v>
      </c>
      <c r="EE158" s="68">
        <v>114.38459133137</v>
      </c>
      <c r="EF158" s="72">
        <v>-8.98412308140892</v>
      </c>
      <c r="EG158" s="24"/>
      <c r="EH158" s="24" t="s">
        <v>41</v>
      </c>
      <c r="EI158" s="68">
        <v>136.180552580672</v>
      </c>
      <c r="EJ158" s="72">
        <v>6.50217800597078</v>
      </c>
      <c r="EK158" s="68">
        <v>121.354794940233</v>
      </c>
      <c r="EL158" s="72">
        <v>-0.179268372589419</v>
      </c>
      <c r="EM158" s="68">
        <v>100.308169842056</v>
      </c>
      <c r="EN158" s="72">
        <v>-16.2527958418553</v>
      </c>
      <c r="EO158" s="24"/>
      <c r="EP158" s="24" t="s">
        <v>41</v>
      </c>
      <c r="EQ158" s="68">
        <v>108.451532128923</v>
      </c>
      <c r="ER158" s="72">
        <v>2.54442769712585</v>
      </c>
      <c r="ES158" s="68">
        <v>103.999363543892</v>
      </c>
      <c r="ET158" s="72">
        <v>-10.5031795905414</v>
      </c>
      <c r="EU158" s="68">
        <v>117.154865042304</v>
      </c>
      <c r="EV158" s="72">
        <v>7.47113178049932</v>
      </c>
      <c r="EW158" s="24"/>
      <c r="EX158" s="24" t="s">
        <v>41</v>
      </c>
      <c r="EY158" s="68">
        <v>96.2110117540516</v>
      </c>
      <c r="EZ158" s="72">
        <v>-8.83296281538422</v>
      </c>
      <c r="FA158" s="68">
        <v>102.322849955709</v>
      </c>
      <c r="FB158" s="72">
        <v>-10.2067786273063</v>
      </c>
      <c r="FC158" s="68">
        <v>163.988731796618</v>
      </c>
      <c r="FD158" s="72">
        <v>7.9052140454166</v>
      </c>
      <c r="FE158" s="24"/>
      <c r="FF158" s="24" t="s">
        <v>41</v>
      </c>
      <c r="FG158" s="68">
        <v>122.87131223682</v>
      </c>
      <c r="FH158" s="72">
        <v>3.73337009895096</v>
      </c>
      <c r="FI158" s="68">
        <v>154.049895616203</v>
      </c>
      <c r="FJ158" s="72">
        <v>19.957868172995</v>
      </c>
      <c r="FK158" s="68">
        <v>106.152485431265</v>
      </c>
      <c r="FL158" s="72">
        <v>-8.05601020381003</v>
      </c>
      <c r="FM158" s="24"/>
      <c r="FN158" s="24" t="s">
        <v>41</v>
      </c>
      <c r="FO158" s="68">
        <v>161.892379198191</v>
      </c>
      <c r="FP158" s="72">
        <v>69.1169174162839</v>
      </c>
      <c r="FQ158" s="68">
        <v>286.469968784406</v>
      </c>
      <c r="FR158" s="72">
        <v>124.707942842566</v>
      </c>
      <c r="FS158" s="68">
        <v>141.722974932126</v>
      </c>
      <c r="FT158" s="72">
        <v>2.52751783794645</v>
      </c>
      <c r="FU158" s="24"/>
      <c r="FV158" s="24" t="s">
        <v>41</v>
      </c>
      <c r="FW158" s="68">
        <v>147.425459493204</v>
      </c>
      <c r="FX158" s="72">
        <v>21.4308660200028</v>
      </c>
      <c r="FY158" s="68">
        <v>113.31239446091</v>
      </c>
      <c r="FZ158" s="72">
        <v>1.87666189027549</v>
      </c>
      <c r="GA158" s="68">
        <v>120.359161393665</v>
      </c>
      <c r="GB158" s="72">
        <v>-7.98614197368292</v>
      </c>
      <c r="GC158" s="24"/>
      <c r="GD158" s="24" t="s">
        <v>41</v>
      </c>
      <c r="GE158" s="68">
        <v>142.472826504673</v>
      </c>
      <c r="GF158" s="72">
        <v>14.7818744255504</v>
      </c>
      <c r="GG158" s="68">
        <v>105.617865499557</v>
      </c>
      <c r="GH158" s="72">
        <v>-13.1441799739841</v>
      </c>
      <c r="GI158" s="68">
        <v>99.5010551135664</v>
      </c>
      <c r="GJ158" s="72">
        <v>-5.00822196136927</v>
      </c>
      <c r="GK158" s="24"/>
      <c r="GL158" s="24" t="s">
        <v>41</v>
      </c>
      <c r="GM158" s="68">
        <v>127.037815301583</v>
      </c>
      <c r="GN158" s="72">
        <v>10.8127438338868</v>
      </c>
      <c r="GO158" s="68">
        <v>158.724223302832</v>
      </c>
      <c r="GP158" s="72">
        <v>14.1821086348298</v>
      </c>
      <c r="GQ158" s="68">
        <v>129.102923496312</v>
      </c>
      <c r="GR158" s="72">
        <v>1.13655604331551</v>
      </c>
      <c r="GS158" s="24"/>
      <c r="GT158" s="24" t="s">
        <v>41</v>
      </c>
      <c r="GU158" s="68">
        <v>105.267193122119</v>
      </c>
      <c r="GV158" s="72">
        <v>-14.8341912586221</v>
      </c>
      <c r="GW158" s="68">
        <v>91.849960070996</v>
      </c>
      <c r="GX158" s="72">
        <v>-7.5356970117512</v>
      </c>
      <c r="GY158" s="68">
        <v>154.262828707081</v>
      </c>
      <c r="GZ158" s="72">
        <v>8.22982124738525</v>
      </c>
      <c r="HA158" s="24"/>
      <c r="HB158" s="24" t="s">
        <v>41</v>
      </c>
      <c r="HC158" s="68">
        <v>103.745663936293</v>
      </c>
      <c r="HD158" s="72">
        <v>-10.9709439323621</v>
      </c>
      <c r="HE158" s="68">
        <v>130.086393228082</v>
      </c>
      <c r="HF158" s="72">
        <v>1.38493056267718</v>
      </c>
      <c r="HG158" s="68">
        <v>82.7906151734909</v>
      </c>
      <c r="HH158" s="72">
        <v>-15.5240167057546</v>
      </c>
      <c r="HI158" s="24"/>
      <c r="HJ158" s="24" t="s">
        <v>41</v>
      </c>
      <c r="HK158" s="68">
        <v>102.475216291669</v>
      </c>
      <c r="HL158" s="72">
        <v>-12.2472706191799</v>
      </c>
      <c r="HM158" s="68">
        <v>115.472266445155</v>
      </c>
      <c r="HN158" s="72">
        <v>-3.1557140648641</v>
      </c>
      <c r="HO158" s="68">
        <v>95.3511970450204</v>
      </c>
      <c r="HP158" s="72">
        <v>-13.0177281655455</v>
      </c>
      <c r="HQ158" s="24"/>
      <c r="HR158" s="24" t="s">
        <v>41</v>
      </c>
      <c r="HS158" s="68">
        <v>110.790353516969</v>
      </c>
      <c r="HT158" s="72">
        <v>-7.1763764175455</v>
      </c>
      <c r="HU158" s="68">
        <v>125.591559090264</v>
      </c>
      <c r="HV158" s="72">
        <v>7.62668157327042</v>
      </c>
      <c r="HW158" s="68">
        <v>99.2830273549413</v>
      </c>
      <c r="HX158" s="72">
        <v>-8.38059169104918</v>
      </c>
      <c r="HY158" s="24"/>
      <c r="HZ158" s="24" t="s">
        <v>41</v>
      </c>
      <c r="IA158" s="68">
        <v>121.870145549017</v>
      </c>
      <c r="IB158" s="72">
        <v>2.82201500368997</v>
      </c>
      <c r="IC158" s="68">
        <v>124.570401120442</v>
      </c>
      <c r="ID158" s="72">
        <v>3.91563161534705</v>
      </c>
      <c r="IE158" s="68">
        <v>112.384833098583</v>
      </c>
      <c r="IF158" s="72">
        <v>4.32416144394088</v>
      </c>
      <c r="IG158" s="24"/>
      <c r="IH158" s="24" t="s">
        <v>41</v>
      </c>
      <c r="II158" s="68">
        <v>132.848557908514</v>
      </c>
      <c r="IJ158" s="72">
        <v>8.8156631371041</v>
      </c>
      <c r="IK158" s="68">
        <v>122.84581208648</v>
      </c>
      <c r="IL158" s="72">
        <v>10.4924639978423</v>
      </c>
      <c r="IM158" s="68">
        <v>86.2009033420375</v>
      </c>
      <c r="IN158" s="72">
        <v>-33.3890889506803</v>
      </c>
      <c r="IO158" s="68">
        <v>143.584476183061</v>
      </c>
      <c r="IP158" s="72">
        <v>12.1200004984568</v>
      </c>
      <c r="IQ158" s="24"/>
      <c r="IR158" s="24" t="s">
        <v>41</v>
      </c>
      <c r="IS158" s="68">
        <v>97.1257783454118</v>
      </c>
      <c r="IT158" s="72">
        <v>-17.2172588026553</v>
      </c>
      <c r="IU158" s="68">
        <v>93.0969585656298</v>
      </c>
      <c r="IV158" s="72">
        <v>-9.57092902942836</v>
      </c>
      <c r="IW158" s="68">
        <v>90.1274071239275</v>
      </c>
      <c r="IX158" s="72">
        <v>-28.7689944225636</v>
      </c>
      <c r="IY158" s="24"/>
      <c r="IZ158" s="24" t="s">
        <v>41</v>
      </c>
      <c r="JA158" s="68">
        <v>132.945247391841</v>
      </c>
      <c r="JB158" s="72">
        <v>8.55661069823397</v>
      </c>
      <c r="JC158" s="68">
        <v>148.598862551649</v>
      </c>
      <c r="JD158" s="72">
        <v>-2.60881087901251</v>
      </c>
      <c r="JE158" s="68">
        <v>203.588015843301</v>
      </c>
      <c r="JF158" s="72">
        <v>20.9082460256696</v>
      </c>
      <c r="JG158" s="24"/>
      <c r="JH158" s="24" t="s">
        <v>41</v>
      </c>
      <c r="JI158" s="68">
        <v>209.813035214666</v>
      </c>
      <c r="JJ158" s="72">
        <v>26.3169667747135</v>
      </c>
      <c r="JK158" s="68">
        <v>163.495669208693</v>
      </c>
      <c r="JL158" s="72">
        <v>12.7804630203445</v>
      </c>
      <c r="JM158" s="68">
        <v>148.480478026797</v>
      </c>
      <c r="JN158" s="72">
        <v>30.9419838616136</v>
      </c>
      <c r="JO158" s="24"/>
      <c r="JP158" s="24" t="s">
        <v>41</v>
      </c>
      <c r="JQ158" s="68">
        <v>111.199017108074</v>
      </c>
      <c r="JR158" s="72">
        <v>-7.02033896770551</v>
      </c>
      <c r="JS158" s="68">
        <v>132.009497021509</v>
      </c>
      <c r="JT158" s="72">
        <v>18.8274522427588</v>
      </c>
      <c r="JU158" s="68">
        <v>115.724084043953</v>
      </c>
      <c r="JV158" s="72">
        <v>1.66719753406963</v>
      </c>
      <c r="JW158" s="24"/>
      <c r="JX158" s="24" t="s">
        <v>41</v>
      </c>
      <c r="JY158" s="68">
        <v>138.800823864935</v>
      </c>
      <c r="JZ158" s="72">
        <v>7.55693386131404</v>
      </c>
      <c r="KA158" s="68">
        <v>143.008626837076</v>
      </c>
      <c r="KB158" s="72">
        <v>11.9417850933684</v>
      </c>
      <c r="KC158" s="68">
        <v>128.079907764859</v>
      </c>
      <c r="KD158" s="72">
        <v>-4.23522982068869</v>
      </c>
      <c r="KE158" s="24"/>
      <c r="KF158" s="24" t="s">
        <v>41</v>
      </c>
      <c r="KG158" s="68">
        <v>131.372623119445</v>
      </c>
      <c r="KH158" s="72">
        <v>25.7424936809283</v>
      </c>
      <c r="KI158" s="68">
        <v>124.04607359778</v>
      </c>
      <c r="KJ158" s="72">
        <v>-4.38115998731472</v>
      </c>
      <c r="KK158" s="68">
        <v>89.8223940205199</v>
      </c>
      <c r="KL158" s="72">
        <v>-21.7048351189957</v>
      </c>
      <c r="KM158" s="24"/>
      <c r="KN158" s="24" t="s">
        <v>41</v>
      </c>
      <c r="KO158" s="68">
        <v>78.6090242341964</v>
      </c>
      <c r="KP158" s="72">
        <v>-14.6915635888454</v>
      </c>
      <c r="KQ158" s="68">
        <v>136.341349832171</v>
      </c>
      <c r="KR158" s="72">
        <v>10.307803379337</v>
      </c>
      <c r="KS158" s="68">
        <v>124.417567593646</v>
      </c>
      <c r="KT158" s="72">
        <v>3.52172526351569</v>
      </c>
      <c r="KU158" s="24"/>
      <c r="KV158" s="24" t="s">
        <v>41</v>
      </c>
      <c r="KW158" s="68">
        <v>100.71831540011</v>
      </c>
      <c r="KX158" s="72">
        <v>-9.42900115495384</v>
      </c>
      <c r="KY158" s="68">
        <v>149.524712272439</v>
      </c>
      <c r="KZ158" s="72">
        <v>14.5408697257199</v>
      </c>
      <c r="LA158" s="68">
        <v>134.57136210715</v>
      </c>
      <c r="LB158" s="72">
        <v>7.66411285930531</v>
      </c>
      <c r="LC158" s="24"/>
      <c r="LD158" s="24" t="s">
        <v>41</v>
      </c>
      <c r="LE158" s="68">
        <v>134.013551857735</v>
      </c>
      <c r="LF158" s="72">
        <v>0.238185559873116</v>
      </c>
      <c r="LG158" s="68">
        <v>104.539574176727</v>
      </c>
      <c r="LH158" s="72">
        <v>6.07331350573968</v>
      </c>
      <c r="LI158" s="68">
        <v>66.1606653056203</v>
      </c>
      <c r="LJ158" s="72">
        <v>-25.0743439197755</v>
      </c>
      <c r="LK158" s="24"/>
      <c r="LL158" s="24" t="s">
        <v>41</v>
      </c>
      <c r="LM158" s="68">
        <v>108.731603304238</v>
      </c>
      <c r="LN158" s="72">
        <v>-4.78287610482614</v>
      </c>
      <c r="LO158" s="68">
        <v>146.054136755821</v>
      </c>
      <c r="LP158" s="72">
        <v>24.4151376146785</v>
      </c>
      <c r="LQ158" s="68">
        <v>109.110938333214</v>
      </c>
      <c r="LR158" s="72">
        <v>-2.92506073181868</v>
      </c>
      <c r="LS158" s="24"/>
      <c r="LT158" s="24" t="s">
        <v>41</v>
      </c>
      <c r="LU158" s="68">
        <v>105.64435536295</v>
      </c>
      <c r="LV158" s="72">
        <v>14.705621535885</v>
      </c>
      <c r="LW158" s="68">
        <v>111.723265745139</v>
      </c>
      <c r="LX158" s="72">
        <v>10.0290125410586</v>
      </c>
      <c r="LY158" s="68">
        <v>129.149443267119</v>
      </c>
      <c r="LZ158" s="72">
        <v>17.485254216169</v>
      </c>
      <c r="MA158" s="24"/>
      <c r="MB158" s="24" t="s">
        <v>41</v>
      </c>
      <c r="MC158" s="68">
        <v>128.695418615469</v>
      </c>
      <c r="MD158" s="72">
        <v>0.0261043617439896</v>
      </c>
      <c r="ME158" s="68">
        <v>79.0067813856618</v>
      </c>
      <c r="MF158" s="72">
        <v>-10.5003048515629</v>
      </c>
      <c r="MG158" s="68">
        <v>93.4041517787213</v>
      </c>
      <c r="MH158" s="72">
        <v>-34.9704886110019</v>
      </c>
      <c r="MI158" s="24"/>
      <c r="MJ158" s="24" t="s">
        <v>41</v>
      </c>
      <c r="MK158" s="68">
        <v>90.4401552439986</v>
      </c>
      <c r="ML158" s="72">
        <v>18.4570427365701</v>
      </c>
      <c r="MM158" s="68">
        <v>146.073440655645</v>
      </c>
      <c r="MN158" s="72">
        <v>7.53720273217264</v>
      </c>
      <c r="MO158" s="68">
        <v>165.210921702064</v>
      </c>
      <c r="MP158" s="72">
        <v>17.3123683259496</v>
      </c>
      <c r="MQ158"/>
      <c r="MR158"/>
      <c r="MS158"/>
      <c r="MT158"/>
      <c r="MU158"/>
      <c r="MV158"/>
    </row>
    <row r="159" s="405" customFormat="1" ht="15" hidden="1" customHeight="1" spans="1:360">
      <c r="A159" s="433"/>
      <c r="B159" s="24" t="s">
        <v>42</v>
      </c>
      <c r="C159" s="68">
        <v>89.0157652846221</v>
      </c>
      <c r="D159" s="72">
        <v>-15.469154837098</v>
      </c>
      <c r="E159" s="459">
        <v>81.9117321315623</v>
      </c>
      <c r="F159" s="72">
        <v>-15.433309290528</v>
      </c>
      <c r="G159" s="459">
        <v>95.7330693271523</v>
      </c>
      <c r="H159" s="72">
        <v>-15.4981333654551</v>
      </c>
      <c r="I159" s="24"/>
      <c r="J159" s="24" t="s">
        <v>42</v>
      </c>
      <c r="K159" s="68">
        <v>89.6385988336739</v>
      </c>
      <c r="L159" s="72">
        <v>-3.05450913947112</v>
      </c>
      <c r="M159" s="68">
        <v>100.093066543822</v>
      </c>
      <c r="N159" s="72">
        <v>-37.1501239739579</v>
      </c>
      <c r="O159" s="68">
        <v>90.5022484408526</v>
      </c>
      <c r="P159" s="72">
        <v>-7.08331980211943</v>
      </c>
      <c r="Q159" s="24"/>
      <c r="R159" s="24" t="s">
        <v>42</v>
      </c>
      <c r="S159" s="68">
        <v>115.736098835977</v>
      </c>
      <c r="T159" s="72">
        <v>0.0627260187702916</v>
      </c>
      <c r="U159" s="68">
        <v>133.864247837146</v>
      </c>
      <c r="V159" s="72">
        <v>9.58851369040987</v>
      </c>
      <c r="W159" s="68">
        <v>147.593672946751</v>
      </c>
      <c r="X159" s="72">
        <v>12.2680298319838</v>
      </c>
      <c r="Y159" s="24"/>
      <c r="Z159" s="24" t="s">
        <v>42</v>
      </c>
      <c r="AA159" s="68">
        <v>125.330222296163</v>
      </c>
      <c r="AB159" s="72">
        <v>0.598398722928479</v>
      </c>
      <c r="AC159" s="68">
        <v>127.79745920735</v>
      </c>
      <c r="AD159" s="72">
        <v>-0.993231228835327</v>
      </c>
      <c r="AE159" s="68">
        <v>113.447360622107</v>
      </c>
      <c r="AF159" s="72">
        <v>-3.99906124912928</v>
      </c>
      <c r="AG159" s="24"/>
      <c r="AH159" s="24" t="s">
        <v>42</v>
      </c>
      <c r="AI159" s="68">
        <v>109.154569445388</v>
      </c>
      <c r="AJ159" s="72">
        <v>-11.8230874392053</v>
      </c>
      <c r="AK159" s="68">
        <v>128.047760933866</v>
      </c>
      <c r="AL159" s="72">
        <v>-8.57632700027706</v>
      </c>
      <c r="AM159" s="68">
        <v>105.276117179903</v>
      </c>
      <c r="AN159" s="72">
        <v>-4.58774230687</v>
      </c>
      <c r="AO159" s="24"/>
      <c r="AP159" s="24" t="s">
        <v>42</v>
      </c>
      <c r="AQ159" s="68">
        <v>95.9473360878616</v>
      </c>
      <c r="AR159" s="72">
        <v>-23.7137744972285</v>
      </c>
      <c r="AS159" s="68">
        <v>120.441179629778</v>
      </c>
      <c r="AT159" s="72">
        <v>-4.55083495637535</v>
      </c>
      <c r="AU159" s="68">
        <v>143.241046815696</v>
      </c>
      <c r="AV159" s="72">
        <v>24.7642905082027</v>
      </c>
      <c r="AW159" s="24"/>
      <c r="AX159" s="24" t="s">
        <v>42</v>
      </c>
      <c r="AY159" s="68">
        <v>136.693945450478</v>
      </c>
      <c r="AZ159" s="72">
        <v>-9.86404035116361</v>
      </c>
      <c r="BA159" s="68">
        <v>126.186693583513</v>
      </c>
      <c r="BB159" s="72">
        <v>3.89147922439908</v>
      </c>
      <c r="BC159" s="68">
        <v>118.63044362337</v>
      </c>
      <c r="BD159" s="72">
        <v>9.43041489901513</v>
      </c>
      <c r="BE159" s="24"/>
      <c r="BF159" s="24" t="s">
        <v>42</v>
      </c>
      <c r="BG159" s="68">
        <v>107.9331917974</v>
      </c>
      <c r="BH159" s="72">
        <v>-12.1398005926867</v>
      </c>
      <c r="BI159" s="68">
        <v>134.342421567922</v>
      </c>
      <c r="BJ159" s="72">
        <v>0.888971998831749</v>
      </c>
      <c r="BK159" s="68">
        <v>137.741364587173</v>
      </c>
      <c r="BL159" s="72">
        <v>3.73920647967397</v>
      </c>
      <c r="BM159" s="24"/>
      <c r="BN159" s="24" t="s">
        <v>42</v>
      </c>
      <c r="BO159" s="68">
        <v>126.114508068776</v>
      </c>
      <c r="BP159" s="72">
        <v>4.57573812918528</v>
      </c>
      <c r="BQ159" s="437">
        <v>127.306008909868</v>
      </c>
      <c r="BR159" s="72">
        <v>-12.5855881607228</v>
      </c>
      <c r="BS159" s="68">
        <v>113.860366984007</v>
      </c>
      <c r="BT159" s="72">
        <v>-11.9055480176637</v>
      </c>
      <c r="BU159" s="24"/>
      <c r="BV159" s="24" t="s">
        <v>42</v>
      </c>
      <c r="BW159" s="68">
        <v>114.308694438901</v>
      </c>
      <c r="BX159" s="72">
        <v>-7.23148636601168</v>
      </c>
      <c r="BY159" s="68">
        <v>112.168974760883</v>
      </c>
      <c r="BZ159" s="72">
        <v>5.63591973961866</v>
      </c>
      <c r="CA159" s="68">
        <v>94.6776377744409</v>
      </c>
      <c r="CB159" s="72">
        <v>-21.9952905605571</v>
      </c>
      <c r="CC159" s="24"/>
      <c r="CD159" s="24" t="s">
        <v>42</v>
      </c>
      <c r="CE159" s="68">
        <v>140.394253915647</v>
      </c>
      <c r="CF159" s="72">
        <v>-3.36937362432884</v>
      </c>
      <c r="CG159" s="68">
        <v>83.2987814708304</v>
      </c>
      <c r="CH159" s="72">
        <v>-9.05640672412567</v>
      </c>
      <c r="CI159" s="68">
        <v>150.372967575472</v>
      </c>
      <c r="CJ159" s="72">
        <v>-4.86058878471167</v>
      </c>
      <c r="CK159" s="24"/>
      <c r="CL159" s="24" t="s">
        <v>42</v>
      </c>
      <c r="CM159" s="68">
        <v>135.171759991971</v>
      </c>
      <c r="CN159" s="72">
        <v>-2.92672748872241</v>
      </c>
      <c r="CO159" s="68">
        <v>94.3025765649269</v>
      </c>
      <c r="CP159" s="72">
        <v>-12.0003444642486</v>
      </c>
      <c r="CQ159" s="68">
        <v>94.3259380900589</v>
      </c>
      <c r="CR159" s="72">
        <v>-16.9224286034255</v>
      </c>
      <c r="CS159" s="24"/>
      <c r="CT159" s="24" t="s">
        <v>42</v>
      </c>
      <c r="CU159" s="68">
        <v>134.916571233219</v>
      </c>
      <c r="CV159" s="72">
        <v>18.9215423378762</v>
      </c>
      <c r="CW159" s="68">
        <v>87.7396266116072</v>
      </c>
      <c r="CX159" s="72">
        <v>-20.279928055341</v>
      </c>
      <c r="CY159" s="68">
        <v>156.756390156808</v>
      </c>
      <c r="CZ159" s="72">
        <v>14.0043457025516</v>
      </c>
      <c r="DA159" s="24"/>
      <c r="DB159" s="24" t="s">
        <v>42</v>
      </c>
      <c r="DC159" s="68">
        <v>114.802156442818</v>
      </c>
      <c r="DD159" s="72">
        <v>1.19003267612796</v>
      </c>
      <c r="DE159" s="68">
        <v>263.852064483297</v>
      </c>
      <c r="DF159" s="72">
        <v>4.79481418376753</v>
      </c>
      <c r="DG159" s="68">
        <v>102.45740143271</v>
      </c>
      <c r="DH159" s="72">
        <v>-6.66017337168039</v>
      </c>
      <c r="DI159" s="24"/>
      <c r="DJ159" s="24" t="s">
        <v>42</v>
      </c>
      <c r="DK159" s="68">
        <v>143.878617503952</v>
      </c>
      <c r="DL159" s="72">
        <v>9.56454280281591</v>
      </c>
      <c r="DM159" s="68">
        <v>85.1265360909596</v>
      </c>
      <c r="DN159" s="72">
        <v>-21.9998892820765</v>
      </c>
      <c r="DO159" s="68">
        <v>121.279850326009</v>
      </c>
      <c r="DP159" s="72">
        <v>-7.05442631537215</v>
      </c>
      <c r="DQ159" s="24"/>
      <c r="DR159" s="24" t="s">
        <v>42</v>
      </c>
      <c r="DS159" s="68">
        <v>150.953847329664</v>
      </c>
      <c r="DT159" s="72">
        <v>24.9873589801593</v>
      </c>
      <c r="DU159" s="68">
        <v>118.684197968679</v>
      </c>
      <c r="DV159" s="72">
        <v>2.51590347466157</v>
      </c>
      <c r="DW159" s="68">
        <v>142.396083880906</v>
      </c>
      <c r="DX159" s="72">
        <v>3.88041999146766</v>
      </c>
      <c r="DY159" s="24"/>
      <c r="DZ159" s="24" t="s">
        <v>42</v>
      </c>
      <c r="EA159" s="68">
        <v>104.837247656138</v>
      </c>
      <c r="EB159" s="72">
        <v>-10.9060326522387</v>
      </c>
      <c r="EC159" s="68">
        <v>110.149722309253</v>
      </c>
      <c r="ED159" s="72">
        <v>-20.2530032860816</v>
      </c>
      <c r="EE159" s="68">
        <v>109.104917762034</v>
      </c>
      <c r="EF159" s="72">
        <v>0.644563052576672</v>
      </c>
      <c r="EG159" s="24"/>
      <c r="EH159" s="24" t="s">
        <v>42</v>
      </c>
      <c r="EI159" s="68">
        <v>129.834334978724</v>
      </c>
      <c r="EJ159" s="72">
        <v>14.1210085524006</v>
      </c>
      <c r="EK159" s="68">
        <v>122.002708706463</v>
      </c>
      <c r="EL159" s="72">
        <v>12.0613408533182</v>
      </c>
      <c r="EM159" s="68">
        <v>88.6100582186768</v>
      </c>
      <c r="EN159" s="72">
        <v>-22.3140796976012</v>
      </c>
      <c r="EO159" s="24"/>
      <c r="EP159" s="24" t="s">
        <v>42</v>
      </c>
      <c r="EQ159" s="68">
        <v>106.736084630367</v>
      </c>
      <c r="ER159" s="72">
        <v>6.6867364827548</v>
      </c>
      <c r="ES159" s="68">
        <v>125.354830937858</v>
      </c>
      <c r="ET159" s="72">
        <v>6.11339086381484</v>
      </c>
      <c r="EU159" s="68">
        <v>79.0713766021944</v>
      </c>
      <c r="EV159" s="72">
        <v>-18.8235294117647</v>
      </c>
      <c r="EW159" s="24"/>
      <c r="EX159" s="24" t="s">
        <v>42</v>
      </c>
      <c r="EY159" s="68">
        <v>88.9613260961642</v>
      </c>
      <c r="EZ159" s="72">
        <v>-5.20401070718096</v>
      </c>
      <c r="FA159" s="68">
        <v>75.2241511346887</v>
      </c>
      <c r="FB159" s="72">
        <v>1.75462989714089</v>
      </c>
      <c r="FC159" s="68">
        <v>163.164873642467</v>
      </c>
      <c r="FD159" s="72">
        <v>12.5119862187935</v>
      </c>
      <c r="FE159" s="24"/>
      <c r="FF159" s="24" t="s">
        <v>42</v>
      </c>
      <c r="FG159" s="68">
        <v>130.341066547834</v>
      </c>
      <c r="FH159" s="72">
        <v>16.5548377916386</v>
      </c>
      <c r="FI159" s="68">
        <v>135.477993419373</v>
      </c>
      <c r="FJ159" s="72">
        <v>14.2389619231057</v>
      </c>
      <c r="FK159" s="68">
        <v>137.157925236765</v>
      </c>
      <c r="FL159" s="72">
        <v>1.49938671794378</v>
      </c>
      <c r="FM159" s="24"/>
      <c r="FN159" s="24" t="s">
        <v>42</v>
      </c>
      <c r="FO159" s="68">
        <v>122.052864429928</v>
      </c>
      <c r="FP159" s="72">
        <v>59.9405678787161</v>
      </c>
      <c r="FQ159" s="68">
        <v>256.628585241049</v>
      </c>
      <c r="FR159" s="72">
        <v>119.820997721445</v>
      </c>
      <c r="FS159" s="68">
        <v>124.005507347262</v>
      </c>
      <c r="FT159" s="72">
        <v>13.4376056044819</v>
      </c>
      <c r="FU159" s="24"/>
      <c r="FV159" s="24" t="s">
        <v>42</v>
      </c>
      <c r="FW159" s="68">
        <v>133.129254899171</v>
      </c>
      <c r="FX159" s="72">
        <v>12.332572915198</v>
      </c>
      <c r="FY159" s="68">
        <v>139.942157015816</v>
      </c>
      <c r="FZ159" s="72">
        <v>5.96126074868391</v>
      </c>
      <c r="GA159" s="68">
        <v>112.694172051878</v>
      </c>
      <c r="GB159" s="72">
        <v>-8.48665432424373</v>
      </c>
      <c r="GC159" s="24"/>
      <c r="GD159" s="24" t="s">
        <v>42</v>
      </c>
      <c r="GE159" s="68">
        <v>122.643050893096</v>
      </c>
      <c r="GF159" s="72">
        <v>14.0739095483499</v>
      </c>
      <c r="GG159" s="68">
        <v>107.135334666834</v>
      </c>
      <c r="GH159" s="72">
        <v>-18.9009091014749</v>
      </c>
      <c r="GI159" s="68">
        <v>88.7157507445879</v>
      </c>
      <c r="GJ159" s="72">
        <v>-11.1513482962547</v>
      </c>
      <c r="GK159" s="24"/>
      <c r="GL159" s="24" t="s">
        <v>42</v>
      </c>
      <c r="GM159" s="68">
        <v>148.163351925587</v>
      </c>
      <c r="GN159" s="72">
        <v>11.7430431792967</v>
      </c>
      <c r="GO159" s="68">
        <v>141.57786023276</v>
      </c>
      <c r="GP159" s="72">
        <v>10.3558047860128</v>
      </c>
      <c r="GQ159" s="68">
        <v>127.358118373424</v>
      </c>
      <c r="GR159" s="72">
        <v>2.84843312178604</v>
      </c>
      <c r="GS159" s="24"/>
      <c r="GT159" s="24" t="s">
        <v>42</v>
      </c>
      <c r="GU159" s="68">
        <v>105.482428235534</v>
      </c>
      <c r="GV159" s="72">
        <v>-16.5312686562</v>
      </c>
      <c r="GW159" s="68">
        <v>87.206430831548</v>
      </c>
      <c r="GX159" s="72">
        <v>-10.5908788261477</v>
      </c>
      <c r="GY159" s="68">
        <v>151.07783486149</v>
      </c>
      <c r="GZ159" s="72">
        <v>10.3535109425432</v>
      </c>
      <c r="HA159" s="24"/>
      <c r="HB159" s="24" t="s">
        <v>42</v>
      </c>
      <c r="HC159" s="68">
        <v>105.792952807052</v>
      </c>
      <c r="HD159" s="72">
        <v>-8.34592872892605</v>
      </c>
      <c r="HE159" s="68">
        <v>135.703890165158</v>
      </c>
      <c r="HF159" s="72">
        <v>4.32957104465623</v>
      </c>
      <c r="HG159" s="68">
        <v>87.6264187461702</v>
      </c>
      <c r="HH159" s="72">
        <v>-15.4516926950973</v>
      </c>
      <c r="HI159" s="24"/>
      <c r="HJ159" s="24" t="s">
        <v>42</v>
      </c>
      <c r="HK159" s="68">
        <v>100.338685923375</v>
      </c>
      <c r="HL159" s="72">
        <v>-15.6253999242804</v>
      </c>
      <c r="HM159" s="68">
        <v>124.286181100546</v>
      </c>
      <c r="HN159" s="72">
        <v>8.5432446323245</v>
      </c>
      <c r="HO159" s="68">
        <v>99.2292882328274</v>
      </c>
      <c r="HP159" s="72">
        <v>-15.1642967070773</v>
      </c>
      <c r="HQ159" s="24"/>
      <c r="HR159" s="24" t="s">
        <v>42</v>
      </c>
      <c r="HS159" s="68">
        <v>99.887258057361</v>
      </c>
      <c r="HT159" s="72">
        <v>-24.7323993187276</v>
      </c>
      <c r="HU159" s="68">
        <v>128.574066387901</v>
      </c>
      <c r="HV159" s="72">
        <v>9.75009695037757</v>
      </c>
      <c r="HW159" s="68">
        <v>99.9210185397098</v>
      </c>
      <c r="HX159" s="72">
        <v>-12.6693045081824</v>
      </c>
      <c r="HY159" s="24"/>
      <c r="HZ159" s="24" t="s">
        <v>42</v>
      </c>
      <c r="IA159" s="68">
        <v>114.147129401411</v>
      </c>
      <c r="IB159" s="72">
        <v>0.39477774944811</v>
      </c>
      <c r="IC159" s="68">
        <v>126.940456912949</v>
      </c>
      <c r="ID159" s="72">
        <v>9.70798525946937</v>
      </c>
      <c r="IE159" s="68">
        <v>110.508428534603</v>
      </c>
      <c r="IF159" s="72">
        <v>0.25525416136631</v>
      </c>
      <c r="IG159" s="24"/>
      <c r="IH159" s="24" t="s">
        <v>42</v>
      </c>
      <c r="II159" s="68">
        <v>117.939074287742</v>
      </c>
      <c r="IJ159" s="72">
        <v>1.87559143332115</v>
      </c>
      <c r="IK159" s="68">
        <v>125.009008668684</v>
      </c>
      <c r="IL159" s="72">
        <v>13.2499842640526</v>
      </c>
      <c r="IM159" s="68">
        <v>99.8268679267247</v>
      </c>
      <c r="IN159" s="72">
        <v>-20.7860320492377</v>
      </c>
      <c r="IO159" s="68">
        <v>141.4317043828</v>
      </c>
      <c r="IP159" s="72">
        <v>16.0794394674049</v>
      </c>
      <c r="IQ159" s="24"/>
      <c r="IR159" s="24" t="s">
        <v>42</v>
      </c>
      <c r="IS159" s="68">
        <v>97.7916199671313</v>
      </c>
      <c r="IT159" s="72">
        <v>-15.2992852828888</v>
      </c>
      <c r="IU159" s="68">
        <v>96.8185583414845</v>
      </c>
      <c r="IV159" s="72">
        <v>-8.24034014276731</v>
      </c>
      <c r="IW159" s="68">
        <v>103.601928800294</v>
      </c>
      <c r="IX159" s="72">
        <v>-18.8297073728871</v>
      </c>
      <c r="IY159" s="24"/>
      <c r="IZ159" s="24" t="s">
        <v>42</v>
      </c>
      <c r="JA159" s="68">
        <v>115.515915337585</v>
      </c>
      <c r="JB159" s="72">
        <v>-3.20147621910365</v>
      </c>
      <c r="JC159" s="68">
        <v>145.696059084493</v>
      </c>
      <c r="JD159" s="72">
        <v>-1.3711137298836</v>
      </c>
      <c r="JE159" s="68">
        <v>179.709521800547</v>
      </c>
      <c r="JF159" s="72">
        <v>20.5404003958927</v>
      </c>
      <c r="JG159" s="24"/>
      <c r="JH159" s="24" t="s">
        <v>42</v>
      </c>
      <c r="JI159" s="68">
        <v>216.510518333035</v>
      </c>
      <c r="JJ159" s="72">
        <v>30.6482990243806</v>
      </c>
      <c r="JK159" s="68">
        <v>148.461673268758</v>
      </c>
      <c r="JL159" s="72">
        <v>16.440560569474</v>
      </c>
      <c r="JM159" s="68">
        <v>151.200449016454</v>
      </c>
      <c r="JN159" s="72">
        <v>24.2909216241887</v>
      </c>
      <c r="JO159" s="24"/>
      <c r="JP159" s="24" t="s">
        <v>42</v>
      </c>
      <c r="JQ159" s="68">
        <v>120.67227632969</v>
      </c>
      <c r="JR159" s="72">
        <v>-3.37415296583846</v>
      </c>
      <c r="JS159" s="68">
        <v>108.529235834846</v>
      </c>
      <c r="JT159" s="72">
        <v>2.76576306157406</v>
      </c>
      <c r="JU159" s="68">
        <v>99.977489005711</v>
      </c>
      <c r="JV159" s="72">
        <v>15.1075443744442</v>
      </c>
      <c r="JW159" s="24"/>
      <c r="JX159" s="24" t="s">
        <v>42</v>
      </c>
      <c r="JY159" s="68">
        <v>118.719002744567</v>
      </c>
      <c r="JZ159" s="72">
        <v>5.70153393901248</v>
      </c>
      <c r="KA159" s="68">
        <v>145.659035945607</v>
      </c>
      <c r="KB159" s="72">
        <v>13.0422010470404</v>
      </c>
      <c r="KC159" s="68">
        <v>141.027317659775</v>
      </c>
      <c r="KD159" s="72">
        <v>-0.419409909832723</v>
      </c>
      <c r="KE159" s="24"/>
      <c r="KF159" s="24" t="s">
        <v>42</v>
      </c>
      <c r="KG159" s="68">
        <v>132.765401568965</v>
      </c>
      <c r="KH159" s="72">
        <v>18.2556988293121</v>
      </c>
      <c r="KI159" s="68">
        <v>107.254032146696</v>
      </c>
      <c r="KJ159" s="72">
        <v>2.61909037778973</v>
      </c>
      <c r="KK159" s="68">
        <v>99.9922937258653</v>
      </c>
      <c r="KL159" s="72">
        <v>-20.4268435062424</v>
      </c>
      <c r="KM159" s="24"/>
      <c r="KN159" s="24" t="s">
        <v>42</v>
      </c>
      <c r="KO159" s="68">
        <v>70.9166183341079</v>
      </c>
      <c r="KP159" s="72">
        <v>-24.1035425168298</v>
      </c>
      <c r="KQ159" s="68">
        <v>115.96480251898</v>
      </c>
      <c r="KR159" s="72">
        <v>0.0404037793253877</v>
      </c>
      <c r="KS159" s="68">
        <v>95.2505274395791</v>
      </c>
      <c r="KT159" s="72">
        <v>-2.53257116561058</v>
      </c>
      <c r="KU159" s="24"/>
      <c r="KV159" s="24" t="s">
        <v>42</v>
      </c>
      <c r="KW159" s="68">
        <v>105.283158339693</v>
      </c>
      <c r="KX159" s="72">
        <v>-14.6564606331923</v>
      </c>
      <c r="KY159" s="68">
        <v>137.085672283219</v>
      </c>
      <c r="KZ159" s="72">
        <v>14.1356138326938</v>
      </c>
      <c r="LA159" s="68">
        <v>119.280061558892</v>
      </c>
      <c r="LB159" s="72">
        <v>9.91732203888942</v>
      </c>
      <c r="LC159" s="24"/>
      <c r="LD159" s="24" t="s">
        <v>42</v>
      </c>
      <c r="LE159" s="68">
        <v>133.761991566455</v>
      </c>
      <c r="LF159" s="72">
        <v>-25.6178993155634</v>
      </c>
      <c r="LG159" s="68">
        <v>109.082966677066</v>
      </c>
      <c r="LH159" s="72">
        <v>-4.37761813062228</v>
      </c>
      <c r="LI159" s="68">
        <v>69.0660420775868</v>
      </c>
      <c r="LJ159" s="72">
        <v>-30.2195015354001</v>
      </c>
      <c r="LK159" s="24"/>
      <c r="LL159" s="24" t="s">
        <v>42</v>
      </c>
      <c r="LM159" s="68">
        <v>117.975874077984</v>
      </c>
      <c r="LN159" s="72">
        <v>-3.55307870373275</v>
      </c>
      <c r="LO159" s="68">
        <v>132.679939064955</v>
      </c>
      <c r="LP159" s="72">
        <v>19.1419629545055</v>
      </c>
      <c r="LQ159" s="68">
        <v>110.728508155525</v>
      </c>
      <c r="LR159" s="72">
        <v>-1.88303228091483</v>
      </c>
      <c r="LS159" s="24"/>
      <c r="LT159" s="24" t="s">
        <v>42</v>
      </c>
      <c r="LU159" s="68">
        <v>93.7376590417132</v>
      </c>
      <c r="LV159" s="72">
        <v>9.25574350274177</v>
      </c>
      <c r="LW159" s="68">
        <v>118.269864893381</v>
      </c>
      <c r="LX159" s="72">
        <v>19.1417283906227</v>
      </c>
      <c r="LY159" s="68">
        <v>131.843629873462</v>
      </c>
      <c r="LZ159" s="72">
        <v>27.0725276454587</v>
      </c>
      <c r="MA159" s="24"/>
      <c r="MB159" s="24" t="s">
        <v>42</v>
      </c>
      <c r="MC159" s="68">
        <v>127.4976373515</v>
      </c>
      <c r="MD159" s="72">
        <v>3.35731407268736</v>
      </c>
      <c r="ME159" s="68">
        <v>105.041854701911</v>
      </c>
      <c r="MF159" s="72">
        <v>-4.97573907461536</v>
      </c>
      <c r="MG159" s="68">
        <v>121.66666055912</v>
      </c>
      <c r="MH159" s="72">
        <v>-18.7153002096956</v>
      </c>
      <c r="MI159" s="24"/>
      <c r="MJ159" s="24" t="s">
        <v>42</v>
      </c>
      <c r="MK159" s="68">
        <v>97.8242170982749</v>
      </c>
      <c r="ML159" s="72">
        <v>12.3198016429527</v>
      </c>
      <c r="MM159" s="68">
        <v>130.810863842242</v>
      </c>
      <c r="MN159" s="72">
        <v>4.36383392344825</v>
      </c>
      <c r="MO159" s="68">
        <v>165.121679054879</v>
      </c>
      <c r="MP159" s="72">
        <v>10.6745789185266</v>
      </c>
      <c r="MQ159"/>
      <c r="MR159"/>
      <c r="MS159"/>
      <c r="MT159"/>
      <c r="MU159"/>
      <c r="MV159"/>
    </row>
    <row r="160" s="405" customFormat="1" ht="14.25" hidden="1" customHeight="1" spans="1:360">
      <c r="A160" s="433"/>
      <c r="B160" s="24" t="s">
        <v>43</v>
      </c>
      <c r="C160" s="68">
        <v>97.5234682610672</v>
      </c>
      <c r="D160" s="72">
        <v>-5.3919079398686</v>
      </c>
      <c r="E160" s="459">
        <v>85.5952577188243</v>
      </c>
      <c r="F160" s="72">
        <v>-8.96103186656634</v>
      </c>
      <c r="G160" s="459">
        <v>108.802331291295</v>
      </c>
      <c r="H160" s="72">
        <v>-2.54994831130732</v>
      </c>
      <c r="I160" s="24"/>
      <c r="J160" s="24" t="s">
        <v>43</v>
      </c>
      <c r="K160" s="68">
        <v>80.1741102788608</v>
      </c>
      <c r="L160" s="72">
        <v>-0.0198664971392049</v>
      </c>
      <c r="M160" s="68">
        <v>76.8036142540076</v>
      </c>
      <c r="N160" s="72">
        <v>-49.5796874552344</v>
      </c>
      <c r="O160" s="68">
        <v>74.6318935931297</v>
      </c>
      <c r="P160" s="72">
        <v>-8.11693158437883</v>
      </c>
      <c r="Q160" s="24"/>
      <c r="R160" s="24" t="s">
        <v>43</v>
      </c>
      <c r="S160" s="68">
        <v>142.384979588279</v>
      </c>
      <c r="T160" s="72">
        <v>10.259025259827</v>
      </c>
      <c r="U160" s="68">
        <v>141.816388879014</v>
      </c>
      <c r="V160" s="72">
        <v>-1.79024195002994</v>
      </c>
      <c r="W160" s="68">
        <v>158.244032884757</v>
      </c>
      <c r="X160" s="72">
        <v>16.3049214514404</v>
      </c>
      <c r="Y160" s="24"/>
      <c r="Z160" s="24" t="s">
        <v>43</v>
      </c>
      <c r="AA160" s="68">
        <v>133.539788648334</v>
      </c>
      <c r="AB160" s="72">
        <v>4.46449450253957</v>
      </c>
      <c r="AC160" s="68">
        <v>147.856373153564</v>
      </c>
      <c r="AD160" s="72">
        <v>-3.03469398750411</v>
      </c>
      <c r="AE160" s="68">
        <v>137.195670937945</v>
      </c>
      <c r="AF160" s="72">
        <v>17.8815612654254</v>
      </c>
      <c r="AG160" s="24"/>
      <c r="AH160" s="24" t="s">
        <v>43</v>
      </c>
      <c r="AI160" s="68">
        <v>105.52445760712</v>
      </c>
      <c r="AJ160" s="72">
        <v>-29.2478540504782</v>
      </c>
      <c r="AK160" s="68">
        <v>145.143755204355</v>
      </c>
      <c r="AL160" s="72">
        <v>-0.870536992281444</v>
      </c>
      <c r="AM160" s="68">
        <v>114.850065984691</v>
      </c>
      <c r="AN160" s="72">
        <v>-4.65660998023434</v>
      </c>
      <c r="AO160" s="24"/>
      <c r="AP160" s="24" t="s">
        <v>43</v>
      </c>
      <c r="AQ160" s="68">
        <v>103.941214864296</v>
      </c>
      <c r="AR160" s="72">
        <v>0.913702610723547</v>
      </c>
      <c r="AS160" s="68">
        <v>123.320219992978</v>
      </c>
      <c r="AT160" s="72">
        <v>-12.1472570820536</v>
      </c>
      <c r="AU160" s="68">
        <v>119.148079439965</v>
      </c>
      <c r="AV160" s="72">
        <v>4.24867212306592</v>
      </c>
      <c r="AW160" s="24"/>
      <c r="AX160" s="24" t="s">
        <v>43</v>
      </c>
      <c r="AY160" s="68">
        <v>154.851235364419</v>
      </c>
      <c r="AZ160" s="72">
        <v>-8.12761817981908</v>
      </c>
      <c r="BA160" s="68">
        <v>123.182286221951</v>
      </c>
      <c r="BB160" s="72">
        <v>-24.4596887841921</v>
      </c>
      <c r="BC160" s="68">
        <v>120.699382937267</v>
      </c>
      <c r="BD160" s="72">
        <v>-9.48844891170496</v>
      </c>
      <c r="BE160" s="24"/>
      <c r="BF160" s="24" t="s">
        <v>43</v>
      </c>
      <c r="BG160" s="68">
        <v>112.662011997274</v>
      </c>
      <c r="BH160" s="72">
        <v>0.421397651572207</v>
      </c>
      <c r="BI160" s="68">
        <v>128.106250715705</v>
      </c>
      <c r="BJ160" s="72">
        <v>-5.73337508764382</v>
      </c>
      <c r="BK160" s="68">
        <v>153.364987532834</v>
      </c>
      <c r="BL160" s="72">
        <v>-10.7194954411378</v>
      </c>
      <c r="BM160" s="24"/>
      <c r="BN160" s="24" t="s">
        <v>43</v>
      </c>
      <c r="BO160" s="68">
        <v>123.662480500156</v>
      </c>
      <c r="BP160" s="72">
        <v>3.93757120306202</v>
      </c>
      <c r="BQ160" s="437">
        <v>156.045426065601</v>
      </c>
      <c r="BR160" s="72">
        <v>-4.82639035876571</v>
      </c>
      <c r="BS160" s="68">
        <v>116.82527810124</v>
      </c>
      <c r="BT160" s="72">
        <v>-1.04433319768383</v>
      </c>
      <c r="BU160" s="24"/>
      <c r="BV160" s="24" t="s">
        <v>43</v>
      </c>
      <c r="BW160" s="68">
        <v>129.092480186802</v>
      </c>
      <c r="BX160" s="72">
        <v>-12.420116198199</v>
      </c>
      <c r="BY160" s="68">
        <v>119.297796421299</v>
      </c>
      <c r="BZ160" s="72">
        <v>5.39462946934017</v>
      </c>
      <c r="CA160" s="68">
        <v>102.909998383753</v>
      </c>
      <c r="CB160" s="72">
        <v>-3.65331861275743</v>
      </c>
      <c r="CC160" s="24"/>
      <c r="CD160" s="24" t="s">
        <v>43</v>
      </c>
      <c r="CE160" s="68">
        <v>113.680713606232</v>
      </c>
      <c r="CF160" s="72">
        <v>2.44941225483046</v>
      </c>
      <c r="CG160" s="68">
        <v>94.5587510240941</v>
      </c>
      <c r="CH160" s="72">
        <v>-8.94760794088999</v>
      </c>
      <c r="CI160" s="68">
        <v>153.956270493508</v>
      </c>
      <c r="CJ160" s="72">
        <v>-2.28937286741558</v>
      </c>
      <c r="CK160" s="24"/>
      <c r="CL160" s="24" t="s">
        <v>43</v>
      </c>
      <c r="CM160" s="68">
        <v>186.418534757357</v>
      </c>
      <c r="CN160" s="72">
        <v>22.8574502925885</v>
      </c>
      <c r="CO160" s="68">
        <v>91.0011794100166</v>
      </c>
      <c r="CP160" s="72">
        <v>-18.6629377504885</v>
      </c>
      <c r="CQ160" s="68">
        <v>93.2030357381854</v>
      </c>
      <c r="CR160" s="72">
        <v>-13.0271161876698</v>
      </c>
      <c r="CS160" s="24"/>
      <c r="CT160" s="24" t="s">
        <v>43</v>
      </c>
      <c r="CU160" s="68">
        <v>124.179122256078</v>
      </c>
      <c r="CV160" s="72">
        <v>12.259993903284</v>
      </c>
      <c r="CW160" s="68">
        <v>101.041844488415</v>
      </c>
      <c r="CX160" s="72">
        <v>-12.8976655465511</v>
      </c>
      <c r="CY160" s="68">
        <v>161.604498081636</v>
      </c>
      <c r="CZ160" s="72">
        <v>13.7908802423615</v>
      </c>
      <c r="DA160" s="24"/>
      <c r="DB160" s="24" t="s">
        <v>43</v>
      </c>
      <c r="DC160" s="68">
        <v>109.814152270394</v>
      </c>
      <c r="DD160" s="72">
        <v>-1.39676261076673</v>
      </c>
      <c r="DE160" s="68">
        <v>320.0082125685</v>
      </c>
      <c r="DF160" s="72">
        <v>5.9728164268364</v>
      </c>
      <c r="DG160" s="68">
        <v>111.566498242446</v>
      </c>
      <c r="DH160" s="72">
        <v>-7.75297488247294</v>
      </c>
      <c r="DI160" s="24"/>
      <c r="DJ160" s="24" t="s">
        <v>43</v>
      </c>
      <c r="DK160" s="68">
        <v>146.337676759615</v>
      </c>
      <c r="DL160" s="72">
        <v>9.3226867779475</v>
      </c>
      <c r="DM160" s="68">
        <v>86.7220886107407</v>
      </c>
      <c r="DN160" s="72">
        <v>-28.8242527654759</v>
      </c>
      <c r="DO160" s="68">
        <v>132.820053952342</v>
      </c>
      <c r="DP160" s="72">
        <v>9.02320810109734</v>
      </c>
      <c r="DQ160" s="24"/>
      <c r="DR160" s="24" t="s">
        <v>43</v>
      </c>
      <c r="DS160" s="68">
        <v>158.403992594908</v>
      </c>
      <c r="DT160" s="72">
        <v>24.5426451091475</v>
      </c>
      <c r="DU160" s="68">
        <v>137.725117109361</v>
      </c>
      <c r="DV160" s="72">
        <v>4.74852523630518</v>
      </c>
      <c r="DW160" s="68">
        <v>156.93079598191</v>
      </c>
      <c r="DX160" s="72">
        <v>3.17841651508526</v>
      </c>
      <c r="DY160" s="24"/>
      <c r="DZ160" s="24" t="s">
        <v>43</v>
      </c>
      <c r="EA160" s="68">
        <v>112.168703113911</v>
      </c>
      <c r="EB160" s="72">
        <v>-3.62463792892099</v>
      </c>
      <c r="EC160" s="68">
        <v>137.834578711181</v>
      </c>
      <c r="ED160" s="72">
        <v>1.41602461462958</v>
      </c>
      <c r="EE160" s="68">
        <v>120.05480034304</v>
      </c>
      <c r="EF160" s="72">
        <v>1.8699114969228</v>
      </c>
      <c r="EG160" s="24"/>
      <c r="EH160" s="24" t="s">
        <v>43</v>
      </c>
      <c r="EI160" s="68">
        <v>133.735315344402</v>
      </c>
      <c r="EJ160" s="72">
        <v>9.3252254197093</v>
      </c>
      <c r="EK160" s="68">
        <v>126.236789069897</v>
      </c>
      <c r="EL160" s="72">
        <v>11.5910631256021</v>
      </c>
      <c r="EM160" s="68">
        <v>104.91494817326</v>
      </c>
      <c r="EN160" s="72">
        <v>-9.05218136738156</v>
      </c>
      <c r="EO160" s="24"/>
      <c r="EP160" s="24" t="s">
        <v>43</v>
      </c>
      <c r="EQ160" s="68">
        <v>110.25337134811</v>
      </c>
      <c r="ER160" s="72">
        <v>6.59912799019563</v>
      </c>
      <c r="ES160" s="68">
        <v>120.013830042746</v>
      </c>
      <c r="ET160" s="72">
        <v>4.98204425828565</v>
      </c>
      <c r="EU160" s="68">
        <v>80.3600930093104</v>
      </c>
      <c r="EV160" s="72">
        <v>-17.3798600571671</v>
      </c>
      <c r="EW160" s="24"/>
      <c r="EX160" s="24" t="s">
        <v>43</v>
      </c>
      <c r="EY160" s="68">
        <v>87.5756370885501</v>
      </c>
      <c r="EZ160" s="72">
        <v>1.11944313003593</v>
      </c>
      <c r="FA160" s="68">
        <v>80.1738361560206</v>
      </c>
      <c r="FB160" s="72">
        <v>3.68155863166282</v>
      </c>
      <c r="FC160" s="68">
        <v>176.377846724608</v>
      </c>
      <c r="FD160" s="72">
        <v>28.9262300529962</v>
      </c>
      <c r="FE160" s="24"/>
      <c r="FF160" s="24" t="s">
        <v>43</v>
      </c>
      <c r="FG160" s="68">
        <v>128.184474954829</v>
      </c>
      <c r="FH160" s="72">
        <v>14.8713007291503</v>
      </c>
      <c r="FI160" s="68">
        <v>138.033560672685</v>
      </c>
      <c r="FJ160" s="72">
        <v>18.7202946841286</v>
      </c>
      <c r="FK160" s="68">
        <v>140.636244956275</v>
      </c>
      <c r="FL160" s="72">
        <v>2.48791390738603</v>
      </c>
      <c r="FM160" s="24"/>
      <c r="FN160" s="24" t="s">
        <v>43</v>
      </c>
      <c r="FO160" s="68">
        <v>129.301251021864</v>
      </c>
      <c r="FP160" s="72">
        <v>45.9934749348627</v>
      </c>
      <c r="FQ160" s="68">
        <v>293.29992494275</v>
      </c>
      <c r="FR160" s="72">
        <v>106.488849554458</v>
      </c>
      <c r="FS160" s="68">
        <v>131.224515790233</v>
      </c>
      <c r="FT160" s="72">
        <v>17.051437356389</v>
      </c>
      <c r="FU160" s="24"/>
      <c r="FV160" s="24" t="s">
        <v>43</v>
      </c>
      <c r="FW160" s="68">
        <v>128.351593882734</v>
      </c>
      <c r="FX160" s="72">
        <v>2.33665487493123</v>
      </c>
      <c r="FY160" s="68">
        <v>157.939852329175</v>
      </c>
      <c r="FZ160" s="72">
        <v>25.2761984512714</v>
      </c>
      <c r="GA160" s="68">
        <v>115.141139133201</v>
      </c>
      <c r="GB160" s="72">
        <v>-9.26859621965399</v>
      </c>
      <c r="GC160" s="24"/>
      <c r="GD160" s="24" t="s">
        <v>43</v>
      </c>
      <c r="GE160" s="68">
        <v>113.250083062176</v>
      </c>
      <c r="GF160" s="72">
        <v>7.92211225008165</v>
      </c>
      <c r="GG160" s="68">
        <v>113.911181395096</v>
      </c>
      <c r="GH160" s="72">
        <v>-14.6181020861724</v>
      </c>
      <c r="GI160" s="68">
        <v>89.0505254080791</v>
      </c>
      <c r="GJ160" s="72">
        <v>-4.12524407850722</v>
      </c>
      <c r="GK160" s="24"/>
      <c r="GL160" s="24" t="s">
        <v>43</v>
      </c>
      <c r="GM160" s="68">
        <v>143.651353137034</v>
      </c>
      <c r="GN160" s="72">
        <v>9.77822678385034</v>
      </c>
      <c r="GO160" s="68">
        <v>150.936787511143</v>
      </c>
      <c r="GP160" s="72">
        <v>7.71933857934324</v>
      </c>
      <c r="GQ160" s="68">
        <v>120.014498697788</v>
      </c>
      <c r="GR160" s="72">
        <v>-1.99916152423076</v>
      </c>
      <c r="GS160" s="24"/>
      <c r="GT160" s="24" t="s">
        <v>43</v>
      </c>
      <c r="GU160" s="68">
        <v>78.8353503154116</v>
      </c>
      <c r="GV160" s="72">
        <v>-26.0183838313688</v>
      </c>
      <c r="GW160" s="68">
        <v>86.3586795344726</v>
      </c>
      <c r="GX160" s="72">
        <v>-19.3888955169911</v>
      </c>
      <c r="GY160" s="68">
        <v>167.799589113907</v>
      </c>
      <c r="GZ160" s="72">
        <v>25.2316256516047</v>
      </c>
      <c r="HA160" s="24"/>
      <c r="HB160" s="24" t="s">
        <v>43</v>
      </c>
      <c r="HC160" s="68">
        <v>109.50720789874</v>
      </c>
      <c r="HD160" s="72">
        <v>-5.91183002684339</v>
      </c>
      <c r="HE160" s="68">
        <v>138.102239690001</v>
      </c>
      <c r="HF160" s="72">
        <v>-0.14578443869317</v>
      </c>
      <c r="HG160" s="68">
        <v>104.248800537719</v>
      </c>
      <c r="HH160" s="72">
        <v>-15.2490637165488</v>
      </c>
      <c r="HI160" s="24"/>
      <c r="HJ160" s="24" t="s">
        <v>43</v>
      </c>
      <c r="HK160" s="68">
        <v>99.6695771171916</v>
      </c>
      <c r="HL160" s="72">
        <v>-11.9720608904449</v>
      </c>
      <c r="HM160" s="68">
        <v>122.046700379147</v>
      </c>
      <c r="HN160" s="72">
        <v>9.21069099987891</v>
      </c>
      <c r="HO160" s="68">
        <v>106.326120623902</v>
      </c>
      <c r="HP160" s="72">
        <v>-23.1725330543105</v>
      </c>
      <c r="HQ160" s="24"/>
      <c r="HR160" s="24" t="s">
        <v>43</v>
      </c>
      <c r="HS160" s="68">
        <v>122.359446915082</v>
      </c>
      <c r="HT160" s="72">
        <v>-10.7633241102136</v>
      </c>
      <c r="HU160" s="68">
        <v>114.63353937788</v>
      </c>
      <c r="HV160" s="72">
        <v>2.98874017502267</v>
      </c>
      <c r="HW160" s="68">
        <v>95.6822106325119</v>
      </c>
      <c r="HX160" s="72">
        <v>-19.4599485086016</v>
      </c>
      <c r="HY160" s="24"/>
      <c r="HZ160" s="24" t="s">
        <v>43</v>
      </c>
      <c r="IA160" s="68">
        <v>115.79210611227</v>
      </c>
      <c r="IB160" s="72">
        <v>1.70063275084011</v>
      </c>
      <c r="IC160" s="68">
        <v>131.088449884043</v>
      </c>
      <c r="ID160" s="72">
        <v>15.0495288463498</v>
      </c>
      <c r="IE160" s="68">
        <v>105.096293242766</v>
      </c>
      <c r="IF160" s="72">
        <v>-13.3535340758938</v>
      </c>
      <c r="IG160" s="24"/>
      <c r="IH160" s="24" t="s">
        <v>43</v>
      </c>
      <c r="II160" s="68">
        <v>114.496643704612</v>
      </c>
      <c r="IJ160" s="72">
        <v>-2.34786865554443</v>
      </c>
      <c r="IK160" s="68">
        <v>135.514778812341</v>
      </c>
      <c r="IL160" s="72">
        <v>16.5826481877177</v>
      </c>
      <c r="IM160" s="68">
        <v>98.1318853021388</v>
      </c>
      <c r="IN160" s="72">
        <v>-24.8537528170087</v>
      </c>
      <c r="IO160" s="68">
        <v>149.704574919377</v>
      </c>
      <c r="IP160" s="72">
        <v>23.4941299774348</v>
      </c>
      <c r="IQ160" s="24"/>
      <c r="IR160" s="24" t="s">
        <v>43</v>
      </c>
      <c r="IS160" s="68">
        <v>103.710518625633</v>
      </c>
      <c r="IT160" s="72">
        <v>-6.6463066680065</v>
      </c>
      <c r="IU160" s="68">
        <v>87.9121176821811</v>
      </c>
      <c r="IV160" s="72">
        <v>-17.00859184794</v>
      </c>
      <c r="IW160" s="68">
        <v>102.56242250751</v>
      </c>
      <c r="IX160" s="72">
        <v>-18.8549754155708</v>
      </c>
      <c r="IY160" s="24"/>
      <c r="IZ160" s="24" t="s">
        <v>43</v>
      </c>
      <c r="JA160" s="68">
        <v>119.066315990033</v>
      </c>
      <c r="JB160" s="72">
        <v>11.0521101147767</v>
      </c>
      <c r="JC160" s="68">
        <v>135.779114046096</v>
      </c>
      <c r="JD160" s="72">
        <v>-6.06061367268326</v>
      </c>
      <c r="JE160" s="68">
        <v>187.017185814288</v>
      </c>
      <c r="JF160" s="72">
        <v>28.7966259601401</v>
      </c>
      <c r="JG160" s="24"/>
      <c r="JH160" s="24" t="s">
        <v>43</v>
      </c>
      <c r="JI160" s="68">
        <v>203.792652377153</v>
      </c>
      <c r="JJ160" s="72">
        <v>27.2383609778361</v>
      </c>
      <c r="JK160" s="68">
        <v>149.22770984478</v>
      </c>
      <c r="JL160" s="72">
        <v>0.781773525140437</v>
      </c>
      <c r="JM160" s="68">
        <v>146.504630978308</v>
      </c>
      <c r="JN160" s="72">
        <v>25.7910368871384</v>
      </c>
      <c r="JO160" s="24"/>
      <c r="JP160" s="24" t="s">
        <v>43</v>
      </c>
      <c r="JQ160" s="68">
        <v>112.267599806383</v>
      </c>
      <c r="JR160" s="72">
        <v>-14.8093393651948</v>
      </c>
      <c r="JS160" s="68">
        <v>104.316977020431</v>
      </c>
      <c r="JT160" s="72">
        <v>10.4101148559376</v>
      </c>
      <c r="JU160" s="68">
        <v>101.599100948874</v>
      </c>
      <c r="JV160" s="72">
        <v>12.1666006277257</v>
      </c>
      <c r="JW160" s="24"/>
      <c r="JX160" s="24" t="s">
        <v>43</v>
      </c>
      <c r="JY160" s="68">
        <v>121.808705918942</v>
      </c>
      <c r="JZ160" s="72">
        <v>-7.90442415072205</v>
      </c>
      <c r="KA160" s="68">
        <v>162.984203969511</v>
      </c>
      <c r="KB160" s="72">
        <v>30.052964638425</v>
      </c>
      <c r="KC160" s="68">
        <v>145.840936496883</v>
      </c>
      <c r="KD160" s="72">
        <v>-4.11884526120372</v>
      </c>
      <c r="KE160" s="24"/>
      <c r="KF160" s="24" t="s">
        <v>43</v>
      </c>
      <c r="KG160" s="68">
        <v>124.59378858614</v>
      </c>
      <c r="KH160" s="72">
        <v>11.2375823802575</v>
      </c>
      <c r="KI160" s="68">
        <v>110.08075015458</v>
      </c>
      <c r="KJ160" s="72">
        <v>10.1631885275311</v>
      </c>
      <c r="KK160" s="68">
        <v>117.674608082619</v>
      </c>
      <c r="KL160" s="72">
        <v>-6.64602767108612</v>
      </c>
      <c r="KM160" s="24"/>
      <c r="KN160" s="24" t="s">
        <v>43</v>
      </c>
      <c r="KO160" s="68">
        <v>77.9029596067468</v>
      </c>
      <c r="KP160" s="72">
        <v>-13.3662882588797</v>
      </c>
      <c r="KQ160" s="68">
        <v>130.492652908095</v>
      </c>
      <c r="KR160" s="72">
        <v>2.63060502220911</v>
      </c>
      <c r="KS160" s="68">
        <v>107.203030040601</v>
      </c>
      <c r="KT160" s="72">
        <v>4.90617848720116</v>
      </c>
      <c r="KU160" s="24"/>
      <c r="KV160" s="24" t="s">
        <v>43</v>
      </c>
      <c r="KW160" s="68">
        <v>107.499201386234</v>
      </c>
      <c r="KX160" s="72">
        <v>-27.9288604852803</v>
      </c>
      <c r="KY160" s="68">
        <v>136.975964424701</v>
      </c>
      <c r="KZ160" s="72">
        <v>19.125186387169</v>
      </c>
      <c r="LA160" s="68">
        <v>140.436788886943</v>
      </c>
      <c r="LB160" s="72">
        <v>13.0598953608558</v>
      </c>
      <c r="LC160" s="24"/>
      <c r="LD160" s="24" t="s">
        <v>43</v>
      </c>
      <c r="LE160" s="68">
        <v>133.260553263338</v>
      </c>
      <c r="LF160" s="72">
        <v>-4.19596069121448</v>
      </c>
      <c r="LG160" s="68">
        <v>114.033796748107</v>
      </c>
      <c r="LH160" s="72">
        <v>1.06067882379209</v>
      </c>
      <c r="LI160" s="68">
        <v>68.4500243537195</v>
      </c>
      <c r="LJ160" s="72">
        <v>-37.9113366450202</v>
      </c>
      <c r="LK160" s="24"/>
      <c r="LL160" s="24" t="s">
        <v>43</v>
      </c>
      <c r="LM160" s="68">
        <v>113.205609527064</v>
      </c>
      <c r="LN160" s="72">
        <v>-7.93052506262319</v>
      </c>
      <c r="LO160" s="68">
        <v>97.6682170058237</v>
      </c>
      <c r="LP160" s="72">
        <v>13.30016238535</v>
      </c>
      <c r="LQ160" s="68">
        <v>127.545777757086</v>
      </c>
      <c r="LR160" s="72">
        <v>17.262371252285</v>
      </c>
      <c r="LS160" s="24"/>
      <c r="LT160" s="24" t="s">
        <v>43</v>
      </c>
      <c r="LU160" s="68">
        <v>90.3380493607645</v>
      </c>
      <c r="LV160" s="72">
        <v>-9.82508595442526</v>
      </c>
      <c r="LW160" s="68">
        <v>116.371098146489</v>
      </c>
      <c r="LX160" s="72">
        <v>9.43873219585139</v>
      </c>
      <c r="LY160" s="68">
        <v>139.15642812915</v>
      </c>
      <c r="LZ160" s="72">
        <v>35.8750422074297</v>
      </c>
      <c r="MA160" s="24"/>
      <c r="MB160" s="24" t="s">
        <v>43</v>
      </c>
      <c r="MC160" s="68">
        <v>131.913117127171</v>
      </c>
      <c r="MD160" s="72">
        <v>3.52441512049806</v>
      </c>
      <c r="ME160" s="68">
        <v>99.4918243133699</v>
      </c>
      <c r="MF160" s="72">
        <v>5.58286266705854</v>
      </c>
      <c r="MG160" s="68">
        <v>115.073270122864</v>
      </c>
      <c r="MH160" s="72">
        <v>-24.3442559715997</v>
      </c>
      <c r="MI160" s="24"/>
      <c r="MJ160" s="24" t="s">
        <v>43</v>
      </c>
      <c r="MK160" s="68">
        <v>100.240204083422</v>
      </c>
      <c r="ML160" s="72">
        <v>2.67806577925865</v>
      </c>
      <c r="MM160" s="68">
        <v>134.752550316786</v>
      </c>
      <c r="MN160" s="72">
        <v>4.21651379693981</v>
      </c>
      <c r="MO160" s="68">
        <v>141.534678370919</v>
      </c>
      <c r="MP160" s="72">
        <v>6.61476019735684</v>
      </c>
      <c r="MQ160"/>
      <c r="MR160"/>
      <c r="MS160"/>
      <c r="MT160"/>
      <c r="MU160"/>
      <c r="MV160"/>
    </row>
    <row r="161" s="405" customFormat="1" ht="15" hidden="1" customHeight="1" spans="1:360">
      <c r="A161" s="433"/>
      <c r="B161" s="24"/>
      <c r="C161" s="68"/>
      <c r="D161" s="72"/>
      <c r="E161" s="459"/>
      <c r="F161" s="72"/>
      <c r="G161" s="459"/>
      <c r="H161" s="72"/>
      <c r="I161" s="24"/>
      <c r="J161" s="24"/>
      <c r="K161" s="68"/>
      <c r="L161" s="72"/>
      <c r="M161" s="68"/>
      <c r="N161" s="72"/>
      <c r="O161" s="68"/>
      <c r="P161" s="72"/>
      <c r="Q161" s="24"/>
      <c r="R161" s="24"/>
      <c r="S161" s="68"/>
      <c r="T161" s="72"/>
      <c r="U161" s="68"/>
      <c r="V161" s="72"/>
      <c r="W161" s="68"/>
      <c r="X161" s="72"/>
      <c r="Y161" s="24"/>
      <c r="Z161" s="24"/>
      <c r="AA161" s="68"/>
      <c r="AB161" s="72"/>
      <c r="AC161" s="68"/>
      <c r="AD161" s="72"/>
      <c r="AE161" s="68"/>
      <c r="AF161" s="72"/>
      <c r="AG161" s="24"/>
      <c r="AH161" s="24"/>
      <c r="AI161" s="68"/>
      <c r="AJ161" s="72"/>
      <c r="AK161" s="68"/>
      <c r="AL161" s="72"/>
      <c r="AM161" s="68"/>
      <c r="AN161" s="72"/>
      <c r="AO161" s="24"/>
      <c r="AP161" s="24"/>
      <c r="AQ161" s="68"/>
      <c r="AR161" s="72"/>
      <c r="AS161" s="68"/>
      <c r="AT161" s="72"/>
      <c r="AU161" s="68"/>
      <c r="AV161" s="72"/>
      <c r="AW161" s="24"/>
      <c r="AX161" s="24"/>
      <c r="AY161" s="68"/>
      <c r="AZ161" s="72"/>
      <c r="BA161" s="68"/>
      <c r="BB161" s="72"/>
      <c r="BC161" s="68"/>
      <c r="BD161" s="72"/>
      <c r="BE161" s="24"/>
      <c r="BF161" s="24"/>
      <c r="BG161" s="68"/>
      <c r="BH161" s="72"/>
      <c r="BI161" s="68"/>
      <c r="BJ161" s="72"/>
      <c r="BK161" s="68"/>
      <c r="BL161" s="72"/>
      <c r="BM161" s="24"/>
      <c r="BN161" s="24"/>
      <c r="BO161" s="68"/>
      <c r="BP161" s="72"/>
      <c r="BQ161" s="437"/>
      <c r="BR161" s="72"/>
      <c r="BS161" s="68"/>
      <c r="BT161" s="72"/>
      <c r="BU161" s="24"/>
      <c r="BV161" s="24"/>
      <c r="BW161" s="68"/>
      <c r="BX161" s="72"/>
      <c r="BY161" s="68"/>
      <c r="BZ161" s="72"/>
      <c r="CA161" s="68"/>
      <c r="CB161" s="72"/>
      <c r="CC161" s="24"/>
      <c r="CD161" s="24"/>
      <c r="CE161" s="68"/>
      <c r="CF161" s="72"/>
      <c r="CG161" s="68"/>
      <c r="CH161" s="72"/>
      <c r="CI161" s="68"/>
      <c r="CJ161" s="72"/>
      <c r="CK161" s="24"/>
      <c r="CL161" s="24"/>
      <c r="CM161" s="68"/>
      <c r="CN161" s="72"/>
      <c r="CO161" s="68"/>
      <c r="CP161" s="72"/>
      <c r="CQ161" s="68"/>
      <c r="CR161" s="72"/>
      <c r="CS161" s="24"/>
      <c r="CT161" s="24"/>
      <c r="CU161" s="68"/>
      <c r="CV161" s="72"/>
      <c r="CW161" s="68"/>
      <c r="CX161" s="72"/>
      <c r="CY161" s="68"/>
      <c r="CZ161" s="72"/>
      <c r="DA161" s="24"/>
      <c r="DB161" s="24"/>
      <c r="DC161" s="68"/>
      <c r="DD161" s="72"/>
      <c r="DE161" s="68"/>
      <c r="DF161" s="72"/>
      <c r="DG161" s="68"/>
      <c r="DH161" s="72"/>
      <c r="DI161" s="24"/>
      <c r="DJ161" s="24"/>
      <c r="DK161" s="68"/>
      <c r="DL161" s="72"/>
      <c r="DM161" s="68"/>
      <c r="DN161" s="72"/>
      <c r="DO161" s="68"/>
      <c r="DP161" s="72"/>
      <c r="DQ161" s="24"/>
      <c r="DR161" s="24"/>
      <c r="DS161" s="68"/>
      <c r="DT161" s="72"/>
      <c r="DU161" s="68"/>
      <c r="DV161" s="72"/>
      <c r="DW161" s="68"/>
      <c r="DX161" s="72"/>
      <c r="DY161" s="24"/>
      <c r="DZ161" s="24"/>
      <c r="EA161" s="68"/>
      <c r="EB161" s="72"/>
      <c r="EC161" s="68"/>
      <c r="ED161" s="72"/>
      <c r="EE161" s="68"/>
      <c r="EF161" s="72"/>
      <c r="EG161" s="24"/>
      <c r="EH161" s="24"/>
      <c r="EI161" s="68"/>
      <c r="EJ161" s="72"/>
      <c r="EK161" s="68"/>
      <c r="EL161" s="72"/>
      <c r="EM161" s="68"/>
      <c r="EN161" s="72"/>
      <c r="EO161" s="24"/>
      <c r="EP161" s="24"/>
      <c r="EQ161" s="68"/>
      <c r="ER161" s="72"/>
      <c r="ES161" s="68"/>
      <c r="ET161" s="72"/>
      <c r="EU161" s="68"/>
      <c r="EV161" s="72"/>
      <c r="EW161" s="24"/>
      <c r="EX161" s="24"/>
      <c r="EY161" s="68"/>
      <c r="EZ161" s="72"/>
      <c r="FA161" s="68"/>
      <c r="FB161" s="72"/>
      <c r="FC161" s="68"/>
      <c r="FD161" s="72"/>
      <c r="FE161" s="24"/>
      <c r="FF161" s="24"/>
      <c r="FG161" s="68"/>
      <c r="FH161" s="72"/>
      <c r="FI161" s="68"/>
      <c r="FJ161" s="72"/>
      <c r="FK161" s="68"/>
      <c r="FL161" s="72"/>
      <c r="FM161" s="24"/>
      <c r="FN161" s="24"/>
      <c r="FO161" s="68"/>
      <c r="FP161" s="72"/>
      <c r="FQ161" s="68"/>
      <c r="FR161" s="72"/>
      <c r="FS161" s="68"/>
      <c r="FT161" s="72"/>
      <c r="FU161" s="24"/>
      <c r="FV161" s="24"/>
      <c r="FW161" s="68"/>
      <c r="FX161" s="72"/>
      <c r="FY161" s="68"/>
      <c r="FZ161" s="72"/>
      <c r="GA161" s="68"/>
      <c r="GB161" s="72"/>
      <c r="GC161" s="24"/>
      <c r="GD161" s="24"/>
      <c r="GE161" s="68"/>
      <c r="GF161" s="72"/>
      <c r="GG161" s="68"/>
      <c r="GH161" s="72"/>
      <c r="GI161" s="68"/>
      <c r="GJ161" s="72"/>
      <c r="GK161" s="24"/>
      <c r="GL161" s="24"/>
      <c r="GM161" s="68"/>
      <c r="GN161" s="72"/>
      <c r="GO161" s="68"/>
      <c r="GP161" s="72"/>
      <c r="GQ161" s="68"/>
      <c r="GR161" s="72"/>
      <c r="GS161" s="24"/>
      <c r="GT161" s="24"/>
      <c r="GU161" s="68"/>
      <c r="GV161" s="72"/>
      <c r="GW161" s="68"/>
      <c r="GX161" s="72"/>
      <c r="GY161" s="68"/>
      <c r="GZ161" s="72"/>
      <c r="HA161" s="24"/>
      <c r="HB161" s="24"/>
      <c r="HC161" s="68"/>
      <c r="HD161" s="72"/>
      <c r="HE161" s="68"/>
      <c r="HF161" s="72"/>
      <c r="HG161" s="68"/>
      <c r="HH161" s="72"/>
      <c r="HI161" s="24"/>
      <c r="HJ161" s="24"/>
      <c r="HK161" s="68"/>
      <c r="HL161" s="72"/>
      <c r="HM161" s="68"/>
      <c r="HN161" s="72"/>
      <c r="HO161" s="68"/>
      <c r="HP161" s="72"/>
      <c r="HQ161" s="24"/>
      <c r="HR161" s="24"/>
      <c r="HS161" s="68"/>
      <c r="HT161" s="72"/>
      <c r="HU161" s="68"/>
      <c r="HV161" s="72"/>
      <c r="HW161" s="68"/>
      <c r="HX161" s="72"/>
      <c r="HY161" s="24"/>
      <c r="HZ161" s="24"/>
      <c r="IA161" s="68"/>
      <c r="IB161" s="72"/>
      <c r="IC161" s="68"/>
      <c r="ID161" s="72"/>
      <c r="IE161" s="68"/>
      <c r="IF161" s="72"/>
      <c r="IG161" s="24"/>
      <c r="IH161" s="24"/>
      <c r="II161" s="68"/>
      <c r="IJ161" s="72"/>
      <c r="IK161" s="68"/>
      <c r="IL161" s="72"/>
      <c r="IM161" s="68"/>
      <c r="IN161" s="72"/>
      <c r="IO161" s="68"/>
      <c r="IP161" s="72"/>
      <c r="IQ161" s="24"/>
      <c r="IR161" s="24"/>
      <c r="IS161" s="68"/>
      <c r="IT161" s="72"/>
      <c r="IU161" s="68"/>
      <c r="IV161" s="72"/>
      <c r="IW161" s="68"/>
      <c r="IX161" s="72"/>
      <c r="IY161" s="24"/>
      <c r="IZ161" s="24"/>
      <c r="JA161" s="68"/>
      <c r="JB161" s="72"/>
      <c r="JC161" s="68"/>
      <c r="JD161" s="72"/>
      <c r="JE161" s="68"/>
      <c r="JF161" s="72"/>
      <c r="JG161" s="24"/>
      <c r="JH161" s="24"/>
      <c r="JI161" s="68"/>
      <c r="JJ161" s="72"/>
      <c r="JK161" s="68"/>
      <c r="JL161" s="72"/>
      <c r="JM161" s="68"/>
      <c r="JN161" s="72"/>
      <c r="JO161" s="24"/>
      <c r="JP161" s="24"/>
      <c r="JQ161" s="68"/>
      <c r="JR161" s="72"/>
      <c r="JS161" s="68"/>
      <c r="JT161" s="72"/>
      <c r="JU161" s="68"/>
      <c r="JV161" s="72"/>
      <c r="JW161" s="24"/>
      <c r="JX161" s="24"/>
      <c r="JY161" s="68"/>
      <c r="JZ161" s="72"/>
      <c r="KA161" s="68"/>
      <c r="KB161" s="72"/>
      <c r="KC161" s="68"/>
      <c r="KD161" s="72"/>
      <c r="KE161" s="24"/>
      <c r="KF161" s="24"/>
      <c r="KG161" s="68"/>
      <c r="KH161" s="72"/>
      <c r="KI161" s="68"/>
      <c r="KJ161" s="72"/>
      <c r="KK161" s="68"/>
      <c r="KL161" s="72"/>
      <c r="KM161" s="24"/>
      <c r="KN161" s="24"/>
      <c r="KO161" s="68"/>
      <c r="KP161" s="72"/>
      <c r="KQ161" s="68"/>
      <c r="KR161" s="72"/>
      <c r="KS161" s="68"/>
      <c r="KT161" s="72"/>
      <c r="KU161" s="24"/>
      <c r="KV161" s="24"/>
      <c r="KW161" s="68"/>
      <c r="KX161" s="72"/>
      <c r="KY161" s="68"/>
      <c r="KZ161" s="72"/>
      <c r="LA161" s="68"/>
      <c r="LB161" s="72"/>
      <c r="LC161" s="24"/>
      <c r="LD161" s="24"/>
      <c r="LE161" s="68"/>
      <c r="LF161" s="72"/>
      <c r="LG161" s="68"/>
      <c r="LH161" s="72"/>
      <c r="LI161" s="68"/>
      <c r="LJ161" s="72"/>
      <c r="LK161" s="24"/>
      <c r="LL161" s="24"/>
      <c r="LM161" s="68"/>
      <c r="LN161" s="72"/>
      <c r="LO161" s="68"/>
      <c r="LP161" s="72"/>
      <c r="LQ161" s="68"/>
      <c r="LR161" s="72"/>
      <c r="LS161" s="24"/>
      <c r="LT161" s="24"/>
      <c r="LU161" s="68"/>
      <c r="LV161" s="72"/>
      <c r="LW161" s="68"/>
      <c r="LX161" s="72"/>
      <c r="LY161" s="68"/>
      <c r="LZ161" s="72"/>
      <c r="MA161" s="24"/>
      <c r="MB161" s="24"/>
      <c r="MC161" s="68"/>
      <c r="MD161" s="72"/>
      <c r="ME161" s="68"/>
      <c r="MF161" s="72"/>
      <c r="MG161" s="68"/>
      <c r="MH161" s="72"/>
      <c r="MI161" s="24"/>
      <c r="MJ161" s="24"/>
      <c r="MK161" s="68"/>
      <c r="ML161" s="72"/>
      <c r="MM161" s="68"/>
      <c r="MN161" s="72"/>
      <c r="MO161" s="68"/>
      <c r="MP161" s="72"/>
      <c r="MQ161"/>
      <c r="MR161"/>
      <c r="MS161"/>
      <c r="MT161"/>
      <c r="MU161"/>
      <c r="MV161"/>
    </row>
    <row r="162" s="405" customFormat="1" ht="15" hidden="1" customHeight="1" spans="1:384">
      <c r="A162" s="433">
        <v>2021</v>
      </c>
      <c r="B162" s="24" t="s">
        <v>32</v>
      </c>
      <c r="C162" s="68">
        <v>100.919929167467</v>
      </c>
      <c r="D162" s="72">
        <v>-4.28559571254327</v>
      </c>
      <c r="E162" s="459">
        <v>90.783770617815</v>
      </c>
      <c r="F162" s="72">
        <v>-9.52978765123544</v>
      </c>
      <c r="G162" s="459">
        <v>110.504295869356</v>
      </c>
      <c r="H162" s="72">
        <v>0.227547927391541</v>
      </c>
      <c r="I162" s="433">
        <v>2021</v>
      </c>
      <c r="J162" s="24" t="s">
        <v>32</v>
      </c>
      <c r="K162" s="68">
        <v>67.718991228057</v>
      </c>
      <c r="L162" s="72">
        <v>-3.84769029323941</v>
      </c>
      <c r="M162" s="68">
        <v>104.879802977137</v>
      </c>
      <c r="N162" s="72">
        <v>-14.6972797947374</v>
      </c>
      <c r="O162" s="68">
        <v>67.9060768529209</v>
      </c>
      <c r="P162" s="72">
        <v>-5.7690478803175</v>
      </c>
      <c r="Q162" s="433">
        <v>2021</v>
      </c>
      <c r="R162" s="24" t="s">
        <v>32</v>
      </c>
      <c r="S162" s="68">
        <v>120.111853747737</v>
      </c>
      <c r="T162" s="72">
        <v>11.9331370694961</v>
      </c>
      <c r="U162" s="68">
        <v>129.525421605154</v>
      </c>
      <c r="V162" s="72">
        <v>-8.5665880325746</v>
      </c>
      <c r="W162" s="68">
        <v>175.716362247986</v>
      </c>
      <c r="X162" s="72">
        <v>25.4545972821147</v>
      </c>
      <c r="Y162" s="433">
        <v>2021</v>
      </c>
      <c r="Z162" s="24" t="s">
        <v>32</v>
      </c>
      <c r="AA162" s="68">
        <v>144.995955368514</v>
      </c>
      <c r="AB162" s="72">
        <v>14.5359470409428</v>
      </c>
      <c r="AC162" s="68">
        <v>118.832325851485</v>
      </c>
      <c r="AD162" s="72">
        <v>-4.3477004413047</v>
      </c>
      <c r="AE162" s="68">
        <v>135.173572722762</v>
      </c>
      <c r="AF162" s="72">
        <v>15.6946820327436</v>
      </c>
      <c r="AG162" s="433">
        <v>2021</v>
      </c>
      <c r="AH162" s="24" t="s">
        <v>32</v>
      </c>
      <c r="AI162" s="68">
        <v>108.282790880289</v>
      </c>
      <c r="AJ162" s="72">
        <v>-2.96261046797807</v>
      </c>
      <c r="AK162" s="68">
        <v>140.30395493828</v>
      </c>
      <c r="AL162" s="72">
        <v>-1.71625182553524</v>
      </c>
      <c r="AM162" s="68">
        <v>103.968584167117</v>
      </c>
      <c r="AN162" s="72">
        <v>-12.9407207725286</v>
      </c>
      <c r="AO162" s="433">
        <v>2021</v>
      </c>
      <c r="AP162" s="24" t="s">
        <v>32</v>
      </c>
      <c r="AQ162" s="68">
        <v>105.57526946692</v>
      </c>
      <c r="AR162" s="72">
        <v>-5.40764059332014</v>
      </c>
      <c r="AS162" s="68">
        <v>118.416049767761</v>
      </c>
      <c r="AT162" s="72">
        <v>-9.02156337161215</v>
      </c>
      <c r="AU162" s="68">
        <v>138.769156898544</v>
      </c>
      <c r="AV162" s="72">
        <v>14.4417880145061</v>
      </c>
      <c r="AW162" s="433">
        <v>2021</v>
      </c>
      <c r="AX162" s="24" t="s">
        <v>32</v>
      </c>
      <c r="AY162" s="68">
        <v>141.893289687331</v>
      </c>
      <c r="AZ162" s="72">
        <v>-8.56924029736295</v>
      </c>
      <c r="BA162" s="68">
        <v>142.668326664273</v>
      </c>
      <c r="BB162" s="72">
        <v>-3.60537395901342</v>
      </c>
      <c r="BC162" s="68">
        <v>162.937953355937</v>
      </c>
      <c r="BD162" s="72">
        <v>19.9455638312255</v>
      </c>
      <c r="BE162" s="433">
        <v>2021</v>
      </c>
      <c r="BF162" s="24" t="s">
        <v>32</v>
      </c>
      <c r="BG162" s="68">
        <v>107.775333130626</v>
      </c>
      <c r="BH162" s="72">
        <v>-10.6866505954466</v>
      </c>
      <c r="BI162" s="68">
        <v>128.249561029881</v>
      </c>
      <c r="BJ162" s="72">
        <v>8.27215020555407</v>
      </c>
      <c r="BK162" s="68">
        <v>160.194111136037</v>
      </c>
      <c r="BL162" s="72">
        <v>-0.712623159369713</v>
      </c>
      <c r="BM162" s="433">
        <v>2021</v>
      </c>
      <c r="BN162" s="24" t="s">
        <v>32</v>
      </c>
      <c r="BO162" s="68">
        <v>124.781325132957</v>
      </c>
      <c r="BP162" s="72">
        <v>-2.60919789314369</v>
      </c>
      <c r="BQ162" s="437">
        <v>118.701550604296</v>
      </c>
      <c r="BR162" s="72">
        <v>-8.11080766479856</v>
      </c>
      <c r="BS162" s="68">
        <v>117.707768876977</v>
      </c>
      <c r="BT162" s="72">
        <v>1.15998400054596</v>
      </c>
      <c r="BU162" s="433">
        <v>2021</v>
      </c>
      <c r="BV162" s="24" t="s">
        <v>32</v>
      </c>
      <c r="BW162" s="68">
        <v>140.086885201419</v>
      </c>
      <c r="BX162" s="72">
        <v>-2.68504184703714</v>
      </c>
      <c r="BY162" s="68">
        <v>122.073857925974</v>
      </c>
      <c r="BZ162" s="72">
        <v>5.8741453277084</v>
      </c>
      <c r="CA162" s="68">
        <v>84.9768406325719</v>
      </c>
      <c r="CB162" s="72">
        <v>-19.3774668101553</v>
      </c>
      <c r="CC162" s="433">
        <v>2021</v>
      </c>
      <c r="CD162" s="24" t="s">
        <v>32</v>
      </c>
      <c r="CE162" s="68">
        <v>133.13434587515</v>
      </c>
      <c r="CF162" s="72">
        <v>4.95934864244005</v>
      </c>
      <c r="CG162" s="68">
        <v>94.2520971916688</v>
      </c>
      <c r="CH162" s="72">
        <v>-6.07620048578993</v>
      </c>
      <c r="CI162" s="68">
        <v>138.598601917392</v>
      </c>
      <c r="CJ162" s="72">
        <v>-0.981604935101473</v>
      </c>
      <c r="CK162" s="433">
        <v>2021</v>
      </c>
      <c r="CL162" s="24" t="s">
        <v>32</v>
      </c>
      <c r="CM162" s="68">
        <v>195.302169556655</v>
      </c>
      <c r="CN162" s="72">
        <v>24.4271963607107</v>
      </c>
      <c r="CO162" s="68">
        <v>97.5246649997129</v>
      </c>
      <c r="CP162" s="72">
        <v>-19.9640435933544</v>
      </c>
      <c r="CQ162" s="68">
        <v>98.5063190304832</v>
      </c>
      <c r="CR162" s="72">
        <v>-13.4172325381094</v>
      </c>
      <c r="CS162" s="433">
        <v>2021</v>
      </c>
      <c r="CT162" s="24" t="s">
        <v>32</v>
      </c>
      <c r="CU162" s="68">
        <v>120.101082486471</v>
      </c>
      <c r="CV162" s="72">
        <v>0.984353933557315</v>
      </c>
      <c r="CW162" s="68">
        <v>101.176042002582</v>
      </c>
      <c r="CX162" s="72">
        <v>-1.52560884101996</v>
      </c>
      <c r="CY162" s="68">
        <v>134.518478700334</v>
      </c>
      <c r="CZ162" s="72">
        <v>-4.45499560570235</v>
      </c>
      <c r="DA162" s="433">
        <v>2021</v>
      </c>
      <c r="DB162" s="24" t="s">
        <v>32</v>
      </c>
      <c r="DC162" s="68">
        <v>99.0517438771587</v>
      </c>
      <c r="DD162" s="72">
        <v>-8.50228122191047</v>
      </c>
      <c r="DE162" s="68">
        <v>278.137345086227</v>
      </c>
      <c r="DF162" s="72">
        <v>-5.53826674420471</v>
      </c>
      <c r="DG162" s="68">
        <v>112.735969675919</v>
      </c>
      <c r="DH162" s="72">
        <v>0.771737383490986</v>
      </c>
      <c r="DI162" s="433">
        <v>2021</v>
      </c>
      <c r="DJ162" s="24" t="s">
        <v>32</v>
      </c>
      <c r="DK162" s="68">
        <v>125.720527119259</v>
      </c>
      <c r="DL162" s="72">
        <v>9.13538228332609</v>
      </c>
      <c r="DM162" s="68">
        <v>88.9701488800369</v>
      </c>
      <c r="DN162" s="72">
        <v>-24.3236132158078</v>
      </c>
      <c r="DO162" s="68">
        <v>153.825327525649</v>
      </c>
      <c r="DP162" s="72">
        <v>17.4947774496123</v>
      </c>
      <c r="DQ162" s="433">
        <v>2021</v>
      </c>
      <c r="DR162" s="24" t="s">
        <v>32</v>
      </c>
      <c r="DS162" s="68">
        <v>127.678755239288</v>
      </c>
      <c r="DT162" s="72">
        <v>7.47438578868741</v>
      </c>
      <c r="DU162" s="68">
        <v>122.051927701818</v>
      </c>
      <c r="DV162" s="72">
        <v>-0.848931326120791</v>
      </c>
      <c r="DW162" s="68">
        <v>140.380733865292</v>
      </c>
      <c r="DX162" s="72">
        <v>7.42061619797923</v>
      </c>
      <c r="DY162" s="433">
        <v>2021</v>
      </c>
      <c r="DZ162" s="24" t="s">
        <v>32</v>
      </c>
      <c r="EA162" s="68">
        <v>109.810555232412</v>
      </c>
      <c r="EB162" s="72">
        <v>-12.2211757258887</v>
      </c>
      <c r="EC162" s="68">
        <v>122.094609453982</v>
      </c>
      <c r="ED162" s="72">
        <v>7.06246362765037</v>
      </c>
      <c r="EE162" s="68">
        <v>116.963593696501</v>
      </c>
      <c r="EF162" s="72">
        <v>-0.927048743632909</v>
      </c>
      <c r="EG162" s="433">
        <v>2021</v>
      </c>
      <c r="EH162" s="24" t="s">
        <v>32</v>
      </c>
      <c r="EI162" s="68">
        <v>133.373268515335</v>
      </c>
      <c r="EJ162" s="72">
        <v>1.94226649882133</v>
      </c>
      <c r="EK162" s="68">
        <v>127.237051156487</v>
      </c>
      <c r="EL162" s="72">
        <v>12.7274335196183</v>
      </c>
      <c r="EM162" s="68">
        <v>107.40317878674</v>
      </c>
      <c r="EN162" s="72">
        <v>-5.2500014773865</v>
      </c>
      <c r="EO162" s="433">
        <v>2021</v>
      </c>
      <c r="EP162" s="24" t="s">
        <v>32</v>
      </c>
      <c r="EQ162" s="68">
        <v>84.8039295415285</v>
      </c>
      <c r="ER162" s="72">
        <v>-27.6706397722667</v>
      </c>
      <c r="ES162" s="68">
        <v>131.269979395392</v>
      </c>
      <c r="ET162" s="72">
        <v>11.4867473687959</v>
      </c>
      <c r="EU162" s="68">
        <v>73.9404469637088</v>
      </c>
      <c r="EV162" s="72">
        <v>-28.001850685219</v>
      </c>
      <c r="EW162" s="433">
        <v>2021</v>
      </c>
      <c r="EX162" s="24" t="s">
        <v>32</v>
      </c>
      <c r="EY162" s="68">
        <v>82.5615510573777</v>
      </c>
      <c r="EZ162" s="72">
        <v>-16.2581447405075</v>
      </c>
      <c r="FA162" s="68">
        <v>75.8611181152096</v>
      </c>
      <c r="FB162" s="72">
        <v>-8.79429945934388</v>
      </c>
      <c r="FC162" s="68">
        <v>182.08389700243</v>
      </c>
      <c r="FD162" s="72">
        <v>29.5588660041878</v>
      </c>
      <c r="FE162" s="433">
        <v>2021</v>
      </c>
      <c r="FF162" s="24" t="s">
        <v>32</v>
      </c>
      <c r="FG162" s="68">
        <v>124.924228526912</v>
      </c>
      <c r="FH162" s="72">
        <v>9.17570870673944</v>
      </c>
      <c r="FI162" s="68">
        <v>124.598867381156</v>
      </c>
      <c r="FJ162" s="72">
        <v>26.592401587969</v>
      </c>
      <c r="FK162" s="68">
        <v>111.986819840501</v>
      </c>
      <c r="FL162" s="72">
        <v>1.90698718800843</v>
      </c>
      <c r="FM162" s="433">
        <v>2021</v>
      </c>
      <c r="FN162" s="24" t="s">
        <v>32</v>
      </c>
      <c r="FO162" s="68">
        <v>105.108023650065</v>
      </c>
      <c r="FP162" s="72">
        <v>13.6355108414498</v>
      </c>
      <c r="FQ162" s="68">
        <v>319.544396341043</v>
      </c>
      <c r="FR162" s="72">
        <v>135.81516982236</v>
      </c>
      <c r="FS162" s="68">
        <v>128.600737769936</v>
      </c>
      <c r="FT162" s="72">
        <v>10.3931298908517</v>
      </c>
      <c r="FU162" s="433">
        <v>2021</v>
      </c>
      <c r="FV162" s="24" t="s">
        <v>32</v>
      </c>
      <c r="FW162" s="68">
        <v>126.097444761851</v>
      </c>
      <c r="FX162" s="72">
        <v>0.779848566498174</v>
      </c>
      <c r="FY162" s="68">
        <v>164.243469919039</v>
      </c>
      <c r="FZ162" s="72">
        <v>47.7402773915177</v>
      </c>
      <c r="GA162" s="68">
        <v>87.271666381002</v>
      </c>
      <c r="GB162" s="72">
        <v>-24.6521816664442</v>
      </c>
      <c r="GC162" s="433">
        <v>2021</v>
      </c>
      <c r="GD162" s="24" t="s">
        <v>32</v>
      </c>
      <c r="GE162" s="68">
        <v>125.590096470777</v>
      </c>
      <c r="GF162" s="72">
        <v>14.6659485392124</v>
      </c>
      <c r="GG162" s="68">
        <v>130.515378580917</v>
      </c>
      <c r="GH162" s="72">
        <v>3.01081496213264</v>
      </c>
      <c r="GI162" s="68">
        <v>79.4433081006821</v>
      </c>
      <c r="GJ162" s="72">
        <v>-15.7759069188892</v>
      </c>
      <c r="GK162" s="433">
        <v>2021</v>
      </c>
      <c r="GL162" s="24" t="s">
        <v>32</v>
      </c>
      <c r="GM162" s="68">
        <v>123.078799532435</v>
      </c>
      <c r="GN162" s="72">
        <v>7.12080537878066</v>
      </c>
      <c r="GO162" s="68">
        <v>125.90618034591</v>
      </c>
      <c r="GP162" s="72">
        <v>-13.5734073400495</v>
      </c>
      <c r="GQ162" s="68">
        <v>86.0101328473711</v>
      </c>
      <c r="GR162" s="72">
        <v>-26.4463978367861</v>
      </c>
      <c r="GS162" s="433">
        <v>2021</v>
      </c>
      <c r="GT162" s="24" t="s">
        <v>32</v>
      </c>
      <c r="GU162" s="68">
        <v>89.5052560017811</v>
      </c>
      <c r="GV162" s="72">
        <v>-23.6526537455821</v>
      </c>
      <c r="GW162" s="68">
        <v>90.8640043038271</v>
      </c>
      <c r="GX162" s="72">
        <v>-21.0248721073976</v>
      </c>
      <c r="GY162" s="68">
        <v>161.914643407328</v>
      </c>
      <c r="GZ162" s="72">
        <v>27.283982220414</v>
      </c>
      <c r="HA162" s="433">
        <v>2021</v>
      </c>
      <c r="HB162" s="24" t="s">
        <v>32</v>
      </c>
      <c r="HC162" s="68">
        <v>128.964400985865</v>
      </c>
      <c r="HD162" s="72">
        <v>0.597682017480935</v>
      </c>
      <c r="HE162" s="68">
        <v>125.512880101813</v>
      </c>
      <c r="HF162" s="72">
        <v>6.28788264876421</v>
      </c>
      <c r="HG162" s="68">
        <v>92.7111367326867</v>
      </c>
      <c r="HH162" s="72">
        <v>-31.693576570775</v>
      </c>
      <c r="HI162" s="433">
        <v>2021</v>
      </c>
      <c r="HJ162" s="24" t="s">
        <v>32</v>
      </c>
      <c r="HK162" s="68">
        <v>108.075808971014</v>
      </c>
      <c r="HL162" s="72">
        <v>-5.61593250190859</v>
      </c>
      <c r="HM162" s="68">
        <v>149.246322685775</v>
      </c>
      <c r="HN162" s="72">
        <v>47.4053108636023</v>
      </c>
      <c r="HO162" s="68">
        <v>134.508810641984</v>
      </c>
      <c r="HP162" s="72">
        <v>16.2911669965472</v>
      </c>
      <c r="HQ162" s="433">
        <v>2021</v>
      </c>
      <c r="HR162" s="24" t="s">
        <v>32</v>
      </c>
      <c r="HS162" s="68">
        <v>101.069990487307</v>
      </c>
      <c r="HT162" s="72">
        <v>-22.1312808894875</v>
      </c>
      <c r="HU162" s="68">
        <v>127.498076556579</v>
      </c>
      <c r="HV162" s="72">
        <v>17.6009192078439</v>
      </c>
      <c r="HW162" s="68">
        <v>108.358011996366</v>
      </c>
      <c r="HX162" s="72">
        <v>11.6371263273682</v>
      </c>
      <c r="HY162" s="433">
        <v>2021</v>
      </c>
      <c r="HZ162" s="24" t="s">
        <v>32</v>
      </c>
      <c r="IA162" s="68">
        <v>99.1201826296287</v>
      </c>
      <c r="IB162" s="72">
        <v>-12.2368540288684</v>
      </c>
      <c r="IC162" s="68">
        <v>122.830562773661</v>
      </c>
      <c r="ID162" s="72">
        <v>6.17831638052762</v>
      </c>
      <c r="IE162" s="68">
        <v>116.987466092994</v>
      </c>
      <c r="IF162" s="72">
        <v>-9.09469641782218</v>
      </c>
      <c r="IG162" s="433">
        <v>2021</v>
      </c>
      <c r="IH162" s="24" t="s">
        <v>32</v>
      </c>
      <c r="II162" s="68">
        <v>117.354605363003</v>
      </c>
      <c r="IJ162" s="72">
        <v>-9.10936556121101</v>
      </c>
      <c r="IK162" s="68">
        <v>146.931686180444</v>
      </c>
      <c r="IL162" s="72">
        <v>28.2253923682926</v>
      </c>
      <c r="IM162" s="68">
        <v>121.526245775356</v>
      </c>
      <c r="IN162" s="72">
        <v>-18.1553820953484</v>
      </c>
      <c r="IO162" s="68">
        <v>154.743143654288</v>
      </c>
      <c r="IP162" s="72">
        <v>13.5465189868897</v>
      </c>
      <c r="IQ162" s="433">
        <v>2021</v>
      </c>
      <c r="IR162" s="24" t="s">
        <v>32</v>
      </c>
      <c r="IS162" s="68">
        <v>119.847581761183</v>
      </c>
      <c r="IT162" s="72">
        <v>0.941003326938102</v>
      </c>
      <c r="IU162" s="68">
        <v>102.996493700315</v>
      </c>
      <c r="IV162" s="72">
        <v>-32.4520675466326</v>
      </c>
      <c r="IW162" s="68">
        <v>128.057908967964</v>
      </c>
      <c r="IX162" s="72">
        <v>-7.68155949189733</v>
      </c>
      <c r="IY162" s="433">
        <v>2021</v>
      </c>
      <c r="IZ162" s="24" t="s">
        <v>32</v>
      </c>
      <c r="JA162" s="68">
        <v>144.510806766554</v>
      </c>
      <c r="JB162" s="72">
        <v>8.35316397011754</v>
      </c>
      <c r="JC162" s="68">
        <v>131.052385206652</v>
      </c>
      <c r="JD162" s="72">
        <v>-4.72567036135558</v>
      </c>
      <c r="JE162" s="68">
        <v>175.326684290567</v>
      </c>
      <c r="JF162" s="72">
        <v>27.478572170958</v>
      </c>
      <c r="JG162" s="433">
        <v>2021</v>
      </c>
      <c r="JH162" s="24" t="s">
        <v>32</v>
      </c>
      <c r="JI162" s="68">
        <v>178.253490190141</v>
      </c>
      <c r="JJ162" s="72">
        <v>35.3760252633411</v>
      </c>
      <c r="JK162" s="68">
        <v>146.427785401621</v>
      </c>
      <c r="JL162" s="72">
        <v>1.71333480148783</v>
      </c>
      <c r="JM162" s="68">
        <v>141.347457626684</v>
      </c>
      <c r="JN162" s="72">
        <v>21.5792695402464</v>
      </c>
      <c r="JO162" s="433">
        <v>2021</v>
      </c>
      <c r="JP162" s="24" t="s">
        <v>32</v>
      </c>
      <c r="JQ162" s="68">
        <v>102.069453268365</v>
      </c>
      <c r="JR162" s="72">
        <v>-24.4962443300483</v>
      </c>
      <c r="JS162" s="68">
        <v>116.289013657162</v>
      </c>
      <c r="JT162" s="72">
        <v>10.977498313138</v>
      </c>
      <c r="JU162" s="68">
        <v>99.4330606376932</v>
      </c>
      <c r="JV162" s="72">
        <v>-0.194035279860785</v>
      </c>
      <c r="JW162" s="433">
        <v>2021</v>
      </c>
      <c r="JX162" s="24" t="s">
        <v>32</v>
      </c>
      <c r="JY162" s="68">
        <v>128.63207779389</v>
      </c>
      <c r="JZ162" s="72">
        <v>2.12673504883637</v>
      </c>
      <c r="KA162" s="68">
        <v>171.442652282479</v>
      </c>
      <c r="KB162" s="72">
        <v>27.8741062357138</v>
      </c>
      <c r="KC162" s="68">
        <v>113.220942885647</v>
      </c>
      <c r="KD162" s="72">
        <v>-3.99361289837205</v>
      </c>
      <c r="KE162" s="433">
        <v>2021</v>
      </c>
      <c r="KF162" s="24" t="s">
        <v>32</v>
      </c>
      <c r="KG162" s="68">
        <v>130.837425640268</v>
      </c>
      <c r="KH162" s="72">
        <v>18.5193857424467</v>
      </c>
      <c r="KI162" s="68">
        <v>115.237749959606</v>
      </c>
      <c r="KJ162" s="72">
        <v>6.78881287072942</v>
      </c>
      <c r="KK162" s="68">
        <v>134.745022061443</v>
      </c>
      <c r="KL162" s="72">
        <v>9.21399820387192</v>
      </c>
      <c r="KM162" s="433">
        <v>2021</v>
      </c>
      <c r="KN162" s="24" t="s">
        <v>32</v>
      </c>
      <c r="KO162" s="68">
        <v>61.5427960770965</v>
      </c>
      <c r="KP162" s="72">
        <v>-29.299720255152</v>
      </c>
      <c r="KQ162" s="68">
        <v>137.262721477556</v>
      </c>
      <c r="KR162" s="72">
        <v>2.68817075076899</v>
      </c>
      <c r="KS162" s="68">
        <v>118.341766001383</v>
      </c>
      <c r="KT162" s="72">
        <v>7.84947515969259</v>
      </c>
      <c r="KU162" s="433">
        <v>2021</v>
      </c>
      <c r="KV162" s="24" t="s">
        <v>32</v>
      </c>
      <c r="KW162" s="68">
        <v>131.487335249644</v>
      </c>
      <c r="KX162" s="72">
        <v>-12.2435572663385</v>
      </c>
      <c r="KY162" s="68">
        <v>144.723190633181</v>
      </c>
      <c r="KZ162" s="72">
        <v>19.8593251087567</v>
      </c>
      <c r="LA162" s="68">
        <v>129.471237737594</v>
      </c>
      <c r="LB162" s="72">
        <v>2.42918561376302</v>
      </c>
      <c r="LC162" s="433">
        <v>2021</v>
      </c>
      <c r="LD162" s="24" t="s">
        <v>32</v>
      </c>
      <c r="LE162" s="68">
        <v>135.942973812262</v>
      </c>
      <c r="LF162" s="72">
        <v>-1.19334297357008</v>
      </c>
      <c r="LG162" s="68">
        <v>128.366019028905</v>
      </c>
      <c r="LH162" s="72">
        <v>-9.65134976700128</v>
      </c>
      <c r="LI162" s="68">
        <v>82.0772649163456</v>
      </c>
      <c r="LJ162" s="72">
        <v>-34.5274375105588</v>
      </c>
      <c r="LK162" s="433">
        <v>2021</v>
      </c>
      <c r="LL162" s="24" t="s">
        <v>32</v>
      </c>
      <c r="LM162" s="68">
        <v>120.052866546215</v>
      </c>
      <c r="LN162" s="72">
        <v>-2.02179221778545</v>
      </c>
      <c r="LO162" s="68">
        <v>111.837072425372</v>
      </c>
      <c r="LP162" s="72">
        <v>7.90145906394793</v>
      </c>
      <c r="LQ162" s="68">
        <v>125.171298350048</v>
      </c>
      <c r="LR162" s="72">
        <v>6.56778521687383</v>
      </c>
      <c r="LS162" s="433">
        <v>2021</v>
      </c>
      <c r="LT162" s="24" t="s">
        <v>32</v>
      </c>
      <c r="LU162" s="68">
        <v>95.4392827166985</v>
      </c>
      <c r="LV162" s="72">
        <v>-8.5462873967011</v>
      </c>
      <c r="LW162" s="68">
        <v>116.343545072957</v>
      </c>
      <c r="LX162" s="72">
        <v>14.3329055045289</v>
      </c>
      <c r="LY162" s="68">
        <v>118.526087791147</v>
      </c>
      <c r="LZ162" s="72">
        <v>8.44793774717716</v>
      </c>
      <c r="MA162" s="433">
        <v>2021</v>
      </c>
      <c r="MB162" s="24" t="s">
        <v>32</v>
      </c>
      <c r="MC162" s="68">
        <v>152.539712381546</v>
      </c>
      <c r="MD162" s="72">
        <v>-3.02625170443578</v>
      </c>
      <c r="ME162" s="68">
        <v>96.925747173066</v>
      </c>
      <c r="MF162" s="72">
        <v>-1.31984082286239</v>
      </c>
      <c r="MG162" s="68">
        <v>121.188663485686</v>
      </c>
      <c r="MH162" s="72">
        <v>-18.3837571032892</v>
      </c>
      <c r="MI162" s="433">
        <v>2021</v>
      </c>
      <c r="MJ162" s="24" t="s">
        <v>32</v>
      </c>
      <c r="MK162" s="68">
        <v>101.692062873414</v>
      </c>
      <c r="ML162" s="72">
        <v>7.23193688066218</v>
      </c>
      <c r="MM162" s="68">
        <v>132.928477857556</v>
      </c>
      <c r="MN162" s="72">
        <v>-1.87578602056954</v>
      </c>
      <c r="MO162" s="68">
        <v>174.938560319096</v>
      </c>
      <c r="MP162" s="72">
        <v>17.7014227649956</v>
      </c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</row>
    <row r="163" s="405" customFormat="1" ht="15" hidden="1" customHeight="1" spans="1:360">
      <c r="A163" s="433"/>
      <c r="B163" s="24" t="s">
        <v>33</v>
      </c>
      <c r="C163" s="68">
        <v>92.2621844626669</v>
      </c>
      <c r="D163" s="72">
        <v>-5.24042754867389</v>
      </c>
      <c r="E163" s="459">
        <v>80.9891606342478</v>
      </c>
      <c r="F163" s="72">
        <v>-11.6774775000827</v>
      </c>
      <c r="G163" s="459">
        <v>102.921527810686</v>
      </c>
      <c r="H163" s="72">
        <v>0.192862631302134</v>
      </c>
      <c r="I163" s="24"/>
      <c r="J163" s="24" t="s">
        <v>33</v>
      </c>
      <c r="K163" s="68">
        <v>66.6236029982653</v>
      </c>
      <c r="L163" s="72">
        <v>-13.9912224537549</v>
      </c>
      <c r="M163" s="68">
        <v>69.4699929182174</v>
      </c>
      <c r="N163" s="72">
        <v>-44.9306174197458</v>
      </c>
      <c r="O163" s="68">
        <v>65.0207974189059</v>
      </c>
      <c r="P163" s="72">
        <v>-19.5585818267199</v>
      </c>
      <c r="Q163" s="24"/>
      <c r="R163" s="24" t="s">
        <v>33</v>
      </c>
      <c r="S163" s="68">
        <v>107.772786615769</v>
      </c>
      <c r="T163" s="72">
        <v>25.5583875049668</v>
      </c>
      <c r="U163" s="68">
        <v>100.444177026228</v>
      </c>
      <c r="V163" s="72">
        <v>-12.8512946147141</v>
      </c>
      <c r="W163" s="68">
        <v>120.085094283601</v>
      </c>
      <c r="X163" s="72">
        <v>18.0245371931249</v>
      </c>
      <c r="Y163" s="24"/>
      <c r="Z163" s="24" t="s">
        <v>33</v>
      </c>
      <c r="AA163" s="68">
        <v>113.823880058674</v>
      </c>
      <c r="AB163" s="72">
        <v>1.2548822554356</v>
      </c>
      <c r="AC163" s="68">
        <v>120.63361399109</v>
      </c>
      <c r="AD163" s="72">
        <v>3.8049092803675</v>
      </c>
      <c r="AE163" s="68">
        <v>130.217692456491</v>
      </c>
      <c r="AF163" s="72">
        <v>15.8196170850136</v>
      </c>
      <c r="AG163" s="24"/>
      <c r="AH163" s="24" t="s">
        <v>33</v>
      </c>
      <c r="AI163" s="68">
        <v>112.748085286806</v>
      </c>
      <c r="AJ163" s="72">
        <v>-10.4629146094404</v>
      </c>
      <c r="AK163" s="68">
        <v>161.875123256192</v>
      </c>
      <c r="AL163" s="72">
        <v>19.2795810273046</v>
      </c>
      <c r="AM163" s="68">
        <v>111.873377630366</v>
      </c>
      <c r="AN163" s="72">
        <v>-13.8480685638253</v>
      </c>
      <c r="AO163" s="24"/>
      <c r="AP163" s="24" t="s">
        <v>33</v>
      </c>
      <c r="AQ163" s="68">
        <v>107.386369042554</v>
      </c>
      <c r="AR163" s="72">
        <v>-9.92393499947867</v>
      </c>
      <c r="AS163" s="68">
        <v>133.237572401153</v>
      </c>
      <c r="AT163" s="72">
        <v>-1.64621944828627</v>
      </c>
      <c r="AU163" s="68">
        <v>134.322425603384</v>
      </c>
      <c r="AV163" s="72">
        <v>5.97299711792665</v>
      </c>
      <c r="AW163" s="24"/>
      <c r="AX163" s="24" t="s">
        <v>33</v>
      </c>
      <c r="AY163" s="68">
        <v>128.787781252308</v>
      </c>
      <c r="AZ163" s="72">
        <v>-5.82180741960292</v>
      </c>
      <c r="BA163" s="68">
        <v>134.476330549394</v>
      </c>
      <c r="BB163" s="72">
        <v>-11.366577245902</v>
      </c>
      <c r="BC163" s="68">
        <v>154.475220543628</v>
      </c>
      <c r="BD163" s="72">
        <v>11.8448309014034</v>
      </c>
      <c r="BE163" s="24"/>
      <c r="BF163" s="24" t="s">
        <v>33</v>
      </c>
      <c r="BG163" s="68">
        <v>106.998649397173</v>
      </c>
      <c r="BH163" s="72">
        <v>-6.7642370062169</v>
      </c>
      <c r="BI163" s="68">
        <v>117.142455559913</v>
      </c>
      <c r="BJ163" s="72">
        <v>-4.41517386513732</v>
      </c>
      <c r="BK163" s="68">
        <v>163.217015266049</v>
      </c>
      <c r="BL163" s="72">
        <v>12.0127593475295</v>
      </c>
      <c r="BM163" s="24"/>
      <c r="BN163" s="24" t="s">
        <v>33</v>
      </c>
      <c r="BO163" s="68">
        <v>126.593052879525</v>
      </c>
      <c r="BP163" s="72">
        <v>-0.37987139014318</v>
      </c>
      <c r="BQ163" s="437">
        <v>111.458587449826</v>
      </c>
      <c r="BR163" s="72">
        <v>-2.36380455984795</v>
      </c>
      <c r="BS163" s="68">
        <v>108.584286486017</v>
      </c>
      <c r="BT163" s="72">
        <v>0.624245824430503</v>
      </c>
      <c r="BU163" s="24"/>
      <c r="BV163" s="24" t="s">
        <v>33</v>
      </c>
      <c r="BW163" s="68">
        <v>134.130433250073</v>
      </c>
      <c r="BX163" s="72">
        <v>-1.64720049826421</v>
      </c>
      <c r="BY163" s="68">
        <v>125.480437094983</v>
      </c>
      <c r="BZ163" s="72">
        <v>2.6539940193156</v>
      </c>
      <c r="CA163" s="68">
        <v>93.9308804555233</v>
      </c>
      <c r="CB163" s="72">
        <v>-13.3460551005565</v>
      </c>
      <c r="CC163" s="24"/>
      <c r="CD163" s="24" t="s">
        <v>33</v>
      </c>
      <c r="CE163" s="68">
        <v>143.133950746511</v>
      </c>
      <c r="CF163" s="72">
        <v>9.61409836773201</v>
      </c>
      <c r="CG163" s="68">
        <v>94.8741213660537</v>
      </c>
      <c r="CH163" s="72">
        <v>-13.8330165020298</v>
      </c>
      <c r="CI163" s="68">
        <v>135.07749944443</v>
      </c>
      <c r="CJ163" s="72">
        <v>0.838200661217343</v>
      </c>
      <c r="CK163" s="24"/>
      <c r="CL163" s="24" t="s">
        <v>33</v>
      </c>
      <c r="CM163" s="68">
        <v>180.180582647378</v>
      </c>
      <c r="CN163" s="72">
        <v>18.3558531137832</v>
      </c>
      <c r="CO163" s="68">
        <v>100.79324992651</v>
      </c>
      <c r="CP163" s="72">
        <v>-13.5280857862332</v>
      </c>
      <c r="CQ163" s="68">
        <v>94.1543901699967</v>
      </c>
      <c r="CR163" s="72">
        <v>-11.7693596447488</v>
      </c>
      <c r="CS163" s="24"/>
      <c r="CT163" s="24" t="s">
        <v>33</v>
      </c>
      <c r="CU163" s="68">
        <v>135.491654188979</v>
      </c>
      <c r="CV163" s="72">
        <v>-4.18188681386697</v>
      </c>
      <c r="CW163" s="68">
        <v>98.5919362102862</v>
      </c>
      <c r="CX163" s="72">
        <v>6.61513762326931</v>
      </c>
      <c r="CY163" s="68">
        <v>110.502159231068</v>
      </c>
      <c r="CZ163" s="72">
        <v>-13.2580551317611</v>
      </c>
      <c r="DA163" s="24"/>
      <c r="DB163" s="24" t="s">
        <v>33</v>
      </c>
      <c r="DC163" s="68">
        <v>109.063393510802</v>
      </c>
      <c r="DD163" s="72">
        <v>-10.1998914068</v>
      </c>
      <c r="DE163" s="68">
        <v>322.927552834546</v>
      </c>
      <c r="DF163" s="72">
        <v>-8.39201766246978</v>
      </c>
      <c r="DG163" s="68">
        <v>116.288027958995</v>
      </c>
      <c r="DH163" s="72">
        <v>1.67869960676551</v>
      </c>
      <c r="DI163" s="24"/>
      <c r="DJ163" s="24" t="s">
        <v>33</v>
      </c>
      <c r="DK163" s="68">
        <v>130.923829319566</v>
      </c>
      <c r="DL163" s="72">
        <v>7.00689428216201</v>
      </c>
      <c r="DM163" s="68">
        <v>79.9725513771992</v>
      </c>
      <c r="DN163" s="72">
        <v>-20.9327726952669</v>
      </c>
      <c r="DO163" s="68">
        <v>148.016950303152</v>
      </c>
      <c r="DP163" s="72">
        <v>12.6809166296119</v>
      </c>
      <c r="DQ163" s="24"/>
      <c r="DR163" s="24" t="s">
        <v>33</v>
      </c>
      <c r="DS163" s="68">
        <v>149.187731185321</v>
      </c>
      <c r="DT163" s="72">
        <v>5.18769294264565</v>
      </c>
      <c r="DU163" s="68">
        <v>115.534353213138</v>
      </c>
      <c r="DV163" s="72">
        <v>1.20989545668199</v>
      </c>
      <c r="DW163" s="68">
        <v>135.604779291855</v>
      </c>
      <c r="DX163" s="72">
        <v>3.55664134767765</v>
      </c>
      <c r="DY163" s="24"/>
      <c r="DZ163" s="24" t="s">
        <v>33</v>
      </c>
      <c r="EA163" s="68">
        <v>115.955058485371</v>
      </c>
      <c r="EB163" s="72">
        <v>-3.3449347554282</v>
      </c>
      <c r="EC163" s="68">
        <v>132.201462789944</v>
      </c>
      <c r="ED163" s="72">
        <v>28.3681346296323</v>
      </c>
      <c r="EE163" s="68">
        <v>123.037930058066</v>
      </c>
      <c r="EF163" s="72">
        <v>-0.423968919098471</v>
      </c>
      <c r="EG163" s="24"/>
      <c r="EH163" s="24" t="s">
        <v>33</v>
      </c>
      <c r="EI163" s="68">
        <v>132.548473303393</v>
      </c>
      <c r="EJ163" s="72">
        <v>1.69032362134469</v>
      </c>
      <c r="EK163" s="68">
        <v>123.664158541145</v>
      </c>
      <c r="EL163" s="72">
        <v>6.12895370768658</v>
      </c>
      <c r="EM163" s="68">
        <v>118.444901784226</v>
      </c>
      <c r="EN163" s="72">
        <v>-0.256630575423543</v>
      </c>
      <c r="EO163" s="24"/>
      <c r="EP163" s="24" t="s">
        <v>33</v>
      </c>
      <c r="EQ163" s="68">
        <v>83.1020317776892</v>
      </c>
      <c r="ER163" s="72">
        <v>-26.283295899676</v>
      </c>
      <c r="ES163" s="68">
        <v>124.215021836446</v>
      </c>
      <c r="ET163" s="72">
        <v>6.22054533158085</v>
      </c>
      <c r="EU163" s="68">
        <v>72.3565225094907</v>
      </c>
      <c r="EV163" s="72">
        <v>-32.1872089173233</v>
      </c>
      <c r="EW163" s="24"/>
      <c r="EX163" s="24" t="s">
        <v>33</v>
      </c>
      <c r="EY163" s="68">
        <v>89.8932001369873</v>
      </c>
      <c r="EZ163" s="72">
        <v>-9.89082272371456</v>
      </c>
      <c r="FA163" s="68">
        <v>83.3472035750265</v>
      </c>
      <c r="FB163" s="72">
        <v>-6.63796098950743</v>
      </c>
      <c r="FC163" s="68">
        <v>187.706609068569</v>
      </c>
      <c r="FD163" s="72">
        <v>31.3461407791122</v>
      </c>
      <c r="FE163" s="24"/>
      <c r="FF163" s="24" t="s">
        <v>33</v>
      </c>
      <c r="FG163" s="68">
        <v>122.218703766616</v>
      </c>
      <c r="FH163" s="72">
        <v>7.07872580865909</v>
      </c>
      <c r="FI163" s="68">
        <v>147.47273309245</v>
      </c>
      <c r="FJ163" s="72">
        <v>26.1814269874588</v>
      </c>
      <c r="FK163" s="68">
        <v>117.76995005337</v>
      </c>
      <c r="FL163" s="72">
        <v>0.460050848446983</v>
      </c>
      <c r="FM163" s="24"/>
      <c r="FN163" s="24" t="s">
        <v>33</v>
      </c>
      <c r="FO163" s="68">
        <v>100.855084504981</v>
      </c>
      <c r="FP163" s="72">
        <v>9.15597776200477</v>
      </c>
      <c r="FQ163" s="68">
        <v>288.328438343047</v>
      </c>
      <c r="FR163" s="72">
        <v>118.504719570395</v>
      </c>
      <c r="FS163" s="68">
        <v>120.485615369262</v>
      </c>
      <c r="FT163" s="72">
        <v>-0.120495734449847</v>
      </c>
      <c r="FU163" s="24"/>
      <c r="FV163" s="24" t="s">
        <v>33</v>
      </c>
      <c r="FW163" s="68">
        <v>132.353368377746</v>
      </c>
      <c r="FX163" s="72">
        <v>4.66644864331491</v>
      </c>
      <c r="FY163" s="68">
        <v>164.493095347089</v>
      </c>
      <c r="FZ163" s="72">
        <v>45.0447066116302</v>
      </c>
      <c r="GA163" s="68">
        <v>112.474537850663</v>
      </c>
      <c r="GB163" s="72">
        <v>-1.77079289568479</v>
      </c>
      <c r="GC163" s="24"/>
      <c r="GD163" s="24" t="s">
        <v>33</v>
      </c>
      <c r="GE163" s="68">
        <v>124.738162827719</v>
      </c>
      <c r="GF163" s="72">
        <v>13.3475683593231</v>
      </c>
      <c r="GG163" s="68">
        <v>137.901738699402</v>
      </c>
      <c r="GH163" s="72">
        <v>3.2549811226033</v>
      </c>
      <c r="GI163" s="68">
        <v>77.6007302239051</v>
      </c>
      <c r="GJ163" s="72">
        <v>-18.8943659068659</v>
      </c>
      <c r="GK163" s="24"/>
      <c r="GL163" s="24" t="s">
        <v>33</v>
      </c>
      <c r="GM163" s="68">
        <v>120.783142074247</v>
      </c>
      <c r="GN163" s="72">
        <v>6.28900655751248</v>
      </c>
      <c r="GO163" s="68">
        <v>106.463125341853</v>
      </c>
      <c r="GP163" s="72">
        <v>-9.01634761027458</v>
      </c>
      <c r="GQ163" s="68">
        <v>80.8462826322434</v>
      </c>
      <c r="GR163" s="72">
        <v>-24.549300994894</v>
      </c>
      <c r="GS163" s="24"/>
      <c r="GT163" s="24" t="s">
        <v>33</v>
      </c>
      <c r="GU163" s="68">
        <v>70.7395184865267</v>
      </c>
      <c r="GV163" s="72">
        <v>-30.2820610974593</v>
      </c>
      <c r="GW163" s="68">
        <v>106.981999375045</v>
      </c>
      <c r="GX163" s="72">
        <v>-16.8894690947396</v>
      </c>
      <c r="GY163" s="68">
        <v>147.083493594782</v>
      </c>
      <c r="GZ163" s="72">
        <v>26.7859336388492</v>
      </c>
      <c r="HA163" s="24"/>
      <c r="HB163" s="24" t="s">
        <v>33</v>
      </c>
      <c r="HC163" s="68">
        <v>106.847563071087</v>
      </c>
      <c r="HD163" s="72">
        <v>-5.61338382571201</v>
      </c>
      <c r="HE163" s="68">
        <v>121.189910747308</v>
      </c>
      <c r="HF163" s="72">
        <v>7.77516586059264</v>
      </c>
      <c r="HG163" s="68">
        <v>81.8994359450655</v>
      </c>
      <c r="HH163" s="72">
        <v>-29.4420277714267</v>
      </c>
      <c r="HI163" s="24"/>
      <c r="HJ163" s="24" t="s">
        <v>33</v>
      </c>
      <c r="HK163" s="68">
        <v>126.13230413373</v>
      </c>
      <c r="HL163" s="72">
        <v>-9.07715762614072</v>
      </c>
      <c r="HM163" s="68">
        <v>138.509158579315</v>
      </c>
      <c r="HN163" s="72">
        <v>34.8551044438702</v>
      </c>
      <c r="HO163" s="68">
        <v>92.8907082688014</v>
      </c>
      <c r="HP163" s="72">
        <v>11.5794942600796</v>
      </c>
      <c r="HQ163" s="24"/>
      <c r="HR163" s="24" t="s">
        <v>33</v>
      </c>
      <c r="HS163" s="68">
        <v>124.303997797065</v>
      </c>
      <c r="HT163" s="72">
        <v>-13.6467552610813</v>
      </c>
      <c r="HU163" s="68">
        <v>118.780524529026</v>
      </c>
      <c r="HV163" s="72">
        <v>8.08131913488235</v>
      </c>
      <c r="HW163" s="68">
        <v>98.7598766080699</v>
      </c>
      <c r="HX163" s="72">
        <v>-7.30248972356011</v>
      </c>
      <c r="HY163" s="24"/>
      <c r="HZ163" s="24" t="s">
        <v>33</v>
      </c>
      <c r="IA163" s="68">
        <v>97.7912545987362</v>
      </c>
      <c r="IB163" s="72">
        <v>-21.7762919327954</v>
      </c>
      <c r="IC163" s="68">
        <v>116.911399893658</v>
      </c>
      <c r="ID163" s="72">
        <v>5.44377535448861</v>
      </c>
      <c r="IE163" s="68">
        <v>133.10030028938</v>
      </c>
      <c r="IF163" s="72">
        <v>4.58819293878976</v>
      </c>
      <c r="IG163" s="24"/>
      <c r="IH163" s="24" t="s">
        <v>33</v>
      </c>
      <c r="II163" s="68">
        <v>105.635719238748</v>
      </c>
      <c r="IJ163" s="72">
        <v>-8.17110037855043</v>
      </c>
      <c r="IK163" s="68">
        <v>138.164516764568</v>
      </c>
      <c r="IL163" s="72">
        <v>21.0201489630905</v>
      </c>
      <c r="IM163" s="68">
        <v>85.4593769307666</v>
      </c>
      <c r="IN163" s="72">
        <v>-13.0312092653303</v>
      </c>
      <c r="IO163" s="68">
        <v>96.6871115034047</v>
      </c>
      <c r="IP163" s="72">
        <v>-5.6918336713654</v>
      </c>
      <c r="IQ163" s="24"/>
      <c r="IR163" s="24" t="s">
        <v>33</v>
      </c>
      <c r="IS163" s="68">
        <v>108.71450097938</v>
      </c>
      <c r="IT163" s="72">
        <v>-2.23277397475029</v>
      </c>
      <c r="IU163" s="68">
        <v>72.3673891135911</v>
      </c>
      <c r="IV163" s="72">
        <v>-24.0743401996965</v>
      </c>
      <c r="IW163" s="68">
        <v>94.1618414307218</v>
      </c>
      <c r="IX163" s="72">
        <v>-6.0518012339646</v>
      </c>
      <c r="IY163" s="24"/>
      <c r="IZ163" s="24" t="s">
        <v>33</v>
      </c>
      <c r="JA163" s="68">
        <v>113.361824624611</v>
      </c>
      <c r="JB163" s="72">
        <v>2.91387208077418</v>
      </c>
      <c r="JC163" s="68">
        <v>125.930612365018</v>
      </c>
      <c r="JD163" s="72">
        <v>5.79682004234871</v>
      </c>
      <c r="JE163" s="68">
        <v>124.395581721916</v>
      </c>
      <c r="JF163" s="72">
        <v>19.3109170588448</v>
      </c>
      <c r="JG163" s="24"/>
      <c r="JH163" s="24" t="s">
        <v>33</v>
      </c>
      <c r="JI163" s="68">
        <v>141.913148169599</v>
      </c>
      <c r="JJ163" s="72">
        <v>26.9037918375302</v>
      </c>
      <c r="JK163" s="68">
        <v>136.224189520441</v>
      </c>
      <c r="JL163" s="72">
        <v>18.0143210340283</v>
      </c>
      <c r="JM163" s="68">
        <v>121.639288866536</v>
      </c>
      <c r="JN163" s="72">
        <v>17.4089933826289</v>
      </c>
      <c r="JO163" s="24"/>
      <c r="JP163" s="24" t="s">
        <v>33</v>
      </c>
      <c r="JQ163" s="68">
        <v>110.010103436673</v>
      </c>
      <c r="JR163" s="72">
        <v>-11.3790294649465</v>
      </c>
      <c r="JS163" s="68">
        <v>99.6078229867289</v>
      </c>
      <c r="JT163" s="72">
        <v>7.87191075411928</v>
      </c>
      <c r="JU163" s="68">
        <v>93.757865144114</v>
      </c>
      <c r="JV163" s="72">
        <v>1.80079461689265</v>
      </c>
      <c r="JW163" s="24"/>
      <c r="JX163" s="24" t="s">
        <v>33</v>
      </c>
      <c r="JY163" s="68">
        <v>109.192028430025</v>
      </c>
      <c r="JZ163" s="72">
        <v>5.12737134221513</v>
      </c>
      <c r="KA163" s="68">
        <v>126.288075182054</v>
      </c>
      <c r="KB163" s="72">
        <v>24.4655663994061</v>
      </c>
      <c r="KC163" s="68">
        <v>116.886206515754</v>
      </c>
      <c r="KD163" s="72">
        <v>10.6474878989979</v>
      </c>
      <c r="KE163" s="24"/>
      <c r="KF163" s="24" t="s">
        <v>33</v>
      </c>
      <c r="KG163" s="68">
        <v>123.585309873783</v>
      </c>
      <c r="KH163" s="72">
        <v>7.36928156217461</v>
      </c>
      <c r="KI163" s="68">
        <v>119.139421928584</v>
      </c>
      <c r="KJ163" s="72">
        <v>0.651121135746664</v>
      </c>
      <c r="KK163" s="68">
        <v>96.1793140233459</v>
      </c>
      <c r="KL163" s="72">
        <v>-3.84928909589254</v>
      </c>
      <c r="KM163" s="24"/>
      <c r="KN163" s="24" t="s">
        <v>33</v>
      </c>
      <c r="KO163" s="68">
        <v>78.1969628199208</v>
      </c>
      <c r="KP163" s="72">
        <v>-27.4055658128616</v>
      </c>
      <c r="KQ163" s="68">
        <v>123.040461100735</v>
      </c>
      <c r="KR163" s="72">
        <v>-7.63918735110882</v>
      </c>
      <c r="KS163" s="68">
        <v>88.1561346688428</v>
      </c>
      <c r="KT163" s="72">
        <v>-5.97199251772757</v>
      </c>
      <c r="KU163" s="24"/>
      <c r="KV163" s="24" t="s">
        <v>33</v>
      </c>
      <c r="KW163" s="68">
        <v>107.718362170633</v>
      </c>
      <c r="KX163" s="72">
        <v>-8.49860659555354</v>
      </c>
      <c r="KY163" s="68">
        <v>132.485431570141</v>
      </c>
      <c r="KZ163" s="72">
        <v>7.75743628895013</v>
      </c>
      <c r="LA163" s="68">
        <v>108.897421812794</v>
      </c>
      <c r="LB163" s="72">
        <v>14.4646032271248</v>
      </c>
      <c r="LC163" s="24"/>
      <c r="LD163" s="24" t="s">
        <v>33</v>
      </c>
      <c r="LE163" s="68">
        <v>134.28174646702</v>
      </c>
      <c r="LF163" s="72">
        <v>-6.93317896670543</v>
      </c>
      <c r="LG163" s="68">
        <v>129.321985309509</v>
      </c>
      <c r="LH163" s="72">
        <v>-0.893886517327417</v>
      </c>
      <c r="LI163" s="68">
        <v>105.26982470129</v>
      </c>
      <c r="LJ163" s="72">
        <v>-19.2042880966492</v>
      </c>
      <c r="LK163" s="24"/>
      <c r="LL163" s="24" t="s">
        <v>33</v>
      </c>
      <c r="LM163" s="68">
        <v>171.181636931649</v>
      </c>
      <c r="LN163" s="72">
        <v>-23.7689816892376</v>
      </c>
      <c r="LO163" s="68">
        <v>136.978948590014</v>
      </c>
      <c r="LP163" s="72">
        <v>38.0915040564587</v>
      </c>
      <c r="LQ163" s="68">
        <v>121.448421408496</v>
      </c>
      <c r="LR163" s="72">
        <v>34.2103343717936</v>
      </c>
      <c r="LS163" s="24"/>
      <c r="LT163" s="24" t="s">
        <v>33</v>
      </c>
      <c r="LU163" s="68">
        <v>95.817370744077</v>
      </c>
      <c r="LV163" s="72">
        <v>-7.04402381022874</v>
      </c>
      <c r="LW163" s="68">
        <v>166.163527220819</v>
      </c>
      <c r="LX163" s="72">
        <v>-23.629016201026</v>
      </c>
      <c r="LY163" s="68">
        <v>106.763611550981</v>
      </c>
      <c r="LZ163" s="72">
        <v>19.7417481433989</v>
      </c>
      <c r="MA163" s="24"/>
      <c r="MB163" s="24" t="s">
        <v>33</v>
      </c>
      <c r="MC163" s="68">
        <v>149.421220924038</v>
      </c>
      <c r="MD163" s="72">
        <v>-0.535996515275599</v>
      </c>
      <c r="ME163" s="68">
        <v>85.4129710437929</v>
      </c>
      <c r="MF163" s="72">
        <v>8.05422143943521</v>
      </c>
      <c r="MG163" s="68">
        <v>115.915470977885</v>
      </c>
      <c r="MH163" s="72">
        <v>-10.6573605180036</v>
      </c>
      <c r="MI163" s="24"/>
      <c r="MJ163" s="24" t="s">
        <v>33</v>
      </c>
      <c r="MK163" s="68">
        <v>91.4754765697112</v>
      </c>
      <c r="ML163" s="72">
        <v>-6.10387537637573</v>
      </c>
      <c r="MM163" s="68">
        <v>133.144331634724</v>
      </c>
      <c r="MN163" s="72">
        <v>-5.55594247415443</v>
      </c>
      <c r="MO163" s="68">
        <v>159.694579428637</v>
      </c>
      <c r="MP163" s="72">
        <v>15.9704274655458</v>
      </c>
      <c r="MQ163"/>
      <c r="MR163"/>
      <c r="MS163"/>
      <c r="MT163"/>
      <c r="MU163"/>
      <c r="MV163"/>
    </row>
    <row r="164" s="405" customFormat="1" ht="15" hidden="1" customHeight="1" spans="1:360">
      <c r="A164" s="433"/>
      <c r="B164" s="24" t="s">
        <v>34</v>
      </c>
      <c r="C164" s="68">
        <v>98.2673055164518</v>
      </c>
      <c r="D164" s="72">
        <v>-0.391047584178509</v>
      </c>
      <c r="E164" s="459">
        <v>87.4442345742552</v>
      </c>
      <c r="F164" s="72">
        <v>-8.96209902908942</v>
      </c>
      <c r="G164" s="459">
        <v>108.501190497872</v>
      </c>
      <c r="H164" s="72">
        <v>7.30787904465345</v>
      </c>
      <c r="I164" s="24"/>
      <c r="J164" s="24" t="s">
        <v>34</v>
      </c>
      <c r="K164" s="68">
        <v>85.5752441418432</v>
      </c>
      <c r="L164" s="72">
        <v>1.87288030670298</v>
      </c>
      <c r="M164" s="68">
        <v>100.81975532817</v>
      </c>
      <c r="N164" s="72">
        <v>-7.0541664348942</v>
      </c>
      <c r="O164" s="68">
        <v>86.6121558145788</v>
      </c>
      <c r="P164" s="72">
        <v>-0.152543711978012</v>
      </c>
      <c r="Q164" s="24"/>
      <c r="R164" s="24" t="s">
        <v>34</v>
      </c>
      <c r="S164" s="68">
        <v>108.151372534638</v>
      </c>
      <c r="T164" s="72">
        <v>1.54462573264158</v>
      </c>
      <c r="U164" s="68">
        <v>105.767899887421</v>
      </c>
      <c r="V164" s="72">
        <v>6.82807158354177</v>
      </c>
      <c r="W164" s="68">
        <v>121.67762865278</v>
      </c>
      <c r="X164" s="72">
        <v>27.9423550024821</v>
      </c>
      <c r="Y164" s="24"/>
      <c r="Z164" s="24" t="s">
        <v>34</v>
      </c>
      <c r="AA164" s="68">
        <v>127.08582519621</v>
      </c>
      <c r="AB164" s="72">
        <v>5.36299672489642</v>
      </c>
      <c r="AC164" s="68">
        <v>141.530366740396</v>
      </c>
      <c r="AD164" s="72">
        <v>-9.19882253977521</v>
      </c>
      <c r="AE164" s="68">
        <v>147.403423434402</v>
      </c>
      <c r="AF164" s="72">
        <v>19.6921884858635</v>
      </c>
      <c r="AG164" s="24"/>
      <c r="AH164" s="24" t="s">
        <v>34</v>
      </c>
      <c r="AI164" s="68">
        <v>97.7017553787977</v>
      </c>
      <c r="AJ164" s="72">
        <v>-6.77319293345808</v>
      </c>
      <c r="AK164" s="68">
        <v>176.184629210636</v>
      </c>
      <c r="AL164" s="72">
        <v>36.673008556116</v>
      </c>
      <c r="AM164" s="68">
        <v>95.8811441840475</v>
      </c>
      <c r="AN164" s="72">
        <v>-8.42097537548875</v>
      </c>
      <c r="AO164" s="24"/>
      <c r="AP164" s="24" t="s">
        <v>34</v>
      </c>
      <c r="AQ164" s="68">
        <v>145.872793316878</v>
      </c>
      <c r="AR164" s="72">
        <v>12.8741100845563</v>
      </c>
      <c r="AS164" s="68">
        <v>122.915619063264</v>
      </c>
      <c r="AT164" s="72">
        <v>-5.07571245008575</v>
      </c>
      <c r="AU164" s="68">
        <v>121.02867665514</v>
      </c>
      <c r="AV164" s="72">
        <v>3.62766726281434</v>
      </c>
      <c r="AW164" s="24"/>
      <c r="AX164" s="24" t="s">
        <v>34</v>
      </c>
      <c r="AY164" s="68">
        <v>127.079683780936</v>
      </c>
      <c r="AZ164" s="72">
        <v>1.76650744719021</v>
      </c>
      <c r="BA164" s="68">
        <v>118.828721980525</v>
      </c>
      <c r="BB164" s="72">
        <v>-5.49179641951922</v>
      </c>
      <c r="BC164" s="68">
        <v>128.254537926293</v>
      </c>
      <c r="BD164" s="72">
        <v>23.58383542885</v>
      </c>
      <c r="BE164" s="24"/>
      <c r="BF164" s="24" t="s">
        <v>34</v>
      </c>
      <c r="BG164" s="68">
        <v>106.89314529164</v>
      </c>
      <c r="BH164" s="72">
        <v>2.86529722188189</v>
      </c>
      <c r="BI164" s="68">
        <v>131.617803389769</v>
      </c>
      <c r="BJ164" s="72">
        <v>13.9038157192146</v>
      </c>
      <c r="BK164" s="68">
        <v>161.897358565401</v>
      </c>
      <c r="BL164" s="72">
        <v>19.4479497551617</v>
      </c>
      <c r="BM164" s="24"/>
      <c r="BN164" s="24" t="s">
        <v>34</v>
      </c>
      <c r="BO164" s="68">
        <v>111.635080686707</v>
      </c>
      <c r="BP164" s="72">
        <v>-8.10577126048132</v>
      </c>
      <c r="BQ164" s="437">
        <v>126.07715465232</v>
      </c>
      <c r="BR164" s="72">
        <v>18.8866655116713</v>
      </c>
      <c r="BS164" s="68">
        <v>109.867454325911</v>
      </c>
      <c r="BT164" s="72">
        <v>2.32206590150736</v>
      </c>
      <c r="BU164" s="24"/>
      <c r="BV164" s="24" t="s">
        <v>34</v>
      </c>
      <c r="BW164" s="68">
        <v>127.375443824375</v>
      </c>
      <c r="BX164" s="72">
        <v>20.696226929659</v>
      </c>
      <c r="BY164" s="68">
        <v>120.162318314797</v>
      </c>
      <c r="BZ164" s="72">
        <v>12.0685862776115</v>
      </c>
      <c r="CA164" s="68">
        <v>123.428438965566</v>
      </c>
      <c r="CB164" s="72">
        <v>17.3316683559325</v>
      </c>
      <c r="CC164" s="24"/>
      <c r="CD164" s="24" t="s">
        <v>34</v>
      </c>
      <c r="CE164" s="68">
        <v>128.563160216393</v>
      </c>
      <c r="CF164" s="72">
        <v>11.2270106854782</v>
      </c>
      <c r="CG164" s="68">
        <v>132.39984763415</v>
      </c>
      <c r="CH164" s="72">
        <v>26.6610682610635</v>
      </c>
      <c r="CI164" s="68">
        <v>139.821507817684</v>
      </c>
      <c r="CJ164" s="72">
        <v>7.91185091191382</v>
      </c>
      <c r="CK164" s="24"/>
      <c r="CL164" s="24" t="s">
        <v>34</v>
      </c>
      <c r="CM164" s="68">
        <v>204.817949596381</v>
      </c>
      <c r="CN164" s="72">
        <v>25.4012257803097</v>
      </c>
      <c r="CO164" s="68">
        <v>107.820720769901</v>
      </c>
      <c r="CP164" s="72">
        <v>-2.33846398594623</v>
      </c>
      <c r="CQ164" s="68">
        <v>113.353012844913</v>
      </c>
      <c r="CR164" s="72">
        <v>-8.71162909042702</v>
      </c>
      <c r="CS164" s="24"/>
      <c r="CT164" s="24" t="s">
        <v>34</v>
      </c>
      <c r="CU164" s="68">
        <v>126.258668731059</v>
      </c>
      <c r="CV164" s="72">
        <v>3.62356753496149</v>
      </c>
      <c r="CW164" s="68">
        <v>121.466204062011</v>
      </c>
      <c r="CX164" s="72">
        <v>0.324622930749157</v>
      </c>
      <c r="CY164" s="68">
        <v>99.8832848071518</v>
      </c>
      <c r="CZ164" s="72">
        <v>12.3837652112369</v>
      </c>
      <c r="DA164" s="24"/>
      <c r="DB164" s="24" t="s">
        <v>34</v>
      </c>
      <c r="DC164" s="68">
        <v>73.1378651081378</v>
      </c>
      <c r="DD164" s="72">
        <v>-7.46639474053308</v>
      </c>
      <c r="DE164" s="68">
        <v>272.552841855489</v>
      </c>
      <c r="DF164" s="72">
        <v>23.9541959992414</v>
      </c>
      <c r="DG164" s="68">
        <v>124.167742541749</v>
      </c>
      <c r="DH164" s="72">
        <v>19.2080735598704</v>
      </c>
      <c r="DI164" s="24"/>
      <c r="DJ164" s="24" t="s">
        <v>34</v>
      </c>
      <c r="DK164" s="68">
        <v>146.080326868743</v>
      </c>
      <c r="DL164" s="72">
        <v>12.218664705538</v>
      </c>
      <c r="DM164" s="68">
        <v>89.8597104160313</v>
      </c>
      <c r="DN164" s="72">
        <v>8.04594820763202</v>
      </c>
      <c r="DO164" s="68">
        <v>125.060819465118</v>
      </c>
      <c r="DP164" s="72">
        <v>30.3096329471501</v>
      </c>
      <c r="DQ164" s="24"/>
      <c r="DR164" s="24" t="s">
        <v>34</v>
      </c>
      <c r="DS164" s="68">
        <v>127.510619821466</v>
      </c>
      <c r="DT164" s="72">
        <v>14.8097968889042</v>
      </c>
      <c r="DU164" s="68">
        <v>108.914374699797</v>
      </c>
      <c r="DV164" s="72">
        <v>11.5348055677757</v>
      </c>
      <c r="DW164" s="68">
        <v>127.500473337138</v>
      </c>
      <c r="DX164" s="72">
        <v>8.72297800965254</v>
      </c>
      <c r="DY164" s="24"/>
      <c r="DZ164" s="24" t="s">
        <v>34</v>
      </c>
      <c r="EA164" s="68">
        <v>115.763933733237</v>
      </c>
      <c r="EB164" s="72">
        <v>-1.66947818821338</v>
      </c>
      <c r="EC164" s="68">
        <v>136.85066969349</v>
      </c>
      <c r="ED164" s="72">
        <v>32.5744665137279</v>
      </c>
      <c r="EE164" s="68">
        <v>132.191255991274</v>
      </c>
      <c r="EF164" s="72">
        <v>5.88243710698619</v>
      </c>
      <c r="EG164" s="24"/>
      <c r="EH164" s="24" t="s">
        <v>34</v>
      </c>
      <c r="EI164" s="68">
        <v>137.536161018865</v>
      </c>
      <c r="EJ164" s="72">
        <v>4.17454281304595</v>
      </c>
      <c r="EK164" s="68">
        <v>135.730269106952</v>
      </c>
      <c r="EL164" s="72">
        <v>18.5173255336297</v>
      </c>
      <c r="EM164" s="68">
        <v>126.047223913336</v>
      </c>
      <c r="EN164" s="72">
        <v>9.70441061138791</v>
      </c>
      <c r="EO164" s="24"/>
      <c r="EP164" s="24" t="s">
        <v>34</v>
      </c>
      <c r="EQ164" s="68">
        <v>87.1574307935055</v>
      </c>
      <c r="ER164" s="72">
        <v>-21.4705364225823</v>
      </c>
      <c r="ES164" s="68">
        <v>128.425361691641</v>
      </c>
      <c r="ET164" s="72">
        <v>12.9183798921505</v>
      </c>
      <c r="EU164" s="68">
        <v>70.7873561183043</v>
      </c>
      <c r="EV164" s="72">
        <v>-30.95796220039</v>
      </c>
      <c r="EW164" s="24"/>
      <c r="EX164" s="24" t="s">
        <v>34</v>
      </c>
      <c r="EY164" s="68">
        <v>94.4738663538692</v>
      </c>
      <c r="EZ164" s="72">
        <v>-3.61733806904976</v>
      </c>
      <c r="FA164" s="68">
        <v>95.2680104592563</v>
      </c>
      <c r="FB164" s="72">
        <v>3.78831621103551</v>
      </c>
      <c r="FC164" s="68">
        <v>194.008292590152</v>
      </c>
      <c r="FD164" s="72">
        <v>36.6584859353821</v>
      </c>
      <c r="FE164" s="24"/>
      <c r="FF164" s="24" t="s">
        <v>34</v>
      </c>
      <c r="FG164" s="68">
        <v>116.590582108796</v>
      </c>
      <c r="FH164" s="72">
        <v>4.57154593797245</v>
      </c>
      <c r="FI164" s="68">
        <v>154.63579855531</v>
      </c>
      <c r="FJ164" s="72">
        <v>27.4918850532734</v>
      </c>
      <c r="FK164" s="68">
        <v>138.002652838164</v>
      </c>
      <c r="FL164" s="72">
        <v>19.4674720121526</v>
      </c>
      <c r="FM164" s="24"/>
      <c r="FN164" s="24" t="s">
        <v>34</v>
      </c>
      <c r="FO164" s="68">
        <v>112.352973206822</v>
      </c>
      <c r="FP164" s="72">
        <v>27.2575181329871</v>
      </c>
      <c r="FQ164" s="68">
        <v>383.73239190135</v>
      </c>
      <c r="FR164" s="72">
        <v>94.5524258703268</v>
      </c>
      <c r="FS164" s="68">
        <v>141.844227701565</v>
      </c>
      <c r="FT164" s="72">
        <v>15.586902263758</v>
      </c>
      <c r="FU164" s="24"/>
      <c r="FV164" s="24" t="s">
        <v>34</v>
      </c>
      <c r="FW164" s="68">
        <v>136.919252011407</v>
      </c>
      <c r="FX164" s="72">
        <v>6.67967095451556</v>
      </c>
      <c r="FY164" s="68">
        <v>144.884052622823</v>
      </c>
      <c r="FZ164" s="72">
        <v>51.4714709243596</v>
      </c>
      <c r="GA164" s="68">
        <v>93.3637107630484</v>
      </c>
      <c r="GB164" s="72">
        <v>3.35642689769915</v>
      </c>
      <c r="GC164" s="24"/>
      <c r="GD164" s="24" t="s">
        <v>34</v>
      </c>
      <c r="GE164" s="68">
        <v>126.552613535215</v>
      </c>
      <c r="GF164" s="72">
        <v>17.1555862085363</v>
      </c>
      <c r="GG164" s="68">
        <v>131.342912274483</v>
      </c>
      <c r="GH164" s="72">
        <v>12.2832484213968</v>
      </c>
      <c r="GI164" s="68">
        <v>79.5186246696035</v>
      </c>
      <c r="GJ164" s="72">
        <v>-15.6452825142259</v>
      </c>
      <c r="GK164" s="24"/>
      <c r="GL164" s="24" t="s">
        <v>34</v>
      </c>
      <c r="GM164" s="68">
        <v>113.169460061571</v>
      </c>
      <c r="GN164" s="72">
        <v>8.68821249975235</v>
      </c>
      <c r="GO164" s="68">
        <v>119.169371797817</v>
      </c>
      <c r="GP164" s="72">
        <v>-8.23608255978689</v>
      </c>
      <c r="GQ164" s="68">
        <v>90.2058121138764</v>
      </c>
      <c r="GR164" s="72">
        <v>2.82005321272317</v>
      </c>
      <c r="GS164" s="24"/>
      <c r="GT164" s="24" t="s">
        <v>34</v>
      </c>
      <c r="GU164" s="68">
        <v>83.1137436390098</v>
      </c>
      <c r="GV164" s="72">
        <v>-1.67508927496786</v>
      </c>
      <c r="GW164" s="68">
        <v>114.119125407139</v>
      </c>
      <c r="GX164" s="72">
        <v>5.22881241492053</v>
      </c>
      <c r="GY164" s="68">
        <v>117.203987313441</v>
      </c>
      <c r="GZ164" s="72">
        <v>15.7555392614102</v>
      </c>
      <c r="HA164" s="24"/>
      <c r="HB164" s="24" t="s">
        <v>34</v>
      </c>
      <c r="HC164" s="68">
        <v>108.4397947408</v>
      </c>
      <c r="HD164" s="72">
        <v>20.0929491117446</v>
      </c>
      <c r="HE164" s="68">
        <v>172.349666054004</v>
      </c>
      <c r="HF164" s="72">
        <v>10.3656289950943</v>
      </c>
      <c r="HG164" s="68">
        <v>90.7584716545309</v>
      </c>
      <c r="HH164" s="72">
        <v>-4.22711866203859</v>
      </c>
      <c r="HI164" s="24"/>
      <c r="HJ164" s="24" t="s">
        <v>34</v>
      </c>
      <c r="HK164" s="68">
        <v>115.194527648247</v>
      </c>
      <c r="HL164" s="72">
        <v>15.6810663818902</v>
      </c>
      <c r="HM164" s="68">
        <v>103.914280267796</v>
      </c>
      <c r="HN164" s="72">
        <v>12.3287512632622</v>
      </c>
      <c r="HO164" s="68">
        <v>127.246680813351</v>
      </c>
      <c r="HP164" s="72">
        <v>23.7544575133809</v>
      </c>
      <c r="HQ164" s="24"/>
      <c r="HR164" s="24" t="s">
        <v>34</v>
      </c>
      <c r="HS164" s="68">
        <v>98.5387296072719</v>
      </c>
      <c r="HT164" s="72">
        <v>-9.37754015895365</v>
      </c>
      <c r="HU164" s="68">
        <v>133.144633111963</v>
      </c>
      <c r="HV164" s="72">
        <v>13.3075835260234</v>
      </c>
      <c r="HW164" s="68">
        <v>96.4294650539273</v>
      </c>
      <c r="HX164" s="72">
        <v>5.91183513401161</v>
      </c>
      <c r="HY164" s="24"/>
      <c r="HZ164" s="24" t="s">
        <v>34</v>
      </c>
      <c r="IA164" s="68">
        <v>92.28317419054</v>
      </c>
      <c r="IB164" s="72">
        <v>-9.05528531972062</v>
      </c>
      <c r="IC164" s="68">
        <v>109.094818884844</v>
      </c>
      <c r="ID164" s="72">
        <v>20.0979947356761</v>
      </c>
      <c r="IE164" s="68">
        <v>112.25202659332</v>
      </c>
      <c r="IF164" s="72">
        <v>17.2263297200652</v>
      </c>
      <c r="IG164" s="24"/>
      <c r="IH164" s="24" t="s">
        <v>34</v>
      </c>
      <c r="II164" s="68">
        <v>114.799866023156</v>
      </c>
      <c r="IJ164" s="72">
        <v>-4.24870890454839</v>
      </c>
      <c r="IK164" s="68">
        <v>119.201381644326</v>
      </c>
      <c r="IL164" s="72">
        <v>40.0578344433549</v>
      </c>
      <c r="IM164" s="68">
        <v>109.761228818306</v>
      </c>
      <c r="IN164" s="72">
        <v>4.73969712511841</v>
      </c>
      <c r="IO164" s="68">
        <v>74.339351879946</v>
      </c>
      <c r="IP164" s="72">
        <v>-19.0511572125447</v>
      </c>
      <c r="IQ164" s="24"/>
      <c r="IR164" s="24" t="s">
        <v>34</v>
      </c>
      <c r="IS164" s="68">
        <v>95.9923247748817</v>
      </c>
      <c r="IT164" s="72">
        <v>7.9566918270682</v>
      </c>
      <c r="IU164" s="68">
        <v>84.5016270885175</v>
      </c>
      <c r="IV164" s="72">
        <v>4.97322690366381</v>
      </c>
      <c r="IW164" s="68">
        <v>116.40256924883</v>
      </c>
      <c r="IX164" s="72">
        <v>9.0722895926497</v>
      </c>
      <c r="IY164" s="24"/>
      <c r="IZ164" s="24" t="s">
        <v>34</v>
      </c>
      <c r="JA164" s="68">
        <v>147.250608189106</v>
      </c>
      <c r="JB164" s="72">
        <v>20.5986577123936</v>
      </c>
      <c r="JC164" s="68">
        <v>139.969706638178</v>
      </c>
      <c r="JD164" s="72">
        <v>8.1522823409947</v>
      </c>
      <c r="JE164" s="68">
        <v>163.17276127096</v>
      </c>
      <c r="JF164" s="72">
        <v>20.0599365707543</v>
      </c>
      <c r="JG164" s="24"/>
      <c r="JH164" s="24" t="s">
        <v>34</v>
      </c>
      <c r="JI164" s="68">
        <v>144.385847231334</v>
      </c>
      <c r="JJ164" s="72">
        <v>29.2749991107953</v>
      </c>
      <c r="JK164" s="68">
        <v>141.108157392966</v>
      </c>
      <c r="JL164" s="72">
        <v>15.6320820785619</v>
      </c>
      <c r="JM164" s="68">
        <v>120.063276247164</v>
      </c>
      <c r="JN164" s="72">
        <v>7.68970329681251</v>
      </c>
      <c r="JO164" s="24"/>
      <c r="JP164" s="24" t="s">
        <v>34</v>
      </c>
      <c r="JQ164" s="68">
        <v>109.51803237945</v>
      </c>
      <c r="JR164" s="72">
        <v>0.948007843304467</v>
      </c>
      <c r="JS164" s="68">
        <v>107.883009287569</v>
      </c>
      <c r="JT164" s="72">
        <v>20.2908012221731</v>
      </c>
      <c r="JU164" s="68">
        <v>117.277034032518</v>
      </c>
      <c r="JV164" s="72">
        <v>21.4136125015063</v>
      </c>
      <c r="JW164" s="24"/>
      <c r="JX164" s="24" t="s">
        <v>34</v>
      </c>
      <c r="JY164" s="68">
        <v>84.5816032975223</v>
      </c>
      <c r="JZ164" s="72">
        <v>-6.32921689807928</v>
      </c>
      <c r="KA164" s="68">
        <v>118.021772237633</v>
      </c>
      <c r="KB164" s="72">
        <v>25.0418406148345</v>
      </c>
      <c r="KC164" s="68">
        <v>120.660531710958</v>
      </c>
      <c r="KD164" s="72">
        <v>17.6780607663521</v>
      </c>
      <c r="KE164" s="24"/>
      <c r="KF164" s="24" t="s">
        <v>34</v>
      </c>
      <c r="KG164" s="68">
        <v>121.920921959189</v>
      </c>
      <c r="KH164" s="72">
        <v>6.79847251206118</v>
      </c>
      <c r="KI164" s="68">
        <v>137.112556702663</v>
      </c>
      <c r="KJ164" s="72">
        <v>12.7201668729053</v>
      </c>
      <c r="KK164" s="68">
        <v>89.1399403912905</v>
      </c>
      <c r="KL164" s="72">
        <v>-0.529430724472761</v>
      </c>
      <c r="KM164" s="24"/>
      <c r="KN164" s="24" t="s">
        <v>34</v>
      </c>
      <c r="KO164" s="68">
        <v>55.8401084082674</v>
      </c>
      <c r="KP164" s="72">
        <v>-39.0051020515876</v>
      </c>
      <c r="KQ164" s="68">
        <v>125.422400500987</v>
      </c>
      <c r="KR164" s="72">
        <v>1.70851204629116</v>
      </c>
      <c r="KS164" s="68">
        <v>101.264365606543</v>
      </c>
      <c r="KT164" s="72">
        <v>0.153009150137521</v>
      </c>
      <c r="KU164" s="24"/>
      <c r="KV164" s="24" t="s">
        <v>34</v>
      </c>
      <c r="KW164" s="68">
        <v>81.2884547351364</v>
      </c>
      <c r="KX164" s="72">
        <v>-19.1251662697815</v>
      </c>
      <c r="KY164" s="68">
        <v>129.215254007119</v>
      </c>
      <c r="KZ164" s="72">
        <v>12.8545184600042</v>
      </c>
      <c r="LA164" s="68">
        <v>101.250799052104</v>
      </c>
      <c r="LB164" s="72">
        <v>-3.31722340938131</v>
      </c>
      <c r="LC164" s="24"/>
      <c r="LD164" s="24" t="s">
        <v>34</v>
      </c>
      <c r="LE164" s="68">
        <v>134.846027835764</v>
      </c>
      <c r="LF164" s="72">
        <v>-1.00638133310348</v>
      </c>
      <c r="LG164" s="68">
        <v>111.355778993719</v>
      </c>
      <c r="LH164" s="72">
        <v>-16.8903477094083</v>
      </c>
      <c r="LI164" s="68">
        <v>70.9816269215499</v>
      </c>
      <c r="LJ164" s="72">
        <v>-17.5549814635337</v>
      </c>
      <c r="LK164" s="24"/>
      <c r="LL164" s="24" t="s">
        <v>34</v>
      </c>
      <c r="LM164" s="68">
        <v>163.241402353989</v>
      </c>
      <c r="LN164" s="72">
        <v>16.477570592152</v>
      </c>
      <c r="LO164" s="68">
        <v>90.7198283684364</v>
      </c>
      <c r="LP164" s="72">
        <v>4.99303959355292</v>
      </c>
      <c r="LQ164" s="68">
        <v>154.821817303302</v>
      </c>
      <c r="LR164" s="72">
        <v>23.5755426272518</v>
      </c>
      <c r="LS164" s="24"/>
      <c r="LT164" s="24" t="s">
        <v>34</v>
      </c>
      <c r="LU164" s="68">
        <v>102.836868460443</v>
      </c>
      <c r="LV164" s="72">
        <v>-6.34712813951903</v>
      </c>
      <c r="LW164" s="68">
        <v>133.399361375475</v>
      </c>
      <c r="LX164" s="72">
        <v>34.2382957127431</v>
      </c>
      <c r="LY164" s="68">
        <v>136.65011698199</v>
      </c>
      <c r="LZ164" s="72">
        <v>65.99217716895</v>
      </c>
      <c r="MA164" s="24"/>
      <c r="MB164" s="24" t="s">
        <v>34</v>
      </c>
      <c r="MC164" s="68">
        <v>174.357961571105</v>
      </c>
      <c r="MD164" s="72">
        <v>14.8465862453993</v>
      </c>
      <c r="ME164" s="68">
        <v>88.4099661659417</v>
      </c>
      <c r="MF164" s="72">
        <v>6.77479613368857</v>
      </c>
      <c r="MG164" s="68">
        <v>121.489291256522</v>
      </c>
      <c r="MH164" s="72">
        <v>-9.37225022701315</v>
      </c>
      <c r="MI164" s="24"/>
      <c r="MJ164" s="24" t="s">
        <v>34</v>
      </c>
      <c r="MK164" s="68">
        <v>108.380788220342</v>
      </c>
      <c r="ML164" s="72">
        <v>6.69511302368871</v>
      </c>
      <c r="MM164" s="68">
        <v>133.955686721649</v>
      </c>
      <c r="MN164" s="72">
        <v>5.73669089009353</v>
      </c>
      <c r="MO164" s="68">
        <v>166.674622615652</v>
      </c>
      <c r="MP164" s="72">
        <v>21.4068395436891</v>
      </c>
      <c r="MQ164"/>
      <c r="MR164"/>
      <c r="MS164"/>
      <c r="MT164"/>
      <c r="MU164"/>
      <c r="MV164"/>
    </row>
    <row r="165" s="405" customFormat="1" ht="15" hidden="1" customHeight="1" spans="1:360">
      <c r="A165" s="433"/>
      <c r="B165" s="24" t="s">
        <v>35</v>
      </c>
      <c r="C165" s="68">
        <v>92.8952188081762</v>
      </c>
      <c r="D165" s="72">
        <v>13.4220229491511</v>
      </c>
      <c r="E165" s="459">
        <v>80.4851177286042</v>
      </c>
      <c r="F165" s="72">
        <v>2.96509510342078</v>
      </c>
      <c r="G165" s="459">
        <v>104.629739235367</v>
      </c>
      <c r="H165" s="72">
        <v>22.4687129175664</v>
      </c>
      <c r="I165" s="24"/>
      <c r="J165" s="24" t="s">
        <v>35</v>
      </c>
      <c r="K165" s="68">
        <v>91.8657459578215</v>
      </c>
      <c r="L165" s="72">
        <v>-7.54187966754006</v>
      </c>
      <c r="M165" s="68">
        <v>99.7332922087023</v>
      </c>
      <c r="N165" s="72">
        <v>-23.7801864090355</v>
      </c>
      <c r="O165" s="68">
        <v>93.7913510150933</v>
      </c>
      <c r="P165" s="72">
        <v>6.4494318827746</v>
      </c>
      <c r="Q165" s="24"/>
      <c r="R165" s="24" t="s">
        <v>35</v>
      </c>
      <c r="S165" s="68">
        <v>118.176538460342</v>
      </c>
      <c r="T165" s="72">
        <v>10.0325491537919</v>
      </c>
      <c r="U165" s="68">
        <v>95.2050905142534</v>
      </c>
      <c r="V165" s="72">
        <v>21.2955163520748</v>
      </c>
      <c r="W165" s="68">
        <v>113.73334471495</v>
      </c>
      <c r="X165" s="72">
        <v>28.0669571191871</v>
      </c>
      <c r="Y165" s="24"/>
      <c r="Z165" s="24" t="s">
        <v>35</v>
      </c>
      <c r="AA165" s="68">
        <v>158.77818268558</v>
      </c>
      <c r="AB165" s="72">
        <v>18.6252689005956</v>
      </c>
      <c r="AC165" s="68">
        <v>157.194764851909</v>
      </c>
      <c r="AD165" s="72">
        <v>-2.59098107943436</v>
      </c>
      <c r="AE165" s="68">
        <v>157.394673521389</v>
      </c>
      <c r="AF165" s="72">
        <v>24.2985348420341</v>
      </c>
      <c r="AG165" s="24"/>
      <c r="AH165" s="24" t="s">
        <v>35</v>
      </c>
      <c r="AI165" s="68">
        <v>121.632272062384</v>
      </c>
      <c r="AJ165" s="72">
        <v>22.7083476285467</v>
      </c>
      <c r="AK165" s="68">
        <v>183.963872012983</v>
      </c>
      <c r="AL165" s="72">
        <v>4.88933002882501</v>
      </c>
      <c r="AM165" s="68">
        <v>111.728805729468</v>
      </c>
      <c r="AN165" s="72">
        <v>-4.04236025869244</v>
      </c>
      <c r="AO165" s="24"/>
      <c r="AP165" s="24" t="s">
        <v>35</v>
      </c>
      <c r="AQ165" s="68">
        <v>168.286360198234</v>
      </c>
      <c r="AR165" s="72">
        <v>39.7257904223603</v>
      </c>
      <c r="AS165" s="68">
        <v>130.388995963686</v>
      </c>
      <c r="AT165" s="72">
        <v>3.38477893171792</v>
      </c>
      <c r="AU165" s="68">
        <v>155.674017075676</v>
      </c>
      <c r="AV165" s="72">
        <v>21.442573314947</v>
      </c>
      <c r="AW165" s="24"/>
      <c r="AX165" s="24" t="s">
        <v>35</v>
      </c>
      <c r="AY165" s="68">
        <v>151.033945825843</v>
      </c>
      <c r="AZ165" s="72">
        <v>31.1775134035645</v>
      </c>
      <c r="BA165" s="68">
        <v>129.095268099436</v>
      </c>
      <c r="BB165" s="72">
        <v>-5.60621793123278</v>
      </c>
      <c r="BC165" s="68">
        <v>105.2933387881</v>
      </c>
      <c r="BD165" s="72">
        <v>8.96948145824734</v>
      </c>
      <c r="BE165" s="24"/>
      <c r="BF165" s="24" t="s">
        <v>35</v>
      </c>
      <c r="BG165" s="68">
        <v>107.449296663919</v>
      </c>
      <c r="BH165" s="72">
        <v>4.00413146405971</v>
      </c>
      <c r="BI165" s="68">
        <v>107.006139054832</v>
      </c>
      <c r="BJ165" s="72">
        <v>6.08951767192436</v>
      </c>
      <c r="BK165" s="68">
        <v>167.794505429981</v>
      </c>
      <c r="BL165" s="72">
        <v>28.5770664504101</v>
      </c>
      <c r="BM165" s="24"/>
      <c r="BN165" s="24" t="s">
        <v>35</v>
      </c>
      <c r="BO165" s="68">
        <v>107.818175004553</v>
      </c>
      <c r="BP165" s="72">
        <v>3.77773293508731</v>
      </c>
      <c r="BQ165" s="437">
        <v>137.784393668956</v>
      </c>
      <c r="BR165" s="72">
        <v>22538.4661080254</v>
      </c>
      <c r="BS165" s="68">
        <v>137.728880030112</v>
      </c>
      <c r="BT165" s="72">
        <v>39.8912832989205</v>
      </c>
      <c r="BU165" s="24"/>
      <c r="BV165" s="24" t="s">
        <v>35</v>
      </c>
      <c r="BW165" s="68">
        <v>119.781859078228</v>
      </c>
      <c r="BX165" s="72">
        <v>24.3613499555992</v>
      </c>
      <c r="BY165" s="68">
        <v>106.057107586813</v>
      </c>
      <c r="BZ165" s="72">
        <v>3960.1004352664</v>
      </c>
      <c r="CA165" s="68">
        <v>105.849213232787</v>
      </c>
      <c r="CB165" s="72">
        <v>87.3525178916875</v>
      </c>
      <c r="CC165" s="24"/>
      <c r="CD165" s="24" t="s">
        <v>35</v>
      </c>
      <c r="CE165" s="68">
        <v>100.183523912837</v>
      </c>
      <c r="CF165" s="72">
        <v>287.082338112814</v>
      </c>
      <c r="CG165" s="68">
        <v>108.843906673231</v>
      </c>
      <c r="CH165" s="72">
        <v>116.081291752225</v>
      </c>
      <c r="CI165" s="68">
        <v>104.110432288631</v>
      </c>
      <c r="CJ165" s="72">
        <v>365.789359970261</v>
      </c>
      <c r="CK165" s="24"/>
      <c r="CL165" s="24" t="s">
        <v>35</v>
      </c>
      <c r="CM165" s="68">
        <v>215.843497256693</v>
      </c>
      <c r="CN165" s="72">
        <v>328.753013672725</v>
      </c>
      <c r="CO165" s="68">
        <v>103.158034089048</v>
      </c>
      <c r="CP165" s="72">
        <v>970.187740642805</v>
      </c>
      <c r="CQ165" s="68">
        <v>100.849551566603</v>
      </c>
      <c r="CR165" s="72">
        <v>751.07850736226</v>
      </c>
      <c r="CS165" s="24"/>
      <c r="CT165" s="24" t="s">
        <v>35</v>
      </c>
      <c r="CU165" s="68">
        <v>92.6366460158549</v>
      </c>
      <c r="CV165" s="72">
        <v>326.812848176811</v>
      </c>
      <c r="CW165" s="68">
        <v>135.509267019327</v>
      </c>
      <c r="CX165" s="72">
        <v>1249.85307523715</v>
      </c>
      <c r="CY165" s="68">
        <v>68.4155658395338</v>
      </c>
      <c r="CZ165" s="72">
        <v>268.890977989242</v>
      </c>
      <c r="DA165" s="24"/>
      <c r="DB165" s="24" t="s">
        <v>35</v>
      </c>
      <c r="DC165" s="68">
        <v>62.5984099498052</v>
      </c>
      <c r="DD165" s="72">
        <v>207.771812126723</v>
      </c>
      <c r="DE165" s="68">
        <v>259.490985622766</v>
      </c>
      <c r="DF165" s="72">
        <v>24.5549519953197</v>
      </c>
      <c r="DG165" s="68">
        <v>127.545821963396</v>
      </c>
      <c r="DH165" s="72">
        <v>172.031491420948</v>
      </c>
      <c r="DI165" s="24"/>
      <c r="DJ165" s="24" t="s">
        <v>35</v>
      </c>
      <c r="DK165" s="68">
        <v>145.354402983743</v>
      </c>
      <c r="DL165" s="72">
        <v>58.7551891688241</v>
      </c>
      <c r="DM165" s="68">
        <v>59.7073488195655</v>
      </c>
      <c r="DN165" s="72">
        <v>39.7921030177236</v>
      </c>
      <c r="DO165" s="68">
        <v>101.462527407229</v>
      </c>
      <c r="DP165" s="72">
        <v>56.324918172657</v>
      </c>
      <c r="DQ165" s="24"/>
      <c r="DR165" s="24" t="s">
        <v>35</v>
      </c>
      <c r="DS165" s="68">
        <v>112.425085162106</v>
      </c>
      <c r="DT165" s="72">
        <v>150.622448010133</v>
      </c>
      <c r="DU165" s="68">
        <v>111.906034644632</v>
      </c>
      <c r="DV165" s="72">
        <v>137.668633442713</v>
      </c>
      <c r="DW165" s="68">
        <v>133.928140685832</v>
      </c>
      <c r="DX165" s="72">
        <v>96.1382731703795</v>
      </c>
      <c r="DY165" s="24"/>
      <c r="DZ165" s="24" t="s">
        <v>35</v>
      </c>
      <c r="EA165" s="68">
        <v>92.8716092694368</v>
      </c>
      <c r="EB165" s="72">
        <v>40.6910595982896</v>
      </c>
      <c r="EC165" s="68">
        <v>89.7818546777505</v>
      </c>
      <c r="ED165" s="72">
        <v>54.9164896481702</v>
      </c>
      <c r="EE165" s="68">
        <v>106.977685156967</v>
      </c>
      <c r="EF165" s="72">
        <v>5.18287870897458</v>
      </c>
      <c r="EG165" s="24"/>
      <c r="EH165" s="24" t="s">
        <v>35</v>
      </c>
      <c r="EI165" s="68">
        <v>132.997461159687</v>
      </c>
      <c r="EJ165" s="72">
        <v>26.6079873366894</v>
      </c>
      <c r="EK165" s="68">
        <v>126.339048823697</v>
      </c>
      <c r="EL165" s="72">
        <v>20.7392660089708</v>
      </c>
      <c r="EM165" s="68">
        <v>104.440509008141</v>
      </c>
      <c r="EN165" s="72">
        <v>17.4936588813073</v>
      </c>
      <c r="EO165" s="24"/>
      <c r="EP165" s="24" t="s">
        <v>35</v>
      </c>
      <c r="EQ165" s="68">
        <v>108.192157654287</v>
      </c>
      <c r="ER165" s="72">
        <v>7.85377553193827</v>
      </c>
      <c r="ES165" s="68">
        <v>129.468567714731</v>
      </c>
      <c r="ET165" s="72">
        <v>81.830817393224</v>
      </c>
      <c r="EU165" s="68">
        <v>70.017796809778</v>
      </c>
      <c r="EV165" s="72">
        <v>-26.0469519359997</v>
      </c>
      <c r="EW165" s="24"/>
      <c r="EX165" s="24" t="s">
        <v>35</v>
      </c>
      <c r="EY165" s="68">
        <v>82.704380439472</v>
      </c>
      <c r="EZ165" s="72">
        <v>22.5870444619697</v>
      </c>
      <c r="FA165" s="68">
        <v>93.7923889481503</v>
      </c>
      <c r="FB165" s="72">
        <v>36.4348451347438</v>
      </c>
      <c r="FC165" s="68">
        <v>202.526731009432</v>
      </c>
      <c r="FD165" s="72" t="e">
        <v>#DIV/0!</v>
      </c>
      <c r="FE165" s="24"/>
      <c r="FF165" s="24" t="s">
        <v>35</v>
      </c>
      <c r="FG165" s="68">
        <v>121.041079811891</v>
      </c>
      <c r="FH165" s="72">
        <v>31.9031768575534</v>
      </c>
      <c r="FI165" s="68">
        <v>154.935391957706</v>
      </c>
      <c r="FJ165" s="72">
        <v>20.2465598107682</v>
      </c>
      <c r="FK165" s="68">
        <v>145.554750951141</v>
      </c>
      <c r="FL165" s="72">
        <v>37.4540421280227</v>
      </c>
      <c r="FM165" s="24"/>
      <c r="FN165" s="24" t="s">
        <v>35</v>
      </c>
      <c r="FO165" s="68">
        <v>110.591102207744</v>
      </c>
      <c r="FP165" s="72">
        <v>21.763706514538</v>
      </c>
      <c r="FQ165" s="68">
        <v>369.113223392481</v>
      </c>
      <c r="FR165" s="72">
        <v>71.6812047608982</v>
      </c>
      <c r="FS165" s="68">
        <v>125.11440169035</v>
      </c>
      <c r="FT165" s="72">
        <v>47.881762495562</v>
      </c>
      <c r="FU165" s="24"/>
      <c r="FV165" s="24" t="s">
        <v>35</v>
      </c>
      <c r="FW165" s="68">
        <v>142.276580875247</v>
      </c>
      <c r="FX165" s="72">
        <v>19.1143809120086</v>
      </c>
      <c r="FY165" s="68">
        <v>136.921886712698</v>
      </c>
      <c r="FZ165" s="72">
        <v>60.0527033175869</v>
      </c>
      <c r="GA165" s="68">
        <v>86.0646642255945</v>
      </c>
      <c r="GB165" s="72">
        <v>78.7225555716575</v>
      </c>
      <c r="GC165" s="24"/>
      <c r="GD165" s="24" t="s">
        <v>35</v>
      </c>
      <c r="GE165" s="68">
        <v>117.426597847744</v>
      </c>
      <c r="GF165" s="72">
        <v>22.2880852054099</v>
      </c>
      <c r="GG165" s="68">
        <v>138.801393459103</v>
      </c>
      <c r="GH165" s="72">
        <v>16.8553138244673</v>
      </c>
      <c r="GI165" s="68">
        <v>89.0776235150868</v>
      </c>
      <c r="GJ165" s="72">
        <v>-3.54103703699199</v>
      </c>
      <c r="GK165" s="24"/>
      <c r="GL165" s="24" t="s">
        <v>35</v>
      </c>
      <c r="GM165" s="68">
        <v>102.780402581197</v>
      </c>
      <c r="GN165" s="72">
        <v>31.7262896829292</v>
      </c>
      <c r="GO165" s="68">
        <v>100.876913740239</v>
      </c>
      <c r="GP165" s="72">
        <v>5.84492124679976</v>
      </c>
      <c r="GQ165" s="68">
        <v>85.6804540635643</v>
      </c>
      <c r="GR165" s="72">
        <v>27.3221866895713</v>
      </c>
      <c r="GS165" s="24"/>
      <c r="GT165" s="24" t="s">
        <v>35</v>
      </c>
      <c r="GU165" s="68">
        <v>73.501964888771</v>
      </c>
      <c r="GV165" s="72">
        <v>113.790358004394</v>
      </c>
      <c r="GW165" s="68">
        <v>118.114325340067</v>
      </c>
      <c r="GX165" s="72">
        <v>465.794787707016</v>
      </c>
      <c r="GY165" s="68">
        <v>104.944361603675</v>
      </c>
      <c r="GZ165" s="72">
        <v>1965.25833028776</v>
      </c>
      <c r="HA165" s="24"/>
      <c r="HB165" s="24" t="s">
        <v>35</v>
      </c>
      <c r="HC165" s="68">
        <v>84.2050345259654</v>
      </c>
      <c r="HD165" s="72">
        <v>81.5208198837165</v>
      </c>
      <c r="HE165" s="68">
        <v>156.354913566563</v>
      </c>
      <c r="HF165" s="72">
        <v>151.314440309227</v>
      </c>
      <c r="HG165" s="68">
        <v>77.5065671018202</v>
      </c>
      <c r="HH165" s="72">
        <v>239.69418099096</v>
      </c>
      <c r="HI165" s="24"/>
      <c r="HJ165" s="24" t="s">
        <v>35</v>
      </c>
      <c r="HK165" s="68">
        <v>106.399195062711</v>
      </c>
      <c r="HL165" s="72">
        <v>210.491955369472</v>
      </c>
      <c r="HM165" s="68">
        <v>83.7318858899437</v>
      </c>
      <c r="HN165" s="72">
        <v>226.842632730298</v>
      </c>
      <c r="HO165" s="68">
        <v>113.546240205655</v>
      </c>
      <c r="HP165" s="72">
        <v>219.965390946717</v>
      </c>
      <c r="HQ165" s="24"/>
      <c r="HR165" s="24" t="s">
        <v>35</v>
      </c>
      <c r="HS165" s="68">
        <v>90.2058909675972</v>
      </c>
      <c r="HT165" s="72">
        <v>81.363678333347</v>
      </c>
      <c r="HU165" s="68">
        <v>140.537420429887</v>
      </c>
      <c r="HV165" s="72">
        <v>43.5381263191222</v>
      </c>
      <c r="HW165" s="68">
        <v>76.8680994086886</v>
      </c>
      <c r="HX165" s="72">
        <v>28.4716160221515</v>
      </c>
      <c r="HY165" s="24"/>
      <c r="HZ165" s="24" t="s">
        <v>35</v>
      </c>
      <c r="IA165" s="68">
        <v>89.5322190608512</v>
      </c>
      <c r="IB165" s="72">
        <v>204.277655719417</v>
      </c>
      <c r="IC165" s="68">
        <v>111.380099853774</v>
      </c>
      <c r="ID165" s="72">
        <v>306.645246881306</v>
      </c>
      <c r="IE165" s="68">
        <v>99.3845062223932</v>
      </c>
      <c r="IF165" s="72">
        <v>288.117582656941</v>
      </c>
      <c r="IG165" s="24"/>
      <c r="IH165" s="24" t="s">
        <v>35</v>
      </c>
      <c r="II165" s="68">
        <v>101.098773154767</v>
      </c>
      <c r="IJ165" s="72">
        <v>162.88536587131</v>
      </c>
      <c r="IK165" s="68">
        <v>98.1815494404556</v>
      </c>
      <c r="IL165" s="72">
        <v>227.257514164984</v>
      </c>
      <c r="IM165" s="68">
        <v>112.328651368101</v>
      </c>
      <c r="IN165" s="72">
        <v>131.054993420171</v>
      </c>
      <c r="IO165" s="68">
        <v>82.744180666901</v>
      </c>
      <c r="IP165" s="72">
        <v>9.58651116300591</v>
      </c>
      <c r="IQ165" s="24"/>
      <c r="IR165" s="24" t="s">
        <v>35</v>
      </c>
      <c r="IS165" s="68">
        <v>83.0399996534759</v>
      </c>
      <c r="IT165" s="72">
        <v>61.4672600586518</v>
      </c>
      <c r="IU165" s="68">
        <v>76.6901903913047</v>
      </c>
      <c r="IV165" s="72">
        <v>169.098143725326</v>
      </c>
      <c r="IW165" s="68">
        <v>110.451516730232</v>
      </c>
      <c r="IX165" s="72">
        <v>125.249928875652</v>
      </c>
      <c r="IY165" s="24"/>
      <c r="IZ165" s="24" t="s">
        <v>35</v>
      </c>
      <c r="JA165" s="68">
        <v>132.545273559876</v>
      </c>
      <c r="JB165" s="72">
        <v>72.9499825882216</v>
      </c>
      <c r="JC165" s="68">
        <v>139.876151106622</v>
      </c>
      <c r="JD165" s="72">
        <v>76.3879111450071</v>
      </c>
      <c r="JE165" s="68">
        <v>187.292511759317</v>
      </c>
      <c r="JF165" s="72">
        <v>72.0741104421519</v>
      </c>
      <c r="JG165" s="24"/>
      <c r="JH165" s="24" t="s">
        <v>35</v>
      </c>
      <c r="JI165" s="68">
        <v>144.586970181595</v>
      </c>
      <c r="JJ165" s="72">
        <v>32.3771309826511</v>
      </c>
      <c r="JK165" s="68">
        <v>156.60385888488</v>
      </c>
      <c r="JL165" s="72">
        <v>62.1194158479474</v>
      </c>
      <c r="JM165" s="68">
        <v>114.718118260434</v>
      </c>
      <c r="JN165" s="72">
        <v>0.0678447924176595</v>
      </c>
      <c r="JO165" s="24"/>
      <c r="JP165" s="24" t="s">
        <v>35</v>
      </c>
      <c r="JQ165" s="68">
        <v>107.0881747688</v>
      </c>
      <c r="JR165" s="72">
        <v>6.83030116671752</v>
      </c>
      <c r="JS165" s="68">
        <v>94.9176966553648</v>
      </c>
      <c r="JT165" s="72">
        <v>14.1116405896627</v>
      </c>
      <c r="JU165" s="68">
        <v>133.701736507758</v>
      </c>
      <c r="JV165" s="72">
        <v>278.960136357805</v>
      </c>
      <c r="JW165" s="24"/>
      <c r="JX165" s="24" t="s">
        <v>35</v>
      </c>
      <c r="JY165" s="68">
        <v>73.0254715599693</v>
      </c>
      <c r="JZ165" s="72">
        <v>65.5105376494166</v>
      </c>
      <c r="KA165" s="68">
        <v>110.970017585476</v>
      </c>
      <c r="KB165" s="72">
        <v>96.7772283948008</v>
      </c>
      <c r="KC165" s="68">
        <v>109.790078770682</v>
      </c>
      <c r="KD165" s="72">
        <v>728.672223709534</v>
      </c>
      <c r="KE165" s="24"/>
      <c r="KF165" s="24" t="s">
        <v>35</v>
      </c>
      <c r="KG165" s="68">
        <v>102.24852542479</v>
      </c>
      <c r="KH165" s="72">
        <v>8.30144028338373</v>
      </c>
      <c r="KI165" s="68">
        <v>132.34565201253</v>
      </c>
      <c r="KJ165" s="72">
        <v>26.8623814724645</v>
      </c>
      <c r="KK165" s="68">
        <v>106.05600193935</v>
      </c>
      <c r="KL165" s="72">
        <v>9.52134742369668</v>
      </c>
      <c r="KM165" s="24"/>
      <c r="KN165" s="24" t="s">
        <v>35</v>
      </c>
      <c r="KO165" s="68">
        <v>55.3382156231099</v>
      </c>
      <c r="KP165" s="72">
        <v>-24.4945996357948</v>
      </c>
      <c r="KQ165" s="68">
        <v>128.815827253231</v>
      </c>
      <c r="KR165" s="72">
        <v>-10.1548308776451</v>
      </c>
      <c r="KS165" s="68">
        <v>115.648349772811</v>
      </c>
      <c r="KT165" s="72">
        <v>19.2406813319629</v>
      </c>
      <c r="KU165" s="24"/>
      <c r="KV165" s="24" t="s">
        <v>35</v>
      </c>
      <c r="KW165" s="68">
        <v>96.1336900395358</v>
      </c>
      <c r="KX165" s="72">
        <v>6.69572564766641</v>
      </c>
      <c r="KY165" s="68">
        <v>125.566169986175</v>
      </c>
      <c r="KZ165" s="72">
        <v>18.2179304358827</v>
      </c>
      <c r="LA165" s="68">
        <v>114.157081534547</v>
      </c>
      <c r="LB165" s="72">
        <v>52.1032878482839</v>
      </c>
      <c r="LC165" s="24"/>
      <c r="LD165" s="24" t="s">
        <v>35</v>
      </c>
      <c r="LE165" s="68">
        <v>135.833601453146</v>
      </c>
      <c r="LF165" s="72">
        <v>-2.03050613463974</v>
      </c>
      <c r="LG165" s="68">
        <v>114.843196620997</v>
      </c>
      <c r="LH165" s="72">
        <v>-9.7084201326157</v>
      </c>
      <c r="LI165" s="68">
        <v>72.3329389596159</v>
      </c>
      <c r="LJ165" s="72">
        <v>-11.6652378248226</v>
      </c>
      <c r="LK165" s="24"/>
      <c r="LL165" s="24" t="s">
        <v>35</v>
      </c>
      <c r="LM165" s="68">
        <v>171.950477825898</v>
      </c>
      <c r="LN165" s="72">
        <v>9.40196087440033</v>
      </c>
      <c r="LO165" s="68">
        <v>101.847933382804</v>
      </c>
      <c r="LP165" s="72">
        <v>26.3337584373276</v>
      </c>
      <c r="LQ165" s="68">
        <v>193.48365498282</v>
      </c>
      <c r="LR165" s="72">
        <v>125.436149367443</v>
      </c>
      <c r="LS165" s="24"/>
      <c r="LT165" s="24" t="s">
        <v>35</v>
      </c>
      <c r="LU165" s="68">
        <v>100.948137845802</v>
      </c>
      <c r="LV165" s="72">
        <v>-10.3411071591002</v>
      </c>
      <c r="LW165" s="68">
        <v>142.91076419677</v>
      </c>
      <c r="LX165" s="72">
        <v>25.4495976688799</v>
      </c>
      <c r="LY165" s="68">
        <v>167.05345740078</v>
      </c>
      <c r="LZ165" s="72">
        <v>5842.62836831864</v>
      </c>
      <c r="MA165" s="24"/>
      <c r="MB165" s="24" t="s">
        <v>35</v>
      </c>
      <c r="MC165" s="68">
        <v>144.509207822446</v>
      </c>
      <c r="MD165" s="72">
        <v>93.7605790145903</v>
      </c>
      <c r="ME165" s="68">
        <v>73.3549929221893</v>
      </c>
      <c r="MF165" s="72">
        <v>461.288436444087</v>
      </c>
      <c r="MG165" s="68">
        <v>108.085189399184</v>
      </c>
      <c r="MH165" s="72">
        <v>73.1284930610845</v>
      </c>
      <c r="MI165" s="24"/>
      <c r="MJ165" s="24" t="s">
        <v>35</v>
      </c>
      <c r="MK165" s="68">
        <v>87.892227789867</v>
      </c>
      <c r="ML165" s="72">
        <v>386.317811442</v>
      </c>
      <c r="MM165" s="68">
        <v>112.663212911943</v>
      </c>
      <c r="MN165" s="72">
        <v>881.5592181962</v>
      </c>
      <c r="MO165" s="68">
        <v>159.667868007123</v>
      </c>
      <c r="MP165" s="72">
        <v>13.1020538265644</v>
      </c>
      <c r="MQ165"/>
      <c r="MR165"/>
      <c r="MS165"/>
      <c r="MT165"/>
      <c r="MU165"/>
      <c r="MV165"/>
    </row>
    <row r="166" s="405" customFormat="1" ht="15" hidden="1" customHeight="1" spans="1:360">
      <c r="A166" s="433"/>
      <c r="B166" s="24" t="s">
        <v>36</v>
      </c>
      <c r="C166" s="68">
        <v>99.4232291462302</v>
      </c>
      <c r="D166" s="72">
        <v>22.0738451862042</v>
      </c>
      <c r="E166" s="459">
        <v>87.5653170378934</v>
      </c>
      <c r="F166" s="72">
        <v>12.461876629067</v>
      </c>
      <c r="G166" s="459">
        <v>110.63562064626</v>
      </c>
      <c r="H166" s="72">
        <v>30.4157295398329</v>
      </c>
      <c r="I166" s="24"/>
      <c r="J166" s="24" t="s">
        <v>36</v>
      </c>
      <c r="K166" s="68">
        <v>94.4749353518952</v>
      </c>
      <c r="L166" s="72">
        <v>-4.83329568707055</v>
      </c>
      <c r="M166" s="68">
        <v>87.2411710557432</v>
      </c>
      <c r="N166" s="72">
        <v>-43.1594950285183</v>
      </c>
      <c r="O166" s="68">
        <v>88.6312715157075</v>
      </c>
      <c r="P166" s="72">
        <v>-14.5339379397292</v>
      </c>
      <c r="Q166" s="24"/>
      <c r="R166" s="24" t="s">
        <v>36</v>
      </c>
      <c r="S166" s="68">
        <v>110.07658717699</v>
      </c>
      <c r="T166" s="72">
        <v>9.71109245287576</v>
      </c>
      <c r="U166" s="68">
        <v>127.605497029571</v>
      </c>
      <c r="V166" s="72">
        <v>22.3907145993187</v>
      </c>
      <c r="W166" s="68">
        <v>103.062264525505</v>
      </c>
      <c r="X166" s="72">
        <v>11.943434419721</v>
      </c>
      <c r="Y166" s="24"/>
      <c r="Z166" s="24" t="s">
        <v>36</v>
      </c>
      <c r="AA166" s="68">
        <v>145.602454531165</v>
      </c>
      <c r="AB166" s="72">
        <v>7.73210636059748</v>
      </c>
      <c r="AC166" s="68">
        <v>126.868301977245</v>
      </c>
      <c r="AD166" s="72">
        <v>16.1734734170435</v>
      </c>
      <c r="AE166" s="68">
        <v>116.682724977788</v>
      </c>
      <c r="AF166" s="72">
        <v>49.3634565165943</v>
      </c>
      <c r="AG166" s="24"/>
      <c r="AH166" s="24" t="s">
        <v>36</v>
      </c>
      <c r="AI166" s="68">
        <v>106.912884677095</v>
      </c>
      <c r="AJ166" s="72">
        <v>12.9451940061922</v>
      </c>
      <c r="AK166" s="68">
        <v>182.75022960821</v>
      </c>
      <c r="AL166" s="72">
        <v>9.83705464481747</v>
      </c>
      <c r="AM166" s="68">
        <v>101.736785968905</v>
      </c>
      <c r="AN166" s="72">
        <v>-13.7165767490718</v>
      </c>
      <c r="AO166" s="24"/>
      <c r="AP166" s="24" t="s">
        <v>36</v>
      </c>
      <c r="AQ166" s="68">
        <v>182.318744728164</v>
      </c>
      <c r="AR166" s="72">
        <v>38.3227048932493</v>
      </c>
      <c r="AS166" s="68">
        <v>134.000765082392</v>
      </c>
      <c r="AT166" s="72">
        <v>13.1887889464941</v>
      </c>
      <c r="AU166" s="68">
        <v>121.320216587554</v>
      </c>
      <c r="AV166" s="72">
        <v>-19.2869120695269</v>
      </c>
      <c r="AW166" s="24"/>
      <c r="AX166" s="24" t="s">
        <v>36</v>
      </c>
      <c r="AY166" s="68">
        <v>118.492031848118</v>
      </c>
      <c r="AZ166" s="72">
        <v>2.91711686067862</v>
      </c>
      <c r="BA166" s="68">
        <v>110.567681180505</v>
      </c>
      <c r="BB166" s="72">
        <v>-11.7773302828389</v>
      </c>
      <c r="BC166" s="68">
        <v>109.120835726953</v>
      </c>
      <c r="BD166" s="72">
        <v>-2.61886248697284</v>
      </c>
      <c r="BE166" s="24"/>
      <c r="BF166" s="24" t="s">
        <v>36</v>
      </c>
      <c r="BG166" s="68">
        <v>113.407255859605</v>
      </c>
      <c r="BH166" s="72">
        <v>-18.5537310278331</v>
      </c>
      <c r="BI166" s="68">
        <v>124.407220987699</v>
      </c>
      <c r="BJ166" s="72">
        <v>4.24668831565094</v>
      </c>
      <c r="BK166" s="68">
        <v>154.9440578698</v>
      </c>
      <c r="BL166" s="72">
        <v>28.0583803493864</v>
      </c>
      <c r="BM166" s="24"/>
      <c r="BN166" s="24" t="s">
        <v>36</v>
      </c>
      <c r="BO166" s="68">
        <v>109.272312368784</v>
      </c>
      <c r="BP166" s="72">
        <v>-8.07393643728012</v>
      </c>
      <c r="BQ166" s="437">
        <v>112.088895110458</v>
      </c>
      <c r="BR166" s="72">
        <v>241.964103295308</v>
      </c>
      <c r="BS166" s="68">
        <v>122.619541619213</v>
      </c>
      <c r="BT166" s="72">
        <v>17.9027425298165</v>
      </c>
      <c r="BU166" s="24"/>
      <c r="BV166" s="24" t="s">
        <v>36</v>
      </c>
      <c r="BW166" s="68">
        <v>108.714360073448</v>
      </c>
      <c r="BX166" s="72">
        <v>34.7236559697187</v>
      </c>
      <c r="BY166" s="68">
        <v>99.3941642760155</v>
      </c>
      <c r="BZ166" s="72">
        <v>401.200413217942</v>
      </c>
      <c r="CA166" s="68">
        <v>103.68879936944</v>
      </c>
      <c r="CB166" s="72">
        <v>37.8144611352401</v>
      </c>
      <c r="CC166" s="24"/>
      <c r="CD166" s="24" t="s">
        <v>36</v>
      </c>
      <c r="CE166" s="68">
        <v>110.941028525765</v>
      </c>
      <c r="CF166" s="72">
        <v>53.7532837923324</v>
      </c>
      <c r="CG166" s="68">
        <v>91.4073534372619</v>
      </c>
      <c r="CH166" s="72">
        <v>61.4802299912296</v>
      </c>
      <c r="CI166" s="68">
        <v>88.9355384431593</v>
      </c>
      <c r="CJ166" s="72">
        <v>36.0445482155189</v>
      </c>
      <c r="CK166" s="24"/>
      <c r="CL166" s="24" t="s">
        <v>36</v>
      </c>
      <c r="CM166" s="68">
        <v>212.586870941823</v>
      </c>
      <c r="CN166" s="72">
        <v>61.8338423345005</v>
      </c>
      <c r="CO166" s="68">
        <v>100.577640381468</v>
      </c>
      <c r="CP166" s="72">
        <v>178.38450358586</v>
      </c>
      <c r="CQ166" s="68">
        <v>97.6429375607513</v>
      </c>
      <c r="CR166" s="72">
        <v>61.7835080526644</v>
      </c>
      <c r="CS166" s="24"/>
      <c r="CT166" s="24" t="s">
        <v>36</v>
      </c>
      <c r="CU166" s="68">
        <v>86.1192682157326</v>
      </c>
      <c r="CV166" s="72">
        <v>72.1379282567374</v>
      </c>
      <c r="CW166" s="68">
        <v>129.660780751945</v>
      </c>
      <c r="CX166" s="72">
        <v>217.715789144933</v>
      </c>
      <c r="CY166" s="68">
        <v>83.2958477781528</v>
      </c>
      <c r="CZ166" s="72">
        <v>23.6586034270567</v>
      </c>
      <c r="DA166" s="24"/>
      <c r="DB166" s="24" t="s">
        <v>36</v>
      </c>
      <c r="DC166" s="68">
        <v>64.6048400616527</v>
      </c>
      <c r="DD166" s="72">
        <v>43.7640422702285</v>
      </c>
      <c r="DE166" s="68">
        <v>251.570162487299</v>
      </c>
      <c r="DF166" s="72">
        <v>10.5517019112469</v>
      </c>
      <c r="DG166" s="68">
        <v>122.012996954469</v>
      </c>
      <c r="DH166" s="72">
        <v>50.8808390356692</v>
      </c>
      <c r="DI166" s="24"/>
      <c r="DJ166" s="24" t="s">
        <v>36</v>
      </c>
      <c r="DK166" s="68">
        <v>132.732604067243</v>
      </c>
      <c r="DL166" s="72">
        <v>10.3585113829769</v>
      </c>
      <c r="DM166" s="68">
        <v>47.5791818799908</v>
      </c>
      <c r="DN166" s="72">
        <v>-25.1664581130105</v>
      </c>
      <c r="DO166" s="68">
        <v>93.7526977763104</v>
      </c>
      <c r="DP166" s="72">
        <v>-0.0381303446976915</v>
      </c>
      <c r="DQ166" s="24"/>
      <c r="DR166" s="24" t="s">
        <v>36</v>
      </c>
      <c r="DS166" s="68">
        <v>103.672978809706</v>
      </c>
      <c r="DT166" s="72">
        <v>25.5456264727689</v>
      </c>
      <c r="DU166" s="68">
        <v>105.534451717808</v>
      </c>
      <c r="DV166" s="72">
        <v>55.0123194793827</v>
      </c>
      <c r="DW166" s="68">
        <v>130.659777488068</v>
      </c>
      <c r="DX166" s="72">
        <v>3.71434622946927</v>
      </c>
      <c r="DY166" s="24"/>
      <c r="DZ166" s="24" t="s">
        <v>36</v>
      </c>
      <c r="EA166" s="68">
        <v>106.879478881752</v>
      </c>
      <c r="EB166" s="72">
        <v>54.4398861653916</v>
      </c>
      <c r="EC166" s="68">
        <v>87.2960586156031</v>
      </c>
      <c r="ED166" s="72">
        <v>34.7414948824623</v>
      </c>
      <c r="EE166" s="68">
        <v>109.485682921515</v>
      </c>
      <c r="EF166" s="72">
        <v>10.4938273264682</v>
      </c>
      <c r="EG166" s="24"/>
      <c r="EH166" s="24" t="s">
        <v>36</v>
      </c>
      <c r="EI166" s="68">
        <v>135.728897005076</v>
      </c>
      <c r="EJ166" s="72">
        <v>14.7682179688413</v>
      </c>
      <c r="EK166" s="68">
        <v>112.395538796977</v>
      </c>
      <c r="EL166" s="72">
        <v>22.4075239295469</v>
      </c>
      <c r="EM166" s="68">
        <v>92.7208063113068</v>
      </c>
      <c r="EN166" s="72">
        <v>9.53300255557362</v>
      </c>
      <c r="EO166" s="24"/>
      <c r="EP166" s="24" t="s">
        <v>36</v>
      </c>
      <c r="EQ166" s="68">
        <v>80.5829886009093</v>
      </c>
      <c r="ER166" s="72">
        <v>-25.9862109133165</v>
      </c>
      <c r="ES166" s="68">
        <v>129.070450883817</v>
      </c>
      <c r="ET166" s="72">
        <v>50.3388009543446</v>
      </c>
      <c r="EU166" s="68">
        <v>82.44758223422</v>
      </c>
      <c r="EV166" s="72">
        <v>-35.6259638145319</v>
      </c>
      <c r="EW166" s="24"/>
      <c r="EX166" s="24" t="s">
        <v>36</v>
      </c>
      <c r="EY166" s="68">
        <v>81.3691298530702</v>
      </c>
      <c r="EZ166" s="72">
        <v>-6.52433396432912</v>
      </c>
      <c r="FA166" s="68">
        <v>99.6741090824122</v>
      </c>
      <c r="FB166" s="72">
        <v>6.11319257657664</v>
      </c>
      <c r="FC166" s="68">
        <v>207.774670456224</v>
      </c>
      <c r="FD166" s="72">
        <v>46.5206748882341</v>
      </c>
      <c r="FE166" s="24"/>
      <c r="FF166" s="24" t="s">
        <v>36</v>
      </c>
      <c r="FG166" s="68">
        <v>120.152046756241</v>
      </c>
      <c r="FH166" s="72">
        <v>8.8167161057661</v>
      </c>
      <c r="FI166" s="68">
        <v>153.534999828901</v>
      </c>
      <c r="FJ166" s="72">
        <v>10.0404940655116</v>
      </c>
      <c r="FK166" s="68">
        <v>116.158307734235</v>
      </c>
      <c r="FL166" s="72">
        <v>54.0051668112643</v>
      </c>
      <c r="FM166" s="24"/>
      <c r="FN166" s="24" t="s">
        <v>36</v>
      </c>
      <c r="FO166" s="68">
        <v>108.082702010111</v>
      </c>
      <c r="FP166" s="72">
        <v>-14.3283396604719</v>
      </c>
      <c r="FQ166" s="68">
        <v>351.395824323464</v>
      </c>
      <c r="FR166" s="72">
        <v>62.6846736353794</v>
      </c>
      <c r="FS166" s="68">
        <v>117.592747274198</v>
      </c>
      <c r="FT166" s="72">
        <v>12.4059521064511</v>
      </c>
      <c r="FU166" s="24"/>
      <c r="FV166" s="24" t="s">
        <v>36</v>
      </c>
      <c r="FW166" s="68">
        <v>126.479026231958</v>
      </c>
      <c r="FX166" s="72">
        <v>-7.24690555184183</v>
      </c>
      <c r="FY166" s="68">
        <v>136.87789287396</v>
      </c>
      <c r="FZ166" s="72">
        <v>37.2883035590168</v>
      </c>
      <c r="GA166" s="68">
        <v>88.0587370418471</v>
      </c>
      <c r="GB166" s="72">
        <v>34.0108329126323</v>
      </c>
      <c r="GC166" s="24"/>
      <c r="GD166" s="24" t="s">
        <v>36</v>
      </c>
      <c r="GE166" s="68">
        <v>119.076070586379</v>
      </c>
      <c r="GF166" s="72">
        <v>17.3436506259929</v>
      </c>
      <c r="GG166" s="68">
        <v>109.715964649589</v>
      </c>
      <c r="GH166" s="72">
        <v>51.0068120496097</v>
      </c>
      <c r="GI166" s="68">
        <v>82.2927572592821</v>
      </c>
      <c r="GJ166" s="72">
        <v>-3.72999666652906</v>
      </c>
      <c r="GK166" s="24"/>
      <c r="GL166" s="24" t="s">
        <v>36</v>
      </c>
      <c r="GM166" s="68">
        <v>111.096914335291</v>
      </c>
      <c r="GN166" s="72">
        <v>22.099622928749</v>
      </c>
      <c r="GO166" s="68">
        <v>92.5108272108395</v>
      </c>
      <c r="GP166" s="72">
        <v>0.895301728255959</v>
      </c>
      <c r="GQ166" s="68">
        <v>80.423964978711</v>
      </c>
      <c r="GR166" s="72">
        <v>5.93261935925653</v>
      </c>
      <c r="GS166" s="24"/>
      <c r="GT166" s="24" t="s">
        <v>36</v>
      </c>
      <c r="GU166" s="68">
        <v>75.182448465916</v>
      </c>
      <c r="GV166" s="72">
        <v>102.393424693412</v>
      </c>
      <c r="GW166" s="68">
        <v>97.7064414632257</v>
      </c>
      <c r="GX166" s="72">
        <v>119.234181332395</v>
      </c>
      <c r="GY166" s="68">
        <v>58.5838221046012</v>
      </c>
      <c r="GZ166" s="72">
        <v>-24.7604193458753</v>
      </c>
      <c r="HA166" s="24"/>
      <c r="HB166" s="24" t="s">
        <v>36</v>
      </c>
      <c r="HC166" s="68">
        <v>85.2637511251892</v>
      </c>
      <c r="HD166" s="72">
        <v>25.0861762464691</v>
      </c>
      <c r="HE166" s="68">
        <v>147.424942524139</v>
      </c>
      <c r="HF166" s="72">
        <v>117.419873101914</v>
      </c>
      <c r="HG166" s="68">
        <v>73.2768234267065</v>
      </c>
      <c r="HH166" s="72">
        <v>134.32082773731</v>
      </c>
      <c r="HI166" s="24"/>
      <c r="HJ166" s="24" t="s">
        <v>36</v>
      </c>
      <c r="HK166" s="68">
        <v>99.318556443073</v>
      </c>
      <c r="HL166" s="72">
        <v>121.684767410387</v>
      </c>
      <c r="HM166" s="68">
        <v>68.8749542757511</v>
      </c>
      <c r="HN166" s="72">
        <v>76.6518780005016</v>
      </c>
      <c r="HO166" s="68">
        <v>97.4398016560264</v>
      </c>
      <c r="HP166" s="72">
        <v>127.07077783898</v>
      </c>
      <c r="HQ166" s="24"/>
      <c r="HR166" s="24" t="s">
        <v>36</v>
      </c>
      <c r="HS166" s="68">
        <v>98.0987410225314</v>
      </c>
      <c r="HT166" s="72">
        <v>20.748089705784</v>
      </c>
      <c r="HU166" s="68">
        <v>120.848001925291</v>
      </c>
      <c r="HV166" s="72">
        <v>35.2191547110271</v>
      </c>
      <c r="HW166" s="68">
        <v>65.8490300398124</v>
      </c>
      <c r="HX166" s="72">
        <v>-16.3808910319114</v>
      </c>
      <c r="HY166" s="24"/>
      <c r="HZ166" s="24" t="s">
        <v>36</v>
      </c>
      <c r="IA166" s="68">
        <v>81.7489395490034</v>
      </c>
      <c r="IB166" s="72">
        <v>129.470549978329</v>
      </c>
      <c r="IC166" s="68">
        <v>106.22831368935</v>
      </c>
      <c r="ID166" s="72">
        <v>51.7526135599006</v>
      </c>
      <c r="IE166" s="68">
        <v>107.356768766615</v>
      </c>
      <c r="IF166" s="72">
        <v>-0.365209103116754</v>
      </c>
      <c r="IG166" s="24"/>
      <c r="IH166" s="24" t="s">
        <v>36</v>
      </c>
      <c r="II166" s="68">
        <v>96.4408949809318</v>
      </c>
      <c r="IJ166" s="72">
        <v>30.8252871731913</v>
      </c>
      <c r="IK166" s="68">
        <v>98.0435398098168</v>
      </c>
      <c r="IL166" s="72">
        <v>218.925900804005</v>
      </c>
      <c r="IM166" s="68">
        <v>116.487121531226</v>
      </c>
      <c r="IN166" s="72">
        <v>84.2101287954127</v>
      </c>
      <c r="IO166" s="68">
        <v>95.7864343526774</v>
      </c>
      <c r="IP166" s="72">
        <v>-27.3194731338352</v>
      </c>
      <c r="IQ166" s="24"/>
      <c r="IR166" s="24" t="s">
        <v>36</v>
      </c>
      <c r="IS166" s="68">
        <v>81.5506560249842</v>
      </c>
      <c r="IT166" s="72">
        <v>53.0601051144202</v>
      </c>
      <c r="IU166" s="68">
        <v>69.3239488086861</v>
      </c>
      <c r="IV166" s="72">
        <v>23.4994262052745</v>
      </c>
      <c r="IW166" s="68">
        <v>113.625060250456</v>
      </c>
      <c r="IX166" s="72">
        <v>109.866854042509</v>
      </c>
      <c r="IY166" s="24"/>
      <c r="IZ166" s="24" t="s">
        <v>36</v>
      </c>
      <c r="JA166" s="68">
        <v>120.221064900837</v>
      </c>
      <c r="JB166" s="72">
        <v>55.4742175273169</v>
      </c>
      <c r="JC166" s="68">
        <v>140.238586322489</v>
      </c>
      <c r="JD166" s="72">
        <v>41.7780216017699</v>
      </c>
      <c r="JE166" s="68">
        <v>191.662226086397</v>
      </c>
      <c r="JF166" s="72">
        <v>61.4036842657987</v>
      </c>
      <c r="JG166" s="24"/>
      <c r="JH166" s="24" t="s">
        <v>36</v>
      </c>
      <c r="JI166" s="68">
        <v>191.99093484232</v>
      </c>
      <c r="JJ166" s="72">
        <v>21.4736784040494</v>
      </c>
      <c r="JK166" s="68">
        <v>153.470006151309</v>
      </c>
      <c r="JL166" s="72">
        <v>20.8489784368777</v>
      </c>
      <c r="JM166" s="68">
        <v>121.071748301018</v>
      </c>
      <c r="JN166" s="72">
        <v>3.3342738363084</v>
      </c>
      <c r="JO166" s="24"/>
      <c r="JP166" s="24" t="s">
        <v>36</v>
      </c>
      <c r="JQ166" s="68">
        <v>110.37241893005</v>
      </c>
      <c r="JR166" s="72">
        <v>-22.6464217318984</v>
      </c>
      <c r="JS166" s="68">
        <v>90.8458036211214</v>
      </c>
      <c r="JT166" s="72">
        <v>-15.0368528513864</v>
      </c>
      <c r="JU166" s="68">
        <v>118.375986774192</v>
      </c>
      <c r="JV166" s="72">
        <v>41.7837738307816</v>
      </c>
      <c r="JW166" s="24"/>
      <c r="JX166" s="24" t="s">
        <v>36</v>
      </c>
      <c r="JY166" s="68">
        <v>77.8190456226156</v>
      </c>
      <c r="JZ166" s="72">
        <v>-16.5816450166708</v>
      </c>
      <c r="KA166" s="68">
        <v>112.657845419339</v>
      </c>
      <c r="KB166" s="72">
        <v>5.03891393863807</v>
      </c>
      <c r="KC166" s="68">
        <v>122.431804452669</v>
      </c>
      <c r="KD166" s="72">
        <v>30.5092368102472</v>
      </c>
      <c r="KE166" s="24"/>
      <c r="KF166" s="24" t="s">
        <v>36</v>
      </c>
      <c r="KG166" s="68">
        <v>100.222788206735</v>
      </c>
      <c r="KH166" s="72">
        <v>-24.3162473293236</v>
      </c>
      <c r="KI166" s="68">
        <v>130.706896657434</v>
      </c>
      <c r="KJ166" s="72">
        <v>17.7996207908252</v>
      </c>
      <c r="KK166" s="68">
        <v>112.113193792669</v>
      </c>
      <c r="KL166" s="72">
        <v>5.48952221855595</v>
      </c>
      <c r="KM166" s="24"/>
      <c r="KN166" s="24" t="s">
        <v>36</v>
      </c>
      <c r="KO166" s="68">
        <v>61.6731334733528</v>
      </c>
      <c r="KP166" s="72">
        <v>-38.3402545466944</v>
      </c>
      <c r="KQ166" s="68">
        <v>124.661093258704</v>
      </c>
      <c r="KR166" s="72">
        <v>3.51815108205767</v>
      </c>
      <c r="KS166" s="68">
        <v>113.594965230645</v>
      </c>
      <c r="KT166" s="72">
        <v>8.86494464454486</v>
      </c>
      <c r="KU166" s="24"/>
      <c r="KV166" s="24" t="s">
        <v>36</v>
      </c>
      <c r="KW166" s="68">
        <v>100.343205729237</v>
      </c>
      <c r="KX166" s="72">
        <v>-7.57172301114504</v>
      </c>
      <c r="KY166" s="68">
        <v>122.183027363002</v>
      </c>
      <c r="KZ166" s="72">
        <v>-9.22876089959861</v>
      </c>
      <c r="LA166" s="68">
        <v>124.148992059517</v>
      </c>
      <c r="LB166" s="72">
        <v>15.646003376365</v>
      </c>
      <c r="LC166" s="24"/>
      <c r="LD166" s="24" t="s">
        <v>36</v>
      </c>
      <c r="LE166" s="68">
        <v>136.424965077178</v>
      </c>
      <c r="LF166" s="72">
        <v>-0.0825011249685872</v>
      </c>
      <c r="LG166" s="68">
        <v>146.094743176152</v>
      </c>
      <c r="LH166" s="72">
        <v>-16.5441115178148</v>
      </c>
      <c r="LI166" s="68">
        <v>78.156491041631</v>
      </c>
      <c r="LJ166" s="72">
        <v>-34.5825565861171</v>
      </c>
      <c r="LK166" s="24"/>
      <c r="LL166" s="24" t="s">
        <v>36</v>
      </c>
      <c r="LM166" s="68">
        <v>232.947743314209</v>
      </c>
      <c r="LN166" s="72">
        <v>14.7568087138793</v>
      </c>
      <c r="LO166" s="68">
        <v>76.7628986802185</v>
      </c>
      <c r="LP166" s="72">
        <v>-28.9184996398691</v>
      </c>
      <c r="LQ166" s="68">
        <v>171.472929568003</v>
      </c>
      <c r="LR166" s="72">
        <v>50.1577614130823</v>
      </c>
      <c r="LS166" s="24"/>
      <c r="LT166" s="24" t="s">
        <v>36</v>
      </c>
      <c r="LU166" s="68">
        <v>104.726774420489</v>
      </c>
      <c r="LV166" s="72">
        <v>-17.1329769501969</v>
      </c>
      <c r="LW166" s="68">
        <v>154.326979883113</v>
      </c>
      <c r="LX166" s="72">
        <v>-11.6475604656948</v>
      </c>
      <c r="LY166" s="68">
        <v>133.139141972178</v>
      </c>
      <c r="LZ166" s="72">
        <v>284.877151153183</v>
      </c>
      <c r="MA166" s="24"/>
      <c r="MB166" s="24" t="s">
        <v>36</v>
      </c>
      <c r="MC166" s="68">
        <v>130.812833655325</v>
      </c>
      <c r="MD166" s="72">
        <v>27.0976899209714</v>
      </c>
      <c r="ME166" s="68">
        <v>77.5280821106893</v>
      </c>
      <c r="MF166" s="72">
        <v>58.5608842363352</v>
      </c>
      <c r="MG166" s="68">
        <v>78.8310076515208</v>
      </c>
      <c r="MH166" s="72">
        <v>-21.5019403227263</v>
      </c>
      <c r="MI166" s="24"/>
      <c r="MJ166" s="24" t="s">
        <v>36</v>
      </c>
      <c r="MK166" s="68">
        <v>76.5976339771668</v>
      </c>
      <c r="ML166" s="72">
        <v>78.7195376186901</v>
      </c>
      <c r="MM166" s="68">
        <v>107.706582593642</v>
      </c>
      <c r="MN166" s="72">
        <v>62.6671596665079</v>
      </c>
      <c r="MO166" s="68">
        <v>148.676957260213</v>
      </c>
      <c r="MP166" s="72">
        <v>-1.19721328119236</v>
      </c>
      <c r="MQ166"/>
      <c r="MR166"/>
      <c r="MS166"/>
      <c r="MT166"/>
      <c r="MU166"/>
      <c r="MV166"/>
    </row>
    <row r="167" s="405" customFormat="1" ht="15" hidden="1" customHeight="1" spans="1:360">
      <c r="A167" s="433"/>
      <c r="B167" s="24" t="s">
        <v>37</v>
      </c>
      <c r="C167" s="68">
        <v>92.3163726194705</v>
      </c>
      <c r="D167" s="72">
        <v>9.23201373542372</v>
      </c>
      <c r="E167" s="459">
        <v>83.3647769317692</v>
      </c>
      <c r="F167" s="72">
        <v>4.33896171182641</v>
      </c>
      <c r="G167" s="459">
        <v>100.780661651426</v>
      </c>
      <c r="H167" s="72">
        <v>13.3911971903129</v>
      </c>
      <c r="I167" s="24"/>
      <c r="J167" s="24" t="s">
        <v>37</v>
      </c>
      <c r="K167" s="68">
        <v>96.5588241394205</v>
      </c>
      <c r="L167" s="72">
        <v>-14.8246684859325</v>
      </c>
      <c r="M167" s="68">
        <v>129.847260605001</v>
      </c>
      <c r="N167" s="72">
        <v>-10.2043805903313</v>
      </c>
      <c r="O167" s="68">
        <v>98.5771296925989</v>
      </c>
      <c r="P167" s="72">
        <v>-13.2962075089378</v>
      </c>
      <c r="Q167" s="24"/>
      <c r="R167" s="24" t="s">
        <v>37</v>
      </c>
      <c r="S167" s="68">
        <v>116.697047755249</v>
      </c>
      <c r="T167" s="72">
        <v>11.7153616705398</v>
      </c>
      <c r="U167" s="68">
        <v>127.756239040864</v>
      </c>
      <c r="V167" s="72">
        <v>7.28735390190924</v>
      </c>
      <c r="W167" s="68">
        <v>125.913611882495</v>
      </c>
      <c r="X167" s="72">
        <v>16.2776215189478</v>
      </c>
      <c r="Y167" s="24"/>
      <c r="Z167" s="24" t="s">
        <v>37</v>
      </c>
      <c r="AA167" s="68">
        <v>149.162903521347</v>
      </c>
      <c r="AB167" s="72">
        <v>5.70464419668839</v>
      </c>
      <c r="AC167" s="68">
        <v>140.023441804169</v>
      </c>
      <c r="AD167" s="72">
        <v>-1.66602452788311</v>
      </c>
      <c r="AE167" s="68">
        <v>120.903263199037</v>
      </c>
      <c r="AF167" s="72">
        <v>30.0635645766671</v>
      </c>
      <c r="AG167" s="24"/>
      <c r="AH167" s="24" t="s">
        <v>37</v>
      </c>
      <c r="AI167" s="68">
        <v>105.578076333968</v>
      </c>
      <c r="AJ167" s="72">
        <v>7.70281707104125</v>
      </c>
      <c r="AK167" s="68">
        <v>190.720621462035</v>
      </c>
      <c r="AL167" s="72">
        <v>20.8956621805343</v>
      </c>
      <c r="AM167" s="68">
        <v>95.9618235100683</v>
      </c>
      <c r="AN167" s="72">
        <v>-29.3592000995817</v>
      </c>
      <c r="AO167" s="24"/>
      <c r="AP167" s="24" t="s">
        <v>37</v>
      </c>
      <c r="AQ167" s="68">
        <v>167.711510153408</v>
      </c>
      <c r="AR167" s="72">
        <v>20.5119769905967</v>
      </c>
      <c r="AS167" s="68">
        <v>128.233240738951</v>
      </c>
      <c r="AT167" s="72">
        <v>-2.60843461848273</v>
      </c>
      <c r="AU167" s="68">
        <v>138.037427856069</v>
      </c>
      <c r="AV167" s="72">
        <v>22.0324088350123</v>
      </c>
      <c r="AW167" s="24"/>
      <c r="AX167" s="24" t="s">
        <v>37</v>
      </c>
      <c r="AY167" s="68">
        <v>135.773207979994</v>
      </c>
      <c r="AZ167" s="72">
        <v>19.6193092786748</v>
      </c>
      <c r="BA167" s="68">
        <v>126.591427978158</v>
      </c>
      <c r="BB167" s="72">
        <v>9.17007255637074</v>
      </c>
      <c r="BC167" s="68">
        <v>122.408894588561</v>
      </c>
      <c r="BD167" s="72">
        <v>9.72686031406231</v>
      </c>
      <c r="BE167" s="24"/>
      <c r="BF167" s="24" t="s">
        <v>37</v>
      </c>
      <c r="BG167" s="68">
        <v>93.8159012905193</v>
      </c>
      <c r="BH167" s="72">
        <v>-33.2164138203021</v>
      </c>
      <c r="BI167" s="68">
        <v>121.138820999752</v>
      </c>
      <c r="BJ167" s="72">
        <v>0.134535419925896</v>
      </c>
      <c r="BK167" s="68">
        <v>174.749437036112</v>
      </c>
      <c r="BL167" s="72">
        <v>59.4618672422898</v>
      </c>
      <c r="BM167" s="24"/>
      <c r="BN167" s="24" t="s">
        <v>37</v>
      </c>
      <c r="BO167" s="68">
        <v>109.383687570699</v>
      </c>
      <c r="BP167" s="72">
        <v>-14.5640040961315</v>
      </c>
      <c r="BQ167" s="437">
        <v>0.792866375425967</v>
      </c>
      <c r="BR167" s="72">
        <v>-98.6834819468755</v>
      </c>
      <c r="BS167" s="68">
        <v>121.08346300721</v>
      </c>
      <c r="BT167" s="72">
        <v>5.91280829669839</v>
      </c>
      <c r="BU167" s="24"/>
      <c r="BV167" s="24" t="s">
        <v>37</v>
      </c>
      <c r="BW167" s="68">
        <v>128.394931734175</v>
      </c>
      <c r="BX167" s="72">
        <v>6.1359455289975</v>
      </c>
      <c r="BY167" s="68">
        <v>3.14297044551119</v>
      </c>
      <c r="BZ167" s="72">
        <v>-96.2959509949733</v>
      </c>
      <c r="CA167" s="68">
        <v>117.02179637382</v>
      </c>
      <c r="CB167" s="72">
        <v>36.7685022920119</v>
      </c>
      <c r="CC167" s="24"/>
      <c r="CD167" s="24" t="s">
        <v>37</v>
      </c>
      <c r="CE167" s="68">
        <v>119.822052964158</v>
      </c>
      <c r="CF167" s="72">
        <v>13.3019619272839</v>
      </c>
      <c r="CG167" s="68">
        <v>96.2256252925299</v>
      </c>
      <c r="CH167" s="72">
        <v>20.1937304028758</v>
      </c>
      <c r="CI167" s="68">
        <v>86.3352066327528</v>
      </c>
      <c r="CJ167" s="72">
        <v>-32.2113308181835</v>
      </c>
      <c r="CK167" s="24"/>
      <c r="CL167" s="24" t="s">
        <v>37</v>
      </c>
      <c r="CM167" s="68">
        <v>100.867025394061</v>
      </c>
      <c r="CN167" s="72">
        <v>7.53806398359743</v>
      </c>
      <c r="CO167" s="68">
        <v>77.9415109294168</v>
      </c>
      <c r="CP167" s="72">
        <v>-22.4038302431793</v>
      </c>
      <c r="CQ167" s="68">
        <v>64.9619630500261</v>
      </c>
      <c r="CR167" s="72">
        <v>-35.0588388989013</v>
      </c>
      <c r="CS167" s="24"/>
      <c r="CT167" s="24" t="s">
        <v>37</v>
      </c>
      <c r="CU167" s="68">
        <v>94.5596304628569</v>
      </c>
      <c r="CV167" s="72">
        <v>-31.3226102009736</v>
      </c>
      <c r="CW167" s="68">
        <v>95.1334761639116</v>
      </c>
      <c r="CX167" s="72">
        <v>-11.173297915345</v>
      </c>
      <c r="CY167" s="68">
        <v>90.7543984848756</v>
      </c>
      <c r="CZ167" s="72">
        <v>-30.8391745500747</v>
      </c>
      <c r="DA167" s="24"/>
      <c r="DB167" s="24" t="s">
        <v>37</v>
      </c>
      <c r="DC167" s="68">
        <v>70.6056555863301</v>
      </c>
      <c r="DD167" s="72">
        <v>-37.4634918368791</v>
      </c>
      <c r="DE167" s="68">
        <v>307.005410327116</v>
      </c>
      <c r="DF167" s="72">
        <v>68.3570288119272</v>
      </c>
      <c r="DG167" s="68">
        <v>122.090032077374</v>
      </c>
      <c r="DH167" s="72">
        <v>13.1552905564699</v>
      </c>
      <c r="DI167" s="24"/>
      <c r="DJ167" s="24" t="s">
        <v>37</v>
      </c>
      <c r="DK167" s="68">
        <v>155.228976583211</v>
      </c>
      <c r="DL167" s="72">
        <v>9.38539064440043</v>
      </c>
      <c r="DM167" s="68">
        <v>56.772503098126</v>
      </c>
      <c r="DN167" s="72">
        <v>-22.2428928371184</v>
      </c>
      <c r="DO167" s="68">
        <v>109.828127302183</v>
      </c>
      <c r="DP167" s="72">
        <v>-10.9120856603627</v>
      </c>
      <c r="DQ167" s="24"/>
      <c r="DR167" s="24" t="s">
        <v>37</v>
      </c>
      <c r="DS167" s="68">
        <v>116.63286113697</v>
      </c>
      <c r="DT167" s="72">
        <v>-19.1765248011886</v>
      </c>
      <c r="DU167" s="68">
        <v>90.5500067378439</v>
      </c>
      <c r="DV167" s="72">
        <v>-20.9812608213234</v>
      </c>
      <c r="DW167" s="68">
        <v>107.571947344945</v>
      </c>
      <c r="DX167" s="72">
        <v>-18.4289240216798</v>
      </c>
      <c r="DY167" s="24"/>
      <c r="DZ167" s="24" t="s">
        <v>37</v>
      </c>
      <c r="EA167" s="68">
        <v>117.733828436599</v>
      </c>
      <c r="EB167" s="72">
        <v>17.8854619272893</v>
      </c>
      <c r="EC167" s="68">
        <v>132.382757810976</v>
      </c>
      <c r="ED167" s="72">
        <v>26.5673853143578</v>
      </c>
      <c r="EE167" s="68">
        <v>138.335445658199</v>
      </c>
      <c r="EF167" s="72">
        <v>16.9447509824822</v>
      </c>
      <c r="EG167" s="24"/>
      <c r="EH167" s="24" t="s">
        <v>37</v>
      </c>
      <c r="EI167" s="68">
        <v>142.453553429142</v>
      </c>
      <c r="EJ167" s="72">
        <v>11.3984133994478</v>
      </c>
      <c r="EK167" s="68">
        <v>153.082019117286</v>
      </c>
      <c r="EL167" s="72">
        <v>29.9370623790412</v>
      </c>
      <c r="EM167" s="68">
        <v>109.675692941808</v>
      </c>
      <c r="EN167" s="72">
        <v>16.3594549734925</v>
      </c>
      <c r="EO167" s="24"/>
      <c r="EP167" s="24" t="s">
        <v>37</v>
      </c>
      <c r="EQ167" s="68">
        <v>87.5309602905303</v>
      </c>
      <c r="ER167" s="72">
        <v>-25.3569881498068</v>
      </c>
      <c r="ES167" s="68">
        <v>142.958172692803</v>
      </c>
      <c r="ET167" s="72">
        <v>35.9481229891516</v>
      </c>
      <c r="EU167" s="68">
        <v>95.3727840563099</v>
      </c>
      <c r="EV167" s="72">
        <v>-29.456388272597</v>
      </c>
      <c r="EW167" s="24"/>
      <c r="EX167" s="24" t="s">
        <v>37</v>
      </c>
      <c r="EY167" s="68">
        <v>94.7336847344142</v>
      </c>
      <c r="EZ167" s="72">
        <v>-7.12840081757022</v>
      </c>
      <c r="FA167" s="68">
        <v>108.602953992</v>
      </c>
      <c r="FB167" s="72">
        <v>8.21035202647337</v>
      </c>
      <c r="FC167" s="68">
        <v>214.489857127728</v>
      </c>
      <c r="FD167" s="72">
        <v>48.7991720126138</v>
      </c>
      <c r="FE167" s="24"/>
      <c r="FF167" s="24" t="s">
        <v>37</v>
      </c>
      <c r="FG167" s="68">
        <v>130.28570968861</v>
      </c>
      <c r="FH167" s="72">
        <v>2.97720182407579</v>
      </c>
      <c r="FI167" s="68">
        <v>170.947790226266</v>
      </c>
      <c r="FJ167" s="72">
        <v>11.8778469628885</v>
      </c>
      <c r="FK167" s="68">
        <v>144.796173465433</v>
      </c>
      <c r="FL167" s="72">
        <v>59.4328346319747</v>
      </c>
      <c r="FM167" s="24"/>
      <c r="FN167" s="24" t="s">
        <v>37</v>
      </c>
      <c r="FO167" s="68">
        <v>88.772282445172</v>
      </c>
      <c r="FP167" s="72">
        <v>-46.8957552383969</v>
      </c>
      <c r="FQ167" s="68">
        <v>376.31429778751</v>
      </c>
      <c r="FR167" s="72">
        <v>48.0482723659647</v>
      </c>
      <c r="FS167" s="68">
        <v>122.40270852667</v>
      </c>
      <c r="FT167" s="72">
        <v>6.58645375305508</v>
      </c>
      <c r="FU167" s="24"/>
      <c r="FV167" s="24" t="s">
        <v>37</v>
      </c>
      <c r="FW167" s="68">
        <v>122.33638445726</v>
      </c>
      <c r="FX167" s="72">
        <v>-24.4698248409282</v>
      </c>
      <c r="FY167" s="68">
        <v>166.978312763789</v>
      </c>
      <c r="FZ167" s="72">
        <v>34.7965227666408</v>
      </c>
      <c r="GA167" s="68">
        <v>110.570107609325</v>
      </c>
      <c r="GB167" s="72">
        <v>-10.1529295447568</v>
      </c>
      <c r="GC167" s="24"/>
      <c r="GD167" s="24" t="s">
        <v>37</v>
      </c>
      <c r="GE167" s="68">
        <v>146.867298229222</v>
      </c>
      <c r="GF167" s="72">
        <v>2.22251634080537</v>
      </c>
      <c r="GG167" s="68">
        <v>139.626801564571</v>
      </c>
      <c r="GH167" s="72">
        <v>59.0515685174878</v>
      </c>
      <c r="GI167" s="68">
        <v>103.332129167205</v>
      </c>
      <c r="GJ167" s="72">
        <v>-0.513097306535599</v>
      </c>
      <c r="GK167" s="24"/>
      <c r="GL167" s="24" t="s">
        <v>37</v>
      </c>
      <c r="GM167" s="68">
        <v>144.018715887666</v>
      </c>
      <c r="GN167" s="72">
        <v>14.8199739016506</v>
      </c>
      <c r="GO167" s="68">
        <v>103.803441563345</v>
      </c>
      <c r="GP167" s="72">
        <v>-9.70756930497977</v>
      </c>
      <c r="GQ167" s="68">
        <v>60.8171318673945</v>
      </c>
      <c r="GR167" s="72">
        <v>-53.0542776360395</v>
      </c>
      <c r="GS167" s="24"/>
      <c r="GT167" s="24" t="s">
        <v>37</v>
      </c>
      <c r="GU167" s="68">
        <v>54.8455037153894</v>
      </c>
      <c r="GV167" s="72">
        <v>-55.2985280055354</v>
      </c>
      <c r="GW167" s="68">
        <v>102.731749320941</v>
      </c>
      <c r="GX167" s="72">
        <v>-1.13061987029987</v>
      </c>
      <c r="GY167" s="68">
        <v>45.8606468929831</v>
      </c>
      <c r="GZ167" s="72">
        <v>-55.1378243399537</v>
      </c>
      <c r="HA167" s="24"/>
      <c r="HB167" s="24" t="s">
        <v>37</v>
      </c>
      <c r="HC167" s="68">
        <v>78.4947521947649</v>
      </c>
      <c r="HD167" s="72">
        <v>-10.9469659061283</v>
      </c>
      <c r="HE167" s="68">
        <v>99.1217990795281</v>
      </c>
      <c r="HF167" s="72">
        <v>-2.69140900052656</v>
      </c>
      <c r="HG167" s="68">
        <v>65.56506721381</v>
      </c>
      <c r="HH167" s="72">
        <v>-16.9330543563051</v>
      </c>
      <c r="HI167" s="24"/>
      <c r="HJ167" s="24" t="s">
        <v>37</v>
      </c>
      <c r="HK167" s="68">
        <v>71.3403194084916</v>
      </c>
      <c r="HL167" s="72">
        <v>-16.9812764945744</v>
      </c>
      <c r="HM167" s="68">
        <v>61.0984614977993</v>
      </c>
      <c r="HN167" s="72">
        <v>-27.5035858969</v>
      </c>
      <c r="HO167" s="68">
        <v>95.1264382062996</v>
      </c>
      <c r="HP167" s="72">
        <v>14.8618153472993</v>
      </c>
      <c r="HQ167" s="24"/>
      <c r="HR167" s="24" t="s">
        <v>37</v>
      </c>
      <c r="HS167" s="68">
        <v>82.3720225512256</v>
      </c>
      <c r="HT167" s="72">
        <v>-7.24690595991868</v>
      </c>
      <c r="HU167" s="68">
        <v>101.292086672783</v>
      </c>
      <c r="HV167" s="72">
        <v>-42.2948869693497</v>
      </c>
      <c r="HW167" s="68">
        <v>63.9666782899634</v>
      </c>
      <c r="HX167" s="72">
        <v>-37.3018393797012</v>
      </c>
      <c r="HY167" s="24"/>
      <c r="HZ167" s="24" t="s">
        <v>37</v>
      </c>
      <c r="IA167" s="68">
        <v>77.056561893333</v>
      </c>
      <c r="IB167" s="72">
        <v>-2.34111798469223</v>
      </c>
      <c r="IC167" s="68">
        <v>95.1438372469687</v>
      </c>
      <c r="ID167" s="72">
        <v>-22.3930819806097</v>
      </c>
      <c r="IE167" s="68">
        <v>84.9902213765195</v>
      </c>
      <c r="IF167" s="72">
        <v>-40.232014967204</v>
      </c>
      <c r="IG167" s="24"/>
      <c r="IH167" s="24" t="s">
        <v>37</v>
      </c>
      <c r="II167" s="68">
        <v>93.5642433963661</v>
      </c>
      <c r="IJ167" s="72">
        <v>-31.1449061538181</v>
      </c>
      <c r="IK167" s="68">
        <v>76.5023376269822</v>
      </c>
      <c r="IL167" s="72">
        <v>-13.5441927258552</v>
      </c>
      <c r="IM167" s="68">
        <v>89.4934465659085</v>
      </c>
      <c r="IN167" s="72">
        <v>25.0435597961814</v>
      </c>
      <c r="IO167" s="68">
        <v>76.6646489196267</v>
      </c>
      <c r="IP167" s="72">
        <v>-30.1757926056088</v>
      </c>
      <c r="IQ167" s="24"/>
      <c r="IR167" s="24" t="s">
        <v>37</v>
      </c>
      <c r="IS167" s="68">
        <v>80.4189447950417</v>
      </c>
      <c r="IT167" s="72">
        <v>14.7186694357731</v>
      </c>
      <c r="IU167" s="68">
        <v>70.4059039269157</v>
      </c>
      <c r="IV167" s="72">
        <v>-23.92927545576</v>
      </c>
      <c r="IW167" s="68">
        <v>87.8125665706727</v>
      </c>
      <c r="IX167" s="72">
        <v>3.57526215358708</v>
      </c>
      <c r="IY167" s="24"/>
      <c r="IZ167" s="24" t="s">
        <v>37</v>
      </c>
      <c r="JA167" s="68">
        <v>91.0840273179962</v>
      </c>
      <c r="JB167" s="72">
        <v>-3.4694909947216</v>
      </c>
      <c r="JC167" s="68">
        <v>174.906981537635</v>
      </c>
      <c r="JD167" s="72">
        <v>0.755503990960577</v>
      </c>
      <c r="JE167" s="68">
        <v>235.458646485145</v>
      </c>
      <c r="JF167" s="72">
        <v>37.4289428896477</v>
      </c>
      <c r="JG167" s="24"/>
      <c r="JH167" s="24" t="s">
        <v>37</v>
      </c>
      <c r="JI167" s="68">
        <v>157.511645828877</v>
      </c>
      <c r="JJ167" s="72">
        <v>-17.2011906653344</v>
      </c>
      <c r="JK167" s="68">
        <v>197.049109482586</v>
      </c>
      <c r="JL167" s="72">
        <v>18.0494162449697</v>
      </c>
      <c r="JM167" s="68">
        <v>117.31955022848</v>
      </c>
      <c r="JN167" s="72">
        <v>-18.2770871507883</v>
      </c>
      <c r="JO167" s="24"/>
      <c r="JP167" s="24" t="s">
        <v>37</v>
      </c>
      <c r="JQ167" s="68">
        <v>98.9954968043867</v>
      </c>
      <c r="JR167" s="72">
        <v>-35.1076261050058</v>
      </c>
      <c r="JS167" s="68">
        <v>126.214155293103</v>
      </c>
      <c r="JT167" s="72">
        <v>-4.31551534832627</v>
      </c>
      <c r="JU167" s="68">
        <v>151.649459192459</v>
      </c>
      <c r="JV167" s="72">
        <v>20.899333824091</v>
      </c>
      <c r="JW167" s="24"/>
      <c r="JX167" s="24" t="s">
        <v>37</v>
      </c>
      <c r="JY167" s="68">
        <v>92.8128913417334</v>
      </c>
      <c r="JZ167" s="72">
        <v>-35.1060336503795</v>
      </c>
      <c r="KA167" s="68">
        <v>136.992657074358</v>
      </c>
      <c r="KB167" s="72">
        <v>12.2284694004335</v>
      </c>
      <c r="KC167" s="68">
        <v>159.53657586893</v>
      </c>
      <c r="KD167" s="72">
        <v>17.1107849951741</v>
      </c>
      <c r="KE167" s="24"/>
      <c r="KF167" s="24" t="s">
        <v>37</v>
      </c>
      <c r="KG167" s="68">
        <v>109.138488049868</v>
      </c>
      <c r="KH167" s="72">
        <v>-7.70385782624241</v>
      </c>
      <c r="KI167" s="68">
        <v>156.2876019761</v>
      </c>
      <c r="KJ167" s="72">
        <v>6.86044778893572</v>
      </c>
      <c r="KK167" s="68">
        <v>101.921274762781</v>
      </c>
      <c r="KL167" s="72">
        <v>-24.7730895119449</v>
      </c>
      <c r="KM167" s="24"/>
      <c r="KN167" s="24" t="s">
        <v>37</v>
      </c>
      <c r="KO167" s="68">
        <v>67.8525298193857</v>
      </c>
      <c r="KP167" s="72">
        <v>74.4421403452668</v>
      </c>
      <c r="KQ167" s="68">
        <v>139.235213347997</v>
      </c>
      <c r="KR167" s="72">
        <v>-6.26496535289715</v>
      </c>
      <c r="KS167" s="68">
        <v>124.085546073417</v>
      </c>
      <c r="KT167" s="72">
        <v>14.1314060916544</v>
      </c>
      <c r="KU167" s="24"/>
      <c r="KV167" s="24" t="s">
        <v>37</v>
      </c>
      <c r="KW167" s="68">
        <v>109.211244592369</v>
      </c>
      <c r="KX167" s="72">
        <v>58.7252010394272</v>
      </c>
      <c r="KY167" s="68">
        <v>148.301220522266</v>
      </c>
      <c r="KZ167" s="72">
        <v>0.859754984925118</v>
      </c>
      <c r="LA167" s="68">
        <v>144.651376531839</v>
      </c>
      <c r="LB167" s="72">
        <v>-6.70073328188016</v>
      </c>
      <c r="LC167" s="24"/>
      <c r="LD167" s="24" t="s">
        <v>37</v>
      </c>
      <c r="LE167" s="68">
        <v>137.531873391627</v>
      </c>
      <c r="LF167" s="72">
        <v>5.14119381334928</v>
      </c>
      <c r="LG167" s="68">
        <v>131.065865305139</v>
      </c>
      <c r="LH167" s="72">
        <v>0.926699128282578</v>
      </c>
      <c r="LI167" s="68">
        <v>81.5008536847635</v>
      </c>
      <c r="LJ167" s="72">
        <v>13.263420282726</v>
      </c>
      <c r="LK167" s="24"/>
      <c r="LL167" s="24" t="s">
        <v>37</v>
      </c>
      <c r="LM167" s="68">
        <v>194.767023766519</v>
      </c>
      <c r="LN167" s="72">
        <v>63.0625113119966</v>
      </c>
      <c r="LO167" s="68">
        <v>80.232459459626</v>
      </c>
      <c r="LP167" s="72">
        <v>-13.7605442813939</v>
      </c>
      <c r="LQ167" s="68">
        <v>227.22143552104</v>
      </c>
      <c r="LR167" s="72">
        <v>17.3677109244744</v>
      </c>
      <c r="LS167" s="24"/>
      <c r="LT167" s="24" t="s">
        <v>37</v>
      </c>
      <c r="LU167" s="68">
        <v>100.928822368985</v>
      </c>
      <c r="LV167" s="72">
        <v>-22.9778500534991</v>
      </c>
      <c r="LW167" s="68">
        <v>148.883424642044</v>
      </c>
      <c r="LX167" s="72">
        <v>22.5238224833075</v>
      </c>
      <c r="LY167" s="68">
        <v>1.77643330864419</v>
      </c>
      <c r="LZ167" s="72">
        <v>-98.5856012184766</v>
      </c>
      <c r="MA167" s="24"/>
      <c r="MB167" s="24" t="s">
        <v>37</v>
      </c>
      <c r="MC167" s="68">
        <v>118.078029463794</v>
      </c>
      <c r="MD167" s="72">
        <v>-16.790178864446</v>
      </c>
      <c r="ME167" s="68">
        <v>83.7828557057637</v>
      </c>
      <c r="MF167" s="72">
        <v>-19.156571791535</v>
      </c>
      <c r="MG167" s="68">
        <v>80.4040512782833</v>
      </c>
      <c r="MH167" s="72">
        <v>-24.2804566204027</v>
      </c>
      <c r="MI167" s="24"/>
      <c r="MJ167" s="24" t="s">
        <v>37</v>
      </c>
      <c r="MK167" s="68">
        <v>55.145726109498</v>
      </c>
      <c r="ML167" s="72">
        <v>-35.3970290407821</v>
      </c>
      <c r="MM167" s="68">
        <v>107.781303508668</v>
      </c>
      <c r="MN167" s="72">
        <v>-24.498519453194</v>
      </c>
      <c r="MO167" s="68">
        <v>125.24239271948</v>
      </c>
      <c r="MP167" s="72">
        <v>-31.8218243771615</v>
      </c>
      <c r="MQ167"/>
      <c r="MR167"/>
      <c r="MS167"/>
      <c r="MT167"/>
      <c r="MU167"/>
      <c r="MV167"/>
    </row>
    <row r="168" s="405" customFormat="1" ht="15" hidden="1" customHeight="1" spans="1:360">
      <c r="A168" s="433"/>
      <c r="B168" s="24" t="s">
        <v>38</v>
      </c>
      <c r="C168" s="68">
        <v>86.9263356699911</v>
      </c>
      <c r="D168" s="72">
        <v>-1.09131813185674</v>
      </c>
      <c r="E168" s="459">
        <v>77.522899367146</v>
      </c>
      <c r="F168" s="72">
        <v>-8.05085991910236</v>
      </c>
      <c r="G168" s="459">
        <v>95.8178680333461</v>
      </c>
      <c r="H168" s="72">
        <v>4.98787068340071</v>
      </c>
      <c r="I168" s="24"/>
      <c r="J168" s="24" t="s">
        <v>38</v>
      </c>
      <c r="K168" s="68">
        <v>91.540033130369</v>
      </c>
      <c r="L168" s="72">
        <v>-15.7516029959105</v>
      </c>
      <c r="M168" s="68">
        <v>110.181376562282</v>
      </c>
      <c r="N168" s="72">
        <v>-20.0113370288015</v>
      </c>
      <c r="O168" s="68">
        <v>90.6018862652686</v>
      </c>
      <c r="P168" s="72">
        <v>-21.0354619053308</v>
      </c>
      <c r="Q168" s="24"/>
      <c r="R168" s="24" t="s">
        <v>38</v>
      </c>
      <c r="S168" s="68">
        <v>110.033680369373</v>
      </c>
      <c r="T168" s="72">
        <v>6.9899826193442</v>
      </c>
      <c r="U168" s="68">
        <v>129.623035503635</v>
      </c>
      <c r="V168" s="72">
        <v>10.330303287593</v>
      </c>
      <c r="W168" s="68">
        <v>122.18236719924</v>
      </c>
      <c r="X168" s="72">
        <v>-8.60574841765256</v>
      </c>
      <c r="Y168" s="24"/>
      <c r="Z168" s="24" t="s">
        <v>38</v>
      </c>
      <c r="AA168" s="68">
        <v>140.020746294141</v>
      </c>
      <c r="AB168" s="72">
        <v>-8.18325020053365</v>
      </c>
      <c r="AC168" s="68">
        <v>98.1474445125903</v>
      </c>
      <c r="AD168" s="72">
        <v>4.10457822423285</v>
      </c>
      <c r="AE168" s="68">
        <v>121.688126439123</v>
      </c>
      <c r="AF168" s="72">
        <v>-0.552645742250888</v>
      </c>
      <c r="AG168" s="24"/>
      <c r="AH168" s="24" t="s">
        <v>38</v>
      </c>
      <c r="AI168" s="68">
        <v>93.6172910467661</v>
      </c>
      <c r="AJ168" s="72">
        <v>-15.7806110223585</v>
      </c>
      <c r="AK168" s="68">
        <v>193.18733561295</v>
      </c>
      <c r="AL168" s="72">
        <v>28.3125755543161</v>
      </c>
      <c r="AM168" s="68">
        <v>87.2184797489025</v>
      </c>
      <c r="AN168" s="72">
        <v>-31.557523571926</v>
      </c>
      <c r="AO168" s="24"/>
      <c r="AP168" s="24" t="s">
        <v>38</v>
      </c>
      <c r="AQ168" s="68">
        <v>168.341445018865</v>
      </c>
      <c r="AR168" s="72">
        <v>17.5666503154948</v>
      </c>
      <c r="AS168" s="68">
        <v>114.296396927425</v>
      </c>
      <c r="AT168" s="72">
        <v>-10.6555510802041</v>
      </c>
      <c r="AU168" s="68">
        <v>138.395930816242</v>
      </c>
      <c r="AV168" s="72">
        <v>15.3891753772306</v>
      </c>
      <c r="AW168" s="24"/>
      <c r="AX168" s="24" t="s">
        <v>38</v>
      </c>
      <c r="AY168" s="68">
        <v>113.734517169696</v>
      </c>
      <c r="AZ168" s="72">
        <v>-22.7370078431187</v>
      </c>
      <c r="BA168" s="68">
        <v>122.220914126538</v>
      </c>
      <c r="BB168" s="72">
        <v>-2.86674950285806</v>
      </c>
      <c r="BC168" s="68">
        <v>188.359731251093</v>
      </c>
      <c r="BD168" s="72">
        <v>14.8851774388252</v>
      </c>
      <c r="BE168" s="24"/>
      <c r="BF168" s="24" t="s">
        <v>38</v>
      </c>
      <c r="BG168" s="68">
        <v>142.499459341767</v>
      </c>
      <c r="BH168" s="72">
        <v>-4.21644128952867</v>
      </c>
      <c r="BI168" s="68">
        <v>104.646078593736</v>
      </c>
      <c r="BJ168" s="72">
        <v>-8.16820878923515</v>
      </c>
      <c r="BK168" s="68">
        <v>170.630100142898</v>
      </c>
      <c r="BL168" s="72">
        <v>37.5947269945435</v>
      </c>
      <c r="BM168" s="24"/>
      <c r="BN168" s="24" t="s">
        <v>38</v>
      </c>
      <c r="BO168" s="68">
        <v>102.260721136956</v>
      </c>
      <c r="BP168" s="72">
        <v>-22.7101872673506</v>
      </c>
      <c r="BQ168" s="437">
        <v>3.85415837323875</v>
      </c>
      <c r="BR168" s="72">
        <v>-96.0246310151296</v>
      </c>
      <c r="BS168" s="68">
        <v>133.100044183885</v>
      </c>
      <c r="BT168" s="72">
        <v>9.79022963615768</v>
      </c>
      <c r="BU168" s="24"/>
      <c r="BV168" s="24" t="s">
        <v>38</v>
      </c>
      <c r="BW168" s="68">
        <v>96.4249733416444</v>
      </c>
      <c r="BX168" s="72">
        <v>1.45802649369986</v>
      </c>
      <c r="BY168" s="68">
        <v>2.42100017279502</v>
      </c>
      <c r="BZ168" s="72">
        <v>-97.9449206754576</v>
      </c>
      <c r="CA168" s="68">
        <v>107.935720455838</v>
      </c>
      <c r="CB168" s="72">
        <v>22.0705286004963</v>
      </c>
      <c r="CC168" s="24"/>
      <c r="CD168" s="24" t="s">
        <v>38</v>
      </c>
      <c r="CE168" s="68">
        <v>94.6421614930121</v>
      </c>
      <c r="CF168" s="72">
        <v>21.3309255011547</v>
      </c>
      <c r="CG168" s="68">
        <v>88.088767254775</v>
      </c>
      <c r="CH168" s="72">
        <v>-7.27211136729223</v>
      </c>
      <c r="CI168" s="68">
        <v>88.4805782027708</v>
      </c>
      <c r="CJ168" s="72">
        <v>-16.8253265823044</v>
      </c>
      <c r="CK168" s="24"/>
      <c r="CL168" s="24" t="s">
        <v>38</v>
      </c>
      <c r="CM168" s="68">
        <v>68.4639242790734</v>
      </c>
      <c r="CN168" s="72">
        <v>-4.90847556910879</v>
      </c>
      <c r="CO168" s="68">
        <v>72.6565645483466</v>
      </c>
      <c r="CP168" s="72">
        <v>-22.2591364158874</v>
      </c>
      <c r="CQ168" s="68">
        <v>59.6748157000389</v>
      </c>
      <c r="CR168" s="72">
        <v>-29.5249669217708</v>
      </c>
      <c r="CS168" s="24"/>
      <c r="CT168" s="24" t="s">
        <v>38</v>
      </c>
      <c r="CU168" s="68">
        <v>82.3456390799292</v>
      </c>
      <c r="CV168" s="72">
        <v>-27.6585196742547</v>
      </c>
      <c r="CW168" s="68">
        <v>48.8189280541306</v>
      </c>
      <c r="CX168" s="72">
        <v>-26.9855280217406</v>
      </c>
      <c r="CY168" s="68">
        <v>112.55543587826</v>
      </c>
      <c r="CZ168" s="72">
        <v>-20.5328396145204</v>
      </c>
      <c r="DA168" s="24"/>
      <c r="DB168" s="24" t="s">
        <v>38</v>
      </c>
      <c r="DC168" s="68">
        <v>68.3414952767728</v>
      </c>
      <c r="DD168" s="72">
        <v>-39.6158366220637</v>
      </c>
      <c r="DE168" s="68">
        <v>210.28758232761</v>
      </c>
      <c r="DF168" s="72">
        <v>12.1975488807295</v>
      </c>
      <c r="DG168" s="68">
        <v>125.734769305257</v>
      </c>
      <c r="DH168" s="72">
        <v>1.90716198743914</v>
      </c>
      <c r="DI168" s="24"/>
      <c r="DJ168" s="24" t="s">
        <v>38</v>
      </c>
      <c r="DK168" s="68">
        <v>141.448140762097</v>
      </c>
      <c r="DL168" s="72">
        <v>-1.32359087134047</v>
      </c>
      <c r="DM168" s="68">
        <v>49.8260281788419</v>
      </c>
      <c r="DN168" s="72">
        <v>-32.8112733377117</v>
      </c>
      <c r="DO168" s="68">
        <v>104.170216230101</v>
      </c>
      <c r="DP168" s="72">
        <v>7.14966961687705</v>
      </c>
      <c r="DQ168" s="24"/>
      <c r="DR168" s="24" t="s">
        <v>38</v>
      </c>
      <c r="DS168" s="68">
        <v>122.476213401065</v>
      </c>
      <c r="DT168" s="72">
        <v>-10.9413620436228</v>
      </c>
      <c r="DU168" s="68">
        <v>99.242685005814</v>
      </c>
      <c r="DV168" s="72">
        <v>-23.4644387934841</v>
      </c>
      <c r="DW168" s="68">
        <v>96.810174978294</v>
      </c>
      <c r="DX168" s="72">
        <v>-30.7898435285433</v>
      </c>
      <c r="DY168" s="24"/>
      <c r="DZ168" s="24" t="s">
        <v>38</v>
      </c>
      <c r="EA168" s="68">
        <v>122.579002838418</v>
      </c>
      <c r="EB168" s="72">
        <v>25.0919679843748</v>
      </c>
      <c r="EC168" s="68">
        <v>106.17666913486</v>
      </c>
      <c r="ED168" s="72">
        <v>2.46138136476137</v>
      </c>
      <c r="EE168" s="68">
        <v>121.532410918521</v>
      </c>
      <c r="EF168" s="72">
        <v>2.61423363267816</v>
      </c>
      <c r="EG168" s="24"/>
      <c r="EH168" s="24" t="s">
        <v>38</v>
      </c>
      <c r="EI168" s="68">
        <v>134.598516762315</v>
      </c>
      <c r="EJ168" s="72">
        <v>6.04329385976826</v>
      </c>
      <c r="EK168" s="68">
        <v>135.296253808771</v>
      </c>
      <c r="EL168" s="72">
        <v>20.5898501867061</v>
      </c>
      <c r="EM168" s="68">
        <v>105.783048004219</v>
      </c>
      <c r="EN168" s="72">
        <v>13.3631632303797</v>
      </c>
      <c r="EO168" s="24"/>
      <c r="EP168" s="24" t="s">
        <v>38</v>
      </c>
      <c r="EQ168" s="68">
        <v>74.6757445899692</v>
      </c>
      <c r="ER168" s="72">
        <v>-29.5274192967892</v>
      </c>
      <c r="ES168" s="68">
        <v>126.55827318898</v>
      </c>
      <c r="ET168" s="72">
        <v>17.9083688986157</v>
      </c>
      <c r="EU168" s="68">
        <v>90.6433924099435</v>
      </c>
      <c r="EV168" s="72">
        <v>-33.1798924985589</v>
      </c>
      <c r="EW168" s="24"/>
      <c r="EX168" s="24" t="s">
        <v>38</v>
      </c>
      <c r="EY168" s="68">
        <v>90.1228788047951</v>
      </c>
      <c r="EZ168" s="72">
        <v>-12.3188214887323</v>
      </c>
      <c r="FA168" s="68">
        <v>100.374342135562</v>
      </c>
      <c r="FB168" s="72">
        <v>-3.8316880152699</v>
      </c>
      <c r="FC168" s="68">
        <v>221.287838374005</v>
      </c>
      <c r="FD168" s="72">
        <v>67.7269123991496</v>
      </c>
      <c r="FE168" s="24"/>
      <c r="FF168" s="24" t="s">
        <v>38</v>
      </c>
      <c r="FG168" s="68">
        <v>122.607111794085</v>
      </c>
      <c r="FH168" s="72">
        <v>-3.441279590785</v>
      </c>
      <c r="FI168" s="68">
        <v>171.443883984648</v>
      </c>
      <c r="FJ168" s="72">
        <v>9.20306985319901</v>
      </c>
      <c r="FK168" s="68">
        <v>123.810687167447</v>
      </c>
      <c r="FL168" s="72">
        <v>52.7540128274189</v>
      </c>
      <c r="FM168" s="24"/>
      <c r="FN168" s="24" t="s">
        <v>38</v>
      </c>
      <c r="FO168" s="68">
        <v>100.457542813629</v>
      </c>
      <c r="FP168" s="72">
        <v>-41.676683553633</v>
      </c>
      <c r="FQ168" s="68">
        <v>323.59133189575</v>
      </c>
      <c r="FR168" s="72">
        <v>20.3405983332585</v>
      </c>
      <c r="FS168" s="68">
        <v>118.689646588824</v>
      </c>
      <c r="FT168" s="72">
        <v>-0.410152583274495</v>
      </c>
      <c r="FU168" s="24"/>
      <c r="FV168" s="24" t="s">
        <v>38</v>
      </c>
      <c r="FW168" s="68">
        <v>131.775296695295</v>
      </c>
      <c r="FX168" s="72">
        <v>-20.1770817620278</v>
      </c>
      <c r="FY168" s="68">
        <v>166.616546176064</v>
      </c>
      <c r="FZ168" s="72">
        <v>37.4146562992131</v>
      </c>
      <c r="GA168" s="68">
        <v>101.164477676614</v>
      </c>
      <c r="GB168" s="72">
        <v>-19.1517782332393</v>
      </c>
      <c r="GC168" s="24"/>
      <c r="GD168" s="24" t="s">
        <v>38</v>
      </c>
      <c r="GE168" s="68">
        <v>150.432016380061</v>
      </c>
      <c r="GF168" s="72">
        <v>2.4432508720021</v>
      </c>
      <c r="GG168" s="68">
        <v>130.047263201152</v>
      </c>
      <c r="GH168" s="72">
        <v>43.6661985129752</v>
      </c>
      <c r="GI168" s="68">
        <v>101.552299806042</v>
      </c>
      <c r="GJ168" s="72">
        <v>-1.41148493903042</v>
      </c>
      <c r="GK168" s="24"/>
      <c r="GL168" s="24" t="s">
        <v>38</v>
      </c>
      <c r="GM168" s="68">
        <v>134.830467809451</v>
      </c>
      <c r="GN168" s="72">
        <v>5.39281535041363</v>
      </c>
      <c r="GO168" s="68">
        <v>116.739037310754</v>
      </c>
      <c r="GP168" s="72">
        <v>-13.022600599394</v>
      </c>
      <c r="GQ168" s="68">
        <v>65.5565454213408</v>
      </c>
      <c r="GR168" s="72">
        <v>-57.1458260127934</v>
      </c>
      <c r="GS168" s="24"/>
      <c r="GT168" s="24" t="s">
        <v>38</v>
      </c>
      <c r="GU168" s="68">
        <v>56.6053256860039</v>
      </c>
      <c r="GV168" s="72">
        <v>-62.8504570958044</v>
      </c>
      <c r="GW168" s="68">
        <v>97.813190859177</v>
      </c>
      <c r="GX168" s="72">
        <v>2.69953381851273</v>
      </c>
      <c r="GY168" s="68">
        <v>45.1162849136461</v>
      </c>
      <c r="GZ168" s="72">
        <v>-56.8084355647329</v>
      </c>
      <c r="HA168" s="24"/>
      <c r="HB168" s="24" t="s">
        <v>38</v>
      </c>
      <c r="HC168" s="68">
        <v>77.2525696068125</v>
      </c>
      <c r="HD168" s="72">
        <v>-15.4095682294076</v>
      </c>
      <c r="HE168" s="68">
        <v>101.362415719809</v>
      </c>
      <c r="HF168" s="72">
        <v>-12.5831470106021</v>
      </c>
      <c r="HG168" s="68">
        <v>58.9334769042272</v>
      </c>
      <c r="HH168" s="72">
        <v>-36.4147542564451</v>
      </c>
      <c r="HI168" s="24"/>
      <c r="HJ168" s="24" t="s">
        <v>38</v>
      </c>
      <c r="HK168" s="68">
        <v>71.0440619238607</v>
      </c>
      <c r="HL168" s="72">
        <v>-20.8960743760553</v>
      </c>
      <c r="HM168" s="68">
        <v>57.3954420791007</v>
      </c>
      <c r="HN168" s="72">
        <v>-41.1144116940158</v>
      </c>
      <c r="HO168" s="68">
        <v>83.8381902436393</v>
      </c>
      <c r="HP168" s="72">
        <v>-15.0927089085309</v>
      </c>
      <c r="HQ168" s="24"/>
      <c r="HR168" s="24" t="s">
        <v>38</v>
      </c>
      <c r="HS168" s="68">
        <v>90.3866372588473</v>
      </c>
      <c r="HT168" s="72">
        <v>-1.97190834158299</v>
      </c>
      <c r="HU168" s="68">
        <v>101.107244641685</v>
      </c>
      <c r="HV168" s="72">
        <v>-39.212226347931</v>
      </c>
      <c r="HW168" s="68">
        <v>62.6732761877222</v>
      </c>
      <c r="HX168" s="72">
        <v>-47.897622920517</v>
      </c>
      <c r="HY168" s="24"/>
      <c r="HZ168" s="24" t="s">
        <v>38</v>
      </c>
      <c r="IA168" s="68">
        <v>74.7921423874757</v>
      </c>
      <c r="IB168" s="72">
        <v>-16.6042464322683</v>
      </c>
      <c r="IC168" s="68">
        <v>86.0954688343659</v>
      </c>
      <c r="ID168" s="72">
        <v>-32.3444270486787</v>
      </c>
      <c r="IE168" s="68">
        <v>91.0978819724226</v>
      </c>
      <c r="IF168" s="72">
        <v>-34.8474790803401</v>
      </c>
      <c r="IG168" s="24"/>
      <c r="IH168" s="24" t="s">
        <v>38</v>
      </c>
      <c r="II168" s="68">
        <v>101.908158943682</v>
      </c>
      <c r="IJ168" s="72">
        <v>-25.4032365393444</v>
      </c>
      <c r="IK168" s="68">
        <v>81.7682259919532</v>
      </c>
      <c r="IL168" s="72">
        <v>-21.2492694124162</v>
      </c>
      <c r="IM168" s="68">
        <v>69.045401036927</v>
      </c>
      <c r="IN168" s="72">
        <v>-15.59046880688</v>
      </c>
      <c r="IO168" s="68">
        <v>56.7987223104284</v>
      </c>
      <c r="IP168" s="72">
        <v>-53.9255299784534</v>
      </c>
      <c r="IQ168" s="24"/>
      <c r="IR168" s="24" t="s">
        <v>38</v>
      </c>
      <c r="IS168" s="68">
        <v>72.7990139338912</v>
      </c>
      <c r="IT168" s="72">
        <v>-9.58212096287113</v>
      </c>
      <c r="IU168" s="68">
        <v>79.3582392404113</v>
      </c>
      <c r="IV168" s="72">
        <v>-16.8784971612655</v>
      </c>
      <c r="IW168" s="68">
        <v>101.25985348849</v>
      </c>
      <c r="IX168" s="72">
        <v>5.62547602589933</v>
      </c>
      <c r="IY168" s="24"/>
      <c r="IZ168" s="24" t="s">
        <v>38</v>
      </c>
      <c r="JA168" s="68">
        <v>93.6698505899355</v>
      </c>
      <c r="JB168" s="72">
        <v>-7.67119468059735</v>
      </c>
      <c r="JC168" s="68">
        <v>152.981956952543</v>
      </c>
      <c r="JD168" s="72">
        <v>0.554778282195485</v>
      </c>
      <c r="JE168" s="68">
        <v>174.896954545699</v>
      </c>
      <c r="JF168" s="72">
        <v>-7.65123404015267</v>
      </c>
      <c r="JG168" s="24"/>
      <c r="JH168" s="24" t="s">
        <v>38</v>
      </c>
      <c r="JI168" s="68">
        <v>222.765749776481</v>
      </c>
      <c r="JJ168" s="72">
        <v>11.6936350378392</v>
      </c>
      <c r="JK168" s="68">
        <v>168.040980522253</v>
      </c>
      <c r="JL168" s="72">
        <v>-8.4220866104128</v>
      </c>
      <c r="JM168" s="68">
        <v>111.667461847855</v>
      </c>
      <c r="JN168" s="72">
        <v>-27.0257419967751</v>
      </c>
      <c r="JO168" s="24"/>
      <c r="JP168" s="24" t="s">
        <v>38</v>
      </c>
      <c r="JQ168" s="68">
        <v>99.8039755726338</v>
      </c>
      <c r="JR168" s="72">
        <v>-20.7816242101038</v>
      </c>
      <c r="JS168" s="68">
        <v>135.369556983885</v>
      </c>
      <c r="JT168" s="72">
        <v>-8.69622715972029</v>
      </c>
      <c r="JU168" s="68">
        <v>128.861498819564</v>
      </c>
      <c r="JV168" s="72">
        <v>12.3687694387384</v>
      </c>
      <c r="JW168" s="24"/>
      <c r="JX168" s="24" t="s">
        <v>38</v>
      </c>
      <c r="JY168" s="68">
        <v>107.665024677935</v>
      </c>
      <c r="JZ168" s="72">
        <v>-22.3458374777687</v>
      </c>
      <c r="KA168" s="68">
        <v>141.823243366372</v>
      </c>
      <c r="KB168" s="72">
        <v>13.2882282324281</v>
      </c>
      <c r="KC168" s="68">
        <v>137.966738437973</v>
      </c>
      <c r="KD168" s="72">
        <v>6.50677973733349</v>
      </c>
      <c r="KE168" s="24"/>
      <c r="KF168" s="24" t="s">
        <v>38</v>
      </c>
      <c r="KG168" s="68">
        <v>113.158356091175</v>
      </c>
      <c r="KH168" s="72">
        <v>-21.6013283026685</v>
      </c>
      <c r="KI168" s="68">
        <v>136.982753530742</v>
      </c>
      <c r="KJ168" s="72">
        <v>-3.4222526585814</v>
      </c>
      <c r="KK168" s="68">
        <v>124.906853934377</v>
      </c>
      <c r="KL168" s="72">
        <v>15.9418334884803</v>
      </c>
      <c r="KM168" s="24"/>
      <c r="KN168" s="24" t="s">
        <v>38</v>
      </c>
      <c r="KO168" s="68">
        <v>61.858732695869</v>
      </c>
      <c r="KP168" s="72">
        <v>24.3448280876875</v>
      </c>
      <c r="KQ168" s="68">
        <v>130.879372542591</v>
      </c>
      <c r="KR168" s="72">
        <v>4.22280598489668</v>
      </c>
      <c r="KS168" s="68">
        <v>102.331794828841</v>
      </c>
      <c r="KT168" s="72">
        <v>3.84622290038628</v>
      </c>
      <c r="KU168" s="24"/>
      <c r="KV168" s="24" t="s">
        <v>38</v>
      </c>
      <c r="KW168" s="68">
        <v>123.425946953351</v>
      </c>
      <c r="KX168" s="72">
        <v>37.4357194428952</v>
      </c>
      <c r="KY168" s="68">
        <v>143.124989205894</v>
      </c>
      <c r="KZ168" s="72">
        <v>14.5781854331108</v>
      </c>
      <c r="LA168" s="68">
        <v>129.347679783073</v>
      </c>
      <c r="LB168" s="72">
        <v>-12.5328363659118</v>
      </c>
      <c r="LC168" s="24"/>
      <c r="LD168" s="24" t="s">
        <v>38</v>
      </c>
      <c r="LE168" s="68">
        <v>136.795942459254</v>
      </c>
      <c r="LF168" s="72">
        <v>7.03085761955387</v>
      </c>
      <c r="LG168" s="68">
        <v>114.988593125538</v>
      </c>
      <c r="LH168" s="72">
        <v>21.4944032789529</v>
      </c>
      <c r="LI168" s="68">
        <v>68.9843911605656</v>
      </c>
      <c r="LJ168" s="72">
        <v>-6.70739679027302</v>
      </c>
      <c r="LK168" s="24"/>
      <c r="LL168" s="24" t="s">
        <v>38</v>
      </c>
      <c r="LM168" s="68">
        <v>190.87658398007</v>
      </c>
      <c r="LN168" s="72">
        <v>69.6691921083454</v>
      </c>
      <c r="LO168" s="68">
        <v>100.641255897753</v>
      </c>
      <c r="LP168" s="72">
        <v>-26.2709122761693</v>
      </c>
      <c r="LQ168" s="68">
        <v>163.375343214361</v>
      </c>
      <c r="LR168" s="72">
        <v>-4.74121858155023</v>
      </c>
      <c r="LS168" s="24"/>
      <c r="LT168" s="24" t="s">
        <v>38</v>
      </c>
      <c r="LU168" s="68">
        <v>111.084515867654</v>
      </c>
      <c r="LV168" s="72">
        <v>-17.9966316094102</v>
      </c>
      <c r="LW168" s="68">
        <v>141.857325855473</v>
      </c>
      <c r="LX168" s="72">
        <v>23.0661413278528</v>
      </c>
      <c r="LY168" s="68">
        <v>5.5610851124789</v>
      </c>
      <c r="LZ168" s="72">
        <v>-95.3250669886446</v>
      </c>
      <c r="MA168" s="24"/>
      <c r="MB168" s="24" t="s">
        <v>38</v>
      </c>
      <c r="MC168" s="68">
        <v>118.167993540185</v>
      </c>
      <c r="MD168" s="72">
        <v>-20.2236941053647</v>
      </c>
      <c r="ME168" s="68">
        <v>68.5771111677915</v>
      </c>
      <c r="MF168" s="72">
        <v>-20.1482619628557</v>
      </c>
      <c r="MG168" s="68">
        <v>65.5439676487702</v>
      </c>
      <c r="MH168" s="72">
        <v>-14.8839146979765</v>
      </c>
      <c r="MI168" s="24"/>
      <c r="MJ168" s="24" t="s">
        <v>38</v>
      </c>
      <c r="MK168" s="68">
        <v>44.1875245475777</v>
      </c>
      <c r="ML168" s="72">
        <v>-50.2082156156957</v>
      </c>
      <c r="MM168" s="68">
        <v>82.4195509669455</v>
      </c>
      <c r="MN168" s="72">
        <v>-35.468705109707</v>
      </c>
      <c r="MO168" s="68">
        <v>127.058143578311</v>
      </c>
      <c r="MP168" s="72">
        <v>-34.2417196352524</v>
      </c>
      <c r="MQ168"/>
      <c r="MR168"/>
      <c r="MS168"/>
      <c r="MT168"/>
      <c r="MU168"/>
      <c r="MV168"/>
    </row>
    <row r="169" s="405" customFormat="1" ht="15" hidden="1" customHeight="1" spans="1:360">
      <c r="A169" s="433"/>
      <c r="B169" s="24" t="s">
        <v>39</v>
      </c>
      <c r="C169" s="68">
        <v>84.2559072262331</v>
      </c>
      <c r="D169" s="72">
        <v>-2.23358240448329</v>
      </c>
      <c r="E169" s="459">
        <v>75.0856238959936</v>
      </c>
      <c r="F169" s="72">
        <v>-9.03772539982158</v>
      </c>
      <c r="G169" s="459">
        <v>92.9269789904229</v>
      </c>
      <c r="H169" s="72">
        <v>3.69245341370004</v>
      </c>
      <c r="I169" s="24"/>
      <c r="J169" s="24" t="s">
        <v>39</v>
      </c>
      <c r="K169" s="68">
        <v>102.821131175761</v>
      </c>
      <c r="L169" s="72">
        <v>-8.2086760703677</v>
      </c>
      <c r="M169" s="68">
        <v>94.5149234507646</v>
      </c>
      <c r="N169" s="72">
        <v>-28.9801907439795</v>
      </c>
      <c r="O169" s="68">
        <v>101.123429649897</v>
      </c>
      <c r="P169" s="72">
        <v>-9.8430156044369</v>
      </c>
      <c r="Q169" s="24"/>
      <c r="R169" s="24" t="s">
        <v>39</v>
      </c>
      <c r="S169" s="68">
        <v>134.169904133452</v>
      </c>
      <c r="T169" s="72">
        <v>2.98840276579082</v>
      </c>
      <c r="U169" s="68">
        <v>129.133928564314</v>
      </c>
      <c r="V169" s="72">
        <v>6.03255812521442</v>
      </c>
      <c r="W169" s="68">
        <v>137.263034763693</v>
      </c>
      <c r="X169" s="72">
        <v>-0.473837765756599</v>
      </c>
      <c r="Y169" s="24"/>
      <c r="Z169" s="24" t="s">
        <v>39</v>
      </c>
      <c r="AA169" s="68">
        <v>163.577263957737</v>
      </c>
      <c r="AB169" s="72">
        <v>6.12587232559835</v>
      </c>
      <c r="AC169" s="68">
        <v>128.319641872767</v>
      </c>
      <c r="AD169" s="72">
        <v>9.29561492370392</v>
      </c>
      <c r="AE169" s="68">
        <v>148.943047928722</v>
      </c>
      <c r="AF169" s="72">
        <v>18.7793695965648</v>
      </c>
      <c r="AG169" s="24"/>
      <c r="AH169" s="24" t="s">
        <v>39</v>
      </c>
      <c r="AI169" s="68">
        <v>104.929043113372</v>
      </c>
      <c r="AJ169" s="72">
        <v>-1.589006765215</v>
      </c>
      <c r="AK169" s="68">
        <v>189.491489359039</v>
      </c>
      <c r="AL169" s="72">
        <v>23.4061741569103</v>
      </c>
      <c r="AM169" s="68">
        <v>93.2341456317031</v>
      </c>
      <c r="AN169" s="72">
        <v>-25.6416197220379</v>
      </c>
      <c r="AO169" s="24"/>
      <c r="AP169" s="24" t="s">
        <v>39</v>
      </c>
      <c r="AQ169" s="68">
        <v>162.86793486432</v>
      </c>
      <c r="AR169" s="72">
        <v>24.5029309411735</v>
      </c>
      <c r="AS169" s="68">
        <v>128.086666909952</v>
      </c>
      <c r="AT169" s="72">
        <v>5.42279170429273</v>
      </c>
      <c r="AU169" s="68">
        <v>126.003871676874</v>
      </c>
      <c r="AV169" s="72">
        <v>-5.86447825631824</v>
      </c>
      <c r="AW169" s="24"/>
      <c r="AX169" s="24" t="s">
        <v>39</v>
      </c>
      <c r="AY169" s="68">
        <v>125.496252150704</v>
      </c>
      <c r="AZ169" s="72">
        <v>-9.40911905427038</v>
      </c>
      <c r="BA169" s="68">
        <v>118.082706256972</v>
      </c>
      <c r="BB169" s="72">
        <v>0.692536791593142</v>
      </c>
      <c r="BC169" s="68">
        <v>165.384430822377</v>
      </c>
      <c r="BD169" s="72">
        <v>26.9367996420114</v>
      </c>
      <c r="BE169" s="24"/>
      <c r="BF169" s="24" t="s">
        <v>39</v>
      </c>
      <c r="BG169" s="68">
        <v>138.623204284225</v>
      </c>
      <c r="BH169" s="72">
        <v>-17.0996649836524</v>
      </c>
      <c r="BI169" s="68">
        <v>119.011137178034</v>
      </c>
      <c r="BJ169" s="72">
        <v>0.122684836722641</v>
      </c>
      <c r="BK169" s="68">
        <v>169.868979941556</v>
      </c>
      <c r="BL169" s="72">
        <v>32.9324002624433</v>
      </c>
      <c r="BM169" s="24"/>
      <c r="BN169" s="24" t="s">
        <v>39</v>
      </c>
      <c r="BO169" s="68">
        <v>105.845816494995</v>
      </c>
      <c r="BP169" s="72">
        <v>-20.390007110805</v>
      </c>
      <c r="BQ169" s="437">
        <v>68.8589583267599</v>
      </c>
      <c r="BR169" s="72">
        <v>-45.8170179344783</v>
      </c>
      <c r="BS169" s="68">
        <v>148.014634193813</v>
      </c>
      <c r="BT169" s="72">
        <v>25.2339292576585</v>
      </c>
      <c r="BU169" s="24"/>
      <c r="BV169" s="24" t="s">
        <v>39</v>
      </c>
      <c r="BW169" s="68">
        <v>121.261405751864</v>
      </c>
      <c r="BX169" s="72">
        <v>12.0098956347051</v>
      </c>
      <c r="BY169" s="68">
        <v>2.38397920528328</v>
      </c>
      <c r="BZ169" s="72">
        <v>-97.9640051519445</v>
      </c>
      <c r="CA169" s="68">
        <v>116.840680215709</v>
      </c>
      <c r="CB169" s="72">
        <v>29.6652185250896</v>
      </c>
      <c r="CC169" s="24"/>
      <c r="CD169" s="24" t="s">
        <v>39</v>
      </c>
      <c r="CE169" s="68">
        <v>108.221057437286</v>
      </c>
      <c r="CF169" s="72">
        <v>16.3529427178818</v>
      </c>
      <c r="CG169" s="68">
        <v>74.6635992504749</v>
      </c>
      <c r="CH169" s="72">
        <v>-21.0206560428469</v>
      </c>
      <c r="CI169" s="68">
        <v>104.511554157145</v>
      </c>
      <c r="CJ169" s="72">
        <v>-6.59453714710151</v>
      </c>
      <c r="CK169" s="24"/>
      <c r="CL169" s="24" t="s">
        <v>39</v>
      </c>
      <c r="CM169" s="68">
        <v>81.3461783324962</v>
      </c>
      <c r="CN169" s="72">
        <v>7.06848892310121</v>
      </c>
      <c r="CO169" s="68">
        <v>75.5612773573435</v>
      </c>
      <c r="CP169" s="72">
        <v>-21.8712041402776</v>
      </c>
      <c r="CQ169" s="68">
        <v>70.0944689211792</v>
      </c>
      <c r="CR169" s="72">
        <v>-15.4537518443251</v>
      </c>
      <c r="CS169" s="24"/>
      <c r="CT169" s="24" t="s">
        <v>39</v>
      </c>
      <c r="CU169" s="68">
        <v>160.15069638021</v>
      </c>
      <c r="CV169" s="72">
        <v>30.7950540927578</v>
      </c>
      <c r="CW169" s="68">
        <v>47.9237011322167</v>
      </c>
      <c r="CX169" s="72">
        <v>-37.1520357716452</v>
      </c>
      <c r="CY169" s="68">
        <v>117.554363637738</v>
      </c>
      <c r="CZ169" s="72">
        <v>6.366201828378</v>
      </c>
      <c r="DA169" s="24"/>
      <c r="DB169" s="24" t="s">
        <v>39</v>
      </c>
      <c r="DC169" s="68">
        <v>69.6283209813299</v>
      </c>
      <c r="DD169" s="72">
        <v>-33.9609152766464</v>
      </c>
      <c r="DE169" s="68">
        <v>252.383509348617</v>
      </c>
      <c r="DF169" s="72">
        <v>25.687908470485</v>
      </c>
      <c r="DG169" s="68">
        <v>118.070954654069</v>
      </c>
      <c r="DH169" s="72">
        <v>3.03482114321964</v>
      </c>
      <c r="DI169" s="24"/>
      <c r="DJ169" s="24" t="s">
        <v>39</v>
      </c>
      <c r="DK169" s="68">
        <v>166.550846486472</v>
      </c>
      <c r="DL169" s="72">
        <v>45.0866209850561</v>
      </c>
      <c r="DM169" s="68">
        <v>52.0514895827368</v>
      </c>
      <c r="DN169" s="72">
        <v>-22.1467262178299</v>
      </c>
      <c r="DO169" s="68">
        <v>89.5025441670084</v>
      </c>
      <c r="DP169" s="72">
        <v>-14.8127576132219</v>
      </c>
      <c r="DQ169" s="24"/>
      <c r="DR169" s="24" t="s">
        <v>39</v>
      </c>
      <c r="DS169" s="68">
        <v>122.528897609662</v>
      </c>
      <c r="DT169" s="72">
        <v>-17.9776587788641</v>
      </c>
      <c r="DU169" s="68">
        <v>112.750026671616</v>
      </c>
      <c r="DV169" s="72">
        <v>-7.11361757186705</v>
      </c>
      <c r="DW169" s="68">
        <v>102.327317606234</v>
      </c>
      <c r="DX169" s="72">
        <v>-23.0006936350379</v>
      </c>
      <c r="DY169" s="24"/>
      <c r="DZ169" s="24" t="s">
        <v>39</v>
      </c>
      <c r="EA169" s="68">
        <v>116.248802034276</v>
      </c>
      <c r="EB169" s="72">
        <v>20.0586142710959</v>
      </c>
      <c r="EC169" s="68">
        <v>117.144874042144</v>
      </c>
      <c r="ED169" s="72">
        <v>10.5936329862871</v>
      </c>
      <c r="EE169" s="68">
        <v>124.751790046208</v>
      </c>
      <c r="EF169" s="72">
        <v>6.56082982861923</v>
      </c>
      <c r="EG169" s="24"/>
      <c r="EH169" s="24" t="s">
        <v>39</v>
      </c>
      <c r="EI169" s="68">
        <v>138.529652572859</v>
      </c>
      <c r="EJ169" s="72">
        <v>7.02224130257356</v>
      </c>
      <c r="EK169" s="68">
        <v>137.269858875166</v>
      </c>
      <c r="EL169" s="72">
        <v>20.7083695113015</v>
      </c>
      <c r="EM169" s="68">
        <v>112.606119077294</v>
      </c>
      <c r="EN169" s="72">
        <v>19.9219410300204</v>
      </c>
      <c r="EO169" s="24"/>
      <c r="EP169" s="24" t="s">
        <v>39</v>
      </c>
      <c r="EQ169" s="68">
        <v>79.4794275957003</v>
      </c>
      <c r="ER169" s="72">
        <v>-17.2019575715482</v>
      </c>
      <c r="ES169" s="68">
        <v>159.225130275156</v>
      </c>
      <c r="ET169" s="72">
        <v>53.673481131293</v>
      </c>
      <c r="EU169" s="68">
        <v>102.371743189276</v>
      </c>
      <c r="EV169" s="72">
        <v>-15.7051286103976</v>
      </c>
      <c r="EW169" s="24"/>
      <c r="EX169" s="24" t="s">
        <v>39</v>
      </c>
      <c r="EY169" s="68">
        <v>94.2761630461047</v>
      </c>
      <c r="EZ169" s="72">
        <v>-4.2632389207934</v>
      </c>
      <c r="FA169" s="68">
        <v>105.235646364712</v>
      </c>
      <c r="FB169" s="72">
        <v>1.66439398855569</v>
      </c>
      <c r="FC169" s="68">
        <v>228.080352016012</v>
      </c>
      <c r="FD169" s="72">
        <v>57.7650245764997</v>
      </c>
      <c r="FE169" s="24"/>
      <c r="FF169" s="24" t="s">
        <v>39</v>
      </c>
      <c r="FG169" s="68">
        <v>124.208534792932</v>
      </c>
      <c r="FH169" s="72">
        <v>0.853845619504128</v>
      </c>
      <c r="FI169" s="68">
        <v>180.662581153205</v>
      </c>
      <c r="FJ169" s="72">
        <v>15.7843170359712</v>
      </c>
      <c r="FK169" s="68">
        <v>90.1918190428273</v>
      </c>
      <c r="FL169" s="72">
        <v>6.31542681866195</v>
      </c>
      <c r="FM169" s="24"/>
      <c r="FN169" s="24" t="s">
        <v>39</v>
      </c>
      <c r="FO169" s="68">
        <v>115.664865456947</v>
      </c>
      <c r="FP169" s="72">
        <v>-26.8059596892368</v>
      </c>
      <c r="FQ169" s="68">
        <v>294.821010858915</v>
      </c>
      <c r="FR169" s="72">
        <v>12.7319326281982</v>
      </c>
      <c r="FS169" s="68">
        <v>139.133569298696</v>
      </c>
      <c r="FT169" s="72">
        <v>10.3498045121033</v>
      </c>
      <c r="FU169" s="24"/>
      <c r="FV169" s="24" t="s">
        <v>39</v>
      </c>
      <c r="FW169" s="68">
        <v>129.355567081592</v>
      </c>
      <c r="FX169" s="72">
        <v>-15.3239027306929</v>
      </c>
      <c r="FY169" s="68">
        <v>150.280770493193</v>
      </c>
      <c r="FZ169" s="72">
        <v>26.4422588569028</v>
      </c>
      <c r="GA169" s="68">
        <v>107.630577745635</v>
      </c>
      <c r="GB169" s="72">
        <v>-10.0067512328552</v>
      </c>
      <c r="GC169" s="24"/>
      <c r="GD169" s="24" t="s">
        <v>39</v>
      </c>
      <c r="GE169" s="68">
        <v>158.691998107285</v>
      </c>
      <c r="GF169" s="72">
        <v>12.5606616279348</v>
      </c>
      <c r="GG169" s="68">
        <v>129.925583849152</v>
      </c>
      <c r="GH169" s="72">
        <v>38.5648445965517</v>
      </c>
      <c r="GI169" s="68">
        <v>92.3252382269525</v>
      </c>
      <c r="GJ169" s="72">
        <v>-9.62014129245522</v>
      </c>
      <c r="GK169" s="24"/>
      <c r="GL169" s="24" t="s">
        <v>39</v>
      </c>
      <c r="GM169" s="68">
        <v>134.180025391683</v>
      </c>
      <c r="GN169" s="72">
        <v>7.7008272406359</v>
      </c>
      <c r="GO169" s="68">
        <v>119.685859329602</v>
      </c>
      <c r="GP169" s="72">
        <v>-15.6118151821706</v>
      </c>
      <c r="GQ169" s="68">
        <v>102.933485298876</v>
      </c>
      <c r="GR169" s="72">
        <v>-25.8444454744931</v>
      </c>
      <c r="GS169" s="24"/>
      <c r="GT169" s="24" t="s">
        <v>39</v>
      </c>
      <c r="GU169" s="68">
        <v>76.5778072151863</v>
      </c>
      <c r="GV169" s="72">
        <v>-41.1014319756925</v>
      </c>
      <c r="GW169" s="68">
        <v>98.3442319568883</v>
      </c>
      <c r="GX169" s="72">
        <v>-0.744332141736663</v>
      </c>
      <c r="GY169" s="68">
        <v>85.517685040774</v>
      </c>
      <c r="GZ169" s="72">
        <v>-25.0672151236489</v>
      </c>
      <c r="HA169" s="24"/>
      <c r="HB169" s="24" t="s">
        <v>39</v>
      </c>
      <c r="HC169" s="68">
        <v>94.1131414401506</v>
      </c>
      <c r="HD169" s="72">
        <v>-6.99532548931191</v>
      </c>
      <c r="HE169" s="68">
        <v>141.784448766042</v>
      </c>
      <c r="HF169" s="72">
        <v>22.5916133505288</v>
      </c>
      <c r="HG169" s="68">
        <v>72.0981892127416</v>
      </c>
      <c r="HH169" s="72">
        <v>-23.3551424071108</v>
      </c>
      <c r="HI169" s="24"/>
      <c r="HJ169" s="24" t="s">
        <v>39</v>
      </c>
      <c r="HK169" s="68">
        <v>81.4394463501491</v>
      </c>
      <c r="HL169" s="72">
        <v>-20.8445010220237</v>
      </c>
      <c r="HM169" s="68">
        <v>68.2368796388942</v>
      </c>
      <c r="HN169" s="72">
        <v>-33.9047967208713</v>
      </c>
      <c r="HO169" s="68">
        <v>88.7493190884711</v>
      </c>
      <c r="HP169" s="72">
        <v>-14.8885944806114</v>
      </c>
      <c r="HQ169" s="24"/>
      <c r="HR169" s="24" t="s">
        <v>39</v>
      </c>
      <c r="HS169" s="68">
        <v>113.268566088636</v>
      </c>
      <c r="HT169" s="72">
        <v>-15.6593992031473</v>
      </c>
      <c r="HU169" s="68">
        <v>136.234015510479</v>
      </c>
      <c r="HV169" s="72">
        <v>-1.77825682521248</v>
      </c>
      <c r="HW169" s="68">
        <v>66.3771413356988</v>
      </c>
      <c r="HX169" s="72">
        <v>-34.3013088709227</v>
      </c>
      <c r="HY169" s="24"/>
      <c r="HZ169" s="24" t="s">
        <v>39</v>
      </c>
      <c r="IA169" s="68">
        <v>88.6908315384277</v>
      </c>
      <c r="IB169" s="72">
        <v>-14.8400008256157</v>
      </c>
      <c r="IC169" s="68">
        <v>102.073752688526</v>
      </c>
      <c r="ID169" s="72">
        <v>-10.0677274667007</v>
      </c>
      <c r="IE169" s="68">
        <v>100.449039920649</v>
      </c>
      <c r="IF169" s="72">
        <v>-28.6265951788614</v>
      </c>
      <c r="IG169" s="24"/>
      <c r="IH169" s="24" t="s">
        <v>39</v>
      </c>
      <c r="II169" s="68">
        <v>106.021044531245</v>
      </c>
      <c r="IJ169" s="72">
        <v>-26.4340784298079</v>
      </c>
      <c r="IK169" s="68">
        <v>77.2259894767781</v>
      </c>
      <c r="IL169" s="72">
        <v>-30.0759493456093</v>
      </c>
      <c r="IM169" s="68">
        <v>73.2700296186402</v>
      </c>
      <c r="IN169" s="72">
        <v>-14.9920746981621</v>
      </c>
      <c r="IO169" s="68">
        <v>118.962354402197</v>
      </c>
      <c r="IP169" s="72">
        <v>11.9384416214265</v>
      </c>
      <c r="IQ169" s="24"/>
      <c r="IR169" s="24" t="s">
        <v>39</v>
      </c>
      <c r="IS169" s="68">
        <v>80.9534636024662</v>
      </c>
      <c r="IT169" s="72">
        <v>-5.27028032060547</v>
      </c>
      <c r="IU169" s="68">
        <v>90.5748429083365</v>
      </c>
      <c r="IV169" s="72">
        <v>-17.2918269291371</v>
      </c>
      <c r="IW169" s="68">
        <v>112.269079493399</v>
      </c>
      <c r="IX169" s="72">
        <v>23.629175269648</v>
      </c>
      <c r="IY169" s="24"/>
      <c r="IZ169" s="24" t="s">
        <v>39</v>
      </c>
      <c r="JA169" s="68">
        <v>93.724402640232</v>
      </c>
      <c r="JB169" s="72">
        <v>-9.76263741000921</v>
      </c>
      <c r="JC169" s="68">
        <v>155.970969453205</v>
      </c>
      <c r="JD169" s="72">
        <v>12.4670127913169</v>
      </c>
      <c r="JE169" s="68">
        <v>177.888252911767</v>
      </c>
      <c r="JF169" s="72">
        <v>-5.69715849039251</v>
      </c>
      <c r="JG169" s="24"/>
      <c r="JH169" s="24" t="s">
        <v>39</v>
      </c>
      <c r="JI169" s="68">
        <v>147.697244678181</v>
      </c>
      <c r="JJ169" s="72">
        <v>-22.2204477106292</v>
      </c>
      <c r="JK169" s="68">
        <v>195.093127101522</v>
      </c>
      <c r="JL169" s="72">
        <v>41.0934619986179</v>
      </c>
      <c r="JM169" s="68">
        <v>115.847867837138</v>
      </c>
      <c r="JN169" s="72">
        <v>-19.956705123828</v>
      </c>
      <c r="JO169" s="24"/>
      <c r="JP169" s="24" t="s">
        <v>39</v>
      </c>
      <c r="JQ169" s="68">
        <v>102.070711954563</v>
      </c>
      <c r="JR169" s="72">
        <v>-14.8980682655549</v>
      </c>
      <c r="JS169" s="68">
        <v>115.979090532138</v>
      </c>
      <c r="JT169" s="72">
        <v>-4.48438525512792</v>
      </c>
      <c r="JU169" s="68">
        <v>135.436516757684</v>
      </c>
      <c r="JV169" s="72">
        <v>9.4231119183241</v>
      </c>
      <c r="JW169" s="24"/>
      <c r="JX169" s="24" t="s">
        <v>39</v>
      </c>
      <c r="JY169" s="68">
        <v>83.8036008629589</v>
      </c>
      <c r="JZ169" s="72">
        <v>-16.8343893559989</v>
      </c>
      <c r="KA169" s="68">
        <v>168.765215525454</v>
      </c>
      <c r="KB169" s="72">
        <v>17.7656385914756</v>
      </c>
      <c r="KC169" s="68">
        <v>143.033489991963</v>
      </c>
      <c r="KD169" s="72">
        <v>11.7657290795543</v>
      </c>
      <c r="KE169" s="24"/>
      <c r="KF169" s="24" t="s">
        <v>39</v>
      </c>
      <c r="KG169" s="68">
        <v>90.6892430675898</v>
      </c>
      <c r="KH169" s="72">
        <v>-30.9504741492864</v>
      </c>
      <c r="KI169" s="68">
        <v>134.123810614586</v>
      </c>
      <c r="KJ169" s="72">
        <v>-13.8349661813345</v>
      </c>
      <c r="KK169" s="68">
        <v>133.5090991188</v>
      </c>
      <c r="KL169" s="72">
        <v>22.9917098835041</v>
      </c>
      <c r="KM169" s="24"/>
      <c r="KN169" s="24" t="s">
        <v>39</v>
      </c>
      <c r="KO169" s="68">
        <v>79.5672545454604</v>
      </c>
      <c r="KP169" s="72">
        <v>-8.73741102280646</v>
      </c>
      <c r="KQ169" s="68">
        <v>147.193450465362</v>
      </c>
      <c r="KR169" s="72">
        <v>-0.650565903941782</v>
      </c>
      <c r="KS169" s="68">
        <v>93.5323935220469</v>
      </c>
      <c r="KT169" s="72">
        <v>15.7647989968574</v>
      </c>
      <c r="KU169" s="24"/>
      <c r="KV169" s="24" t="s">
        <v>39</v>
      </c>
      <c r="KW169" s="68">
        <v>124.348886167186</v>
      </c>
      <c r="KX169" s="72">
        <v>33.5953232037564</v>
      </c>
      <c r="KY169" s="68">
        <v>141.020442051716</v>
      </c>
      <c r="KZ169" s="72">
        <v>11.6062449492525</v>
      </c>
      <c r="LA169" s="68">
        <v>164.646746512713</v>
      </c>
      <c r="LB169" s="72">
        <v>-4.43819877337592</v>
      </c>
      <c r="LC169" s="24"/>
      <c r="LD169" s="24" t="s">
        <v>39</v>
      </c>
      <c r="LE169" s="68">
        <v>137.572988063352</v>
      </c>
      <c r="LF169" s="72">
        <v>8.88355960207967</v>
      </c>
      <c r="LG169" s="68">
        <v>125.762156195749</v>
      </c>
      <c r="LH169" s="72">
        <v>39.6305899690789</v>
      </c>
      <c r="LI169" s="68">
        <v>50.5524125562872</v>
      </c>
      <c r="LJ169" s="72">
        <v>-27.2801045299231</v>
      </c>
      <c r="LK169" s="24"/>
      <c r="LL169" s="24" t="s">
        <v>39</v>
      </c>
      <c r="LM169" s="68">
        <v>167.413074357757</v>
      </c>
      <c r="LN169" s="72">
        <v>61.2372791038162</v>
      </c>
      <c r="LO169" s="68">
        <v>113.39123766425</v>
      </c>
      <c r="LP169" s="72">
        <v>-18.5312956753499</v>
      </c>
      <c r="LQ169" s="68">
        <v>181.771975761125</v>
      </c>
      <c r="LR169" s="72">
        <v>32.1184727278429</v>
      </c>
      <c r="LS169" s="24"/>
      <c r="LT169" s="24" t="s">
        <v>39</v>
      </c>
      <c r="LU169" s="68">
        <v>111.05977378598</v>
      </c>
      <c r="LV169" s="72">
        <v>-10.1801418090296</v>
      </c>
      <c r="LW169" s="68">
        <v>147.898920444397</v>
      </c>
      <c r="LX169" s="72">
        <v>29.5445875057395</v>
      </c>
      <c r="LY169" s="68">
        <v>29.4800275365803</v>
      </c>
      <c r="LZ169" s="72">
        <v>-75.9668701894564</v>
      </c>
      <c r="MA169" s="24"/>
      <c r="MB169" s="24" t="s">
        <v>39</v>
      </c>
      <c r="MC169" s="68">
        <v>118.228397596424</v>
      </c>
      <c r="MD169" s="72">
        <v>-18.0792177028407</v>
      </c>
      <c r="ME169" s="68">
        <v>118.32476717121</v>
      </c>
      <c r="MF169" s="72">
        <v>-5.8601466616562</v>
      </c>
      <c r="MG169" s="68">
        <v>94.7897776644858</v>
      </c>
      <c r="MH169" s="72">
        <v>-2.05887938086616</v>
      </c>
      <c r="MI169" s="24"/>
      <c r="MJ169" s="24" t="s">
        <v>39</v>
      </c>
      <c r="MK169" s="68">
        <v>59.4879927067987</v>
      </c>
      <c r="ML169" s="72">
        <v>-43.0766633022516</v>
      </c>
      <c r="MM169" s="68">
        <v>84.7023491924952</v>
      </c>
      <c r="MN169" s="72">
        <v>-33.5736346860574</v>
      </c>
      <c r="MO169" s="68">
        <v>134.89660880074</v>
      </c>
      <c r="MP169" s="72">
        <v>-28.6749879423483</v>
      </c>
      <c r="MQ169"/>
      <c r="MR169"/>
      <c r="MS169"/>
      <c r="MT169"/>
      <c r="MU169"/>
      <c r="MV169"/>
    </row>
    <row r="170" s="405" customFormat="1" ht="15" hidden="1" customHeight="1" spans="1:360">
      <c r="A170" s="433"/>
      <c r="B170" s="24" t="s">
        <v>40</v>
      </c>
      <c r="C170" s="68">
        <v>80.2046962160596</v>
      </c>
      <c r="D170" s="72">
        <v>-5.62391039741046</v>
      </c>
      <c r="E170" s="459">
        <v>72.2365535782464</v>
      </c>
      <c r="F170" s="72">
        <v>-9.13131193217998</v>
      </c>
      <c r="G170" s="459">
        <v>87.7390693811661</v>
      </c>
      <c r="H170" s="72">
        <v>-2.70018025036615</v>
      </c>
      <c r="I170" s="24"/>
      <c r="J170" s="24" t="s">
        <v>40</v>
      </c>
      <c r="K170" s="68">
        <v>102.423398420792</v>
      </c>
      <c r="L170" s="72">
        <v>-8.85464591259843</v>
      </c>
      <c r="M170" s="68">
        <v>136.400801816837</v>
      </c>
      <c r="N170" s="72">
        <v>-1.47448142158346</v>
      </c>
      <c r="O170" s="68">
        <v>102.058654520341</v>
      </c>
      <c r="P170" s="72">
        <v>-8.14575820838888</v>
      </c>
      <c r="Q170" s="24"/>
      <c r="R170" s="24" t="s">
        <v>40</v>
      </c>
      <c r="S170" s="68">
        <v>148.321054189538</v>
      </c>
      <c r="T170" s="72">
        <v>5.33374207259976</v>
      </c>
      <c r="U170" s="68">
        <v>155.481455368779</v>
      </c>
      <c r="V170" s="72">
        <v>19.4213956033012</v>
      </c>
      <c r="W170" s="68">
        <v>150.230631745759</v>
      </c>
      <c r="X170" s="72">
        <v>5.2843641356134</v>
      </c>
      <c r="Y170" s="24"/>
      <c r="Z170" s="24" t="s">
        <v>40</v>
      </c>
      <c r="AA170" s="68">
        <v>165.664961424607</v>
      </c>
      <c r="AB170" s="72">
        <v>7.87837651532573</v>
      </c>
      <c r="AC170" s="68">
        <v>167.886125389147</v>
      </c>
      <c r="AD170" s="72">
        <v>3.62956049995782</v>
      </c>
      <c r="AE170" s="68">
        <v>154.761533521963</v>
      </c>
      <c r="AF170" s="72">
        <v>22.0132135470322</v>
      </c>
      <c r="AG170" s="24"/>
      <c r="AH170" s="24" t="s">
        <v>40</v>
      </c>
      <c r="AI170" s="68">
        <v>106.998089173482</v>
      </c>
      <c r="AJ170" s="72">
        <v>3.31802561467963</v>
      </c>
      <c r="AK170" s="68">
        <v>175.423484385159</v>
      </c>
      <c r="AL170" s="72">
        <v>21.3151302384568</v>
      </c>
      <c r="AM170" s="68">
        <v>105.206907956973</v>
      </c>
      <c r="AN170" s="72">
        <v>-14.4785675889753</v>
      </c>
      <c r="AO170" s="24"/>
      <c r="AP170" s="24" t="s">
        <v>40</v>
      </c>
      <c r="AQ170" s="68">
        <v>176.843861522314</v>
      </c>
      <c r="AR170" s="72">
        <v>30.319038058563</v>
      </c>
      <c r="AS170" s="68">
        <v>128.427725054978</v>
      </c>
      <c r="AT170" s="72">
        <v>15.6849927434095</v>
      </c>
      <c r="AU170" s="68">
        <v>134.074548097438</v>
      </c>
      <c r="AV170" s="72">
        <v>5.85033252174205</v>
      </c>
      <c r="AW170" s="24"/>
      <c r="AX170" s="24" t="s">
        <v>40</v>
      </c>
      <c r="AY170" s="68">
        <v>135.350292910387</v>
      </c>
      <c r="AZ170" s="72">
        <v>-5.12786277881969</v>
      </c>
      <c r="BA170" s="68">
        <v>122.293471956516</v>
      </c>
      <c r="BB170" s="72">
        <v>4.70650632195006</v>
      </c>
      <c r="BC170" s="68">
        <v>170.11848619092</v>
      </c>
      <c r="BD170" s="72">
        <v>11.721649886749</v>
      </c>
      <c r="BE170" s="24"/>
      <c r="BF170" s="24" t="s">
        <v>40</v>
      </c>
      <c r="BG170" s="68">
        <v>154.478007801045</v>
      </c>
      <c r="BH170" s="72">
        <v>6.79779562104437</v>
      </c>
      <c r="BI170" s="68">
        <v>110.04584661726</v>
      </c>
      <c r="BJ170" s="72">
        <v>-1.61816730724998</v>
      </c>
      <c r="BK170" s="68">
        <v>185.641567199047</v>
      </c>
      <c r="BL170" s="72">
        <v>25.7587994069215</v>
      </c>
      <c r="BM170" s="24"/>
      <c r="BN170" s="24" t="s">
        <v>40</v>
      </c>
      <c r="BO170" s="68">
        <v>122.456096240856</v>
      </c>
      <c r="BP170" s="72">
        <v>-10.5085624435853</v>
      </c>
      <c r="BQ170" s="437">
        <v>121.406527977522</v>
      </c>
      <c r="BR170" s="72">
        <v>-0.774292282449935</v>
      </c>
      <c r="BS170" s="68">
        <v>130.4556176577</v>
      </c>
      <c r="BT170" s="72">
        <v>10.3312951028069</v>
      </c>
      <c r="BU170" s="24"/>
      <c r="BV170" s="24" t="s">
        <v>40</v>
      </c>
      <c r="BW170" s="68">
        <v>125.913049026164</v>
      </c>
      <c r="BX170" s="72">
        <v>6.82141554943394</v>
      </c>
      <c r="BY170" s="68">
        <v>59.2432320784187</v>
      </c>
      <c r="BZ170" s="72">
        <v>-49.4303907485042</v>
      </c>
      <c r="CA170" s="68">
        <v>130.984347535341</v>
      </c>
      <c r="CB170" s="72">
        <v>15.370725273836</v>
      </c>
      <c r="CC170" s="24"/>
      <c r="CD170" s="24" t="s">
        <v>40</v>
      </c>
      <c r="CE170" s="68">
        <v>147.895575901913</v>
      </c>
      <c r="CF170" s="72">
        <v>33.266778352743</v>
      </c>
      <c r="CG170" s="68">
        <v>80.7962258201072</v>
      </c>
      <c r="CH170" s="72">
        <v>-21.6645780892441</v>
      </c>
      <c r="CI170" s="68">
        <v>123.696934372331</v>
      </c>
      <c r="CJ170" s="72">
        <v>-5.98075707712991</v>
      </c>
      <c r="CK170" s="24"/>
      <c r="CL170" s="24" t="s">
        <v>40</v>
      </c>
      <c r="CM170" s="68">
        <v>94.0481458442598</v>
      </c>
      <c r="CN170" s="72">
        <v>-17.0454499536405</v>
      </c>
      <c r="CO170" s="68">
        <v>74.3698863458131</v>
      </c>
      <c r="CP170" s="72">
        <v>-12.4438256639916</v>
      </c>
      <c r="CQ170" s="68">
        <v>79.383020157441</v>
      </c>
      <c r="CR170" s="72">
        <v>-3.24283312765706</v>
      </c>
      <c r="CS170" s="24"/>
      <c r="CT170" s="24" t="s">
        <v>40</v>
      </c>
      <c r="CU170" s="68">
        <v>160.932811670871</v>
      </c>
      <c r="CV170" s="72">
        <v>33.8814749182486</v>
      </c>
      <c r="CW170" s="68">
        <v>59.0557720059809</v>
      </c>
      <c r="CX170" s="72">
        <v>-31.2641199236748</v>
      </c>
      <c r="CY170" s="68">
        <v>161.659951862869</v>
      </c>
      <c r="CZ170" s="72">
        <v>2.11039714039747</v>
      </c>
      <c r="DA170" s="24"/>
      <c r="DB170" s="24" t="s">
        <v>40</v>
      </c>
      <c r="DC170" s="68">
        <v>78.6244703946165</v>
      </c>
      <c r="DD170" s="72">
        <v>-21.2966531105841</v>
      </c>
      <c r="DE170" s="68">
        <v>268.150333901367</v>
      </c>
      <c r="DF170" s="72">
        <v>2.7597710069535</v>
      </c>
      <c r="DG170" s="68">
        <v>120.213790059515</v>
      </c>
      <c r="DH170" s="72">
        <v>14.9688734418631</v>
      </c>
      <c r="DI170" s="24"/>
      <c r="DJ170" s="24" t="s">
        <v>40</v>
      </c>
      <c r="DK170" s="68">
        <v>189.417366051564</v>
      </c>
      <c r="DL170" s="72">
        <v>40.652556017128</v>
      </c>
      <c r="DM170" s="68">
        <v>58.6237870444775</v>
      </c>
      <c r="DN170" s="72">
        <v>-17.8850250791868</v>
      </c>
      <c r="DO170" s="68">
        <v>109.419490283629</v>
      </c>
      <c r="DP170" s="72">
        <v>-18.6308860634775</v>
      </c>
      <c r="DQ170" s="24"/>
      <c r="DR170" s="24" t="s">
        <v>40</v>
      </c>
      <c r="DS170" s="68">
        <v>154.076676511194</v>
      </c>
      <c r="DT170" s="72">
        <v>-6.8669952629873</v>
      </c>
      <c r="DU170" s="68">
        <v>123.851152621398</v>
      </c>
      <c r="DV170" s="72">
        <v>4.37143056651368</v>
      </c>
      <c r="DW170" s="68">
        <v>99.3201908837843</v>
      </c>
      <c r="DX170" s="72">
        <v>-27.1399774940694</v>
      </c>
      <c r="DY170" s="24"/>
      <c r="DZ170" s="24" t="s">
        <v>40</v>
      </c>
      <c r="EA170" s="68">
        <v>107.705544503802</v>
      </c>
      <c r="EB170" s="72">
        <v>9.25285932553581</v>
      </c>
      <c r="EC170" s="68">
        <v>112.439416828039</v>
      </c>
      <c r="ED170" s="72">
        <v>0.249644626609523</v>
      </c>
      <c r="EE170" s="68">
        <v>118.754244445795</v>
      </c>
      <c r="EF170" s="72">
        <v>3.01394523551008</v>
      </c>
      <c r="EG170" s="24"/>
      <c r="EH170" s="24" t="s">
        <v>40</v>
      </c>
      <c r="EI170" s="68">
        <v>140.474242894963</v>
      </c>
      <c r="EJ170" s="72">
        <v>4.24063210256666</v>
      </c>
      <c r="EK170" s="68">
        <v>144.071020624148</v>
      </c>
      <c r="EL170" s="72">
        <v>18.7741752845907</v>
      </c>
      <c r="EM170" s="68">
        <v>112.926038003289</v>
      </c>
      <c r="EN170" s="72">
        <v>11.9685773796735</v>
      </c>
      <c r="EO170" s="24"/>
      <c r="EP170" s="24" t="s">
        <v>40</v>
      </c>
      <c r="EQ170" s="68">
        <v>74.419598046911</v>
      </c>
      <c r="ER170" s="72">
        <v>-26.2708192504253</v>
      </c>
      <c r="ES170" s="68">
        <v>173.807175093897</v>
      </c>
      <c r="ET170" s="72">
        <v>62.1801179058912</v>
      </c>
      <c r="EU170" s="68">
        <v>96.2668451556254</v>
      </c>
      <c r="EV170" s="72">
        <v>-21.9561982415208</v>
      </c>
      <c r="EW170" s="24"/>
      <c r="EX170" s="24" t="s">
        <v>40</v>
      </c>
      <c r="EY170" s="68">
        <v>103.734818835833</v>
      </c>
      <c r="EZ170" s="72">
        <v>1.2506116708785</v>
      </c>
      <c r="FA170" s="68">
        <v>105.43325389454</v>
      </c>
      <c r="FB170" s="72">
        <v>1.40717820216609</v>
      </c>
      <c r="FC170" s="68">
        <v>235.261894654916</v>
      </c>
      <c r="FD170" s="72">
        <v>50.5389337902542</v>
      </c>
      <c r="FE170" s="24"/>
      <c r="FF170" s="24" t="s">
        <v>40</v>
      </c>
      <c r="FG170" s="68">
        <v>126.300460596344</v>
      </c>
      <c r="FH170" s="72">
        <v>-1.27063790780343</v>
      </c>
      <c r="FI170" s="68">
        <v>197.35555439421</v>
      </c>
      <c r="FJ170" s="72">
        <v>18.4151819051421</v>
      </c>
      <c r="FK170" s="68">
        <v>104.47494860187</v>
      </c>
      <c r="FL170" s="72">
        <v>9.63968095279787</v>
      </c>
      <c r="FM170" s="24"/>
      <c r="FN170" s="24" t="s">
        <v>40</v>
      </c>
      <c r="FO170" s="68">
        <v>118.398329534299</v>
      </c>
      <c r="FP170" s="72">
        <v>-27.2186936700704</v>
      </c>
      <c r="FQ170" s="68">
        <v>259.947352338301</v>
      </c>
      <c r="FR170" s="72">
        <v>-4.44592291997282</v>
      </c>
      <c r="FS170" s="68">
        <v>147.626091289272</v>
      </c>
      <c r="FT170" s="72">
        <v>10.7498347396344</v>
      </c>
      <c r="FU170" s="24"/>
      <c r="FV170" s="24" t="s">
        <v>40</v>
      </c>
      <c r="FW170" s="68">
        <v>127.696452835186</v>
      </c>
      <c r="FX170" s="72">
        <v>-12.8932103517703</v>
      </c>
      <c r="FY170" s="68">
        <v>141.571104572601</v>
      </c>
      <c r="FZ170" s="72">
        <v>19.4425251019705</v>
      </c>
      <c r="GA170" s="68">
        <v>96.5299353540351</v>
      </c>
      <c r="GB170" s="72">
        <v>-19.9540140884756</v>
      </c>
      <c r="GC170" s="24"/>
      <c r="GD170" s="24" t="s">
        <v>40</v>
      </c>
      <c r="GE170" s="68">
        <v>160.594599799971</v>
      </c>
      <c r="GF170" s="72">
        <v>11.7513273376361</v>
      </c>
      <c r="GG170" s="68">
        <v>130.082365053126</v>
      </c>
      <c r="GH170" s="72">
        <v>23.5042942390262</v>
      </c>
      <c r="GI170" s="68">
        <v>88.899220809482</v>
      </c>
      <c r="GJ170" s="72">
        <v>-13.2875689076375</v>
      </c>
      <c r="GK170" s="24"/>
      <c r="GL170" s="24" t="s">
        <v>40</v>
      </c>
      <c r="GM170" s="68">
        <v>135.610465464572</v>
      </c>
      <c r="GN170" s="72">
        <v>7.04689990236136</v>
      </c>
      <c r="GO170" s="68">
        <v>131.203925548175</v>
      </c>
      <c r="GP170" s="72">
        <v>-4.65512194618523</v>
      </c>
      <c r="GQ170" s="68">
        <v>100.334317851704</v>
      </c>
      <c r="GR170" s="72">
        <v>-21.91435640546</v>
      </c>
      <c r="GS170" s="24"/>
      <c r="GT170" s="24" t="s">
        <v>40</v>
      </c>
      <c r="GU170" s="68">
        <v>61.2815763838007</v>
      </c>
      <c r="GV170" s="72">
        <v>-21.7674592462701</v>
      </c>
      <c r="GW170" s="68">
        <v>91.212966813444</v>
      </c>
      <c r="GX170" s="72">
        <v>-2.00070843360982</v>
      </c>
      <c r="GY170" s="68">
        <v>112.006372283393</v>
      </c>
      <c r="GZ170" s="72">
        <v>-23.747987054951</v>
      </c>
      <c r="HA170" s="24"/>
      <c r="HB170" s="24" t="s">
        <v>40</v>
      </c>
      <c r="HC170" s="68">
        <v>94.5885884355683</v>
      </c>
      <c r="HD170" s="72">
        <v>-4.06746959957341</v>
      </c>
      <c r="HE170" s="68">
        <v>157.624986952103</v>
      </c>
      <c r="HF170" s="72">
        <v>39.3759279286299</v>
      </c>
      <c r="HG170" s="68">
        <v>66.56850722358</v>
      </c>
      <c r="HH170" s="72">
        <v>-19.1230938196087</v>
      </c>
      <c r="HI170" s="24"/>
      <c r="HJ170" s="24" t="s">
        <v>40</v>
      </c>
      <c r="HK170" s="68">
        <v>77.4089902054447</v>
      </c>
      <c r="HL170" s="72">
        <v>-18.2385063002861</v>
      </c>
      <c r="HM170" s="68">
        <v>76.1535901550951</v>
      </c>
      <c r="HN170" s="72">
        <v>-28.2139400493176</v>
      </c>
      <c r="HO170" s="68">
        <v>92.2179125365948</v>
      </c>
      <c r="HP170" s="72">
        <v>5.51638418165122</v>
      </c>
      <c r="HQ170" s="24"/>
      <c r="HR170" s="24" t="s">
        <v>40</v>
      </c>
      <c r="HS170" s="68">
        <v>88.2616709320302</v>
      </c>
      <c r="HT170" s="72">
        <v>-11.1180830053347</v>
      </c>
      <c r="HU170" s="68">
        <v>158.922916980821</v>
      </c>
      <c r="HV170" s="72">
        <v>23.3020085197385</v>
      </c>
      <c r="HW170" s="68">
        <v>76.9469464313602</v>
      </c>
      <c r="HX170" s="72">
        <v>-29.3351908093291</v>
      </c>
      <c r="HY170" s="24"/>
      <c r="HZ170" s="24" t="s">
        <v>40</v>
      </c>
      <c r="IA170" s="68">
        <v>103.008089037876</v>
      </c>
      <c r="IB170" s="72">
        <v>-27.5035476465799</v>
      </c>
      <c r="IC170" s="68">
        <v>117.748343333728</v>
      </c>
      <c r="ID170" s="72">
        <v>0.136915287996359</v>
      </c>
      <c r="IE170" s="68">
        <v>100.231930488247</v>
      </c>
      <c r="IF170" s="72">
        <v>-19.2973158823441</v>
      </c>
      <c r="IG170" s="24"/>
      <c r="IH170" s="24" t="s">
        <v>40</v>
      </c>
      <c r="II170" s="68">
        <v>109.945656966349</v>
      </c>
      <c r="IJ170" s="72">
        <v>-9.70859825923341</v>
      </c>
      <c r="IK170" s="68">
        <v>105.24363221143</v>
      </c>
      <c r="IL170" s="72">
        <v>-21.226051722103</v>
      </c>
      <c r="IM170" s="68">
        <v>74.5195067041735</v>
      </c>
      <c r="IN170" s="72">
        <v>-10.1901115008331</v>
      </c>
      <c r="IO170" s="68">
        <v>166.060488475838</v>
      </c>
      <c r="IP170" s="72">
        <v>33.1500516519848</v>
      </c>
      <c r="IQ170" s="24"/>
      <c r="IR170" s="24" t="s">
        <v>40</v>
      </c>
      <c r="IS170" s="68">
        <v>99.0681758020872</v>
      </c>
      <c r="IT170" s="72">
        <v>1.28903679239154</v>
      </c>
      <c r="IU170" s="68">
        <v>92.006236879378</v>
      </c>
      <c r="IV170" s="72">
        <v>-4.18856774758169</v>
      </c>
      <c r="IW170" s="68">
        <v>113.340678933395</v>
      </c>
      <c r="IX170" s="72">
        <v>31.1228878203875</v>
      </c>
      <c r="IY170" s="24"/>
      <c r="IZ170" s="24" t="s">
        <v>40</v>
      </c>
      <c r="JA170" s="68">
        <v>140.98264370641</v>
      </c>
      <c r="JB170" s="72">
        <v>1.43623555334484</v>
      </c>
      <c r="JC170" s="68">
        <v>166.92531656753</v>
      </c>
      <c r="JD170" s="72">
        <v>22.968645033576</v>
      </c>
      <c r="JE170" s="68">
        <v>137.934914317713</v>
      </c>
      <c r="JF170" s="72">
        <v>-23.6657263326809</v>
      </c>
      <c r="JG170" s="24"/>
      <c r="JH170" s="24" t="s">
        <v>40</v>
      </c>
      <c r="JI170" s="68">
        <v>172.862857353522</v>
      </c>
      <c r="JJ170" s="72">
        <v>-8.77494056468898</v>
      </c>
      <c r="JK170" s="68">
        <v>229.673977178541</v>
      </c>
      <c r="JL170" s="72">
        <v>28.1822098687248</v>
      </c>
      <c r="JM170" s="68">
        <v>120.827365577463</v>
      </c>
      <c r="JN170" s="72">
        <v>-10.6650521821269</v>
      </c>
      <c r="JO170" s="24"/>
      <c r="JP170" s="24" t="s">
        <v>40</v>
      </c>
      <c r="JQ170" s="68">
        <v>107.340020394353</v>
      </c>
      <c r="JR170" s="72">
        <v>-4.54242675664516</v>
      </c>
      <c r="JS170" s="68">
        <v>120.383944530386</v>
      </c>
      <c r="JT170" s="72">
        <v>5.1911416624523</v>
      </c>
      <c r="JU170" s="68">
        <v>114.52913430885</v>
      </c>
      <c r="JV170" s="72">
        <v>2.9159264579544</v>
      </c>
      <c r="JW170" s="24"/>
      <c r="JX170" s="24" t="s">
        <v>40</v>
      </c>
      <c r="JY170" s="68">
        <v>98.008152509725</v>
      </c>
      <c r="JZ170" s="72">
        <v>-15.1131936972171</v>
      </c>
      <c r="KA170" s="68">
        <v>221.355196287073</v>
      </c>
      <c r="KB170" s="72">
        <v>31.0251727190058</v>
      </c>
      <c r="KC170" s="68">
        <v>153.016036715407</v>
      </c>
      <c r="KD170" s="72">
        <v>8.40401507521811</v>
      </c>
      <c r="KE170" s="24"/>
      <c r="KF170" s="24" t="s">
        <v>40</v>
      </c>
      <c r="KG170" s="68">
        <v>90.8757345099192</v>
      </c>
      <c r="KH170" s="72">
        <v>-22.948443195894</v>
      </c>
      <c r="KI170" s="68">
        <v>125.79954257385</v>
      </c>
      <c r="KJ170" s="72">
        <v>16.6029305753245</v>
      </c>
      <c r="KK170" s="68">
        <v>121.457069075532</v>
      </c>
      <c r="KL170" s="72">
        <v>22.582129437037</v>
      </c>
      <c r="KM170" s="24"/>
      <c r="KN170" s="24" t="s">
        <v>40</v>
      </c>
      <c r="KO170" s="68">
        <v>60.1655248797981</v>
      </c>
      <c r="KP170" s="72">
        <v>13.5714897321106</v>
      </c>
      <c r="KQ170" s="68">
        <v>166.762156647589</v>
      </c>
      <c r="KR170" s="72">
        <v>3.78183607219466</v>
      </c>
      <c r="KS170" s="68">
        <v>108.606851678154</v>
      </c>
      <c r="KT170" s="72">
        <v>5.32092598095757</v>
      </c>
      <c r="KU170" s="24"/>
      <c r="KV170" s="24" t="s">
        <v>40</v>
      </c>
      <c r="KW170" s="68">
        <v>116.983537403681</v>
      </c>
      <c r="KX170" s="72">
        <v>28.1649472522529</v>
      </c>
      <c r="KY170" s="68">
        <v>170.725901848001</v>
      </c>
      <c r="KZ170" s="72">
        <v>19.7253426334</v>
      </c>
      <c r="LA170" s="68">
        <v>158.642592118005</v>
      </c>
      <c r="LB170" s="72">
        <v>6.9885267819491</v>
      </c>
      <c r="LC170" s="24"/>
      <c r="LD170" s="24" t="s">
        <v>40</v>
      </c>
      <c r="LE170" s="68">
        <v>138.415536267666</v>
      </c>
      <c r="LF170" s="72">
        <v>-0.0439333915374931</v>
      </c>
      <c r="LG170" s="68">
        <v>127.006253072626</v>
      </c>
      <c r="LH170" s="72">
        <v>29.8828600175866</v>
      </c>
      <c r="LI170" s="68">
        <v>55.0274101052335</v>
      </c>
      <c r="LJ170" s="72">
        <v>-18.2471761163304</v>
      </c>
      <c r="LK170" s="24"/>
      <c r="LL170" s="24" t="s">
        <v>40</v>
      </c>
      <c r="LM170" s="68">
        <v>157.773621597446</v>
      </c>
      <c r="LN170" s="72">
        <v>55.5007403029045</v>
      </c>
      <c r="LO170" s="68">
        <v>86.2255062847834</v>
      </c>
      <c r="LP170" s="72">
        <v>-31.3263203040301</v>
      </c>
      <c r="LQ170" s="68">
        <v>145.998804956682</v>
      </c>
      <c r="LR170" s="72">
        <v>26.1880056784043</v>
      </c>
      <c r="LS170" s="24"/>
      <c r="LT170" s="24" t="s">
        <v>40</v>
      </c>
      <c r="LU170" s="68">
        <v>127.083394010318</v>
      </c>
      <c r="LV170" s="72">
        <v>-2.90329749146284</v>
      </c>
      <c r="LW170" s="68">
        <v>121.911573364938</v>
      </c>
      <c r="LX170" s="72">
        <v>23.4975979632044</v>
      </c>
      <c r="LY170" s="68">
        <v>82.2818035867129</v>
      </c>
      <c r="LZ170" s="72">
        <v>-27.8653730982068</v>
      </c>
      <c r="MA170" s="24"/>
      <c r="MB170" s="24" t="s">
        <v>40</v>
      </c>
      <c r="MC170" s="68">
        <v>110.750750673956</v>
      </c>
      <c r="MD170" s="72">
        <v>-11.7977398285578</v>
      </c>
      <c r="ME170" s="68">
        <v>127.874637625398</v>
      </c>
      <c r="MF170" s="72">
        <v>-1.81186987861336</v>
      </c>
      <c r="MG170" s="68">
        <v>98.1369615293786</v>
      </c>
      <c r="MH170" s="72">
        <v>8.94377396429431</v>
      </c>
      <c r="MI170" s="24"/>
      <c r="MJ170" s="24" t="s">
        <v>40</v>
      </c>
      <c r="MK170" s="68">
        <v>75.6314710858269</v>
      </c>
      <c r="ML170" s="72">
        <v>-23.1555058470992</v>
      </c>
      <c r="MM170" s="68">
        <v>103.80495399843</v>
      </c>
      <c r="MN170" s="72">
        <v>-26.9705695819594</v>
      </c>
      <c r="MO170" s="68">
        <v>139.440933862593</v>
      </c>
      <c r="MP170" s="72">
        <v>-22.9788793064817</v>
      </c>
      <c r="MQ170"/>
      <c r="MR170"/>
      <c r="MS170"/>
      <c r="MT170"/>
      <c r="MU170"/>
      <c r="MV170"/>
    </row>
    <row r="171" s="405" customFormat="1" ht="15" hidden="1" customHeight="1" spans="1:360">
      <c r="A171" s="433"/>
      <c r="B171" s="24" t="s">
        <v>41</v>
      </c>
      <c r="C171" s="68">
        <v>87.7890276227773</v>
      </c>
      <c r="D171" s="72">
        <v>-3.34164979648264</v>
      </c>
      <c r="E171" s="459">
        <v>75.6283463305214</v>
      </c>
      <c r="F171" s="72">
        <v>-9.81793523100011</v>
      </c>
      <c r="G171" s="459">
        <v>99.2877061683875</v>
      </c>
      <c r="H171" s="72">
        <v>1.93051758655112</v>
      </c>
      <c r="I171" s="24"/>
      <c r="J171" s="24" t="s">
        <v>41</v>
      </c>
      <c r="K171" s="68">
        <v>103.751799370998</v>
      </c>
      <c r="L171" s="72">
        <v>0.0741059018568535</v>
      </c>
      <c r="M171" s="68">
        <v>140.203769635504</v>
      </c>
      <c r="N171" s="72">
        <v>11.835748845245</v>
      </c>
      <c r="O171" s="68">
        <v>102.661753309399</v>
      </c>
      <c r="P171" s="72">
        <v>-9.35977099769607</v>
      </c>
      <c r="Q171" s="24"/>
      <c r="R171" s="24" t="s">
        <v>41</v>
      </c>
      <c r="S171" s="68">
        <v>162.179545970253</v>
      </c>
      <c r="T171" s="72">
        <v>12.5036961506794</v>
      </c>
      <c r="U171" s="68">
        <v>135.833745153434</v>
      </c>
      <c r="V171" s="72">
        <v>6.75578053651664</v>
      </c>
      <c r="W171" s="68">
        <v>152.526384860377</v>
      </c>
      <c r="X171" s="72">
        <v>4.89650066536824</v>
      </c>
      <c r="Y171" s="24"/>
      <c r="Z171" s="24" t="s">
        <v>41</v>
      </c>
      <c r="AA171" s="68">
        <v>119.462309847691</v>
      </c>
      <c r="AB171" s="72">
        <v>6.21593273380476</v>
      </c>
      <c r="AC171" s="68">
        <v>163.97692967557</v>
      </c>
      <c r="AD171" s="72">
        <v>27.3677079551802</v>
      </c>
      <c r="AE171" s="68">
        <v>138.775194085991</v>
      </c>
      <c r="AF171" s="72">
        <v>19.2580799465427</v>
      </c>
      <c r="AG171" s="24"/>
      <c r="AH171" s="24" t="s">
        <v>41</v>
      </c>
      <c r="AI171" s="68">
        <v>114.036713074447</v>
      </c>
      <c r="AJ171" s="72">
        <v>10.5357076131656</v>
      </c>
      <c r="AK171" s="68">
        <v>153.519087390496</v>
      </c>
      <c r="AL171" s="72">
        <v>16.2861327061033</v>
      </c>
      <c r="AM171" s="68">
        <v>100.852205770154</v>
      </c>
      <c r="AN171" s="72">
        <v>-4.13623388600193</v>
      </c>
      <c r="AO171" s="24"/>
      <c r="AP171" s="24" t="s">
        <v>41</v>
      </c>
      <c r="AQ171" s="68">
        <v>136.956587206456</v>
      </c>
      <c r="AR171" s="72">
        <v>26.3877134088381</v>
      </c>
      <c r="AS171" s="68">
        <v>128.451153516918</v>
      </c>
      <c r="AT171" s="72">
        <v>13.5939992927117</v>
      </c>
      <c r="AU171" s="68">
        <v>144.592321701792</v>
      </c>
      <c r="AV171" s="72">
        <v>11.5721271817129</v>
      </c>
      <c r="AW171" s="24"/>
      <c r="AX171" s="24" t="s">
        <v>41</v>
      </c>
      <c r="AY171" s="68">
        <v>138.635456646831</v>
      </c>
      <c r="AZ171" s="72">
        <v>6.82707063533852</v>
      </c>
      <c r="BA171" s="68">
        <v>118.625780939767</v>
      </c>
      <c r="BB171" s="72">
        <v>-4.69571141392797</v>
      </c>
      <c r="BC171" s="68">
        <v>178.922502662108</v>
      </c>
      <c r="BD171" s="72">
        <v>14.9476059512763</v>
      </c>
      <c r="BE171" s="24"/>
      <c r="BF171" s="24" t="s">
        <v>41</v>
      </c>
      <c r="BG171" s="68">
        <v>147.756613944065</v>
      </c>
      <c r="BH171" s="72">
        <v>24.3091881461845</v>
      </c>
      <c r="BI171" s="68">
        <v>126.270488210491</v>
      </c>
      <c r="BJ171" s="72">
        <v>5.68740737025347</v>
      </c>
      <c r="BK171" s="68">
        <v>180.787219517616</v>
      </c>
      <c r="BL171" s="72">
        <v>40.9501740476897</v>
      </c>
      <c r="BM171" s="24"/>
      <c r="BN171" s="24" t="s">
        <v>41</v>
      </c>
      <c r="BO171" s="68">
        <v>118.842425957399</v>
      </c>
      <c r="BP171" s="72">
        <v>0.560240283115988</v>
      </c>
      <c r="BQ171" s="437">
        <v>163.564442662294</v>
      </c>
      <c r="BR171" s="72">
        <v>28.681662977883</v>
      </c>
      <c r="BS171" s="68">
        <v>123.367703216816</v>
      </c>
      <c r="BT171" s="72">
        <v>7.85366537724718</v>
      </c>
      <c r="BU171" s="24"/>
      <c r="BV171" s="24" t="s">
        <v>41</v>
      </c>
      <c r="BW171" s="68">
        <v>131.862805313699</v>
      </c>
      <c r="BX171" s="72">
        <v>4.60229395461948</v>
      </c>
      <c r="BY171" s="68">
        <v>118.392568666357</v>
      </c>
      <c r="BZ171" s="72">
        <v>7.85793973522956</v>
      </c>
      <c r="CA171" s="68">
        <v>111.051151875075</v>
      </c>
      <c r="CB171" s="72">
        <v>18.2800176073109</v>
      </c>
      <c r="CC171" s="24"/>
      <c r="CD171" s="24" t="s">
        <v>41</v>
      </c>
      <c r="CE171" s="68">
        <v>127.376815981479</v>
      </c>
      <c r="CF171" s="72">
        <v>9.5924319435166</v>
      </c>
      <c r="CG171" s="68">
        <v>81.9549873719434</v>
      </c>
      <c r="CH171" s="72">
        <v>-14.2434554443922</v>
      </c>
      <c r="CI171" s="68">
        <v>154.569103391947</v>
      </c>
      <c r="CJ171" s="72">
        <v>0.375768910088013</v>
      </c>
      <c r="CK171" s="24"/>
      <c r="CL171" s="24" t="s">
        <v>41</v>
      </c>
      <c r="CM171" s="68">
        <v>121.620132658033</v>
      </c>
      <c r="CN171" s="72">
        <v>6.72363094465824</v>
      </c>
      <c r="CO171" s="68">
        <v>85.565604241178</v>
      </c>
      <c r="CP171" s="72">
        <v>-3.79841406811322</v>
      </c>
      <c r="CQ171" s="68">
        <v>84.6812953791063</v>
      </c>
      <c r="CR171" s="72">
        <v>2.49581927808174</v>
      </c>
      <c r="CS171" s="24"/>
      <c r="CT171" s="24" t="s">
        <v>41</v>
      </c>
      <c r="CU171" s="68">
        <v>136.634254838885</v>
      </c>
      <c r="CV171" s="72">
        <v>26.6682778596663</v>
      </c>
      <c r="CW171" s="68">
        <v>74.5487165083278</v>
      </c>
      <c r="CX171" s="72">
        <v>-16.3123594593069</v>
      </c>
      <c r="CY171" s="68">
        <v>177.864445795594</v>
      </c>
      <c r="CZ171" s="72">
        <v>16.1934968432025</v>
      </c>
      <c r="DA171" s="24"/>
      <c r="DB171" s="24" t="s">
        <v>41</v>
      </c>
      <c r="DC171" s="68">
        <v>92.9727074401256</v>
      </c>
      <c r="DD171" s="72">
        <v>-13.6951167360937</v>
      </c>
      <c r="DE171" s="68">
        <v>348.660418474766</v>
      </c>
      <c r="DF171" s="72">
        <v>14.3756065738094</v>
      </c>
      <c r="DG171" s="68">
        <v>114.354793532201</v>
      </c>
      <c r="DH171" s="72">
        <v>19.8542188848957</v>
      </c>
      <c r="DI171" s="24"/>
      <c r="DJ171" s="24" t="s">
        <v>41</v>
      </c>
      <c r="DK171" s="68">
        <v>182.016957842018</v>
      </c>
      <c r="DL171" s="72">
        <v>41.1862452426712</v>
      </c>
      <c r="DM171" s="68">
        <v>62.549819706229</v>
      </c>
      <c r="DN171" s="72">
        <v>-23.3742807577421</v>
      </c>
      <c r="DO171" s="68">
        <v>100.725031092803</v>
      </c>
      <c r="DP171" s="72">
        <v>-13.6698672958273</v>
      </c>
      <c r="DQ171" s="24"/>
      <c r="DR171" s="24" t="s">
        <v>41</v>
      </c>
      <c r="DS171" s="68">
        <v>142.513035765067</v>
      </c>
      <c r="DT171" s="72">
        <v>-2.0944926974303</v>
      </c>
      <c r="DU171" s="68">
        <v>124.662064433131</v>
      </c>
      <c r="DV171" s="72">
        <v>7.70464770931925</v>
      </c>
      <c r="DW171" s="68">
        <v>102.077250067968</v>
      </c>
      <c r="DX171" s="72">
        <v>-25.4003935852135</v>
      </c>
      <c r="DY171" s="24"/>
      <c r="DZ171" s="24" t="s">
        <v>41</v>
      </c>
      <c r="EA171" s="68">
        <v>114.769812022766</v>
      </c>
      <c r="EB171" s="72">
        <v>9.89159012942093</v>
      </c>
      <c r="EC171" s="68">
        <v>124.358072250427</v>
      </c>
      <c r="ED171" s="72">
        <v>9.36521935927155</v>
      </c>
      <c r="EE171" s="68">
        <v>126.714334719743</v>
      </c>
      <c r="EF171" s="72">
        <v>10.7791995799976</v>
      </c>
      <c r="EG171" s="24"/>
      <c r="EH171" s="24" t="s">
        <v>41</v>
      </c>
      <c r="EI171" s="68">
        <v>142.349288668191</v>
      </c>
      <c r="EJ171" s="72">
        <v>4.52982160126329</v>
      </c>
      <c r="EK171" s="68">
        <v>142.218042380355</v>
      </c>
      <c r="EL171" s="72">
        <v>17.1919432193817</v>
      </c>
      <c r="EM171" s="68">
        <v>116.393086007877</v>
      </c>
      <c r="EN171" s="72">
        <v>16.0354995920553</v>
      </c>
      <c r="EO171" s="24"/>
      <c r="EP171" s="24" t="s">
        <v>41</v>
      </c>
      <c r="EQ171" s="68">
        <v>77.5427457772359</v>
      </c>
      <c r="ER171" s="72">
        <v>-28.5000919258051</v>
      </c>
      <c r="ES171" s="68">
        <v>155.930094562544</v>
      </c>
      <c r="ET171" s="72">
        <v>49.9337007930199</v>
      </c>
      <c r="EU171" s="68">
        <v>77.5368286870911</v>
      </c>
      <c r="EV171" s="72">
        <v>-33.8168084960936</v>
      </c>
      <c r="EW171" s="24"/>
      <c r="EX171" s="24" t="s">
        <v>41</v>
      </c>
      <c r="EY171" s="68">
        <v>109.553600748156</v>
      </c>
      <c r="EZ171" s="72">
        <v>13.8680476910612</v>
      </c>
      <c r="FA171" s="68">
        <v>116.891488316815</v>
      </c>
      <c r="FB171" s="72">
        <v>14.2379130051715</v>
      </c>
      <c r="FC171" s="68">
        <v>218.568047638315</v>
      </c>
      <c r="FD171" s="72">
        <v>33.2823574179397</v>
      </c>
      <c r="FE171" s="24"/>
      <c r="FF171" s="24" t="s">
        <v>41</v>
      </c>
      <c r="FG171" s="68">
        <v>120.187664127366</v>
      </c>
      <c r="FH171" s="72">
        <v>-2.18411284180117</v>
      </c>
      <c r="FI171" s="68">
        <v>187.050707131685</v>
      </c>
      <c r="FJ171" s="72">
        <v>21.4221576609825</v>
      </c>
      <c r="FK171" s="68">
        <v>129.122137267593</v>
      </c>
      <c r="FL171" s="72">
        <v>21.6383551859472</v>
      </c>
      <c r="FM171" s="24"/>
      <c r="FN171" s="24" t="s">
        <v>41</v>
      </c>
      <c r="FO171" s="68">
        <v>138.157553018137</v>
      </c>
      <c r="FP171" s="72">
        <v>-14.6608668657575</v>
      </c>
      <c r="FQ171" s="68">
        <v>248.554335298684</v>
      </c>
      <c r="FR171" s="72">
        <v>-13.2354653601603</v>
      </c>
      <c r="FS171" s="68">
        <v>138.045480497529</v>
      </c>
      <c r="FT171" s="72">
        <v>-2.59484705028116</v>
      </c>
      <c r="FU171" s="24"/>
      <c r="FV171" s="24" t="s">
        <v>41</v>
      </c>
      <c r="FW171" s="68">
        <v>140.84890012699</v>
      </c>
      <c r="FX171" s="72">
        <v>-4.46093869323646</v>
      </c>
      <c r="FY171" s="68">
        <v>129.70323407158</v>
      </c>
      <c r="FZ171" s="72">
        <v>14.4651780492773</v>
      </c>
      <c r="GA171" s="68">
        <v>117.382706831788</v>
      </c>
      <c r="GB171" s="72">
        <v>-2.4729771522267</v>
      </c>
      <c r="GC171" s="24"/>
      <c r="GD171" s="24" t="s">
        <v>41</v>
      </c>
      <c r="GE171" s="68">
        <v>158.228323774138</v>
      </c>
      <c r="GF171" s="72">
        <v>11.058598089193</v>
      </c>
      <c r="GG171" s="68">
        <v>130.559981983868</v>
      </c>
      <c r="GH171" s="72">
        <v>23.6154332094655</v>
      </c>
      <c r="GI171" s="68">
        <v>81.5304340853329</v>
      </c>
      <c r="GJ171" s="72">
        <v>-18.0607341376657</v>
      </c>
      <c r="GK171" s="24"/>
      <c r="GL171" s="24" t="s">
        <v>41</v>
      </c>
      <c r="GM171" s="68">
        <v>131.576995107605</v>
      </c>
      <c r="GN171" s="72">
        <v>3.57309340942787</v>
      </c>
      <c r="GO171" s="68">
        <v>140.655040917496</v>
      </c>
      <c r="GP171" s="72">
        <v>-11.3840105872571</v>
      </c>
      <c r="GQ171" s="68">
        <v>123.845442433254</v>
      </c>
      <c r="GR171" s="72">
        <v>-4.07231759024279</v>
      </c>
      <c r="GS171" s="24"/>
      <c r="GT171" s="24" t="s">
        <v>41</v>
      </c>
      <c r="GU171" s="68">
        <v>107.816694735484</v>
      </c>
      <c r="GV171" s="72">
        <v>2.42193368869195</v>
      </c>
      <c r="GW171" s="68">
        <v>94.2169321311842</v>
      </c>
      <c r="GX171" s="72">
        <v>2.57699846397171</v>
      </c>
      <c r="GY171" s="68">
        <v>146.234292418675</v>
      </c>
      <c r="GZ171" s="72">
        <v>-5.20445291694401</v>
      </c>
      <c r="HA171" s="24"/>
      <c r="HB171" s="24" t="s">
        <v>41</v>
      </c>
      <c r="HC171" s="68">
        <v>102.823446588481</v>
      </c>
      <c r="HD171" s="72">
        <v>-0.888921341694143</v>
      </c>
      <c r="HE171" s="68">
        <v>168.644269374815</v>
      </c>
      <c r="HF171" s="72">
        <v>29.6402069347322</v>
      </c>
      <c r="HG171" s="68">
        <v>75.2498758401931</v>
      </c>
      <c r="HH171" s="72">
        <v>-9.10820546205134</v>
      </c>
      <c r="HI171" s="24"/>
      <c r="HJ171" s="24" t="s">
        <v>41</v>
      </c>
      <c r="HK171" s="68">
        <v>63.8198715303616</v>
      </c>
      <c r="HL171" s="72">
        <v>-37.7216522786203</v>
      </c>
      <c r="HM171" s="68">
        <v>97.7665044200189</v>
      </c>
      <c r="HN171" s="72">
        <v>-15.3333458935316</v>
      </c>
      <c r="HO171" s="68">
        <v>100.600053552395</v>
      </c>
      <c r="HP171" s="72">
        <v>5.50476204813279</v>
      </c>
      <c r="HQ171" s="24"/>
      <c r="HR171" s="24" t="s">
        <v>41</v>
      </c>
      <c r="HS171" s="68">
        <v>109.505856508418</v>
      </c>
      <c r="HT171" s="72">
        <v>-1.15939426834147</v>
      </c>
      <c r="HU171" s="68">
        <v>137.328388334073</v>
      </c>
      <c r="HV171" s="72">
        <v>9.34523731437527</v>
      </c>
      <c r="HW171" s="68">
        <v>90.1651132746903</v>
      </c>
      <c r="HX171" s="72">
        <v>-9.1837591209362</v>
      </c>
      <c r="HY171" s="24"/>
      <c r="HZ171" s="24" t="s">
        <v>41</v>
      </c>
      <c r="IA171" s="68">
        <v>110.303750262554</v>
      </c>
      <c r="IB171" s="72">
        <v>-9.49075364959739</v>
      </c>
      <c r="IC171" s="68">
        <v>131.627974215041</v>
      </c>
      <c r="ID171" s="72">
        <v>5.66552971742888</v>
      </c>
      <c r="IE171" s="68">
        <v>119.572045884485</v>
      </c>
      <c r="IF171" s="72">
        <v>6.39518037064435</v>
      </c>
      <c r="IG171" s="24"/>
      <c r="IH171" s="24" t="s">
        <v>41</v>
      </c>
      <c r="II171" s="68">
        <v>138.187977301253</v>
      </c>
      <c r="IJ171" s="72">
        <v>4.01917753327513</v>
      </c>
      <c r="IK171" s="68">
        <v>120.335534780958</v>
      </c>
      <c r="IL171" s="72">
        <v>-2.04343743012976</v>
      </c>
      <c r="IM171" s="68">
        <v>102.614438000141</v>
      </c>
      <c r="IN171" s="72">
        <v>19.0410239588512</v>
      </c>
      <c r="IO171" s="68">
        <v>184.502053151562</v>
      </c>
      <c r="IP171" s="72">
        <v>28.4972150584954</v>
      </c>
      <c r="IQ171" s="24"/>
      <c r="IR171" s="24" t="s">
        <v>41</v>
      </c>
      <c r="IS171" s="68">
        <v>96.631454440646</v>
      </c>
      <c r="IT171" s="72">
        <v>-0.508952322634499</v>
      </c>
      <c r="IU171" s="68">
        <v>91.2815958319987</v>
      </c>
      <c r="IV171" s="72">
        <v>-1.9499699685155</v>
      </c>
      <c r="IW171" s="68">
        <v>112.00363360092</v>
      </c>
      <c r="IX171" s="72">
        <v>24.2725572332422</v>
      </c>
      <c r="IY171" s="24"/>
      <c r="IZ171" s="24" t="s">
        <v>41</v>
      </c>
      <c r="JA171" s="68">
        <v>132.234395462674</v>
      </c>
      <c r="JB171" s="72">
        <v>-0.534695254710272</v>
      </c>
      <c r="JC171" s="68">
        <v>177.503228547355</v>
      </c>
      <c r="JD171" s="72">
        <v>19.4512700160539</v>
      </c>
      <c r="JE171" s="68">
        <v>171.71091014864</v>
      </c>
      <c r="JF171" s="72">
        <v>-15.6576533066644</v>
      </c>
      <c r="JG171" s="24"/>
      <c r="JH171" s="24" t="s">
        <v>41</v>
      </c>
      <c r="JI171" s="68">
        <v>221.333063414497</v>
      </c>
      <c r="JJ171" s="72">
        <v>5.49061605635919</v>
      </c>
      <c r="JK171" s="68">
        <v>217.511998787192</v>
      </c>
      <c r="JL171" s="72">
        <v>33.0383855669903</v>
      </c>
      <c r="JM171" s="68">
        <v>114.0001835954</v>
      </c>
      <c r="JN171" s="72">
        <v>-23.2221062927708</v>
      </c>
      <c r="JO171" s="24"/>
      <c r="JP171" s="24" t="s">
        <v>41</v>
      </c>
      <c r="JQ171" s="68">
        <v>111.720631392492</v>
      </c>
      <c r="JR171" s="72">
        <v>0.469081740094012</v>
      </c>
      <c r="JS171" s="68">
        <v>137.093620206745</v>
      </c>
      <c r="JT171" s="72">
        <v>3.85133138141387</v>
      </c>
      <c r="JU171" s="68">
        <v>133.120906237311</v>
      </c>
      <c r="JV171" s="72">
        <v>15.033017834689</v>
      </c>
      <c r="JW171" s="24"/>
      <c r="JX171" s="24" t="s">
        <v>41</v>
      </c>
      <c r="JY171" s="68">
        <v>109.405065939145</v>
      </c>
      <c r="JZ171" s="72">
        <v>-21.1783742396188</v>
      </c>
      <c r="KA171" s="68">
        <v>189.843649570017</v>
      </c>
      <c r="KB171" s="72">
        <v>32.749788435</v>
      </c>
      <c r="KC171" s="68">
        <v>150.100412292266</v>
      </c>
      <c r="KD171" s="72">
        <v>17.1927860596482</v>
      </c>
      <c r="KE171" s="24"/>
      <c r="KF171" s="24" t="s">
        <v>41</v>
      </c>
      <c r="KG171" s="68">
        <v>89.7611098345009</v>
      </c>
      <c r="KH171" s="72">
        <v>-31.6744176198039</v>
      </c>
      <c r="KI171" s="68">
        <v>144.308496743006</v>
      </c>
      <c r="KJ171" s="72">
        <v>16.3345945240694</v>
      </c>
      <c r="KK171" s="68">
        <v>103.472231606741</v>
      </c>
      <c r="KL171" s="72">
        <v>15.1964749270686</v>
      </c>
      <c r="KM171" s="24"/>
      <c r="KN171" s="24" t="s">
        <v>41</v>
      </c>
      <c r="KO171" s="68">
        <v>66.698855762977</v>
      </c>
      <c r="KP171" s="72">
        <v>-15.1511465601404</v>
      </c>
      <c r="KQ171" s="68">
        <v>163.788025626439</v>
      </c>
      <c r="KR171" s="72">
        <v>20.1308523262043</v>
      </c>
      <c r="KS171" s="68">
        <v>112.434131904227</v>
      </c>
      <c r="KT171" s="72">
        <v>-9.63162672377385</v>
      </c>
      <c r="KU171" s="24"/>
      <c r="KV171" s="24" t="s">
        <v>41</v>
      </c>
      <c r="KW171" s="68">
        <v>119.817946894906</v>
      </c>
      <c r="KX171" s="72">
        <v>18.9634143689968</v>
      </c>
      <c r="KY171" s="68">
        <v>179.11923070088</v>
      </c>
      <c r="KZ171" s="72">
        <v>19.7923928283632</v>
      </c>
      <c r="LA171" s="68">
        <v>149.325778976095</v>
      </c>
      <c r="LB171" s="72">
        <v>10.9640094578199</v>
      </c>
      <c r="LC171" s="24"/>
      <c r="LD171" s="24" t="s">
        <v>41</v>
      </c>
      <c r="LE171" s="68">
        <v>140.312152789194</v>
      </c>
      <c r="LF171" s="72">
        <v>4.69997313267648</v>
      </c>
      <c r="LG171" s="68">
        <v>141.364501175122</v>
      </c>
      <c r="LH171" s="72">
        <v>35.2258245629942</v>
      </c>
      <c r="LI171" s="68">
        <v>58.3864618315499</v>
      </c>
      <c r="LJ171" s="72">
        <v>-11.7504916828731</v>
      </c>
      <c r="LK171" s="24"/>
      <c r="LL171" s="24" t="s">
        <v>41</v>
      </c>
      <c r="LM171" s="68">
        <v>146.100677339694</v>
      </c>
      <c r="LN171" s="72">
        <v>34.3681808230997</v>
      </c>
      <c r="LO171" s="68">
        <v>97.2228333648911</v>
      </c>
      <c r="LP171" s="72">
        <v>-33.4337010067493</v>
      </c>
      <c r="LQ171" s="68">
        <v>135.665636187727</v>
      </c>
      <c r="LR171" s="72">
        <v>24.3373379976053</v>
      </c>
      <c r="LS171" s="24"/>
      <c r="LT171" s="24" t="s">
        <v>41</v>
      </c>
      <c r="LU171" s="68">
        <v>117.845808473231</v>
      </c>
      <c r="LV171" s="72">
        <v>11.5495551734514</v>
      </c>
      <c r="LW171" s="68">
        <v>129.40751335041</v>
      </c>
      <c r="LX171" s="72">
        <v>15.828616794654</v>
      </c>
      <c r="LY171" s="68">
        <v>137.39636288711</v>
      </c>
      <c r="LZ171" s="72">
        <v>6.38556343052439</v>
      </c>
      <c r="MA171" s="24"/>
      <c r="MB171" s="24" t="s">
        <v>41</v>
      </c>
      <c r="MC171" s="68">
        <v>130.04401495851</v>
      </c>
      <c r="MD171" s="72">
        <v>1.04789770883022</v>
      </c>
      <c r="ME171" s="68">
        <v>84.3498565637265</v>
      </c>
      <c r="MF171" s="72">
        <v>6.76280577990281</v>
      </c>
      <c r="MG171" s="68">
        <v>89.1022464062414</v>
      </c>
      <c r="MH171" s="72">
        <v>-4.60568967284377</v>
      </c>
      <c r="MI171" s="24"/>
      <c r="MJ171" s="24" t="s">
        <v>41</v>
      </c>
      <c r="MK171" s="68">
        <v>90.6577835130682</v>
      </c>
      <c r="ML171" s="72">
        <v>0.240632347968045</v>
      </c>
      <c r="MM171" s="68">
        <v>126.975228426354</v>
      </c>
      <c r="MN171" s="72">
        <v>-13.0743906240377</v>
      </c>
      <c r="MO171" s="68">
        <v>132.250547494676</v>
      </c>
      <c r="MP171" s="72">
        <v>-19.9504814014824</v>
      </c>
      <c r="MQ171"/>
      <c r="MR171"/>
      <c r="MS171"/>
      <c r="MT171"/>
      <c r="MU171"/>
      <c r="MV171"/>
    </row>
    <row r="172" s="405" customFormat="1" ht="15" hidden="1" customHeight="1" spans="1:360">
      <c r="A172" s="433"/>
      <c r="B172" s="24" t="s">
        <v>42</v>
      </c>
      <c r="C172" s="68">
        <v>91.3824517850903</v>
      </c>
      <c r="D172" s="72">
        <v>2.65872735340852</v>
      </c>
      <c r="E172" s="459">
        <v>77.0753576839511</v>
      </c>
      <c r="F172" s="72">
        <v>-5.90437330740762</v>
      </c>
      <c r="G172" s="459">
        <v>104.910696793498</v>
      </c>
      <c r="H172" s="72">
        <v>9.58668465437231</v>
      </c>
      <c r="I172" s="24"/>
      <c r="J172" s="24" t="s">
        <v>42</v>
      </c>
      <c r="K172" s="68">
        <v>98.2868815822261</v>
      </c>
      <c r="L172" s="72">
        <v>9.64794503827449</v>
      </c>
      <c r="M172" s="68">
        <v>112.446410811285</v>
      </c>
      <c r="N172" s="72">
        <v>12.3418581266611</v>
      </c>
      <c r="O172" s="68">
        <v>94.6638409590536</v>
      </c>
      <c r="P172" s="72">
        <v>4.59833052757888</v>
      </c>
      <c r="Q172" s="24"/>
      <c r="R172" s="24" t="s">
        <v>42</v>
      </c>
      <c r="S172" s="68">
        <v>112.711163452713</v>
      </c>
      <c r="T172" s="72">
        <v>-2.61364899429606</v>
      </c>
      <c r="U172" s="68">
        <v>154.962775926153</v>
      </c>
      <c r="V172" s="72">
        <v>15.7611374432662</v>
      </c>
      <c r="W172" s="68">
        <v>153.896250670081</v>
      </c>
      <c r="X172" s="72">
        <v>4.27022215620573</v>
      </c>
      <c r="Y172" s="24"/>
      <c r="Z172" s="24" t="s">
        <v>42</v>
      </c>
      <c r="AA172" s="68">
        <v>131.049251940329</v>
      </c>
      <c r="AB172" s="72">
        <v>4.56316883461002</v>
      </c>
      <c r="AC172" s="68">
        <v>129.878299019144</v>
      </c>
      <c r="AD172" s="72">
        <v>1.62823253662489</v>
      </c>
      <c r="AE172" s="68">
        <v>143.095730542828</v>
      </c>
      <c r="AF172" s="72">
        <v>26.1340323460496</v>
      </c>
      <c r="AG172" s="24"/>
      <c r="AH172" s="24" t="s">
        <v>42</v>
      </c>
      <c r="AI172" s="68">
        <v>123.900620106862</v>
      </c>
      <c r="AJ172" s="72">
        <v>13.5093296931117</v>
      </c>
      <c r="AK172" s="68">
        <v>152.293925142845</v>
      </c>
      <c r="AL172" s="72">
        <v>18.935250434798</v>
      </c>
      <c r="AM172" s="68">
        <v>101.151353552568</v>
      </c>
      <c r="AN172" s="72">
        <v>-3.91804308311097</v>
      </c>
      <c r="AO172" s="24"/>
      <c r="AP172" s="24" t="s">
        <v>42</v>
      </c>
      <c r="AQ172" s="68">
        <v>134.020350875301</v>
      </c>
      <c r="AR172" s="72">
        <v>39.6811587896249</v>
      </c>
      <c r="AS172" s="68">
        <v>137.314106056271</v>
      </c>
      <c r="AT172" s="72">
        <v>14.0092669951908</v>
      </c>
      <c r="AU172" s="68">
        <v>148.187582029413</v>
      </c>
      <c r="AV172" s="72">
        <v>3.45329451555989</v>
      </c>
      <c r="AW172" s="24"/>
      <c r="AX172" s="24" t="s">
        <v>42</v>
      </c>
      <c r="AY172" s="68">
        <v>145.709347199033</v>
      </c>
      <c r="AZ172" s="72">
        <v>6.59531899444745</v>
      </c>
      <c r="BA172" s="68">
        <v>106.506572660231</v>
      </c>
      <c r="BB172" s="72">
        <v>-15.5960350211231</v>
      </c>
      <c r="BC172" s="68">
        <v>146.602004596688</v>
      </c>
      <c r="BD172" s="72">
        <v>23.5787375642989</v>
      </c>
      <c r="BE172" s="24"/>
      <c r="BF172" s="24" t="s">
        <v>42</v>
      </c>
      <c r="BG172" s="68">
        <v>119.190320874208</v>
      </c>
      <c r="BH172" s="72">
        <v>10.429719430459</v>
      </c>
      <c r="BI172" s="68">
        <v>135.906582950852</v>
      </c>
      <c r="BJ172" s="72">
        <v>1.1643093556559</v>
      </c>
      <c r="BK172" s="68">
        <v>175.841930010882</v>
      </c>
      <c r="BL172" s="72">
        <v>27.6609466864953</v>
      </c>
      <c r="BM172" s="24"/>
      <c r="BN172" s="24" t="s">
        <v>42</v>
      </c>
      <c r="BO172" s="68">
        <v>135.223130266255</v>
      </c>
      <c r="BP172" s="72">
        <v>7.22250146867451</v>
      </c>
      <c r="BQ172" s="437">
        <v>155.68738358556</v>
      </c>
      <c r="BR172" s="72">
        <v>22.2938217282311</v>
      </c>
      <c r="BS172" s="68">
        <v>120.876383462634</v>
      </c>
      <c r="BT172" s="72">
        <v>6.16194788798852</v>
      </c>
      <c r="BU172" s="24"/>
      <c r="BV172" s="24" t="s">
        <v>42</v>
      </c>
      <c r="BW172" s="68">
        <v>129.827087330331</v>
      </c>
      <c r="BX172" s="72">
        <v>13.5758639949516</v>
      </c>
      <c r="BY172" s="68">
        <v>117.946538105882</v>
      </c>
      <c r="BZ172" s="72">
        <v>5.15076772103458</v>
      </c>
      <c r="CA172" s="68">
        <v>120.95277147844</v>
      </c>
      <c r="CB172" s="72">
        <v>27.7522066684815</v>
      </c>
      <c r="CC172" s="24"/>
      <c r="CD172" s="24" t="s">
        <v>42</v>
      </c>
      <c r="CE172" s="68">
        <v>154.143892353895</v>
      </c>
      <c r="CF172" s="72">
        <v>9.79359058847893</v>
      </c>
      <c r="CG172" s="68">
        <v>77.8581954983544</v>
      </c>
      <c r="CH172" s="72">
        <v>-6.53141123604694</v>
      </c>
      <c r="CI172" s="68">
        <v>156.602484615974</v>
      </c>
      <c r="CJ172" s="72">
        <v>4.14271071519248</v>
      </c>
      <c r="CK172" s="24"/>
      <c r="CL172" s="24" t="s">
        <v>42</v>
      </c>
      <c r="CM172" s="68">
        <v>159.896311021371</v>
      </c>
      <c r="CN172" s="72">
        <v>18.2912104058338</v>
      </c>
      <c r="CO172" s="68">
        <v>87.0696023694113</v>
      </c>
      <c r="CP172" s="72">
        <v>-7.6699645534454</v>
      </c>
      <c r="CQ172" s="68">
        <v>103.61626505022</v>
      </c>
      <c r="CR172" s="72">
        <v>9.84917526215435</v>
      </c>
      <c r="CS172" s="24"/>
      <c r="CT172" s="24" t="s">
        <v>42</v>
      </c>
      <c r="CU172" s="68">
        <v>158.342857337053</v>
      </c>
      <c r="CV172" s="72">
        <v>17.3635350273903</v>
      </c>
      <c r="CW172" s="68">
        <v>95.3457283580836</v>
      </c>
      <c r="CX172" s="72">
        <v>8.66894701996621</v>
      </c>
      <c r="CY172" s="68">
        <v>193.095823173328</v>
      </c>
      <c r="CZ172" s="72">
        <v>23.1821063116908</v>
      </c>
      <c r="DA172" s="24"/>
      <c r="DB172" s="24" t="s">
        <v>42</v>
      </c>
      <c r="DC172" s="68">
        <v>97.9495937835994</v>
      </c>
      <c r="DD172" s="72">
        <v>-14.6796568822405</v>
      </c>
      <c r="DE172" s="68">
        <v>285.566961972738</v>
      </c>
      <c r="DF172" s="72">
        <v>8.22995170872186</v>
      </c>
      <c r="DG172" s="68">
        <v>122.852544672426</v>
      </c>
      <c r="DH172" s="72">
        <v>19.9059735602515</v>
      </c>
      <c r="DI172" s="24"/>
      <c r="DJ172" s="24" t="s">
        <v>42</v>
      </c>
      <c r="DK172" s="68">
        <v>193.277686413682</v>
      </c>
      <c r="DL172" s="72">
        <v>34.3338501347312</v>
      </c>
      <c r="DM172" s="68">
        <v>62.1891696173581</v>
      </c>
      <c r="DN172" s="72">
        <v>-26.9450250496419</v>
      </c>
      <c r="DO172" s="68">
        <v>124.551245037517</v>
      </c>
      <c r="DP172" s="72">
        <v>2.69739342744427</v>
      </c>
      <c r="DQ172" s="24"/>
      <c r="DR172" s="24" t="s">
        <v>42</v>
      </c>
      <c r="DS172" s="68">
        <v>165.593168907165</v>
      </c>
      <c r="DT172" s="72">
        <v>9.69787907792146</v>
      </c>
      <c r="DU172" s="68">
        <v>122.94947578392</v>
      </c>
      <c r="DV172" s="72">
        <v>3.5938043044</v>
      </c>
      <c r="DW172" s="68">
        <v>136.92548554719</v>
      </c>
      <c r="DX172" s="72">
        <v>-3.84181796620993</v>
      </c>
      <c r="DY172" s="24"/>
      <c r="DZ172" s="24" t="s">
        <v>42</v>
      </c>
      <c r="EA172" s="68">
        <v>121.015560425426</v>
      </c>
      <c r="EB172" s="72">
        <v>15.4318366143608</v>
      </c>
      <c r="EC172" s="68">
        <v>135.132092633315</v>
      </c>
      <c r="ED172" s="72">
        <v>22.680375220486</v>
      </c>
      <c r="EE172" s="68">
        <v>119.520013989672</v>
      </c>
      <c r="EF172" s="72">
        <v>9.54594572020493</v>
      </c>
      <c r="EG172" s="24"/>
      <c r="EH172" s="24" t="s">
        <v>42</v>
      </c>
      <c r="EI172" s="68">
        <v>137.919282296601</v>
      </c>
      <c r="EJ172" s="72">
        <v>6.2271257593008</v>
      </c>
      <c r="EK172" s="68">
        <v>122.681173697237</v>
      </c>
      <c r="EL172" s="72">
        <v>0.556106497935531</v>
      </c>
      <c r="EM172" s="68">
        <v>100.965696627668</v>
      </c>
      <c r="EN172" s="72">
        <v>13.9438328530372</v>
      </c>
      <c r="EO172" s="24"/>
      <c r="EP172" s="24" t="s">
        <v>42</v>
      </c>
      <c r="EQ172" s="68">
        <v>80.5574345922397</v>
      </c>
      <c r="ER172" s="72">
        <v>-24.5265227114011</v>
      </c>
      <c r="ES172" s="68">
        <v>142.421688085606</v>
      </c>
      <c r="ET172" s="72">
        <v>13.6148379923296</v>
      </c>
      <c r="EU172" s="68">
        <v>78.344840711414</v>
      </c>
      <c r="EV172" s="72">
        <v>-0.918835515455356</v>
      </c>
      <c r="EW172" s="24"/>
      <c r="EX172" s="24" t="s">
        <v>42</v>
      </c>
      <c r="EY172" s="68">
        <v>97.1870151825079</v>
      </c>
      <c r="EZ172" s="72">
        <v>9.24636518733098</v>
      </c>
      <c r="FA172" s="68">
        <v>89.9276748638091</v>
      </c>
      <c r="FB172" s="72">
        <v>19.5462806922125</v>
      </c>
      <c r="FC172" s="68">
        <v>193.054246286361</v>
      </c>
      <c r="FD172" s="72">
        <v>18.3185093559958</v>
      </c>
      <c r="FE172" s="24"/>
      <c r="FF172" s="24" t="s">
        <v>42</v>
      </c>
      <c r="FG172" s="68">
        <v>125.893320241343</v>
      </c>
      <c r="FH172" s="72">
        <v>-3.41239060281796</v>
      </c>
      <c r="FI172" s="68">
        <v>162.386091337208</v>
      </c>
      <c r="FJ172" s="72">
        <v>19.8616005734162</v>
      </c>
      <c r="FK172" s="68">
        <v>132.7603960538</v>
      </c>
      <c r="FL172" s="72">
        <v>-3.20617942811097</v>
      </c>
      <c r="FM172" s="24"/>
      <c r="FN172" s="24" t="s">
        <v>42</v>
      </c>
      <c r="FO172" s="68">
        <v>123.832793927142</v>
      </c>
      <c r="FP172" s="72">
        <v>1.45832668944522</v>
      </c>
      <c r="FQ172" s="68">
        <v>222.227318702416</v>
      </c>
      <c r="FR172" s="72">
        <v>-13.4050797600432</v>
      </c>
      <c r="FS172" s="68">
        <v>134.250834455475</v>
      </c>
      <c r="FT172" s="72">
        <v>8.26199362220441</v>
      </c>
      <c r="FU172" s="24"/>
      <c r="FV172" s="24" t="s">
        <v>42</v>
      </c>
      <c r="FW172" s="68">
        <v>126.808968624506</v>
      </c>
      <c r="FX172" s="72">
        <v>-4.74748114488574</v>
      </c>
      <c r="FY172" s="68">
        <v>169.535276668784</v>
      </c>
      <c r="FZ172" s="72">
        <v>21.1466796596707</v>
      </c>
      <c r="GA172" s="68">
        <v>121.943457972257</v>
      </c>
      <c r="GB172" s="72">
        <v>8.20742169002418</v>
      </c>
      <c r="GC172" s="24"/>
      <c r="GD172" s="24" t="s">
        <v>42</v>
      </c>
      <c r="GE172" s="68">
        <v>137.950550742191</v>
      </c>
      <c r="GF172" s="72">
        <v>12.481343001193</v>
      </c>
      <c r="GG172" s="68">
        <v>121.006900047695</v>
      </c>
      <c r="GH172" s="72">
        <v>12.9477034108292</v>
      </c>
      <c r="GI172" s="68">
        <v>89.5458286263203</v>
      </c>
      <c r="GJ172" s="72">
        <v>0.935660099548954</v>
      </c>
      <c r="GK172" s="24"/>
      <c r="GL172" s="24" t="s">
        <v>42</v>
      </c>
      <c r="GM172" s="68">
        <v>153.130720438162</v>
      </c>
      <c r="GN172" s="72">
        <v>3.3526296806985</v>
      </c>
      <c r="GO172" s="68">
        <v>121.107170652787</v>
      </c>
      <c r="GP172" s="72">
        <v>-14.4589624015494</v>
      </c>
      <c r="GQ172" s="68">
        <v>129.121043241195</v>
      </c>
      <c r="GR172" s="72">
        <v>1.3842265340337</v>
      </c>
      <c r="GS172" s="24"/>
      <c r="GT172" s="24" t="s">
        <v>42</v>
      </c>
      <c r="GU172" s="68">
        <v>120.992561630213</v>
      </c>
      <c r="GV172" s="72">
        <v>14.703997295214</v>
      </c>
      <c r="GW172" s="68">
        <v>99.2819726778411</v>
      </c>
      <c r="GX172" s="72">
        <v>13.8470772523861</v>
      </c>
      <c r="GY172" s="68">
        <v>158.507790544441</v>
      </c>
      <c r="GZ172" s="72">
        <v>4.91796542475133</v>
      </c>
      <c r="HA172" s="24"/>
      <c r="HB172" s="24" t="s">
        <v>42</v>
      </c>
      <c r="HC172" s="68">
        <v>95.8301079928666</v>
      </c>
      <c r="HD172" s="72">
        <v>-9.41730479189469</v>
      </c>
      <c r="HE172" s="68">
        <v>168.289919779742</v>
      </c>
      <c r="HF172" s="72">
        <v>24.0125979991622</v>
      </c>
      <c r="HG172" s="68">
        <v>87.2288980878897</v>
      </c>
      <c r="HH172" s="72">
        <v>-0.453653891107891</v>
      </c>
      <c r="HI172" s="24"/>
      <c r="HJ172" s="24" t="s">
        <v>42</v>
      </c>
      <c r="HK172" s="68">
        <v>85.2044618019239</v>
      </c>
      <c r="HL172" s="72">
        <v>-15.0831396506513</v>
      </c>
      <c r="HM172" s="68">
        <v>121.202328852471</v>
      </c>
      <c r="HN172" s="72">
        <v>-2.48125110995261</v>
      </c>
      <c r="HO172" s="68">
        <v>83.0593760437137</v>
      </c>
      <c r="HP172" s="72">
        <v>-16.2955035525129</v>
      </c>
      <c r="HQ172" s="24"/>
      <c r="HR172" s="24" t="s">
        <v>42</v>
      </c>
      <c r="HS172" s="68">
        <v>114.74008465328</v>
      </c>
      <c r="HT172" s="72">
        <v>14.8695908615188</v>
      </c>
      <c r="HU172" s="68">
        <v>148.428528694781</v>
      </c>
      <c r="HV172" s="72">
        <v>15.4420427576586</v>
      </c>
      <c r="HW172" s="68">
        <v>90.6326399018816</v>
      </c>
      <c r="HX172" s="72">
        <v>-9.29572053365018</v>
      </c>
      <c r="HY172" s="24"/>
      <c r="HZ172" s="24" t="s">
        <v>42</v>
      </c>
      <c r="IA172" s="68">
        <v>109.843578774812</v>
      </c>
      <c r="IB172" s="72">
        <v>-3.77017858369884</v>
      </c>
      <c r="IC172" s="68">
        <v>124.815283706125</v>
      </c>
      <c r="ID172" s="72">
        <v>-1.67414964346739</v>
      </c>
      <c r="IE172" s="68">
        <v>118.286421606377</v>
      </c>
      <c r="IF172" s="72">
        <v>7.03837089615162</v>
      </c>
      <c r="IG172" s="24"/>
      <c r="IH172" s="24" t="s">
        <v>42</v>
      </c>
      <c r="II172" s="68">
        <v>141.822492854508</v>
      </c>
      <c r="IJ172" s="72">
        <v>20.2506410288556</v>
      </c>
      <c r="IK172" s="68">
        <v>153.366321906178</v>
      </c>
      <c r="IL172" s="72">
        <v>22.6842157533226</v>
      </c>
      <c r="IM172" s="68">
        <v>102.037211362225</v>
      </c>
      <c r="IN172" s="72">
        <v>2.21417688584876</v>
      </c>
      <c r="IO172" s="68">
        <v>153.779311687744</v>
      </c>
      <c r="IP172" s="72">
        <v>8.73043802931477</v>
      </c>
      <c r="IQ172" s="24"/>
      <c r="IR172" s="24" t="s">
        <v>42</v>
      </c>
      <c r="IS172" s="68">
        <v>102.309454003627</v>
      </c>
      <c r="IT172" s="72">
        <v>4.61985805942695</v>
      </c>
      <c r="IU172" s="68">
        <v>94.8624207375389</v>
      </c>
      <c r="IV172" s="72">
        <v>-2.02041595893857</v>
      </c>
      <c r="IW172" s="68">
        <v>109.686532913144</v>
      </c>
      <c r="IX172" s="72">
        <v>5.87306064984452</v>
      </c>
      <c r="IY172" s="24"/>
      <c r="IZ172" s="24" t="s">
        <v>42</v>
      </c>
      <c r="JA172" s="68">
        <v>134.439466198418</v>
      </c>
      <c r="JB172" s="72">
        <v>16.3817693912831</v>
      </c>
      <c r="JC172" s="68">
        <v>183.130145164593</v>
      </c>
      <c r="JD172" s="72">
        <v>25.6932729102789</v>
      </c>
      <c r="JE172" s="68">
        <v>169.205344956106</v>
      </c>
      <c r="JF172" s="72">
        <v>-5.84508641456361</v>
      </c>
      <c r="JG172" s="24"/>
      <c r="JH172" s="24" t="s">
        <v>42</v>
      </c>
      <c r="JI172" s="68">
        <v>215.378509435763</v>
      </c>
      <c r="JJ172" s="72">
        <v>-0.522842449405047</v>
      </c>
      <c r="JK172" s="68">
        <v>220.104276527286</v>
      </c>
      <c r="JL172" s="72">
        <v>48.2566319516246</v>
      </c>
      <c r="JM172" s="68">
        <v>127.000096484695</v>
      </c>
      <c r="JN172" s="72">
        <v>-16.0054766299837</v>
      </c>
      <c r="JO172" s="24"/>
      <c r="JP172" s="24" t="s">
        <v>42</v>
      </c>
      <c r="JQ172" s="68">
        <v>115.501780868197</v>
      </c>
      <c r="JR172" s="72">
        <v>-4.28474179716859</v>
      </c>
      <c r="JS172" s="68">
        <v>104.455629632802</v>
      </c>
      <c r="JT172" s="72">
        <v>-3.75346437363937</v>
      </c>
      <c r="JU172" s="68">
        <v>115.575225140519</v>
      </c>
      <c r="JV172" s="72">
        <v>15.6012481308837</v>
      </c>
      <c r="JW172" s="24"/>
      <c r="JX172" s="24" t="s">
        <v>42</v>
      </c>
      <c r="JY172" s="68">
        <v>101.528896949319</v>
      </c>
      <c r="JZ172" s="72">
        <v>-14.4796581826364</v>
      </c>
      <c r="KA172" s="68">
        <v>180.049090074932</v>
      </c>
      <c r="KB172" s="72">
        <v>23.6099696157313</v>
      </c>
      <c r="KC172" s="68">
        <v>170.52511285433</v>
      </c>
      <c r="KD172" s="72">
        <v>20.9163697388882</v>
      </c>
      <c r="KE172" s="24"/>
      <c r="KF172" s="24" t="s">
        <v>42</v>
      </c>
      <c r="KG172" s="68">
        <v>87.0755992695718</v>
      </c>
      <c r="KH172" s="72">
        <v>-34.4139374863109</v>
      </c>
      <c r="KI172" s="68">
        <v>126.289667947058</v>
      </c>
      <c r="KJ172" s="72">
        <v>17.7481773126498</v>
      </c>
      <c r="KK172" s="68">
        <v>103.894423791599</v>
      </c>
      <c r="KL172" s="72">
        <v>3.90243079774891</v>
      </c>
      <c r="KM172" s="24"/>
      <c r="KN172" s="24" t="s">
        <v>42</v>
      </c>
      <c r="KO172" s="68">
        <v>51.7506905656077</v>
      </c>
      <c r="KP172" s="72">
        <v>-27.0260035217756</v>
      </c>
      <c r="KQ172" s="68">
        <v>152.652613867204</v>
      </c>
      <c r="KR172" s="72">
        <v>31.6370230891561</v>
      </c>
      <c r="KS172" s="68">
        <v>99.9871060761965</v>
      </c>
      <c r="KT172" s="72">
        <v>4.97275843393305</v>
      </c>
      <c r="KU172" s="24"/>
      <c r="KV172" s="24" t="s">
        <v>42</v>
      </c>
      <c r="KW172" s="68">
        <v>128.796913521999</v>
      </c>
      <c r="KX172" s="72">
        <v>22.3338239022423</v>
      </c>
      <c r="KY172" s="68">
        <v>153.462047159205</v>
      </c>
      <c r="KZ172" s="72">
        <v>11.9460878757281</v>
      </c>
      <c r="LA172" s="68">
        <v>144.747276388664</v>
      </c>
      <c r="LB172" s="72">
        <v>21.3507727083106</v>
      </c>
      <c r="LC172" s="24"/>
      <c r="LD172" s="24" t="s">
        <v>42</v>
      </c>
      <c r="LE172" s="68">
        <v>141.880215353982</v>
      </c>
      <c r="LF172" s="72">
        <v>6.06915588834795</v>
      </c>
      <c r="LG172" s="68">
        <v>139.17874712948</v>
      </c>
      <c r="LH172" s="72">
        <v>27.5898074366742</v>
      </c>
      <c r="LI172" s="68">
        <v>57.411851059074</v>
      </c>
      <c r="LJ172" s="72">
        <v>-16.8739812908648</v>
      </c>
      <c r="LK172" s="24"/>
      <c r="LL172" s="24" t="s">
        <v>42</v>
      </c>
      <c r="LM172" s="68">
        <v>139.48672331242</v>
      </c>
      <c r="LN172" s="72">
        <v>18.2332611667848</v>
      </c>
      <c r="LO172" s="68">
        <v>86.6926748241096</v>
      </c>
      <c r="LP172" s="72">
        <v>-34.6602994883287</v>
      </c>
      <c r="LQ172" s="68">
        <v>136.105963264882</v>
      </c>
      <c r="LR172" s="72">
        <v>22.9186282124499</v>
      </c>
      <c r="LS172" s="24"/>
      <c r="LT172" s="24" t="s">
        <v>42</v>
      </c>
      <c r="LU172" s="68">
        <v>115.199193589152</v>
      </c>
      <c r="LV172" s="72">
        <v>22.8953173856075</v>
      </c>
      <c r="LW172" s="68">
        <v>131.181193868329</v>
      </c>
      <c r="LX172" s="72">
        <v>10.9168375110494</v>
      </c>
      <c r="LY172" s="68">
        <v>132.2531700295</v>
      </c>
      <c r="LZ172" s="72">
        <v>0.310625668021331</v>
      </c>
      <c r="MA172" s="24"/>
      <c r="MB172" s="24" t="s">
        <v>42</v>
      </c>
      <c r="MC172" s="68">
        <v>134.25334605554</v>
      </c>
      <c r="MD172" s="72">
        <v>5.29869324983261</v>
      </c>
      <c r="ME172" s="68">
        <v>108.962590528679</v>
      </c>
      <c r="MF172" s="72">
        <v>3.73254626728965</v>
      </c>
      <c r="MG172" s="68">
        <v>127.166537542109</v>
      </c>
      <c r="MH172" s="72">
        <v>4.5204470622554</v>
      </c>
      <c r="MI172" s="24"/>
      <c r="MJ172" s="24" t="s">
        <v>42</v>
      </c>
      <c r="MK172" s="68">
        <v>101.000050879438</v>
      </c>
      <c r="ML172" s="72">
        <v>3.24646991856079</v>
      </c>
      <c r="MM172" s="68">
        <v>139.074638276848</v>
      </c>
      <c r="MN172" s="72">
        <v>6.317345663715</v>
      </c>
      <c r="MO172" s="68">
        <v>163.98397218127</v>
      </c>
      <c r="MP172" s="72">
        <v>-0.689011206839098</v>
      </c>
      <c r="MQ172"/>
      <c r="MR172"/>
      <c r="MS172"/>
      <c r="MT172"/>
      <c r="MU172"/>
      <c r="MV172"/>
    </row>
    <row r="173" s="405" customFormat="1" ht="15" hidden="1" customHeight="1" spans="1:360">
      <c r="A173" s="433"/>
      <c r="B173" s="24" t="s">
        <v>43</v>
      </c>
      <c r="C173" s="68">
        <v>95.1188747903673</v>
      </c>
      <c r="D173" s="72">
        <v>-2.46565622980395</v>
      </c>
      <c r="E173" s="459">
        <v>80.8743770186845</v>
      </c>
      <c r="F173" s="72">
        <v>-5.51535310010706</v>
      </c>
      <c r="G173" s="459">
        <v>108.587931086132</v>
      </c>
      <c r="H173" s="72">
        <v>-0.197054789744342</v>
      </c>
      <c r="I173" s="24"/>
      <c r="J173" s="24" t="s">
        <v>43</v>
      </c>
      <c r="K173" s="68">
        <v>87.1524685311091</v>
      </c>
      <c r="L173" s="72">
        <v>8.70400460694387</v>
      </c>
      <c r="M173" s="68">
        <v>91.7696071695953</v>
      </c>
      <c r="N173" s="72">
        <v>19.486052916848</v>
      </c>
      <c r="O173" s="68">
        <v>88.8458355079684</v>
      </c>
      <c r="P173" s="72">
        <v>19.0453989983542</v>
      </c>
      <c r="Q173" s="24"/>
      <c r="R173" s="24" t="s">
        <v>43</v>
      </c>
      <c r="S173" s="68">
        <v>140.853053623671</v>
      </c>
      <c r="T173" s="72">
        <v>-1.07590419230857</v>
      </c>
      <c r="U173" s="68">
        <v>170.117710389956</v>
      </c>
      <c r="V173" s="72">
        <v>19.9563123378401</v>
      </c>
      <c r="W173" s="68">
        <v>145.069894771244</v>
      </c>
      <c r="X173" s="72">
        <v>-8.32520372070346</v>
      </c>
      <c r="Y173" s="24"/>
      <c r="Z173" s="24" t="s">
        <v>43</v>
      </c>
      <c r="AA173" s="68">
        <v>150.208000288761</v>
      </c>
      <c r="AB173" s="72">
        <v>12.4818316766409</v>
      </c>
      <c r="AC173" s="68">
        <v>147.832874486414</v>
      </c>
      <c r="AD173" s="72">
        <v>-0.0158929010963789</v>
      </c>
      <c r="AE173" s="68">
        <v>153.443356872478</v>
      </c>
      <c r="AF173" s="72">
        <v>11.8427103591935</v>
      </c>
      <c r="AG173" s="24"/>
      <c r="AH173" s="24" t="s">
        <v>43</v>
      </c>
      <c r="AI173" s="68">
        <v>117.62907018131</v>
      </c>
      <c r="AJ173" s="72">
        <v>11.4709071704087</v>
      </c>
      <c r="AK173" s="68">
        <v>151.798829477176</v>
      </c>
      <c r="AL173" s="72">
        <v>4.58516059712733</v>
      </c>
      <c r="AM173" s="68">
        <v>107.435893140271</v>
      </c>
      <c r="AN173" s="72">
        <v>-6.45552336505256</v>
      </c>
      <c r="AO173" s="24"/>
      <c r="AP173" s="24" t="s">
        <v>43</v>
      </c>
      <c r="AQ173" s="68">
        <v>138.481854736626</v>
      </c>
      <c r="AR173" s="72">
        <v>33.230937234499</v>
      </c>
      <c r="AS173" s="68">
        <v>138.166175418538</v>
      </c>
      <c r="AT173" s="72">
        <v>12.0385411462981</v>
      </c>
      <c r="AU173" s="68">
        <v>141.092896010627</v>
      </c>
      <c r="AV173" s="72">
        <v>18.4181034841769</v>
      </c>
      <c r="AW173" s="24"/>
      <c r="AX173" s="24" t="s">
        <v>43</v>
      </c>
      <c r="AY173" s="68">
        <v>134.470207571174</v>
      </c>
      <c r="AZ173" s="72">
        <v>-13.1616824013585</v>
      </c>
      <c r="BA173" s="68">
        <v>105.815360883674</v>
      </c>
      <c r="BB173" s="72">
        <v>-14.0985574070164</v>
      </c>
      <c r="BC173" s="68">
        <v>158.739380829525</v>
      </c>
      <c r="BD173" s="72">
        <v>31.5163151347917</v>
      </c>
      <c r="BE173" s="24"/>
      <c r="BF173" s="24" t="s">
        <v>43</v>
      </c>
      <c r="BG173" s="68">
        <v>146.545737450307</v>
      </c>
      <c r="BH173" s="72">
        <v>30.0755550627419</v>
      </c>
      <c r="BI173" s="68">
        <v>126.090038234071</v>
      </c>
      <c r="BJ173" s="72">
        <v>-1.57385956607877</v>
      </c>
      <c r="BK173" s="68">
        <v>183.983293262032</v>
      </c>
      <c r="BL173" s="72">
        <v>19.9643388114532</v>
      </c>
      <c r="BM173" s="24"/>
      <c r="BN173" s="24" t="s">
        <v>43</v>
      </c>
      <c r="BO173" s="68">
        <v>122.476273162667</v>
      </c>
      <c r="BP173" s="72">
        <v>-0.959229778257196</v>
      </c>
      <c r="BQ173" s="437">
        <v>171.660956699301</v>
      </c>
      <c r="BR173" s="72">
        <v>10.0070415566909</v>
      </c>
      <c r="BS173" s="68">
        <v>129.823333232311</v>
      </c>
      <c r="BT173" s="72">
        <v>11.1260639326764</v>
      </c>
      <c r="BU173" s="24"/>
      <c r="BV173" s="24" t="s">
        <v>43</v>
      </c>
      <c r="BW173" s="68">
        <v>120.042634237192</v>
      </c>
      <c r="BX173" s="72">
        <v>-7.01035872617406</v>
      </c>
      <c r="BY173" s="68">
        <v>126.893094109644</v>
      </c>
      <c r="BZ173" s="72">
        <v>6.36667056407502</v>
      </c>
      <c r="CA173" s="68">
        <v>126.787189437326</v>
      </c>
      <c r="CB173" s="72">
        <v>23.2020128545086</v>
      </c>
      <c r="CC173" s="24"/>
      <c r="CD173" s="24" t="s">
        <v>43</v>
      </c>
      <c r="CE173" s="68">
        <v>130.010126470593</v>
      </c>
      <c r="CF173" s="72">
        <v>14.3642772343275</v>
      </c>
      <c r="CG173" s="68">
        <v>73.077296007575</v>
      </c>
      <c r="CH173" s="72">
        <v>-22.7175748239795</v>
      </c>
      <c r="CI173" s="68">
        <v>157.031882571918</v>
      </c>
      <c r="CJ173" s="72">
        <v>1.99771796793409</v>
      </c>
      <c r="CK173" s="24"/>
      <c r="CL173" s="24" t="s">
        <v>43</v>
      </c>
      <c r="CM173" s="68">
        <v>198.354158525027</v>
      </c>
      <c r="CN173" s="72">
        <v>6.4025949904635</v>
      </c>
      <c r="CO173" s="68">
        <v>91.9407467058815</v>
      </c>
      <c r="CP173" s="72">
        <v>1.03247815243313</v>
      </c>
      <c r="CQ173" s="68">
        <v>99.8443865267259</v>
      </c>
      <c r="CR173" s="72">
        <v>7.12568076344269</v>
      </c>
      <c r="CS173" s="24"/>
      <c r="CT173" s="24" t="s">
        <v>43</v>
      </c>
      <c r="CU173" s="68">
        <v>139.865920479119</v>
      </c>
      <c r="CV173" s="72">
        <v>12.6323957989429</v>
      </c>
      <c r="CW173" s="68">
        <v>108.774692243092</v>
      </c>
      <c r="CX173" s="72">
        <v>7.65311420612835</v>
      </c>
      <c r="CY173" s="68">
        <v>199.227476681343</v>
      </c>
      <c r="CZ173" s="72">
        <v>23.2808981472171</v>
      </c>
      <c r="DA173" s="24"/>
      <c r="DB173" s="24" t="s">
        <v>43</v>
      </c>
      <c r="DC173" s="68">
        <v>91.6117749550277</v>
      </c>
      <c r="DD173" s="72">
        <v>-16.5756206636708</v>
      </c>
      <c r="DE173" s="68">
        <v>284.654484259803</v>
      </c>
      <c r="DF173" s="72">
        <v>-11.047756563788</v>
      </c>
      <c r="DG173" s="68">
        <v>120.758551082328</v>
      </c>
      <c r="DH173" s="72">
        <v>8.23907981758707</v>
      </c>
      <c r="DI173" s="24"/>
      <c r="DJ173" s="24" t="s">
        <v>43</v>
      </c>
      <c r="DK173" s="68">
        <v>197.028656448056</v>
      </c>
      <c r="DL173" s="72">
        <v>34.6397324399989</v>
      </c>
      <c r="DM173" s="68">
        <v>59.2746412700509</v>
      </c>
      <c r="DN173" s="72">
        <v>-31.6498919483938</v>
      </c>
      <c r="DO173" s="68">
        <v>123.377310053189</v>
      </c>
      <c r="DP173" s="72">
        <v>-7.10942633899336</v>
      </c>
      <c r="DQ173" s="24"/>
      <c r="DR173" s="24" t="s">
        <v>43</v>
      </c>
      <c r="DS173" s="68">
        <v>154.801999354226</v>
      </c>
      <c r="DT173" s="72">
        <v>-2.27392831561608</v>
      </c>
      <c r="DU173" s="68">
        <v>142.996342701447</v>
      </c>
      <c r="DV173" s="72">
        <v>3.82735241234199</v>
      </c>
      <c r="DW173" s="68">
        <v>157.665770862854</v>
      </c>
      <c r="DX173" s="72">
        <v>0.468343307854454</v>
      </c>
      <c r="DY173" s="24"/>
      <c r="DZ173" s="24" t="s">
        <v>43</v>
      </c>
      <c r="EA173" s="68">
        <v>112.560535648341</v>
      </c>
      <c r="EB173" s="72">
        <v>0.349324297734</v>
      </c>
      <c r="EC173" s="68">
        <v>166.57038442183</v>
      </c>
      <c r="ED173" s="72">
        <v>20.8480382639411</v>
      </c>
      <c r="EE173" s="68">
        <v>131.340668700502</v>
      </c>
      <c r="EF173" s="72">
        <v>9.40059733156373</v>
      </c>
      <c r="EG173" s="24"/>
      <c r="EH173" s="24" t="s">
        <v>43</v>
      </c>
      <c r="EI173" s="68">
        <v>138.068007562213</v>
      </c>
      <c r="EJ173" s="72">
        <v>3.23975174893276</v>
      </c>
      <c r="EK173" s="68">
        <v>123.12629103517</v>
      </c>
      <c r="EL173" s="72">
        <v>-2.46401865703724</v>
      </c>
      <c r="EM173" s="68">
        <v>113.914882233562</v>
      </c>
      <c r="EN173" s="72">
        <v>8.57831435558565</v>
      </c>
      <c r="EO173" s="24"/>
      <c r="EP173" s="24" t="s">
        <v>43</v>
      </c>
      <c r="EQ173" s="68">
        <v>86.2101071808963</v>
      </c>
      <c r="ER173" s="72">
        <v>-21.8072825104825</v>
      </c>
      <c r="ES173" s="68">
        <v>147.100555272879</v>
      </c>
      <c r="ET173" s="72">
        <v>22.5696698626195</v>
      </c>
      <c r="EU173" s="68">
        <v>93.2100341590895</v>
      </c>
      <c r="EV173" s="72">
        <v>15.9904508177838</v>
      </c>
      <c r="EW173" s="24"/>
      <c r="EX173" s="24" t="s">
        <v>43</v>
      </c>
      <c r="EY173" s="68">
        <v>103.391597908297</v>
      </c>
      <c r="EZ173" s="72">
        <v>18.05977249558</v>
      </c>
      <c r="FA173" s="68">
        <v>103.976969939529</v>
      </c>
      <c r="FB173" s="72">
        <v>29.6894035819701</v>
      </c>
      <c r="FC173" s="68">
        <v>227.672951766576</v>
      </c>
      <c r="FD173" s="72">
        <v>29.0825100739884</v>
      </c>
      <c r="FE173" s="24"/>
      <c r="FF173" s="24" t="s">
        <v>43</v>
      </c>
      <c r="FG173" s="68">
        <v>123.306119018066</v>
      </c>
      <c r="FH173" s="72">
        <v>-3.80573071620576</v>
      </c>
      <c r="FI173" s="68">
        <v>172.94818468434</v>
      </c>
      <c r="FJ173" s="72">
        <v>25.2943007783788</v>
      </c>
      <c r="FK173" s="68">
        <v>120.136794119497</v>
      </c>
      <c r="FL173" s="72">
        <v>-14.5762216867717</v>
      </c>
      <c r="FM173" s="24"/>
      <c r="FN173" s="24" t="s">
        <v>43</v>
      </c>
      <c r="FO173" s="68">
        <v>122.558737589527</v>
      </c>
      <c r="FP173" s="72">
        <v>-5.21457710505592</v>
      </c>
      <c r="FQ173" s="68">
        <v>245.781688578352</v>
      </c>
      <c r="FR173" s="72">
        <v>-16.2012439565654</v>
      </c>
      <c r="FS173" s="68">
        <v>139.269078200126</v>
      </c>
      <c r="FT173" s="72">
        <v>6.13038071540876</v>
      </c>
      <c r="FU173" s="24"/>
      <c r="FV173" s="24" t="s">
        <v>43</v>
      </c>
      <c r="FW173" s="68">
        <v>124.364785224228</v>
      </c>
      <c r="FX173" s="72">
        <v>-3.106162173684</v>
      </c>
      <c r="FY173" s="68">
        <v>174.621402653298</v>
      </c>
      <c r="FZ173" s="72">
        <v>10.5619639869965</v>
      </c>
      <c r="GA173" s="68">
        <v>122.640483467221</v>
      </c>
      <c r="GB173" s="72">
        <v>6.51317538672637</v>
      </c>
      <c r="GC173" s="24"/>
      <c r="GD173" s="24" t="s">
        <v>43</v>
      </c>
      <c r="GE173" s="68">
        <v>135.883090887106</v>
      </c>
      <c r="GF173" s="72">
        <v>19.9849812141013</v>
      </c>
      <c r="GG173" s="68">
        <v>125.716406823055</v>
      </c>
      <c r="GH173" s="72">
        <v>10.3635352415608</v>
      </c>
      <c r="GI173" s="68">
        <v>93.8601441563568</v>
      </c>
      <c r="GJ173" s="72">
        <v>5.40099985512421</v>
      </c>
      <c r="GK173" s="24"/>
      <c r="GL173" s="24" t="s">
        <v>43</v>
      </c>
      <c r="GM173" s="68">
        <v>142.680178618943</v>
      </c>
      <c r="GN173" s="72">
        <v>-0.676063606003467</v>
      </c>
      <c r="GO173" s="68">
        <v>128.45648054478</v>
      </c>
      <c r="GP173" s="72">
        <v>-14.893855458997</v>
      </c>
      <c r="GQ173" s="68">
        <v>120.458962545724</v>
      </c>
      <c r="GR173" s="72">
        <v>0.370341794332063</v>
      </c>
      <c r="GS173" s="24"/>
      <c r="GT173" s="24" t="s">
        <v>43</v>
      </c>
      <c r="GU173" s="68">
        <v>93.7056067169935</v>
      </c>
      <c r="GV173" s="72">
        <v>18.8624219237787</v>
      </c>
      <c r="GW173" s="68">
        <v>94.5960672706697</v>
      </c>
      <c r="GX173" s="72">
        <v>9.53857537030649</v>
      </c>
      <c r="GY173" s="68">
        <v>181.637032824448</v>
      </c>
      <c r="GZ173" s="72">
        <v>8.24641096179788</v>
      </c>
      <c r="HA173" s="24"/>
      <c r="HB173" s="24" t="s">
        <v>43</v>
      </c>
      <c r="HC173" s="68">
        <v>94.4935980532395</v>
      </c>
      <c r="HD173" s="72">
        <v>-13.7101567409</v>
      </c>
      <c r="HE173" s="68">
        <v>167.488945346369</v>
      </c>
      <c r="HF173" s="72">
        <v>21.2789493655805</v>
      </c>
      <c r="HG173" s="68">
        <v>89.2390028963436</v>
      </c>
      <c r="HH173" s="72">
        <v>-14.3980530845001</v>
      </c>
      <c r="HI173" s="24"/>
      <c r="HJ173" s="24" t="s">
        <v>43</v>
      </c>
      <c r="HK173" s="68">
        <v>91.0349423253841</v>
      </c>
      <c r="HL173" s="72">
        <v>-8.66326018585882</v>
      </c>
      <c r="HM173" s="68">
        <v>122.61440155867</v>
      </c>
      <c r="HN173" s="72">
        <v>0.465150780610529</v>
      </c>
      <c r="HO173" s="68">
        <v>84.2757456550285</v>
      </c>
      <c r="HP173" s="72">
        <v>-20.7384364627299</v>
      </c>
      <c r="HQ173" s="24"/>
      <c r="HR173" s="24" t="s">
        <v>43</v>
      </c>
      <c r="HS173" s="68">
        <v>126.874628359646</v>
      </c>
      <c r="HT173" s="72">
        <v>3.69009631736694</v>
      </c>
      <c r="HU173" s="68">
        <v>142.575636340615</v>
      </c>
      <c r="HV173" s="72">
        <v>24.3751498159942</v>
      </c>
      <c r="HW173" s="68">
        <v>95.1142383277081</v>
      </c>
      <c r="HX173" s="72">
        <v>-0.593602824442698</v>
      </c>
      <c r="HY173" s="24"/>
      <c r="HZ173" s="24" t="s">
        <v>43</v>
      </c>
      <c r="IA173" s="68">
        <v>107.831803030311</v>
      </c>
      <c r="IB173" s="72">
        <v>-6.8746509146667</v>
      </c>
      <c r="IC173" s="68">
        <v>128.860194044453</v>
      </c>
      <c r="ID173" s="72">
        <v>-1.69981096089018</v>
      </c>
      <c r="IE173" s="68">
        <v>106.46492932768</v>
      </c>
      <c r="IF173" s="72">
        <v>1.30226865542494</v>
      </c>
      <c r="IG173" s="24"/>
      <c r="IH173" s="24" t="s">
        <v>43</v>
      </c>
      <c r="II173" s="68">
        <v>125.706571428672</v>
      </c>
      <c r="IJ173" s="72">
        <v>9.79061687867491</v>
      </c>
      <c r="IK173" s="68">
        <v>146.800901617931</v>
      </c>
      <c r="IL173" s="72">
        <v>8.32833356221528</v>
      </c>
      <c r="IM173" s="68">
        <v>103.846530626312</v>
      </c>
      <c r="IN173" s="72">
        <v>5.82343374590057</v>
      </c>
      <c r="IO173" s="68">
        <v>165.988548563561</v>
      </c>
      <c r="IP173" s="72">
        <v>10.877405485406</v>
      </c>
      <c r="IQ173" s="24"/>
      <c r="IR173" s="24" t="s">
        <v>43</v>
      </c>
      <c r="IS173" s="68">
        <v>98.7042080708217</v>
      </c>
      <c r="IT173" s="72">
        <v>-4.8271965285245</v>
      </c>
      <c r="IU173" s="68">
        <v>93.3294995866461</v>
      </c>
      <c r="IV173" s="72">
        <v>6.16226982956985</v>
      </c>
      <c r="IW173" s="68">
        <v>108.889312007136</v>
      </c>
      <c r="IX173" s="72">
        <v>6.16881831078308</v>
      </c>
      <c r="IY173" s="24"/>
      <c r="IZ173" s="24" t="s">
        <v>43</v>
      </c>
      <c r="JA173" s="68">
        <v>122.637886642428</v>
      </c>
      <c r="JB173" s="72">
        <v>2.99964824030835</v>
      </c>
      <c r="JC173" s="68">
        <v>173.489751985816</v>
      </c>
      <c r="JD173" s="72">
        <v>27.7735189278946</v>
      </c>
      <c r="JE173" s="68">
        <v>186.688002186959</v>
      </c>
      <c r="JF173" s="72">
        <v>-0.176017848785236</v>
      </c>
      <c r="JG173" s="24"/>
      <c r="JH173" s="24" t="s">
        <v>43</v>
      </c>
      <c r="JI173" s="68">
        <v>212.656486552907</v>
      </c>
      <c r="JJ173" s="72">
        <v>4.3494375642896</v>
      </c>
      <c r="JK173" s="68">
        <v>225.357630018706</v>
      </c>
      <c r="JL173" s="72">
        <v>51.0159408417599</v>
      </c>
      <c r="JM173" s="68">
        <v>125.223530210062</v>
      </c>
      <c r="JN173" s="72">
        <v>-14.5258894726659</v>
      </c>
      <c r="JO173" s="24"/>
      <c r="JP173" s="24" t="s">
        <v>43</v>
      </c>
      <c r="JQ173" s="68">
        <v>114.017114975525</v>
      </c>
      <c r="JR173" s="72">
        <v>1.55834378944523</v>
      </c>
      <c r="JS173" s="68">
        <v>109.369512421185</v>
      </c>
      <c r="JT173" s="72">
        <v>4.84344499339204</v>
      </c>
      <c r="JU173" s="68">
        <v>118.924077586832</v>
      </c>
      <c r="JV173" s="72">
        <v>17.052293254717</v>
      </c>
      <c r="JW173" s="24"/>
      <c r="JX173" s="24" t="s">
        <v>43</v>
      </c>
      <c r="JY173" s="68">
        <v>100.004253053389</v>
      </c>
      <c r="JZ173" s="72">
        <v>-17.9005701612681</v>
      </c>
      <c r="KA173" s="68">
        <v>192.754497276584</v>
      </c>
      <c r="KB173" s="72">
        <v>18.2657537246015</v>
      </c>
      <c r="KC173" s="68">
        <v>176.448814286765</v>
      </c>
      <c r="KD173" s="72">
        <v>20.98716486954</v>
      </c>
      <c r="KE173" s="24"/>
      <c r="KF173" s="24" t="s">
        <v>43</v>
      </c>
      <c r="KG173" s="68">
        <v>81.2639915384518</v>
      </c>
      <c r="KH173" s="72">
        <v>-34.7768516708451</v>
      </c>
      <c r="KI173" s="68">
        <v>132.443083794216</v>
      </c>
      <c r="KJ173" s="72">
        <v>20.3144815131018</v>
      </c>
      <c r="KK173" s="68">
        <v>113.841350567031</v>
      </c>
      <c r="KL173" s="72">
        <v>-3.2575060822779</v>
      </c>
      <c r="KM173" s="24"/>
      <c r="KN173" s="24" t="s">
        <v>43</v>
      </c>
      <c r="KO173" s="68">
        <v>61.8972153923467</v>
      </c>
      <c r="KP173" s="72">
        <v>-20.5457460091336</v>
      </c>
      <c r="KQ173" s="68">
        <v>162.27092529859</v>
      </c>
      <c r="KR173" s="72">
        <v>24.3525376197817</v>
      </c>
      <c r="KS173" s="68">
        <v>112.401028018488</v>
      </c>
      <c r="KT173" s="72">
        <v>4.8487416595579</v>
      </c>
      <c r="KU173" s="24"/>
      <c r="KV173" s="24" t="s">
        <v>43</v>
      </c>
      <c r="KW173" s="68">
        <v>126.02590213749</v>
      </c>
      <c r="KX173" s="72">
        <v>17.2342682665068</v>
      </c>
      <c r="KY173" s="68">
        <v>161.849517894748</v>
      </c>
      <c r="KZ173" s="72">
        <v>18.1590643106737</v>
      </c>
      <c r="LA173" s="68">
        <v>164.009286906338</v>
      </c>
      <c r="LB173" s="72">
        <v>16.785130311098</v>
      </c>
      <c r="LC173" s="24"/>
      <c r="LD173" s="24" t="s">
        <v>43</v>
      </c>
      <c r="LE173" s="68">
        <v>140.997873720084</v>
      </c>
      <c r="LF173" s="72">
        <v>5.80615963784584</v>
      </c>
      <c r="LG173" s="68">
        <v>125.599722326067</v>
      </c>
      <c r="LH173" s="72">
        <v>10.1425418672224</v>
      </c>
      <c r="LI173" s="68">
        <v>56.1539314970691</v>
      </c>
      <c r="LJ173" s="72">
        <v>-17.9636062554333</v>
      </c>
      <c r="LK173" s="24"/>
      <c r="LL173" s="24" t="s">
        <v>43</v>
      </c>
      <c r="LM173" s="68">
        <v>149.5803746064</v>
      </c>
      <c r="LN173" s="72">
        <v>32.1315924460792</v>
      </c>
      <c r="LO173" s="68">
        <v>84.8254031455398</v>
      </c>
      <c r="LP173" s="72">
        <v>-13.1494300336394</v>
      </c>
      <c r="LQ173" s="68">
        <v>131.805255559591</v>
      </c>
      <c r="LR173" s="72">
        <v>3.33956786136602</v>
      </c>
      <c r="LS173" s="24"/>
      <c r="LT173" s="24" t="s">
        <v>43</v>
      </c>
      <c r="LU173" s="68">
        <v>108.306508884463</v>
      </c>
      <c r="LV173" s="72">
        <v>19.8902451966187</v>
      </c>
      <c r="LW173" s="68">
        <v>129.251211266917</v>
      </c>
      <c r="LX173" s="72">
        <v>11.0681374719128</v>
      </c>
      <c r="LY173" s="68">
        <v>132.631972510701</v>
      </c>
      <c r="LZ173" s="72">
        <v>-4.68857652223849</v>
      </c>
      <c r="MA173" s="24"/>
      <c r="MB173" s="24" t="s">
        <v>43</v>
      </c>
      <c r="MC173" s="68">
        <v>132.960474142163</v>
      </c>
      <c r="MD173" s="72">
        <v>0.793974881195709</v>
      </c>
      <c r="ME173" s="68">
        <v>100.317336931611</v>
      </c>
      <c r="MF173" s="72">
        <v>0.829729099791138</v>
      </c>
      <c r="MG173" s="68">
        <v>117.133942910767</v>
      </c>
      <c r="MH173" s="72">
        <v>1.79074843854079</v>
      </c>
      <c r="MI173" s="24"/>
      <c r="MJ173" s="24" t="s">
        <v>43</v>
      </c>
      <c r="MK173" s="68">
        <v>101.259356182818</v>
      </c>
      <c r="ML173" s="72">
        <v>1.01670992065004</v>
      </c>
      <c r="MM173" s="68">
        <v>138.943117832729</v>
      </c>
      <c r="MN173" s="72">
        <v>3.10982427129692</v>
      </c>
      <c r="MO173" s="68">
        <v>131.141777768156</v>
      </c>
      <c r="MP173" s="72">
        <v>-7.34300647896792</v>
      </c>
      <c r="MQ173"/>
      <c r="MR173"/>
      <c r="MS173"/>
      <c r="MT173"/>
      <c r="MU173"/>
      <c r="MV173"/>
    </row>
    <row r="174" s="405" customFormat="1" ht="15" hidden="1" customHeight="1" spans="1:360">
      <c r="A174" s="433"/>
      <c r="B174" s="24"/>
      <c r="C174" s="68"/>
      <c r="D174" s="72"/>
      <c r="E174" s="459"/>
      <c r="F174" s="72"/>
      <c r="G174" s="459"/>
      <c r="H174" s="72"/>
      <c r="I174" s="24"/>
      <c r="J174" s="24"/>
      <c r="K174" s="68"/>
      <c r="L174" s="72"/>
      <c r="M174" s="68"/>
      <c r="N174" s="72"/>
      <c r="O174" s="68"/>
      <c r="P174" s="72"/>
      <c r="Q174" s="24"/>
      <c r="R174" s="24"/>
      <c r="S174" s="68"/>
      <c r="T174" s="72"/>
      <c r="U174" s="68"/>
      <c r="V174" s="72"/>
      <c r="W174" s="68"/>
      <c r="X174" s="72"/>
      <c r="Y174" s="24"/>
      <c r="Z174" s="24"/>
      <c r="AA174" s="68"/>
      <c r="AB174" s="72"/>
      <c r="AC174" s="68"/>
      <c r="AD174" s="72"/>
      <c r="AE174" s="68"/>
      <c r="AF174" s="72"/>
      <c r="AG174" s="24"/>
      <c r="AH174" s="24"/>
      <c r="AI174" s="68"/>
      <c r="AJ174" s="72"/>
      <c r="AK174" s="68"/>
      <c r="AL174" s="72"/>
      <c r="AM174" s="68"/>
      <c r="AN174" s="72"/>
      <c r="AO174" s="24"/>
      <c r="AP174" s="24"/>
      <c r="AQ174" s="68"/>
      <c r="AR174" s="72"/>
      <c r="AS174" s="68"/>
      <c r="AT174" s="72"/>
      <c r="AU174" s="68"/>
      <c r="AV174" s="72"/>
      <c r="AW174" s="24"/>
      <c r="AX174" s="24"/>
      <c r="AY174" s="68"/>
      <c r="AZ174" s="72"/>
      <c r="BA174" s="68"/>
      <c r="BB174" s="72"/>
      <c r="BC174" s="68"/>
      <c r="BD174" s="72"/>
      <c r="BE174" s="24"/>
      <c r="BF174" s="24"/>
      <c r="BG174" s="68"/>
      <c r="BH174" s="72"/>
      <c r="BI174" s="68"/>
      <c r="BJ174" s="72"/>
      <c r="BK174" s="68"/>
      <c r="BL174" s="72"/>
      <c r="BM174" s="24"/>
      <c r="BN174" s="24"/>
      <c r="BO174" s="68"/>
      <c r="BP174" s="72"/>
      <c r="BQ174" s="437"/>
      <c r="BR174" s="72"/>
      <c r="BS174" s="68"/>
      <c r="BT174" s="72"/>
      <c r="BU174" s="24"/>
      <c r="BV174" s="24"/>
      <c r="BW174" s="68"/>
      <c r="BX174" s="72"/>
      <c r="BY174" s="68"/>
      <c r="BZ174" s="72"/>
      <c r="CA174" s="68"/>
      <c r="CB174" s="72"/>
      <c r="CC174" s="24"/>
      <c r="CD174" s="24"/>
      <c r="CE174" s="68"/>
      <c r="CF174" s="72"/>
      <c r="CG174" s="68"/>
      <c r="CH174" s="72"/>
      <c r="CI174" s="68"/>
      <c r="CJ174" s="72"/>
      <c r="CK174" s="24"/>
      <c r="CL174" s="24"/>
      <c r="CM174" s="68"/>
      <c r="CN174" s="72"/>
      <c r="CO174" s="68"/>
      <c r="CP174" s="72"/>
      <c r="CQ174" s="68"/>
      <c r="CR174" s="72"/>
      <c r="CS174" s="24"/>
      <c r="CT174" s="24"/>
      <c r="CU174" s="68"/>
      <c r="CV174" s="72"/>
      <c r="CW174" s="68"/>
      <c r="CX174" s="72"/>
      <c r="CY174" s="68"/>
      <c r="CZ174" s="72"/>
      <c r="DA174" s="24"/>
      <c r="DB174" s="24"/>
      <c r="DC174" s="68"/>
      <c r="DD174" s="72"/>
      <c r="DE174" s="68"/>
      <c r="DF174" s="72"/>
      <c r="DG174" s="68"/>
      <c r="DH174" s="72"/>
      <c r="DI174" s="24"/>
      <c r="DJ174" s="24"/>
      <c r="DK174" s="68"/>
      <c r="DL174" s="72"/>
      <c r="DM174" s="68"/>
      <c r="DN174" s="72"/>
      <c r="DO174" s="68"/>
      <c r="DP174" s="72"/>
      <c r="DQ174" s="24"/>
      <c r="DR174" s="24"/>
      <c r="DS174" s="68"/>
      <c r="DT174" s="72"/>
      <c r="DU174" s="68"/>
      <c r="DV174" s="72"/>
      <c r="DW174" s="68"/>
      <c r="DX174" s="72"/>
      <c r="DY174" s="24"/>
      <c r="DZ174" s="24"/>
      <c r="EA174" s="68"/>
      <c r="EB174" s="72"/>
      <c r="EC174" s="68"/>
      <c r="ED174" s="72"/>
      <c r="EE174" s="68"/>
      <c r="EF174" s="72"/>
      <c r="EG174" s="24"/>
      <c r="EH174" s="24"/>
      <c r="EI174" s="68"/>
      <c r="EJ174" s="72"/>
      <c r="EK174" s="68"/>
      <c r="EL174" s="72"/>
      <c r="EM174" s="68"/>
      <c r="EN174" s="72"/>
      <c r="EO174" s="24"/>
      <c r="EP174" s="24"/>
      <c r="EQ174" s="68"/>
      <c r="ER174" s="72"/>
      <c r="ES174" s="68"/>
      <c r="ET174" s="72"/>
      <c r="EU174" s="68"/>
      <c r="EV174" s="72"/>
      <c r="EW174" s="24"/>
      <c r="EX174" s="24"/>
      <c r="EY174" s="68"/>
      <c r="EZ174" s="72"/>
      <c r="FA174" s="68"/>
      <c r="FB174" s="72"/>
      <c r="FC174" s="68"/>
      <c r="FD174" s="72"/>
      <c r="FE174" s="24"/>
      <c r="FF174" s="24"/>
      <c r="FG174" s="68"/>
      <c r="FH174" s="72"/>
      <c r="FI174" s="68"/>
      <c r="FJ174" s="72"/>
      <c r="FK174" s="68"/>
      <c r="FL174" s="72"/>
      <c r="FM174" s="24"/>
      <c r="FN174" s="24"/>
      <c r="FO174" s="68"/>
      <c r="FP174" s="72"/>
      <c r="FQ174" s="68"/>
      <c r="FR174" s="72"/>
      <c r="FS174" s="68"/>
      <c r="FT174" s="72"/>
      <c r="FU174" s="24"/>
      <c r="FV174" s="24"/>
      <c r="FW174" s="68"/>
      <c r="FX174" s="72"/>
      <c r="FY174" s="68"/>
      <c r="FZ174" s="72"/>
      <c r="GA174" s="68"/>
      <c r="GB174" s="72"/>
      <c r="GC174" s="24"/>
      <c r="GD174" s="24"/>
      <c r="GE174" s="68"/>
      <c r="GF174" s="72"/>
      <c r="GG174" s="68"/>
      <c r="GH174" s="72"/>
      <c r="GI174" s="68"/>
      <c r="GJ174" s="72"/>
      <c r="GK174" s="24"/>
      <c r="GL174" s="24"/>
      <c r="GM174" s="68"/>
      <c r="GN174" s="72"/>
      <c r="GO174" s="68"/>
      <c r="GP174" s="72"/>
      <c r="GQ174" s="68"/>
      <c r="GR174" s="72"/>
      <c r="GS174" s="24"/>
      <c r="GT174" s="24"/>
      <c r="GU174" s="68"/>
      <c r="GV174" s="72"/>
      <c r="GW174" s="68"/>
      <c r="GX174" s="72"/>
      <c r="GY174" s="68"/>
      <c r="GZ174" s="72"/>
      <c r="HA174" s="24"/>
      <c r="HB174" s="24"/>
      <c r="HC174" s="68"/>
      <c r="HD174" s="72"/>
      <c r="HE174" s="68"/>
      <c r="HF174" s="72"/>
      <c r="HG174" s="68"/>
      <c r="HH174" s="72"/>
      <c r="HI174" s="24"/>
      <c r="HJ174" s="24"/>
      <c r="HK174" s="68"/>
      <c r="HL174" s="72"/>
      <c r="HM174" s="68"/>
      <c r="HN174" s="72"/>
      <c r="HO174" s="68"/>
      <c r="HP174" s="72"/>
      <c r="HQ174" s="24"/>
      <c r="HR174" s="24"/>
      <c r="HS174" s="68"/>
      <c r="HT174" s="72"/>
      <c r="HU174" s="68"/>
      <c r="HV174" s="72"/>
      <c r="HW174" s="68"/>
      <c r="HX174" s="72"/>
      <c r="HY174" s="24"/>
      <c r="HZ174" s="24"/>
      <c r="IA174" s="68"/>
      <c r="IB174" s="72"/>
      <c r="IC174" s="68"/>
      <c r="ID174" s="72"/>
      <c r="IE174" s="68"/>
      <c r="IF174" s="72"/>
      <c r="IG174" s="24"/>
      <c r="IH174" s="24"/>
      <c r="II174" s="68"/>
      <c r="IJ174" s="72"/>
      <c r="IK174" s="68"/>
      <c r="IL174" s="72"/>
      <c r="IM174" s="68"/>
      <c r="IN174" s="72"/>
      <c r="IO174" s="68"/>
      <c r="IP174" s="72"/>
      <c r="IQ174" s="24"/>
      <c r="IR174" s="24"/>
      <c r="IS174" s="68"/>
      <c r="IT174" s="72"/>
      <c r="IU174" s="68"/>
      <c r="IV174" s="72"/>
      <c r="IW174" s="68"/>
      <c r="IX174" s="72"/>
      <c r="IY174" s="24"/>
      <c r="IZ174" s="24"/>
      <c r="JA174" s="68"/>
      <c r="JB174" s="72"/>
      <c r="JC174" s="68"/>
      <c r="JD174" s="72"/>
      <c r="JE174" s="68"/>
      <c r="JF174" s="72"/>
      <c r="JG174" s="24"/>
      <c r="JH174" s="24"/>
      <c r="JI174" s="68"/>
      <c r="JJ174" s="72"/>
      <c r="JK174" s="68"/>
      <c r="JL174" s="72"/>
      <c r="JM174" s="68"/>
      <c r="JN174" s="72"/>
      <c r="JO174" s="24"/>
      <c r="JP174" s="24"/>
      <c r="JQ174" s="68"/>
      <c r="JR174" s="72"/>
      <c r="JS174" s="68"/>
      <c r="JT174" s="72"/>
      <c r="JU174" s="68"/>
      <c r="JV174" s="72"/>
      <c r="JW174" s="24"/>
      <c r="JX174" s="24"/>
      <c r="JY174" s="68"/>
      <c r="JZ174" s="72"/>
      <c r="KA174" s="68"/>
      <c r="KB174" s="72"/>
      <c r="KC174" s="68"/>
      <c r="KD174" s="72"/>
      <c r="KE174" s="24"/>
      <c r="KF174" s="24"/>
      <c r="KG174" s="68"/>
      <c r="KH174" s="72"/>
      <c r="KI174" s="68"/>
      <c r="KJ174" s="72"/>
      <c r="KK174" s="68"/>
      <c r="KL174" s="72"/>
      <c r="KM174" s="24"/>
      <c r="KN174" s="24"/>
      <c r="KO174" s="68"/>
      <c r="KP174" s="72"/>
      <c r="KQ174" s="68"/>
      <c r="KR174" s="72"/>
      <c r="KS174" s="68"/>
      <c r="KT174" s="72"/>
      <c r="KU174" s="24"/>
      <c r="KV174" s="24"/>
      <c r="KW174" s="68"/>
      <c r="KX174" s="72"/>
      <c r="KY174" s="68"/>
      <c r="KZ174" s="72"/>
      <c r="LA174" s="68"/>
      <c r="LB174" s="72"/>
      <c r="LC174" s="24"/>
      <c r="LD174" s="24"/>
      <c r="LE174" s="68"/>
      <c r="LF174" s="72"/>
      <c r="LG174" s="68"/>
      <c r="LH174" s="72"/>
      <c r="LI174" s="68"/>
      <c r="LJ174" s="72"/>
      <c r="LK174" s="24"/>
      <c r="LL174" s="24"/>
      <c r="LM174" s="68"/>
      <c r="LN174" s="72"/>
      <c r="LO174" s="68"/>
      <c r="LP174" s="72"/>
      <c r="LQ174" s="68"/>
      <c r="LR174" s="72"/>
      <c r="LS174" s="24"/>
      <c r="LT174" s="24"/>
      <c r="LU174" s="68"/>
      <c r="LV174" s="72"/>
      <c r="LW174" s="68"/>
      <c r="LX174" s="72"/>
      <c r="LY174" s="68"/>
      <c r="LZ174" s="72"/>
      <c r="MA174" s="24"/>
      <c r="MB174" s="24"/>
      <c r="MC174" s="68"/>
      <c r="MD174" s="72"/>
      <c r="ME174" s="68"/>
      <c r="MF174" s="72"/>
      <c r="MG174" s="68"/>
      <c r="MH174" s="72"/>
      <c r="MI174" s="24"/>
      <c r="MJ174" s="24"/>
      <c r="MK174" s="68"/>
      <c r="ML174" s="72"/>
      <c r="MM174" s="68"/>
      <c r="MN174" s="72"/>
      <c r="MO174" s="68"/>
      <c r="MP174" s="72"/>
      <c r="MQ174"/>
      <c r="MR174"/>
      <c r="MS174"/>
      <c r="MT174"/>
      <c r="MU174"/>
      <c r="MV174"/>
    </row>
    <row r="175" s="405" customFormat="1" ht="15" customHeight="1" spans="1:360">
      <c r="A175" s="433">
        <v>2022</v>
      </c>
      <c r="B175" s="24" t="s">
        <v>32</v>
      </c>
      <c r="C175" s="68">
        <v>97.54414186774</v>
      </c>
      <c r="D175" s="72">
        <v>-3.34501552624479</v>
      </c>
      <c r="E175" s="459">
        <v>82.9310900323484</v>
      </c>
      <c r="F175" s="72">
        <v>-8.64987269423422</v>
      </c>
      <c r="G175" s="459">
        <v>111.361688893869</v>
      </c>
      <c r="H175" s="72">
        <v>0.775891125107634</v>
      </c>
      <c r="I175" s="433">
        <v>2022</v>
      </c>
      <c r="J175" s="24" t="s">
        <v>32</v>
      </c>
      <c r="K175" s="68">
        <v>75.3529231944745</v>
      </c>
      <c r="L175" s="72">
        <v>11.2729558252112</v>
      </c>
      <c r="M175" s="68">
        <v>87.0619177541505</v>
      </c>
      <c r="N175" s="72">
        <v>-16.9888622186587</v>
      </c>
      <c r="O175" s="68">
        <v>80.7503940702315</v>
      </c>
      <c r="P175" s="72">
        <v>18.9148273800743</v>
      </c>
      <c r="Q175" s="433">
        <v>2022</v>
      </c>
      <c r="R175" s="24" t="s">
        <v>32</v>
      </c>
      <c r="S175" s="68">
        <v>140.5209500594</v>
      </c>
      <c r="T175" s="72">
        <v>16.9917420095163</v>
      </c>
      <c r="U175" s="68">
        <v>174.024486934906</v>
      </c>
      <c r="V175" s="72">
        <v>34.3554684310569</v>
      </c>
      <c r="W175" s="68">
        <v>179.306924899202</v>
      </c>
      <c r="X175" s="72">
        <v>2.043385490845</v>
      </c>
      <c r="Y175" s="433">
        <v>2022</v>
      </c>
      <c r="Z175" s="24" t="s">
        <v>32</v>
      </c>
      <c r="AA175" s="68">
        <v>150.040321190101</v>
      </c>
      <c r="AB175" s="72">
        <v>3.47897002283031</v>
      </c>
      <c r="AC175" s="68">
        <v>137.714180663623</v>
      </c>
      <c r="AD175" s="72">
        <v>15.8894936010394</v>
      </c>
      <c r="AE175" s="68">
        <v>136.481389477092</v>
      </c>
      <c r="AF175" s="72">
        <v>0.967509201678268</v>
      </c>
      <c r="AG175" s="433">
        <v>2022</v>
      </c>
      <c r="AH175" s="24" t="s">
        <v>32</v>
      </c>
      <c r="AI175" s="68">
        <v>117.0254277272</v>
      </c>
      <c r="AJ175" s="72">
        <v>8.07389316052662</v>
      </c>
      <c r="AK175" s="68">
        <v>159.342901298223</v>
      </c>
      <c r="AL175" s="72">
        <v>13.5697859467456</v>
      </c>
      <c r="AM175" s="68">
        <v>96.418856704435</v>
      </c>
      <c r="AN175" s="72">
        <v>-7.26154686356672</v>
      </c>
      <c r="AO175" s="433">
        <v>2022</v>
      </c>
      <c r="AP175" s="24" t="s">
        <v>32</v>
      </c>
      <c r="AQ175" s="68">
        <v>117.631401290582</v>
      </c>
      <c r="AR175" s="72">
        <v>11.4194658318533</v>
      </c>
      <c r="AS175" s="68">
        <v>143.775237341715</v>
      </c>
      <c r="AT175" s="72">
        <v>21.4153297831576</v>
      </c>
      <c r="AU175" s="68">
        <v>163.233606812929</v>
      </c>
      <c r="AV175" s="72">
        <v>17.6296018950892</v>
      </c>
      <c r="AW175" s="433">
        <v>2022</v>
      </c>
      <c r="AX175" s="24" t="s">
        <v>32</v>
      </c>
      <c r="AY175" s="68">
        <v>150.861281848972</v>
      </c>
      <c r="AZ175" s="72">
        <v>6.32023697625337</v>
      </c>
      <c r="BA175" s="68">
        <v>132.443082644785</v>
      </c>
      <c r="BB175" s="72">
        <v>-7.16714372318253</v>
      </c>
      <c r="BC175" s="68">
        <v>192.890356874025</v>
      </c>
      <c r="BD175" s="72">
        <v>18.3827051347927</v>
      </c>
      <c r="BE175" s="433">
        <v>2022</v>
      </c>
      <c r="BF175" s="24" t="s">
        <v>32</v>
      </c>
      <c r="BG175" s="68">
        <v>134.116840118555</v>
      </c>
      <c r="BH175" s="72">
        <v>24.4411278747824</v>
      </c>
      <c r="BI175" s="68">
        <v>138.945817641296</v>
      </c>
      <c r="BJ175" s="72">
        <v>8.34018964706075</v>
      </c>
      <c r="BK175" s="68">
        <v>184.851175155972</v>
      </c>
      <c r="BL175" s="72">
        <v>15.3919915314466</v>
      </c>
      <c r="BM175" s="433">
        <v>2022</v>
      </c>
      <c r="BN175" s="24" t="s">
        <v>32</v>
      </c>
      <c r="BO175" s="68">
        <v>120.728373541174</v>
      </c>
      <c r="BP175" s="72">
        <v>-3.24804339709047</v>
      </c>
      <c r="BQ175" s="466">
        <v>136.480418926984</v>
      </c>
      <c r="BR175" s="72">
        <v>14.977789449403</v>
      </c>
      <c r="BS175" s="68">
        <v>126.700437412421</v>
      </c>
      <c r="BT175" s="72">
        <v>7.63982583413227</v>
      </c>
      <c r="BU175" s="433">
        <v>2022</v>
      </c>
      <c r="BV175" s="24" t="s">
        <v>32</v>
      </c>
      <c r="BW175" s="68">
        <v>121.434527937874</v>
      </c>
      <c r="BX175" s="72">
        <v>-13.3148490215386</v>
      </c>
      <c r="BY175" s="68">
        <v>123.710036131933</v>
      </c>
      <c r="BZ175" s="72">
        <v>1.34031825794445</v>
      </c>
      <c r="CA175" s="68">
        <v>110.750111828721</v>
      </c>
      <c r="CB175" s="72">
        <v>30.3297592665149</v>
      </c>
      <c r="CC175" s="433">
        <v>2022</v>
      </c>
      <c r="CD175" s="24" t="s">
        <v>32</v>
      </c>
      <c r="CE175" s="68">
        <v>153.407141051359</v>
      </c>
      <c r="CF175" s="72">
        <v>15.227321727498</v>
      </c>
      <c r="CG175" s="68">
        <v>72.1822109805075</v>
      </c>
      <c r="CH175" s="72">
        <v>-23.4158038587518</v>
      </c>
      <c r="CI175" s="68">
        <v>137.05042021387</v>
      </c>
      <c r="CJ175" s="72">
        <v>-1.11702548373809</v>
      </c>
      <c r="CK175" s="433">
        <v>2022</v>
      </c>
      <c r="CL175" s="24" t="s">
        <v>32</v>
      </c>
      <c r="CM175" s="68">
        <v>210.636034110849</v>
      </c>
      <c r="CN175" s="72">
        <v>7.85135392453786</v>
      </c>
      <c r="CO175" s="68">
        <v>89.5053896000618</v>
      </c>
      <c r="CP175" s="72">
        <v>-8.22281768378768</v>
      </c>
      <c r="CQ175" s="68">
        <v>107.813274047024</v>
      </c>
      <c r="CR175" s="72">
        <v>9.44807917719545</v>
      </c>
      <c r="CS175" s="433">
        <v>2022</v>
      </c>
      <c r="CT175" s="24" t="s">
        <v>32</v>
      </c>
      <c r="CU175" s="68">
        <v>133.715289295736</v>
      </c>
      <c r="CV175" s="72">
        <v>11.3356237324494</v>
      </c>
      <c r="CW175" s="68">
        <v>100.98156703174</v>
      </c>
      <c r="CX175" s="72">
        <v>-0.192214448196182</v>
      </c>
      <c r="CY175" s="68">
        <v>180.401581947824</v>
      </c>
      <c r="CZ175" s="72">
        <v>34.1091452198947</v>
      </c>
      <c r="DA175" s="433">
        <v>2022</v>
      </c>
      <c r="DB175" s="24" t="s">
        <v>32</v>
      </c>
      <c r="DC175" s="68">
        <v>88.538181836714</v>
      </c>
      <c r="DD175" s="72">
        <v>-10.6142119552012</v>
      </c>
      <c r="DE175" s="68">
        <v>351.12078126246</v>
      </c>
      <c r="DF175" s="72">
        <v>26.2400707656165</v>
      </c>
      <c r="DG175" s="68">
        <v>121.586765256728</v>
      </c>
      <c r="DH175" s="72">
        <v>7.85090650859021</v>
      </c>
      <c r="DI175" s="433">
        <v>2022</v>
      </c>
      <c r="DJ175" s="24" t="s">
        <v>32</v>
      </c>
      <c r="DK175" s="68">
        <v>176.171135124531</v>
      </c>
      <c r="DL175" s="72">
        <v>40.1291731440279</v>
      </c>
      <c r="DM175" s="68">
        <v>68.7977441272431</v>
      </c>
      <c r="DN175" s="72">
        <v>-22.6732280508975</v>
      </c>
      <c r="DO175" s="68">
        <v>133.482088238919</v>
      </c>
      <c r="DP175" s="72">
        <v>-13.2248958048459</v>
      </c>
      <c r="DQ175" s="433">
        <v>2022</v>
      </c>
      <c r="DR175" s="24" t="s">
        <v>32</v>
      </c>
      <c r="DS175" s="68">
        <v>146.185656182408</v>
      </c>
      <c r="DT175" s="72">
        <v>14.4948945566045</v>
      </c>
      <c r="DU175" s="68">
        <v>124.525888165687</v>
      </c>
      <c r="DV175" s="72">
        <v>2.02697369099573</v>
      </c>
      <c r="DW175" s="68">
        <v>139.856624864772</v>
      </c>
      <c r="DX175" s="72">
        <v>-0.373348240950889</v>
      </c>
      <c r="DY175" s="433">
        <v>2022</v>
      </c>
      <c r="DZ175" s="24" t="s">
        <v>32</v>
      </c>
      <c r="EA175" s="68">
        <v>111.719740982072</v>
      </c>
      <c r="EB175" s="72">
        <v>1.73861769992807</v>
      </c>
      <c r="EC175" s="68">
        <v>141.889946445581</v>
      </c>
      <c r="ED175" s="72">
        <v>16.2131129950172</v>
      </c>
      <c r="EE175" s="68">
        <v>126.138694633199</v>
      </c>
      <c r="EF175" s="72">
        <v>7.84440751752695</v>
      </c>
      <c r="EG175" s="433">
        <v>2022</v>
      </c>
      <c r="EH175" s="24" t="s">
        <v>32</v>
      </c>
      <c r="EI175" s="68">
        <v>141.904802937467</v>
      </c>
      <c r="EJ175" s="72">
        <v>6.39673490580388</v>
      </c>
      <c r="EK175" s="68">
        <v>107.870888292378</v>
      </c>
      <c r="EL175" s="72">
        <v>-15.2205373262626</v>
      </c>
      <c r="EM175" s="68">
        <v>112.840305912172</v>
      </c>
      <c r="EN175" s="72">
        <v>5.06235214530099</v>
      </c>
      <c r="EO175" s="433">
        <v>2022</v>
      </c>
      <c r="EP175" s="24" t="s">
        <v>32</v>
      </c>
      <c r="EQ175" s="68">
        <v>79.1914714276534</v>
      </c>
      <c r="ER175" s="72">
        <v>-6.61815807854363</v>
      </c>
      <c r="ES175" s="68">
        <v>147.469740078695</v>
      </c>
      <c r="ET175" s="72">
        <v>12.3407962413923</v>
      </c>
      <c r="EU175" s="68">
        <v>88.1366379194813</v>
      </c>
      <c r="EV175" s="72">
        <v>19.1994930227298</v>
      </c>
      <c r="EW175" s="433">
        <v>2022</v>
      </c>
      <c r="EX175" s="24" t="s">
        <v>32</v>
      </c>
      <c r="EY175" s="68">
        <v>96.4782350442887</v>
      </c>
      <c r="EZ175" s="72">
        <v>16.8561319508634</v>
      </c>
      <c r="FA175" s="68">
        <v>89.7051292565639</v>
      </c>
      <c r="FB175" s="72">
        <v>18.2491525109471</v>
      </c>
      <c r="FC175" s="68">
        <v>231.059201034961</v>
      </c>
      <c r="FD175" s="72">
        <v>26.8971088815599</v>
      </c>
      <c r="FE175" s="433">
        <v>2022</v>
      </c>
      <c r="FF175" s="24" t="s">
        <v>32</v>
      </c>
      <c r="FG175" s="68">
        <v>124.837070132443</v>
      </c>
      <c r="FH175" s="72">
        <v>-0.0697690075790405</v>
      </c>
      <c r="FI175" s="68">
        <v>151.556080623536</v>
      </c>
      <c r="FJ175" s="72">
        <v>21.6351992670336</v>
      </c>
      <c r="FK175" s="68">
        <v>125.001238174459</v>
      </c>
      <c r="FL175" s="72">
        <v>11.6213839740194</v>
      </c>
      <c r="FM175" s="433">
        <v>2022</v>
      </c>
      <c r="FN175" s="24" t="s">
        <v>32</v>
      </c>
      <c r="FO175" s="68">
        <v>101.995276887162</v>
      </c>
      <c r="FP175" s="72">
        <v>-2.96147397202159</v>
      </c>
      <c r="FQ175" s="68">
        <v>232.930923176306</v>
      </c>
      <c r="FR175" s="72">
        <v>-27.1053018474141</v>
      </c>
      <c r="FS175" s="68">
        <v>115.439300294485</v>
      </c>
      <c r="FT175" s="72">
        <v>-10.2343405673119</v>
      </c>
      <c r="FU175" s="433">
        <v>2022</v>
      </c>
      <c r="FV175" s="24" t="s">
        <v>32</v>
      </c>
      <c r="FW175" s="68">
        <v>136.098205032932</v>
      </c>
      <c r="FX175" s="72">
        <v>7.93097773707352</v>
      </c>
      <c r="FY175" s="68">
        <v>177.273611797955</v>
      </c>
      <c r="FZ175" s="72">
        <v>7.93343070828874</v>
      </c>
      <c r="GA175" s="68">
        <v>106.334408685252</v>
      </c>
      <c r="GB175" s="72">
        <v>21.8429910814671</v>
      </c>
      <c r="GC175" s="433">
        <v>2022</v>
      </c>
      <c r="GD175" s="24" t="s">
        <v>32</v>
      </c>
      <c r="GE175" s="68">
        <v>138.436451763498</v>
      </c>
      <c r="GF175" s="72">
        <v>10.228796420831</v>
      </c>
      <c r="GG175" s="68">
        <v>145.24854401137</v>
      </c>
      <c r="GH175" s="72">
        <v>11.2884516680299</v>
      </c>
      <c r="GI175" s="68">
        <v>81.1341911916589</v>
      </c>
      <c r="GJ175" s="72">
        <v>2.12841475437284</v>
      </c>
      <c r="GK175" s="433">
        <v>2022</v>
      </c>
      <c r="GL175" s="24" t="s">
        <v>32</v>
      </c>
      <c r="GM175" s="68">
        <v>126.01464143785</v>
      </c>
      <c r="GN175" s="72">
        <v>2.38533518084998</v>
      </c>
      <c r="GO175" s="68">
        <v>124.613761070916</v>
      </c>
      <c r="GP175" s="72">
        <v>-1.02649391113546</v>
      </c>
      <c r="GQ175" s="68">
        <v>100.722329841685</v>
      </c>
      <c r="GR175" s="72">
        <v>17.1051904086945</v>
      </c>
      <c r="GS175" s="433">
        <v>2022</v>
      </c>
      <c r="GT175" s="24" t="s">
        <v>32</v>
      </c>
      <c r="GU175" s="68">
        <v>66.0181056677526</v>
      </c>
      <c r="GV175" s="72">
        <v>-26.241085030315</v>
      </c>
      <c r="GW175" s="68">
        <v>106.226932750471</v>
      </c>
      <c r="GX175" s="72">
        <v>16.9076066637719</v>
      </c>
      <c r="GY175" s="68">
        <v>188.951780728043</v>
      </c>
      <c r="GZ175" s="72">
        <v>16.698389195533</v>
      </c>
      <c r="HA175" s="433">
        <v>2022</v>
      </c>
      <c r="HB175" s="24" t="s">
        <v>32</v>
      </c>
      <c r="HC175" s="68">
        <v>100.988190931414</v>
      </c>
      <c r="HD175" s="72">
        <v>-21.6929709598832</v>
      </c>
      <c r="HE175" s="68">
        <v>167.239994286089</v>
      </c>
      <c r="HF175" s="72">
        <v>33.245284587867</v>
      </c>
      <c r="HG175" s="68">
        <v>86.0324070976954</v>
      </c>
      <c r="HH175" s="72">
        <v>-7.20380514182241</v>
      </c>
      <c r="HI175" s="433">
        <v>2022</v>
      </c>
      <c r="HJ175" s="24" t="s">
        <v>32</v>
      </c>
      <c r="HK175" s="68">
        <v>85.2778510638255</v>
      </c>
      <c r="HL175" s="72">
        <v>-21.0944133791336</v>
      </c>
      <c r="HM175" s="68">
        <v>145.510632319635</v>
      </c>
      <c r="HN175" s="72">
        <v>-2.50303679106733</v>
      </c>
      <c r="HO175" s="68">
        <v>101.793329844909</v>
      </c>
      <c r="HP175" s="72">
        <v>-24.3221842799222</v>
      </c>
      <c r="HQ175" s="433">
        <v>2022</v>
      </c>
      <c r="HR175" s="24" t="s">
        <v>32</v>
      </c>
      <c r="HS175" s="68">
        <v>122.324815769047</v>
      </c>
      <c r="HT175" s="72">
        <v>21.0298083330772</v>
      </c>
      <c r="HU175" s="68">
        <v>133.781469896714</v>
      </c>
      <c r="HV175" s="72">
        <v>4.9282259857047</v>
      </c>
      <c r="HW175" s="68">
        <v>99.6341886591599</v>
      </c>
      <c r="HX175" s="72">
        <v>-8.05092597813503</v>
      </c>
      <c r="HY175" s="433">
        <v>2022</v>
      </c>
      <c r="HZ175" s="24" t="s">
        <v>32</v>
      </c>
      <c r="IA175" s="68">
        <v>110.115782936771</v>
      </c>
      <c r="IB175" s="72">
        <v>11.0932002095157</v>
      </c>
      <c r="IC175" s="68">
        <v>129.450660870564</v>
      </c>
      <c r="ID175" s="72">
        <v>5.38961798058502</v>
      </c>
      <c r="IE175" s="68">
        <v>120.392875715326</v>
      </c>
      <c r="IF175" s="72">
        <v>2.91091835395856</v>
      </c>
      <c r="IG175" s="433">
        <v>2022</v>
      </c>
      <c r="IH175" s="24" t="s">
        <v>32</v>
      </c>
      <c r="II175" s="68">
        <v>138.168539216856</v>
      </c>
      <c r="IJ175" s="72">
        <v>17.7359327224279</v>
      </c>
      <c r="IK175" s="68">
        <v>171.768204480744</v>
      </c>
      <c r="IL175" s="72">
        <v>16.9034460475726</v>
      </c>
      <c r="IM175" s="68">
        <v>125.744959941247</v>
      </c>
      <c r="IN175" s="72">
        <v>3.47144284674883</v>
      </c>
      <c r="IO175" s="68">
        <v>197.727517114896</v>
      </c>
      <c r="IP175" s="72">
        <v>27.7778856274495</v>
      </c>
      <c r="IQ175" s="433">
        <v>2022</v>
      </c>
      <c r="IR175" s="24" t="s">
        <v>32</v>
      </c>
      <c r="IS175" s="68">
        <v>106.794581401632</v>
      </c>
      <c r="IT175" s="72">
        <v>-10.8913339491166</v>
      </c>
      <c r="IU175" s="68">
        <v>100.834966524371</v>
      </c>
      <c r="IV175" s="72">
        <v>-2.09864151515032</v>
      </c>
      <c r="IW175" s="68">
        <v>123.952132724681</v>
      </c>
      <c r="IX175" s="72">
        <v>-3.20618716670607</v>
      </c>
      <c r="IY175" s="433">
        <v>2022</v>
      </c>
      <c r="IZ175" s="24" t="s">
        <v>32</v>
      </c>
      <c r="JA175" s="68">
        <v>145.500923797812</v>
      </c>
      <c r="JB175" s="72">
        <v>0.685150857165624</v>
      </c>
      <c r="JC175" s="68">
        <v>162.528014291335</v>
      </c>
      <c r="JD175" s="72">
        <v>24.0175934494059</v>
      </c>
      <c r="JE175" s="68">
        <v>167.152896503188</v>
      </c>
      <c r="JF175" s="72">
        <v>-4.66203294749626</v>
      </c>
      <c r="JG175" s="433">
        <v>2022</v>
      </c>
      <c r="JH175" s="24" t="s">
        <v>32</v>
      </c>
      <c r="JI175" s="68">
        <v>182.640303108308</v>
      </c>
      <c r="JJ175" s="72">
        <v>2.46099692830003</v>
      </c>
      <c r="JK175" s="68">
        <v>202.609460542726</v>
      </c>
      <c r="JL175" s="72">
        <v>38.3681792270575</v>
      </c>
      <c r="JM175" s="68">
        <v>127.138163015423</v>
      </c>
      <c r="JN175" s="72">
        <v>-10.0527415560522</v>
      </c>
      <c r="JO175" s="433">
        <v>2022</v>
      </c>
      <c r="JP175" s="24" t="s">
        <v>32</v>
      </c>
      <c r="JQ175" s="68">
        <v>112.828051315669</v>
      </c>
      <c r="JR175" s="72">
        <v>10.5404679880249</v>
      </c>
      <c r="JS175" s="68">
        <v>121.958221660926</v>
      </c>
      <c r="JT175" s="72">
        <v>4.87510197693972</v>
      </c>
      <c r="JU175" s="68">
        <v>118.739692224754</v>
      </c>
      <c r="JV175" s="72">
        <v>19.416712573506</v>
      </c>
      <c r="JW175" s="433">
        <v>2022</v>
      </c>
      <c r="JX175" s="24" t="s">
        <v>32</v>
      </c>
      <c r="JY175" s="68">
        <v>107.855976604123</v>
      </c>
      <c r="JZ175" s="72">
        <v>-16.1515708570431</v>
      </c>
      <c r="KA175" s="68">
        <v>207.025504099027</v>
      </c>
      <c r="KB175" s="72">
        <v>20.7549587823219</v>
      </c>
      <c r="KC175" s="68">
        <v>144.609791092758</v>
      </c>
      <c r="KD175" s="72">
        <v>27.7235354229594</v>
      </c>
      <c r="KE175" s="433">
        <v>2022</v>
      </c>
      <c r="KF175" s="24" t="s">
        <v>32</v>
      </c>
      <c r="KG175" s="68">
        <v>78.153887799129</v>
      </c>
      <c r="KH175" s="72">
        <v>-40.2664127510352</v>
      </c>
      <c r="KI175" s="68">
        <v>127.867943497895</v>
      </c>
      <c r="KJ175" s="72">
        <v>10.9601181407275</v>
      </c>
      <c r="KK175" s="68">
        <v>123.169660602434</v>
      </c>
      <c r="KL175" s="72">
        <v>-8.59056704427321</v>
      </c>
      <c r="KM175" s="433">
        <v>2022</v>
      </c>
      <c r="KN175" s="24" t="s">
        <v>32</v>
      </c>
      <c r="KO175" s="68">
        <v>39.5102865126772</v>
      </c>
      <c r="KP175" s="72">
        <v>-35.8003064027486</v>
      </c>
      <c r="KQ175" s="68">
        <v>171.305344978731</v>
      </c>
      <c r="KR175" s="72">
        <v>24.801069900644</v>
      </c>
      <c r="KS175" s="68">
        <v>98.0445534428935</v>
      </c>
      <c r="KT175" s="72">
        <v>-17.1513517537437</v>
      </c>
      <c r="KU175" s="433">
        <v>2022</v>
      </c>
      <c r="KV175" s="24" t="s">
        <v>32</v>
      </c>
      <c r="KW175" s="68">
        <v>125.161334535326</v>
      </c>
      <c r="KX175" s="72">
        <v>-4.81111028853641</v>
      </c>
      <c r="KY175" s="68">
        <v>160.322722483156</v>
      </c>
      <c r="KZ175" s="72">
        <v>10.7788750246075</v>
      </c>
      <c r="LA175" s="68">
        <v>159.518363178695</v>
      </c>
      <c r="LB175" s="72">
        <v>23.2075679248537</v>
      </c>
      <c r="LC175" s="433">
        <v>2022</v>
      </c>
      <c r="LD175" s="24" t="s">
        <v>32</v>
      </c>
      <c r="LE175" s="68">
        <v>141.632349454644</v>
      </c>
      <c r="LF175" s="72">
        <v>4.18511930615777</v>
      </c>
      <c r="LG175" s="68">
        <v>116.363644299621</v>
      </c>
      <c r="LH175" s="72">
        <v>-9.35011837251207</v>
      </c>
      <c r="LI175" s="68">
        <v>59.8769879400579</v>
      </c>
      <c r="LJ175" s="72">
        <v>-27.0480223712554</v>
      </c>
      <c r="LK175" s="433">
        <v>2022</v>
      </c>
      <c r="LL175" s="24" t="s">
        <v>32</v>
      </c>
      <c r="LM175" s="68">
        <v>133.947399269955</v>
      </c>
      <c r="LN175" s="72">
        <v>11.5736784330687</v>
      </c>
      <c r="LO175" s="68">
        <v>79.7261338469342</v>
      </c>
      <c r="LP175" s="72">
        <v>-28.7122488831824</v>
      </c>
      <c r="LQ175" s="68">
        <v>132.830410762976</v>
      </c>
      <c r="LR175" s="72">
        <v>6.11890466415781</v>
      </c>
      <c r="LS175" s="433">
        <v>2022</v>
      </c>
      <c r="LT175" s="24" t="s">
        <v>32</v>
      </c>
      <c r="LU175" s="68">
        <v>111.571186598785</v>
      </c>
      <c r="LV175" s="72">
        <v>16.9027924591307</v>
      </c>
      <c r="LW175" s="68">
        <v>123.994400317561</v>
      </c>
      <c r="LX175" s="72">
        <v>6.57608915028874</v>
      </c>
      <c r="LY175" s="68">
        <v>127.896927733239</v>
      </c>
      <c r="LZ175" s="72">
        <v>7.90614126959477</v>
      </c>
      <c r="MA175" s="433">
        <v>2022</v>
      </c>
      <c r="MB175" s="24" t="s">
        <v>32</v>
      </c>
      <c r="MC175" s="68">
        <v>156.261541034272</v>
      </c>
      <c r="MD175" s="72">
        <v>2.43990800468841</v>
      </c>
      <c r="ME175" s="68">
        <v>100.335801514006</v>
      </c>
      <c r="MF175" s="72">
        <v>3.51821310683442</v>
      </c>
      <c r="MG175" s="68">
        <v>123.584090541453</v>
      </c>
      <c r="MH175" s="72">
        <v>1.97660984688548</v>
      </c>
      <c r="MI175" s="433">
        <v>2022</v>
      </c>
      <c r="MJ175" s="24" t="s">
        <v>32</v>
      </c>
      <c r="MK175" s="68">
        <v>101.395255182125</v>
      </c>
      <c r="ML175" s="72">
        <v>-0.291869082898316</v>
      </c>
      <c r="MM175" s="68">
        <v>140.816510105278</v>
      </c>
      <c r="MN175" s="72">
        <v>5.93404240750782</v>
      </c>
      <c r="MO175" s="68">
        <v>150.711284144701</v>
      </c>
      <c r="MP175" s="72">
        <v>-13.8490199817601</v>
      </c>
      <c r="MQ175"/>
      <c r="MR175"/>
      <c r="MS175"/>
      <c r="MT175"/>
      <c r="MU175"/>
      <c r="MV175"/>
    </row>
    <row r="176" s="405" customFormat="1" ht="15" customHeight="1" spans="1:360">
      <c r="A176" s="433"/>
      <c r="B176" s="24" t="s">
        <v>33</v>
      </c>
      <c r="C176" s="68">
        <v>91.6277623872619</v>
      </c>
      <c r="D176" s="72">
        <v>-0.687629584211408</v>
      </c>
      <c r="E176" s="459">
        <v>78.8154089032424</v>
      </c>
      <c r="F176" s="72">
        <v>-2.68400328387425</v>
      </c>
      <c r="G176" s="459">
        <v>103.74263741645</v>
      </c>
      <c r="H176" s="72">
        <v>0.797801609857899</v>
      </c>
      <c r="I176" s="24"/>
      <c r="J176" s="24" t="s">
        <v>33</v>
      </c>
      <c r="K176" s="68">
        <v>68.3804563887176</v>
      </c>
      <c r="L176" s="72">
        <v>2.63698345839694</v>
      </c>
      <c r="M176" s="68">
        <v>77.9552242544585</v>
      </c>
      <c r="N176" s="72">
        <v>12.21423952962</v>
      </c>
      <c r="O176" s="68">
        <v>66.7779025447184</v>
      </c>
      <c r="P176" s="72">
        <v>2.70237400272424</v>
      </c>
      <c r="Q176" s="24"/>
      <c r="R176" s="24" t="s">
        <v>33</v>
      </c>
      <c r="S176" s="68">
        <v>109.983214569009</v>
      </c>
      <c r="T176" s="72">
        <v>2.05100751558054</v>
      </c>
      <c r="U176" s="68">
        <v>122.124808215796</v>
      </c>
      <c r="V176" s="72">
        <v>21.5847566593201</v>
      </c>
      <c r="W176" s="68">
        <v>131.357884765342</v>
      </c>
      <c r="X176" s="72">
        <v>9.38733532999395</v>
      </c>
      <c r="Y176" s="24"/>
      <c r="Z176" s="24" t="s">
        <v>33</v>
      </c>
      <c r="AA176" s="68">
        <v>110.206975701466</v>
      </c>
      <c r="AB176" s="72">
        <v>-3.17763228185821</v>
      </c>
      <c r="AC176" s="68">
        <v>152.325902236334</v>
      </c>
      <c r="AD176" s="72">
        <v>26.2715234972441</v>
      </c>
      <c r="AE176" s="68">
        <v>126.884173495999</v>
      </c>
      <c r="AF176" s="72">
        <v>-2.55995855678813</v>
      </c>
      <c r="AG176" s="24"/>
      <c r="AH176" s="24" t="s">
        <v>33</v>
      </c>
      <c r="AI176" s="68">
        <v>111.561312182417</v>
      </c>
      <c r="AJ176" s="72">
        <v>-1.05258825581838</v>
      </c>
      <c r="AK176" s="68">
        <v>154.873577140904</v>
      </c>
      <c r="AL176" s="72">
        <v>-4.32527616007249</v>
      </c>
      <c r="AM176" s="68">
        <v>94.2365316815341</v>
      </c>
      <c r="AN176" s="72">
        <v>-15.7650071200181</v>
      </c>
      <c r="AO176" s="24"/>
      <c r="AP176" s="24" t="s">
        <v>33</v>
      </c>
      <c r="AQ176" s="68">
        <v>110.527692597497</v>
      </c>
      <c r="AR176" s="72">
        <v>2.9252535335264</v>
      </c>
      <c r="AS176" s="68">
        <v>142.889792257809</v>
      </c>
      <c r="AT176" s="72">
        <v>7.24436784812848</v>
      </c>
      <c r="AU176" s="68">
        <v>138.77004314872</v>
      </c>
      <c r="AV176" s="72">
        <v>3.31115040943986</v>
      </c>
      <c r="AW176" s="24"/>
      <c r="AX176" s="24" t="s">
        <v>33</v>
      </c>
      <c r="AY176" s="68">
        <v>144.761699294632</v>
      </c>
      <c r="AZ176" s="72">
        <v>12.4032869321892</v>
      </c>
      <c r="BA176" s="68">
        <v>118.070541039989</v>
      </c>
      <c r="BB176" s="72">
        <v>-12.1997599446536</v>
      </c>
      <c r="BC176" s="68">
        <v>175.533309060299</v>
      </c>
      <c r="BD176" s="72">
        <v>13.6320171238879</v>
      </c>
      <c r="BE176" s="24"/>
      <c r="BF176" s="24" t="s">
        <v>33</v>
      </c>
      <c r="BG176" s="68">
        <v>123.990908945907</v>
      </c>
      <c r="BH176" s="72">
        <v>15.8808168556032</v>
      </c>
      <c r="BI176" s="68">
        <v>118.289897615931</v>
      </c>
      <c r="BJ176" s="72">
        <v>0.979527064319669</v>
      </c>
      <c r="BK176" s="68">
        <v>180.936549548209</v>
      </c>
      <c r="BL176" s="72">
        <v>10.8564258777043</v>
      </c>
      <c r="BM176" s="24"/>
      <c r="BN176" s="24" t="s">
        <v>33</v>
      </c>
      <c r="BO176" s="68">
        <v>115.126423829657</v>
      </c>
      <c r="BP176" s="72">
        <v>-9.05786596424092</v>
      </c>
      <c r="BQ176" s="466">
        <v>117.677254380206</v>
      </c>
      <c r="BR176" s="72">
        <v>5.57935200208721</v>
      </c>
      <c r="BS176" s="68">
        <v>119.043950369384</v>
      </c>
      <c r="BT176" s="72">
        <v>9.63276015513897</v>
      </c>
      <c r="BU176" s="24"/>
      <c r="BV176" s="24" t="s">
        <v>33</v>
      </c>
      <c r="BW176" s="68">
        <v>144.322582925175</v>
      </c>
      <c r="BX176" s="72">
        <v>7.59868541995965</v>
      </c>
      <c r="BY176" s="68">
        <v>137.073483322754</v>
      </c>
      <c r="BZ176" s="72">
        <v>9.23892719547635</v>
      </c>
      <c r="CA176" s="68">
        <v>114.254800292294</v>
      </c>
      <c r="CB176" s="72">
        <v>21.6371013858368</v>
      </c>
      <c r="CC176" s="24"/>
      <c r="CD176" s="24" t="s">
        <v>33</v>
      </c>
      <c r="CE176" s="68">
        <v>149.294539357055</v>
      </c>
      <c r="CF176" s="72">
        <v>4.3040722193537</v>
      </c>
      <c r="CG176" s="68">
        <v>85.9799857662713</v>
      </c>
      <c r="CH176" s="72">
        <v>-9.37466979585095</v>
      </c>
      <c r="CI176" s="68">
        <v>131.561692123452</v>
      </c>
      <c r="CJ176" s="72">
        <v>-2.60280752563412</v>
      </c>
      <c r="CK176" s="24"/>
      <c r="CL176" s="24" t="s">
        <v>33</v>
      </c>
      <c r="CM176" s="68">
        <v>199.559006635916</v>
      </c>
      <c r="CN176" s="72">
        <v>10.7550012902681</v>
      </c>
      <c r="CO176" s="68">
        <v>86.6468957855573</v>
      </c>
      <c r="CP176" s="72">
        <v>-14.0350213444522</v>
      </c>
      <c r="CQ176" s="68">
        <v>106.036097332375</v>
      </c>
      <c r="CR176" s="72">
        <v>12.6193873073</v>
      </c>
      <c r="CS176" s="24"/>
      <c r="CT176" s="24" t="s">
        <v>33</v>
      </c>
      <c r="CU176" s="68">
        <v>142.921205309672</v>
      </c>
      <c r="CV176" s="72">
        <v>5.48340129520489</v>
      </c>
      <c r="CW176" s="68">
        <v>99.9732968171872</v>
      </c>
      <c r="CX176" s="72">
        <v>1.40108883139763</v>
      </c>
      <c r="CY176" s="68">
        <v>140.749757963358</v>
      </c>
      <c r="CZ176" s="72">
        <v>27.3728576371436</v>
      </c>
      <c r="DA176" s="24"/>
      <c r="DB176" s="24" t="s">
        <v>33</v>
      </c>
      <c r="DC176" s="68">
        <v>91.6864085745986</v>
      </c>
      <c r="DD176" s="72">
        <v>-15.9329215576648</v>
      </c>
      <c r="DE176" s="68">
        <v>366.54632269515</v>
      </c>
      <c r="DF176" s="72">
        <v>13.5072927279613</v>
      </c>
      <c r="DG176" s="68">
        <v>114.97615867949</v>
      </c>
      <c r="DH176" s="72">
        <v>-1.12812066945325</v>
      </c>
      <c r="DI176" s="24"/>
      <c r="DJ176" s="24" t="s">
        <v>33</v>
      </c>
      <c r="DK176" s="68">
        <v>154.368439803204</v>
      </c>
      <c r="DL176" s="72">
        <v>17.9070613848401</v>
      </c>
      <c r="DM176" s="68">
        <v>74.713669798085</v>
      </c>
      <c r="DN176" s="72">
        <v>-6.57585820203499</v>
      </c>
      <c r="DO176" s="68">
        <v>125.350456000205</v>
      </c>
      <c r="DP176" s="72">
        <v>-15.3134450186441</v>
      </c>
      <c r="DQ176" s="24"/>
      <c r="DR176" s="24" t="s">
        <v>33</v>
      </c>
      <c r="DS176" s="68">
        <v>153.440188522438</v>
      </c>
      <c r="DT176" s="72">
        <v>2.85040686880249</v>
      </c>
      <c r="DU176" s="68">
        <v>116.96547368374</v>
      </c>
      <c r="DV176" s="72">
        <v>1.23869691637246</v>
      </c>
      <c r="DW176" s="68">
        <v>135.638265751828</v>
      </c>
      <c r="DX176" s="72">
        <v>0.0246941591202301</v>
      </c>
      <c r="DY176" s="24"/>
      <c r="DZ176" s="24" t="s">
        <v>33</v>
      </c>
      <c r="EA176" s="68">
        <v>114.041256201817</v>
      </c>
      <c r="EB176" s="72">
        <v>-1.65046899079047</v>
      </c>
      <c r="EC176" s="68">
        <v>164.182362369984</v>
      </c>
      <c r="ED176" s="72">
        <v>24.1910330681096</v>
      </c>
      <c r="EE176" s="68">
        <v>127.38692842029</v>
      </c>
      <c r="EF176" s="72">
        <v>3.53468102086208</v>
      </c>
      <c r="EG176" s="24"/>
      <c r="EH176" s="24" t="s">
        <v>33</v>
      </c>
      <c r="EI176" s="68">
        <v>131.518171680874</v>
      </c>
      <c r="EJ176" s="72">
        <v>-0.777301765038601</v>
      </c>
      <c r="EK176" s="68">
        <v>122.062418250135</v>
      </c>
      <c r="EL176" s="72">
        <v>-1.29523405156804</v>
      </c>
      <c r="EM176" s="68">
        <v>112.522779050166</v>
      </c>
      <c r="EN176" s="72">
        <v>-4.99989669867638</v>
      </c>
      <c r="EO176" s="24"/>
      <c r="EP176" s="24" t="s">
        <v>33</v>
      </c>
      <c r="EQ176" s="68">
        <v>72.6451170404568</v>
      </c>
      <c r="ER176" s="72">
        <v>-12.58322391588</v>
      </c>
      <c r="ES176" s="68">
        <v>127.094152255736</v>
      </c>
      <c r="ET176" s="72">
        <v>2.31786009189851</v>
      </c>
      <c r="EU176" s="68">
        <v>61.881236452265</v>
      </c>
      <c r="EV176" s="72">
        <v>-14.477321040203</v>
      </c>
      <c r="EW176" s="24"/>
      <c r="EX176" s="24" t="s">
        <v>33</v>
      </c>
      <c r="EY176" s="68">
        <v>98.0004271021905</v>
      </c>
      <c r="EZ176" s="72">
        <v>9.01873217645903</v>
      </c>
      <c r="FA176" s="68">
        <v>93.4746757950465</v>
      </c>
      <c r="FB176" s="72">
        <v>12.1509442256255</v>
      </c>
      <c r="FC176" s="68">
        <v>234.445450303345</v>
      </c>
      <c r="FD176" s="72">
        <v>24.8999443688754</v>
      </c>
      <c r="FE176" s="24"/>
      <c r="FF176" s="24" t="s">
        <v>33</v>
      </c>
      <c r="FG176" s="68">
        <v>120.262013778062</v>
      </c>
      <c r="FH176" s="72">
        <v>-1.60097426028214</v>
      </c>
      <c r="FI176" s="68">
        <v>158.877608026557</v>
      </c>
      <c r="FJ176" s="72">
        <v>7.73354822613706</v>
      </c>
      <c r="FK176" s="68">
        <v>122.290820082815</v>
      </c>
      <c r="FL176" s="72">
        <v>3.83872968222903</v>
      </c>
      <c r="FM176" s="24"/>
      <c r="FN176" s="24" t="s">
        <v>33</v>
      </c>
      <c r="FO176" s="68">
        <v>117.887355137203</v>
      </c>
      <c r="FP176" s="72">
        <v>16.8878651144066</v>
      </c>
      <c r="FQ176" s="68">
        <v>208.859682160065</v>
      </c>
      <c r="FR176" s="72">
        <v>-27.5618862432265</v>
      </c>
      <c r="FS176" s="68">
        <v>114.703161240575</v>
      </c>
      <c r="FT176" s="72">
        <v>-4.79929003222919</v>
      </c>
      <c r="FU176" s="24"/>
      <c r="FV176" s="24" t="s">
        <v>33</v>
      </c>
      <c r="FW176" s="68">
        <v>135.780405898964</v>
      </c>
      <c r="FX176" s="72">
        <v>2.58930888063007</v>
      </c>
      <c r="FY176" s="68">
        <v>194.344102537818</v>
      </c>
      <c r="FZ176" s="72">
        <v>18.14727063634</v>
      </c>
      <c r="GA176" s="68">
        <v>117.327034169816</v>
      </c>
      <c r="GB176" s="72">
        <v>4.31430651939719</v>
      </c>
      <c r="GC176" s="24"/>
      <c r="GD176" s="24" t="s">
        <v>33</v>
      </c>
      <c r="GE176" s="68">
        <v>132.477877810013</v>
      </c>
      <c r="GF176" s="72">
        <v>6.20476909940035</v>
      </c>
      <c r="GG176" s="68">
        <v>121.408964085058</v>
      </c>
      <c r="GH176" s="72">
        <v>-11.9598017906757</v>
      </c>
      <c r="GI176" s="68">
        <v>77.456174141284</v>
      </c>
      <c r="GJ176" s="72">
        <v>-0.186281858693874</v>
      </c>
      <c r="GK176" s="24"/>
      <c r="GL176" s="24" t="s">
        <v>33</v>
      </c>
      <c r="GM176" s="68">
        <v>119.493427779925</v>
      </c>
      <c r="GN176" s="72">
        <v>-1.06779329645953</v>
      </c>
      <c r="GO176" s="68">
        <v>118.021869838101</v>
      </c>
      <c r="GP176" s="72">
        <v>10.8570403687971</v>
      </c>
      <c r="GQ176" s="68">
        <v>95.9077928777736</v>
      </c>
      <c r="GR176" s="72">
        <v>18.6298117305437</v>
      </c>
      <c r="GS176" s="24"/>
      <c r="GT176" s="24" t="s">
        <v>33</v>
      </c>
      <c r="GU176" s="68">
        <v>55.8072946004367</v>
      </c>
      <c r="GV176" s="72">
        <v>-21.1087440310101</v>
      </c>
      <c r="GW176" s="68">
        <v>105.491016322543</v>
      </c>
      <c r="GX176" s="72">
        <v>-1.39367656354513</v>
      </c>
      <c r="GY176" s="68">
        <v>167.728135197085</v>
      </c>
      <c r="GZ176" s="72">
        <v>14.0360016598323</v>
      </c>
      <c r="HA176" s="24"/>
      <c r="HB176" s="24" t="s">
        <v>33</v>
      </c>
      <c r="HC176" s="68">
        <v>93.1653173610521</v>
      </c>
      <c r="HD176" s="72">
        <v>-12.8053886460021</v>
      </c>
      <c r="HE176" s="68">
        <v>127.267857169779</v>
      </c>
      <c r="HF176" s="72">
        <v>5.01522476994316</v>
      </c>
      <c r="HG176" s="68">
        <v>90.4581950788867</v>
      </c>
      <c r="HH176" s="72">
        <v>10.4503273252847</v>
      </c>
      <c r="HI176" s="24"/>
      <c r="HJ176" s="24" t="s">
        <v>33</v>
      </c>
      <c r="HK176" s="68">
        <v>107.903692269134</v>
      </c>
      <c r="HL176" s="72">
        <v>-14.4519772232729</v>
      </c>
      <c r="HM176" s="68">
        <v>145.967633743234</v>
      </c>
      <c r="HN176" s="72">
        <v>5.38482454187172</v>
      </c>
      <c r="HO176" s="68">
        <v>96.1849779100921</v>
      </c>
      <c r="HP176" s="72">
        <v>3.54639307061579</v>
      </c>
      <c r="HQ176" s="24"/>
      <c r="HR176" s="24" t="s">
        <v>33</v>
      </c>
      <c r="HS176" s="68">
        <v>125.678314395878</v>
      </c>
      <c r="HT176" s="72">
        <v>1.10560933129173</v>
      </c>
      <c r="HU176" s="68">
        <v>122.239515985222</v>
      </c>
      <c r="HV176" s="72">
        <v>2.91208636256756</v>
      </c>
      <c r="HW176" s="68">
        <v>90.0002544715623</v>
      </c>
      <c r="HX176" s="72">
        <v>-8.86961632330738</v>
      </c>
      <c r="HY176" s="24"/>
      <c r="HZ176" s="24" t="s">
        <v>33</v>
      </c>
      <c r="IA176" s="68">
        <v>104.110580373</v>
      </c>
      <c r="IB176" s="72">
        <v>6.46205614213018</v>
      </c>
      <c r="IC176" s="68">
        <v>128.356524119417</v>
      </c>
      <c r="ID176" s="72">
        <v>9.789570765699</v>
      </c>
      <c r="IE176" s="68">
        <v>121.436282093691</v>
      </c>
      <c r="IF176" s="72">
        <v>-8.76332973729561</v>
      </c>
      <c r="IG176" s="24"/>
      <c r="IH176" s="24" t="s">
        <v>33</v>
      </c>
      <c r="II176" s="68">
        <v>112.543973680862</v>
      </c>
      <c r="IJ176" s="72">
        <v>6.53969556121505</v>
      </c>
      <c r="IK176" s="68">
        <v>121.028350545558</v>
      </c>
      <c r="IL176" s="72">
        <v>-12.4027258374956</v>
      </c>
      <c r="IM176" s="68">
        <v>105.943674151065</v>
      </c>
      <c r="IN176" s="72">
        <v>23.9696309006481</v>
      </c>
      <c r="IO176" s="68">
        <v>138.852334236474</v>
      </c>
      <c r="IP176" s="72">
        <v>43.6099724952322</v>
      </c>
      <c r="IQ176" s="24"/>
      <c r="IR176" s="24" t="s">
        <v>33</v>
      </c>
      <c r="IS176" s="68">
        <v>96.600947129676</v>
      </c>
      <c r="IT176" s="72">
        <v>-11.1425373253579</v>
      </c>
      <c r="IU176" s="68">
        <v>78.1993052951742</v>
      </c>
      <c r="IV176" s="72">
        <v>8.05876272864987</v>
      </c>
      <c r="IW176" s="68">
        <v>93.9386581887686</v>
      </c>
      <c r="IX176" s="72">
        <v>-0.237020897809643</v>
      </c>
      <c r="IY176" s="24"/>
      <c r="IZ176" s="24" t="s">
        <v>33</v>
      </c>
      <c r="JA176" s="68">
        <v>128.623066626569</v>
      </c>
      <c r="JB176" s="72">
        <v>13.4624173988858</v>
      </c>
      <c r="JC176" s="68">
        <v>141.909776429263</v>
      </c>
      <c r="JD176" s="72">
        <v>12.6888639419368</v>
      </c>
      <c r="JE176" s="68">
        <v>125.074463716718</v>
      </c>
      <c r="JF176" s="72">
        <v>0.54574445925229</v>
      </c>
      <c r="JG176" s="24"/>
      <c r="JH176" s="24" t="s">
        <v>33</v>
      </c>
      <c r="JI176" s="68">
        <v>171.081939065235</v>
      </c>
      <c r="JJ176" s="72">
        <v>20.5539735196183</v>
      </c>
      <c r="JK176" s="68">
        <v>187.005543892586</v>
      </c>
      <c r="JL176" s="72">
        <v>37.2777805108725</v>
      </c>
      <c r="JM176" s="68">
        <v>111.699986085886</v>
      </c>
      <c r="JN176" s="72">
        <v>-8.17112864870127</v>
      </c>
      <c r="JO176" s="24"/>
      <c r="JP176" s="24" t="s">
        <v>33</v>
      </c>
      <c r="JQ176" s="68">
        <v>108.913811074859</v>
      </c>
      <c r="JR176" s="72">
        <v>-0.996537888399573</v>
      </c>
      <c r="JS176" s="68">
        <v>111.990519318671</v>
      </c>
      <c r="JT176" s="72">
        <v>12.4314496197672</v>
      </c>
      <c r="JU176" s="68">
        <v>102.04917125699</v>
      </c>
      <c r="JV176" s="72">
        <v>8.8433179447202</v>
      </c>
      <c r="JW176" s="24"/>
      <c r="JX176" s="24" t="s">
        <v>33</v>
      </c>
      <c r="JY176" s="68">
        <v>95.125790895765</v>
      </c>
      <c r="JZ176" s="72">
        <v>-12.882110293678</v>
      </c>
      <c r="KA176" s="68">
        <v>146.896112683887</v>
      </c>
      <c r="KB176" s="72">
        <v>16.3182766639882</v>
      </c>
      <c r="KC176" s="68">
        <v>134.712422567625</v>
      </c>
      <c r="KD176" s="72">
        <v>15.2509150422881</v>
      </c>
      <c r="KE176" s="24"/>
      <c r="KF176" s="24" t="s">
        <v>33</v>
      </c>
      <c r="KG176" s="68">
        <v>84.6629001667183</v>
      </c>
      <c r="KH176" s="72">
        <v>-31.4943659135669</v>
      </c>
      <c r="KI176" s="68">
        <v>128.773800300223</v>
      </c>
      <c r="KJ176" s="72">
        <v>8.08664186520407</v>
      </c>
      <c r="KK176" s="68">
        <v>111.596723458631</v>
      </c>
      <c r="KL176" s="72">
        <v>16.0298600503044</v>
      </c>
      <c r="KM176" s="24"/>
      <c r="KN176" s="24" t="s">
        <v>33</v>
      </c>
      <c r="KO176" s="68">
        <v>48.6999222535021</v>
      </c>
      <c r="KP176" s="72">
        <v>-37.7214657739933</v>
      </c>
      <c r="KQ176" s="68">
        <v>148.787453366329</v>
      </c>
      <c r="KR176" s="72">
        <v>20.9256305082558</v>
      </c>
      <c r="KS176" s="68">
        <v>85.7431874423077</v>
      </c>
      <c r="KT176" s="72">
        <v>-2.73712911256749</v>
      </c>
      <c r="KU176" s="24"/>
      <c r="KV176" s="24" t="s">
        <v>33</v>
      </c>
      <c r="KW176" s="68">
        <v>110.894700098057</v>
      </c>
      <c r="KX176" s="72">
        <v>2.94874324434349</v>
      </c>
      <c r="KY176" s="68">
        <v>156.099585577924</v>
      </c>
      <c r="KZ176" s="72">
        <v>17.8239627768288</v>
      </c>
      <c r="LA176" s="68">
        <v>125.366808859452</v>
      </c>
      <c r="LB176" s="72">
        <v>15.123762135499</v>
      </c>
      <c r="LC176" s="24"/>
      <c r="LD176" s="24" t="s">
        <v>33</v>
      </c>
      <c r="LE176" s="68">
        <v>142.266825189204</v>
      </c>
      <c r="LF176" s="72">
        <v>5.9465109236907</v>
      </c>
      <c r="LG176" s="68">
        <v>110.611113652149</v>
      </c>
      <c r="LH176" s="72">
        <v>-14.4684383034941</v>
      </c>
      <c r="LI176" s="68">
        <v>66.971192032207</v>
      </c>
      <c r="LJ176" s="72">
        <v>-36.3813968321481</v>
      </c>
      <c r="LK176" s="24"/>
      <c r="LL176" s="24" t="s">
        <v>33</v>
      </c>
      <c r="LM176" s="68">
        <v>156.760893517254</v>
      </c>
      <c r="LN176" s="72">
        <v>-8.42423502478425</v>
      </c>
      <c r="LO176" s="68">
        <v>102.865096388037</v>
      </c>
      <c r="LP176" s="72">
        <v>-24.9044488610303</v>
      </c>
      <c r="LQ176" s="68">
        <v>142.795915912411</v>
      </c>
      <c r="LR176" s="72">
        <v>17.5774162037989</v>
      </c>
      <c r="LS176" s="24"/>
      <c r="LT176" s="24" t="s">
        <v>33</v>
      </c>
      <c r="LU176" s="68">
        <v>107.472368785222</v>
      </c>
      <c r="LV176" s="72">
        <v>12.1637631575958</v>
      </c>
      <c r="LW176" s="68">
        <v>137.270965321904</v>
      </c>
      <c r="LX176" s="72">
        <v>-17.3880287582719</v>
      </c>
      <c r="LY176" s="68">
        <v>121.368975491434</v>
      </c>
      <c r="LZ176" s="72">
        <v>13.6800954260326</v>
      </c>
      <c r="MA176" s="24"/>
      <c r="MB176" s="24" t="s">
        <v>33</v>
      </c>
      <c r="MC176" s="68">
        <v>160.862335195521</v>
      </c>
      <c r="MD176" s="72">
        <v>7.65695407970155</v>
      </c>
      <c r="ME176" s="68">
        <v>94.6823641799382</v>
      </c>
      <c r="MF176" s="72">
        <v>10.8524419919695</v>
      </c>
      <c r="MG176" s="68">
        <v>111.718697760018</v>
      </c>
      <c r="MH176" s="72">
        <v>-3.62054623292491</v>
      </c>
      <c r="MI176" s="24"/>
      <c r="MJ176" s="24" t="s">
        <v>33</v>
      </c>
      <c r="MK176" s="68">
        <v>91.030280944547</v>
      </c>
      <c r="ML176" s="72">
        <v>-0.486683034468726</v>
      </c>
      <c r="MM176" s="68">
        <v>132.006031482197</v>
      </c>
      <c r="MN176" s="72">
        <v>-0.854936998482145</v>
      </c>
      <c r="MO176" s="68">
        <v>144.669280858997</v>
      </c>
      <c r="MP176" s="72">
        <v>-9.40877180891063</v>
      </c>
      <c r="MQ176"/>
      <c r="MR176"/>
      <c r="MS176"/>
      <c r="MT176"/>
      <c r="MU176"/>
      <c r="MV176"/>
    </row>
    <row r="177" s="405" customFormat="1" ht="15" customHeight="1" spans="1:360">
      <c r="A177" s="433"/>
      <c r="B177" s="24" t="s">
        <v>34</v>
      </c>
      <c r="C177" s="68">
        <v>97.8755515788487</v>
      </c>
      <c r="D177" s="72">
        <v>-0.398661523834605</v>
      </c>
      <c r="E177" s="459">
        <v>81.7620866641614</v>
      </c>
      <c r="F177" s="72">
        <v>-6.4980246413715</v>
      </c>
      <c r="G177" s="459">
        <v>113.111832249073</v>
      </c>
      <c r="H177" s="72">
        <v>4.24939277628611</v>
      </c>
      <c r="I177" s="24"/>
      <c r="J177" s="24" t="s">
        <v>34</v>
      </c>
      <c r="K177" s="68">
        <v>84.8377312280029</v>
      </c>
      <c r="L177" s="72">
        <v>-0.861829751391483</v>
      </c>
      <c r="M177" s="68">
        <v>86.4196269961868</v>
      </c>
      <c r="N177" s="72">
        <v>-14.2830423314464</v>
      </c>
      <c r="O177" s="68">
        <v>84.7148196766252</v>
      </c>
      <c r="P177" s="72">
        <v>-2.19061183746015</v>
      </c>
      <c r="Q177" s="24"/>
      <c r="R177" s="24" t="s">
        <v>34</v>
      </c>
      <c r="S177" s="68">
        <v>111.708988768653</v>
      </c>
      <c r="T177" s="72">
        <v>3.28947858047348</v>
      </c>
      <c r="U177" s="68">
        <v>127.302953319973</v>
      </c>
      <c r="V177" s="72">
        <v>20.3606703503368</v>
      </c>
      <c r="W177" s="68">
        <v>144.569668151039</v>
      </c>
      <c r="X177" s="72">
        <v>18.8136798454413</v>
      </c>
      <c r="Y177" s="24"/>
      <c r="Z177" s="24" t="s">
        <v>34</v>
      </c>
      <c r="AA177" s="68">
        <v>142.208050686212</v>
      </c>
      <c r="AB177" s="72">
        <v>11.8992228021139</v>
      </c>
      <c r="AC177" s="68">
        <v>150.831337596355</v>
      </c>
      <c r="AD177" s="72">
        <v>6.57171395098513</v>
      </c>
      <c r="AE177" s="68">
        <v>140.103707724833</v>
      </c>
      <c r="AF177" s="72">
        <v>-4.9522022891263</v>
      </c>
      <c r="AG177" s="24"/>
      <c r="AH177" s="24" t="s">
        <v>34</v>
      </c>
      <c r="AI177" s="68">
        <v>110.713215574674</v>
      </c>
      <c r="AJ177" s="72">
        <v>13.3175296036697</v>
      </c>
      <c r="AK177" s="68">
        <v>161.084482039795</v>
      </c>
      <c r="AL177" s="72">
        <v>-8.57063822110618</v>
      </c>
      <c r="AM177" s="68">
        <v>92.9110510171142</v>
      </c>
      <c r="AN177" s="72">
        <v>-3.09768223169311</v>
      </c>
      <c r="AO177" s="24"/>
      <c r="AP177" s="24" t="s">
        <v>34</v>
      </c>
      <c r="AQ177" s="68">
        <v>138.799064587108</v>
      </c>
      <c r="AR177" s="72">
        <v>-4.84924472132634</v>
      </c>
      <c r="AS177" s="68">
        <v>138.515114398355</v>
      </c>
      <c r="AT177" s="72">
        <v>12.6912230145967</v>
      </c>
      <c r="AU177" s="68">
        <v>141.112213171148</v>
      </c>
      <c r="AV177" s="72">
        <v>16.5940313246869</v>
      </c>
      <c r="AW177" s="24"/>
      <c r="AX177" s="24" t="s">
        <v>34</v>
      </c>
      <c r="AY177" s="68">
        <v>142.082152974543</v>
      </c>
      <c r="AZ177" s="72">
        <v>11.8055606901484</v>
      </c>
      <c r="BA177" s="68">
        <v>112.209623728407</v>
      </c>
      <c r="BB177" s="72">
        <v>-5.57028481144719</v>
      </c>
      <c r="BC177" s="68">
        <v>163.548512191265</v>
      </c>
      <c r="BD177" s="72">
        <v>27.5186943367689</v>
      </c>
      <c r="BE177" s="24"/>
      <c r="BF177" s="24" t="s">
        <v>34</v>
      </c>
      <c r="BG177" s="68">
        <v>145.754512679855</v>
      </c>
      <c r="BH177" s="72">
        <v>36.3553409175006</v>
      </c>
      <c r="BI177" s="68">
        <v>126.211684617229</v>
      </c>
      <c r="BJ177" s="72">
        <v>-4.10743731722256</v>
      </c>
      <c r="BK177" s="68">
        <v>187.654523296955</v>
      </c>
      <c r="BL177" s="72">
        <v>15.9095645289043</v>
      </c>
      <c r="BM177" s="24"/>
      <c r="BN177" s="24" t="s">
        <v>34</v>
      </c>
      <c r="BO177" s="68">
        <v>118.068186618169</v>
      </c>
      <c r="BP177" s="72">
        <v>5.7626203984354</v>
      </c>
      <c r="BQ177" s="466">
        <v>122.242707591314</v>
      </c>
      <c r="BR177" s="72">
        <v>-3.04134961768464</v>
      </c>
      <c r="BS177" s="68">
        <v>124.202000667671</v>
      </c>
      <c r="BT177" s="72">
        <v>13.0471270402225</v>
      </c>
      <c r="BU177" s="24"/>
      <c r="BV177" s="24" t="s">
        <v>34</v>
      </c>
      <c r="BW177" s="68">
        <v>139.385185812086</v>
      </c>
      <c r="BX177" s="72">
        <v>9.428616401345</v>
      </c>
      <c r="BY177" s="68">
        <v>122.158366155926</v>
      </c>
      <c r="BZ177" s="72">
        <v>1.66112627412849</v>
      </c>
      <c r="CA177" s="68">
        <v>124.891147415439</v>
      </c>
      <c r="CB177" s="72">
        <v>1.18506598813994</v>
      </c>
      <c r="CC177" s="24"/>
      <c r="CD177" s="24" t="s">
        <v>34</v>
      </c>
      <c r="CE177" s="68">
        <v>152.395184591204</v>
      </c>
      <c r="CF177" s="72">
        <v>18.5372110756284</v>
      </c>
      <c r="CG177" s="68">
        <v>102.602427312747</v>
      </c>
      <c r="CH177" s="72">
        <v>-22.5056303718263</v>
      </c>
      <c r="CI177" s="68">
        <v>143.027932265623</v>
      </c>
      <c r="CJ177" s="72">
        <v>2.29322691335867</v>
      </c>
      <c r="CK177" s="24"/>
      <c r="CL177" s="24" t="s">
        <v>34</v>
      </c>
      <c r="CM177" s="68">
        <v>227.07474275112</v>
      </c>
      <c r="CN177" s="72">
        <v>10.8666223827544</v>
      </c>
      <c r="CO177" s="68">
        <v>89.6920990732068</v>
      </c>
      <c r="CP177" s="72">
        <v>-16.8136714049448</v>
      </c>
      <c r="CQ177" s="68">
        <v>113.736076649305</v>
      </c>
      <c r="CR177" s="72">
        <v>0.337938793842298</v>
      </c>
      <c r="CS177" s="24"/>
      <c r="CT177" s="24" t="s">
        <v>34</v>
      </c>
      <c r="CU177" s="68">
        <v>139.705446544007</v>
      </c>
      <c r="CV177" s="72">
        <v>10.6501818434271</v>
      </c>
      <c r="CW177" s="68">
        <v>117.508108978199</v>
      </c>
      <c r="CX177" s="72">
        <v>-3.25859782511299</v>
      </c>
      <c r="CY177" s="68">
        <v>138.646281146649</v>
      </c>
      <c r="CZ177" s="72">
        <v>38.8082915117762</v>
      </c>
      <c r="DA177" s="24"/>
      <c r="DB177" s="24" t="s">
        <v>34</v>
      </c>
      <c r="DC177" s="68">
        <v>86.2700830361198</v>
      </c>
      <c r="DD177" s="72">
        <v>17.9554296650106</v>
      </c>
      <c r="DE177" s="68">
        <v>325.040072807369</v>
      </c>
      <c r="DF177" s="72">
        <v>19.2576348111275</v>
      </c>
      <c r="DG177" s="68">
        <v>119.758125174596</v>
      </c>
      <c r="DH177" s="72">
        <v>-3.55133892014696</v>
      </c>
      <c r="DI177" s="24"/>
      <c r="DJ177" s="24" t="s">
        <v>34</v>
      </c>
      <c r="DK177" s="68">
        <v>159.988719413438</v>
      </c>
      <c r="DL177" s="72">
        <v>9.52105792944458</v>
      </c>
      <c r="DM177" s="68">
        <v>73.9139922820686</v>
      </c>
      <c r="DN177" s="72">
        <v>-17.7451252181177</v>
      </c>
      <c r="DO177" s="68">
        <v>111.509237712391</v>
      </c>
      <c r="DP177" s="72">
        <v>-10.8359930877527</v>
      </c>
      <c r="DQ177" s="24"/>
      <c r="DR177" s="24" t="s">
        <v>34</v>
      </c>
      <c r="DS177" s="68">
        <v>157.556974843753</v>
      </c>
      <c r="DT177" s="72">
        <v>23.5638059515015</v>
      </c>
      <c r="DU177" s="68">
        <v>112.248223717481</v>
      </c>
      <c r="DV177" s="72">
        <v>3.06098164440935</v>
      </c>
      <c r="DW177" s="68">
        <v>133.614982861576</v>
      </c>
      <c r="DX177" s="72">
        <v>4.79567594095901</v>
      </c>
      <c r="DY177" s="24"/>
      <c r="DZ177" s="24" t="s">
        <v>34</v>
      </c>
      <c r="EA177" s="68">
        <v>129.779924518264</v>
      </c>
      <c r="EB177" s="72">
        <v>12.1073898692187</v>
      </c>
      <c r="EC177" s="68">
        <v>164.326112063792</v>
      </c>
      <c r="ED177" s="72">
        <v>20.0769513454628</v>
      </c>
      <c r="EE177" s="68">
        <v>126.839501851908</v>
      </c>
      <c r="EF177" s="72">
        <v>-4.04849329801306</v>
      </c>
      <c r="EG177" s="24"/>
      <c r="EH177" s="24" t="s">
        <v>34</v>
      </c>
      <c r="EI177" s="68">
        <v>137.928363299419</v>
      </c>
      <c r="EJ177" s="72">
        <v>0.28516302741663</v>
      </c>
      <c r="EK177" s="68">
        <v>125.282122031234</v>
      </c>
      <c r="EL177" s="72">
        <v>-7.69772810771127</v>
      </c>
      <c r="EM177" s="68">
        <v>110.892608853658</v>
      </c>
      <c r="EN177" s="72">
        <v>-12.0229661464798</v>
      </c>
      <c r="EO177" s="24"/>
      <c r="EP177" s="24" t="s">
        <v>34</v>
      </c>
      <c r="EQ177" s="68">
        <v>75.1525898923756</v>
      </c>
      <c r="ER177" s="72">
        <v>-13.7737434339614</v>
      </c>
      <c r="ES177" s="68">
        <v>143.197090470519</v>
      </c>
      <c r="ET177" s="72">
        <v>11.5021897421991</v>
      </c>
      <c r="EU177" s="68">
        <v>77.0131856863585</v>
      </c>
      <c r="EV177" s="72">
        <v>8.79511527122045</v>
      </c>
      <c r="EW177" s="24"/>
      <c r="EX177" s="24" t="s">
        <v>34</v>
      </c>
      <c r="EY177" s="68">
        <v>103.46770712948</v>
      </c>
      <c r="EZ177" s="72">
        <v>9.51992452804116</v>
      </c>
      <c r="FA177" s="68">
        <v>104.250149847463</v>
      </c>
      <c r="FB177" s="72">
        <v>9.42828484074214</v>
      </c>
      <c r="FC177" s="68">
        <v>237.503998029628</v>
      </c>
      <c r="FD177" s="72">
        <v>22.4195083925417</v>
      </c>
      <c r="FE177" s="24"/>
      <c r="FF177" s="24" t="s">
        <v>34</v>
      </c>
      <c r="FG177" s="68">
        <v>123.924379041919</v>
      </c>
      <c r="FH177" s="72">
        <v>6.29021384101118</v>
      </c>
      <c r="FI177" s="68">
        <v>166.446227544063</v>
      </c>
      <c r="FJ177" s="72">
        <v>7.63757752027171</v>
      </c>
      <c r="FK177" s="68">
        <v>129.390534557058</v>
      </c>
      <c r="FL177" s="72">
        <v>-6.24054545618442</v>
      </c>
      <c r="FM177" s="24"/>
      <c r="FN177" s="24" t="s">
        <v>34</v>
      </c>
      <c r="FO177" s="68">
        <v>121.865651194121</v>
      </c>
      <c r="FP177" s="72">
        <v>8.46677904089626</v>
      </c>
      <c r="FQ177" s="68">
        <v>269.719461684721</v>
      </c>
      <c r="FR177" s="72">
        <v>-29.711573123058</v>
      </c>
      <c r="FS177" s="68">
        <v>129.159228925884</v>
      </c>
      <c r="FT177" s="72">
        <v>-8.94290799225877</v>
      </c>
      <c r="FU177" s="24"/>
      <c r="FV177" s="24" t="s">
        <v>34</v>
      </c>
      <c r="FW177" s="68">
        <v>139.027039083371</v>
      </c>
      <c r="FX177" s="72">
        <v>1.53943805637238</v>
      </c>
      <c r="FY177" s="68">
        <v>152.405994613279</v>
      </c>
      <c r="FZ177" s="72">
        <v>5.19169767430367</v>
      </c>
      <c r="GA177" s="68">
        <v>111.875420237249</v>
      </c>
      <c r="GB177" s="72">
        <v>19.827521124543</v>
      </c>
      <c r="GC177" s="24"/>
      <c r="GD177" s="24" t="s">
        <v>34</v>
      </c>
      <c r="GE177" s="68">
        <v>134.057307839684</v>
      </c>
      <c r="GF177" s="72">
        <v>5.93009823726848</v>
      </c>
      <c r="GG177" s="68">
        <v>127.908648382274</v>
      </c>
      <c r="GH177" s="72">
        <v>-2.6147310370521</v>
      </c>
      <c r="GI177" s="68">
        <v>72.8543036066307</v>
      </c>
      <c r="GJ177" s="72">
        <v>-8.380830391198</v>
      </c>
      <c r="GK177" s="24"/>
      <c r="GL177" s="24" t="s">
        <v>34</v>
      </c>
      <c r="GM177" s="68">
        <v>115.244265019475</v>
      </c>
      <c r="GN177" s="72">
        <v>1.83336118841176</v>
      </c>
      <c r="GO177" s="68">
        <v>128.431578788839</v>
      </c>
      <c r="GP177" s="72">
        <v>7.77230495662617</v>
      </c>
      <c r="GQ177" s="68">
        <v>115.653090634361</v>
      </c>
      <c r="GR177" s="72">
        <v>28.2102426929651</v>
      </c>
      <c r="GS177" s="24"/>
      <c r="GT177" s="24" t="s">
        <v>34</v>
      </c>
      <c r="GU177" s="68">
        <v>74.6108298492993</v>
      </c>
      <c r="GV177" s="72">
        <v>-10.2304545763712</v>
      </c>
      <c r="GW177" s="68">
        <v>98.3562035503484</v>
      </c>
      <c r="GX177" s="72">
        <v>-13.8126907304571</v>
      </c>
      <c r="GY177" s="68">
        <v>158.877675758188</v>
      </c>
      <c r="GZ177" s="72">
        <v>35.5565449606234</v>
      </c>
      <c r="HA177" s="24"/>
      <c r="HB177" s="24" t="s">
        <v>34</v>
      </c>
      <c r="HC177" s="68">
        <v>89.5906580161417</v>
      </c>
      <c r="HD177" s="72">
        <v>-17.3821213602559</v>
      </c>
      <c r="HE177" s="68">
        <v>158.938643608069</v>
      </c>
      <c r="HF177" s="72">
        <v>-7.78128716636608</v>
      </c>
      <c r="HG177" s="68">
        <v>89.3456293818229</v>
      </c>
      <c r="HH177" s="72">
        <v>-1.5567056682994</v>
      </c>
      <c r="HI177" s="24"/>
      <c r="HJ177" s="24" t="s">
        <v>34</v>
      </c>
      <c r="HK177" s="68">
        <v>100.697468479159</v>
      </c>
      <c r="HL177" s="72">
        <v>-12.5848505697732</v>
      </c>
      <c r="HM177" s="68">
        <v>114.028813057416</v>
      </c>
      <c r="HN177" s="72">
        <v>9.73353495164859</v>
      </c>
      <c r="HO177" s="68">
        <v>104.716854266133</v>
      </c>
      <c r="HP177" s="72">
        <v>-17.7056300433214</v>
      </c>
      <c r="HQ177" s="24"/>
      <c r="HR177" s="24" t="s">
        <v>34</v>
      </c>
      <c r="HS177" s="68">
        <v>119.658360016863</v>
      </c>
      <c r="HT177" s="72">
        <v>21.4328218901987</v>
      </c>
      <c r="HU177" s="68">
        <v>138.8364412392</v>
      </c>
      <c r="HV177" s="72">
        <v>4.27490616347315</v>
      </c>
      <c r="HW177" s="68">
        <v>85.8389097028821</v>
      </c>
      <c r="HX177" s="72">
        <v>-10.9826963626963</v>
      </c>
      <c r="HY177" s="24"/>
      <c r="HZ177" s="24" t="s">
        <v>34</v>
      </c>
      <c r="IA177" s="68">
        <v>108.879400286542</v>
      </c>
      <c r="IB177" s="72">
        <v>17.984021726144</v>
      </c>
      <c r="IC177" s="68">
        <v>125.229378202153</v>
      </c>
      <c r="ID177" s="72">
        <v>14.789482655762</v>
      </c>
      <c r="IE177" s="68">
        <v>113.299725322298</v>
      </c>
      <c r="IF177" s="72">
        <v>0.933345045763616</v>
      </c>
      <c r="IG177" s="24"/>
      <c r="IH177" s="24" t="s">
        <v>34</v>
      </c>
      <c r="II177" s="68">
        <v>126.188575456991</v>
      </c>
      <c r="IJ177" s="72">
        <v>9.92049017856678</v>
      </c>
      <c r="IK177" s="68">
        <v>132.441521030884</v>
      </c>
      <c r="IL177" s="72">
        <v>11.107370740101</v>
      </c>
      <c r="IM177" s="68">
        <v>102.472200839526</v>
      </c>
      <c r="IN177" s="72">
        <v>-6.64080391341641</v>
      </c>
      <c r="IO177" s="68">
        <v>105.224416787448</v>
      </c>
      <c r="IP177" s="72">
        <v>41.5460508148897</v>
      </c>
      <c r="IQ177" s="24"/>
      <c r="IR177" s="24" t="s">
        <v>34</v>
      </c>
      <c r="IS177" s="68">
        <v>94.107865896136</v>
      </c>
      <c r="IT177" s="72">
        <v>-1.96313495184648</v>
      </c>
      <c r="IU177" s="68">
        <v>92.4140781165251</v>
      </c>
      <c r="IV177" s="72">
        <v>9.36366706846854</v>
      </c>
      <c r="IW177" s="68">
        <v>108.8353980734</v>
      </c>
      <c r="IX177" s="72">
        <v>-6.5008626736184</v>
      </c>
      <c r="IY177" s="24"/>
      <c r="IZ177" s="24" t="s">
        <v>34</v>
      </c>
      <c r="JA177" s="68">
        <v>138.754055544347</v>
      </c>
      <c r="JB177" s="72">
        <v>-5.77013076499306</v>
      </c>
      <c r="JC177" s="68">
        <v>169.111158210394</v>
      </c>
      <c r="JD177" s="72">
        <v>20.8198275699375</v>
      </c>
      <c r="JE177" s="68">
        <v>172.089849328541</v>
      </c>
      <c r="JF177" s="72">
        <v>5.46481409527264</v>
      </c>
      <c r="JG177" s="24"/>
      <c r="JH177" s="24" t="s">
        <v>34</v>
      </c>
      <c r="JI177" s="68">
        <v>182.557577242682</v>
      </c>
      <c r="JJ177" s="72">
        <v>26.4373072176455</v>
      </c>
      <c r="JK177" s="68">
        <v>204.443742593175</v>
      </c>
      <c r="JL177" s="72">
        <v>44.8844250894925</v>
      </c>
      <c r="JM177" s="68">
        <v>117.22981122974</v>
      </c>
      <c r="JN177" s="72">
        <v>-2.35997642742231</v>
      </c>
      <c r="JO177" s="24"/>
      <c r="JP177" s="24" t="s">
        <v>34</v>
      </c>
      <c r="JQ177" s="68">
        <v>112.029751999048</v>
      </c>
      <c r="JR177" s="72">
        <v>2.29343019138216</v>
      </c>
      <c r="JS177" s="68">
        <v>121.325006066197</v>
      </c>
      <c r="JT177" s="72">
        <v>12.4597903482628</v>
      </c>
      <c r="JU177" s="68">
        <v>120.840025876406</v>
      </c>
      <c r="JV177" s="72">
        <v>3.03809852737244</v>
      </c>
      <c r="JW177" s="24"/>
      <c r="JX177" s="24" t="s">
        <v>34</v>
      </c>
      <c r="JY177" s="68">
        <v>91.7455373261501</v>
      </c>
      <c r="JZ177" s="72">
        <v>8.46984893798725</v>
      </c>
      <c r="KA177" s="68">
        <v>153.899229092571</v>
      </c>
      <c r="KB177" s="72">
        <v>30.3990155161371</v>
      </c>
      <c r="KC177" s="68">
        <v>142.64372414831</v>
      </c>
      <c r="KD177" s="72">
        <v>18.2190415752623</v>
      </c>
      <c r="KE177" s="24"/>
      <c r="KF177" s="24" t="s">
        <v>34</v>
      </c>
      <c r="KG177" s="68">
        <v>83.1953995963436</v>
      </c>
      <c r="KH177" s="72">
        <v>-31.7628194903317</v>
      </c>
      <c r="KI177" s="68">
        <v>134.6179463312</v>
      </c>
      <c r="KJ177" s="72">
        <v>-1.81938870622385</v>
      </c>
      <c r="KK177" s="68">
        <v>116.303010299681</v>
      </c>
      <c r="KL177" s="72">
        <v>30.4723895810957</v>
      </c>
      <c r="KM177" s="24"/>
      <c r="KN177" s="24" t="s">
        <v>34</v>
      </c>
      <c r="KO177" s="68">
        <v>51.8694696264036</v>
      </c>
      <c r="KP177" s="72">
        <v>-7.11072899936549</v>
      </c>
      <c r="KQ177" s="68">
        <v>168.575172496139</v>
      </c>
      <c r="KR177" s="72">
        <v>34.4059528623138</v>
      </c>
      <c r="KS177" s="68">
        <v>105.937227526128</v>
      </c>
      <c r="KT177" s="72">
        <v>4.61451754681519</v>
      </c>
      <c r="KU177" s="24"/>
      <c r="KV177" s="24" t="s">
        <v>34</v>
      </c>
      <c r="KW177" s="68">
        <v>125.535334547422</v>
      </c>
      <c r="KX177" s="72">
        <v>54.4319361912537</v>
      </c>
      <c r="KY177" s="68">
        <v>167.562439050022</v>
      </c>
      <c r="KZ177" s="72">
        <v>29.6769799646025</v>
      </c>
      <c r="LA177" s="68">
        <v>124.863247799286</v>
      </c>
      <c r="LB177" s="72">
        <v>23.3207529898416</v>
      </c>
      <c r="LC177" s="24"/>
      <c r="LD177" s="24" t="s">
        <v>34</v>
      </c>
      <c r="LE177" s="68">
        <v>142.839900046225</v>
      </c>
      <c r="LF177" s="72">
        <v>5.92814808026615</v>
      </c>
      <c r="LG177" s="68">
        <v>124.216678859283</v>
      </c>
      <c r="LH177" s="72">
        <v>11.5493780222124</v>
      </c>
      <c r="LI177" s="68">
        <v>50.397204842894</v>
      </c>
      <c r="LJ177" s="72">
        <v>-28.9996481785437</v>
      </c>
      <c r="LK177" s="24"/>
      <c r="LL177" s="24" t="s">
        <v>34</v>
      </c>
      <c r="LM177" s="68">
        <v>149.918468088896</v>
      </c>
      <c r="LN177" s="72">
        <v>-8.16149216618601</v>
      </c>
      <c r="LO177" s="68">
        <v>83.8856661033639</v>
      </c>
      <c r="LP177" s="72">
        <v>-7.5332618987298</v>
      </c>
      <c r="LQ177" s="68">
        <v>153.789652659897</v>
      </c>
      <c r="LR177" s="72">
        <v>-0.666679064606853</v>
      </c>
      <c r="LS177" s="24"/>
      <c r="LT177" s="24" t="s">
        <v>34</v>
      </c>
      <c r="LU177" s="68">
        <v>107.087415358164</v>
      </c>
      <c r="LV177" s="72">
        <v>4.13329087257846</v>
      </c>
      <c r="LW177" s="68">
        <v>129.121158730758</v>
      </c>
      <c r="LX177" s="72">
        <v>-3.20706381245355</v>
      </c>
      <c r="LY177" s="68">
        <v>130.913126133724</v>
      </c>
      <c r="LZ177" s="72">
        <v>-4.1983065766582</v>
      </c>
      <c r="MA177" s="24"/>
      <c r="MB177" s="24" t="s">
        <v>34</v>
      </c>
      <c r="MC177" s="68">
        <v>177.606145762091</v>
      </c>
      <c r="MD177" s="72">
        <v>1.86293998950049</v>
      </c>
      <c r="ME177" s="68">
        <v>98.8767614271006</v>
      </c>
      <c r="MF177" s="72">
        <v>11.8389314181087</v>
      </c>
      <c r="MG177" s="68">
        <v>110.94483963899</v>
      </c>
      <c r="MH177" s="72">
        <v>-8.67932597883677</v>
      </c>
      <c r="MI177" s="24"/>
      <c r="MJ177" s="24" t="s">
        <v>34</v>
      </c>
      <c r="MK177" s="68">
        <v>101.221883172941</v>
      </c>
      <c r="ML177" s="72">
        <v>-6.60532661272649</v>
      </c>
      <c r="MM177" s="68">
        <v>143.253082755494</v>
      </c>
      <c r="MN177" s="72">
        <v>6.94065049523758</v>
      </c>
      <c r="MO177" s="68">
        <v>165.068564444655</v>
      </c>
      <c r="MP177" s="72">
        <v>-0.963588905013168</v>
      </c>
      <c r="MQ177"/>
      <c r="MR177"/>
      <c r="MS177"/>
      <c r="MT177"/>
      <c r="MU177"/>
      <c r="MV177"/>
    </row>
    <row r="178" s="405" customFormat="1" ht="15" customHeight="1" spans="1:360">
      <c r="A178" s="433"/>
      <c r="B178" s="24" t="s">
        <v>35</v>
      </c>
      <c r="C178" s="68">
        <v>91.5215079426483</v>
      </c>
      <c r="D178" s="72">
        <v>-1.47877456251493</v>
      </c>
      <c r="E178" s="459">
        <v>78.7711396264633</v>
      </c>
      <c r="F178" s="72">
        <v>-2.12955904210817</v>
      </c>
      <c r="G178" s="459">
        <v>103.57777215042</v>
      </c>
      <c r="H178" s="72">
        <v>-1.0054188155631</v>
      </c>
      <c r="I178" s="24"/>
      <c r="J178" s="24" t="s">
        <v>35</v>
      </c>
      <c r="K178" s="68">
        <v>87.8937688034082</v>
      </c>
      <c r="L178" s="72">
        <v>-4.32367593927444</v>
      </c>
      <c r="M178" s="68">
        <v>81.8755551730474</v>
      </c>
      <c r="N178" s="72">
        <v>-17.9054923788996</v>
      </c>
      <c r="O178" s="68">
        <v>88.6028035658743</v>
      </c>
      <c r="P178" s="72">
        <v>-5.53201056714072</v>
      </c>
      <c r="Q178" s="24"/>
      <c r="R178" s="24" t="s">
        <v>35</v>
      </c>
      <c r="S178" s="68">
        <v>119.280328534288</v>
      </c>
      <c r="T178" s="72">
        <v>0.934017943262418</v>
      </c>
      <c r="U178" s="68">
        <v>120.651657989391</v>
      </c>
      <c r="V178" s="72">
        <v>26.7281584815341</v>
      </c>
      <c r="W178" s="68">
        <v>127.126431663043</v>
      </c>
      <c r="X178" s="72">
        <v>11.7758665953772</v>
      </c>
      <c r="Y178" s="24"/>
      <c r="Z178" s="24" t="s">
        <v>35</v>
      </c>
      <c r="AA178" s="68">
        <v>174.346955586927</v>
      </c>
      <c r="AB178" s="72">
        <v>9.80536030707509</v>
      </c>
      <c r="AC178" s="68">
        <v>156.048665039899</v>
      </c>
      <c r="AD178" s="72">
        <v>-0.729095407909895</v>
      </c>
      <c r="AE178" s="68">
        <v>149.50613906201</v>
      </c>
      <c r="AF178" s="72">
        <v>-5.01194499336536</v>
      </c>
      <c r="AG178" s="24"/>
      <c r="AH178" s="24" t="s">
        <v>35</v>
      </c>
      <c r="AI178" s="68">
        <v>112.097559496225</v>
      </c>
      <c r="AJ178" s="72">
        <v>-7.83896609385766</v>
      </c>
      <c r="AK178" s="68">
        <v>181.135874438343</v>
      </c>
      <c r="AL178" s="72">
        <v>-1.53725704057828</v>
      </c>
      <c r="AM178" s="68">
        <v>97.5737220075681</v>
      </c>
      <c r="AN178" s="72">
        <v>-12.6691443889358</v>
      </c>
      <c r="AO178" s="24"/>
      <c r="AP178" s="24" t="s">
        <v>35</v>
      </c>
      <c r="AQ178" s="68">
        <v>166.19498143011</v>
      </c>
      <c r="AR178" s="72">
        <v>-1.24275001590173</v>
      </c>
      <c r="AS178" s="68">
        <v>135.867331741494</v>
      </c>
      <c r="AT178" s="72">
        <v>4.20153229750598</v>
      </c>
      <c r="AU178" s="68">
        <v>169.141689030423</v>
      </c>
      <c r="AV178" s="72">
        <v>8.65120089256779</v>
      </c>
      <c r="AW178" s="24"/>
      <c r="AX178" s="24" t="s">
        <v>35</v>
      </c>
      <c r="AY178" s="68">
        <v>132.440161927689</v>
      </c>
      <c r="AZ178" s="72">
        <v>-12.310996575296</v>
      </c>
      <c r="BA178" s="68">
        <v>121.205069599474</v>
      </c>
      <c r="BB178" s="72">
        <v>-6.11191921758476</v>
      </c>
      <c r="BC178" s="68">
        <v>136.892391717282</v>
      </c>
      <c r="BD178" s="72">
        <v>30.0104957187978</v>
      </c>
      <c r="BE178" s="24"/>
      <c r="BF178" s="24" t="s">
        <v>35</v>
      </c>
      <c r="BG178" s="68">
        <v>146.11143447982</v>
      </c>
      <c r="BH178" s="72">
        <v>35.981750477929</v>
      </c>
      <c r="BI178" s="68">
        <v>120.617308087352</v>
      </c>
      <c r="BJ178" s="72">
        <v>12.7199889209584</v>
      </c>
      <c r="BK178" s="68">
        <v>209.2605652821</v>
      </c>
      <c r="BL178" s="72">
        <v>24.7124062530298</v>
      </c>
      <c r="BM178" s="24"/>
      <c r="BN178" s="24" t="s">
        <v>35</v>
      </c>
      <c r="BO178" s="68">
        <v>115.726120674302</v>
      </c>
      <c r="BP178" s="72">
        <v>7.33452005602493</v>
      </c>
      <c r="BQ178" s="466">
        <v>140.717821165113</v>
      </c>
      <c r="BR178" s="72">
        <v>2.12899837060279</v>
      </c>
      <c r="BS178" s="68">
        <v>158.598192913327</v>
      </c>
      <c r="BT178" s="72">
        <v>15.1524595848396</v>
      </c>
      <c r="BU178" s="24"/>
      <c r="BV178" s="24" t="s">
        <v>35</v>
      </c>
      <c r="BW178" s="68">
        <v>135.012640135922</v>
      </c>
      <c r="BX178" s="72">
        <v>12.7154321822197</v>
      </c>
      <c r="BY178" s="68">
        <v>118.556367345437</v>
      </c>
      <c r="BZ178" s="72">
        <v>11.7854050926221</v>
      </c>
      <c r="CA178" s="68">
        <v>103.876494786925</v>
      </c>
      <c r="CB178" s="72">
        <v>-1.86370629087581</v>
      </c>
      <c r="CC178" s="24"/>
      <c r="CD178" s="24" t="s">
        <v>35</v>
      </c>
      <c r="CE178" s="68">
        <v>109.629894544356</v>
      </c>
      <c r="CF178" s="72">
        <v>9.42906604057737</v>
      </c>
      <c r="CG178" s="68">
        <v>91.2633683477358</v>
      </c>
      <c r="CH178" s="72">
        <v>-16.1520647896948</v>
      </c>
      <c r="CI178" s="68">
        <v>105.993869417689</v>
      </c>
      <c r="CJ178" s="72">
        <v>1.80907627377481</v>
      </c>
      <c r="CK178" s="24"/>
      <c r="CL178" s="24" t="s">
        <v>35</v>
      </c>
      <c r="CM178" s="68">
        <v>220.209267532015</v>
      </c>
      <c r="CN178" s="72">
        <v>2.02265545675901</v>
      </c>
      <c r="CO178" s="68">
        <v>89.3738206872743</v>
      </c>
      <c r="CP178" s="72">
        <v>-13.3622296348483</v>
      </c>
      <c r="CQ178" s="68">
        <v>107.435514071919</v>
      </c>
      <c r="CR178" s="72">
        <v>6.53048268733897</v>
      </c>
      <c r="CS178" s="24"/>
      <c r="CT178" s="24" t="s">
        <v>35</v>
      </c>
      <c r="CU178" s="68">
        <v>106.706172825621</v>
      </c>
      <c r="CV178" s="72">
        <v>15.1878629191282</v>
      </c>
      <c r="CW178" s="68">
        <v>122.246705525221</v>
      </c>
      <c r="CX178" s="72">
        <v>-9.78719890220823</v>
      </c>
      <c r="CY178" s="68">
        <v>100.928989845778</v>
      </c>
      <c r="CZ178" s="72">
        <v>47.5234306802391</v>
      </c>
      <c r="DA178" s="24"/>
      <c r="DB178" s="24" t="s">
        <v>35</v>
      </c>
      <c r="DC178" s="68">
        <v>75.7514176605317</v>
      </c>
      <c r="DD178" s="72">
        <v>21.011728127397</v>
      </c>
      <c r="DE178" s="68">
        <v>337.130886027949</v>
      </c>
      <c r="DF178" s="72">
        <v>29.920076113184</v>
      </c>
      <c r="DG178" s="68">
        <v>121.458577577711</v>
      </c>
      <c r="DH178" s="72">
        <v>-4.77259410930134</v>
      </c>
      <c r="DI178" s="24"/>
      <c r="DJ178" s="24" t="s">
        <v>35</v>
      </c>
      <c r="DK178" s="68">
        <v>153.330481100742</v>
      </c>
      <c r="DL178" s="72">
        <v>5.48733162069475</v>
      </c>
      <c r="DM178" s="68">
        <v>66.6740656139079</v>
      </c>
      <c r="DN178" s="72">
        <v>11.6681060741713</v>
      </c>
      <c r="DO178" s="68">
        <v>119.106096230843</v>
      </c>
      <c r="DP178" s="72">
        <v>17.3892463301253</v>
      </c>
      <c r="DQ178" s="24"/>
      <c r="DR178" s="24" t="s">
        <v>35</v>
      </c>
      <c r="DS178" s="68">
        <v>134.529928963587</v>
      </c>
      <c r="DT178" s="72">
        <v>19.661843057186</v>
      </c>
      <c r="DU178" s="68">
        <v>122.062518795559</v>
      </c>
      <c r="DV178" s="72">
        <v>9.07590388952649</v>
      </c>
      <c r="DW178" s="68">
        <v>142.843769582955</v>
      </c>
      <c r="DX178" s="72">
        <v>6.65702432025637</v>
      </c>
      <c r="DY178" s="24"/>
      <c r="DZ178" s="24" t="s">
        <v>35</v>
      </c>
      <c r="EA178" s="68">
        <v>91.7579061196807</v>
      </c>
      <c r="EB178" s="72">
        <v>-1.19918579910149</v>
      </c>
      <c r="EC178" s="68">
        <v>125.021669347145</v>
      </c>
      <c r="ED178" s="72">
        <v>39.2504864105102</v>
      </c>
      <c r="EE178" s="68">
        <v>114.122263979052</v>
      </c>
      <c r="EF178" s="72">
        <v>6.67856928442771</v>
      </c>
      <c r="EG178" s="24"/>
      <c r="EH178" s="24" t="s">
        <v>35</v>
      </c>
      <c r="EI178" s="68">
        <v>142.68187983102</v>
      </c>
      <c r="EJ178" s="72">
        <v>7.28165679772275</v>
      </c>
      <c r="EK178" s="68">
        <v>160.018715048875</v>
      </c>
      <c r="EL178" s="72">
        <v>26.6581603540305</v>
      </c>
      <c r="EM178" s="68">
        <v>101.804450990261</v>
      </c>
      <c r="EN178" s="72">
        <v>-2.52398043911728</v>
      </c>
      <c r="EO178" s="24"/>
      <c r="EP178" s="24" t="s">
        <v>35</v>
      </c>
      <c r="EQ178" s="68">
        <v>75.1416053358791</v>
      </c>
      <c r="ER178" s="72">
        <v>-30.5480110896913</v>
      </c>
      <c r="ES178" s="68">
        <v>132.358804673559</v>
      </c>
      <c r="ET178" s="72">
        <v>2.23238505673153</v>
      </c>
      <c r="EU178" s="68">
        <v>60.8980975661898</v>
      </c>
      <c r="EV178" s="72">
        <v>-13.0248303418691</v>
      </c>
      <c r="EW178" s="24"/>
      <c r="EX178" s="24" t="s">
        <v>35</v>
      </c>
      <c r="EY178" s="68">
        <v>81.4011784503967</v>
      </c>
      <c r="EZ178" s="72">
        <v>-1.57573514504358</v>
      </c>
      <c r="FA178" s="68">
        <v>95.8570646233256</v>
      </c>
      <c r="FB178" s="72">
        <v>2.2013253935953</v>
      </c>
      <c r="FC178" s="68">
        <v>235.672407732789</v>
      </c>
      <c r="FD178" s="72">
        <v>16.3660750154573</v>
      </c>
      <c r="FE178" s="24"/>
      <c r="FF178" s="24" t="s">
        <v>35</v>
      </c>
      <c r="FG178" s="68">
        <v>128.680346779442</v>
      </c>
      <c r="FH178" s="72">
        <v>6.31130107185356</v>
      </c>
      <c r="FI178" s="68">
        <v>164.80747392915</v>
      </c>
      <c r="FJ178" s="72">
        <v>6.37174105070768</v>
      </c>
      <c r="FK178" s="68">
        <v>124.890322948632</v>
      </c>
      <c r="FL178" s="72">
        <v>-14.1970137473874</v>
      </c>
      <c r="FM178" s="24"/>
      <c r="FN178" s="24" t="s">
        <v>35</v>
      </c>
      <c r="FO178" s="68">
        <v>114.726521580444</v>
      </c>
      <c r="FP178" s="72">
        <v>3.73937802422084</v>
      </c>
      <c r="FQ178" s="68">
        <v>272.938466654762</v>
      </c>
      <c r="FR178" s="72">
        <v>-26.0556248442651</v>
      </c>
      <c r="FS178" s="68">
        <v>118.844941820407</v>
      </c>
      <c r="FT178" s="72">
        <v>-5.01098177766896</v>
      </c>
      <c r="FU178" s="24"/>
      <c r="FV178" s="24" t="s">
        <v>35</v>
      </c>
      <c r="FW178" s="68">
        <v>146.330098445751</v>
      </c>
      <c r="FX178" s="72">
        <v>2.84904061200224</v>
      </c>
      <c r="FY178" s="68">
        <v>166.424855794664</v>
      </c>
      <c r="FZ178" s="72">
        <v>21.5472995518035</v>
      </c>
      <c r="GA178" s="68">
        <v>87.7302477628287</v>
      </c>
      <c r="GB178" s="72">
        <v>1.93526989528286</v>
      </c>
      <c r="GC178" s="24"/>
      <c r="GD178" s="24" t="s">
        <v>35</v>
      </c>
      <c r="GE178" s="68">
        <v>135.823729929792</v>
      </c>
      <c r="GF178" s="72">
        <v>15.6669207992399</v>
      </c>
      <c r="GG178" s="68">
        <v>121.666183008363</v>
      </c>
      <c r="GH178" s="72">
        <v>-12.3451285492957</v>
      </c>
      <c r="GI178" s="68">
        <v>75.4735065396647</v>
      </c>
      <c r="GJ178" s="72">
        <v>-15.2722046666613</v>
      </c>
      <c r="GK178" s="24"/>
      <c r="GL178" s="24" t="s">
        <v>35</v>
      </c>
      <c r="GM178" s="68">
        <v>105.928479059591</v>
      </c>
      <c r="GN178" s="72">
        <v>3.0629151076802</v>
      </c>
      <c r="GO178" s="68">
        <v>111.039211243554</v>
      </c>
      <c r="GP178" s="72">
        <v>10.0739575850657</v>
      </c>
      <c r="GQ178" s="68">
        <v>100.883749713949</v>
      </c>
      <c r="GR178" s="72">
        <v>17.7441819333797</v>
      </c>
      <c r="GS178" s="24"/>
      <c r="GT178" s="24" t="s">
        <v>35</v>
      </c>
      <c r="GU178" s="68">
        <v>53.6792703322811</v>
      </c>
      <c r="GV178" s="72">
        <v>-26.9689314924943</v>
      </c>
      <c r="GW178" s="68">
        <v>117.617044744918</v>
      </c>
      <c r="GX178" s="72">
        <v>-0.421016327797034</v>
      </c>
      <c r="GY178" s="68">
        <v>130.803460418584</v>
      </c>
      <c r="GZ178" s="72">
        <v>24.6407700420977</v>
      </c>
      <c r="HA178" s="24"/>
      <c r="HB178" s="24" t="s">
        <v>35</v>
      </c>
      <c r="HC178" s="68">
        <v>78.5894890536229</v>
      </c>
      <c r="HD178" s="72">
        <v>-6.66889516043237</v>
      </c>
      <c r="HE178" s="68">
        <v>154.132985581199</v>
      </c>
      <c r="HF178" s="72">
        <v>-1.42107973115799</v>
      </c>
      <c r="HG178" s="68">
        <v>85.7720081511713</v>
      </c>
      <c r="HH178" s="72">
        <v>10.6641815763725</v>
      </c>
      <c r="HI178" s="24"/>
      <c r="HJ178" s="24" t="s">
        <v>35</v>
      </c>
      <c r="HK178" s="68">
        <v>98.4584295332255</v>
      </c>
      <c r="HL178" s="72">
        <v>-7.46318195810153</v>
      </c>
      <c r="HM178" s="68">
        <v>98.3198815070322</v>
      </c>
      <c r="HN178" s="72">
        <v>17.4222704553231</v>
      </c>
      <c r="HO178" s="68">
        <v>103.594410790321</v>
      </c>
      <c r="HP178" s="72">
        <v>-8.76456093773712</v>
      </c>
      <c r="HQ178" s="24"/>
      <c r="HR178" s="24" t="s">
        <v>35</v>
      </c>
      <c r="HS178" s="68">
        <v>81.4274628002917</v>
      </c>
      <c r="HT178" s="72">
        <v>-9.73154643576302</v>
      </c>
      <c r="HU178" s="68">
        <v>147.539735587358</v>
      </c>
      <c r="HV178" s="72">
        <v>4.98252717038051</v>
      </c>
      <c r="HW178" s="68">
        <v>68.6776141593498</v>
      </c>
      <c r="HX178" s="72">
        <v>-10.6552462105145</v>
      </c>
      <c r="HY178" s="24"/>
      <c r="HZ178" s="24" t="s">
        <v>35</v>
      </c>
      <c r="IA178" s="68">
        <v>110.283621012182</v>
      </c>
      <c r="IB178" s="72">
        <v>23.1775802822747</v>
      </c>
      <c r="IC178" s="68">
        <v>118.817769926219</v>
      </c>
      <c r="ID178" s="72">
        <v>6.67773694062905</v>
      </c>
      <c r="IE178" s="68">
        <v>92.0644087508062</v>
      </c>
      <c r="IF178" s="72">
        <v>-7.36543124257899</v>
      </c>
      <c r="IG178" s="24"/>
      <c r="IH178" s="24" t="s">
        <v>35</v>
      </c>
      <c r="II178" s="68">
        <v>109.233724050758</v>
      </c>
      <c r="IJ178" s="72">
        <v>8.04653769985677</v>
      </c>
      <c r="IK178" s="68">
        <v>113.027358593247</v>
      </c>
      <c r="IL178" s="72">
        <v>15.1207729327953</v>
      </c>
      <c r="IM178" s="68">
        <v>96.696517906492</v>
      </c>
      <c r="IN178" s="72">
        <v>-13.9164258372359</v>
      </c>
      <c r="IO178" s="68">
        <v>97.3177456981639</v>
      </c>
      <c r="IP178" s="72">
        <v>17.6127975572457</v>
      </c>
      <c r="IQ178" s="24"/>
      <c r="IR178" s="24" t="s">
        <v>35</v>
      </c>
      <c r="IS178" s="68">
        <v>84.9861904749422</v>
      </c>
      <c r="IT178" s="72">
        <v>2.34367874468656</v>
      </c>
      <c r="IU178" s="68">
        <v>82.0320714093609</v>
      </c>
      <c r="IV178" s="72">
        <v>6.96553365013143</v>
      </c>
      <c r="IW178" s="68">
        <v>97.5857691990915</v>
      </c>
      <c r="IX178" s="72">
        <v>-11.6483212834134</v>
      </c>
      <c r="IY178" s="24"/>
      <c r="IZ178" s="24" t="s">
        <v>35</v>
      </c>
      <c r="JA178" s="68">
        <v>144.606728982367</v>
      </c>
      <c r="JB178" s="72">
        <v>9.09987591299691</v>
      </c>
      <c r="JC178" s="68">
        <v>159.786046010704</v>
      </c>
      <c r="JD178" s="72">
        <v>14.2339453484858</v>
      </c>
      <c r="JE178" s="68">
        <v>200.218753614978</v>
      </c>
      <c r="JF178" s="72">
        <v>6.90163303072792</v>
      </c>
      <c r="JG178" s="24"/>
      <c r="JH178" s="24" t="s">
        <v>35</v>
      </c>
      <c r="JI178" s="68">
        <v>166.498534799973</v>
      </c>
      <c r="JJ178" s="72">
        <v>15.1545914482183</v>
      </c>
      <c r="JK178" s="68">
        <v>193.336248271111</v>
      </c>
      <c r="JL178" s="72">
        <v>23.45560936224</v>
      </c>
      <c r="JM178" s="68">
        <v>116.839904266709</v>
      </c>
      <c r="JN178" s="72">
        <v>1.84956486250769</v>
      </c>
      <c r="JO178" s="24"/>
      <c r="JP178" s="24" t="s">
        <v>35</v>
      </c>
      <c r="JQ178" s="68">
        <v>107.447592230883</v>
      </c>
      <c r="JR178" s="72">
        <v>0.335627591803657</v>
      </c>
      <c r="JS178" s="68">
        <v>127.268587586353</v>
      </c>
      <c r="JT178" s="72">
        <v>34.0830973263611</v>
      </c>
      <c r="JU178" s="68">
        <v>138.032874847157</v>
      </c>
      <c r="JV178" s="72">
        <v>3.23940320636575</v>
      </c>
      <c r="JW178" s="24"/>
      <c r="JX178" s="24" t="s">
        <v>35</v>
      </c>
      <c r="JY178" s="68">
        <v>83.4336323389694</v>
      </c>
      <c r="JZ178" s="72">
        <v>14.2527813332267</v>
      </c>
      <c r="KA178" s="68">
        <v>149.853405679072</v>
      </c>
      <c r="KB178" s="72">
        <v>35.0395439593813</v>
      </c>
      <c r="KC178" s="68">
        <v>137.037561226959</v>
      </c>
      <c r="KD178" s="72">
        <v>24.8178002615234</v>
      </c>
      <c r="KE178" s="24"/>
      <c r="KF178" s="24" t="s">
        <v>35</v>
      </c>
      <c r="KG178" s="68">
        <v>95.0555163011298</v>
      </c>
      <c r="KH178" s="72">
        <v>-7.03482920049649</v>
      </c>
      <c r="KI178" s="68">
        <v>117.849505200559</v>
      </c>
      <c r="KJ178" s="72">
        <v>-10.9532474936151</v>
      </c>
      <c r="KK178" s="68">
        <v>129.23089014117</v>
      </c>
      <c r="KL178" s="72">
        <v>21.8515574583633</v>
      </c>
      <c r="KM178" s="24"/>
      <c r="KN178" s="24" t="s">
        <v>35</v>
      </c>
      <c r="KO178" s="68">
        <v>40.3989411023468</v>
      </c>
      <c r="KP178" s="72">
        <v>-26.9963068966833</v>
      </c>
      <c r="KQ178" s="68">
        <v>164.571737540776</v>
      </c>
      <c r="KR178" s="72">
        <v>27.757389018086</v>
      </c>
      <c r="KS178" s="68">
        <v>108.72211298414</v>
      </c>
      <c r="KT178" s="72">
        <v>-5.98904939177901</v>
      </c>
      <c r="KU178" s="24"/>
      <c r="KV178" s="24" t="s">
        <v>35</v>
      </c>
      <c r="KW178" s="68">
        <v>131.23859290341</v>
      </c>
      <c r="KX178" s="72">
        <v>36.5167537514029</v>
      </c>
      <c r="KY178" s="68">
        <v>173.919780139595</v>
      </c>
      <c r="KZ178" s="72">
        <v>38.5084694060062</v>
      </c>
      <c r="LA178" s="68">
        <v>141.451739918049</v>
      </c>
      <c r="LB178" s="72">
        <v>23.9097373694175</v>
      </c>
      <c r="LC178" s="24"/>
      <c r="LD178" s="24" t="s">
        <v>35</v>
      </c>
      <c r="LE178" s="68">
        <v>143.765537725376</v>
      </c>
      <c r="LF178" s="72">
        <v>5.83945075988139</v>
      </c>
      <c r="LG178" s="68">
        <v>115.244142722661</v>
      </c>
      <c r="LH178" s="72">
        <v>0.349124818414097</v>
      </c>
      <c r="LI178" s="68">
        <v>66.6625719785744</v>
      </c>
      <c r="LJ178" s="72">
        <v>-7.83925976546772</v>
      </c>
      <c r="LK178" s="24"/>
      <c r="LL178" s="24" t="s">
        <v>35</v>
      </c>
      <c r="LM178" s="68">
        <v>185.691070889654</v>
      </c>
      <c r="LN178" s="72">
        <v>7.99101766827803</v>
      </c>
      <c r="LO178" s="68">
        <v>117.429973126204</v>
      </c>
      <c r="LP178" s="72">
        <v>15.2993185289618</v>
      </c>
      <c r="LQ178" s="68">
        <v>199.390558345567</v>
      </c>
      <c r="LR178" s="72">
        <v>3.05292111794739</v>
      </c>
      <c r="LS178" s="24"/>
      <c r="LT178" s="24" t="s">
        <v>35</v>
      </c>
      <c r="LU178" s="68">
        <v>103.692624421657</v>
      </c>
      <c r="LV178" s="72">
        <v>2.71870946252342</v>
      </c>
      <c r="LW178" s="68">
        <v>128.184878150398</v>
      </c>
      <c r="LX178" s="72">
        <v>-10.3042525376859</v>
      </c>
      <c r="LY178" s="68">
        <v>169.539432425617</v>
      </c>
      <c r="LZ178" s="72">
        <v>1.48813144218434</v>
      </c>
      <c r="MA178" s="24"/>
      <c r="MB178" s="24" t="s">
        <v>35</v>
      </c>
      <c r="MC178" s="68">
        <v>157.786382391611</v>
      </c>
      <c r="MD178" s="72">
        <v>9.18777064052433</v>
      </c>
      <c r="ME178" s="68">
        <v>80.1753991981496</v>
      </c>
      <c r="MF178" s="72">
        <v>9.29780783047039</v>
      </c>
      <c r="MG178" s="68">
        <v>109.061110311716</v>
      </c>
      <c r="MH178" s="72">
        <v>0.90291826100956</v>
      </c>
      <c r="MI178" s="24"/>
      <c r="MJ178" s="24" t="s">
        <v>35</v>
      </c>
      <c r="MK178" s="68">
        <v>90.4967581213172</v>
      </c>
      <c r="ML178" s="72">
        <v>2.96332269296566</v>
      </c>
      <c r="MM178" s="68">
        <v>123.966201322288</v>
      </c>
      <c r="MN178" s="72">
        <v>10.03254577799</v>
      </c>
      <c r="MO178" s="68">
        <v>167.458914230143</v>
      </c>
      <c r="MP178" s="72">
        <v>4.87953294564718</v>
      </c>
      <c r="MQ178"/>
      <c r="MR178"/>
      <c r="MS178"/>
      <c r="MT178"/>
      <c r="MU178"/>
      <c r="MV178"/>
    </row>
    <row r="179" s="405" customFormat="1" ht="15" customHeight="1" spans="1:360">
      <c r="A179" s="433"/>
      <c r="B179" s="24" t="s">
        <v>36</v>
      </c>
      <c r="C179" s="68">
        <v>92.2661188309276</v>
      </c>
      <c r="D179" s="72">
        <v>-7.19862991452031</v>
      </c>
      <c r="E179" s="459">
        <v>78.7905500124792</v>
      </c>
      <c r="F179" s="72">
        <v>-10.0208248222489</v>
      </c>
      <c r="G179" s="459">
        <v>105.008105101159</v>
      </c>
      <c r="H179" s="72">
        <v>-5.08653136506017</v>
      </c>
      <c r="I179" s="24"/>
      <c r="J179" s="24" t="s">
        <v>36</v>
      </c>
      <c r="K179" s="68">
        <v>87.8325699000588</v>
      </c>
      <c r="L179" s="72">
        <v>-7.03082296600179</v>
      </c>
      <c r="M179" s="68">
        <v>80.3331175142037</v>
      </c>
      <c r="N179" s="72">
        <v>-7.91834114322646</v>
      </c>
      <c r="O179" s="68">
        <v>83.5102036512782</v>
      </c>
      <c r="P179" s="72">
        <v>-5.77794696708342</v>
      </c>
      <c r="Q179" s="24"/>
      <c r="R179" s="24" t="s">
        <v>36</v>
      </c>
      <c r="S179" s="68">
        <v>99.0495944737858</v>
      </c>
      <c r="T179" s="72">
        <v>-10.0175641214913</v>
      </c>
      <c r="U179" s="68">
        <v>131.22574890248</v>
      </c>
      <c r="V179" s="72">
        <v>2.83706576690035</v>
      </c>
      <c r="W179" s="68">
        <v>109.450989751075</v>
      </c>
      <c r="X179" s="72">
        <v>6.19889855417351</v>
      </c>
      <c r="Y179" s="24"/>
      <c r="Z179" s="24" t="s">
        <v>36</v>
      </c>
      <c r="AA179" s="68">
        <v>168.871214815357</v>
      </c>
      <c r="AB179" s="72">
        <v>15.9810219952106</v>
      </c>
      <c r="AC179" s="68">
        <v>122.155595468392</v>
      </c>
      <c r="AD179" s="72">
        <v>-3.71464458450643</v>
      </c>
      <c r="AE179" s="68">
        <v>149.25847422798</v>
      </c>
      <c r="AF179" s="72">
        <v>27.9182280465195</v>
      </c>
      <c r="AG179" s="24"/>
      <c r="AH179" s="24" t="s">
        <v>36</v>
      </c>
      <c r="AI179" s="68">
        <v>99.9645360056673</v>
      </c>
      <c r="AJ179" s="72">
        <v>-6.49907510438385</v>
      </c>
      <c r="AK179" s="68">
        <v>184.945167040631</v>
      </c>
      <c r="AL179" s="72">
        <v>1.20105864552215</v>
      </c>
      <c r="AM179" s="68">
        <v>87.622351123245</v>
      </c>
      <c r="AN179" s="72">
        <v>-13.8734821542072</v>
      </c>
      <c r="AO179" s="24"/>
      <c r="AP179" s="24" t="s">
        <v>36</v>
      </c>
      <c r="AQ179" s="68">
        <v>218.539471900848</v>
      </c>
      <c r="AR179" s="72">
        <v>19.8667049988134</v>
      </c>
      <c r="AS179" s="68">
        <v>148.834381146707</v>
      </c>
      <c r="AT179" s="72">
        <v>11.0697995307671</v>
      </c>
      <c r="AU179" s="68">
        <v>145.723099405793</v>
      </c>
      <c r="AV179" s="72">
        <v>20.1144405315399</v>
      </c>
      <c r="AW179" s="24"/>
      <c r="AX179" s="24" t="s">
        <v>36</v>
      </c>
      <c r="AY179" s="68">
        <v>119.740021057267</v>
      </c>
      <c r="AZ179" s="72">
        <v>1.05322627157636</v>
      </c>
      <c r="BA179" s="68">
        <v>95.8196396998713</v>
      </c>
      <c r="BB179" s="72">
        <v>-13.3384740668994</v>
      </c>
      <c r="BC179" s="68">
        <v>121.989516376541</v>
      </c>
      <c r="BD179" s="72">
        <v>11.7930554360751</v>
      </c>
      <c r="BE179" s="24"/>
      <c r="BF179" s="24" t="s">
        <v>36</v>
      </c>
      <c r="BG179" s="68">
        <v>129.939255854335</v>
      </c>
      <c r="BH179" s="72">
        <v>14.577550500998</v>
      </c>
      <c r="BI179" s="68">
        <v>83.7851683603486</v>
      </c>
      <c r="BJ179" s="72">
        <v>-32.6524877775117</v>
      </c>
      <c r="BK179" s="68">
        <v>195.813488291598</v>
      </c>
      <c r="BL179" s="72">
        <v>26.3768943344318</v>
      </c>
      <c r="BM179" s="24"/>
      <c r="BN179" s="24" t="s">
        <v>36</v>
      </c>
      <c r="BO179" s="68">
        <v>116.430141217938</v>
      </c>
      <c r="BP179" s="72">
        <v>6.55045060728374</v>
      </c>
      <c r="BQ179" s="466">
        <v>119.519909782431</v>
      </c>
      <c r="BR179" s="72">
        <v>6.62957259472503</v>
      </c>
      <c r="BS179" s="68">
        <v>133.721006984504</v>
      </c>
      <c r="BT179" s="72">
        <v>9.05358576511881</v>
      </c>
      <c r="BU179" s="24"/>
      <c r="BV179" s="24" t="s">
        <v>36</v>
      </c>
      <c r="BW179" s="68">
        <v>138.417069419626</v>
      </c>
      <c r="BX179" s="72">
        <v>27.3217901720717</v>
      </c>
      <c r="BY179" s="68">
        <v>103.969553747892</v>
      </c>
      <c r="BZ179" s="72">
        <v>4.60327777310016</v>
      </c>
      <c r="CA179" s="68">
        <v>123.489209397624</v>
      </c>
      <c r="CB179" s="72">
        <v>19.0959970108591</v>
      </c>
      <c r="CC179" s="24"/>
      <c r="CD179" s="24" t="s">
        <v>36</v>
      </c>
      <c r="CE179" s="68">
        <v>110.85591207432</v>
      </c>
      <c r="CF179" s="72">
        <v>-0.076722248365698</v>
      </c>
      <c r="CG179" s="68">
        <v>85.9376582682116</v>
      </c>
      <c r="CH179" s="72">
        <v>-5.98386777799497</v>
      </c>
      <c r="CI179" s="68">
        <v>91.3220253907977</v>
      </c>
      <c r="CJ179" s="72">
        <v>2.68338955316906</v>
      </c>
      <c r="CK179" s="24"/>
      <c r="CL179" s="24" t="s">
        <v>36</v>
      </c>
      <c r="CM179" s="68">
        <v>247.035603648783</v>
      </c>
      <c r="CN179" s="72">
        <v>16.2045438433436</v>
      </c>
      <c r="CO179" s="68">
        <v>91.1085467028692</v>
      </c>
      <c r="CP179" s="72">
        <v>-9.41471050890107</v>
      </c>
      <c r="CQ179" s="68">
        <v>104.092905194649</v>
      </c>
      <c r="CR179" s="72">
        <v>6.60566733757335</v>
      </c>
      <c r="CS179" s="24"/>
      <c r="CT179" s="24" t="s">
        <v>36</v>
      </c>
      <c r="CU179" s="68">
        <v>114.613662038205</v>
      </c>
      <c r="CV179" s="72">
        <v>33.0871295272652</v>
      </c>
      <c r="CW179" s="68">
        <v>128.216240080891</v>
      </c>
      <c r="CX179" s="72">
        <v>-1.11409222023548</v>
      </c>
      <c r="CY179" s="68">
        <v>87.6556334007337</v>
      </c>
      <c r="CZ179" s="72">
        <v>5.23409718356262</v>
      </c>
      <c r="DA179" s="24"/>
      <c r="DB179" s="24" t="s">
        <v>36</v>
      </c>
      <c r="DC179" s="68">
        <v>70.4432714895004</v>
      </c>
      <c r="DD179" s="72">
        <v>9.03714245291229</v>
      </c>
      <c r="DE179" s="68">
        <v>320.170048274523</v>
      </c>
      <c r="DF179" s="72">
        <v>27.2686892233046</v>
      </c>
      <c r="DG179" s="68">
        <v>112.496848643433</v>
      </c>
      <c r="DH179" s="72">
        <v>-7.79929068916084</v>
      </c>
      <c r="DI179" s="24"/>
      <c r="DJ179" s="24" t="s">
        <v>36</v>
      </c>
      <c r="DK179" s="68">
        <v>140.737467254229</v>
      </c>
      <c r="DL179" s="72">
        <v>6.03081906155529</v>
      </c>
      <c r="DM179" s="68">
        <v>42.0247399614066</v>
      </c>
      <c r="DN179" s="72">
        <v>-11.6741013592756</v>
      </c>
      <c r="DO179" s="68">
        <v>114.466356170348</v>
      </c>
      <c r="DP179" s="72">
        <v>22.0939331724186</v>
      </c>
      <c r="DQ179" s="24"/>
      <c r="DR179" s="24" t="s">
        <v>36</v>
      </c>
      <c r="DS179" s="68">
        <v>117.069657632682</v>
      </c>
      <c r="DT179" s="72">
        <v>12.9220544994332</v>
      </c>
      <c r="DU179" s="68">
        <v>116.071420007028</v>
      </c>
      <c r="DV179" s="72">
        <v>9.98438720030038</v>
      </c>
      <c r="DW179" s="68">
        <v>136.577288041392</v>
      </c>
      <c r="DX179" s="72">
        <v>4.52894583711074</v>
      </c>
      <c r="DY179" s="24"/>
      <c r="DZ179" s="24" t="s">
        <v>36</v>
      </c>
      <c r="EA179" s="68">
        <v>108.799340540293</v>
      </c>
      <c r="EB179" s="72">
        <v>1.79628650759523</v>
      </c>
      <c r="EC179" s="68">
        <v>113.95011760357</v>
      </c>
      <c r="ED179" s="72">
        <v>30.5329466308835</v>
      </c>
      <c r="EE179" s="68">
        <v>114.929862470184</v>
      </c>
      <c r="EF179" s="72">
        <v>4.97250362184039</v>
      </c>
      <c r="EG179" s="24"/>
      <c r="EH179" s="24" t="s">
        <v>36</v>
      </c>
      <c r="EI179" s="68">
        <v>138.927521698133</v>
      </c>
      <c r="EJ179" s="72">
        <v>2.3566276331984</v>
      </c>
      <c r="EK179" s="68">
        <v>116.010857807259</v>
      </c>
      <c r="EL179" s="72">
        <v>3.21660365614018</v>
      </c>
      <c r="EM179" s="68">
        <v>104.217819985543</v>
      </c>
      <c r="EN179" s="72">
        <v>12.399604934016</v>
      </c>
      <c r="EO179" s="24"/>
      <c r="EP179" s="24" t="s">
        <v>36</v>
      </c>
      <c r="EQ179" s="68">
        <v>67.4157183609396</v>
      </c>
      <c r="ER179" s="72">
        <v>-16.3400122886744</v>
      </c>
      <c r="ES179" s="68">
        <v>126.008014187108</v>
      </c>
      <c r="ET179" s="72">
        <v>-2.37268613825921</v>
      </c>
      <c r="EU179" s="68">
        <v>73.2043845333347</v>
      </c>
      <c r="EV179" s="72">
        <v>-11.2109990983446</v>
      </c>
      <c r="EW179" s="24"/>
      <c r="EX179" s="24" t="s">
        <v>36</v>
      </c>
      <c r="EY179" s="68">
        <v>81.5592142865862</v>
      </c>
      <c r="EZ179" s="72">
        <v>0.233607553453297</v>
      </c>
      <c r="FA179" s="68">
        <v>90.8045220771678</v>
      </c>
      <c r="FB179" s="72">
        <v>-8.89858669106425</v>
      </c>
      <c r="FC179" s="68">
        <v>238.634128952897</v>
      </c>
      <c r="FD179" s="72">
        <v>14.8523679180494</v>
      </c>
      <c r="FE179" s="24"/>
      <c r="FF179" s="24" t="s">
        <v>36</v>
      </c>
      <c r="FG179" s="68">
        <v>124.606461719922</v>
      </c>
      <c r="FH179" s="72">
        <v>3.70731509278232</v>
      </c>
      <c r="FI179" s="68">
        <v>159.545122216678</v>
      </c>
      <c r="FJ179" s="72">
        <v>3.91449662583429</v>
      </c>
      <c r="FK179" s="68">
        <v>105.804158374464</v>
      </c>
      <c r="FL179" s="72">
        <v>-8.91382593439707</v>
      </c>
      <c r="FM179" s="24"/>
      <c r="FN179" s="24" t="s">
        <v>36</v>
      </c>
      <c r="FO179" s="68">
        <v>102.985396468913</v>
      </c>
      <c r="FP179" s="72">
        <v>-4.71611594306846</v>
      </c>
      <c r="FQ179" s="68">
        <v>235.599782207837</v>
      </c>
      <c r="FR179" s="72">
        <v>-32.9531639536603</v>
      </c>
      <c r="FS179" s="68">
        <v>123.977280080767</v>
      </c>
      <c r="FT179" s="72">
        <v>5.42935933938324</v>
      </c>
      <c r="FU179" s="24"/>
      <c r="FV179" s="24" t="s">
        <v>36</v>
      </c>
      <c r="FW179" s="68">
        <v>123.976365361366</v>
      </c>
      <c r="FX179" s="72">
        <v>-1.97871611218939</v>
      </c>
      <c r="FY179" s="68">
        <v>155.557076045326</v>
      </c>
      <c r="FZ179" s="72">
        <v>13.6466033916567</v>
      </c>
      <c r="GA179" s="68">
        <v>88.8617225834704</v>
      </c>
      <c r="GB179" s="72">
        <v>0.91187492416762</v>
      </c>
      <c r="GC179" s="24"/>
      <c r="GD179" s="24" t="s">
        <v>36</v>
      </c>
      <c r="GE179" s="68">
        <v>127.203379509294</v>
      </c>
      <c r="GF179" s="72">
        <v>6.8253082948512</v>
      </c>
      <c r="GG179" s="68">
        <v>117.614214567978</v>
      </c>
      <c r="GH179" s="72">
        <v>7.19881554486118</v>
      </c>
      <c r="GI179" s="68">
        <v>77.0760758163832</v>
      </c>
      <c r="GJ179" s="72">
        <v>-6.33917445062943</v>
      </c>
      <c r="GK179" s="24"/>
      <c r="GL179" s="24" t="s">
        <v>36</v>
      </c>
      <c r="GM179" s="68">
        <v>104.675431056473</v>
      </c>
      <c r="GN179" s="72">
        <v>-5.78007347660254</v>
      </c>
      <c r="GO179" s="68">
        <v>109.993306308781</v>
      </c>
      <c r="GP179" s="72">
        <v>18.8977654022027</v>
      </c>
      <c r="GQ179" s="68">
        <v>95.7267869530621</v>
      </c>
      <c r="GR179" s="72">
        <v>19.0276890456743</v>
      </c>
      <c r="GS179" s="24"/>
      <c r="GT179" s="24" t="s">
        <v>36</v>
      </c>
      <c r="GU179" s="68">
        <v>57.6458062857134</v>
      </c>
      <c r="GV179" s="72">
        <v>-23.3254470132784</v>
      </c>
      <c r="GW179" s="68">
        <v>105.22853277409</v>
      </c>
      <c r="GX179" s="72">
        <v>7.69866469212823</v>
      </c>
      <c r="GY179" s="68">
        <v>66.1655995391086</v>
      </c>
      <c r="GZ179" s="72">
        <v>12.9417596225971</v>
      </c>
      <c r="HA179" s="24"/>
      <c r="HB179" s="24" t="s">
        <v>36</v>
      </c>
      <c r="HC179" s="68">
        <v>89.8532124555994</v>
      </c>
      <c r="HD179" s="72">
        <v>5.38266410971255</v>
      </c>
      <c r="HE179" s="68">
        <v>166.208830758425</v>
      </c>
      <c r="HF179" s="72">
        <v>12.7413230845997</v>
      </c>
      <c r="HG179" s="68">
        <v>81.7560764878093</v>
      </c>
      <c r="HH179" s="72">
        <v>11.5715347153169</v>
      </c>
      <c r="HI179" s="24"/>
      <c r="HJ179" s="24" t="s">
        <v>36</v>
      </c>
      <c r="HK179" s="68">
        <v>84.9027597207119</v>
      </c>
      <c r="HL179" s="72">
        <v>-14.5147062529286</v>
      </c>
      <c r="HM179" s="68">
        <v>83.3536960625521</v>
      </c>
      <c r="HN179" s="72">
        <v>21.0217806153936</v>
      </c>
      <c r="HO179" s="68">
        <v>72.3466977239585</v>
      </c>
      <c r="HP179" s="72">
        <v>-25.7524168826302</v>
      </c>
      <c r="HQ179" s="24"/>
      <c r="HR179" s="24" t="s">
        <v>36</v>
      </c>
      <c r="HS179" s="68">
        <v>82.9163427124954</v>
      </c>
      <c r="HT179" s="72">
        <v>-15.4766494980286</v>
      </c>
      <c r="HU179" s="68">
        <v>128.393802405834</v>
      </c>
      <c r="HV179" s="72">
        <v>6.24404240064132</v>
      </c>
      <c r="HW179" s="68">
        <v>79.3609379025001</v>
      </c>
      <c r="HX179" s="72">
        <v>20.5195245161825</v>
      </c>
      <c r="HY179" s="24"/>
      <c r="HZ179" s="24" t="s">
        <v>36</v>
      </c>
      <c r="IA179" s="68">
        <v>98.3479352464825</v>
      </c>
      <c r="IB179" s="72">
        <v>20.3048452849092</v>
      </c>
      <c r="IC179" s="68">
        <v>117.021996842232</v>
      </c>
      <c r="ID179" s="72">
        <v>10.1608345063696</v>
      </c>
      <c r="IE179" s="68">
        <v>92.8663880774522</v>
      </c>
      <c r="IF179" s="72">
        <v>-13.4974076209985</v>
      </c>
      <c r="IG179" s="24"/>
      <c r="IH179" s="24" t="s">
        <v>36</v>
      </c>
      <c r="II179" s="68">
        <v>103.685782838751</v>
      </c>
      <c r="IJ179" s="72">
        <v>7.51225697278282</v>
      </c>
      <c r="IK179" s="68">
        <v>116.811449651702</v>
      </c>
      <c r="IL179" s="72">
        <v>19.1424237418303</v>
      </c>
      <c r="IM179" s="68">
        <v>98.250956169614</v>
      </c>
      <c r="IN179" s="72">
        <v>-15.6550914143101</v>
      </c>
      <c r="IO179" s="68">
        <v>104.864565289443</v>
      </c>
      <c r="IP179" s="72">
        <v>9.47747037262154</v>
      </c>
      <c r="IQ179" s="24"/>
      <c r="IR179" s="24" t="s">
        <v>36</v>
      </c>
      <c r="IS179" s="68">
        <v>90.4636440455883</v>
      </c>
      <c r="IT179" s="72">
        <v>10.9293884991844</v>
      </c>
      <c r="IU179" s="68">
        <v>87.2251886450941</v>
      </c>
      <c r="IV179" s="72">
        <v>25.8225911016844</v>
      </c>
      <c r="IW179" s="68">
        <v>96.5717092398728</v>
      </c>
      <c r="IX179" s="72">
        <v>-15.0084417759548</v>
      </c>
      <c r="IY179" s="24"/>
      <c r="IZ179" s="24" t="s">
        <v>36</v>
      </c>
      <c r="JA179" s="68">
        <v>128.073028845463</v>
      </c>
      <c r="JB179" s="72">
        <v>6.53127133011391</v>
      </c>
      <c r="JC179" s="68">
        <v>162.302668318454</v>
      </c>
      <c r="JD179" s="72">
        <v>15.7332461589616</v>
      </c>
      <c r="JE179" s="68">
        <v>219.876749616113</v>
      </c>
      <c r="JF179" s="72">
        <v>14.720962030879</v>
      </c>
      <c r="JG179" s="24"/>
      <c r="JH179" s="24" t="s">
        <v>36</v>
      </c>
      <c r="JI179" s="68">
        <v>127.689411739477</v>
      </c>
      <c r="JJ179" s="72">
        <v>-33.49195791752</v>
      </c>
      <c r="JK179" s="68">
        <v>209.134114807488</v>
      </c>
      <c r="JL179" s="72">
        <v>36.2703501824967</v>
      </c>
      <c r="JM179" s="68">
        <v>118.671826742706</v>
      </c>
      <c r="JN179" s="72">
        <v>-1.98223086061756</v>
      </c>
      <c r="JO179" s="24"/>
      <c r="JP179" s="24" t="s">
        <v>36</v>
      </c>
      <c r="JQ179" s="68">
        <v>105.270657268191</v>
      </c>
      <c r="JR179" s="72">
        <v>-4.6223157119464</v>
      </c>
      <c r="JS179" s="68">
        <v>118.931201520307</v>
      </c>
      <c r="JT179" s="72">
        <v>30.9154598007825</v>
      </c>
      <c r="JU179" s="68">
        <v>112.740670939335</v>
      </c>
      <c r="JV179" s="72">
        <v>-4.76052279556211</v>
      </c>
      <c r="JW179" s="24"/>
      <c r="JX179" s="24" t="s">
        <v>36</v>
      </c>
      <c r="JY179" s="68">
        <v>90.4118413438173</v>
      </c>
      <c r="JZ179" s="72">
        <v>16.1821513235598</v>
      </c>
      <c r="KA179" s="68">
        <v>152.846764008771</v>
      </c>
      <c r="KB179" s="72">
        <v>35.6734308559155</v>
      </c>
      <c r="KC179" s="68">
        <v>149.276467129007</v>
      </c>
      <c r="KD179" s="72">
        <v>21.926216636557</v>
      </c>
      <c r="KE179" s="24"/>
      <c r="KF179" s="24" t="s">
        <v>36</v>
      </c>
      <c r="KG179" s="68">
        <v>95.2555006298587</v>
      </c>
      <c r="KH179" s="72">
        <v>-4.95624564608002</v>
      </c>
      <c r="KI179" s="68">
        <v>126.02056709937</v>
      </c>
      <c r="KJ179" s="72">
        <v>-3.5853728287546</v>
      </c>
      <c r="KK179" s="68">
        <v>117.565810671438</v>
      </c>
      <c r="KL179" s="72">
        <v>4.8634925955749</v>
      </c>
      <c r="KM179" s="24"/>
      <c r="KN179" s="24" t="s">
        <v>36</v>
      </c>
      <c r="KO179" s="68">
        <v>52.0893090365514</v>
      </c>
      <c r="KP179" s="72">
        <v>-15.5397073199504</v>
      </c>
      <c r="KQ179" s="68">
        <v>137.421294165787</v>
      </c>
      <c r="KR179" s="72">
        <v>10.235912884706</v>
      </c>
      <c r="KS179" s="68">
        <v>99.6478680414924</v>
      </c>
      <c r="KT179" s="72">
        <v>-12.2779184454471</v>
      </c>
      <c r="KU179" s="24"/>
      <c r="KV179" s="24" t="s">
        <v>36</v>
      </c>
      <c r="KW179" s="68">
        <v>127.674852026593</v>
      </c>
      <c r="KX179" s="72">
        <v>27.238163360165</v>
      </c>
      <c r="KY179" s="68">
        <v>156.091555102978</v>
      </c>
      <c r="KZ179" s="72">
        <v>27.7522406113206</v>
      </c>
      <c r="LA179" s="68">
        <v>148.851423554922</v>
      </c>
      <c r="LB179" s="72">
        <v>19.8974080140438</v>
      </c>
      <c r="LC179" s="24"/>
      <c r="LD179" s="24" t="s">
        <v>36</v>
      </c>
      <c r="LE179" s="68">
        <v>144.28041469491</v>
      </c>
      <c r="LF179" s="72">
        <v>5.75807339462249</v>
      </c>
      <c r="LG179" s="68">
        <v>119.735433186682</v>
      </c>
      <c r="LH179" s="72">
        <v>-18.0426135919809</v>
      </c>
      <c r="LI179" s="68">
        <v>62.2467076133501</v>
      </c>
      <c r="LJ179" s="72">
        <v>-20.356317455202</v>
      </c>
      <c r="LK179" s="24"/>
      <c r="LL179" s="24" t="s">
        <v>36</v>
      </c>
      <c r="LM179" s="68">
        <v>240.884991858447</v>
      </c>
      <c r="LN179" s="72">
        <v>3.40730862266045</v>
      </c>
      <c r="LO179" s="68">
        <v>102.780015283459</v>
      </c>
      <c r="LP179" s="72">
        <v>33.8928271997954</v>
      </c>
      <c r="LQ179" s="68">
        <v>168.057411503323</v>
      </c>
      <c r="LR179" s="72">
        <v>-1.99187012975447</v>
      </c>
      <c r="LS179" s="24"/>
      <c r="LT179" s="24" t="s">
        <v>36</v>
      </c>
      <c r="LU179" s="68">
        <v>106.904607772526</v>
      </c>
      <c r="LV179" s="72">
        <v>2.07953826907033</v>
      </c>
      <c r="LW179" s="68">
        <v>139.630096479086</v>
      </c>
      <c r="LX179" s="72">
        <v>-9.52321066294331</v>
      </c>
      <c r="LY179" s="68">
        <v>147.765958060157</v>
      </c>
      <c r="LZ179" s="72">
        <v>10.9861126272209</v>
      </c>
      <c r="MA179" s="24"/>
      <c r="MB179" s="24" t="s">
        <v>36</v>
      </c>
      <c r="MC179" s="68">
        <v>152.876338530463</v>
      </c>
      <c r="MD179" s="72">
        <v>16.866468112198</v>
      </c>
      <c r="ME179" s="68">
        <v>83.9454408852538</v>
      </c>
      <c r="MF179" s="72">
        <v>8.27746359751585</v>
      </c>
      <c r="MG179" s="68">
        <v>82.3889444385736</v>
      </c>
      <c r="MH179" s="72">
        <v>4.51337220346207</v>
      </c>
      <c r="MI179" s="24"/>
      <c r="MJ179" s="24" t="s">
        <v>36</v>
      </c>
      <c r="MK179" s="68">
        <v>87.447930706446</v>
      </c>
      <c r="ML179" s="72">
        <v>14.1653157753066</v>
      </c>
      <c r="MM179" s="68">
        <v>115.493588554127</v>
      </c>
      <c r="MN179" s="72">
        <v>7.22983291547186</v>
      </c>
      <c r="MO179" s="68">
        <v>149.638176564907</v>
      </c>
      <c r="MP179" s="72">
        <v>0.646515319123537</v>
      </c>
      <c r="MQ179"/>
      <c r="MR179"/>
      <c r="MS179"/>
      <c r="MT179"/>
      <c r="MU179"/>
      <c r="MV179"/>
    </row>
    <row r="180" s="405" customFormat="1" ht="15" customHeight="1" spans="1:360">
      <c r="A180" s="433"/>
      <c r="B180" s="24" t="s">
        <v>37</v>
      </c>
      <c r="C180" s="68">
        <v>94.0986930444796</v>
      </c>
      <c r="D180" s="72">
        <v>1.93066557365273</v>
      </c>
      <c r="E180" s="459">
        <v>81.2001649204809</v>
      </c>
      <c r="F180" s="72">
        <v>-2.5965546732764</v>
      </c>
      <c r="G180" s="459">
        <v>106.295051541583</v>
      </c>
      <c r="H180" s="72">
        <v>5.47167462467139</v>
      </c>
      <c r="I180" s="24"/>
      <c r="J180" s="24" t="s">
        <v>37</v>
      </c>
      <c r="K180" s="68">
        <v>92.8866494712577</v>
      </c>
      <c r="L180" s="72">
        <v>-3.80304410383103</v>
      </c>
      <c r="M180" s="68">
        <v>96.7496583544687</v>
      </c>
      <c r="N180" s="72">
        <v>-25.489642289194</v>
      </c>
      <c r="O180" s="68">
        <v>92.6426165209002</v>
      </c>
      <c r="P180" s="72">
        <v>-6.02017241748139</v>
      </c>
      <c r="Q180" s="24"/>
      <c r="R180" s="24" t="s">
        <v>37</v>
      </c>
      <c r="S180" s="68">
        <v>114.253345841583</v>
      </c>
      <c r="T180" s="72">
        <v>-2.09405632847819</v>
      </c>
      <c r="U180" s="68">
        <v>137.853244970998</v>
      </c>
      <c r="V180" s="72">
        <v>7.90333685927023</v>
      </c>
      <c r="W180" s="68">
        <v>137.566172850713</v>
      </c>
      <c r="X180" s="72">
        <v>9.25440926838981</v>
      </c>
      <c r="Y180" s="24"/>
      <c r="Z180" s="24" t="s">
        <v>37</v>
      </c>
      <c r="AA180" s="68">
        <v>151.47691963739</v>
      </c>
      <c r="AB180" s="72">
        <v>1.55133485700205</v>
      </c>
      <c r="AC180" s="68">
        <v>149.142513418019</v>
      </c>
      <c r="AD180" s="72">
        <v>6.5125321134468</v>
      </c>
      <c r="AE180" s="68">
        <v>148.592438292847</v>
      </c>
      <c r="AF180" s="72">
        <v>22.9019253584799</v>
      </c>
      <c r="AG180" s="24"/>
      <c r="AH180" s="24" t="s">
        <v>37</v>
      </c>
      <c r="AI180" s="68">
        <v>101.497062292108</v>
      </c>
      <c r="AJ180" s="72">
        <v>-3.86539912789357</v>
      </c>
      <c r="AK180" s="68">
        <v>202.528369087061</v>
      </c>
      <c r="AL180" s="72">
        <v>6.19112266650015</v>
      </c>
      <c r="AM180" s="68">
        <v>95.264860316501</v>
      </c>
      <c r="AN180" s="72">
        <v>-0.726292152518525</v>
      </c>
      <c r="AO180" s="24"/>
      <c r="AP180" s="24" t="s">
        <v>37</v>
      </c>
      <c r="AQ180" s="68">
        <v>212.081301303987</v>
      </c>
      <c r="AR180" s="72">
        <v>26.4560202874528</v>
      </c>
      <c r="AS180" s="68">
        <v>148.352966319254</v>
      </c>
      <c r="AT180" s="72">
        <v>15.6899454964734</v>
      </c>
      <c r="AU180" s="68">
        <v>156.285969154706</v>
      </c>
      <c r="AV180" s="72">
        <v>13.2199951723707</v>
      </c>
      <c r="AW180" s="24"/>
      <c r="AX180" s="24" t="s">
        <v>37</v>
      </c>
      <c r="AY180" s="68">
        <v>139.106767706117</v>
      </c>
      <c r="AZ180" s="72">
        <v>2.45524118912637</v>
      </c>
      <c r="BA180" s="68">
        <v>108.306400401169</v>
      </c>
      <c r="BB180" s="72">
        <v>-14.444127749427</v>
      </c>
      <c r="BC180" s="68">
        <v>124.960250274387</v>
      </c>
      <c r="BD180" s="72">
        <v>2.08428945821426</v>
      </c>
      <c r="BE180" s="24"/>
      <c r="BF180" s="24" t="s">
        <v>37</v>
      </c>
      <c r="BG180" s="68">
        <v>114.691864152144</v>
      </c>
      <c r="BH180" s="72">
        <v>22.2520517038771</v>
      </c>
      <c r="BI180" s="68">
        <v>103.309457176337</v>
      </c>
      <c r="BJ180" s="72">
        <v>-14.7181255986068</v>
      </c>
      <c r="BK180" s="68">
        <v>199.221044691404</v>
      </c>
      <c r="BL180" s="72">
        <v>14.0038263186135</v>
      </c>
      <c r="BM180" s="24"/>
      <c r="BN180" s="24" t="s">
        <v>37</v>
      </c>
      <c r="BO180" s="68">
        <v>122.387955044586</v>
      </c>
      <c r="BP180" s="72">
        <v>11.8886716682337</v>
      </c>
      <c r="BQ180" s="466">
        <v>126.999511077772</v>
      </c>
      <c r="BR180" s="72">
        <v>15917.769830325</v>
      </c>
      <c r="BS180" s="68">
        <v>134.413889717101</v>
      </c>
      <c r="BT180" s="72">
        <v>11.0092876259223</v>
      </c>
      <c r="BU180" s="24"/>
      <c r="BV180" s="24" t="s">
        <v>37</v>
      </c>
      <c r="BW180" s="68">
        <v>142.146018025885</v>
      </c>
      <c r="BX180" s="72">
        <v>10.7099915128892</v>
      </c>
      <c r="BY180" s="68">
        <v>90.0469651654687</v>
      </c>
      <c r="BZ180" s="72">
        <v>2765.02742315233</v>
      </c>
      <c r="CA180" s="68">
        <v>117.681844931006</v>
      </c>
      <c r="CB180" s="72">
        <v>0.564038989008097</v>
      </c>
      <c r="CC180" s="24"/>
      <c r="CD180" s="24" t="s">
        <v>37</v>
      </c>
      <c r="CE180" s="68">
        <v>131.11462251153</v>
      </c>
      <c r="CF180" s="72">
        <v>9.42445006408788</v>
      </c>
      <c r="CG180" s="68">
        <v>94.4572709467263</v>
      </c>
      <c r="CH180" s="72">
        <v>-1.83771665855923</v>
      </c>
      <c r="CI180" s="68">
        <v>92.4851087074391</v>
      </c>
      <c r="CJ180" s="72">
        <v>7.12328413233128</v>
      </c>
      <c r="CK180" s="24"/>
      <c r="CL180" s="24" t="s">
        <v>37</v>
      </c>
      <c r="CM180" s="68">
        <v>216.174381027444</v>
      </c>
      <c r="CN180" s="72">
        <v>114.316205105591</v>
      </c>
      <c r="CO180" s="68">
        <v>92.907989720081</v>
      </c>
      <c r="CP180" s="72">
        <v>19.2021922749454</v>
      </c>
      <c r="CQ180" s="68">
        <v>101.714856993084</v>
      </c>
      <c r="CR180" s="72">
        <v>56.5760211321741</v>
      </c>
      <c r="CS180" s="24"/>
      <c r="CT180" s="24" t="s">
        <v>37</v>
      </c>
      <c r="CU180" s="68">
        <v>122.229724095123</v>
      </c>
      <c r="CV180" s="72">
        <v>29.2620577056241</v>
      </c>
      <c r="CW180" s="68">
        <v>123.157864891576</v>
      </c>
      <c r="CX180" s="72">
        <v>29.4579677498375</v>
      </c>
      <c r="CY180" s="68">
        <v>85.2965167018242</v>
      </c>
      <c r="CZ180" s="72">
        <v>-6.01390331947488</v>
      </c>
      <c r="DA180" s="24"/>
      <c r="DB180" s="24" t="s">
        <v>37</v>
      </c>
      <c r="DC180" s="68">
        <v>75.8042148675328</v>
      </c>
      <c r="DD180" s="72">
        <v>7.36280859944199</v>
      </c>
      <c r="DE180" s="68">
        <v>325.661941302491</v>
      </c>
      <c r="DF180" s="72">
        <v>6.07693882511593</v>
      </c>
      <c r="DG180" s="68">
        <v>116.373671928169</v>
      </c>
      <c r="DH180" s="72">
        <v>-4.68208587707004</v>
      </c>
      <c r="DI180" s="24"/>
      <c r="DJ180" s="24" t="s">
        <v>37</v>
      </c>
      <c r="DK180" s="68">
        <v>174.409123714358</v>
      </c>
      <c r="DL180" s="72">
        <v>12.3560352927183</v>
      </c>
      <c r="DM180" s="68">
        <v>50.1354923171585</v>
      </c>
      <c r="DN180" s="72">
        <v>-11.6905375292261</v>
      </c>
      <c r="DO180" s="68">
        <v>131.815711236807</v>
      </c>
      <c r="DP180" s="72">
        <v>20.0199934886689</v>
      </c>
      <c r="DQ180" s="24"/>
      <c r="DR180" s="24" t="s">
        <v>37</v>
      </c>
      <c r="DS180" s="68">
        <v>126.157689938025</v>
      </c>
      <c r="DT180" s="72">
        <v>8.16650531265741</v>
      </c>
      <c r="DU180" s="68">
        <v>105.561048713269</v>
      </c>
      <c r="DV180" s="72">
        <v>16.5776265692441</v>
      </c>
      <c r="DW180" s="68">
        <v>139.156029487601</v>
      </c>
      <c r="DX180" s="72">
        <v>29.3608909406251</v>
      </c>
      <c r="DY180" s="24"/>
      <c r="DZ180" s="24" t="s">
        <v>37</v>
      </c>
      <c r="EA180" s="68">
        <v>130.539175171114</v>
      </c>
      <c r="EB180" s="72">
        <v>10.8765228350752</v>
      </c>
      <c r="EC180" s="68">
        <v>148.250981606467</v>
      </c>
      <c r="ED180" s="72">
        <v>11.9866242839182</v>
      </c>
      <c r="EE180" s="68">
        <v>142.452262649195</v>
      </c>
      <c r="EF180" s="72">
        <v>2.97596684017478</v>
      </c>
      <c r="EG180" s="24"/>
      <c r="EH180" s="24" t="s">
        <v>37</v>
      </c>
      <c r="EI180" s="68">
        <v>142.261811052813</v>
      </c>
      <c r="EJ180" s="72">
        <v>-0.134599925177994</v>
      </c>
      <c r="EK180" s="68">
        <v>141.78084432773</v>
      </c>
      <c r="EL180" s="72">
        <v>-7.38243123178134</v>
      </c>
      <c r="EM180" s="68">
        <v>119.24197572732</v>
      </c>
      <c r="EN180" s="72">
        <v>8.72233630708648</v>
      </c>
      <c r="EO180" s="24"/>
      <c r="EP180" s="24" t="s">
        <v>37</v>
      </c>
      <c r="EQ180" s="68">
        <v>71.9295512444565</v>
      </c>
      <c r="ER180" s="72">
        <v>-17.823875111492</v>
      </c>
      <c r="ES180" s="68">
        <v>135.397085658939</v>
      </c>
      <c r="ET180" s="72">
        <v>-5.28902048161437</v>
      </c>
      <c r="EU180" s="68">
        <v>64.3999185754145</v>
      </c>
      <c r="EV180" s="72">
        <v>-32.4755807302515</v>
      </c>
      <c r="EW180" s="24"/>
      <c r="EX180" s="24" t="s">
        <v>37</v>
      </c>
      <c r="EY180" s="68">
        <v>91.1828192527517</v>
      </c>
      <c r="EZ180" s="72">
        <v>-3.74826070749528</v>
      </c>
      <c r="FA180" s="68">
        <v>91.933084906204</v>
      </c>
      <c r="FB180" s="72">
        <v>-15.349369858783</v>
      </c>
      <c r="FC180" s="68">
        <v>238.29492345455</v>
      </c>
      <c r="FD180" s="72">
        <v>11.0984578224816</v>
      </c>
      <c r="FE180" s="24"/>
      <c r="FF180" s="24" t="s">
        <v>37</v>
      </c>
      <c r="FG180" s="68">
        <v>127.252881665319</v>
      </c>
      <c r="FH180" s="72">
        <v>-2.32782860878575</v>
      </c>
      <c r="FI180" s="68">
        <v>181.271718101939</v>
      </c>
      <c r="FJ180" s="72">
        <v>6.03922862179633</v>
      </c>
      <c r="FK180" s="68">
        <v>119.226355551658</v>
      </c>
      <c r="FL180" s="72">
        <v>-17.6591806964286</v>
      </c>
      <c r="FM180" s="24"/>
      <c r="FN180" s="24" t="s">
        <v>37</v>
      </c>
      <c r="FO180" s="68">
        <v>110.111556317805</v>
      </c>
      <c r="FP180" s="72">
        <v>24.0382169804102</v>
      </c>
      <c r="FQ180" s="68">
        <v>239.463737231885</v>
      </c>
      <c r="FR180" s="72">
        <v>-36.3660273766423</v>
      </c>
      <c r="FS180" s="68">
        <v>129.868115462573</v>
      </c>
      <c r="FT180" s="72">
        <v>6.09905371029956</v>
      </c>
      <c r="FU180" s="24"/>
      <c r="FV180" s="24" t="s">
        <v>37</v>
      </c>
      <c r="FW180" s="68">
        <v>126.771487139887</v>
      </c>
      <c r="FX180" s="72">
        <v>3.62533411650439</v>
      </c>
      <c r="FY180" s="68">
        <v>205.931449438873</v>
      </c>
      <c r="FZ180" s="72">
        <v>23.3282610360232</v>
      </c>
      <c r="GA180" s="68">
        <v>93.0978318312955</v>
      </c>
      <c r="GB180" s="72">
        <v>-15.8019885806424</v>
      </c>
      <c r="GC180" s="24"/>
      <c r="GD180" s="24" t="s">
        <v>37</v>
      </c>
      <c r="GE180" s="68">
        <v>162.538143910989</v>
      </c>
      <c r="GF180" s="72">
        <v>10.6700714663579</v>
      </c>
      <c r="GG180" s="68">
        <v>121.001398881222</v>
      </c>
      <c r="GH180" s="72">
        <v>-13.3394179875528</v>
      </c>
      <c r="GI180" s="68">
        <v>97.6805555992612</v>
      </c>
      <c r="GJ180" s="72">
        <v>-5.4693284784627</v>
      </c>
      <c r="GK180" s="24"/>
      <c r="GL180" s="24" t="s">
        <v>37</v>
      </c>
      <c r="GM180" s="68">
        <v>133.97227041043</v>
      </c>
      <c r="GN180" s="72">
        <v>-6.97579159438706</v>
      </c>
      <c r="GO180" s="68">
        <v>120.525229355044</v>
      </c>
      <c r="GP180" s="72">
        <v>16.1090880416471</v>
      </c>
      <c r="GQ180" s="68">
        <v>91.9265279760342</v>
      </c>
      <c r="GR180" s="72">
        <v>51.1523565045299</v>
      </c>
      <c r="GS180" s="24"/>
      <c r="GT180" s="24" t="s">
        <v>37</v>
      </c>
      <c r="GU180" s="68">
        <v>61.3788352386498</v>
      </c>
      <c r="GV180" s="72">
        <v>11.9122463660174</v>
      </c>
      <c r="GW180" s="68">
        <v>107.929233993283</v>
      </c>
      <c r="GX180" s="72">
        <v>5.05927788312522</v>
      </c>
      <c r="GY180" s="68">
        <v>59.553051023104</v>
      </c>
      <c r="GZ180" s="72">
        <v>29.8565438077497</v>
      </c>
      <c r="HA180" s="24"/>
      <c r="HB180" s="24" t="s">
        <v>37</v>
      </c>
      <c r="HC180" s="68">
        <v>92.142141195555</v>
      </c>
      <c r="HD180" s="72">
        <v>17.3863712148903</v>
      </c>
      <c r="HE180" s="68">
        <v>174.931426755092</v>
      </c>
      <c r="HF180" s="72">
        <v>76.4812870423586</v>
      </c>
      <c r="HG180" s="68">
        <v>90.3312279174603</v>
      </c>
      <c r="HH180" s="72">
        <v>37.7734085483158</v>
      </c>
      <c r="HI180" s="24"/>
      <c r="HJ180" s="24" t="s">
        <v>37</v>
      </c>
      <c r="HK180" s="68">
        <v>89.1286973020993</v>
      </c>
      <c r="HL180" s="72">
        <v>24.9345363759198</v>
      </c>
      <c r="HM180" s="68">
        <v>92.9926857091847</v>
      </c>
      <c r="HN180" s="72">
        <v>52.2013540595195</v>
      </c>
      <c r="HO180" s="68">
        <v>74.8112534724672</v>
      </c>
      <c r="HP180" s="72">
        <v>-21.3559816985632</v>
      </c>
      <c r="HQ180" s="24"/>
      <c r="HR180" s="24" t="s">
        <v>37</v>
      </c>
      <c r="HS180" s="68">
        <v>84.736583106222</v>
      </c>
      <c r="HT180" s="72">
        <v>2.8705869805806</v>
      </c>
      <c r="HU180" s="68">
        <v>124.506196644792</v>
      </c>
      <c r="HV180" s="72">
        <v>22.9179896816624</v>
      </c>
      <c r="HW180" s="68">
        <v>71.3768081414835</v>
      </c>
      <c r="HX180" s="72">
        <v>11.5843593095919</v>
      </c>
      <c r="HY180" s="24"/>
      <c r="HZ180" s="24" t="s">
        <v>37</v>
      </c>
      <c r="IA180" s="68">
        <v>98.8726691220003</v>
      </c>
      <c r="IB180" s="72">
        <v>28.3118097831391</v>
      </c>
      <c r="IC180" s="68">
        <v>115.921791371611</v>
      </c>
      <c r="ID180" s="72">
        <v>21.8384655547454</v>
      </c>
      <c r="IE180" s="68">
        <v>97.984324544923</v>
      </c>
      <c r="IF180" s="72">
        <v>15.2889390778707</v>
      </c>
      <c r="IG180" s="24"/>
      <c r="IH180" s="24" t="s">
        <v>37</v>
      </c>
      <c r="II180" s="68">
        <v>108.489091973073</v>
      </c>
      <c r="IJ180" s="72">
        <v>15.9514447345882</v>
      </c>
      <c r="IK180" s="68">
        <v>117.056696335397</v>
      </c>
      <c r="IL180" s="72">
        <v>53.0106137490253</v>
      </c>
      <c r="IM180" s="68">
        <v>98.873098848382</v>
      </c>
      <c r="IN180" s="72">
        <v>10.4808258508244</v>
      </c>
      <c r="IO180" s="68">
        <v>108.650927012464</v>
      </c>
      <c r="IP180" s="72">
        <v>41.7223303616389</v>
      </c>
      <c r="IQ180" s="24"/>
      <c r="IR180" s="24" t="s">
        <v>37</v>
      </c>
      <c r="IS180" s="68">
        <v>90.0928627464466</v>
      </c>
      <c r="IT180" s="72">
        <v>12.0294017486304</v>
      </c>
      <c r="IU180" s="68">
        <v>91.8205843993229</v>
      </c>
      <c r="IV180" s="72">
        <v>30.4160294492299</v>
      </c>
      <c r="IW180" s="68">
        <v>98.1628443418097</v>
      </c>
      <c r="IX180" s="72">
        <v>11.786784255767</v>
      </c>
      <c r="IY180" s="24"/>
      <c r="IZ180" s="24" t="s">
        <v>37</v>
      </c>
      <c r="JA180" s="68">
        <v>131.089786383952</v>
      </c>
      <c r="JB180" s="72">
        <v>43.9218161997669</v>
      </c>
      <c r="JC180" s="68">
        <v>193.64463052516</v>
      </c>
      <c r="JD180" s="72">
        <v>10.7129222760575</v>
      </c>
      <c r="JE180" s="68">
        <v>279.231240137261</v>
      </c>
      <c r="JF180" s="72">
        <v>18.5903530431097</v>
      </c>
      <c r="JG180" s="24"/>
      <c r="JH180" s="24" t="s">
        <v>37</v>
      </c>
      <c r="JI180" s="68">
        <v>165.480653174127</v>
      </c>
      <c r="JJ180" s="72">
        <v>5.05931310876382</v>
      </c>
      <c r="JK180" s="68">
        <v>285.231908899862</v>
      </c>
      <c r="JL180" s="72">
        <v>44.7516863429769</v>
      </c>
      <c r="JM180" s="68">
        <v>120.074170367915</v>
      </c>
      <c r="JN180" s="72">
        <v>2.34796343326443</v>
      </c>
      <c r="JO180" s="24"/>
      <c r="JP180" s="24" t="s">
        <v>37</v>
      </c>
      <c r="JQ180" s="68">
        <v>112.957061615319</v>
      </c>
      <c r="JR180" s="72">
        <v>14.103232229361</v>
      </c>
      <c r="JS180" s="68">
        <v>149.466287568159</v>
      </c>
      <c r="JT180" s="72">
        <v>18.4227610770427</v>
      </c>
      <c r="JU180" s="68">
        <v>160.312371870482</v>
      </c>
      <c r="JV180" s="72">
        <v>5.71245866892862</v>
      </c>
      <c r="JW180" s="24"/>
      <c r="JX180" s="24" t="s">
        <v>37</v>
      </c>
      <c r="JY180" s="68">
        <v>92.0930792270965</v>
      </c>
      <c r="JZ180" s="72">
        <v>-0.775551870253238</v>
      </c>
      <c r="KA180" s="68">
        <v>168.757520750052</v>
      </c>
      <c r="KB180" s="72">
        <v>23.1872746715559</v>
      </c>
      <c r="KC180" s="68">
        <v>191.46722045107</v>
      </c>
      <c r="KD180" s="72">
        <v>20.014623234971</v>
      </c>
      <c r="KE180" s="24"/>
      <c r="KF180" s="24" t="s">
        <v>37</v>
      </c>
      <c r="KG180" s="68">
        <v>81.4715970375</v>
      </c>
      <c r="KH180" s="72">
        <v>-25.3502604871403</v>
      </c>
      <c r="KI180" s="68">
        <v>161.207877001789</v>
      </c>
      <c r="KJ180" s="72">
        <v>3.14821838935211</v>
      </c>
      <c r="KK180" s="68">
        <v>119.216752665942</v>
      </c>
      <c r="KL180" s="72">
        <v>16.9694481779351</v>
      </c>
      <c r="KM180" s="24"/>
      <c r="KN180" s="24" t="s">
        <v>37</v>
      </c>
      <c r="KO180" s="68">
        <v>41.182533181341</v>
      </c>
      <c r="KP180" s="72">
        <v>-39.305825013506</v>
      </c>
      <c r="KQ180" s="68">
        <v>163.021446688079</v>
      </c>
      <c r="KR180" s="72">
        <v>17.0834897064667</v>
      </c>
      <c r="KS180" s="68">
        <v>116.719187835219</v>
      </c>
      <c r="KT180" s="72">
        <v>-5.93651595314702</v>
      </c>
      <c r="KU180" s="24"/>
      <c r="KV180" s="24" t="s">
        <v>37</v>
      </c>
      <c r="KW180" s="68">
        <v>128.404357888343</v>
      </c>
      <c r="KX180" s="72">
        <v>17.5743014078928</v>
      </c>
      <c r="KY180" s="68">
        <v>167.782403928922</v>
      </c>
      <c r="KZ180" s="72">
        <v>13.1362259447697</v>
      </c>
      <c r="LA180" s="68">
        <v>158.05792311188</v>
      </c>
      <c r="LB180" s="72">
        <v>9.26817767067023</v>
      </c>
      <c r="LC180" s="24"/>
      <c r="LD180" s="24" t="s">
        <v>37</v>
      </c>
      <c r="LE180" s="68">
        <v>145.146635244313</v>
      </c>
      <c r="LF180" s="72">
        <v>5.53672517133734</v>
      </c>
      <c r="LG180" s="68">
        <v>123.367083550805</v>
      </c>
      <c r="LH180" s="72">
        <v>-5.87397926714954</v>
      </c>
      <c r="LI180" s="68">
        <v>64.9011565167416</v>
      </c>
      <c r="LJ180" s="72">
        <v>-20.3675132437603</v>
      </c>
      <c r="LK180" s="24"/>
      <c r="LL180" s="24" t="s">
        <v>37</v>
      </c>
      <c r="LM180" s="68">
        <v>254.787089627184</v>
      </c>
      <c r="LN180" s="72">
        <v>30.8163387723249</v>
      </c>
      <c r="LO180" s="68">
        <v>99.6594761915501</v>
      </c>
      <c r="LP180" s="72">
        <v>24.2134129537684</v>
      </c>
      <c r="LQ180" s="68">
        <v>232.037224899037</v>
      </c>
      <c r="LR180" s="72">
        <v>2.1194256461561</v>
      </c>
      <c r="LS180" s="24"/>
      <c r="LT180" s="24" t="s">
        <v>37</v>
      </c>
      <c r="LU180" s="68">
        <v>108.049350990381</v>
      </c>
      <c r="LV180" s="72">
        <v>7.05500020139354</v>
      </c>
      <c r="LW180" s="68">
        <v>130.982199849508</v>
      </c>
      <c r="LX180" s="72">
        <v>-12.0236519515691</v>
      </c>
      <c r="LY180" s="68">
        <v>150.416383931778</v>
      </c>
      <c r="LZ180" s="72">
        <v>8367.32512838204</v>
      </c>
      <c r="MA180" s="24"/>
      <c r="MB180" s="24" t="s">
        <v>37</v>
      </c>
      <c r="MC180" s="68">
        <v>165.090953201506</v>
      </c>
      <c r="MD180" s="72">
        <v>39.8151323757715</v>
      </c>
      <c r="ME180" s="68">
        <v>89.1057507610086</v>
      </c>
      <c r="MF180" s="72">
        <v>6.35320318268731</v>
      </c>
      <c r="MG180" s="68">
        <v>78.6435469249125</v>
      </c>
      <c r="MH180" s="72">
        <v>-2.18957170115421</v>
      </c>
      <c r="MI180" s="24"/>
      <c r="MJ180" s="24" t="s">
        <v>37</v>
      </c>
      <c r="MK180" s="68">
        <v>87.7162240382786</v>
      </c>
      <c r="ML180" s="72">
        <v>59.0625969165919</v>
      </c>
      <c r="MM180" s="68">
        <v>115.993054186407</v>
      </c>
      <c r="MN180" s="72">
        <v>7.61890087651295</v>
      </c>
      <c r="MO180" s="68">
        <v>164.546255730852</v>
      </c>
      <c r="MP180" s="72">
        <v>31.382235805256</v>
      </c>
      <c r="MQ180"/>
      <c r="MR180"/>
      <c r="MS180"/>
      <c r="MT180"/>
      <c r="MU180"/>
      <c r="MV180"/>
    </row>
    <row r="181" s="405" customFormat="1" ht="15" customHeight="1" spans="1:360">
      <c r="A181" s="433"/>
      <c r="B181" s="24" t="s">
        <v>38</v>
      </c>
      <c r="C181" s="68">
        <v>92.0064264341696</v>
      </c>
      <c r="D181" s="72">
        <v>5.84413310997563</v>
      </c>
      <c r="E181" s="459">
        <v>75.8528689629535</v>
      </c>
      <c r="F181" s="72">
        <v>-2.15424141489251</v>
      </c>
      <c r="G181" s="459">
        <v>107.28061710372</v>
      </c>
      <c r="H181" s="72">
        <v>11.9630600279947</v>
      </c>
      <c r="I181" s="24"/>
      <c r="J181" s="24" t="s">
        <v>38</v>
      </c>
      <c r="K181" s="68">
        <v>94.5973932753948</v>
      </c>
      <c r="L181" s="72">
        <v>3.33991592582403</v>
      </c>
      <c r="M181" s="68">
        <v>96.41554561509</v>
      </c>
      <c r="N181" s="72">
        <v>-12.4937910350127</v>
      </c>
      <c r="O181" s="68">
        <v>95.2158028752629</v>
      </c>
      <c r="P181" s="72">
        <v>5.09251716513432</v>
      </c>
      <c r="Q181" s="24"/>
      <c r="R181" s="24" t="s">
        <v>38</v>
      </c>
      <c r="S181" s="68">
        <v>94.3592953804816</v>
      </c>
      <c r="T181" s="72">
        <v>-14.245079266888</v>
      </c>
      <c r="U181" s="68">
        <v>157.584784101503</v>
      </c>
      <c r="V181" s="72">
        <v>21.5715891000592</v>
      </c>
      <c r="W181" s="68">
        <v>143.400520051634</v>
      </c>
      <c r="X181" s="72">
        <v>17.3659696884036</v>
      </c>
      <c r="Y181" s="24"/>
      <c r="Z181" s="24" t="s">
        <v>38</v>
      </c>
      <c r="AA181" s="68">
        <v>153.409482945843</v>
      </c>
      <c r="AB181" s="72">
        <v>9.56196635574014</v>
      </c>
      <c r="AC181" s="68">
        <v>130.557341937648</v>
      </c>
      <c r="AD181" s="72">
        <v>33.0216416596564</v>
      </c>
      <c r="AE181" s="68">
        <v>145.83533259683</v>
      </c>
      <c r="AF181" s="72">
        <v>19.8435187263624</v>
      </c>
      <c r="AG181" s="24"/>
      <c r="AH181" s="24" t="s">
        <v>38</v>
      </c>
      <c r="AI181" s="68">
        <v>95.8256904951257</v>
      </c>
      <c r="AJ181" s="72">
        <v>2.35896534034123</v>
      </c>
      <c r="AK181" s="68">
        <v>218.532395161721</v>
      </c>
      <c r="AL181" s="72">
        <v>13.119420829712</v>
      </c>
      <c r="AM181" s="68">
        <v>95.6364227057258</v>
      </c>
      <c r="AN181" s="72">
        <v>9.65155891395737</v>
      </c>
      <c r="AO181" s="24"/>
      <c r="AP181" s="24" t="s">
        <v>38</v>
      </c>
      <c r="AQ181" s="68">
        <v>221.634292592586</v>
      </c>
      <c r="AR181" s="72">
        <v>31.6575918471823</v>
      </c>
      <c r="AS181" s="68">
        <v>151.029147869313</v>
      </c>
      <c r="AT181" s="72">
        <v>32.1381530208798</v>
      </c>
      <c r="AU181" s="68">
        <v>157.051057606882</v>
      </c>
      <c r="AV181" s="72">
        <v>13.4795341746064</v>
      </c>
      <c r="AW181" s="24"/>
      <c r="AX181" s="24" t="s">
        <v>38</v>
      </c>
      <c r="AY181" s="68">
        <v>132.675321967538</v>
      </c>
      <c r="AZ181" s="72">
        <v>16.6535237227777</v>
      </c>
      <c r="BA181" s="68">
        <v>111.04193822455</v>
      </c>
      <c r="BB181" s="72">
        <v>-9.14653272059</v>
      </c>
      <c r="BC181" s="68">
        <v>143.850511489775</v>
      </c>
      <c r="BD181" s="72">
        <v>-23.6299019252608</v>
      </c>
      <c r="BE181" s="24"/>
      <c r="BF181" s="24" t="s">
        <v>38</v>
      </c>
      <c r="BG181" s="68">
        <v>116.124451853088</v>
      </c>
      <c r="BH181" s="72">
        <v>-18.5088474093237</v>
      </c>
      <c r="BI181" s="68">
        <v>93.4204959081681</v>
      </c>
      <c r="BJ181" s="72">
        <v>-10.7271890513438</v>
      </c>
      <c r="BK181" s="68">
        <v>194.545355490215</v>
      </c>
      <c r="BL181" s="72">
        <v>14.0158479232496</v>
      </c>
      <c r="BM181" s="24"/>
      <c r="BN181" s="24" t="s">
        <v>38</v>
      </c>
      <c r="BO181" s="68">
        <v>116.041992447205</v>
      </c>
      <c r="BP181" s="72">
        <v>13.4766028999463</v>
      </c>
      <c r="BQ181" s="466">
        <v>119.986548246809</v>
      </c>
      <c r="BR181" s="72">
        <v>3013.17119400003</v>
      </c>
      <c r="BS181" s="68">
        <v>141.317845190128</v>
      </c>
      <c r="BT181" s="72">
        <v>6.17415347728185</v>
      </c>
      <c r="BU181" s="24"/>
      <c r="BV181" s="24" t="s">
        <v>38</v>
      </c>
      <c r="BW181" s="68">
        <v>123.451943841953</v>
      </c>
      <c r="BX181" s="72">
        <v>28.0290152682221</v>
      </c>
      <c r="BY181" s="68">
        <v>67.7681909039696</v>
      </c>
      <c r="BZ181" s="72">
        <v>2699.18158063293</v>
      </c>
      <c r="CA181" s="68">
        <v>102.421994685796</v>
      </c>
      <c r="CB181" s="72">
        <v>-5.10834202686213</v>
      </c>
      <c r="CC181" s="24"/>
      <c r="CD181" s="24" t="s">
        <v>38</v>
      </c>
      <c r="CE181" s="68">
        <v>127.145734494576</v>
      </c>
      <c r="CF181" s="72">
        <v>34.3436503232904</v>
      </c>
      <c r="CG181" s="68">
        <v>84.5947995541771</v>
      </c>
      <c r="CH181" s="72">
        <v>-3.96641684233411</v>
      </c>
      <c r="CI181" s="68">
        <v>98.4239790945858</v>
      </c>
      <c r="CJ181" s="72">
        <v>11.2379474612245</v>
      </c>
      <c r="CK181" s="24"/>
      <c r="CL181" s="24" t="s">
        <v>38</v>
      </c>
      <c r="CM181" s="68">
        <v>183.745343102107</v>
      </c>
      <c r="CN181" s="72">
        <v>168.38272131922</v>
      </c>
      <c r="CO181" s="68">
        <v>91.8784208125551</v>
      </c>
      <c r="CP181" s="72">
        <v>26.455773657476</v>
      </c>
      <c r="CQ181" s="68">
        <v>103.600908614152</v>
      </c>
      <c r="CR181" s="72">
        <v>73.6090969009637</v>
      </c>
      <c r="CS181" s="24"/>
      <c r="CT181" s="24" t="s">
        <v>38</v>
      </c>
      <c r="CU181" s="68">
        <v>117.920053228434</v>
      </c>
      <c r="CV181" s="72">
        <v>43.201333484065</v>
      </c>
      <c r="CW181" s="68">
        <v>106.256816816852</v>
      </c>
      <c r="CX181" s="72">
        <v>117.654956903261</v>
      </c>
      <c r="CY181" s="68">
        <v>104.24985286651</v>
      </c>
      <c r="CZ181" s="72">
        <v>-7.37910430264188</v>
      </c>
      <c r="DA181" s="24"/>
      <c r="DB181" s="24" t="s">
        <v>38</v>
      </c>
      <c r="DC181" s="68">
        <v>67.7289298047656</v>
      </c>
      <c r="DD181" s="72">
        <v>-0.896330215671185</v>
      </c>
      <c r="DE181" s="68">
        <v>315.604949761924</v>
      </c>
      <c r="DF181" s="72">
        <v>50.0825423301689</v>
      </c>
      <c r="DG181" s="68">
        <v>102.743464614676</v>
      </c>
      <c r="DH181" s="72">
        <v>-18.2855584160361</v>
      </c>
      <c r="DI181" s="24"/>
      <c r="DJ181" s="24" t="s">
        <v>38</v>
      </c>
      <c r="DK181" s="68">
        <v>170.440317653393</v>
      </c>
      <c r="DL181" s="72">
        <v>20.4966829080194</v>
      </c>
      <c r="DM181" s="68">
        <v>43.4428048163377</v>
      </c>
      <c r="DN181" s="72">
        <v>-12.8110218610898</v>
      </c>
      <c r="DO181" s="68">
        <v>134.065262806382</v>
      </c>
      <c r="DP181" s="72">
        <v>28.6982667965726</v>
      </c>
      <c r="DQ181" s="24"/>
      <c r="DR181" s="24" t="s">
        <v>38</v>
      </c>
      <c r="DS181" s="68">
        <v>164.740746293461</v>
      </c>
      <c r="DT181" s="72">
        <v>34.508360210317</v>
      </c>
      <c r="DU181" s="68">
        <v>107.419198975493</v>
      </c>
      <c r="DV181" s="72">
        <v>8.23890845879471</v>
      </c>
      <c r="DW181" s="68">
        <v>114.383534025473</v>
      </c>
      <c r="DX181" s="72">
        <v>18.1523884768509</v>
      </c>
      <c r="DY181" s="24"/>
      <c r="DZ181" s="24" t="s">
        <v>38</v>
      </c>
      <c r="EA181" s="68">
        <v>129.731513864161</v>
      </c>
      <c r="EB181" s="72">
        <v>5.83502138222754</v>
      </c>
      <c r="EC181" s="68">
        <v>121.092309606633</v>
      </c>
      <c r="ED181" s="72">
        <v>14.0479453662536</v>
      </c>
      <c r="EE181" s="68">
        <v>116.84881800808</v>
      </c>
      <c r="EF181" s="72">
        <v>-3.85378095854695</v>
      </c>
      <c r="EG181" s="24"/>
      <c r="EH181" s="24" t="s">
        <v>38</v>
      </c>
      <c r="EI181" s="68">
        <v>137.665045974962</v>
      </c>
      <c r="EJ181" s="72">
        <v>2.27827860693452</v>
      </c>
      <c r="EK181" s="68">
        <v>162.023249256556</v>
      </c>
      <c r="EL181" s="72">
        <v>19.754423862734</v>
      </c>
      <c r="EM181" s="68">
        <v>118.833279911964</v>
      </c>
      <c r="EN181" s="72">
        <v>12.3367894515807</v>
      </c>
      <c r="EO181" s="24"/>
      <c r="EP181" s="24" t="s">
        <v>38</v>
      </c>
      <c r="EQ181" s="68">
        <v>50.2193296925848</v>
      </c>
      <c r="ER181" s="72">
        <v>-32.7501453539835</v>
      </c>
      <c r="ES181" s="68">
        <v>131.916558376472</v>
      </c>
      <c r="ET181" s="72">
        <v>4.23384821274458</v>
      </c>
      <c r="EU181" s="68">
        <v>59.6458258632525</v>
      </c>
      <c r="EV181" s="72">
        <v>-34.1972710007383</v>
      </c>
      <c r="EW181" s="24"/>
      <c r="EX181" s="24" t="s">
        <v>38</v>
      </c>
      <c r="EY181" s="68">
        <v>90.9448947917084</v>
      </c>
      <c r="EZ181" s="72">
        <v>0.912105780257846</v>
      </c>
      <c r="FA181" s="68">
        <v>89.5440397185299</v>
      </c>
      <c r="FB181" s="72">
        <v>-10.7899112328976</v>
      </c>
      <c r="FC181" s="68">
        <v>240.631181995898</v>
      </c>
      <c r="FD181" s="72">
        <v>8.74125924136881</v>
      </c>
      <c r="FE181" s="24"/>
      <c r="FF181" s="24" t="s">
        <v>38</v>
      </c>
      <c r="FG181" s="68">
        <v>130.484189508879</v>
      </c>
      <c r="FH181" s="72">
        <v>6.42464992407889</v>
      </c>
      <c r="FI181" s="68">
        <v>191.915739819257</v>
      </c>
      <c r="FJ181" s="72">
        <v>11.9408493081282</v>
      </c>
      <c r="FK181" s="68">
        <v>121.477880789626</v>
      </c>
      <c r="FL181" s="72">
        <v>-1.8841720623568</v>
      </c>
      <c r="FM181" s="24"/>
      <c r="FN181" s="24" t="s">
        <v>38</v>
      </c>
      <c r="FO181" s="68">
        <v>121.731348277069</v>
      </c>
      <c r="FP181" s="72">
        <v>21.1769120243242</v>
      </c>
      <c r="FQ181" s="68">
        <v>236.27120705023</v>
      </c>
      <c r="FR181" s="72">
        <v>-26.9846921837979</v>
      </c>
      <c r="FS181" s="68">
        <v>141.233230664332</v>
      </c>
      <c r="FT181" s="72">
        <v>18.993724156586</v>
      </c>
      <c r="FU181" s="24"/>
      <c r="FV181" s="24" t="s">
        <v>38</v>
      </c>
      <c r="FW181" s="68">
        <v>134.822978616835</v>
      </c>
      <c r="FX181" s="72">
        <v>2.31278699268435</v>
      </c>
      <c r="FY181" s="68">
        <v>207.616813150123</v>
      </c>
      <c r="FZ181" s="72">
        <v>24.6075602423867</v>
      </c>
      <c r="GA181" s="68">
        <v>83.3420391705052</v>
      </c>
      <c r="GB181" s="72">
        <v>-17.6172891072305</v>
      </c>
      <c r="GC181" s="24"/>
      <c r="GD181" s="24" t="s">
        <v>38</v>
      </c>
      <c r="GE181" s="68">
        <v>165.764914247004</v>
      </c>
      <c r="GF181" s="72">
        <v>10.1925761788667</v>
      </c>
      <c r="GG181" s="68">
        <v>117.656388467057</v>
      </c>
      <c r="GH181" s="72">
        <v>-9.52797808203721</v>
      </c>
      <c r="GI181" s="68">
        <v>103.437120325772</v>
      </c>
      <c r="GJ181" s="72">
        <v>1.85600968498977</v>
      </c>
      <c r="GK181" s="24"/>
      <c r="GL181" s="24" t="s">
        <v>38</v>
      </c>
      <c r="GM181" s="68">
        <v>133.331721721468</v>
      </c>
      <c r="GN181" s="72">
        <v>-1.11157820063423</v>
      </c>
      <c r="GO181" s="68">
        <v>126.141207860592</v>
      </c>
      <c r="GP181" s="72">
        <v>8.05400726820271</v>
      </c>
      <c r="GQ181" s="68">
        <v>103.440221137474</v>
      </c>
      <c r="GR181" s="72">
        <v>57.7877852968757</v>
      </c>
      <c r="GS181" s="24"/>
      <c r="GT181" s="24" t="s">
        <v>38</v>
      </c>
      <c r="GU181" s="68">
        <v>59.181149774246</v>
      </c>
      <c r="GV181" s="72">
        <v>4.55049777918511</v>
      </c>
      <c r="GW181" s="68">
        <v>116.971068406682</v>
      </c>
      <c r="GX181" s="72">
        <v>19.586190143911</v>
      </c>
      <c r="GY181" s="68">
        <v>52.5346354514206</v>
      </c>
      <c r="GZ181" s="72">
        <v>16.4427335982416</v>
      </c>
      <c r="HA181" s="24"/>
      <c r="HB181" s="24" t="s">
        <v>38</v>
      </c>
      <c r="HC181" s="68">
        <v>93.7097103849255</v>
      </c>
      <c r="HD181" s="72">
        <v>21.3030334937386</v>
      </c>
      <c r="HE181" s="68">
        <v>178.084608594592</v>
      </c>
      <c r="HF181" s="72">
        <v>75.6909672386482</v>
      </c>
      <c r="HG181" s="68">
        <v>94.9738936301534</v>
      </c>
      <c r="HH181" s="72">
        <v>61.1544042862014</v>
      </c>
      <c r="HI181" s="24"/>
      <c r="HJ181" s="24" t="s">
        <v>38</v>
      </c>
      <c r="HK181" s="68">
        <v>88.0036070836384</v>
      </c>
      <c r="HL181" s="72">
        <v>23.8718686692683</v>
      </c>
      <c r="HM181" s="68">
        <v>85.6476899083838</v>
      </c>
      <c r="HN181" s="72">
        <v>49.2238526368465</v>
      </c>
      <c r="HO181" s="68">
        <v>77.6650900579865</v>
      </c>
      <c r="HP181" s="72">
        <v>-7.36311240463728</v>
      </c>
      <c r="HQ181" s="24"/>
      <c r="HR181" s="24" t="s">
        <v>38</v>
      </c>
      <c r="HS181" s="68">
        <v>94.8301276154387</v>
      </c>
      <c r="HT181" s="72">
        <v>4.91609212528421</v>
      </c>
      <c r="HU181" s="68">
        <v>127.079281597991</v>
      </c>
      <c r="HV181" s="72">
        <v>25.6876122461339</v>
      </c>
      <c r="HW181" s="68">
        <v>68.1329584727408</v>
      </c>
      <c r="HX181" s="72">
        <v>8.71134017099327</v>
      </c>
      <c r="HY181" s="24"/>
      <c r="HZ181" s="24" t="s">
        <v>38</v>
      </c>
      <c r="IA181" s="68">
        <v>95.9509301108698</v>
      </c>
      <c r="IB181" s="72">
        <v>28.2901211918449</v>
      </c>
      <c r="IC181" s="68">
        <v>112.299791953722</v>
      </c>
      <c r="ID181" s="72">
        <v>30.4363556806562</v>
      </c>
      <c r="IE181" s="68">
        <v>83.1889611131121</v>
      </c>
      <c r="IF181" s="72">
        <v>-8.68178347077784</v>
      </c>
      <c r="IG181" s="24"/>
      <c r="IH181" s="24" t="s">
        <v>38</v>
      </c>
      <c r="II181" s="68">
        <v>114.014761349301</v>
      </c>
      <c r="IJ181" s="72">
        <v>11.8799147498185</v>
      </c>
      <c r="IK181" s="68">
        <v>108.745026440349</v>
      </c>
      <c r="IL181" s="72">
        <v>32.9917888288913</v>
      </c>
      <c r="IM181" s="68">
        <v>86.4540302106097</v>
      </c>
      <c r="IN181" s="72">
        <v>25.2133073488445</v>
      </c>
      <c r="IO181" s="68">
        <v>94.4695700747228</v>
      </c>
      <c r="IP181" s="72">
        <v>66.3234069921638</v>
      </c>
      <c r="IQ181" s="24"/>
      <c r="IR181" s="24" t="s">
        <v>38</v>
      </c>
      <c r="IS181" s="68">
        <v>80.053661138559</v>
      </c>
      <c r="IT181" s="72">
        <v>9.96530971045257</v>
      </c>
      <c r="IU181" s="68">
        <v>96.8134576707874</v>
      </c>
      <c r="IV181" s="72">
        <v>21.9954709144901</v>
      </c>
      <c r="IW181" s="68">
        <v>97.8881022308143</v>
      </c>
      <c r="IX181" s="72">
        <v>-3.32980064805146</v>
      </c>
      <c r="IY181" s="24"/>
      <c r="IZ181" s="24" t="s">
        <v>38</v>
      </c>
      <c r="JA181" s="68">
        <v>123.187044816527</v>
      </c>
      <c r="JB181" s="72">
        <v>31.5119475911313</v>
      </c>
      <c r="JC181" s="68">
        <v>175.016729713799</v>
      </c>
      <c r="JD181" s="72">
        <v>14.4035108454597</v>
      </c>
      <c r="JE181" s="68">
        <v>227.445162027517</v>
      </c>
      <c r="JF181" s="72">
        <v>30.0452387054502</v>
      </c>
      <c r="JG181" s="24"/>
      <c r="JH181" s="24" t="s">
        <v>38</v>
      </c>
      <c r="JI181" s="68">
        <v>153.519031938543</v>
      </c>
      <c r="JJ181" s="72">
        <v>-31.08499305096</v>
      </c>
      <c r="JK181" s="68">
        <v>233.867239600128</v>
      </c>
      <c r="JL181" s="72">
        <v>39.1727415974926</v>
      </c>
      <c r="JM181" s="68">
        <v>112.651419656067</v>
      </c>
      <c r="JN181" s="72">
        <v>0.881149971468531</v>
      </c>
      <c r="JO181" s="24"/>
      <c r="JP181" s="24" t="s">
        <v>38</v>
      </c>
      <c r="JQ181" s="68">
        <v>107.946254084739</v>
      </c>
      <c r="JR181" s="72">
        <v>8.15827071555834</v>
      </c>
      <c r="JS181" s="68">
        <v>138.566018909445</v>
      </c>
      <c r="JT181" s="72">
        <v>2.36128565150031</v>
      </c>
      <c r="JU181" s="68">
        <v>145.402132381055</v>
      </c>
      <c r="JV181" s="72">
        <v>12.8359779398901</v>
      </c>
      <c r="JW181" s="24"/>
      <c r="JX181" s="24" t="s">
        <v>38</v>
      </c>
      <c r="JY181" s="68">
        <v>97.6506517249096</v>
      </c>
      <c r="JZ181" s="72">
        <v>-9.30141704140412</v>
      </c>
      <c r="KA181" s="68">
        <v>168.027838175776</v>
      </c>
      <c r="KB181" s="72">
        <v>18.4769394546349</v>
      </c>
      <c r="KC181" s="68">
        <v>167.704605230293</v>
      </c>
      <c r="KD181" s="72">
        <v>21.5543739955044</v>
      </c>
      <c r="KE181" s="24"/>
      <c r="KF181" s="24" t="s">
        <v>38</v>
      </c>
      <c r="KG181" s="68">
        <v>91.6017489680109</v>
      </c>
      <c r="KH181" s="72">
        <v>-19.04994723129</v>
      </c>
      <c r="KI181" s="68">
        <v>156.94804906426</v>
      </c>
      <c r="KJ181" s="72">
        <v>14.5750432218004</v>
      </c>
      <c r="KK181" s="68">
        <v>119.998639390005</v>
      </c>
      <c r="KL181" s="72">
        <v>-3.9294997750489</v>
      </c>
      <c r="KM181" s="24"/>
      <c r="KN181" s="24" t="s">
        <v>38</v>
      </c>
      <c r="KO181" s="68">
        <v>44.9842508536279</v>
      </c>
      <c r="KP181" s="72">
        <v>-27.279061672998</v>
      </c>
      <c r="KQ181" s="68">
        <v>157.312080326676</v>
      </c>
      <c r="KR181" s="72">
        <v>20.1962366342207</v>
      </c>
      <c r="KS181" s="68">
        <v>88.5983554115582</v>
      </c>
      <c r="KT181" s="72">
        <v>-13.4205008719462</v>
      </c>
      <c r="KU181" s="24"/>
      <c r="KV181" s="24" t="s">
        <v>38</v>
      </c>
      <c r="KW181" s="68">
        <v>130.411982542467</v>
      </c>
      <c r="KX181" s="72">
        <v>5.66010288886531</v>
      </c>
      <c r="KY181" s="68">
        <v>165.431454021688</v>
      </c>
      <c r="KZ181" s="72">
        <v>15.5853041034678</v>
      </c>
      <c r="LA181" s="68">
        <v>135.883658854085</v>
      </c>
      <c r="LB181" s="72">
        <v>5.05303155184026</v>
      </c>
      <c r="LC181" s="24"/>
      <c r="LD181" s="24" t="s">
        <v>38</v>
      </c>
      <c r="LE181" s="68">
        <v>145.789070358562</v>
      </c>
      <c r="LF181" s="72">
        <v>6.57411889390409</v>
      </c>
      <c r="LG181" s="68">
        <v>105.760944744411</v>
      </c>
      <c r="LH181" s="72">
        <v>-8.02483805593897</v>
      </c>
      <c r="LI181" s="68">
        <v>60.3097561986222</v>
      </c>
      <c r="LJ181" s="72">
        <v>-12.5747793319689</v>
      </c>
      <c r="LK181" s="24"/>
      <c r="LL181" s="24" t="s">
        <v>38</v>
      </c>
      <c r="LM181" s="68">
        <v>233.57435691983</v>
      </c>
      <c r="LN181" s="72">
        <v>22.3693090317554</v>
      </c>
      <c r="LO181" s="68">
        <v>109.843133769525</v>
      </c>
      <c r="LP181" s="72">
        <v>9.14324626584617</v>
      </c>
      <c r="LQ181" s="68">
        <v>217.388129929951</v>
      </c>
      <c r="LR181" s="72">
        <v>33.0605498069075</v>
      </c>
      <c r="LS181" s="24"/>
      <c r="LT181" s="24" t="s">
        <v>38</v>
      </c>
      <c r="LU181" s="68">
        <v>101.577551695523</v>
      </c>
      <c r="LV181" s="72">
        <v>-8.55831624945604</v>
      </c>
      <c r="LW181" s="68">
        <v>129.685926072922</v>
      </c>
      <c r="LX181" s="72">
        <v>-8.5800290602908</v>
      </c>
      <c r="LY181" s="68">
        <v>110.154800496507</v>
      </c>
      <c r="LZ181" s="72">
        <v>1880.81486379921</v>
      </c>
      <c r="MA181" s="24"/>
      <c r="MB181" s="24" t="s">
        <v>38</v>
      </c>
      <c r="MC181" s="68">
        <v>161.040656687121</v>
      </c>
      <c r="MD181" s="72">
        <v>36.2811128991171</v>
      </c>
      <c r="ME181" s="68">
        <v>78.1559901437752</v>
      </c>
      <c r="MF181" s="72">
        <v>13.9680409583695</v>
      </c>
      <c r="MG181" s="68">
        <v>68.9223956559381</v>
      </c>
      <c r="MH181" s="72">
        <v>5.15444537210786</v>
      </c>
      <c r="MI181" s="24"/>
      <c r="MJ181" s="24" t="s">
        <v>38</v>
      </c>
      <c r="MK181" s="68">
        <v>80.343104257241</v>
      </c>
      <c r="ML181" s="72">
        <v>81.8230486542276</v>
      </c>
      <c r="MM181" s="68">
        <v>111.310350613423</v>
      </c>
      <c r="MN181" s="72">
        <v>35.053332986568</v>
      </c>
      <c r="MO181" s="68">
        <v>166.554335204954</v>
      </c>
      <c r="MP181" s="72">
        <v>31.085131983138</v>
      </c>
      <c r="MQ181"/>
      <c r="MR181"/>
      <c r="MS181"/>
      <c r="MT181"/>
      <c r="MU181"/>
      <c r="MV181"/>
    </row>
    <row r="182" s="405" customFormat="1" ht="15" customHeight="1" spans="1:360">
      <c r="A182" s="433"/>
      <c r="B182" s="24" t="s">
        <v>39</v>
      </c>
      <c r="C182" s="68">
        <v>90.7890191674352</v>
      </c>
      <c r="D182" s="72">
        <v>7.75389187094054</v>
      </c>
      <c r="E182" s="459">
        <v>80.1009017068603</v>
      </c>
      <c r="F182" s="72">
        <v>6.67941151799405</v>
      </c>
      <c r="G182" s="459">
        <v>100.895297260188</v>
      </c>
      <c r="H182" s="72">
        <v>8.57481686839978</v>
      </c>
      <c r="I182" s="24"/>
      <c r="J182" s="24" t="s">
        <v>39</v>
      </c>
      <c r="K182" s="68">
        <v>103.748432830146</v>
      </c>
      <c r="L182" s="72">
        <v>0.901859028179615</v>
      </c>
      <c r="M182" s="68">
        <v>103.080779718444</v>
      </c>
      <c r="N182" s="72">
        <v>9.06296694208466</v>
      </c>
      <c r="O182" s="68">
        <v>100.878816155034</v>
      </c>
      <c r="P182" s="72">
        <v>-0.24189596388284</v>
      </c>
      <c r="Q182" s="24"/>
      <c r="R182" s="24" t="s">
        <v>39</v>
      </c>
      <c r="S182" s="68">
        <v>104.36284669441</v>
      </c>
      <c r="T182" s="72">
        <v>-22.2159042533074</v>
      </c>
      <c r="U182" s="68">
        <v>166.009547828755</v>
      </c>
      <c r="V182" s="72">
        <v>28.5561042511577</v>
      </c>
      <c r="W182" s="68">
        <v>142.227051353383</v>
      </c>
      <c r="X182" s="72">
        <v>3.61642637308424</v>
      </c>
      <c r="Y182" s="24"/>
      <c r="Z182" s="24" t="s">
        <v>39</v>
      </c>
      <c r="AA182" s="68">
        <v>186.9966670945</v>
      </c>
      <c r="AB182" s="72">
        <v>14.317028277728</v>
      </c>
      <c r="AC182" s="68">
        <v>148.037024976218</v>
      </c>
      <c r="AD182" s="72">
        <v>15.365833956271</v>
      </c>
      <c r="AE182" s="68">
        <v>196.840329164039</v>
      </c>
      <c r="AF182" s="72">
        <v>32.1581180870145</v>
      </c>
      <c r="AG182" s="24"/>
      <c r="AH182" s="24" t="s">
        <v>39</v>
      </c>
      <c r="AI182" s="68">
        <v>108.138692418457</v>
      </c>
      <c r="AJ182" s="72">
        <v>3.05887598881188</v>
      </c>
      <c r="AK182" s="68">
        <v>212.168047807169</v>
      </c>
      <c r="AL182" s="72">
        <v>11.9670590615094</v>
      </c>
      <c r="AM182" s="68">
        <v>91.9043793886855</v>
      </c>
      <c r="AN182" s="72">
        <v>-1.4262652743883</v>
      </c>
      <c r="AO182" s="24"/>
      <c r="AP182" s="24" t="s">
        <v>39</v>
      </c>
      <c r="AQ182" s="68">
        <v>183.288785536223</v>
      </c>
      <c r="AR182" s="72">
        <v>12.5382879625231</v>
      </c>
      <c r="AS182" s="68">
        <v>146.444114634601</v>
      </c>
      <c r="AT182" s="72">
        <v>14.3320520140904</v>
      </c>
      <c r="AU182" s="68">
        <v>165.358251571244</v>
      </c>
      <c r="AV182" s="72">
        <v>31.2326751318332</v>
      </c>
      <c r="AW182" s="24"/>
      <c r="AX182" s="24" t="s">
        <v>39</v>
      </c>
      <c r="AY182" s="68">
        <v>145.19021000256</v>
      </c>
      <c r="AZ182" s="72">
        <v>15.6928653360948</v>
      </c>
      <c r="BA182" s="68">
        <v>118.740000866207</v>
      </c>
      <c r="BB182" s="72">
        <v>0.556639181189311</v>
      </c>
      <c r="BC182" s="68">
        <v>158.399515516363</v>
      </c>
      <c r="BD182" s="72">
        <v>-4.22344187495847</v>
      </c>
      <c r="BE182" s="24"/>
      <c r="BF182" s="24" t="s">
        <v>39</v>
      </c>
      <c r="BG182" s="68">
        <v>116.730786013907</v>
      </c>
      <c r="BH182" s="72">
        <v>-15.7927515695216</v>
      </c>
      <c r="BI182" s="68">
        <v>115.312016024727</v>
      </c>
      <c r="BJ182" s="72">
        <v>-3.10821427390726</v>
      </c>
      <c r="BK182" s="68">
        <v>205.978386244203</v>
      </c>
      <c r="BL182" s="72">
        <v>21.2572103011807</v>
      </c>
      <c r="BM182" s="24"/>
      <c r="BN182" s="24" t="s">
        <v>39</v>
      </c>
      <c r="BO182" s="68">
        <v>126.882295540885</v>
      </c>
      <c r="BP182" s="72">
        <v>19.8746438380819</v>
      </c>
      <c r="BQ182" s="466">
        <v>104.101683875016</v>
      </c>
      <c r="BR182" s="72">
        <v>51.1810320757642</v>
      </c>
      <c r="BS182" s="68">
        <v>155.882163194612</v>
      </c>
      <c r="BT182" s="72">
        <v>5.31537239114958</v>
      </c>
      <c r="BU182" s="24"/>
      <c r="BV182" s="24" t="s">
        <v>39</v>
      </c>
      <c r="BW182" s="68">
        <v>141.587545833421</v>
      </c>
      <c r="BX182" s="72">
        <v>16.7622500790978</v>
      </c>
      <c r="BY182" s="68">
        <v>69.4590630280556</v>
      </c>
      <c r="BZ182" s="72">
        <v>2813.57671552349</v>
      </c>
      <c r="CA182" s="68">
        <v>128.292316463677</v>
      </c>
      <c r="CB182" s="72">
        <v>9.80106947924833</v>
      </c>
      <c r="CC182" s="24"/>
      <c r="CD182" s="24" t="s">
        <v>39</v>
      </c>
      <c r="CE182" s="68">
        <v>121.94022202411</v>
      </c>
      <c r="CF182" s="72">
        <v>12.6769825685489</v>
      </c>
      <c r="CG182" s="68">
        <v>83.8937743320763</v>
      </c>
      <c r="CH182" s="72">
        <v>12.3623494905956</v>
      </c>
      <c r="CI182" s="68">
        <v>108.886694661839</v>
      </c>
      <c r="CJ182" s="72">
        <v>4.18627446503712</v>
      </c>
      <c r="CK182" s="24"/>
      <c r="CL182" s="24" t="s">
        <v>39</v>
      </c>
      <c r="CM182" s="68">
        <v>215.874430211505</v>
      </c>
      <c r="CN182" s="72">
        <v>165.377470259432</v>
      </c>
      <c r="CO182" s="68">
        <v>92.1203274630811</v>
      </c>
      <c r="CP182" s="72">
        <v>21.9147302492343</v>
      </c>
      <c r="CQ182" s="68">
        <v>95.7795279153259</v>
      </c>
      <c r="CR182" s="72">
        <v>36.6434889791795</v>
      </c>
      <c r="CS182" s="24"/>
      <c r="CT182" s="24" t="s">
        <v>39</v>
      </c>
      <c r="CU182" s="68">
        <v>162.528980238632</v>
      </c>
      <c r="CV182" s="72">
        <v>1.48502873367204</v>
      </c>
      <c r="CW182" s="68">
        <v>70.3097158214248</v>
      </c>
      <c r="CX182" s="72">
        <v>46.7117817704591</v>
      </c>
      <c r="CY182" s="68">
        <v>121.275867146431</v>
      </c>
      <c r="CZ182" s="72">
        <v>3.16577232314521</v>
      </c>
      <c r="DA182" s="24"/>
      <c r="DB182" s="24" t="s">
        <v>39</v>
      </c>
      <c r="DC182" s="68">
        <v>70.8229928613572</v>
      </c>
      <c r="DD182" s="72">
        <v>1.71578441529221</v>
      </c>
      <c r="DE182" s="68">
        <v>330.102596481762</v>
      </c>
      <c r="DF182" s="72">
        <v>30.7940432929759</v>
      </c>
      <c r="DG182" s="68">
        <v>107.634173739845</v>
      </c>
      <c r="DH182" s="72">
        <v>-8.83941435453137</v>
      </c>
      <c r="DI182" s="24"/>
      <c r="DJ182" s="24" t="s">
        <v>39</v>
      </c>
      <c r="DK182" s="68">
        <v>183.158694089831</v>
      </c>
      <c r="DL182" s="72">
        <v>9.97163806351951</v>
      </c>
      <c r="DM182" s="68">
        <v>49.382088349715</v>
      </c>
      <c r="DN182" s="72">
        <v>-5.12838586257698</v>
      </c>
      <c r="DO182" s="68">
        <v>129.801892608753</v>
      </c>
      <c r="DP182" s="72">
        <v>45.0259250357705</v>
      </c>
      <c r="DQ182" s="24"/>
      <c r="DR182" s="24" t="s">
        <v>39</v>
      </c>
      <c r="DS182" s="68">
        <v>156.984805571517</v>
      </c>
      <c r="DT182" s="72">
        <v>28.1206381792649</v>
      </c>
      <c r="DU182" s="68">
        <v>120.501276102699</v>
      </c>
      <c r="DV182" s="72">
        <v>6.87472070730277</v>
      </c>
      <c r="DW182" s="68">
        <v>117.581694332361</v>
      </c>
      <c r="DX182" s="72">
        <v>14.9074334038809</v>
      </c>
      <c r="DY182" s="24"/>
      <c r="DZ182" s="24" t="s">
        <v>39</v>
      </c>
      <c r="EA182" s="68">
        <v>131.420311014181</v>
      </c>
      <c r="EB182" s="72">
        <v>13.0508949033571</v>
      </c>
      <c r="EC182" s="68">
        <v>142.526118575122</v>
      </c>
      <c r="ED182" s="72">
        <v>21.6665430224859</v>
      </c>
      <c r="EE182" s="68">
        <v>121.301828922092</v>
      </c>
      <c r="EF182" s="72">
        <v>-2.76546021731482</v>
      </c>
      <c r="EG182" s="24"/>
      <c r="EH182" s="24" t="s">
        <v>39</v>
      </c>
      <c r="EI182" s="68">
        <v>144.45012028184</v>
      </c>
      <c r="EJ182" s="72">
        <v>4.2737909169787</v>
      </c>
      <c r="EK182" s="68">
        <v>170.113538689645</v>
      </c>
      <c r="EL182" s="72">
        <v>23.9263594234094</v>
      </c>
      <c r="EM182" s="68">
        <v>124.944824456254</v>
      </c>
      <c r="EN182" s="72">
        <v>10.9574022087473</v>
      </c>
      <c r="EO182" s="24"/>
      <c r="EP182" s="24" t="s">
        <v>39</v>
      </c>
      <c r="EQ182" s="68">
        <v>58.8071659050678</v>
      </c>
      <c r="ER182" s="72">
        <v>-26.0095754536496</v>
      </c>
      <c r="ES182" s="68">
        <v>141.22894428149</v>
      </c>
      <c r="ET182" s="72">
        <v>-11.3023528148898</v>
      </c>
      <c r="EU182" s="68">
        <v>72.3987945106034</v>
      </c>
      <c r="EV182" s="72">
        <v>-29.2785369721168</v>
      </c>
      <c r="EW182" s="24"/>
      <c r="EX182" s="24" t="s">
        <v>39</v>
      </c>
      <c r="EY182" s="68">
        <v>105.825060133442</v>
      </c>
      <c r="EZ182" s="72">
        <v>12.2500711889276</v>
      </c>
      <c r="FA182" s="68">
        <v>86.1048569061681</v>
      </c>
      <c r="FB182" s="72">
        <v>-18.1790012409321</v>
      </c>
      <c r="FC182" s="68">
        <v>244.564206706485</v>
      </c>
      <c r="FD182" s="72">
        <v>7.22721380635005</v>
      </c>
      <c r="FE182" s="24"/>
      <c r="FF182" s="24" t="s">
        <v>39</v>
      </c>
      <c r="FG182" s="68">
        <v>128.071019762597</v>
      </c>
      <c r="FH182" s="72">
        <v>3.10967758866501</v>
      </c>
      <c r="FI182" s="68">
        <v>197.755668626754</v>
      </c>
      <c r="FJ182" s="72">
        <v>9.46133248204495</v>
      </c>
      <c r="FK182" s="68">
        <v>114.663423442545</v>
      </c>
      <c r="FL182" s="72">
        <v>27.132842711707</v>
      </c>
      <c r="FM182" s="24"/>
      <c r="FN182" s="24" t="s">
        <v>39</v>
      </c>
      <c r="FO182" s="68">
        <v>133.83464704068</v>
      </c>
      <c r="FP182" s="72">
        <v>15.7089895120279</v>
      </c>
      <c r="FQ182" s="68">
        <v>230.992626878037</v>
      </c>
      <c r="FR182" s="72">
        <v>-21.6498762401377</v>
      </c>
      <c r="FS182" s="68">
        <v>186.605124744919</v>
      </c>
      <c r="FT182" s="72">
        <v>34.1194117893358</v>
      </c>
      <c r="FU182" s="24"/>
      <c r="FV182" s="24" t="s">
        <v>39</v>
      </c>
      <c r="FW182" s="68">
        <v>140.90698549663</v>
      </c>
      <c r="FX182" s="72">
        <v>8.92997392818189</v>
      </c>
      <c r="FY182" s="68">
        <v>183.907491493297</v>
      </c>
      <c r="FZ182" s="72">
        <v>22.3759306594899</v>
      </c>
      <c r="GA182" s="68">
        <v>83.5209323899535</v>
      </c>
      <c r="GB182" s="72">
        <v>-22.4003678700492</v>
      </c>
      <c r="GC182" s="24"/>
      <c r="GD182" s="24" t="s">
        <v>39</v>
      </c>
      <c r="GE182" s="68">
        <v>163.569082859722</v>
      </c>
      <c r="GF182" s="72">
        <v>3.07330225254319</v>
      </c>
      <c r="GG182" s="68">
        <v>134.984252297396</v>
      </c>
      <c r="GH182" s="72">
        <v>3.8935121924234</v>
      </c>
      <c r="GI182" s="68">
        <v>94.8134196803009</v>
      </c>
      <c r="GJ182" s="72">
        <v>2.69501763670729</v>
      </c>
      <c r="GK182" s="24"/>
      <c r="GL182" s="24" t="s">
        <v>39</v>
      </c>
      <c r="GM182" s="68">
        <v>140.639482986915</v>
      </c>
      <c r="GN182" s="72">
        <v>4.81402323212885</v>
      </c>
      <c r="GO182" s="68">
        <v>130.342710258851</v>
      </c>
      <c r="GP182" s="72">
        <v>8.90401839360253</v>
      </c>
      <c r="GQ182" s="68">
        <v>104.823992060919</v>
      </c>
      <c r="GR182" s="72">
        <v>1.83662950550423</v>
      </c>
      <c r="GS182" s="24"/>
      <c r="GT182" s="24" t="s">
        <v>39</v>
      </c>
      <c r="GU182" s="68">
        <v>67.2018172351241</v>
      </c>
      <c r="GV182" s="72">
        <v>-12.2437430908871</v>
      </c>
      <c r="GW182" s="68">
        <v>119.19270241828</v>
      </c>
      <c r="GX182" s="72">
        <v>21.1994847552739</v>
      </c>
      <c r="GY182" s="68">
        <v>86.7159218426298</v>
      </c>
      <c r="GZ182" s="72">
        <v>1.40115673300147</v>
      </c>
      <c r="HA182" s="24"/>
      <c r="HB182" s="24" t="s">
        <v>39</v>
      </c>
      <c r="HC182" s="68">
        <v>100.962351467985</v>
      </c>
      <c r="HD182" s="72">
        <v>7.27763405091521</v>
      </c>
      <c r="HE182" s="68">
        <v>205.690945302967</v>
      </c>
      <c r="HF182" s="72">
        <v>45.0729943185637</v>
      </c>
      <c r="HG182" s="68">
        <v>98.5928555973404</v>
      </c>
      <c r="HH182" s="72">
        <v>36.7480330281534</v>
      </c>
      <c r="HI182" s="24"/>
      <c r="HJ182" s="24" t="s">
        <v>39</v>
      </c>
      <c r="HK182" s="68">
        <v>78.9154001594375</v>
      </c>
      <c r="HL182" s="72">
        <v>-3.09929193263355</v>
      </c>
      <c r="HM182" s="68">
        <v>85.845958220881</v>
      </c>
      <c r="HN182" s="72">
        <v>25.8058086406839</v>
      </c>
      <c r="HO182" s="68">
        <v>99.24870477895</v>
      </c>
      <c r="HP182" s="72">
        <v>11.8303845013306</v>
      </c>
      <c r="HQ182" s="24"/>
      <c r="HR182" s="24" t="s">
        <v>39</v>
      </c>
      <c r="HS182" s="68">
        <v>109.331527309295</v>
      </c>
      <c r="HT182" s="72">
        <v>-3.47584410688148</v>
      </c>
      <c r="HU182" s="68">
        <v>154.618105189025</v>
      </c>
      <c r="HV182" s="72">
        <v>13.494492994029</v>
      </c>
      <c r="HW182" s="68">
        <v>68.9309468771734</v>
      </c>
      <c r="HX182" s="72">
        <v>3.84741718321202</v>
      </c>
      <c r="HY182" s="24"/>
      <c r="HZ182" s="24" t="s">
        <v>39</v>
      </c>
      <c r="IA182" s="68">
        <v>91.9856753640239</v>
      </c>
      <c r="IB182" s="72">
        <v>3.71497681151926</v>
      </c>
      <c r="IC182" s="68">
        <v>120.180849114805</v>
      </c>
      <c r="ID182" s="72">
        <v>17.739228694307</v>
      </c>
      <c r="IE182" s="68">
        <v>92.9568111040888</v>
      </c>
      <c r="IF182" s="72">
        <v>-7.45873611383323</v>
      </c>
      <c r="IG182" s="24"/>
      <c r="IH182" s="24" t="s">
        <v>39</v>
      </c>
      <c r="II182" s="68">
        <v>129.738338030057</v>
      </c>
      <c r="IJ182" s="72">
        <v>22.3703639250813</v>
      </c>
      <c r="IK182" s="68">
        <v>113.248926522927</v>
      </c>
      <c r="IL182" s="72">
        <v>46.6461320731682</v>
      </c>
      <c r="IM182" s="68">
        <v>94.5311524677435</v>
      </c>
      <c r="IN182" s="72">
        <v>29.0174890876452</v>
      </c>
      <c r="IO182" s="68">
        <v>112.6273968628</v>
      </c>
      <c r="IP182" s="72">
        <v>-5.32517834842045</v>
      </c>
      <c r="IQ182" s="24"/>
      <c r="IR182" s="24" t="s">
        <v>39</v>
      </c>
      <c r="IS182" s="68">
        <v>84.0630563294364</v>
      </c>
      <c r="IT182" s="72">
        <v>3.84121023189361</v>
      </c>
      <c r="IU182" s="68">
        <v>96.8329528421421</v>
      </c>
      <c r="IV182" s="72">
        <v>6.90932463458857</v>
      </c>
      <c r="IW182" s="68">
        <v>92.5382650001047</v>
      </c>
      <c r="IX182" s="72">
        <v>-17.5745758158233</v>
      </c>
      <c r="IY182" s="24"/>
      <c r="IZ182" s="24" t="s">
        <v>39</v>
      </c>
      <c r="JA182" s="68">
        <v>126.322933584078</v>
      </c>
      <c r="JB182" s="72">
        <v>34.781262964116</v>
      </c>
      <c r="JC182" s="68">
        <v>183.75357086483</v>
      </c>
      <c r="JD182" s="72">
        <v>17.8126746977491</v>
      </c>
      <c r="JE182" s="68">
        <v>237.65822120726</v>
      </c>
      <c r="JF182" s="72">
        <v>33.5997275352066</v>
      </c>
      <c r="JG182" s="24"/>
      <c r="JH182" s="24" t="s">
        <v>39</v>
      </c>
      <c r="JI182" s="68">
        <v>111.86231925568</v>
      </c>
      <c r="JJ182" s="72">
        <v>-24.2624197225765</v>
      </c>
      <c r="JK182" s="68">
        <v>249.730676932751</v>
      </c>
      <c r="JL182" s="72">
        <v>28.0058814182608</v>
      </c>
      <c r="JM182" s="68">
        <v>113.708119139632</v>
      </c>
      <c r="JN182" s="72">
        <v>-1.84703330104799</v>
      </c>
      <c r="JO182" s="24"/>
      <c r="JP182" s="24" t="s">
        <v>39</v>
      </c>
      <c r="JQ182" s="68">
        <v>105.197147325606</v>
      </c>
      <c r="JR182" s="72">
        <v>3.06300927188079</v>
      </c>
      <c r="JS182" s="68">
        <v>149.799163137461</v>
      </c>
      <c r="JT182" s="72">
        <v>29.1604913007586</v>
      </c>
      <c r="JU182" s="68">
        <v>139.97102145135</v>
      </c>
      <c r="JV182" s="72">
        <v>3.34806653495004</v>
      </c>
      <c r="JW182" s="24"/>
      <c r="JX182" s="24" t="s">
        <v>39</v>
      </c>
      <c r="JY182" s="68">
        <v>101.223676346145</v>
      </c>
      <c r="JZ182" s="72">
        <v>20.7867863717128</v>
      </c>
      <c r="KA182" s="68">
        <v>204.109982208582</v>
      </c>
      <c r="KB182" s="72">
        <v>20.9431585608926</v>
      </c>
      <c r="KC182" s="68">
        <v>195.56730900081</v>
      </c>
      <c r="KD182" s="72">
        <v>36.7283347499938</v>
      </c>
      <c r="KE182" s="24"/>
      <c r="KF182" s="24" t="s">
        <v>39</v>
      </c>
      <c r="KG182" s="68">
        <v>97.0941234348434</v>
      </c>
      <c r="KH182" s="72">
        <v>7.06244770670332</v>
      </c>
      <c r="KI182" s="68">
        <v>164.193253264596</v>
      </c>
      <c r="KJ182" s="72">
        <v>22.4191681642692</v>
      </c>
      <c r="KK182" s="68">
        <v>113.290813634111</v>
      </c>
      <c r="KL182" s="72">
        <v>-15.1437509638937</v>
      </c>
      <c r="KM182" s="24"/>
      <c r="KN182" s="24" t="s">
        <v>39</v>
      </c>
      <c r="KO182" s="68">
        <v>57.6208547939203</v>
      </c>
      <c r="KP182" s="72">
        <v>-27.5822005885614</v>
      </c>
      <c r="KQ182" s="68">
        <v>143.172526848339</v>
      </c>
      <c r="KR182" s="72">
        <v>-2.73172726389018</v>
      </c>
      <c r="KS182" s="68">
        <v>88.3623862804012</v>
      </c>
      <c r="KT182" s="72">
        <v>-5.52750447942623</v>
      </c>
      <c r="KU182" s="24"/>
      <c r="KV182" s="24" t="s">
        <v>39</v>
      </c>
      <c r="KW182" s="68">
        <v>133.102991262608</v>
      </c>
      <c r="KX182" s="72">
        <v>7.03995457076485</v>
      </c>
      <c r="KY182" s="68">
        <v>174.13662188604</v>
      </c>
      <c r="KZ182" s="72">
        <v>23.4832477848704</v>
      </c>
      <c r="LA182" s="68">
        <v>151.087277918713</v>
      </c>
      <c r="LB182" s="72">
        <v>-8.23549136633139</v>
      </c>
      <c r="LC182" s="24"/>
      <c r="LD182" s="24" t="s">
        <v>39</v>
      </c>
      <c r="LE182" s="68">
        <v>146.32491956972</v>
      </c>
      <c r="LF182" s="72">
        <v>6.3616641824613</v>
      </c>
      <c r="LG182" s="68">
        <v>115.587344181845</v>
      </c>
      <c r="LH182" s="72">
        <v>-8.09051969343376</v>
      </c>
      <c r="LI182" s="68">
        <v>61.2405023781645</v>
      </c>
      <c r="LJ182" s="72">
        <v>21.1425909890586</v>
      </c>
      <c r="LK182" s="24"/>
      <c r="LL182" s="24" t="s">
        <v>39</v>
      </c>
      <c r="LM182" s="68">
        <v>223.978124859483</v>
      </c>
      <c r="LN182" s="72">
        <v>33.7877138441697</v>
      </c>
      <c r="LO182" s="68">
        <v>93.3710763965455</v>
      </c>
      <c r="LP182" s="72">
        <v>-17.6558274520152</v>
      </c>
      <c r="LQ182" s="68">
        <v>232.879902642825</v>
      </c>
      <c r="LR182" s="72">
        <v>28.1165051255554</v>
      </c>
      <c r="LS182" s="24"/>
      <c r="LT182" s="24" t="s">
        <v>39</v>
      </c>
      <c r="LU182" s="68">
        <v>106.789643076316</v>
      </c>
      <c r="LV182" s="72">
        <v>-3.84489411791243</v>
      </c>
      <c r="LW182" s="68">
        <v>136.937040758654</v>
      </c>
      <c r="LX182" s="72">
        <v>-7.41173745745097</v>
      </c>
      <c r="LY182" s="68">
        <v>131.017333909383</v>
      </c>
      <c r="LZ182" s="72">
        <v>344.427447521242</v>
      </c>
      <c r="MA182" s="24"/>
      <c r="MB182" s="24" t="s">
        <v>39</v>
      </c>
      <c r="MC182" s="68">
        <v>164.976502789846</v>
      </c>
      <c r="MD182" s="72">
        <v>39.5405047719567</v>
      </c>
      <c r="ME182" s="68">
        <v>115.38607376822</v>
      </c>
      <c r="MF182" s="72">
        <v>-2.48358266256959</v>
      </c>
      <c r="MG182" s="68">
        <v>103.538435692079</v>
      </c>
      <c r="MH182" s="72">
        <v>9.22953744923807</v>
      </c>
      <c r="MI182" s="24"/>
      <c r="MJ182" s="24" t="s">
        <v>39</v>
      </c>
      <c r="MK182" s="68">
        <v>97.5875608960483</v>
      </c>
      <c r="ML182" s="72">
        <v>64.0458123659219</v>
      </c>
      <c r="MM182" s="68">
        <v>107.039467142201</v>
      </c>
      <c r="MN182" s="72">
        <v>26.3713086622218</v>
      </c>
      <c r="MO182" s="68">
        <v>162.998322643644</v>
      </c>
      <c r="MP182" s="72">
        <v>20.8320387686053</v>
      </c>
      <c r="MQ182"/>
      <c r="MR182"/>
      <c r="MS182"/>
      <c r="MT182"/>
      <c r="MU182"/>
      <c r="MV182"/>
    </row>
    <row r="183" s="405" customFormat="1" ht="15" customHeight="1" spans="1:360">
      <c r="A183" s="433"/>
      <c r="B183" s="24" t="s">
        <v>40</v>
      </c>
      <c r="C183" s="68">
        <v>93.3961685436342</v>
      </c>
      <c r="D183" s="72">
        <v>16.4472567691532</v>
      </c>
      <c r="E183" s="459">
        <v>79.3850406134778</v>
      </c>
      <c r="F183" s="72">
        <v>9.89594143287607</v>
      </c>
      <c r="G183" s="459">
        <v>106.644559177215</v>
      </c>
      <c r="H183" s="72">
        <v>21.5474017782403</v>
      </c>
      <c r="I183" s="24"/>
      <c r="J183" s="24" t="s">
        <v>40</v>
      </c>
      <c r="K183" s="68">
        <v>106.433249159793</v>
      </c>
      <c r="L183" s="72">
        <v>3.91497528965705</v>
      </c>
      <c r="M183" s="68">
        <v>117.933940589411</v>
      </c>
      <c r="N183" s="72">
        <v>-13.5386749795092</v>
      </c>
      <c r="O183" s="68">
        <v>99.872421410007</v>
      </c>
      <c r="P183" s="72">
        <v>-2.14213397247782</v>
      </c>
      <c r="Q183" s="24"/>
      <c r="R183" s="24" t="s">
        <v>40</v>
      </c>
      <c r="S183" s="68">
        <v>96.9900294856375</v>
      </c>
      <c r="T183" s="72">
        <v>-34.6080500737981</v>
      </c>
      <c r="U183" s="68">
        <v>198.499710676934</v>
      </c>
      <c r="V183" s="72">
        <v>27.6677724723647</v>
      </c>
      <c r="W183" s="68">
        <v>136.75028345685</v>
      </c>
      <c r="X183" s="72">
        <v>-8.9731023109337</v>
      </c>
      <c r="Y183" s="24"/>
      <c r="Z183" s="24" t="s">
        <v>40</v>
      </c>
      <c r="AA183" s="68">
        <v>184.09722372494</v>
      </c>
      <c r="AB183" s="72">
        <v>11.1262285892128</v>
      </c>
      <c r="AC183" s="68">
        <v>160.826365238323</v>
      </c>
      <c r="AD183" s="72">
        <v>-4.20508849939803</v>
      </c>
      <c r="AE183" s="68">
        <v>208.476562871401</v>
      </c>
      <c r="AF183" s="72">
        <v>34.7082560679169</v>
      </c>
      <c r="AG183" s="24"/>
      <c r="AH183" s="24" t="s">
        <v>40</v>
      </c>
      <c r="AI183" s="68">
        <v>109.322552848808</v>
      </c>
      <c r="AJ183" s="72">
        <v>2.17243475400501</v>
      </c>
      <c r="AK183" s="68">
        <v>211.088436910821</v>
      </c>
      <c r="AL183" s="72">
        <v>20.3307742122806</v>
      </c>
      <c r="AM183" s="68">
        <v>95.8120785105037</v>
      </c>
      <c r="AN183" s="72">
        <v>-8.92985986273025</v>
      </c>
      <c r="AO183" s="24"/>
      <c r="AP183" s="24" t="s">
        <v>40</v>
      </c>
      <c r="AQ183" s="68">
        <v>180.951402606716</v>
      </c>
      <c r="AR183" s="72">
        <v>2.32269361743364</v>
      </c>
      <c r="AS183" s="68">
        <v>158.57926915936</v>
      </c>
      <c r="AT183" s="72">
        <v>23.4774415660439</v>
      </c>
      <c r="AU183" s="68">
        <v>167.961005158978</v>
      </c>
      <c r="AV183" s="72">
        <v>25.2743399417712</v>
      </c>
      <c r="AW183" s="24"/>
      <c r="AX183" s="24" t="s">
        <v>40</v>
      </c>
      <c r="AY183" s="68">
        <v>164.841990561776</v>
      </c>
      <c r="AZ183" s="72">
        <v>21.7891642620345</v>
      </c>
      <c r="BA183" s="68">
        <v>115.954161703246</v>
      </c>
      <c r="BB183" s="72">
        <v>-5.18368654667363</v>
      </c>
      <c r="BC183" s="68">
        <v>144.796838708614</v>
      </c>
      <c r="BD183" s="72">
        <v>-14.8847124432369</v>
      </c>
      <c r="BE183" s="24"/>
      <c r="BF183" s="24" t="s">
        <v>40</v>
      </c>
      <c r="BG183" s="68">
        <v>140.452551791227</v>
      </c>
      <c r="BH183" s="72">
        <v>-9.07925743571322</v>
      </c>
      <c r="BI183" s="68">
        <v>98.8403347920162</v>
      </c>
      <c r="BJ183" s="72">
        <v>-10.1825849586279</v>
      </c>
      <c r="BK183" s="68">
        <v>208.475921583035</v>
      </c>
      <c r="BL183" s="72">
        <v>12.3002378877273</v>
      </c>
      <c r="BM183" s="24"/>
      <c r="BN183" s="24" t="s">
        <v>40</v>
      </c>
      <c r="BO183" s="68">
        <v>120.227592186681</v>
      </c>
      <c r="BP183" s="72">
        <v>-1.81983920979468</v>
      </c>
      <c r="BQ183" s="466">
        <v>130.725712294147</v>
      </c>
      <c r="BR183" s="72">
        <v>7.67601583858028</v>
      </c>
      <c r="BS183" s="68">
        <v>143.262757828567</v>
      </c>
      <c r="BT183" s="72">
        <v>9.81723930392282</v>
      </c>
      <c r="BU183" s="24"/>
      <c r="BV183" s="24" t="s">
        <v>40</v>
      </c>
      <c r="BW183" s="68">
        <v>174.170026362166</v>
      </c>
      <c r="BX183" s="72">
        <v>38.3256363889453</v>
      </c>
      <c r="BY183" s="68">
        <v>77.0120429061298</v>
      </c>
      <c r="BZ183" s="72">
        <v>29.9929801334792</v>
      </c>
      <c r="CA183" s="68">
        <v>117.363748268383</v>
      </c>
      <c r="CB183" s="72">
        <v>-10.3986464972717</v>
      </c>
      <c r="CC183" s="24"/>
      <c r="CD183" s="24" t="s">
        <v>40</v>
      </c>
      <c r="CE183" s="68">
        <v>161.350593420564</v>
      </c>
      <c r="CF183" s="72">
        <v>9.0976470638815</v>
      </c>
      <c r="CG183" s="68">
        <v>83.3958588917134</v>
      </c>
      <c r="CH183" s="72">
        <v>3.21751795361615</v>
      </c>
      <c r="CI183" s="68">
        <v>126.443644323647</v>
      </c>
      <c r="CJ183" s="72">
        <v>2.22051578339713</v>
      </c>
      <c r="CK183" s="24"/>
      <c r="CL183" s="24" t="s">
        <v>40</v>
      </c>
      <c r="CM183" s="68">
        <v>201.87778135657</v>
      </c>
      <c r="CN183" s="72">
        <v>114.65365376886</v>
      </c>
      <c r="CO183" s="68">
        <v>97.6081830837617</v>
      </c>
      <c r="CP183" s="72">
        <v>31.246917105524</v>
      </c>
      <c r="CQ183" s="68">
        <v>96.9679342981322</v>
      </c>
      <c r="CR183" s="72">
        <v>22.1519842729779</v>
      </c>
      <c r="CS183" s="24"/>
      <c r="CT183" s="24" t="s">
        <v>40</v>
      </c>
      <c r="CU183" s="68">
        <v>145.510769508473</v>
      </c>
      <c r="CV183" s="72">
        <v>-9.58290730291726</v>
      </c>
      <c r="CW183" s="68">
        <v>82.0936934812872</v>
      </c>
      <c r="CX183" s="72">
        <v>39.0104484164107</v>
      </c>
      <c r="CY183" s="68">
        <v>152.025526362106</v>
      </c>
      <c r="CZ183" s="72">
        <v>-5.95968598885615</v>
      </c>
      <c r="DA183" s="24"/>
      <c r="DB183" s="24" t="s">
        <v>40</v>
      </c>
      <c r="DC183" s="68">
        <v>78.3833396625444</v>
      </c>
      <c r="DD183" s="72">
        <v>-0.306686621686424</v>
      </c>
      <c r="DE183" s="68">
        <v>388.633512732308</v>
      </c>
      <c r="DF183" s="72">
        <v>44.9312059686855</v>
      </c>
      <c r="DG183" s="68">
        <v>99.095776403655</v>
      </c>
      <c r="DH183" s="72">
        <v>-17.5670475453814</v>
      </c>
      <c r="DI183" s="24"/>
      <c r="DJ183" s="24" t="s">
        <v>40</v>
      </c>
      <c r="DK183" s="68">
        <v>219.35941853256</v>
      </c>
      <c r="DL183" s="72">
        <v>15.8074484431618</v>
      </c>
      <c r="DM183" s="68">
        <v>53.3619104820768</v>
      </c>
      <c r="DN183" s="72">
        <v>-8.97566811643975</v>
      </c>
      <c r="DO183" s="68">
        <v>144.462062480262</v>
      </c>
      <c r="DP183" s="72">
        <v>32.0258960316834</v>
      </c>
      <c r="DQ183" s="24"/>
      <c r="DR183" s="24" t="s">
        <v>40</v>
      </c>
      <c r="DS183" s="68">
        <v>154.472902234141</v>
      </c>
      <c r="DT183" s="72">
        <v>0.257161389977284</v>
      </c>
      <c r="DU183" s="68">
        <v>128.28896223619</v>
      </c>
      <c r="DV183" s="72">
        <v>3.58317990657544</v>
      </c>
      <c r="DW183" s="68">
        <v>123.911793717846</v>
      </c>
      <c r="DX183" s="72">
        <v>24.7599230481107</v>
      </c>
      <c r="DY183" s="24"/>
      <c r="DZ183" s="24" t="s">
        <v>40</v>
      </c>
      <c r="EA183" s="68">
        <v>124.467057291476</v>
      </c>
      <c r="EB183" s="72">
        <v>15.5623490553751</v>
      </c>
      <c r="EC183" s="68">
        <v>134.423394929518</v>
      </c>
      <c r="ED183" s="72">
        <v>19.5518428693921</v>
      </c>
      <c r="EE183" s="68">
        <v>120.404370899295</v>
      </c>
      <c r="EF183" s="72">
        <v>1.38953050579443</v>
      </c>
      <c r="EG183" s="24"/>
      <c r="EH183" s="24" t="s">
        <v>40</v>
      </c>
      <c r="EI183" s="68">
        <v>131.892752776892</v>
      </c>
      <c r="EJ183" s="72">
        <v>-6.10894206739925</v>
      </c>
      <c r="EK183" s="68">
        <v>187.065256437843</v>
      </c>
      <c r="EL183" s="72">
        <v>29.8423899736632</v>
      </c>
      <c r="EM183" s="68">
        <v>112.456391220731</v>
      </c>
      <c r="EN183" s="72">
        <v>-0.415888833843894</v>
      </c>
      <c r="EO183" s="24"/>
      <c r="EP183" s="24" t="s">
        <v>40</v>
      </c>
      <c r="EQ183" s="68">
        <v>56.5071585983406</v>
      </c>
      <c r="ER183" s="72">
        <v>-24.0695192108927</v>
      </c>
      <c r="ES183" s="68">
        <v>175.437327520395</v>
      </c>
      <c r="ET183" s="72">
        <v>0.937908590722643</v>
      </c>
      <c r="EU183" s="68">
        <v>66.6858094496168</v>
      </c>
      <c r="EV183" s="72">
        <v>-30.7281657129075</v>
      </c>
      <c r="EW183" s="24"/>
      <c r="EX183" s="24" t="s">
        <v>40</v>
      </c>
      <c r="EY183" s="68">
        <v>97.9245049829278</v>
      </c>
      <c r="EZ183" s="72">
        <v>-5.60112209006735</v>
      </c>
      <c r="FA183" s="68">
        <v>92.0991603260789</v>
      </c>
      <c r="FB183" s="72">
        <v>-12.6469525277087</v>
      </c>
      <c r="FC183" s="68">
        <v>244.453675305215</v>
      </c>
      <c r="FD183" s="72">
        <v>3.90704183683532</v>
      </c>
      <c r="FE183" s="24"/>
      <c r="FF183" s="24" t="s">
        <v>40</v>
      </c>
      <c r="FG183" s="68">
        <v>128.801226844577</v>
      </c>
      <c r="FH183" s="72">
        <v>1.98001356164919</v>
      </c>
      <c r="FI183" s="68">
        <v>206.885302803667</v>
      </c>
      <c r="FJ183" s="72">
        <v>4.82872065025425</v>
      </c>
      <c r="FK183" s="68">
        <v>101.461913632565</v>
      </c>
      <c r="FL183" s="72">
        <v>-2.88397841743573</v>
      </c>
      <c r="FM183" s="24"/>
      <c r="FN183" s="24" t="s">
        <v>40</v>
      </c>
      <c r="FO183" s="68">
        <v>140.75322972303</v>
      </c>
      <c r="FP183" s="72">
        <v>18.8810942491</v>
      </c>
      <c r="FQ183" s="68">
        <v>208.598747872358</v>
      </c>
      <c r="FR183" s="72">
        <v>-19.7534631547687</v>
      </c>
      <c r="FS183" s="68">
        <v>177.264712206117</v>
      </c>
      <c r="FT183" s="72">
        <v>20.0768174907296</v>
      </c>
      <c r="FU183" s="24"/>
      <c r="FV183" s="24" t="s">
        <v>40</v>
      </c>
      <c r="FW183" s="68">
        <v>150.563743986505</v>
      </c>
      <c r="FX183" s="72">
        <v>17.9075382625022</v>
      </c>
      <c r="FY183" s="68">
        <v>185.364685578806</v>
      </c>
      <c r="FZ183" s="72">
        <v>30.9339827067229</v>
      </c>
      <c r="GA183" s="68">
        <v>85.7195259312364</v>
      </c>
      <c r="GB183" s="72">
        <v>-11.1990227520098</v>
      </c>
      <c r="GC183" s="24"/>
      <c r="GD183" s="24" t="s">
        <v>40</v>
      </c>
      <c r="GE183" s="68">
        <v>168.728102518292</v>
      </c>
      <c r="GF183" s="72">
        <v>5.06461781931129</v>
      </c>
      <c r="GG183" s="68">
        <v>122.533703052818</v>
      </c>
      <c r="GH183" s="72">
        <v>-5.80298643649746</v>
      </c>
      <c r="GI183" s="68">
        <v>57.4356744231096</v>
      </c>
      <c r="GJ183" s="72">
        <v>-35.3923758834751</v>
      </c>
      <c r="GK183" s="24"/>
      <c r="GL183" s="24" t="s">
        <v>40</v>
      </c>
      <c r="GM183" s="68">
        <v>137.938176974458</v>
      </c>
      <c r="GN183" s="72">
        <v>1.7164689332138</v>
      </c>
      <c r="GO183" s="68">
        <v>124.635207608599</v>
      </c>
      <c r="GP183" s="72">
        <v>-5.00649497500295</v>
      </c>
      <c r="GQ183" s="68">
        <v>104.282288654521</v>
      </c>
      <c r="GR183" s="72">
        <v>3.9348160104623</v>
      </c>
      <c r="GS183" s="24"/>
      <c r="GT183" s="24" t="s">
        <v>40</v>
      </c>
      <c r="GU183" s="68">
        <v>59.718400036958</v>
      </c>
      <c r="GV183" s="72">
        <v>-2.55080962188811</v>
      </c>
      <c r="GW183" s="68">
        <v>112.562865983565</v>
      </c>
      <c r="GX183" s="72">
        <v>23.4066492034926</v>
      </c>
      <c r="GY183" s="68">
        <v>94.7376284297608</v>
      </c>
      <c r="GZ183" s="72">
        <v>-15.4176441050512</v>
      </c>
      <c r="HA183" s="24"/>
      <c r="HB183" s="24" t="s">
        <v>40</v>
      </c>
      <c r="HC183" s="68">
        <v>96.1082131868407</v>
      </c>
      <c r="HD183" s="72">
        <v>1.60656245790953</v>
      </c>
      <c r="HE183" s="68">
        <v>199.147471927535</v>
      </c>
      <c r="HF183" s="72">
        <v>26.3425778985468</v>
      </c>
      <c r="HG183" s="68">
        <v>100.828194789401</v>
      </c>
      <c r="HH183" s="72">
        <v>51.4653084389512</v>
      </c>
      <c r="HI183" s="24"/>
      <c r="HJ183" s="24" t="s">
        <v>40</v>
      </c>
      <c r="HK183" s="68">
        <v>88.893141066998</v>
      </c>
      <c r="HL183" s="72">
        <v>14.8356810120817</v>
      </c>
      <c r="HM183" s="68">
        <v>102.656661705432</v>
      </c>
      <c r="HN183" s="72">
        <v>34.8021301377394</v>
      </c>
      <c r="HO183" s="68">
        <v>94.5932302127297</v>
      </c>
      <c r="HP183" s="72">
        <v>2.57576604240776</v>
      </c>
      <c r="HQ183" s="24"/>
      <c r="HR183" s="24" t="s">
        <v>40</v>
      </c>
      <c r="HS183" s="68">
        <v>101.824259607579</v>
      </c>
      <c r="HT183" s="72">
        <v>15.3663402611007</v>
      </c>
      <c r="HU183" s="68">
        <v>155.199793271783</v>
      </c>
      <c r="HV183" s="72">
        <v>-2.34272298782894</v>
      </c>
      <c r="HW183" s="68">
        <v>84.5649350765298</v>
      </c>
      <c r="HX183" s="72">
        <v>9.90031313583724</v>
      </c>
      <c r="HY183" s="24"/>
      <c r="HZ183" s="24" t="s">
        <v>40</v>
      </c>
      <c r="IA183" s="68">
        <v>105.015479202268</v>
      </c>
      <c r="IB183" s="72">
        <v>1.94876944436264</v>
      </c>
      <c r="IC183" s="68">
        <v>118.953044717074</v>
      </c>
      <c r="ID183" s="72">
        <v>1.02311535707264</v>
      </c>
      <c r="IE183" s="68">
        <v>99.9074497044389</v>
      </c>
      <c r="IF183" s="72">
        <v>-0.32372995534206</v>
      </c>
      <c r="IG183" s="24"/>
      <c r="IH183" s="24" t="s">
        <v>40</v>
      </c>
      <c r="II183" s="68">
        <v>120.940164581051</v>
      </c>
      <c r="IJ183" s="72">
        <v>9.99994717214439</v>
      </c>
      <c r="IK183" s="68">
        <v>136.56494875023</v>
      </c>
      <c r="IL183" s="72">
        <v>29.7607711560893</v>
      </c>
      <c r="IM183" s="68">
        <v>121.708407830438</v>
      </c>
      <c r="IN183" s="72">
        <v>63.324226384904</v>
      </c>
      <c r="IO183" s="68">
        <v>152.992766320763</v>
      </c>
      <c r="IP183" s="72">
        <v>-7.86925431510844</v>
      </c>
      <c r="IQ183" s="24"/>
      <c r="IR183" s="24" t="s">
        <v>40</v>
      </c>
      <c r="IS183" s="68">
        <v>81.3739448752831</v>
      </c>
      <c r="IT183" s="72">
        <v>-17.860660886855</v>
      </c>
      <c r="IU183" s="68">
        <v>92.0587478262808</v>
      </c>
      <c r="IV183" s="72">
        <v>0.0570732470796003</v>
      </c>
      <c r="IW183" s="68">
        <v>97.859762695831</v>
      </c>
      <c r="IX183" s="72">
        <v>-13.6587466946986</v>
      </c>
      <c r="IY183" s="24"/>
      <c r="IZ183" s="24" t="s">
        <v>40</v>
      </c>
      <c r="JA183" s="68">
        <v>173.758046817752</v>
      </c>
      <c r="JB183" s="72">
        <v>23.2478284203517</v>
      </c>
      <c r="JC183" s="68">
        <v>189.108491775151</v>
      </c>
      <c r="JD183" s="72">
        <v>13.2892814965229</v>
      </c>
      <c r="JE183" s="68">
        <v>229.078194106431</v>
      </c>
      <c r="JF183" s="72">
        <v>66.0770191793375</v>
      </c>
      <c r="JG183" s="24"/>
      <c r="JH183" s="24" t="s">
        <v>40</v>
      </c>
      <c r="JI183" s="68">
        <v>139.681068129886</v>
      </c>
      <c r="JJ183" s="72">
        <v>-19.1954418269136</v>
      </c>
      <c r="JK183" s="68">
        <v>269.26166312081</v>
      </c>
      <c r="JL183" s="72">
        <v>17.2364698990234</v>
      </c>
      <c r="JM183" s="68">
        <v>116.850519087376</v>
      </c>
      <c r="JN183" s="72">
        <v>-3.29134585619796</v>
      </c>
      <c r="JO183" s="24"/>
      <c r="JP183" s="24" t="s">
        <v>40</v>
      </c>
      <c r="JQ183" s="68">
        <v>110.231739747621</v>
      </c>
      <c r="JR183" s="72">
        <v>2.69398062590653</v>
      </c>
      <c r="JS183" s="68">
        <v>134.504631683717</v>
      </c>
      <c r="JT183" s="72">
        <v>11.7297096455971</v>
      </c>
      <c r="JU183" s="68">
        <v>124.467504206444</v>
      </c>
      <c r="JV183" s="72">
        <v>8.67759104054106</v>
      </c>
      <c r="JW183" s="24"/>
      <c r="JX183" s="24" t="s">
        <v>40</v>
      </c>
      <c r="JY183" s="68">
        <v>93.7973753984844</v>
      </c>
      <c r="JZ183" s="72">
        <v>-4.29635392915173</v>
      </c>
      <c r="KA183" s="68">
        <v>235.143639012805</v>
      </c>
      <c r="KB183" s="72">
        <v>6.22910279813351</v>
      </c>
      <c r="KC183" s="68">
        <v>197.493939033164</v>
      </c>
      <c r="KD183" s="72">
        <v>29.0674776791409</v>
      </c>
      <c r="KE183" s="24"/>
      <c r="KF183" s="24" t="s">
        <v>40</v>
      </c>
      <c r="KG183" s="68">
        <v>83.339854886914</v>
      </c>
      <c r="KH183" s="72">
        <v>-8.2925102764178</v>
      </c>
      <c r="KI183" s="68">
        <v>160.374836696299</v>
      </c>
      <c r="KJ183" s="72">
        <v>27.4844354876344</v>
      </c>
      <c r="KK183" s="68">
        <v>116.342845380201</v>
      </c>
      <c r="KL183" s="72">
        <v>-4.21072543101675</v>
      </c>
      <c r="KM183" s="24"/>
      <c r="KN183" s="24" t="s">
        <v>40</v>
      </c>
      <c r="KO183" s="68">
        <v>41.871017873286</v>
      </c>
      <c r="KP183" s="72">
        <v>-30.406959871225</v>
      </c>
      <c r="KQ183" s="68">
        <v>156.815713244214</v>
      </c>
      <c r="KR183" s="72">
        <v>-5.96444877142862</v>
      </c>
      <c r="KS183" s="68">
        <v>106.397636644852</v>
      </c>
      <c r="KT183" s="72">
        <v>-2.0341396506445</v>
      </c>
      <c r="KU183" s="24"/>
      <c r="KV183" s="24" t="s">
        <v>40</v>
      </c>
      <c r="KW183" s="68">
        <v>130.842185574775</v>
      </c>
      <c r="KX183" s="72">
        <v>11.8466653331496</v>
      </c>
      <c r="KY183" s="68">
        <v>190.290773109143</v>
      </c>
      <c r="KZ183" s="72">
        <v>11.4598142691674</v>
      </c>
      <c r="LA183" s="68">
        <v>157.916657837104</v>
      </c>
      <c r="LB183" s="72">
        <v>-0.457591036057352</v>
      </c>
      <c r="LC183" s="24"/>
      <c r="LD183" s="24" t="s">
        <v>40</v>
      </c>
      <c r="LE183" s="68">
        <v>147.267922142891</v>
      </c>
      <c r="LF183" s="72">
        <v>6.39551463219156</v>
      </c>
      <c r="LG183" s="68">
        <v>104.192762468831</v>
      </c>
      <c r="LH183" s="72">
        <v>-17.9624940125976</v>
      </c>
      <c r="LI183" s="68">
        <v>65.4121668392307</v>
      </c>
      <c r="LJ183" s="72">
        <v>18.8719707399232</v>
      </c>
      <c r="LK183" s="24"/>
      <c r="LL183" s="24" t="s">
        <v>40</v>
      </c>
      <c r="LM183" s="68">
        <v>229.417362068919</v>
      </c>
      <c r="LN183" s="72">
        <v>45.4092006927936</v>
      </c>
      <c r="LO183" s="68">
        <v>70.1857431890279</v>
      </c>
      <c r="LP183" s="72">
        <v>-18.6021094996877</v>
      </c>
      <c r="LQ183" s="68">
        <v>180.007637782726</v>
      </c>
      <c r="LR183" s="72">
        <v>23.2939117797125</v>
      </c>
      <c r="LS183" s="24"/>
      <c r="LT183" s="24" t="s">
        <v>40</v>
      </c>
      <c r="LU183" s="68">
        <v>100.54674773531</v>
      </c>
      <c r="LV183" s="72">
        <v>-20.8812854595727</v>
      </c>
      <c r="LW183" s="68">
        <v>131.611668100014</v>
      </c>
      <c r="LX183" s="72">
        <v>7.95666438168188</v>
      </c>
      <c r="LY183" s="68">
        <v>128.373284499806</v>
      </c>
      <c r="LZ183" s="72">
        <v>56.0166147361117</v>
      </c>
      <c r="MA183" s="24"/>
      <c r="MB183" s="24" t="s">
        <v>40</v>
      </c>
      <c r="MC183" s="68">
        <v>137.908187450308</v>
      </c>
      <c r="MD183" s="72">
        <v>24.5212214012905</v>
      </c>
      <c r="ME183" s="68">
        <v>129.61083288922</v>
      </c>
      <c r="MF183" s="72">
        <v>1.35773230412437</v>
      </c>
      <c r="MG183" s="68">
        <v>114.024029272105</v>
      </c>
      <c r="MH183" s="72">
        <v>16.1886688716875</v>
      </c>
      <c r="MI183" s="24"/>
      <c r="MJ183" s="24" t="s">
        <v>40</v>
      </c>
      <c r="MK183" s="68">
        <v>110.379403919732</v>
      </c>
      <c r="ML183" s="72">
        <v>45.943748462162</v>
      </c>
      <c r="MM183" s="68">
        <v>113.289717618835</v>
      </c>
      <c r="MN183" s="72">
        <v>9.13710112577908</v>
      </c>
      <c r="MO183" s="68">
        <v>171.143541813938</v>
      </c>
      <c r="MP183" s="72">
        <v>22.73551035063</v>
      </c>
      <c r="MQ183"/>
      <c r="MR183"/>
      <c r="MS183"/>
      <c r="MT183"/>
      <c r="MU183"/>
      <c r="MV183"/>
    </row>
    <row r="184" s="405" customFormat="1" ht="15" customHeight="1" spans="1:360">
      <c r="A184" s="433"/>
      <c r="B184" s="24" t="s">
        <v>41</v>
      </c>
      <c r="C184" s="68">
        <v>95.9374864774208</v>
      </c>
      <c r="D184" s="72">
        <v>9.2818648016661</v>
      </c>
      <c r="E184" s="459">
        <v>82.151248199424</v>
      </c>
      <c r="F184" s="72">
        <v>8.62494314022857</v>
      </c>
      <c r="G184" s="459">
        <v>108.973229993931</v>
      </c>
      <c r="H184" s="72">
        <v>9.75500814684678</v>
      </c>
      <c r="I184" s="24"/>
      <c r="J184" s="24" t="s">
        <v>41</v>
      </c>
      <c r="K184" s="68">
        <v>109.027289120031</v>
      </c>
      <c r="L184" s="72">
        <v>5.08472121063539</v>
      </c>
      <c r="M184" s="68">
        <v>121.956621258699</v>
      </c>
      <c r="N184" s="72">
        <v>-13.0147344998235</v>
      </c>
      <c r="O184" s="68">
        <v>106.077907289377</v>
      </c>
      <c r="P184" s="72">
        <v>3.3275819571116</v>
      </c>
      <c r="Q184" s="24"/>
      <c r="R184" s="24" t="s">
        <v>41</v>
      </c>
      <c r="S184" s="68">
        <v>116.766980443957</v>
      </c>
      <c r="T184" s="72">
        <v>-28.0014136521418</v>
      </c>
      <c r="U184" s="68">
        <v>188.558275465243</v>
      </c>
      <c r="V184" s="72">
        <v>38.8154874565616</v>
      </c>
      <c r="W184" s="68">
        <v>156.223402856071</v>
      </c>
      <c r="X184" s="72">
        <v>2.42385473115243</v>
      </c>
      <c r="Y184" s="24"/>
      <c r="Z184" s="24" t="s">
        <v>41</v>
      </c>
      <c r="AA184" s="68">
        <v>158.17658887768</v>
      </c>
      <c r="AB184" s="72">
        <v>32.4071073791792</v>
      </c>
      <c r="AC184" s="68">
        <v>135.40091436247</v>
      </c>
      <c r="AD184" s="72">
        <v>-17.4268510635234</v>
      </c>
      <c r="AE184" s="68">
        <v>161.557837118317</v>
      </c>
      <c r="AF184" s="72">
        <v>16.4169419343121</v>
      </c>
      <c r="AG184" s="24"/>
      <c r="AH184" s="24" t="s">
        <v>41</v>
      </c>
      <c r="AI184" s="68">
        <v>107.01083019579</v>
      </c>
      <c r="AJ184" s="72">
        <v>-6.16107101760312</v>
      </c>
      <c r="AK184" s="68">
        <v>172.628319373645</v>
      </c>
      <c r="AL184" s="72">
        <v>12.447463249011</v>
      </c>
      <c r="AM184" s="68">
        <v>94.0989912448687</v>
      </c>
      <c r="AN184" s="72">
        <v>-6.69614955242143</v>
      </c>
      <c r="AO184" s="24"/>
      <c r="AP184" s="24" t="s">
        <v>41</v>
      </c>
      <c r="AQ184" s="68">
        <v>153.405650253793</v>
      </c>
      <c r="AR184" s="72">
        <v>12.0104212457782</v>
      </c>
      <c r="AS184" s="68">
        <v>143.908702389176</v>
      </c>
      <c r="AT184" s="72">
        <v>12.0337952980875</v>
      </c>
      <c r="AU184" s="68">
        <v>152.678801932665</v>
      </c>
      <c r="AV184" s="72">
        <v>5.59260694876357</v>
      </c>
      <c r="AW184" s="24"/>
      <c r="AX184" s="24" t="s">
        <v>41</v>
      </c>
      <c r="AY184" s="68">
        <v>147.924597688133</v>
      </c>
      <c r="AZ184" s="72">
        <v>6.70040786533114</v>
      </c>
      <c r="BA184" s="68">
        <v>118.468947792061</v>
      </c>
      <c r="BB184" s="72">
        <v>-0.132208316323428</v>
      </c>
      <c r="BC184" s="68">
        <v>149.556424445236</v>
      </c>
      <c r="BD184" s="72">
        <v>-16.4127361175633</v>
      </c>
      <c r="BE184" s="24"/>
      <c r="BF184" s="24" t="s">
        <v>41</v>
      </c>
      <c r="BG184" s="68">
        <v>155.895317276681</v>
      </c>
      <c r="BH184" s="72">
        <v>5.50818208090298</v>
      </c>
      <c r="BI184" s="68">
        <v>107.015284689808</v>
      </c>
      <c r="BJ184" s="72">
        <v>-15.2491716738949</v>
      </c>
      <c r="BK184" s="68">
        <v>203.442947805355</v>
      </c>
      <c r="BL184" s="72">
        <v>12.5317090158198</v>
      </c>
      <c r="BM184" s="24"/>
      <c r="BN184" s="24" t="s">
        <v>41</v>
      </c>
      <c r="BO184" s="68">
        <v>116.100926059257</v>
      </c>
      <c r="BP184" s="72">
        <v>-2.30683602766972</v>
      </c>
      <c r="BQ184" s="466">
        <v>133.908694723526</v>
      </c>
      <c r="BR184" s="72">
        <v>-18.1309259250174</v>
      </c>
      <c r="BS184" s="68">
        <v>138.876135986153</v>
      </c>
      <c r="BT184" s="72">
        <v>12.5709017554467</v>
      </c>
      <c r="BU184" s="24"/>
      <c r="BV184" s="24" t="s">
        <v>41</v>
      </c>
      <c r="BW184" s="68">
        <v>153.611430426827</v>
      </c>
      <c r="BX184" s="72">
        <v>16.4933735949182</v>
      </c>
      <c r="BY184" s="68">
        <v>85.0983057403908</v>
      </c>
      <c r="BZ184" s="72">
        <v>-28.121919560503</v>
      </c>
      <c r="CA184" s="68">
        <v>129.179685299732</v>
      </c>
      <c r="CB184" s="72">
        <v>16.3244893173646</v>
      </c>
      <c r="CC184" s="24"/>
      <c r="CD184" s="24" t="s">
        <v>41</v>
      </c>
      <c r="CE184" s="68">
        <v>136.601691817801</v>
      </c>
      <c r="CF184" s="72">
        <v>7.24219377383662</v>
      </c>
      <c r="CG184" s="68">
        <v>81.1098751784577</v>
      </c>
      <c r="CH184" s="72">
        <v>-1.03119068233183</v>
      </c>
      <c r="CI184" s="68">
        <v>141.380350537198</v>
      </c>
      <c r="CJ184" s="72">
        <v>-8.53259323197713</v>
      </c>
      <c r="CK184" s="24"/>
      <c r="CL184" s="24" t="s">
        <v>41</v>
      </c>
      <c r="CM184" s="68">
        <v>141.193414271005</v>
      </c>
      <c r="CN184" s="72">
        <v>16.093784133592</v>
      </c>
      <c r="CO184" s="68">
        <v>99.0649228798992</v>
      </c>
      <c r="CP184" s="72">
        <v>15.776571390382</v>
      </c>
      <c r="CQ184" s="68">
        <v>108.302601034852</v>
      </c>
      <c r="CR184" s="72">
        <v>27.8943603188832</v>
      </c>
      <c r="CS184" s="24"/>
      <c r="CT184" s="24" t="s">
        <v>41</v>
      </c>
      <c r="CU184" s="68">
        <v>138.919379949192</v>
      </c>
      <c r="CV184" s="72">
        <v>1.67243939889126</v>
      </c>
      <c r="CW184" s="68">
        <v>76.3028751348526</v>
      </c>
      <c r="CX184" s="72">
        <v>2.35303665667918</v>
      </c>
      <c r="CY184" s="68">
        <v>159.799070347153</v>
      </c>
      <c r="CZ184" s="72">
        <v>-10.1568221617502</v>
      </c>
      <c r="DA184" s="24"/>
      <c r="DB184" s="24" t="s">
        <v>41</v>
      </c>
      <c r="DC184" s="68">
        <v>84.2805897198465</v>
      </c>
      <c r="DD184" s="72">
        <v>-9.34910680736797</v>
      </c>
      <c r="DE184" s="68">
        <v>432.627152202017</v>
      </c>
      <c r="DF184" s="72">
        <v>24.0826687739802</v>
      </c>
      <c r="DG184" s="68">
        <v>109.671379030279</v>
      </c>
      <c r="DH184" s="72">
        <v>-4.09551218384493</v>
      </c>
      <c r="DI184" s="24"/>
      <c r="DJ184" s="24" t="s">
        <v>41</v>
      </c>
      <c r="DK184" s="68">
        <v>180.495571303756</v>
      </c>
      <c r="DL184" s="72">
        <v>-0.83584878920044</v>
      </c>
      <c r="DM184" s="68">
        <v>47.5474513143011</v>
      </c>
      <c r="DN184" s="72">
        <v>-23.9846708789696</v>
      </c>
      <c r="DO184" s="68">
        <v>120.878329433092</v>
      </c>
      <c r="DP184" s="72">
        <v>20.0082324340221</v>
      </c>
      <c r="DQ184" s="24"/>
      <c r="DR184" s="24" t="s">
        <v>41</v>
      </c>
      <c r="DS184" s="68">
        <v>139.33883622098</v>
      </c>
      <c r="DT184" s="72">
        <v>-2.22730470026593</v>
      </c>
      <c r="DU184" s="68">
        <v>129.802686310899</v>
      </c>
      <c r="DV184" s="72">
        <v>4.12364571463154</v>
      </c>
      <c r="DW184" s="68">
        <v>113.875435862646</v>
      </c>
      <c r="DX184" s="72">
        <v>11.5580952531756</v>
      </c>
      <c r="DY184" s="24"/>
      <c r="DZ184" s="24" t="s">
        <v>41</v>
      </c>
      <c r="EA184" s="68">
        <v>127.071545137241</v>
      </c>
      <c r="EB184" s="72">
        <v>10.7186139784169</v>
      </c>
      <c r="EC184" s="68">
        <v>140.888010747909</v>
      </c>
      <c r="ED184" s="72">
        <v>13.2922119154394</v>
      </c>
      <c r="EE184" s="68">
        <v>124.064272913957</v>
      </c>
      <c r="EF184" s="72">
        <v>-2.09136701987759</v>
      </c>
      <c r="EG184" s="24"/>
      <c r="EH184" s="24" t="s">
        <v>41</v>
      </c>
      <c r="EI184" s="68">
        <v>142.594329699005</v>
      </c>
      <c r="EJ184" s="72">
        <v>0.172140678121096</v>
      </c>
      <c r="EK184" s="68">
        <v>184.641084532588</v>
      </c>
      <c r="EL184" s="72">
        <v>29.8295781900687</v>
      </c>
      <c r="EM184" s="68">
        <v>98.1413196844393</v>
      </c>
      <c r="EN184" s="72">
        <v>-15.6811430553551</v>
      </c>
      <c r="EO184" s="24"/>
      <c r="EP184" s="24" t="s">
        <v>41</v>
      </c>
      <c r="EQ184" s="68">
        <v>73.5288498573843</v>
      </c>
      <c r="ER184" s="72">
        <v>-5.17636547380289</v>
      </c>
      <c r="ES184" s="68">
        <v>138.622537516246</v>
      </c>
      <c r="ET184" s="72">
        <v>-11.0995616945232</v>
      </c>
      <c r="EU184" s="68">
        <v>68.1945872677852</v>
      </c>
      <c r="EV184" s="72">
        <v>-12.0487793703913</v>
      </c>
      <c r="EW184" s="24"/>
      <c r="EX184" s="24" t="s">
        <v>41</v>
      </c>
      <c r="EY184" s="68">
        <v>93.7209049110082</v>
      </c>
      <c r="EZ184" s="72">
        <v>-14.4520086323263</v>
      </c>
      <c r="FA184" s="68">
        <v>93.021069073946</v>
      </c>
      <c r="FB184" s="72">
        <v>-20.4210071978656</v>
      </c>
      <c r="FC184" s="68">
        <v>246.120953841941</v>
      </c>
      <c r="FD184" s="72">
        <v>12.6060997942482</v>
      </c>
      <c r="FE184" s="24"/>
      <c r="FF184" s="24" t="s">
        <v>41</v>
      </c>
      <c r="FG184" s="68">
        <v>127.237242153291</v>
      </c>
      <c r="FH184" s="72">
        <v>5.86547552705107</v>
      </c>
      <c r="FI184" s="68">
        <v>196.70264270603</v>
      </c>
      <c r="FJ184" s="72">
        <v>5.1600636652766</v>
      </c>
      <c r="FK184" s="68">
        <v>110.859932801958</v>
      </c>
      <c r="FL184" s="72">
        <v>-14.143356710235</v>
      </c>
      <c r="FM184" s="24"/>
      <c r="FN184" s="24" t="s">
        <v>41</v>
      </c>
      <c r="FO184" s="68">
        <v>116.461157418146</v>
      </c>
      <c r="FP184" s="72">
        <v>-15.7040966100078</v>
      </c>
      <c r="FQ184" s="68">
        <v>196.459901739747</v>
      </c>
      <c r="FR184" s="72">
        <v>-20.9589720076038</v>
      </c>
      <c r="FS184" s="68">
        <v>174.791827051947</v>
      </c>
      <c r="FT184" s="72">
        <v>26.6190145609843</v>
      </c>
      <c r="FU184" s="24"/>
      <c r="FV184" s="24" t="s">
        <v>41</v>
      </c>
      <c r="FW184" s="68">
        <v>165.672071911601</v>
      </c>
      <c r="FX184" s="72">
        <v>17.6239727553643</v>
      </c>
      <c r="FY184" s="68">
        <v>164.978671602827</v>
      </c>
      <c r="FZ184" s="72">
        <v>27.1970377483258</v>
      </c>
      <c r="GA184" s="68">
        <v>91.0245453768412</v>
      </c>
      <c r="GB184" s="72">
        <v>-22.4548932005109</v>
      </c>
      <c r="GC184" s="24"/>
      <c r="GD184" s="24" t="s">
        <v>41</v>
      </c>
      <c r="GE184" s="68">
        <v>149.595960228308</v>
      </c>
      <c r="GF184" s="72">
        <v>-5.45563735994082</v>
      </c>
      <c r="GG184" s="68">
        <v>101.380980083322</v>
      </c>
      <c r="GH184" s="72">
        <v>-22.3491160592772</v>
      </c>
      <c r="GI184" s="68">
        <v>56.3905838162469</v>
      </c>
      <c r="GJ184" s="72">
        <v>-30.8349275348806</v>
      </c>
      <c r="GK184" s="24"/>
      <c r="GL184" s="24" t="s">
        <v>41</v>
      </c>
      <c r="GM184" s="68">
        <v>140.686972445643</v>
      </c>
      <c r="GN184" s="72">
        <v>6.92368550489222</v>
      </c>
      <c r="GO184" s="68">
        <v>131.47212057587</v>
      </c>
      <c r="GP184" s="72">
        <v>-6.52868200224151</v>
      </c>
      <c r="GQ184" s="68">
        <v>115.780782627155</v>
      </c>
      <c r="GR184" s="72">
        <v>-6.51187451685628</v>
      </c>
      <c r="GS184" s="24"/>
      <c r="GT184" s="24" t="s">
        <v>41</v>
      </c>
      <c r="GU184" s="68">
        <v>71.5185612419834</v>
      </c>
      <c r="GV184" s="72">
        <v>-33.6665240782552</v>
      </c>
      <c r="GW184" s="68">
        <v>97.2955086371724</v>
      </c>
      <c r="GX184" s="72">
        <v>3.26754059631415</v>
      </c>
      <c r="GY184" s="68">
        <v>117.387417374976</v>
      </c>
      <c r="GZ184" s="72">
        <v>-19.7264776726304</v>
      </c>
      <c r="HA184" s="24"/>
      <c r="HB184" s="24" t="s">
        <v>41</v>
      </c>
      <c r="HC184" s="68">
        <v>126.465814159983</v>
      </c>
      <c r="HD184" s="72">
        <v>22.9931677607766</v>
      </c>
      <c r="HE184" s="68">
        <v>223.756221592189</v>
      </c>
      <c r="HF184" s="72">
        <v>32.6794099922166</v>
      </c>
      <c r="HG184" s="68">
        <v>112.604418446676</v>
      </c>
      <c r="HH184" s="72">
        <v>49.6406700867017</v>
      </c>
      <c r="HI184" s="24"/>
      <c r="HJ184" s="24" t="s">
        <v>41</v>
      </c>
      <c r="HK184" s="68">
        <v>83.5604578863604</v>
      </c>
      <c r="HL184" s="72">
        <v>30.9317237447077</v>
      </c>
      <c r="HM184" s="68">
        <v>110.006850785261</v>
      </c>
      <c r="HN184" s="72">
        <v>12.5199795552225</v>
      </c>
      <c r="HO184" s="68">
        <v>109.789491841775</v>
      </c>
      <c r="HP184" s="72">
        <v>9.13462564370695</v>
      </c>
      <c r="HQ184" s="24"/>
      <c r="HR184" s="24" t="s">
        <v>41</v>
      </c>
      <c r="HS184" s="68">
        <v>107.59410047243</v>
      </c>
      <c r="HT184" s="72">
        <v>-1.745802550607</v>
      </c>
      <c r="HU184" s="68">
        <v>159.396295955762</v>
      </c>
      <c r="HV184" s="72">
        <v>16.0694433899605</v>
      </c>
      <c r="HW184" s="68">
        <v>76.1694065896207</v>
      </c>
      <c r="HX184" s="72">
        <v>-15.522308104279</v>
      </c>
      <c r="HY184" s="24"/>
      <c r="HZ184" s="24" t="s">
        <v>41</v>
      </c>
      <c r="IA184" s="68">
        <v>98.4590734805559</v>
      </c>
      <c r="IB184" s="72">
        <v>-10.7382357841909</v>
      </c>
      <c r="IC184" s="68">
        <v>122.407663231558</v>
      </c>
      <c r="ID184" s="72">
        <v>-7.00482632090026</v>
      </c>
      <c r="IE184" s="68">
        <v>114.934522794407</v>
      </c>
      <c r="IF184" s="72">
        <v>-3.87843417395247</v>
      </c>
      <c r="IG184" s="24"/>
      <c r="IH184" s="24" t="s">
        <v>41</v>
      </c>
      <c r="II184" s="68">
        <v>118.858170724984</v>
      </c>
      <c r="IJ184" s="72">
        <v>-13.9880523282641</v>
      </c>
      <c r="IK184" s="68">
        <v>136.503009646405</v>
      </c>
      <c r="IL184" s="72">
        <v>13.4353288867465</v>
      </c>
      <c r="IM184" s="68">
        <v>94.1787035646815</v>
      </c>
      <c r="IN184" s="72">
        <v>-8.22080654522311</v>
      </c>
      <c r="IO184" s="68">
        <v>208.798040152728</v>
      </c>
      <c r="IP184" s="72">
        <v>13.1684100995926</v>
      </c>
      <c r="IQ184" s="24"/>
      <c r="IR184" s="24" t="s">
        <v>41</v>
      </c>
      <c r="IS184" s="68">
        <v>85.1261923808273</v>
      </c>
      <c r="IT184" s="72">
        <v>-11.9063322873667</v>
      </c>
      <c r="IU184" s="68">
        <v>85.1395787166043</v>
      </c>
      <c r="IV184" s="72">
        <v>-6.7286478280886</v>
      </c>
      <c r="IW184" s="68">
        <v>82.8778111558154</v>
      </c>
      <c r="IX184" s="72">
        <v>-26.004354955914</v>
      </c>
      <c r="IY184" s="24"/>
      <c r="IZ184" s="24" t="s">
        <v>41</v>
      </c>
      <c r="JA184" s="68">
        <v>196.573578172977</v>
      </c>
      <c r="JB184" s="72">
        <v>48.6554065492469</v>
      </c>
      <c r="JC184" s="68">
        <v>189.361393847365</v>
      </c>
      <c r="JD184" s="72">
        <v>6.68053499480233</v>
      </c>
      <c r="JE184" s="68">
        <v>212.495609583074</v>
      </c>
      <c r="JF184" s="72">
        <v>23.7519557721342</v>
      </c>
      <c r="JG184" s="24"/>
      <c r="JH184" s="24" t="s">
        <v>41</v>
      </c>
      <c r="JI184" s="68">
        <v>150.447816960309</v>
      </c>
      <c r="JJ184" s="72">
        <v>-32.0265058282047</v>
      </c>
      <c r="JK184" s="68">
        <v>283.454835388649</v>
      </c>
      <c r="JL184" s="72">
        <v>30.3168730778727</v>
      </c>
      <c r="JM184" s="68">
        <v>123.776547459715</v>
      </c>
      <c r="JN184" s="72">
        <v>8.57574396459961</v>
      </c>
      <c r="JO184" s="24"/>
      <c r="JP184" s="24" t="s">
        <v>41</v>
      </c>
      <c r="JQ184" s="68">
        <v>118.342424813587</v>
      </c>
      <c r="JR184" s="72">
        <v>5.92709989064744</v>
      </c>
      <c r="JS184" s="68">
        <v>146.201667238972</v>
      </c>
      <c r="JT184" s="72">
        <v>6.64366950007707</v>
      </c>
      <c r="JU184" s="68">
        <v>112.355951825293</v>
      </c>
      <c r="JV184" s="72">
        <v>-15.5985674969797</v>
      </c>
      <c r="JW184" s="24"/>
      <c r="JX184" s="24" t="s">
        <v>41</v>
      </c>
      <c r="JY184" s="68">
        <v>97.4193512443823</v>
      </c>
      <c r="JZ184" s="72">
        <v>-10.9553562185407</v>
      </c>
      <c r="KA184" s="68">
        <v>199.584834968215</v>
      </c>
      <c r="KB184" s="72">
        <v>5.13116210116121</v>
      </c>
      <c r="KC184" s="68">
        <v>182.62013695881</v>
      </c>
      <c r="KD184" s="72">
        <v>21.6653133525201</v>
      </c>
      <c r="KE184" s="24"/>
      <c r="KF184" s="24" t="s">
        <v>41</v>
      </c>
      <c r="KG184" s="68">
        <v>76.7968467103408</v>
      </c>
      <c r="KH184" s="72">
        <v>-14.4430735627749</v>
      </c>
      <c r="KI184" s="68">
        <v>162.073402834147</v>
      </c>
      <c r="KJ184" s="72">
        <v>12.3103673671952</v>
      </c>
      <c r="KK184" s="68">
        <v>93.4193305801438</v>
      </c>
      <c r="KL184" s="72">
        <v>-9.71555447340162</v>
      </c>
      <c r="KM184" s="24"/>
      <c r="KN184" s="24" t="s">
        <v>41</v>
      </c>
      <c r="KO184" s="68">
        <v>51.5462227863878</v>
      </c>
      <c r="KP184" s="72">
        <v>-22.7179803959997</v>
      </c>
      <c r="KQ184" s="68">
        <v>169.048027012457</v>
      </c>
      <c r="KR184" s="72">
        <v>3.2114688274067</v>
      </c>
      <c r="KS184" s="68">
        <v>111.383266850509</v>
      </c>
      <c r="KT184" s="72">
        <v>-0.93464950181955</v>
      </c>
      <c r="KU184" s="24"/>
      <c r="KV184" s="24" t="s">
        <v>41</v>
      </c>
      <c r="KW184" s="68">
        <v>134.957393832408</v>
      </c>
      <c r="KX184" s="72">
        <v>12.6353750250628</v>
      </c>
      <c r="KY184" s="68">
        <v>187.704125823416</v>
      </c>
      <c r="KZ184" s="72">
        <v>4.79283831721695</v>
      </c>
      <c r="LA184" s="68">
        <v>136.299428793421</v>
      </c>
      <c r="LB184" s="72">
        <v>-8.72344364917684</v>
      </c>
      <c r="LC184" s="24"/>
      <c r="LD184" s="24" t="s">
        <v>41</v>
      </c>
      <c r="LE184" s="68">
        <v>147.881013514441</v>
      </c>
      <c r="LF184" s="72">
        <v>5.39430161592527</v>
      </c>
      <c r="LG184" s="68">
        <v>117.290826900302</v>
      </c>
      <c r="LH184" s="72">
        <v>-17.0295046314333</v>
      </c>
      <c r="LI184" s="68">
        <v>57.5839508563463</v>
      </c>
      <c r="LJ184" s="72">
        <v>-1.37448125820488</v>
      </c>
      <c r="LK184" s="24"/>
      <c r="LL184" s="24" t="s">
        <v>41</v>
      </c>
      <c r="LM184" s="68">
        <v>188.804139150594</v>
      </c>
      <c r="LN184" s="72">
        <v>29.2287911243639</v>
      </c>
      <c r="LO184" s="68">
        <v>77.552695837223</v>
      </c>
      <c r="LP184" s="72">
        <v>-20.2320142778017</v>
      </c>
      <c r="LQ184" s="68">
        <v>131.081401633129</v>
      </c>
      <c r="LR184" s="72">
        <v>-3.37906833551762</v>
      </c>
      <c r="LS184" s="24"/>
      <c r="LT184" s="24" t="s">
        <v>41</v>
      </c>
      <c r="LU184" s="68">
        <v>130.068615434964</v>
      </c>
      <c r="LV184" s="72">
        <v>10.3718639806433</v>
      </c>
      <c r="LW184" s="68">
        <v>127.436852600528</v>
      </c>
      <c r="LX184" s="72">
        <v>-1.52283333390839</v>
      </c>
      <c r="LY184" s="68">
        <v>121.55588720276</v>
      </c>
      <c r="LZ184" s="72">
        <v>-11.5290356684078</v>
      </c>
      <c r="MA184" s="24"/>
      <c r="MB184" s="24" t="s">
        <v>41</v>
      </c>
      <c r="MC184" s="68">
        <v>132.035824611945</v>
      </c>
      <c r="MD184" s="72">
        <v>1.53164269349151</v>
      </c>
      <c r="ME184" s="68">
        <v>105.439783760657</v>
      </c>
      <c r="MF184" s="72">
        <v>25.0029200476435</v>
      </c>
      <c r="MG184" s="68">
        <v>89.6739602002354</v>
      </c>
      <c r="MH184" s="72">
        <v>0.641637912682242</v>
      </c>
      <c r="MI184" s="24"/>
      <c r="MJ184" s="24" t="s">
        <v>41</v>
      </c>
      <c r="MK184" s="68">
        <v>101.892790962043</v>
      </c>
      <c r="ML184" s="72">
        <v>12.3927665266108</v>
      </c>
      <c r="MM184" s="68">
        <v>117.483959175628</v>
      </c>
      <c r="MN184" s="72">
        <v>-7.47489834698817</v>
      </c>
      <c r="MO184" s="68">
        <v>170.564782995906</v>
      </c>
      <c r="MP184" s="72">
        <v>28.970946606306</v>
      </c>
      <c r="MQ184"/>
      <c r="MR184"/>
      <c r="MS184"/>
      <c r="MT184"/>
      <c r="MU184"/>
      <c r="MV184"/>
    </row>
    <row r="185" s="405" customFormat="1" ht="15" customHeight="1" spans="1:360">
      <c r="A185" s="433"/>
      <c r="B185" s="24" t="s">
        <v>42</v>
      </c>
      <c r="C185" s="68">
        <v>98.3809155066334</v>
      </c>
      <c r="D185" s="72">
        <v>7.65843286630327</v>
      </c>
      <c r="E185" s="459">
        <v>82.5171554239823</v>
      </c>
      <c r="F185" s="72">
        <v>7.06036002109182</v>
      </c>
      <c r="G185" s="459">
        <v>113.381084767812</v>
      </c>
      <c r="H185" s="72">
        <v>8.07390307490452</v>
      </c>
      <c r="I185" s="24"/>
      <c r="J185" s="24" t="s">
        <v>42</v>
      </c>
      <c r="K185" s="68">
        <v>101.040772116144</v>
      </c>
      <c r="L185" s="72">
        <v>2.80189023151986</v>
      </c>
      <c r="M185" s="68">
        <v>106.159691001923</v>
      </c>
      <c r="N185" s="72">
        <v>-5.59085858232754</v>
      </c>
      <c r="O185" s="68">
        <v>101.683299329949</v>
      </c>
      <c r="P185" s="72">
        <v>7.4151421490827</v>
      </c>
      <c r="Q185" s="24"/>
      <c r="R185" s="24" t="s">
        <v>42</v>
      </c>
      <c r="S185" s="68">
        <v>109.296164433032</v>
      </c>
      <c r="T185" s="72">
        <v>-3.02986759702264</v>
      </c>
      <c r="U185" s="68">
        <v>182.976177644045</v>
      </c>
      <c r="V185" s="72">
        <v>18.0775038072638</v>
      </c>
      <c r="W185" s="68">
        <v>159.853182866891</v>
      </c>
      <c r="X185" s="72">
        <v>3.87074549956405</v>
      </c>
      <c r="Y185" s="24"/>
      <c r="Z185" s="24" t="s">
        <v>42</v>
      </c>
      <c r="AA185" s="68">
        <v>144.81516552044</v>
      </c>
      <c r="AB185" s="72">
        <v>10.5043816552109</v>
      </c>
      <c r="AC185" s="68">
        <v>128.361448499573</v>
      </c>
      <c r="AD185" s="72">
        <v>-1.16790143621101</v>
      </c>
      <c r="AE185" s="68">
        <v>176.34889331169</v>
      </c>
      <c r="AF185" s="72">
        <v>23.2384031604</v>
      </c>
      <c r="AG185" s="24"/>
      <c r="AH185" s="24" t="s">
        <v>42</v>
      </c>
      <c r="AI185" s="68">
        <v>116.905293475831</v>
      </c>
      <c r="AJ185" s="72">
        <v>-5.64591736909603</v>
      </c>
      <c r="AK185" s="68">
        <v>178.524220935568</v>
      </c>
      <c r="AL185" s="72">
        <v>17.2234682165557</v>
      </c>
      <c r="AM185" s="68">
        <v>96.4090611008969</v>
      </c>
      <c r="AN185" s="72">
        <v>-4.68831338891232</v>
      </c>
      <c r="AO185" s="24"/>
      <c r="AP185" s="24" t="s">
        <v>42</v>
      </c>
      <c r="AQ185" s="68">
        <v>169.126775907601</v>
      </c>
      <c r="AR185" s="72">
        <v>26.1948463819235</v>
      </c>
      <c r="AS185" s="68">
        <v>150.567775906652</v>
      </c>
      <c r="AT185" s="72">
        <v>9.65208180793144</v>
      </c>
      <c r="AU185" s="68">
        <v>156.696212808279</v>
      </c>
      <c r="AV185" s="72">
        <v>5.74179743156695</v>
      </c>
      <c r="AW185" s="24"/>
      <c r="AX185" s="24" t="s">
        <v>42</v>
      </c>
      <c r="AY185" s="68">
        <v>154.223207814342</v>
      </c>
      <c r="AZ185" s="72">
        <v>5.84304355140608</v>
      </c>
      <c r="BA185" s="68">
        <v>113.231407837172</v>
      </c>
      <c r="BB185" s="72">
        <v>6.31400955732005</v>
      </c>
      <c r="BC185" s="68">
        <v>128.82324125859</v>
      </c>
      <c r="BD185" s="72">
        <v>-12.1272307203497</v>
      </c>
      <c r="BE185" s="24"/>
      <c r="BF185" s="24" t="s">
        <v>42</v>
      </c>
      <c r="BG185" s="68">
        <v>90.4203288817626</v>
      </c>
      <c r="BH185" s="72">
        <v>-24.137859334072</v>
      </c>
      <c r="BI185" s="68">
        <v>98.5647658412633</v>
      </c>
      <c r="BJ185" s="72">
        <v>-27.4760915172834</v>
      </c>
      <c r="BK185" s="68">
        <v>199.443863118962</v>
      </c>
      <c r="BL185" s="72">
        <v>13.4222441181232</v>
      </c>
      <c r="BM185" s="24"/>
      <c r="BN185" s="24" t="s">
        <v>42</v>
      </c>
      <c r="BO185" s="68">
        <v>123.540602642685</v>
      </c>
      <c r="BP185" s="72">
        <v>-8.63944474629972</v>
      </c>
      <c r="BQ185" s="466">
        <v>148.565483986808</v>
      </c>
      <c r="BR185" s="72">
        <v>-4.57448730573475</v>
      </c>
      <c r="BS185" s="68">
        <v>136.042754618751</v>
      </c>
      <c r="BT185" s="72">
        <v>12.5470093674711</v>
      </c>
      <c r="BU185" s="24"/>
      <c r="BV185" s="24" t="s">
        <v>42</v>
      </c>
      <c r="BW185" s="68">
        <v>136.42627409497</v>
      </c>
      <c r="BX185" s="72">
        <v>5.08305847442149</v>
      </c>
      <c r="BY185" s="68">
        <v>119.860110481469</v>
      </c>
      <c r="BZ185" s="72">
        <v>1.62240656344585</v>
      </c>
      <c r="CA185" s="68">
        <v>132.621589297692</v>
      </c>
      <c r="CB185" s="72">
        <v>9.6474166541376</v>
      </c>
      <c r="CC185" s="24"/>
      <c r="CD185" s="24" t="s">
        <v>42</v>
      </c>
      <c r="CE185" s="68">
        <v>157.646725001066</v>
      </c>
      <c r="CF185" s="72">
        <v>2.2724433603434</v>
      </c>
      <c r="CG185" s="68">
        <v>82.3419671409105</v>
      </c>
      <c r="CH185" s="72">
        <v>5.75889489071302</v>
      </c>
      <c r="CI185" s="68">
        <v>163.693096698048</v>
      </c>
      <c r="CJ185" s="72">
        <v>4.52777751225459</v>
      </c>
      <c r="CK185" s="24"/>
      <c r="CL185" s="24" t="s">
        <v>42</v>
      </c>
      <c r="CM185" s="68">
        <v>192.231037550448</v>
      </c>
      <c r="CN185" s="72">
        <v>20.2223092718852</v>
      </c>
      <c r="CO185" s="68">
        <v>101.570013032254</v>
      </c>
      <c r="CP185" s="72">
        <v>16.6538151872127</v>
      </c>
      <c r="CQ185" s="68">
        <v>126.938795940344</v>
      </c>
      <c r="CR185" s="72">
        <v>22.5085616421516</v>
      </c>
      <c r="CS185" s="24"/>
      <c r="CT185" s="24" t="s">
        <v>42</v>
      </c>
      <c r="CU185" s="68">
        <v>145.72564752701</v>
      </c>
      <c r="CV185" s="72">
        <v>-7.96828478545493</v>
      </c>
      <c r="CW185" s="68">
        <v>74.320811530209</v>
      </c>
      <c r="CX185" s="72">
        <v>-22.0512415080755</v>
      </c>
      <c r="CY185" s="68">
        <v>163.862387998651</v>
      </c>
      <c r="CZ185" s="72">
        <v>-15.1393410247079</v>
      </c>
      <c r="DA185" s="24"/>
      <c r="DB185" s="24" t="s">
        <v>42</v>
      </c>
      <c r="DC185" s="68">
        <v>85.7827746931393</v>
      </c>
      <c r="DD185" s="72">
        <v>-12.4215105142144</v>
      </c>
      <c r="DE185" s="68">
        <v>367.230513797557</v>
      </c>
      <c r="DF185" s="72">
        <v>28.5969886924858</v>
      </c>
      <c r="DG185" s="68">
        <v>107.691007866768</v>
      </c>
      <c r="DH185" s="72">
        <v>-12.3412476689715</v>
      </c>
      <c r="DI185" s="24"/>
      <c r="DJ185" s="24" t="s">
        <v>42</v>
      </c>
      <c r="DK185" s="68">
        <v>211.133173340641</v>
      </c>
      <c r="DL185" s="72">
        <v>9.23825572329233</v>
      </c>
      <c r="DM185" s="68">
        <v>65.0533537426009</v>
      </c>
      <c r="DN185" s="72">
        <v>4.60559956478879</v>
      </c>
      <c r="DO185" s="68">
        <v>137.253604218975</v>
      </c>
      <c r="DP185" s="72">
        <v>10.1985003663607</v>
      </c>
      <c r="DQ185" s="24"/>
      <c r="DR185" s="24" t="s">
        <v>42</v>
      </c>
      <c r="DS185" s="68">
        <v>122.027799529114</v>
      </c>
      <c r="DT185" s="72">
        <v>-26.308675451748</v>
      </c>
      <c r="DU185" s="68">
        <v>131.913938259548</v>
      </c>
      <c r="DV185" s="72">
        <v>7.29117584151622</v>
      </c>
      <c r="DW185" s="68">
        <v>155.90255092029</v>
      </c>
      <c r="DX185" s="72">
        <v>13.8594106840393</v>
      </c>
      <c r="DY185" s="24"/>
      <c r="DZ185" s="24" t="s">
        <v>42</v>
      </c>
      <c r="EA185" s="68">
        <v>122.638540257392</v>
      </c>
      <c r="EB185" s="72">
        <v>1.34113317846108</v>
      </c>
      <c r="EC185" s="68">
        <v>161.948797445772</v>
      </c>
      <c r="ED185" s="72">
        <v>19.8448083574232</v>
      </c>
      <c r="EE185" s="68">
        <v>112.55207088087</v>
      </c>
      <c r="EF185" s="72">
        <v>-5.82993833100129</v>
      </c>
      <c r="EG185" s="24"/>
      <c r="EH185" s="24" t="s">
        <v>42</v>
      </c>
      <c r="EI185" s="68">
        <v>128.893651948521</v>
      </c>
      <c r="EJ185" s="72">
        <v>-6.54413958497116</v>
      </c>
      <c r="EK185" s="68">
        <v>184.189655896011</v>
      </c>
      <c r="EL185" s="72">
        <v>50.1368550243657</v>
      </c>
      <c r="EM185" s="68">
        <v>99.6025486835966</v>
      </c>
      <c r="EN185" s="72">
        <v>-1.35010997754841</v>
      </c>
      <c r="EO185" s="24"/>
      <c r="EP185" s="24" t="s">
        <v>42</v>
      </c>
      <c r="EQ185" s="68">
        <v>69.7517519966506</v>
      </c>
      <c r="ER185" s="72">
        <v>-13.4136379221665</v>
      </c>
      <c r="ES185" s="68">
        <v>149.481053086587</v>
      </c>
      <c r="ET185" s="72">
        <v>4.95666432259796</v>
      </c>
      <c r="EU185" s="68">
        <v>65.8061707648907</v>
      </c>
      <c r="EV185" s="72">
        <v>-16.0044615990859</v>
      </c>
      <c r="EW185" s="24"/>
      <c r="EX185" s="24" t="s">
        <v>42</v>
      </c>
      <c r="EY185" s="68">
        <v>83.4445052726057</v>
      </c>
      <c r="EZ185" s="72">
        <v>-14.140273661142</v>
      </c>
      <c r="FA185" s="68">
        <v>88.1987684082269</v>
      </c>
      <c r="FB185" s="72">
        <v>-1.9225521600559</v>
      </c>
      <c r="FC185" s="68">
        <v>247.701035406111</v>
      </c>
      <c r="FD185" s="72">
        <v>28.3064424486636</v>
      </c>
      <c r="FE185" s="24"/>
      <c r="FF185" s="24" t="s">
        <v>42</v>
      </c>
      <c r="FG185" s="68">
        <v>121.965240512908</v>
      </c>
      <c r="FH185" s="72">
        <v>-3.12016532799731</v>
      </c>
      <c r="FI185" s="68">
        <v>171.409661989948</v>
      </c>
      <c r="FJ185" s="72">
        <v>5.55686178442576</v>
      </c>
      <c r="FK185" s="68">
        <v>96.0010774091836</v>
      </c>
      <c r="FL185" s="72">
        <v>-27.6884671462716</v>
      </c>
      <c r="FM185" s="24"/>
      <c r="FN185" s="24" t="s">
        <v>42</v>
      </c>
      <c r="FO185" s="68">
        <v>113.478002525844</v>
      </c>
      <c r="FP185" s="72">
        <v>-8.36191373295698</v>
      </c>
      <c r="FQ185" s="68">
        <v>189.474845788235</v>
      </c>
      <c r="FR185" s="72">
        <v>-14.7382748014162</v>
      </c>
      <c r="FS185" s="68">
        <v>126.249541524019</v>
      </c>
      <c r="FT185" s="72">
        <v>-5.9599576895812</v>
      </c>
      <c r="FU185" s="24"/>
      <c r="FV185" s="24" t="s">
        <v>42</v>
      </c>
      <c r="FW185" s="68">
        <v>135.998052311616</v>
      </c>
      <c r="FX185" s="72">
        <v>7.24639888391474</v>
      </c>
      <c r="FY185" s="68">
        <v>178.954520910434</v>
      </c>
      <c r="FZ185" s="72">
        <v>5.55591993992618</v>
      </c>
      <c r="GA185" s="68">
        <v>99.7793986928172</v>
      </c>
      <c r="GB185" s="72">
        <v>-18.1756853938669</v>
      </c>
      <c r="GC185" s="24"/>
      <c r="GD185" s="24" t="s">
        <v>42</v>
      </c>
      <c r="GE185" s="68">
        <v>140.219916603571</v>
      </c>
      <c r="GF185" s="72">
        <v>1.64505748557764</v>
      </c>
      <c r="GG185" s="68">
        <v>109.133140064582</v>
      </c>
      <c r="GH185" s="72">
        <v>-9.81246522176252</v>
      </c>
      <c r="GI185" s="68">
        <v>60.0161189010369</v>
      </c>
      <c r="GJ185" s="72">
        <v>-32.9772030459537</v>
      </c>
      <c r="GK185" s="24"/>
      <c r="GL185" s="24" t="s">
        <v>42</v>
      </c>
      <c r="GM185" s="68">
        <v>146.749824329811</v>
      </c>
      <c r="GN185" s="72">
        <v>-4.16696015671641</v>
      </c>
      <c r="GO185" s="68">
        <v>122.028687007939</v>
      </c>
      <c r="GP185" s="72">
        <v>0.760909820768546</v>
      </c>
      <c r="GQ185" s="68">
        <v>108.164923250296</v>
      </c>
      <c r="GR185" s="72">
        <v>-16.2298254915378</v>
      </c>
      <c r="GS185" s="24"/>
      <c r="GT185" s="24" t="s">
        <v>42</v>
      </c>
      <c r="GU185" s="68">
        <v>100.151433978717</v>
      </c>
      <c r="GV185" s="72">
        <v>-17.2251313392242</v>
      </c>
      <c r="GW185" s="68">
        <v>90.8776695993087</v>
      </c>
      <c r="GX185" s="72">
        <v>-8.46508469951883</v>
      </c>
      <c r="GY185" s="68">
        <v>148.213080805058</v>
      </c>
      <c r="GZ185" s="72">
        <v>-6.49476578029561</v>
      </c>
      <c r="HA185" s="24"/>
      <c r="HB185" s="24" t="s">
        <v>42</v>
      </c>
      <c r="HC185" s="68">
        <v>130.710997093869</v>
      </c>
      <c r="HD185" s="72">
        <v>36.3986745205368</v>
      </c>
      <c r="HE185" s="68">
        <v>188.209659953305</v>
      </c>
      <c r="HF185" s="72">
        <v>11.8365616904648</v>
      </c>
      <c r="HG185" s="68">
        <v>94.7332128524147</v>
      </c>
      <c r="HH185" s="72">
        <v>8.60301451585899</v>
      </c>
      <c r="HI185" s="24"/>
      <c r="HJ185" s="24" t="s">
        <v>42</v>
      </c>
      <c r="HK185" s="68">
        <v>77.4134594427595</v>
      </c>
      <c r="HL185" s="72">
        <v>-9.14389011373167</v>
      </c>
      <c r="HM185" s="68">
        <v>114.231322594152</v>
      </c>
      <c r="HN185" s="72">
        <v>-5.75154481297483</v>
      </c>
      <c r="HO185" s="68">
        <v>107.13981406839</v>
      </c>
      <c r="HP185" s="72">
        <v>28.9918359271118</v>
      </c>
      <c r="HQ185" s="24"/>
      <c r="HR185" s="24" t="s">
        <v>42</v>
      </c>
      <c r="HS185" s="68">
        <v>126.757168029117</v>
      </c>
      <c r="HT185" s="72">
        <v>10.4733087936531</v>
      </c>
      <c r="HU185" s="68">
        <v>158.904300054278</v>
      </c>
      <c r="HV185" s="72">
        <v>7.0577883184699</v>
      </c>
      <c r="HW185" s="68">
        <v>85.5904830602585</v>
      </c>
      <c r="HX185" s="72">
        <v>-5.5632902749845</v>
      </c>
      <c r="HY185" s="24"/>
      <c r="HZ185" s="24" t="s">
        <v>42</v>
      </c>
      <c r="IA185" s="68">
        <v>95.4396446887401</v>
      </c>
      <c r="IB185" s="72">
        <v>-13.1131325533385</v>
      </c>
      <c r="IC185" s="68">
        <v>123.139447277833</v>
      </c>
      <c r="ID185" s="72">
        <v>-1.3426532220507</v>
      </c>
      <c r="IE185" s="68">
        <v>106.970608085831</v>
      </c>
      <c r="IF185" s="72">
        <v>-9.56645180982967</v>
      </c>
      <c r="IG185" s="24"/>
      <c r="IH185" s="24" t="s">
        <v>42</v>
      </c>
      <c r="II185" s="68">
        <v>130.644504314946</v>
      </c>
      <c r="IJ185" s="72">
        <v>-7.88167540605086</v>
      </c>
      <c r="IK185" s="68">
        <v>153.79989290247</v>
      </c>
      <c r="IL185" s="72">
        <v>0.282702871727764</v>
      </c>
      <c r="IM185" s="68">
        <v>94.8145985736739</v>
      </c>
      <c r="IN185" s="72">
        <v>-7.07841060347222</v>
      </c>
      <c r="IO185" s="68">
        <v>199.53764150344</v>
      </c>
      <c r="IP185" s="72">
        <v>29.7558425210085</v>
      </c>
      <c r="IQ185" s="24"/>
      <c r="IR185" s="24" t="s">
        <v>42</v>
      </c>
      <c r="IS185" s="68">
        <v>88.7926003124068</v>
      </c>
      <c r="IT185" s="72">
        <v>-13.2117347539955</v>
      </c>
      <c r="IU185" s="68">
        <v>102.024715842439</v>
      </c>
      <c r="IV185" s="72">
        <v>7.55019221438215</v>
      </c>
      <c r="IW185" s="68">
        <v>91.2484082658539</v>
      </c>
      <c r="IX185" s="72">
        <v>-16.8098344961733</v>
      </c>
      <c r="IY185" s="24"/>
      <c r="IZ185" s="24" t="s">
        <v>42</v>
      </c>
      <c r="JA185" s="68">
        <v>142.664294030457</v>
      </c>
      <c r="JB185" s="72">
        <v>6.11786707029918</v>
      </c>
      <c r="JC185" s="68">
        <v>206.491770685423</v>
      </c>
      <c r="JD185" s="72">
        <v>12.7568432274398</v>
      </c>
      <c r="JE185" s="68">
        <v>178.923952712066</v>
      </c>
      <c r="JF185" s="72">
        <v>5.74367657149433</v>
      </c>
      <c r="JG185" s="24"/>
      <c r="JH185" s="24" t="s">
        <v>42</v>
      </c>
      <c r="JI185" s="68">
        <v>157.1688767687</v>
      </c>
      <c r="JJ185" s="72">
        <v>-27.0266670614248</v>
      </c>
      <c r="JK185" s="68">
        <v>299.144875138643</v>
      </c>
      <c r="JL185" s="72">
        <v>35.9105238019119</v>
      </c>
      <c r="JM185" s="68">
        <v>123.754199621194</v>
      </c>
      <c r="JN185" s="72">
        <v>-2.55582236025479</v>
      </c>
      <c r="JO185" s="24"/>
      <c r="JP185" s="24" t="s">
        <v>42</v>
      </c>
      <c r="JQ185" s="68">
        <v>118.943465252176</v>
      </c>
      <c r="JR185" s="72">
        <v>2.97976737510777</v>
      </c>
      <c r="JS185" s="68">
        <v>108.120525768406</v>
      </c>
      <c r="JT185" s="72">
        <v>3.5085673682571</v>
      </c>
      <c r="JU185" s="68">
        <v>108.90557430987</v>
      </c>
      <c r="JV185" s="72">
        <v>-5.77083092205953</v>
      </c>
      <c r="JW185" s="24"/>
      <c r="JX185" s="24" t="s">
        <v>42</v>
      </c>
      <c r="JY185" s="68">
        <v>87.5069056712556</v>
      </c>
      <c r="JZ185" s="72">
        <v>-13.8108378002598</v>
      </c>
      <c r="KA185" s="68">
        <v>208.683495365704</v>
      </c>
      <c r="KB185" s="72">
        <v>15.9036656496598</v>
      </c>
      <c r="KC185" s="68">
        <v>212.233545582302</v>
      </c>
      <c r="KD185" s="72">
        <v>24.4588213605823</v>
      </c>
      <c r="KE185" s="24"/>
      <c r="KF185" s="24" t="s">
        <v>42</v>
      </c>
      <c r="KG185" s="68">
        <v>78.0230974619181</v>
      </c>
      <c r="KH185" s="72">
        <v>-10.3961406910662</v>
      </c>
      <c r="KI185" s="68">
        <v>158.700758336315</v>
      </c>
      <c r="KJ185" s="72">
        <v>25.6640871071449</v>
      </c>
      <c r="KK185" s="68">
        <v>92.0444020499785</v>
      </c>
      <c r="KL185" s="72">
        <v>-11.4058303700595</v>
      </c>
      <c r="KM185" s="24"/>
      <c r="KN185" s="24" t="s">
        <v>42</v>
      </c>
      <c r="KO185" s="68">
        <v>34.3869211994314</v>
      </c>
      <c r="KP185" s="72">
        <v>-33.5527297827323</v>
      </c>
      <c r="KQ185" s="68">
        <v>149.614615234374</v>
      </c>
      <c r="KR185" s="72">
        <v>-1.99013862643244</v>
      </c>
      <c r="KS185" s="68">
        <v>104.635359159992</v>
      </c>
      <c r="KT185" s="72">
        <v>4.64885250329503</v>
      </c>
      <c r="KU185" s="24"/>
      <c r="KV185" s="24" t="s">
        <v>42</v>
      </c>
      <c r="KW185" s="68">
        <v>137.065282247783</v>
      </c>
      <c r="KX185" s="72">
        <v>6.41969477348674</v>
      </c>
      <c r="KY185" s="68">
        <v>146.806689615737</v>
      </c>
      <c r="KZ185" s="72">
        <v>-4.33681008866223</v>
      </c>
      <c r="LA185" s="68">
        <v>129.503971686404</v>
      </c>
      <c r="LB185" s="72">
        <v>-10.5309786011655</v>
      </c>
      <c r="LC185" s="24"/>
      <c r="LD185" s="24" t="s">
        <v>42</v>
      </c>
      <c r="LE185" s="68">
        <v>148.596401808841</v>
      </c>
      <c r="LF185" s="72">
        <v>4.73370190347013</v>
      </c>
      <c r="LG185" s="68">
        <v>111.382985019956</v>
      </c>
      <c r="LH185" s="72">
        <v>-19.9712690930212</v>
      </c>
      <c r="LI185" s="68">
        <v>64.1825019522688</v>
      </c>
      <c r="LJ185" s="72">
        <v>11.7931241865519</v>
      </c>
      <c r="LK185" s="24"/>
      <c r="LL185" s="24" t="s">
        <v>42</v>
      </c>
      <c r="LM185" s="68">
        <v>187.702455000115</v>
      </c>
      <c r="LN185" s="72">
        <v>34.5665383361987</v>
      </c>
      <c r="LO185" s="68">
        <v>59.728409998463</v>
      </c>
      <c r="LP185" s="72">
        <v>-31.1032793489811</v>
      </c>
      <c r="LQ185" s="68">
        <v>159.730051078807</v>
      </c>
      <c r="LR185" s="72">
        <v>17.3571291420561</v>
      </c>
      <c r="LS185" s="24"/>
      <c r="LT185" s="24" t="s">
        <v>42</v>
      </c>
      <c r="LU185" s="68">
        <v>110.499159587191</v>
      </c>
      <c r="LV185" s="72">
        <v>-4.07991918652075</v>
      </c>
      <c r="LW185" s="68">
        <v>132.329358788474</v>
      </c>
      <c r="LX185" s="72">
        <v>0.875251159322005</v>
      </c>
      <c r="LY185" s="68">
        <v>149.934936261014</v>
      </c>
      <c r="LZ185" s="72">
        <v>13.3696350927316</v>
      </c>
      <c r="MA185" s="24"/>
      <c r="MB185" s="24" t="s">
        <v>42</v>
      </c>
      <c r="MC185" s="68">
        <v>141.930537614618</v>
      </c>
      <c r="MD185" s="72">
        <v>5.71843591585568</v>
      </c>
      <c r="ME185" s="68">
        <v>113.809131399484</v>
      </c>
      <c r="MF185" s="72">
        <v>4.4478943161042</v>
      </c>
      <c r="MG185" s="68">
        <v>131.945628788115</v>
      </c>
      <c r="MH185" s="72">
        <v>3.75813585741727</v>
      </c>
      <c r="MI185" s="24"/>
      <c r="MJ185" s="24" t="s">
        <v>42</v>
      </c>
      <c r="MK185" s="68">
        <v>108.751394251482</v>
      </c>
      <c r="ML185" s="72">
        <v>7.67459353193458</v>
      </c>
      <c r="MM185" s="68">
        <v>135.301106518459</v>
      </c>
      <c r="MN185" s="72">
        <v>-2.71331409173055</v>
      </c>
      <c r="MO185" s="68">
        <v>182.958497890348</v>
      </c>
      <c r="MP185" s="72">
        <v>11.570963586675</v>
      </c>
      <c r="MQ185"/>
      <c r="MR185"/>
      <c r="MS185"/>
      <c r="MT185"/>
      <c r="MU185"/>
      <c r="MV185"/>
    </row>
    <row r="186" ht="15" customHeight="1" spans="1:354">
      <c r="A186" s="433"/>
      <c r="B186" s="24" t="s">
        <v>43</v>
      </c>
      <c r="C186" s="68">
        <v>98.3469813865999</v>
      </c>
      <c r="D186" s="72">
        <v>3.39376028506122</v>
      </c>
      <c r="E186" s="459">
        <v>84.231184463096</v>
      </c>
      <c r="F186" s="72">
        <v>4.1506439593791</v>
      </c>
      <c r="G186" s="459">
        <v>111.694343046497</v>
      </c>
      <c r="H186" s="72">
        <v>2.86073408830396</v>
      </c>
      <c r="I186" s="24"/>
      <c r="J186" s="24" t="s">
        <v>43</v>
      </c>
      <c r="K186" s="68">
        <v>97.3202635400319</v>
      </c>
      <c r="L186" s="72">
        <v>11.6666747142032</v>
      </c>
      <c r="M186" s="68">
        <v>85.8704588237598</v>
      </c>
      <c r="N186" s="72">
        <v>-6.42821575440935</v>
      </c>
      <c r="O186" s="68">
        <v>104.732533067632</v>
      </c>
      <c r="P186" s="72">
        <v>17.8811955212451</v>
      </c>
      <c r="Q186" s="24"/>
      <c r="R186" s="24" t="s">
        <v>43</v>
      </c>
      <c r="S186" s="68">
        <v>146.223958667433</v>
      </c>
      <c r="T186" s="72">
        <v>3.81312645028761</v>
      </c>
      <c r="U186" s="68">
        <v>225.241651866356</v>
      </c>
      <c r="V186" s="72">
        <v>32.4034113497301</v>
      </c>
      <c r="W186" s="68">
        <v>163.624408673363</v>
      </c>
      <c r="X186" s="72">
        <v>12.790051258655</v>
      </c>
      <c r="Y186" s="24"/>
      <c r="Z186" s="24" t="s">
        <v>43</v>
      </c>
      <c r="AA186" s="68">
        <v>121.163000459343</v>
      </c>
      <c r="AB186" s="72">
        <v>-19.336519874828</v>
      </c>
      <c r="AC186" s="68">
        <v>109.889359534156</v>
      </c>
      <c r="AD186" s="72">
        <v>-25.6664933859113</v>
      </c>
      <c r="AE186" s="68">
        <v>184.491160165587</v>
      </c>
      <c r="AF186" s="72">
        <v>20.2340485283517</v>
      </c>
      <c r="AG186" s="24"/>
      <c r="AH186" s="24" t="s">
        <v>43</v>
      </c>
      <c r="AI186" s="68">
        <v>123.0732556676</v>
      </c>
      <c r="AJ186" s="72">
        <v>4.6282653411257</v>
      </c>
      <c r="AK186" s="68">
        <v>158.809708543169</v>
      </c>
      <c r="AL186" s="72">
        <v>4.61853302172341</v>
      </c>
      <c r="AM186" s="68">
        <v>94.2395469097543</v>
      </c>
      <c r="AN186" s="72">
        <v>-12.2829957892073</v>
      </c>
      <c r="AO186" s="24"/>
      <c r="AP186" s="24" t="s">
        <v>43</v>
      </c>
      <c r="AQ186" s="68">
        <v>121.432998303637</v>
      </c>
      <c r="AR186" s="72">
        <v>-12.3112565652833</v>
      </c>
      <c r="AS186" s="68">
        <v>166.142032089814</v>
      </c>
      <c r="AT186" s="72">
        <v>20.2479779052511</v>
      </c>
      <c r="AU186" s="68">
        <v>168.610533642745</v>
      </c>
      <c r="AV186" s="72">
        <v>19.5032056256365</v>
      </c>
      <c r="AW186" s="24"/>
      <c r="AX186" s="24" t="s">
        <v>43</v>
      </c>
      <c r="AY186" s="68">
        <v>151.079855471055</v>
      </c>
      <c r="AZ186" s="72">
        <v>12.351916606576</v>
      </c>
      <c r="BA186" s="68">
        <v>127.868215698773</v>
      </c>
      <c r="BB186" s="72">
        <v>20.8408822981215</v>
      </c>
      <c r="BC186" s="68">
        <v>142.720366043533</v>
      </c>
      <c r="BD186" s="72">
        <v>-10.0913930130516</v>
      </c>
      <c r="BE186" s="24"/>
      <c r="BF186" s="24" t="s">
        <v>43</v>
      </c>
      <c r="BG186" s="68">
        <v>104.619902248207</v>
      </c>
      <c r="BH186" s="72">
        <v>-28.6093856645383</v>
      </c>
      <c r="BI186" s="68">
        <v>122.525209766876</v>
      </c>
      <c r="BJ186" s="72">
        <v>-2.82720864956622</v>
      </c>
      <c r="BK186" s="68">
        <v>211.955833378593</v>
      </c>
      <c r="BL186" s="72">
        <v>15.2038479258669</v>
      </c>
      <c r="BM186" s="24"/>
      <c r="BN186" s="24" t="s">
        <v>43</v>
      </c>
      <c r="BO186" s="68">
        <v>122.734379768165</v>
      </c>
      <c r="BP186" s="72">
        <v>0.210740087719017</v>
      </c>
      <c r="BQ186" s="466">
        <v>157.699136093056</v>
      </c>
      <c r="BR186" s="72">
        <v>-8.13336991398805</v>
      </c>
      <c r="BS186" s="68">
        <v>134.745769802339</v>
      </c>
      <c r="BT186" s="72">
        <v>3.7916424170219</v>
      </c>
      <c r="BU186" s="24"/>
      <c r="BV186" s="24" t="s">
        <v>43</v>
      </c>
      <c r="BW186" s="68">
        <v>148.567457119892</v>
      </c>
      <c r="BX186" s="72">
        <v>23.7622433595866</v>
      </c>
      <c r="BY186" s="68">
        <v>111.124503388985</v>
      </c>
      <c r="BZ186" s="72">
        <v>-12.4266736746398</v>
      </c>
      <c r="CA186" s="68">
        <v>151.824803193485</v>
      </c>
      <c r="CB186" s="72">
        <v>19.7477472820988</v>
      </c>
      <c r="CC186" s="24"/>
      <c r="CD186" s="24" t="s">
        <v>43</v>
      </c>
      <c r="CE186" s="68">
        <v>117.114344954511</v>
      </c>
      <c r="CF186" s="72">
        <v>-9.91905928112369</v>
      </c>
      <c r="CG186" s="68">
        <v>72.5659228906049</v>
      </c>
      <c r="CH186" s="72">
        <v>-0.699770167901519</v>
      </c>
      <c r="CI186" s="68">
        <v>154.743122848279</v>
      </c>
      <c r="CJ186" s="72">
        <v>-1.45751275865319</v>
      </c>
      <c r="CK186" s="24"/>
      <c r="CL186" s="24" t="s">
        <v>43</v>
      </c>
      <c r="CM186" s="68">
        <v>192.942147636359</v>
      </c>
      <c r="CN186" s="72">
        <v>-2.72845849510391</v>
      </c>
      <c r="CO186" s="68">
        <v>103.009870441971</v>
      </c>
      <c r="CP186" s="72">
        <v>12.0394103079233</v>
      </c>
      <c r="CQ186" s="68">
        <v>128.855657628171</v>
      </c>
      <c r="CR186" s="72">
        <v>29.0564869099371</v>
      </c>
      <c r="CS186" s="24"/>
      <c r="CT186" s="24" t="s">
        <v>43</v>
      </c>
      <c r="CU186" s="68">
        <v>144.469542975463</v>
      </c>
      <c r="CV186" s="72">
        <v>3.29145404439768</v>
      </c>
      <c r="CW186" s="68">
        <v>67.3889769557546</v>
      </c>
      <c r="CX186" s="72">
        <v>-38.047191340103</v>
      </c>
      <c r="CY186" s="68">
        <v>178.196560516153</v>
      </c>
      <c r="CZ186" s="72">
        <v>-10.5562327624257</v>
      </c>
      <c r="DA186" s="24"/>
      <c r="DB186" s="24" t="s">
        <v>43</v>
      </c>
      <c r="DC186" s="68">
        <v>84.0594106374477</v>
      </c>
      <c r="DD186" s="72">
        <v>-8.24387948087181</v>
      </c>
      <c r="DE186" s="68">
        <v>355.248167933421</v>
      </c>
      <c r="DF186" s="72">
        <v>24.7997792331237</v>
      </c>
      <c r="DG186" s="68">
        <v>97.9431248389133</v>
      </c>
      <c r="DH186" s="72">
        <v>-18.8934249698476</v>
      </c>
      <c r="DI186" s="24"/>
      <c r="DJ186" s="24" t="s">
        <v>43</v>
      </c>
      <c r="DK186" s="68">
        <v>214.443693365969</v>
      </c>
      <c r="DL186" s="72">
        <v>8.83883452887689</v>
      </c>
      <c r="DM186" s="68">
        <v>57.2245986576654</v>
      </c>
      <c r="DN186" s="72">
        <v>-3.45854916784</v>
      </c>
      <c r="DO186" s="68">
        <v>125.969161465704</v>
      </c>
      <c r="DP186" s="72">
        <v>2.10075208431569</v>
      </c>
      <c r="DQ186" s="24"/>
      <c r="DR186" s="24" t="s">
        <v>43</v>
      </c>
      <c r="DS186" s="68">
        <v>139.902679849984</v>
      </c>
      <c r="DT186" s="72">
        <v>-9.62475908993179</v>
      </c>
      <c r="DU186" s="68">
        <v>143.462429366834</v>
      </c>
      <c r="DV186" s="72">
        <v>0.325943067201464</v>
      </c>
      <c r="DW186" s="68">
        <v>182.258395387838</v>
      </c>
      <c r="DX186" s="72">
        <v>15.5979477285377</v>
      </c>
      <c r="DY186" s="24"/>
      <c r="DZ186" s="24" t="s">
        <v>43</v>
      </c>
      <c r="EA186" s="68">
        <v>116.12869297727</v>
      </c>
      <c r="EB186" s="72">
        <v>3.16998964901568</v>
      </c>
      <c r="EC186" s="68">
        <v>174.210933719948</v>
      </c>
      <c r="ED186" s="72">
        <v>4.58697944693982</v>
      </c>
      <c r="EE186" s="68">
        <v>125.518307035191</v>
      </c>
      <c r="EF186" s="72">
        <v>-4.43302270569964</v>
      </c>
      <c r="EG186" s="24"/>
      <c r="EH186" s="24" t="s">
        <v>43</v>
      </c>
      <c r="EI186" s="68">
        <v>131.230171084977</v>
      </c>
      <c r="EJ186" s="72">
        <v>-4.95251332873396</v>
      </c>
      <c r="EK186" s="68">
        <v>169.05284332827</v>
      </c>
      <c r="EL186" s="72">
        <v>37.3003620160876</v>
      </c>
      <c r="EM186" s="68">
        <v>109.068091224359</v>
      </c>
      <c r="EN186" s="72">
        <v>-4.25474785574156</v>
      </c>
      <c r="EO186" s="24"/>
      <c r="EP186" s="24" t="s">
        <v>43</v>
      </c>
      <c r="EQ186" s="68">
        <v>68.1615138163933</v>
      </c>
      <c r="ER186" s="72">
        <v>-20.9355885924504</v>
      </c>
      <c r="ES186" s="68">
        <v>144.377006622738</v>
      </c>
      <c r="ET186" s="72">
        <v>-1.85148767459692</v>
      </c>
      <c r="EU186" s="68">
        <v>62.170552615724</v>
      </c>
      <c r="EV186" s="72">
        <v>-33.3005795174238</v>
      </c>
      <c r="EW186" s="24"/>
      <c r="EX186" s="24" t="s">
        <v>43</v>
      </c>
      <c r="EY186" s="68">
        <v>86.0359361095307</v>
      </c>
      <c r="EZ186" s="72">
        <v>-16.7863367525859</v>
      </c>
      <c r="FA186" s="68">
        <v>91.8500858001801</v>
      </c>
      <c r="FB186" s="72">
        <v>-11.6630482176983</v>
      </c>
      <c r="FC186" s="68">
        <v>249.722847479925</v>
      </c>
      <c r="FD186" s="72">
        <v>9.68489912493244</v>
      </c>
      <c r="FE186" s="24"/>
      <c r="FF186" s="24" t="s">
        <v>43</v>
      </c>
      <c r="FG186" s="68">
        <v>128.42225718177</v>
      </c>
      <c r="FH186" s="72">
        <v>4.14913566694482</v>
      </c>
      <c r="FI186" s="68">
        <v>186.499085891978</v>
      </c>
      <c r="FJ186" s="72">
        <v>7.83523760736242</v>
      </c>
      <c r="FK186" s="68">
        <v>94.0280021916707</v>
      </c>
      <c r="FL186" s="72">
        <v>-21.7325525615879</v>
      </c>
      <c r="FM186" s="24"/>
      <c r="FN186" s="24" t="s">
        <v>43</v>
      </c>
      <c r="FO186" s="68">
        <v>122.889591298633</v>
      </c>
      <c r="FP186" s="72">
        <v>0.269955219524292</v>
      </c>
      <c r="FQ186" s="68">
        <v>212.923838338368</v>
      </c>
      <c r="FR186" s="72">
        <v>-13.3687136865403</v>
      </c>
      <c r="FS186" s="68">
        <v>135.754849767566</v>
      </c>
      <c r="FT186" s="72">
        <v>-2.52333718150281</v>
      </c>
      <c r="FU186" s="24"/>
      <c r="FV186" s="24" t="s">
        <v>43</v>
      </c>
      <c r="FW186" s="68">
        <v>144.019055691617</v>
      </c>
      <c r="FX186" s="72">
        <v>15.8037264583802</v>
      </c>
      <c r="FY186" s="68">
        <v>158.889259689224</v>
      </c>
      <c r="FZ186" s="72">
        <v>-9.00928679132727</v>
      </c>
      <c r="GA186" s="68">
        <v>106.30666213143</v>
      </c>
      <c r="GB186" s="72">
        <v>-13.3184580442042</v>
      </c>
      <c r="GC186" s="24"/>
      <c r="GD186" s="24" t="s">
        <v>43</v>
      </c>
      <c r="GE186" s="68">
        <v>123.456688375966</v>
      </c>
      <c r="GF186" s="72">
        <v>-9.14492188101907</v>
      </c>
      <c r="GG186" s="68">
        <v>96.3608808554223</v>
      </c>
      <c r="GH186" s="72">
        <v>-23.3505925833137</v>
      </c>
      <c r="GI186" s="68">
        <v>60.9814300885068</v>
      </c>
      <c r="GJ186" s="72">
        <v>-35.0294732267607</v>
      </c>
      <c r="GK186" s="24"/>
      <c r="GL186" s="24" t="s">
        <v>43</v>
      </c>
      <c r="GM186" s="68">
        <v>134.7338087673</v>
      </c>
      <c r="GN186" s="72">
        <v>-5.56935793644149</v>
      </c>
      <c r="GO186" s="68">
        <v>129.628709970427</v>
      </c>
      <c r="GP186" s="72">
        <v>0.91254985398605</v>
      </c>
      <c r="GQ186" s="68">
        <v>102.655883122556</v>
      </c>
      <c r="GR186" s="72">
        <v>-14.7793730303881</v>
      </c>
      <c r="GS186" s="24"/>
      <c r="GT186" s="24" t="s">
        <v>43</v>
      </c>
      <c r="GU186" s="68">
        <v>77.2852413553392</v>
      </c>
      <c r="GV186" s="72">
        <v>-17.5233541907973</v>
      </c>
      <c r="GW186" s="68">
        <v>91.865039488742</v>
      </c>
      <c r="GX186" s="72">
        <v>-2.88704156602341</v>
      </c>
      <c r="GY186" s="68">
        <v>177.722974936477</v>
      </c>
      <c r="GZ186" s="72">
        <v>-2.15487878606449</v>
      </c>
      <c r="HA186" s="24"/>
      <c r="HB186" s="24" t="s">
        <v>43</v>
      </c>
      <c r="HC186" s="68">
        <v>137.598771548512</v>
      </c>
      <c r="HD186" s="72">
        <v>45.6170305537378</v>
      </c>
      <c r="HE186" s="68">
        <v>198.415635274513</v>
      </c>
      <c r="HF186" s="72">
        <v>18.4649141256381</v>
      </c>
      <c r="HG186" s="68">
        <v>89.0426628091339</v>
      </c>
      <c r="HH186" s="72">
        <v>-0.220016002910484</v>
      </c>
      <c r="HI186" s="24"/>
      <c r="HJ186" s="24" t="s">
        <v>43</v>
      </c>
      <c r="HK186" s="68">
        <v>72.0879873065287</v>
      </c>
      <c r="HL186" s="72">
        <v>-20.8128379442849</v>
      </c>
      <c r="HM186" s="68">
        <v>122.285920410233</v>
      </c>
      <c r="HN186" s="72">
        <v>-0.267897689228462</v>
      </c>
      <c r="HO186" s="68">
        <v>106.967779147133</v>
      </c>
      <c r="HP186" s="72">
        <v>26.9259361821506</v>
      </c>
      <c r="HQ186" s="24"/>
      <c r="HR186" s="24" t="s">
        <v>43</v>
      </c>
      <c r="HS186" s="68">
        <v>134.250722262238</v>
      </c>
      <c r="HT186" s="72">
        <v>5.81368710037387</v>
      </c>
      <c r="HU186" s="68">
        <v>144.790662261304</v>
      </c>
      <c r="HV186" s="72">
        <v>1.55357954384104</v>
      </c>
      <c r="HW186" s="68">
        <v>102.614714279448</v>
      </c>
      <c r="HX186" s="72">
        <v>7.88575515465691</v>
      </c>
      <c r="HY186" s="24"/>
      <c r="HZ186" s="24" t="s">
        <v>43</v>
      </c>
      <c r="IA186" s="68">
        <v>84.9109964377188</v>
      </c>
      <c r="IB186" s="72">
        <v>-21.2560728360902</v>
      </c>
      <c r="IC186" s="68">
        <v>119.687409663982</v>
      </c>
      <c r="ID186" s="72">
        <v>-7.1184002542373</v>
      </c>
      <c r="IE186" s="68">
        <v>122.670020193732</v>
      </c>
      <c r="IF186" s="72">
        <v>15.2210600884124</v>
      </c>
      <c r="IG186" s="24"/>
      <c r="IH186" s="24" t="s">
        <v>43</v>
      </c>
      <c r="II186" s="68">
        <v>144.092125205781</v>
      </c>
      <c r="IJ186" s="72">
        <v>14.625769813109</v>
      </c>
      <c r="IK186" s="68">
        <v>156.969552090206</v>
      </c>
      <c r="IL186" s="72">
        <v>6.92683107542504</v>
      </c>
      <c r="IM186" s="68">
        <v>93.2273400926999</v>
      </c>
      <c r="IN186" s="72">
        <v>-10.2258500785403</v>
      </c>
      <c r="IO186" s="68">
        <v>180.460767785192</v>
      </c>
      <c r="IP186" s="72">
        <v>8.71880581333551</v>
      </c>
      <c r="IQ186" s="24"/>
      <c r="IR186" s="24" t="s">
        <v>43</v>
      </c>
      <c r="IS186" s="68">
        <v>92.1806756613061</v>
      </c>
      <c r="IT186" s="72">
        <v>-6.60917354692199</v>
      </c>
      <c r="IU186" s="68">
        <v>104.144324047977</v>
      </c>
      <c r="IV186" s="72">
        <v>11.5877879011775</v>
      </c>
      <c r="IW186" s="68">
        <v>85.9134829209356</v>
      </c>
      <c r="IX186" s="72">
        <v>-21.1001692110009</v>
      </c>
      <c r="IY186" s="24"/>
      <c r="IZ186" s="24" t="s">
        <v>43</v>
      </c>
      <c r="JA186" s="68">
        <v>119.374824228282</v>
      </c>
      <c r="JB186" s="72">
        <v>-2.66072948864492</v>
      </c>
      <c r="JC186" s="68">
        <v>188.193855126394</v>
      </c>
      <c r="JD186" s="72">
        <v>8.47548801717126</v>
      </c>
      <c r="JE186" s="68">
        <v>203.071565149913</v>
      </c>
      <c r="JF186" s="72">
        <v>8.77590566668908</v>
      </c>
      <c r="JG186" s="24"/>
      <c r="JH186" s="24" t="s">
        <v>43</v>
      </c>
      <c r="JI186" s="68">
        <v>142.316163185642</v>
      </c>
      <c r="JJ186" s="72">
        <v>-33.0769705206076</v>
      </c>
      <c r="JK186" s="68">
        <v>271.119015959303</v>
      </c>
      <c r="JL186" s="72">
        <v>20.3061178522327</v>
      </c>
      <c r="JM186" s="68">
        <v>123.419186132254</v>
      </c>
      <c r="JN186" s="72">
        <v>-1.44089858733516</v>
      </c>
      <c r="JO186" s="24"/>
      <c r="JP186" s="24" t="s">
        <v>43</v>
      </c>
      <c r="JQ186" s="68">
        <v>122.158690852926</v>
      </c>
      <c r="JR186" s="72">
        <v>7.14066118858443</v>
      </c>
      <c r="JS186" s="68">
        <v>119.535851346078</v>
      </c>
      <c r="JT186" s="72">
        <v>9.29540481605346</v>
      </c>
      <c r="JU186" s="68">
        <v>96.8672983776273</v>
      </c>
      <c r="JV186" s="72">
        <v>-18.5469415922945</v>
      </c>
      <c r="JW186" s="24"/>
      <c r="JX186" s="24" t="s">
        <v>43</v>
      </c>
      <c r="JY186" s="68">
        <v>106.603637308323</v>
      </c>
      <c r="JZ186" s="72">
        <v>6.59910359153506</v>
      </c>
      <c r="KA186" s="68">
        <v>200.861383363755</v>
      </c>
      <c r="KB186" s="72">
        <v>4.20580904814814</v>
      </c>
      <c r="KC186" s="68">
        <v>211.549447995303</v>
      </c>
      <c r="KD186" s="72">
        <v>19.8928135904004</v>
      </c>
      <c r="KE186" s="24"/>
      <c r="KF186" s="24" t="s">
        <v>43</v>
      </c>
      <c r="KG186" s="68">
        <v>93.4918039881321</v>
      </c>
      <c r="KH186" s="72">
        <v>15.0470241717015</v>
      </c>
      <c r="KI186" s="68">
        <v>138.711489078845</v>
      </c>
      <c r="KJ186" s="72">
        <v>4.73290496192959</v>
      </c>
      <c r="KK186" s="68">
        <v>91.5699253056907</v>
      </c>
      <c r="KL186" s="72">
        <v>-19.5635638108726</v>
      </c>
      <c r="KM186" s="24"/>
      <c r="KN186" s="24" t="s">
        <v>43</v>
      </c>
      <c r="KO186" s="68">
        <v>38.6318251592803</v>
      </c>
      <c r="KP186" s="72">
        <v>-37.5871355207088</v>
      </c>
      <c r="KQ186" s="68">
        <v>146.5603352482</v>
      </c>
      <c r="KR186" s="72">
        <v>-9.68170362095452</v>
      </c>
      <c r="KS186" s="68">
        <v>116.340773593648</v>
      </c>
      <c r="KT186" s="72">
        <v>3.50507966396177</v>
      </c>
      <c r="KU186" s="24"/>
      <c r="KV186" s="24" t="s">
        <v>43</v>
      </c>
      <c r="KW186" s="68">
        <v>130.109190852269</v>
      </c>
      <c r="KX186" s="72">
        <v>3.24003926615362</v>
      </c>
      <c r="KY186" s="68">
        <v>138.791255634371</v>
      </c>
      <c r="KZ186" s="72">
        <v>-14.2467290359011</v>
      </c>
      <c r="LA186" s="68">
        <v>142.090662898336</v>
      </c>
      <c r="LB186" s="72">
        <v>-13.3642578548124</v>
      </c>
      <c r="LC186" s="24"/>
      <c r="LD186" s="24" t="s">
        <v>43</v>
      </c>
      <c r="LE186" s="68">
        <v>149.266642379345</v>
      </c>
      <c r="LF186" s="72">
        <v>5.86446337175026</v>
      </c>
      <c r="LG186" s="68">
        <v>109.527440684237</v>
      </c>
      <c r="LH186" s="72">
        <v>-12.7964308711647</v>
      </c>
      <c r="LI186" s="68">
        <v>68.0662877103427</v>
      </c>
      <c r="LJ186" s="72">
        <v>21.2137527964455</v>
      </c>
      <c r="LK186" s="24"/>
      <c r="LL186" s="24" t="s">
        <v>43</v>
      </c>
      <c r="LM186" s="68">
        <v>198.064183380021</v>
      </c>
      <c r="LN186" s="72">
        <v>32.413215237092</v>
      </c>
      <c r="LO186" s="68">
        <v>62.1322055123005</v>
      </c>
      <c r="LP186" s="72">
        <v>-26.7528320429003</v>
      </c>
      <c r="LQ186" s="68">
        <v>145.46459466653</v>
      </c>
      <c r="LR186" s="72">
        <v>10.3632734893211</v>
      </c>
      <c r="LS186" s="24"/>
      <c r="LT186" s="24" t="s">
        <v>43</v>
      </c>
      <c r="LU186" s="68">
        <v>108.81123687047</v>
      </c>
      <c r="LV186" s="72">
        <v>0.4660181472061</v>
      </c>
      <c r="LW186" s="68">
        <v>137.948696334022</v>
      </c>
      <c r="LX186" s="72">
        <v>6.7291323476604</v>
      </c>
      <c r="LY186" s="68">
        <v>153.023262498339</v>
      </c>
      <c r="LZ186" s="72">
        <v>15.3743396872069</v>
      </c>
      <c r="MA186" s="24"/>
      <c r="MB186" s="24" t="s">
        <v>43</v>
      </c>
      <c r="MC186" s="68">
        <v>142.792205166888</v>
      </c>
      <c r="MD186" s="72">
        <v>7.39447650751666</v>
      </c>
      <c r="ME186" s="68">
        <v>106.996916485338</v>
      </c>
      <c r="MF186" s="72">
        <v>6.65844983333305</v>
      </c>
      <c r="MG186" s="68">
        <v>109.977081196177</v>
      </c>
      <c r="MH186" s="72">
        <v>-6.10998104967928</v>
      </c>
      <c r="MI186" s="24"/>
      <c r="MJ186" s="24" t="s">
        <v>43</v>
      </c>
      <c r="MK186" s="68">
        <v>107.060659244616</v>
      </c>
      <c r="ML186" s="72">
        <v>5.72915262400453</v>
      </c>
      <c r="MM186" s="68">
        <v>131.961737758809</v>
      </c>
      <c r="MN186" s="72">
        <v>-5.0246317937998</v>
      </c>
      <c r="MO186" s="68">
        <v>142.919055104371</v>
      </c>
      <c r="MP186" s="72">
        <v>8.98056861562142</v>
      </c>
    </row>
    <row r="187" ht="15" customHeight="1" spans="1:354">
      <c r="A187" s="433"/>
      <c r="B187" s="24"/>
      <c r="C187" s="68"/>
      <c r="D187" s="72"/>
      <c r="E187" s="459"/>
      <c r="F187" s="72"/>
      <c r="G187" s="459"/>
      <c r="H187" s="72"/>
      <c r="I187" s="24"/>
      <c r="J187" s="24"/>
      <c r="K187" s="68"/>
      <c r="L187" s="72"/>
      <c r="M187" s="68"/>
      <c r="N187" s="72"/>
      <c r="O187" s="68"/>
      <c r="P187" s="72"/>
      <c r="Q187" s="24"/>
      <c r="R187" s="24"/>
      <c r="S187" s="68"/>
      <c r="T187" s="72"/>
      <c r="U187" s="68"/>
      <c r="V187" s="72"/>
      <c r="W187" s="68"/>
      <c r="X187" s="72"/>
      <c r="Y187" s="24"/>
      <c r="Z187" s="24"/>
      <c r="AA187" s="68"/>
      <c r="AB187" s="72"/>
      <c r="AC187" s="68"/>
      <c r="AD187" s="72"/>
      <c r="AE187" s="68"/>
      <c r="AF187" s="72"/>
      <c r="AG187" s="24"/>
      <c r="AH187" s="24"/>
      <c r="AI187" s="68"/>
      <c r="AJ187" s="72"/>
      <c r="AK187" s="68"/>
      <c r="AL187" s="72"/>
      <c r="AM187" s="68"/>
      <c r="AN187" s="72"/>
      <c r="AO187" s="24"/>
      <c r="AP187" s="24"/>
      <c r="AQ187" s="68"/>
      <c r="AR187" s="72"/>
      <c r="AS187" s="68"/>
      <c r="AT187" s="72"/>
      <c r="AU187" s="68"/>
      <c r="AV187" s="72"/>
      <c r="AW187" s="24"/>
      <c r="AX187" s="24"/>
      <c r="AY187" s="68"/>
      <c r="AZ187" s="72"/>
      <c r="BA187" s="68"/>
      <c r="BB187" s="72"/>
      <c r="BC187" s="68"/>
      <c r="BD187" s="72"/>
      <c r="BE187" s="24"/>
      <c r="BF187" s="24"/>
      <c r="BG187" s="68"/>
      <c r="BH187" s="72"/>
      <c r="BI187" s="68"/>
      <c r="BJ187" s="72"/>
      <c r="BK187" s="68"/>
      <c r="BL187" s="72"/>
      <c r="BM187" s="24"/>
      <c r="BN187" s="24"/>
      <c r="BO187" s="68"/>
      <c r="BP187" s="72"/>
      <c r="BQ187" s="466"/>
      <c r="BR187" s="72"/>
      <c r="BS187" s="68"/>
      <c r="BT187" s="72"/>
      <c r="BU187" s="24"/>
      <c r="BV187" s="24"/>
      <c r="BW187" s="68"/>
      <c r="BX187" s="72"/>
      <c r="BY187" s="68"/>
      <c r="BZ187" s="72"/>
      <c r="CA187" s="68"/>
      <c r="CB187" s="72"/>
      <c r="CC187" s="24"/>
      <c r="CD187" s="24"/>
      <c r="CE187" s="68"/>
      <c r="CF187" s="72"/>
      <c r="CG187" s="68"/>
      <c r="CH187" s="72"/>
      <c r="CI187" s="68"/>
      <c r="CJ187" s="72"/>
      <c r="CK187" s="24"/>
      <c r="CL187" s="24"/>
      <c r="CM187" s="68"/>
      <c r="CN187" s="72"/>
      <c r="CO187" s="68"/>
      <c r="CP187" s="72"/>
      <c r="CQ187" s="68"/>
      <c r="CR187" s="72"/>
      <c r="CS187" s="24"/>
      <c r="CT187" s="24"/>
      <c r="CU187" s="68"/>
      <c r="CV187" s="72"/>
      <c r="CW187" s="68"/>
      <c r="CX187" s="72"/>
      <c r="CY187" s="68"/>
      <c r="CZ187" s="72"/>
      <c r="DA187" s="24"/>
      <c r="DB187" s="24"/>
      <c r="DC187" s="68"/>
      <c r="DD187" s="72"/>
      <c r="DE187" s="68"/>
      <c r="DF187" s="72"/>
      <c r="DG187" s="68"/>
      <c r="DH187" s="72"/>
      <c r="DI187" s="24"/>
      <c r="DJ187" s="24"/>
      <c r="DK187" s="68"/>
      <c r="DL187" s="72"/>
      <c r="DM187" s="68"/>
      <c r="DN187" s="72"/>
      <c r="DO187" s="68"/>
      <c r="DP187" s="72"/>
      <c r="DQ187" s="24"/>
      <c r="DR187" s="24"/>
      <c r="DS187" s="68"/>
      <c r="DT187" s="72"/>
      <c r="DU187" s="68"/>
      <c r="DV187" s="72"/>
      <c r="DW187" s="68"/>
      <c r="DX187" s="72"/>
      <c r="DY187" s="24"/>
      <c r="DZ187" s="24"/>
      <c r="EA187" s="68"/>
      <c r="EB187" s="72"/>
      <c r="EC187" s="68"/>
      <c r="ED187" s="72"/>
      <c r="EE187" s="68"/>
      <c r="EF187" s="72"/>
      <c r="EG187" s="24"/>
      <c r="EH187" s="24"/>
      <c r="EI187" s="68"/>
      <c r="EJ187" s="72"/>
      <c r="EK187" s="68"/>
      <c r="EL187" s="72"/>
      <c r="EM187" s="68"/>
      <c r="EN187" s="72"/>
      <c r="EO187" s="24"/>
      <c r="EP187" s="24"/>
      <c r="EQ187" s="68"/>
      <c r="ER187" s="72"/>
      <c r="ES187" s="68"/>
      <c r="ET187" s="72"/>
      <c r="EU187" s="68"/>
      <c r="EV187" s="72"/>
      <c r="EW187" s="24"/>
      <c r="EX187" s="24"/>
      <c r="EY187" s="68"/>
      <c r="EZ187" s="72"/>
      <c r="FA187" s="68"/>
      <c r="FB187" s="72"/>
      <c r="FC187" s="68"/>
      <c r="FD187" s="72"/>
      <c r="FE187" s="24"/>
      <c r="FF187" s="24"/>
      <c r="FG187" s="68"/>
      <c r="FH187" s="72"/>
      <c r="FI187" s="68"/>
      <c r="FJ187" s="72"/>
      <c r="FK187" s="68"/>
      <c r="FL187" s="72"/>
      <c r="FM187" s="24"/>
      <c r="FN187" s="24"/>
      <c r="FO187" s="68"/>
      <c r="FP187" s="72"/>
      <c r="FQ187" s="68"/>
      <c r="FR187" s="72"/>
      <c r="FS187" s="68"/>
      <c r="FT187" s="72"/>
      <c r="FU187" s="24"/>
      <c r="FV187" s="24"/>
      <c r="FW187" s="68"/>
      <c r="FX187" s="72"/>
      <c r="FY187" s="68"/>
      <c r="FZ187" s="72"/>
      <c r="GA187" s="68"/>
      <c r="GB187" s="72"/>
      <c r="GC187" s="24"/>
      <c r="GD187" s="24"/>
      <c r="GE187" s="68"/>
      <c r="GF187" s="72"/>
      <c r="GG187" s="68"/>
      <c r="GH187" s="72"/>
      <c r="GI187" s="68"/>
      <c r="GJ187" s="72"/>
      <c r="GK187" s="24"/>
      <c r="GL187" s="24"/>
      <c r="GM187" s="68"/>
      <c r="GN187" s="72"/>
      <c r="GO187" s="68"/>
      <c r="GP187" s="72"/>
      <c r="GQ187" s="68"/>
      <c r="GR187" s="72"/>
      <c r="GS187" s="24"/>
      <c r="GT187" s="24"/>
      <c r="GU187" s="68"/>
      <c r="GV187" s="72"/>
      <c r="GW187" s="68"/>
      <c r="GX187" s="72"/>
      <c r="GY187" s="68"/>
      <c r="GZ187" s="72"/>
      <c r="HA187" s="24"/>
      <c r="HB187" s="24"/>
      <c r="HC187" s="68"/>
      <c r="HD187" s="72"/>
      <c r="HE187" s="68"/>
      <c r="HF187" s="72"/>
      <c r="HG187" s="68"/>
      <c r="HH187" s="72"/>
      <c r="HI187" s="24"/>
      <c r="HJ187" s="24"/>
      <c r="HK187" s="68"/>
      <c r="HL187" s="72"/>
      <c r="HM187" s="68"/>
      <c r="HN187" s="72"/>
      <c r="HO187" s="68"/>
      <c r="HP187" s="72"/>
      <c r="HQ187" s="24"/>
      <c r="HR187" s="24"/>
      <c r="HS187" s="68"/>
      <c r="HT187" s="72"/>
      <c r="HU187" s="68"/>
      <c r="HV187" s="72"/>
      <c r="HW187" s="68"/>
      <c r="HX187" s="72"/>
      <c r="HY187" s="24"/>
      <c r="HZ187" s="24"/>
      <c r="IA187" s="68"/>
      <c r="IB187" s="72"/>
      <c r="IC187" s="68"/>
      <c r="ID187" s="72"/>
      <c r="IE187" s="68"/>
      <c r="IF187" s="72"/>
      <c r="IG187" s="24"/>
      <c r="IH187" s="24"/>
      <c r="II187" s="68"/>
      <c r="IJ187" s="72"/>
      <c r="IK187" s="68"/>
      <c r="IL187" s="72"/>
      <c r="IM187" s="68"/>
      <c r="IN187" s="72"/>
      <c r="IO187" s="68"/>
      <c r="IP187" s="72"/>
      <c r="IQ187" s="24"/>
      <c r="IR187" s="24"/>
      <c r="IS187" s="68"/>
      <c r="IT187" s="72"/>
      <c r="IU187" s="68"/>
      <c r="IV187" s="72"/>
      <c r="IW187" s="68"/>
      <c r="IX187" s="72"/>
      <c r="IY187" s="24"/>
      <c r="IZ187" s="24"/>
      <c r="JA187" s="68"/>
      <c r="JB187" s="72"/>
      <c r="JC187" s="68"/>
      <c r="JD187" s="72"/>
      <c r="JE187" s="68"/>
      <c r="JF187" s="72"/>
      <c r="JG187" s="24"/>
      <c r="JH187" s="24"/>
      <c r="JI187" s="68"/>
      <c r="JJ187" s="72"/>
      <c r="JK187" s="68"/>
      <c r="JL187" s="72"/>
      <c r="JM187" s="68"/>
      <c r="JN187" s="72"/>
      <c r="JO187" s="24"/>
      <c r="JP187" s="24"/>
      <c r="JQ187" s="68"/>
      <c r="JR187" s="72"/>
      <c r="JS187" s="68"/>
      <c r="JT187" s="72"/>
      <c r="JU187" s="68"/>
      <c r="JV187" s="72"/>
      <c r="JW187" s="24"/>
      <c r="JX187" s="24"/>
      <c r="JY187" s="68"/>
      <c r="JZ187" s="72"/>
      <c r="KA187" s="68"/>
      <c r="KB187" s="72"/>
      <c r="KC187" s="68"/>
      <c r="KD187" s="72"/>
      <c r="KE187" s="24"/>
      <c r="KF187" s="24"/>
      <c r="KG187" s="68"/>
      <c r="KH187" s="72"/>
      <c r="KI187" s="68"/>
      <c r="KJ187" s="72"/>
      <c r="KK187" s="68"/>
      <c r="KL187" s="72"/>
      <c r="KM187" s="24"/>
      <c r="KN187" s="24"/>
      <c r="KO187" s="68"/>
      <c r="KP187" s="72"/>
      <c r="KQ187" s="68"/>
      <c r="KR187" s="72"/>
      <c r="KS187" s="68"/>
      <c r="KT187" s="72"/>
      <c r="KU187" s="24"/>
      <c r="KV187" s="24"/>
      <c r="KW187" s="68"/>
      <c r="KX187" s="72"/>
      <c r="KY187" s="68"/>
      <c r="KZ187" s="72"/>
      <c r="LA187" s="68"/>
      <c r="LB187" s="72"/>
      <c r="LC187" s="24"/>
      <c r="LD187" s="24"/>
      <c r="LE187" s="68"/>
      <c r="LF187" s="72"/>
      <c r="LG187" s="68"/>
      <c r="LH187" s="72"/>
      <c r="LI187" s="68"/>
      <c r="LJ187" s="72"/>
      <c r="LK187" s="24"/>
      <c r="LL187" s="24"/>
      <c r="LM187" s="68"/>
      <c r="LN187" s="72"/>
      <c r="LO187" s="68"/>
      <c r="LP187" s="72"/>
      <c r="LQ187" s="68"/>
      <c r="LR187" s="72"/>
      <c r="LS187" s="24"/>
      <c r="LT187" s="24"/>
      <c r="LU187" s="68"/>
      <c r="LV187" s="72"/>
      <c r="LW187" s="68"/>
      <c r="LX187" s="72"/>
      <c r="LY187" s="68"/>
      <c r="LZ187" s="72"/>
      <c r="MA187" s="24"/>
      <c r="MB187" s="24"/>
      <c r="MC187" s="68"/>
      <c r="MD187" s="72"/>
      <c r="ME187" s="68"/>
      <c r="MF187" s="72"/>
      <c r="MG187" s="68"/>
      <c r="MH187" s="72"/>
      <c r="MI187" s="24"/>
      <c r="MJ187" s="24"/>
      <c r="MK187" s="68"/>
      <c r="ML187" s="72"/>
      <c r="MM187" s="68"/>
      <c r="MN187" s="72"/>
      <c r="MO187" s="68"/>
      <c r="MP187" s="72"/>
    </row>
    <row r="188" ht="15" customHeight="1" spans="1:354">
      <c r="A188" s="433">
        <v>2023</v>
      </c>
      <c r="B188" s="24" t="s">
        <v>32</v>
      </c>
      <c r="C188" s="68">
        <v>100.520030693243</v>
      </c>
      <c r="D188" s="72">
        <v>3.05081245118544</v>
      </c>
      <c r="E188" s="459">
        <v>83.0228923367212</v>
      </c>
      <c r="F188" s="72">
        <v>0.110697091207882</v>
      </c>
      <c r="G188" s="459">
        <v>117.06466043844</v>
      </c>
      <c r="H188" s="72">
        <v>5.12112522826958</v>
      </c>
      <c r="I188" s="433">
        <v>2023</v>
      </c>
      <c r="J188" s="24" t="s">
        <v>32</v>
      </c>
      <c r="K188" s="68">
        <v>82.9858331752763</v>
      </c>
      <c r="L188" s="72">
        <v>10.1295472786137</v>
      </c>
      <c r="M188" s="68">
        <v>92.4472481741104</v>
      </c>
      <c r="N188" s="72">
        <v>6.18563266107606</v>
      </c>
      <c r="O188" s="68">
        <v>85.5635863290581</v>
      </c>
      <c r="P188" s="72">
        <v>5.96058052006583</v>
      </c>
      <c r="Q188" s="433">
        <v>2023</v>
      </c>
      <c r="R188" s="24" t="s">
        <v>32</v>
      </c>
      <c r="S188" s="68">
        <v>144.057749538132</v>
      </c>
      <c r="T188" s="72">
        <v>2.5169197028891</v>
      </c>
      <c r="U188" s="68">
        <v>193.892098686328</v>
      </c>
      <c r="V188" s="72">
        <v>11.416561026181</v>
      </c>
      <c r="W188" s="68">
        <v>139.411257427645</v>
      </c>
      <c r="X188" s="72">
        <v>-22.2499312249008</v>
      </c>
      <c r="Y188" s="433">
        <v>2023</v>
      </c>
      <c r="Z188" s="24" t="s">
        <v>32</v>
      </c>
      <c r="AA188" s="68">
        <v>121.813263197906</v>
      </c>
      <c r="AB188" s="72">
        <v>-18.8129815827516</v>
      </c>
      <c r="AC188" s="68">
        <v>127.039052466368</v>
      </c>
      <c r="AD188" s="72">
        <v>-7.75165501897716</v>
      </c>
      <c r="AE188" s="68">
        <v>168.06160139866</v>
      </c>
      <c r="AF188" s="72">
        <v>23.1388411581703</v>
      </c>
      <c r="AG188" s="433">
        <v>2023</v>
      </c>
      <c r="AH188" s="24" t="s">
        <v>32</v>
      </c>
      <c r="AI188" s="68">
        <v>95.348843752784</v>
      </c>
      <c r="AJ188" s="72">
        <v>-18.5229692344698</v>
      </c>
      <c r="AK188" s="68">
        <v>170.959115632636</v>
      </c>
      <c r="AL188" s="72">
        <v>7.29007331972218</v>
      </c>
      <c r="AM188" s="68">
        <v>98.4973454243144</v>
      </c>
      <c r="AN188" s="72">
        <v>2.15568695888074</v>
      </c>
      <c r="AO188" s="433">
        <v>2023</v>
      </c>
      <c r="AP188" s="24" t="s">
        <v>32</v>
      </c>
      <c r="AQ188" s="68">
        <v>107.099779097376</v>
      </c>
      <c r="AR188" s="72">
        <v>-8.95307041968326</v>
      </c>
      <c r="AS188" s="68">
        <v>160.635096087139</v>
      </c>
      <c r="AT188" s="72">
        <v>11.7265386287297</v>
      </c>
      <c r="AU188" s="68">
        <v>153.998756992022</v>
      </c>
      <c r="AV188" s="72">
        <v>-5.657443954841</v>
      </c>
      <c r="AW188" s="433">
        <v>2023</v>
      </c>
      <c r="AX188" s="24" t="s">
        <v>32</v>
      </c>
      <c r="AY188" s="68">
        <v>133.262026863445</v>
      </c>
      <c r="AZ188" s="72">
        <v>-11.6658527422203</v>
      </c>
      <c r="BA188" s="68">
        <v>127.088676859241</v>
      </c>
      <c r="BB188" s="72">
        <v>-4.04279761435681</v>
      </c>
      <c r="BC188" s="68">
        <v>165.440123510466</v>
      </c>
      <c r="BD188" s="72">
        <v>-14.2310034614569</v>
      </c>
      <c r="BE188" s="433">
        <v>2023</v>
      </c>
      <c r="BF188" s="24" t="s">
        <v>32</v>
      </c>
      <c r="BG188" s="68">
        <v>117.145067953161</v>
      </c>
      <c r="BH188" s="72">
        <v>-12.654467664457</v>
      </c>
      <c r="BI188" s="68">
        <v>142.204106644609</v>
      </c>
      <c r="BJ188" s="72">
        <v>2.34500689450374</v>
      </c>
      <c r="BK188" s="68">
        <v>207.03305792504</v>
      </c>
      <c r="BL188" s="72">
        <v>11.999860293207</v>
      </c>
      <c r="BM188" s="433">
        <v>2023</v>
      </c>
      <c r="BN188" s="24" t="s">
        <v>32</v>
      </c>
      <c r="BO188" s="68">
        <v>106.741493416557</v>
      </c>
      <c r="BP188" s="72">
        <v>-11.585412537548</v>
      </c>
      <c r="BQ188" s="466">
        <v>143.436012204838</v>
      </c>
      <c r="BR188" s="72">
        <v>5.09640381568258</v>
      </c>
      <c r="BS188" s="68">
        <v>118.215255598739</v>
      </c>
      <c r="BT188" s="72">
        <v>-6.69704224150543</v>
      </c>
      <c r="BU188" s="433">
        <v>2023</v>
      </c>
      <c r="BV188" s="24" t="s">
        <v>32</v>
      </c>
      <c r="BW188" s="68">
        <v>127.678003294717</v>
      </c>
      <c r="BX188" s="72">
        <v>5.14143338214083</v>
      </c>
      <c r="BY188" s="68">
        <v>147.861289254975</v>
      </c>
      <c r="BZ188" s="72">
        <v>19.5224687326786</v>
      </c>
      <c r="CA188" s="68">
        <v>142.945899467125</v>
      </c>
      <c r="CB188" s="72">
        <v>29.0706592587427</v>
      </c>
      <c r="CC188" s="433">
        <v>2023</v>
      </c>
      <c r="CD188" s="24" t="s">
        <v>32</v>
      </c>
      <c r="CE188" s="68">
        <v>135.132951314308</v>
      </c>
      <c r="CF188" s="72">
        <v>-11.9122158276406</v>
      </c>
      <c r="CG188" s="68">
        <v>55.6893684925562</v>
      </c>
      <c r="CH188" s="72">
        <v>-22.8489017777595</v>
      </c>
      <c r="CI188" s="68">
        <v>132.315586141075</v>
      </c>
      <c r="CJ188" s="72">
        <v>-3.45481178781226</v>
      </c>
      <c r="CK188" s="433">
        <v>2023</v>
      </c>
      <c r="CL188" s="24" t="s">
        <v>32</v>
      </c>
      <c r="CM188" s="68">
        <v>210.882883925837</v>
      </c>
      <c r="CN188" s="72">
        <v>0.117192585793788</v>
      </c>
      <c r="CO188" s="68">
        <v>96.5202125692714</v>
      </c>
      <c r="CP188" s="72">
        <v>7.83731907157102</v>
      </c>
      <c r="CQ188" s="68">
        <v>126.761092943689</v>
      </c>
      <c r="CR188" s="72">
        <v>17.5746623633753</v>
      </c>
      <c r="CS188" s="433">
        <v>2023</v>
      </c>
      <c r="CT188" s="24" t="s">
        <v>32</v>
      </c>
      <c r="CU188" s="68">
        <v>132.669717357772</v>
      </c>
      <c r="CV188" s="72">
        <v>-0.781938956622625</v>
      </c>
      <c r="CW188" s="68">
        <v>57.298281130927</v>
      </c>
      <c r="CX188" s="72">
        <v>-43.2586730280019</v>
      </c>
      <c r="CY188" s="68">
        <v>158.401977880987</v>
      </c>
      <c r="CZ188" s="72">
        <v>-12.1947955385445</v>
      </c>
      <c r="DA188" s="433">
        <v>2023</v>
      </c>
      <c r="DB188" s="24" t="s">
        <v>32</v>
      </c>
      <c r="DC188" s="68">
        <v>82.4344423711809</v>
      </c>
      <c r="DD188" s="72">
        <v>-6.89390649199223</v>
      </c>
      <c r="DE188" s="68">
        <v>416.544854844489</v>
      </c>
      <c r="DF188" s="72">
        <v>18.6329254983985</v>
      </c>
      <c r="DG188" s="68">
        <v>101.452157472491</v>
      </c>
      <c r="DH188" s="72">
        <v>-16.5598679607301</v>
      </c>
      <c r="DI188" s="433">
        <v>2023</v>
      </c>
      <c r="DJ188" s="24" t="s">
        <v>32</v>
      </c>
      <c r="DK188" s="68">
        <v>192.928170708336</v>
      </c>
      <c r="DL188" s="72">
        <v>9.51179406998763</v>
      </c>
      <c r="DM188" s="68">
        <v>65.1782979281541</v>
      </c>
      <c r="DN188" s="72">
        <v>-5.26099546577393</v>
      </c>
      <c r="DO188" s="68">
        <v>131.365697400667</v>
      </c>
      <c r="DP188" s="72">
        <v>-1.58552421989675</v>
      </c>
      <c r="DQ188" s="433">
        <v>2023</v>
      </c>
      <c r="DR188" s="24" t="s">
        <v>32</v>
      </c>
      <c r="DS188" s="68">
        <v>153.883334750307</v>
      </c>
      <c r="DT188" s="72">
        <v>5.26568664048268</v>
      </c>
      <c r="DU188" s="68">
        <v>125.961560024499</v>
      </c>
      <c r="DV188" s="72">
        <v>1.15291035459373</v>
      </c>
      <c r="DW188" s="68">
        <v>150.223566846075</v>
      </c>
      <c r="DX188" s="72">
        <v>7.41254981044112</v>
      </c>
      <c r="DY188" s="433">
        <v>2023</v>
      </c>
      <c r="DZ188" s="24" t="s">
        <v>32</v>
      </c>
      <c r="EA188" s="68">
        <v>124.05671610314</v>
      </c>
      <c r="EB188" s="72">
        <v>11.0427888684845</v>
      </c>
      <c r="EC188" s="68">
        <v>148.210677362344</v>
      </c>
      <c r="ED188" s="72">
        <v>4.45467143733626</v>
      </c>
      <c r="EE188" s="68">
        <v>124.411669723814</v>
      </c>
      <c r="EF188" s="72">
        <v>-1.36914759932077</v>
      </c>
      <c r="EG188" s="433">
        <v>2023</v>
      </c>
      <c r="EH188" s="24" t="s">
        <v>32</v>
      </c>
      <c r="EI188" s="68">
        <v>135.576754402658</v>
      </c>
      <c r="EJ188" s="72">
        <v>-4.45936177198848</v>
      </c>
      <c r="EK188" s="68">
        <v>147.918510705786</v>
      </c>
      <c r="EL188" s="72">
        <v>37.1255146289898</v>
      </c>
      <c r="EM188" s="68">
        <v>104.576018106108</v>
      </c>
      <c r="EN188" s="72">
        <v>-7.32387929938476</v>
      </c>
      <c r="EO188" s="433">
        <v>2023</v>
      </c>
      <c r="EP188" s="24" t="s">
        <v>32</v>
      </c>
      <c r="EQ188" s="68">
        <v>67.4979684924026</v>
      </c>
      <c r="ER188" s="72">
        <v>-14.7661139822785</v>
      </c>
      <c r="ES188" s="68">
        <v>139.790980862982</v>
      </c>
      <c r="ET188" s="72">
        <v>-5.20700667921116</v>
      </c>
      <c r="EU188" s="68">
        <v>88.8399189732274</v>
      </c>
      <c r="EV188" s="72">
        <v>0.797944045004968</v>
      </c>
      <c r="EW188" s="433">
        <v>2023</v>
      </c>
      <c r="EX188" s="24" t="s">
        <v>32</v>
      </c>
      <c r="EY188" s="68">
        <v>80.4271707487989</v>
      </c>
      <c r="EZ188" s="72">
        <v>-16.6369796131962</v>
      </c>
      <c r="FA188" s="68">
        <v>93.8112056309578</v>
      </c>
      <c r="FB188" s="72">
        <v>4.57730389379429</v>
      </c>
      <c r="FC188" s="68">
        <v>251.418646095542</v>
      </c>
      <c r="FD188" s="72">
        <v>8.81135439289451</v>
      </c>
      <c r="FE188" s="433">
        <v>2023</v>
      </c>
      <c r="FF188" s="24" t="s">
        <v>32</v>
      </c>
      <c r="FG188" s="68">
        <v>128.348902622042</v>
      </c>
      <c r="FH188" s="72">
        <v>2.81313273843516</v>
      </c>
      <c r="FI188" s="68">
        <v>162.53823444103</v>
      </c>
      <c r="FJ188" s="72">
        <v>7.24626407090427</v>
      </c>
      <c r="FK188" s="68">
        <v>104.886760883243</v>
      </c>
      <c r="FL188" s="72">
        <v>-16.0914224410666</v>
      </c>
      <c r="FM188" s="433">
        <v>2023</v>
      </c>
      <c r="FN188" s="24" t="s">
        <v>32</v>
      </c>
      <c r="FO188" s="68">
        <v>115.353099253666</v>
      </c>
      <c r="FP188" s="72">
        <v>13.0965107151793</v>
      </c>
      <c r="FQ188" s="68">
        <v>206.858051835427</v>
      </c>
      <c r="FR188" s="72">
        <v>-11.1933920088164</v>
      </c>
      <c r="FS188" s="68">
        <v>114.42104169496</v>
      </c>
      <c r="FT188" s="72">
        <v>-0.882072740329704</v>
      </c>
      <c r="FU188" s="433">
        <v>2023</v>
      </c>
      <c r="FV188" s="24" t="s">
        <v>32</v>
      </c>
      <c r="FW188" s="68">
        <v>134.245864945041</v>
      </c>
      <c r="FX188" s="72">
        <v>-1.36103197499391</v>
      </c>
      <c r="FY188" s="68">
        <v>151.818323330818</v>
      </c>
      <c r="FZ188" s="72">
        <v>-14.3593218465867</v>
      </c>
      <c r="GA188" s="68">
        <v>112.930658605299</v>
      </c>
      <c r="GB188" s="72">
        <v>6.20330709655026</v>
      </c>
      <c r="GC188" s="433">
        <v>2023</v>
      </c>
      <c r="GD188" s="24" t="s">
        <v>32</v>
      </c>
      <c r="GE188" s="68">
        <v>120.920977055563</v>
      </c>
      <c r="GF188" s="72">
        <v>-12.6523574425745</v>
      </c>
      <c r="GG188" s="68">
        <v>113.805243938703</v>
      </c>
      <c r="GH188" s="72">
        <v>-21.6479278926236</v>
      </c>
      <c r="GI188" s="68">
        <v>62.017326576746</v>
      </c>
      <c r="GJ188" s="72">
        <v>-23.5620326450955</v>
      </c>
      <c r="GK188" s="433">
        <v>2023</v>
      </c>
      <c r="GL188" s="24" t="s">
        <v>32</v>
      </c>
      <c r="GM188" s="68">
        <v>112.802307407401</v>
      </c>
      <c r="GN188" s="72">
        <v>-10.4847610402203</v>
      </c>
      <c r="GO188" s="68">
        <v>124.225675768398</v>
      </c>
      <c r="GP188" s="72">
        <v>-0.311430534784307</v>
      </c>
      <c r="GQ188" s="68">
        <v>82.8528353521587</v>
      </c>
      <c r="GR188" s="72">
        <v>-17.7413434713171</v>
      </c>
      <c r="GS188" s="433">
        <v>2023</v>
      </c>
      <c r="GT188" s="24" t="s">
        <v>32</v>
      </c>
      <c r="GU188" s="68">
        <v>76.4061334587684</v>
      </c>
      <c r="GV188" s="72">
        <v>15.7351194584336</v>
      </c>
      <c r="GW188" s="68">
        <v>94.6513269457422</v>
      </c>
      <c r="GX188" s="72">
        <v>-10.8970536049649</v>
      </c>
      <c r="GY188" s="68">
        <v>169.410353702861</v>
      </c>
      <c r="GZ188" s="72">
        <v>-10.3420179211266</v>
      </c>
      <c r="HA188" s="433">
        <v>2023</v>
      </c>
      <c r="HB188" s="24" t="s">
        <v>32</v>
      </c>
      <c r="HC188" s="68">
        <v>117.161179125779</v>
      </c>
      <c r="HD188" s="72">
        <v>16.0147320644142</v>
      </c>
      <c r="HE188" s="68">
        <v>216.266900752164</v>
      </c>
      <c r="HF188" s="72">
        <v>29.3153002518088</v>
      </c>
      <c r="HG188" s="68">
        <v>91.436607967767</v>
      </c>
      <c r="HH188" s="72">
        <v>6.28158743011198</v>
      </c>
      <c r="HI188" s="433">
        <v>2023</v>
      </c>
      <c r="HJ188" s="24" t="s">
        <v>32</v>
      </c>
      <c r="HK188" s="68">
        <v>77.4337529310792</v>
      </c>
      <c r="HL188" s="72">
        <v>-9.19828306517181</v>
      </c>
      <c r="HM188" s="68">
        <v>131.78653417761</v>
      </c>
      <c r="HN188" s="72">
        <v>-9.43168064301861</v>
      </c>
      <c r="HO188" s="68">
        <v>105.324130960917</v>
      </c>
      <c r="HP188" s="72">
        <v>3.46859771793248</v>
      </c>
      <c r="HQ188" s="433">
        <v>2023</v>
      </c>
      <c r="HR188" s="24" t="s">
        <v>32</v>
      </c>
      <c r="HS188" s="68">
        <v>117.453051987911</v>
      </c>
      <c r="HT188" s="72">
        <v>-3.98264550860559</v>
      </c>
      <c r="HU188" s="68">
        <v>139.647495643383</v>
      </c>
      <c r="HV188" s="72">
        <v>4.38478195163941</v>
      </c>
      <c r="HW188" s="68">
        <v>114.185367224752</v>
      </c>
      <c r="HX188" s="72">
        <v>14.604603862807</v>
      </c>
      <c r="HY188" s="433">
        <v>2023</v>
      </c>
      <c r="HZ188" s="24" t="s">
        <v>32</v>
      </c>
      <c r="IA188" s="68">
        <v>80.0168848333396</v>
      </c>
      <c r="IB188" s="72">
        <v>-27.3338637756536</v>
      </c>
      <c r="IC188" s="68">
        <v>115.581164634482</v>
      </c>
      <c r="ID188" s="72">
        <v>-10.7141177517432</v>
      </c>
      <c r="IE188" s="68">
        <v>113.904217548402</v>
      </c>
      <c r="IF188" s="72">
        <v>-5.38956987975493</v>
      </c>
      <c r="IG188" s="433">
        <v>2023</v>
      </c>
      <c r="IH188" s="24" t="s">
        <v>32</v>
      </c>
      <c r="II188" s="68">
        <v>143.692825361584</v>
      </c>
      <c r="IJ188" s="72">
        <v>3.99822287768245</v>
      </c>
      <c r="IK188" s="68">
        <v>198.696580294038</v>
      </c>
      <c r="IL188" s="72">
        <v>15.6771597483356</v>
      </c>
      <c r="IM188" s="68">
        <v>115.853274112142</v>
      </c>
      <c r="IN188" s="72">
        <v>-7.86646704068838</v>
      </c>
      <c r="IO188" s="68">
        <v>234.013754632059</v>
      </c>
      <c r="IP188" s="72">
        <v>18.3516376711885</v>
      </c>
      <c r="IQ188" s="433">
        <v>2023</v>
      </c>
      <c r="IR188" s="24" t="s">
        <v>32</v>
      </c>
      <c r="IS188" s="68">
        <v>93.0387913866291</v>
      </c>
      <c r="IT188" s="72">
        <v>-12.8806067072544</v>
      </c>
      <c r="IU188" s="68">
        <v>95.4458832780389</v>
      </c>
      <c r="IV188" s="72">
        <v>-5.3444588044065</v>
      </c>
      <c r="IW188" s="68">
        <v>104.739012569703</v>
      </c>
      <c r="IX188" s="72">
        <v>-15.5004353153436</v>
      </c>
      <c r="IY188" s="433">
        <v>2023</v>
      </c>
      <c r="IZ188" s="24" t="s">
        <v>32</v>
      </c>
      <c r="JA188" s="68">
        <v>134.83804391165</v>
      </c>
      <c r="JB188" s="72">
        <v>-7.32839325541266</v>
      </c>
      <c r="JC188" s="68">
        <v>181.618483123671</v>
      </c>
      <c r="JD188" s="72">
        <v>11.7459558683317</v>
      </c>
      <c r="JE188" s="68">
        <v>156.235170309209</v>
      </c>
      <c r="JF188" s="72">
        <v>-6.53158062012452</v>
      </c>
      <c r="JG188" s="433">
        <v>2023</v>
      </c>
      <c r="JH188" s="24" t="s">
        <v>32</v>
      </c>
      <c r="JI188" s="68">
        <v>140.069499896032</v>
      </c>
      <c r="JJ188" s="72">
        <v>-23.3085482709865</v>
      </c>
      <c r="JK188" s="68">
        <v>248.104084409664</v>
      </c>
      <c r="JL188" s="72">
        <v>22.4543433189509</v>
      </c>
      <c r="JM188" s="68">
        <v>121.970001763441</v>
      </c>
      <c r="JN188" s="72">
        <v>-4.06499600859819</v>
      </c>
      <c r="JO188" s="433">
        <v>2023</v>
      </c>
      <c r="JP188" s="24" t="s">
        <v>32</v>
      </c>
      <c r="JQ188" s="68">
        <v>120.735168104138</v>
      </c>
      <c r="JR188" s="72">
        <v>7.00811251835465</v>
      </c>
      <c r="JS188" s="68">
        <v>97.9723605556255</v>
      </c>
      <c r="JT188" s="72">
        <v>-19.6672768581253</v>
      </c>
      <c r="JU188" s="68">
        <v>106.791066992589</v>
      </c>
      <c r="JV188" s="72">
        <v>-10.0628736762668</v>
      </c>
      <c r="JW188" s="433">
        <v>2023</v>
      </c>
      <c r="JX188" s="24" t="s">
        <v>32</v>
      </c>
      <c r="JY188" s="68">
        <v>101.321759325391</v>
      </c>
      <c r="JZ188" s="72">
        <v>-6.05828020334501</v>
      </c>
      <c r="KA188" s="68">
        <v>171.076567589712</v>
      </c>
      <c r="KB188" s="72">
        <v>-17.3644965463383</v>
      </c>
      <c r="KC188" s="68">
        <v>179.044672534929</v>
      </c>
      <c r="KD188" s="72">
        <v>23.8122752145346</v>
      </c>
      <c r="KE188" s="433">
        <v>2023</v>
      </c>
      <c r="KF188" s="24" t="s">
        <v>32</v>
      </c>
      <c r="KG188" s="68">
        <v>85.0708238746898</v>
      </c>
      <c r="KH188" s="72">
        <v>8.85040561685004</v>
      </c>
      <c r="KI188" s="68">
        <v>119.360030913457</v>
      </c>
      <c r="KJ188" s="72">
        <v>-6.65367124214214</v>
      </c>
      <c r="KK188" s="68">
        <v>100.05915530452</v>
      </c>
      <c r="KL188" s="72">
        <v>-18.7631476654871</v>
      </c>
      <c r="KM188" s="433">
        <v>2023</v>
      </c>
      <c r="KN188" s="24" t="s">
        <v>32</v>
      </c>
      <c r="KO188" s="68">
        <v>35.2671904960844</v>
      </c>
      <c r="KP188" s="72">
        <v>-10.7392185456093</v>
      </c>
      <c r="KQ188" s="68">
        <v>176.153232281379</v>
      </c>
      <c r="KR188" s="72">
        <v>2.82996850054498</v>
      </c>
      <c r="KS188" s="68">
        <v>94.828579727806</v>
      </c>
      <c r="KT188" s="72">
        <v>-3.28011460316422</v>
      </c>
      <c r="KU188" s="433">
        <v>2023</v>
      </c>
      <c r="KV188" s="24" t="s">
        <v>32</v>
      </c>
      <c r="KW188" s="68">
        <v>137.900412082073</v>
      </c>
      <c r="KX188" s="72">
        <v>10.178125372378</v>
      </c>
      <c r="KY188" s="68">
        <v>147.066271921501</v>
      </c>
      <c r="KZ188" s="72">
        <v>-8.26860369904695</v>
      </c>
      <c r="LA188" s="68">
        <v>135.50955020583</v>
      </c>
      <c r="LB188" s="72">
        <v>-15.0508145234477</v>
      </c>
      <c r="LC188" s="433">
        <v>2023</v>
      </c>
      <c r="LD188" s="24" t="s">
        <v>32</v>
      </c>
      <c r="LE188" s="68">
        <v>148.169089874771</v>
      </c>
      <c r="LF188" s="72">
        <v>4.6152877116681</v>
      </c>
      <c r="LG188" s="68">
        <v>91.8476128858407</v>
      </c>
      <c r="LH188" s="72">
        <v>-21.068463059351</v>
      </c>
      <c r="LI188" s="68">
        <v>54.8540038373384</v>
      </c>
      <c r="LJ188" s="72">
        <v>-8.38883897725108</v>
      </c>
      <c r="LK188" s="433">
        <v>2023</v>
      </c>
      <c r="LL188" s="24" t="s">
        <v>32</v>
      </c>
      <c r="LM188" s="68">
        <v>152.932117899225</v>
      </c>
      <c r="LN188" s="72">
        <v>14.173264081827</v>
      </c>
      <c r="LO188" s="68">
        <v>65.1762153882552</v>
      </c>
      <c r="LP188" s="72">
        <v>-18.249873355973</v>
      </c>
      <c r="LQ188" s="68">
        <v>125.828521070735</v>
      </c>
      <c r="LR188" s="72">
        <v>-5.27130018797823</v>
      </c>
      <c r="LS188" s="433">
        <v>2023</v>
      </c>
      <c r="LT188" s="24" t="s">
        <v>32</v>
      </c>
      <c r="LU188" s="68">
        <v>103.19684948246</v>
      </c>
      <c r="LV188" s="72">
        <v>-7.50582419315795</v>
      </c>
      <c r="LW188" s="68">
        <v>131.841781044527</v>
      </c>
      <c r="LX188" s="72">
        <v>6.32881864573574</v>
      </c>
      <c r="LY188" s="68">
        <v>156.622804480835</v>
      </c>
      <c r="LZ188" s="72">
        <v>22.4601773136498</v>
      </c>
      <c r="MA188" s="433">
        <v>2023</v>
      </c>
      <c r="MB188" s="24" t="s">
        <v>32</v>
      </c>
      <c r="MC188" s="68">
        <v>160.457630406861</v>
      </c>
      <c r="MD188" s="72">
        <v>2.6852988552498</v>
      </c>
      <c r="ME188" s="68">
        <v>103.808882935317</v>
      </c>
      <c r="MF188" s="72">
        <v>3.46145779363331</v>
      </c>
      <c r="MG188" s="68">
        <v>110.682482288554</v>
      </c>
      <c r="MH188" s="72">
        <v>-10.4395381285518</v>
      </c>
      <c r="MI188" s="433">
        <v>2023</v>
      </c>
      <c r="MJ188" s="24" t="s">
        <v>32</v>
      </c>
      <c r="MK188" s="68">
        <v>105.766554759903</v>
      </c>
      <c r="ML188" s="72">
        <v>4.31114806104715</v>
      </c>
      <c r="MM188" s="68">
        <v>128.985681513624</v>
      </c>
      <c r="MN188" s="72">
        <v>-8.40159196021048</v>
      </c>
      <c r="MO188" s="68">
        <v>171.704960974696</v>
      </c>
      <c r="MP188" s="72">
        <v>13.9297312401894</v>
      </c>
    </row>
    <row r="189" ht="15" customHeight="1" spans="1:354">
      <c r="A189" s="433"/>
      <c r="B189" s="24" t="s">
        <v>33</v>
      </c>
      <c r="C189" s="68">
        <v>90.9022824706996</v>
      </c>
      <c r="D189" s="72">
        <v>-0.791768671045432</v>
      </c>
      <c r="E189" s="459">
        <v>76.8256654545236</v>
      </c>
      <c r="F189" s="72">
        <v>-2.52456147396444</v>
      </c>
      <c r="G189" s="459">
        <v>104.212597097706</v>
      </c>
      <c r="H189" s="72">
        <v>0.453005334122608</v>
      </c>
      <c r="I189" s="24"/>
      <c r="J189" s="24" t="s">
        <v>33</v>
      </c>
      <c r="K189" s="68">
        <v>75.3662691242814</v>
      </c>
      <c r="L189" s="72">
        <v>10.2160955110508</v>
      </c>
      <c r="M189" s="68">
        <v>97.1660979753609</v>
      </c>
      <c r="N189" s="72">
        <v>24.6434718194062</v>
      </c>
      <c r="O189" s="68">
        <v>84.0779810951725</v>
      </c>
      <c r="P189" s="72">
        <v>25.9068911888464</v>
      </c>
      <c r="Q189" s="24"/>
      <c r="R189" s="24" t="s">
        <v>33</v>
      </c>
      <c r="S189" s="68">
        <v>119.824159882613</v>
      </c>
      <c r="T189" s="72">
        <v>8.94767929103337</v>
      </c>
      <c r="U189" s="68">
        <v>169.91736732528</v>
      </c>
      <c r="V189" s="72">
        <v>39.1341937872557</v>
      </c>
      <c r="W189" s="68">
        <v>135.804684242595</v>
      </c>
      <c r="X189" s="72">
        <v>3.38525508780594</v>
      </c>
      <c r="Y189" s="24"/>
      <c r="Z189" s="24" t="s">
        <v>33</v>
      </c>
      <c r="AA189" s="68">
        <v>120.255958106763</v>
      </c>
      <c r="AB189" s="72">
        <v>9.11828161632724</v>
      </c>
      <c r="AC189" s="68">
        <v>151.75784629487</v>
      </c>
      <c r="AD189" s="72">
        <v>-0.372921435635192</v>
      </c>
      <c r="AE189" s="68">
        <v>153.60737500908</v>
      </c>
      <c r="AF189" s="72">
        <v>21.0610990928066</v>
      </c>
      <c r="AG189" s="24"/>
      <c r="AH189" s="24" t="s">
        <v>33</v>
      </c>
      <c r="AI189" s="68">
        <v>107.979991637754</v>
      </c>
      <c r="AJ189" s="72">
        <v>-3.21018144606177</v>
      </c>
      <c r="AK189" s="68">
        <v>191.983760650441</v>
      </c>
      <c r="AL189" s="72">
        <v>23.9615977073831</v>
      </c>
      <c r="AM189" s="68">
        <v>76.3605511730326</v>
      </c>
      <c r="AN189" s="72">
        <v>-18.9692682758234</v>
      </c>
      <c r="AO189" s="24"/>
      <c r="AP189" s="24" t="s">
        <v>33</v>
      </c>
      <c r="AQ189" s="68">
        <v>113.318408713014</v>
      </c>
      <c r="AR189" s="72">
        <v>2.52490217603638</v>
      </c>
      <c r="AS189" s="68">
        <v>161.85274675477</v>
      </c>
      <c r="AT189" s="72">
        <v>13.2710351084751</v>
      </c>
      <c r="AU189" s="68">
        <v>160.18824153388</v>
      </c>
      <c r="AV189" s="72">
        <v>15.4343098115247</v>
      </c>
      <c r="AW189" s="24"/>
      <c r="AX189" s="24" t="s">
        <v>33</v>
      </c>
      <c r="AY189" s="68">
        <v>159.771890169199</v>
      </c>
      <c r="AZ189" s="72">
        <v>10.3688965711966</v>
      </c>
      <c r="BA189" s="68">
        <v>133.898869934738</v>
      </c>
      <c r="BB189" s="72">
        <v>13.4058239721186</v>
      </c>
      <c r="BC189" s="68">
        <v>162.81533539456</v>
      </c>
      <c r="BD189" s="72">
        <v>-7.24533351181235</v>
      </c>
      <c r="BE189" s="24"/>
      <c r="BF189" s="24" t="s">
        <v>33</v>
      </c>
      <c r="BG189" s="68">
        <v>132.43387073364</v>
      </c>
      <c r="BH189" s="72">
        <v>6.8093393777897</v>
      </c>
      <c r="BI189" s="68">
        <v>138.069666407889</v>
      </c>
      <c r="BJ189" s="72">
        <v>16.7214353808808</v>
      </c>
      <c r="BK189" s="68">
        <v>219.259721084156</v>
      </c>
      <c r="BL189" s="72">
        <v>21.1804478595609</v>
      </c>
      <c r="BM189" s="24"/>
      <c r="BN189" s="24" t="s">
        <v>33</v>
      </c>
      <c r="BO189" s="68">
        <v>114.508915457812</v>
      </c>
      <c r="BP189" s="72">
        <v>-0.536374145312351</v>
      </c>
      <c r="BQ189" s="466">
        <v>106.482015970598</v>
      </c>
      <c r="BR189" s="72">
        <v>-9.51351088923042</v>
      </c>
      <c r="BS189" s="68">
        <v>116.498944018232</v>
      </c>
      <c r="BT189" s="72">
        <v>-2.13787121752517</v>
      </c>
      <c r="BU189" s="24"/>
      <c r="BV189" s="24" t="s">
        <v>33</v>
      </c>
      <c r="BW189" s="68">
        <v>168.743666352755</v>
      </c>
      <c r="BX189" s="72">
        <v>16.9211795774479</v>
      </c>
      <c r="BY189" s="68">
        <v>142.36810226516</v>
      </c>
      <c r="BZ189" s="72">
        <v>3.86261355154977</v>
      </c>
      <c r="CA189" s="68">
        <v>154.070237388115</v>
      </c>
      <c r="CB189" s="72">
        <v>34.8479337357928</v>
      </c>
      <c r="CC189" s="24"/>
      <c r="CD189" s="24" t="s">
        <v>33</v>
      </c>
      <c r="CE189" s="68">
        <v>128.273200186392</v>
      </c>
      <c r="CF189" s="72">
        <v>-14.0804474572161</v>
      </c>
      <c r="CG189" s="68">
        <v>57.6558216941329</v>
      </c>
      <c r="CH189" s="72">
        <v>-32.9427410573608</v>
      </c>
      <c r="CI189" s="68">
        <v>138.24587391227</v>
      </c>
      <c r="CJ189" s="72">
        <v>5.0806444345105</v>
      </c>
      <c r="CK189" s="24"/>
      <c r="CL189" s="24" t="s">
        <v>33</v>
      </c>
      <c r="CM189" s="68">
        <v>203.117741470243</v>
      </c>
      <c r="CN189" s="72">
        <v>1.78329953346565</v>
      </c>
      <c r="CO189" s="68">
        <v>97.0461958329725</v>
      </c>
      <c r="CP189" s="72">
        <v>12.0019303093702</v>
      </c>
      <c r="CQ189" s="68">
        <v>119.753292363414</v>
      </c>
      <c r="CR189" s="72">
        <v>12.9363446751929</v>
      </c>
      <c r="CS189" s="24"/>
      <c r="CT189" s="24" t="s">
        <v>33</v>
      </c>
      <c r="CU189" s="68">
        <v>150.268124021366</v>
      </c>
      <c r="CV189" s="72">
        <v>5.14053788993397</v>
      </c>
      <c r="CW189" s="68">
        <v>71.5480300927058</v>
      </c>
      <c r="CX189" s="72">
        <v>-28.4328592028533</v>
      </c>
      <c r="CY189" s="68">
        <v>182.668485783362</v>
      </c>
      <c r="CZ189" s="72">
        <v>29.7824510866419</v>
      </c>
      <c r="DA189" s="24"/>
      <c r="DB189" s="24" t="s">
        <v>33</v>
      </c>
      <c r="DC189" s="68">
        <v>73.8316880830325</v>
      </c>
      <c r="DD189" s="72">
        <v>-19.4736829254676</v>
      </c>
      <c r="DE189" s="68">
        <v>369.270339398111</v>
      </c>
      <c r="DF189" s="72">
        <v>0.743157558622272</v>
      </c>
      <c r="DG189" s="68">
        <v>105.504281786494</v>
      </c>
      <c r="DH189" s="72">
        <v>-8.23812258278693</v>
      </c>
      <c r="DI189" s="24"/>
      <c r="DJ189" s="24" t="s">
        <v>33</v>
      </c>
      <c r="DK189" s="68">
        <v>176.054239959278</v>
      </c>
      <c r="DL189" s="72">
        <v>14.0480788584247</v>
      </c>
      <c r="DM189" s="68">
        <v>57.5322078693616</v>
      </c>
      <c r="DN189" s="72">
        <v>-22.9964101283695</v>
      </c>
      <c r="DO189" s="68">
        <v>136.197556002907</v>
      </c>
      <c r="DP189" s="72">
        <v>8.65341886166273</v>
      </c>
      <c r="DQ189" s="24"/>
      <c r="DR189" s="24" t="s">
        <v>33</v>
      </c>
      <c r="DS189" s="68">
        <v>143.943777577294</v>
      </c>
      <c r="DT189" s="72">
        <v>-6.1889984863746</v>
      </c>
      <c r="DU189" s="68">
        <v>124.506273343201</v>
      </c>
      <c r="DV189" s="72">
        <v>6.44703041159853</v>
      </c>
      <c r="DW189" s="68">
        <v>135.299765545519</v>
      </c>
      <c r="DX189" s="72">
        <v>-0.249560995514599</v>
      </c>
      <c r="DY189" s="24"/>
      <c r="DZ189" s="24" t="s">
        <v>33</v>
      </c>
      <c r="EA189" s="68">
        <v>121.564378837116</v>
      </c>
      <c r="EB189" s="72">
        <v>6.59684300739852</v>
      </c>
      <c r="EC189" s="68">
        <v>167.982473584529</v>
      </c>
      <c r="ED189" s="72">
        <v>2.31456726513746</v>
      </c>
      <c r="EE189" s="68">
        <v>127.074935461216</v>
      </c>
      <c r="EF189" s="72">
        <v>-0.244917561749077</v>
      </c>
      <c r="EG189" s="24"/>
      <c r="EH189" s="24" t="s">
        <v>33</v>
      </c>
      <c r="EI189" s="68">
        <v>138.815260781676</v>
      </c>
      <c r="EJ189" s="72">
        <v>5.54835047320171</v>
      </c>
      <c r="EK189" s="68">
        <v>126.18247895888</v>
      </c>
      <c r="EL189" s="72">
        <v>3.37537201688238</v>
      </c>
      <c r="EM189" s="68">
        <v>115.761419909324</v>
      </c>
      <c r="EN189" s="72">
        <v>2.87820909374636</v>
      </c>
      <c r="EO189" s="24"/>
      <c r="EP189" s="24" t="s">
        <v>33</v>
      </c>
      <c r="EQ189" s="68">
        <v>65.0849961511329</v>
      </c>
      <c r="ER189" s="72">
        <v>-10.4069223057533</v>
      </c>
      <c r="ES189" s="68">
        <v>147.855075459881</v>
      </c>
      <c r="ET189" s="72">
        <v>16.3350735149248</v>
      </c>
      <c r="EU189" s="68">
        <v>58.2906998260572</v>
      </c>
      <c r="EV189" s="72">
        <v>-5.80230265595539</v>
      </c>
      <c r="EW189" s="24"/>
      <c r="EX189" s="24" t="s">
        <v>33</v>
      </c>
      <c r="EY189" s="68">
        <v>79.6440262498463</v>
      </c>
      <c r="EZ189" s="72">
        <v>-18.7309396449905</v>
      </c>
      <c r="FA189" s="68">
        <v>109.404547822071</v>
      </c>
      <c r="FB189" s="72">
        <v>17.0419120382429</v>
      </c>
      <c r="FC189" s="68">
        <v>252.493718595534</v>
      </c>
      <c r="FD189" s="72">
        <v>7.6982804609075</v>
      </c>
      <c r="FE189" s="24"/>
      <c r="FF189" s="24" t="s">
        <v>33</v>
      </c>
      <c r="FG189" s="68">
        <v>125.351871055915</v>
      </c>
      <c r="FH189" s="72">
        <v>4.23230670928736</v>
      </c>
      <c r="FI189" s="68">
        <v>177.183554049084</v>
      </c>
      <c r="FJ189" s="72">
        <v>11.522042816422</v>
      </c>
      <c r="FK189" s="68">
        <v>106.642031002133</v>
      </c>
      <c r="FL189" s="72">
        <v>-12.7963726713785</v>
      </c>
      <c r="FM189" s="24"/>
      <c r="FN189" s="24" t="s">
        <v>33</v>
      </c>
      <c r="FO189" s="68">
        <v>113.738231946322</v>
      </c>
      <c r="FP189" s="72">
        <v>-3.51956593313342</v>
      </c>
      <c r="FQ189" s="68">
        <v>188.990165013269</v>
      </c>
      <c r="FR189" s="72">
        <v>-9.51333303838339</v>
      </c>
      <c r="FS189" s="68">
        <v>106.948788732018</v>
      </c>
      <c r="FT189" s="72">
        <v>-6.76038256024452</v>
      </c>
      <c r="FU189" s="24"/>
      <c r="FV189" s="24" t="s">
        <v>33</v>
      </c>
      <c r="FW189" s="68">
        <v>135.232212908675</v>
      </c>
      <c r="FX189" s="72">
        <v>-0.40373497682495</v>
      </c>
      <c r="FY189" s="68">
        <v>162.899703994745</v>
      </c>
      <c r="FZ189" s="72">
        <v>-16.1797544316809</v>
      </c>
      <c r="GA189" s="68">
        <v>135.43629930799</v>
      </c>
      <c r="GB189" s="72">
        <v>15.4348614250004</v>
      </c>
      <c r="GC189" s="24"/>
      <c r="GD189" s="24" t="s">
        <v>33</v>
      </c>
      <c r="GE189" s="68">
        <v>120.722439319886</v>
      </c>
      <c r="GF189" s="72">
        <v>-8.87351056980663</v>
      </c>
      <c r="GG189" s="68">
        <v>124.20538379527</v>
      </c>
      <c r="GH189" s="72">
        <v>2.30330579894648</v>
      </c>
      <c r="GI189" s="68">
        <v>61.8204612452454</v>
      </c>
      <c r="GJ189" s="72">
        <v>-20.1865287943583</v>
      </c>
      <c r="GK189" s="24"/>
      <c r="GL189" s="24" t="s">
        <v>33</v>
      </c>
      <c r="GM189" s="68">
        <v>111.497772790972</v>
      </c>
      <c r="GN189" s="72">
        <v>-6.69129268237151</v>
      </c>
      <c r="GO189" s="68">
        <v>125.325847943667</v>
      </c>
      <c r="GP189" s="72">
        <v>6.18866496149009</v>
      </c>
      <c r="GQ189" s="68">
        <v>83.6076744383886</v>
      </c>
      <c r="GR189" s="72">
        <v>-12.8249416135146</v>
      </c>
      <c r="GS189" s="24"/>
      <c r="GT189" s="24" t="s">
        <v>33</v>
      </c>
      <c r="GU189" s="68">
        <v>65.197362848194</v>
      </c>
      <c r="GV189" s="72">
        <v>16.8258796900788</v>
      </c>
      <c r="GW189" s="68">
        <v>96.1435870793013</v>
      </c>
      <c r="GX189" s="72">
        <v>-8.86087703872485</v>
      </c>
      <c r="GY189" s="68">
        <v>169.905300424126</v>
      </c>
      <c r="GZ189" s="72">
        <v>1.2980322141439</v>
      </c>
      <c r="HA189" s="24"/>
      <c r="HB189" s="24" t="s">
        <v>33</v>
      </c>
      <c r="HC189" s="68">
        <v>107.245667535278</v>
      </c>
      <c r="HD189" s="72">
        <v>15.113295991532</v>
      </c>
      <c r="HE189" s="68">
        <v>162.547825233987</v>
      </c>
      <c r="HF189" s="72">
        <v>27.7210356556436</v>
      </c>
      <c r="HG189" s="68">
        <v>93.4096670730702</v>
      </c>
      <c r="HH189" s="72">
        <v>3.26280221665884</v>
      </c>
      <c r="HI189" s="24"/>
      <c r="HJ189" s="24" t="s">
        <v>33</v>
      </c>
      <c r="HK189" s="68">
        <v>95.0646019397802</v>
      </c>
      <c r="HL189" s="72">
        <v>-11.8986570888885</v>
      </c>
      <c r="HM189" s="68">
        <v>131.044311510333</v>
      </c>
      <c r="HN189" s="72">
        <v>-10.2237200468373</v>
      </c>
      <c r="HO189" s="68">
        <v>113.84044455436</v>
      </c>
      <c r="HP189" s="72">
        <v>18.3557422665015</v>
      </c>
      <c r="HQ189" s="24"/>
      <c r="HR189" s="24" t="s">
        <v>33</v>
      </c>
      <c r="HS189" s="68">
        <v>138.582626655857</v>
      </c>
      <c r="HT189" s="72">
        <v>10.2677318056091</v>
      </c>
      <c r="HU189" s="68">
        <v>149.124817801124</v>
      </c>
      <c r="HV189" s="72">
        <v>21.9939531003643</v>
      </c>
      <c r="HW189" s="68">
        <v>89.8801614372991</v>
      </c>
      <c r="HX189" s="72">
        <v>-0.133436327450781</v>
      </c>
      <c r="HY189" s="24"/>
      <c r="HZ189" s="24" t="s">
        <v>33</v>
      </c>
      <c r="IA189" s="68">
        <v>90.4191703145989</v>
      </c>
      <c r="IB189" s="72">
        <v>-13.1508344390632</v>
      </c>
      <c r="IC189" s="68">
        <v>119.505024338575</v>
      </c>
      <c r="ID189" s="72">
        <v>-6.89602639333469</v>
      </c>
      <c r="IE189" s="68">
        <v>114.271972905183</v>
      </c>
      <c r="IF189" s="72">
        <v>-5.89964470666236</v>
      </c>
      <c r="IG189" s="24"/>
      <c r="IH189" s="24" t="s">
        <v>33</v>
      </c>
      <c r="II189" s="68">
        <v>145.074834402241</v>
      </c>
      <c r="IJ189" s="72">
        <v>28.9050223280954</v>
      </c>
      <c r="IK189" s="68">
        <v>150.040217157281</v>
      </c>
      <c r="IL189" s="72">
        <v>23.9711327808291</v>
      </c>
      <c r="IM189" s="68">
        <v>96.8462855312686</v>
      </c>
      <c r="IN189" s="72">
        <v>-8.58700502195575</v>
      </c>
      <c r="IO189" s="68">
        <v>159.733692973007</v>
      </c>
      <c r="IP189" s="72">
        <v>15.0385363352774</v>
      </c>
      <c r="IQ189" s="24"/>
      <c r="IR189" s="24" t="s">
        <v>33</v>
      </c>
      <c r="IS189" s="68">
        <v>94.882317772805</v>
      </c>
      <c r="IT189" s="72">
        <v>-1.77910197356962</v>
      </c>
      <c r="IU189" s="68">
        <v>76.4899236411262</v>
      </c>
      <c r="IV189" s="72">
        <v>-2.18592946266683</v>
      </c>
      <c r="IW189" s="68">
        <v>82.6263524279397</v>
      </c>
      <c r="IX189" s="72">
        <v>-12.0422262558796</v>
      </c>
      <c r="IY189" s="24"/>
      <c r="IZ189" s="24" t="s">
        <v>33</v>
      </c>
      <c r="JA189" s="68">
        <v>128.174485848894</v>
      </c>
      <c r="JB189" s="72">
        <v>-0.348756089743503</v>
      </c>
      <c r="JC189" s="68">
        <v>151.404048445307</v>
      </c>
      <c r="JD189" s="72">
        <v>6.69035795484928</v>
      </c>
      <c r="JE189" s="68">
        <v>107.860430516777</v>
      </c>
      <c r="JF189" s="72">
        <v>-13.7630277903323</v>
      </c>
      <c r="JG189" s="24"/>
      <c r="JH189" s="24" t="s">
        <v>33</v>
      </c>
      <c r="JI189" s="68">
        <v>174.023815182532</v>
      </c>
      <c r="JJ189" s="72">
        <v>1.71957141319005</v>
      </c>
      <c r="JK189" s="68">
        <v>198.883196092276</v>
      </c>
      <c r="JL189" s="72">
        <v>6.35149736871566</v>
      </c>
      <c r="JM189" s="68">
        <v>104.092651371362</v>
      </c>
      <c r="JN189" s="72">
        <v>-6.81050641194774</v>
      </c>
      <c r="JO189" s="24"/>
      <c r="JP189" s="24" t="s">
        <v>33</v>
      </c>
      <c r="JQ189" s="68">
        <v>143.342289737651</v>
      </c>
      <c r="JR189" s="72">
        <v>31.6107556268768</v>
      </c>
      <c r="JS189" s="68">
        <v>79.9323177675004</v>
      </c>
      <c r="JT189" s="72">
        <v>-28.6258173872276</v>
      </c>
      <c r="JU189" s="68">
        <v>111.19630341065</v>
      </c>
      <c r="JV189" s="72">
        <v>8.96345559791449</v>
      </c>
      <c r="JW189" s="24"/>
      <c r="JX189" s="24" t="s">
        <v>33</v>
      </c>
      <c r="JY189" s="68">
        <v>108.383645775926</v>
      </c>
      <c r="JZ189" s="72">
        <v>13.9371822881225</v>
      </c>
      <c r="KA189" s="68">
        <v>179.090064544199</v>
      </c>
      <c r="KB189" s="72">
        <v>21.9161360175621</v>
      </c>
      <c r="KC189" s="68">
        <v>175.36364397675</v>
      </c>
      <c r="KD189" s="72">
        <v>30.1762975042026</v>
      </c>
      <c r="KE189" s="24"/>
      <c r="KF189" s="24" t="s">
        <v>33</v>
      </c>
      <c r="KG189" s="68">
        <v>76.8547577585034</v>
      </c>
      <c r="KH189" s="72">
        <v>-9.22262572252912</v>
      </c>
      <c r="KI189" s="68">
        <v>122.625973332147</v>
      </c>
      <c r="KJ189" s="72">
        <v>-4.77412870765868</v>
      </c>
      <c r="KK189" s="68">
        <v>111.785526064405</v>
      </c>
      <c r="KL189" s="72">
        <v>0.169182929321394</v>
      </c>
      <c r="KM189" s="24"/>
      <c r="KN189" s="24" t="s">
        <v>33</v>
      </c>
      <c r="KO189" s="68">
        <v>30.42577539828</v>
      </c>
      <c r="KP189" s="72">
        <v>-37.5239754184782</v>
      </c>
      <c r="KQ189" s="68">
        <v>195.120911626932</v>
      </c>
      <c r="KR189" s="72">
        <v>31.1407025339197</v>
      </c>
      <c r="KS189" s="68">
        <v>83.0808656326267</v>
      </c>
      <c r="KT189" s="72">
        <v>-3.10499514783299</v>
      </c>
      <c r="KU189" s="24"/>
      <c r="KV189" s="24" t="s">
        <v>33</v>
      </c>
      <c r="KW189" s="68">
        <v>139.026247975322</v>
      </c>
      <c r="KX189" s="72">
        <v>25.3678019349799</v>
      </c>
      <c r="KY189" s="68">
        <v>160.760927894164</v>
      </c>
      <c r="KZ189" s="72">
        <v>2.98613369086307</v>
      </c>
      <c r="LA189" s="68">
        <v>119.403585549788</v>
      </c>
      <c r="LB189" s="72">
        <v>-4.75662048345613</v>
      </c>
      <c r="LC189" s="24"/>
      <c r="LD189" s="24" t="s">
        <v>33</v>
      </c>
      <c r="LE189" s="68">
        <v>149.843375734085</v>
      </c>
      <c r="LF189" s="72">
        <v>5.32559191842846</v>
      </c>
      <c r="LG189" s="68">
        <v>90.3448527556695</v>
      </c>
      <c r="LH189" s="72">
        <v>-18.322083764759</v>
      </c>
      <c r="LI189" s="68">
        <v>52.7163984257012</v>
      </c>
      <c r="LJ189" s="72">
        <v>-21.2849632415839</v>
      </c>
      <c r="LK189" s="24"/>
      <c r="LL189" s="24" t="s">
        <v>33</v>
      </c>
      <c r="LM189" s="68">
        <v>113.543009061106</v>
      </c>
      <c r="LN189" s="72">
        <v>-27.5693021942307</v>
      </c>
      <c r="LO189" s="68">
        <v>82.838296029654</v>
      </c>
      <c r="LP189" s="72">
        <v>-19.4689948890303</v>
      </c>
      <c r="LQ189" s="68">
        <v>153.978020282425</v>
      </c>
      <c r="LR189" s="72">
        <v>7.83082926326335</v>
      </c>
      <c r="LS189" s="24"/>
      <c r="LT189" s="24" t="s">
        <v>33</v>
      </c>
      <c r="LU189" s="68">
        <v>104.002337349108</v>
      </c>
      <c r="LV189" s="72">
        <v>-3.2287661241083</v>
      </c>
      <c r="LW189" s="68">
        <v>134.344002803032</v>
      </c>
      <c r="LX189" s="72">
        <v>-2.13225171980702</v>
      </c>
      <c r="LY189" s="68">
        <v>144.713634843784</v>
      </c>
      <c r="LZ189" s="72">
        <v>19.2344536631585</v>
      </c>
      <c r="MA189" s="24"/>
      <c r="MB189" s="24" t="s">
        <v>33</v>
      </c>
      <c r="MC189" s="68">
        <v>163.203094047998</v>
      </c>
      <c r="MD189" s="72">
        <v>1.45513171223823</v>
      </c>
      <c r="ME189" s="68">
        <v>102.698374526511</v>
      </c>
      <c r="MF189" s="72">
        <v>8.46621270603134</v>
      </c>
      <c r="MG189" s="68">
        <v>100.614531007346</v>
      </c>
      <c r="MH189" s="72">
        <v>-9.93939866406674</v>
      </c>
      <c r="MI189" s="24"/>
      <c r="MJ189" s="24" t="s">
        <v>33</v>
      </c>
      <c r="MK189" s="68">
        <v>108.929888044242</v>
      </c>
      <c r="ML189" s="72">
        <v>19.6633547803713</v>
      </c>
      <c r="MM189" s="68">
        <v>120.689954591981</v>
      </c>
      <c r="MN189" s="72">
        <v>-8.57239382409745</v>
      </c>
      <c r="MO189" s="68">
        <v>171.376012989844</v>
      </c>
      <c r="MP189" s="72">
        <v>18.4605411544673</v>
      </c>
    </row>
    <row r="190" ht="15" customHeight="1" spans="1:354">
      <c r="A190" s="433"/>
      <c r="B190" s="24" t="s">
        <v>34</v>
      </c>
      <c r="C190" s="68">
        <v>98.6206852689839</v>
      </c>
      <c r="D190" s="72">
        <v>0.761307270421781</v>
      </c>
      <c r="E190" s="459">
        <v>84.8767724850657</v>
      </c>
      <c r="F190" s="72">
        <v>3.80945001281327</v>
      </c>
      <c r="G190" s="459">
        <v>111.616407405195</v>
      </c>
      <c r="H190" s="72">
        <v>-1.32207640362952</v>
      </c>
      <c r="I190" s="24"/>
      <c r="J190" s="24" t="s">
        <v>34</v>
      </c>
      <c r="K190" s="68">
        <v>77.4517209486308</v>
      </c>
      <c r="L190" s="72">
        <v>-8.70604408258168</v>
      </c>
      <c r="M190" s="68">
        <v>131.103458279993</v>
      </c>
      <c r="N190" s="72">
        <v>51.7056516406601</v>
      </c>
      <c r="O190" s="68">
        <v>83.0789669297314</v>
      </c>
      <c r="P190" s="72">
        <v>-1.93101130727564</v>
      </c>
      <c r="Q190" s="24"/>
      <c r="R190" s="24" t="s">
        <v>34</v>
      </c>
      <c r="S190" s="68">
        <v>76.6616179346758</v>
      </c>
      <c r="T190" s="72">
        <v>-31.3738144264824</v>
      </c>
      <c r="U190" s="68">
        <v>155.905792406651</v>
      </c>
      <c r="V190" s="72">
        <v>22.4683232719554</v>
      </c>
      <c r="W190" s="68">
        <v>137.652075813639</v>
      </c>
      <c r="X190" s="72">
        <v>-4.78495415108297</v>
      </c>
      <c r="Y190" s="24"/>
      <c r="Z190" s="24" t="s">
        <v>34</v>
      </c>
      <c r="AA190" s="68">
        <v>128.981424478318</v>
      </c>
      <c r="AB190" s="72">
        <v>-9.30089832753499</v>
      </c>
      <c r="AC190" s="68">
        <v>186.236055640111</v>
      </c>
      <c r="AD190" s="72">
        <v>23.4730518259433</v>
      </c>
      <c r="AE190" s="68">
        <v>158.371231247289</v>
      </c>
      <c r="AF190" s="72">
        <v>13.03857251111</v>
      </c>
      <c r="AG190" s="24"/>
      <c r="AH190" s="24" t="s">
        <v>34</v>
      </c>
      <c r="AI190" s="68">
        <v>106.538782626267</v>
      </c>
      <c r="AJ190" s="72">
        <v>-3.77049201103857</v>
      </c>
      <c r="AK190" s="68">
        <v>169.228135424194</v>
      </c>
      <c r="AL190" s="72">
        <v>5.05551700652775</v>
      </c>
      <c r="AM190" s="68">
        <v>94.6563286749959</v>
      </c>
      <c r="AN190" s="72">
        <v>1.87843925859823</v>
      </c>
      <c r="AO190" s="24"/>
      <c r="AP190" s="24" t="s">
        <v>34</v>
      </c>
      <c r="AQ190" s="68">
        <v>124.991924350125</v>
      </c>
      <c r="AR190" s="72">
        <v>-9.94757441489664</v>
      </c>
      <c r="AS190" s="68">
        <v>163.276517931763</v>
      </c>
      <c r="AT190" s="72">
        <v>17.876318870298</v>
      </c>
      <c r="AU190" s="68">
        <v>161.182885913022</v>
      </c>
      <c r="AV190" s="72">
        <v>14.223200310473</v>
      </c>
      <c r="AW190" s="24"/>
      <c r="AX190" s="24" t="s">
        <v>34</v>
      </c>
      <c r="AY190" s="68">
        <v>159.602661074721</v>
      </c>
      <c r="AZ190" s="72">
        <v>12.3312518380244</v>
      </c>
      <c r="BA190" s="68">
        <v>125.024577463595</v>
      </c>
      <c r="BB190" s="72">
        <v>11.4205478187909</v>
      </c>
      <c r="BC190" s="68">
        <v>176.669488445113</v>
      </c>
      <c r="BD190" s="72">
        <v>8.02268151391277</v>
      </c>
      <c r="BE190" s="24"/>
      <c r="BF190" s="24" t="s">
        <v>34</v>
      </c>
      <c r="BG190" s="68">
        <v>146.052457693127</v>
      </c>
      <c r="BH190" s="72">
        <v>0.204415635436561</v>
      </c>
      <c r="BI190" s="68">
        <v>115.595839028721</v>
      </c>
      <c r="BJ190" s="72">
        <v>-8.41114324771388</v>
      </c>
      <c r="BK190" s="68">
        <v>234.557024250022</v>
      </c>
      <c r="BL190" s="72">
        <v>24.9940689566251</v>
      </c>
      <c r="BM190" s="24"/>
      <c r="BN190" s="24" t="s">
        <v>34</v>
      </c>
      <c r="BO190" s="68">
        <v>112.241343116368</v>
      </c>
      <c r="BP190" s="72">
        <v>-4.93515117721333</v>
      </c>
      <c r="BQ190" s="466">
        <v>104.144147749205</v>
      </c>
      <c r="BR190" s="72">
        <v>-14.80543109583</v>
      </c>
      <c r="BS190" s="68">
        <v>133.042796839904</v>
      </c>
      <c r="BT190" s="72">
        <v>7.11807871427807</v>
      </c>
      <c r="BU190" s="24"/>
      <c r="BV190" s="24" t="s">
        <v>34</v>
      </c>
      <c r="BW190" s="68">
        <v>137.624259191007</v>
      </c>
      <c r="BX190" s="72">
        <v>-1.26335278087085</v>
      </c>
      <c r="BY190" s="68">
        <v>151.915340148437</v>
      </c>
      <c r="BZ190" s="72">
        <v>24.3593418354404</v>
      </c>
      <c r="CA190" s="68">
        <v>143.429771278607</v>
      </c>
      <c r="CB190" s="72">
        <v>14.8438254006115</v>
      </c>
      <c r="CC190" s="24"/>
      <c r="CD190" s="24" t="s">
        <v>34</v>
      </c>
      <c r="CE190" s="68">
        <v>144.395954009993</v>
      </c>
      <c r="CF190" s="72">
        <v>-5.24900481774981</v>
      </c>
      <c r="CG190" s="68">
        <v>76.0257587662014</v>
      </c>
      <c r="CH190" s="72">
        <v>-25.9025729143191</v>
      </c>
      <c r="CI190" s="68">
        <v>147.514849840409</v>
      </c>
      <c r="CJ190" s="72">
        <v>3.1370918279467</v>
      </c>
      <c r="CK190" s="24"/>
      <c r="CL190" s="24" t="s">
        <v>34</v>
      </c>
      <c r="CM190" s="68">
        <v>239.209955446577</v>
      </c>
      <c r="CN190" s="72">
        <v>5.34414904468592</v>
      </c>
      <c r="CO190" s="68">
        <v>102.290715831628</v>
      </c>
      <c r="CP190" s="72">
        <v>14.0465179080469</v>
      </c>
      <c r="CQ190" s="68">
        <v>128.881326657874</v>
      </c>
      <c r="CR190" s="72">
        <v>13.3161354380704</v>
      </c>
      <c r="CS190" s="24"/>
      <c r="CT190" s="24" t="s">
        <v>34</v>
      </c>
      <c r="CU190" s="68">
        <v>146.517574427131</v>
      </c>
      <c r="CV190" s="72">
        <v>4.87606464289006</v>
      </c>
      <c r="CW190" s="68">
        <v>64.9467446764685</v>
      </c>
      <c r="CX190" s="72">
        <v>-44.7299890695051</v>
      </c>
      <c r="CY190" s="68">
        <v>191.689409675675</v>
      </c>
      <c r="CZ190" s="72">
        <v>38.2578804785404</v>
      </c>
      <c r="DA190" s="24"/>
      <c r="DB190" s="24" t="s">
        <v>34</v>
      </c>
      <c r="DC190" s="68">
        <v>70.4544688942494</v>
      </c>
      <c r="DD190" s="72">
        <v>-18.3326752279219</v>
      </c>
      <c r="DE190" s="68">
        <v>304.472601470551</v>
      </c>
      <c r="DF190" s="72">
        <v>-6.3276725110159</v>
      </c>
      <c r="DG190" s="68">
        <v>104.544632209551</v>
      </c>
      <c r="DH190" s="72">
        <v>-12.7035163107849</v>
      </c>
      <c r="DI190" s="24"/>
      <c r="DJ190" s="24" t="s">
        <v>34</v>
      </c>
      <c r="DK190" s="68">
        <v>157.718739662729</v>
      </c>
      <c r="DL190" s="72">
        <v>-1.41883737742971</v>
      </c>
      <c r="DM190" s="68">
        <v>61.0380733917902</v>
      </c>
      <c r="DN190" s="72">
        <v>-17.4201372334776</v>
      </c>
      <c r="DO190" s="68">
        <v>147.645397110094</v>
      </c>
      <c r="DP190" s="72">
        <v>32.4064267131902</v>
      </c>
      <c r="DQ190" s="24"/>
      <c r="DR190" s="24" t="s">
        <v>34</v>
      </c>
      <c r="DS190" s="68">
        <v>139.26374634514</v>
      </c>
      <c r="DT190" s="72">
        <v>-11.6105481948699</v>
      </c>
      <c r="DU190" s="68">
        <v>113.623112456364</v>
      </c>
      <c r="DV190" s="72">
        <v>1.224864584355</v>
      </c>
      <c r="DW190" s="68">
        <v>148.554299943287</v>
      </c>
      <c r="DX190" s="72">
        <v>11.1808696612924</v>
      </c>
      <c r="DY190" s="24"/>
      <c r="DZ190" s="24" t="s">
        <v>34</v>
      </c>
      <c r="EA190" s="68">
        <v>138.361235005658</v>
      </c>
      <c r="EB190" s="72">
        <v>6.61220178640673</v>
      </c>
      <c r="EC190" s="68">
        <v>184.01937065594</v>
      </c>
      <c r="ED190" s="72">
        <v>11.9842539598959</v>
      </c>
      <c r="EE190" s="68">
        <v>130.742236032469</v>
      </c>
      <c r="EF190" s="72">
        <v>3.07690752768619</v>
      </c>
      <c r="EG190" s="24"/>
      <c r="EH190" s="24" t="s">
        <v>34</v>
      </c>
      <c r="EI190" s="68">
        <v>148.955946508782</v>
      </c>
      <c r="EJ190" s="72">
        <v>7.99515266154793</v>
      </c>
      <c r="EK190" s="68">
        <v>130.745606219228</v>
      </c>
      <c r="EL190" s="72">
        <v>4.36094480155108</v>
      </c>
      <c r="EM190" s="68">
        <v>115.513009594871</v>
      </c>
      <c r="EN190" s="72">
        <v>4.16655428073697</v>
      </c>
      <c r="EO190" s="24"/>
      <c r="EP190" s="24" t="s">
        <v>34</v>
      </c>
      <c r="EQ190" s="68">
        <v>65.8166659555676</v>
      </c>
      <c r="ER190" s="72">
        <v>-12.4226243568955</v>
      </c>
      <c r="ES190" s="68">
        <v>160.188447548365</v>
      </c>
      <c r="ET190" s="72">
        <v>11.8657139066273</v>
      </c>
      <c r="EU190" s="68">
        <v>50.6061433375043</v>
      </c>
      <c r="EV190" s="72">
        <v>-34.2889884550403</v>
      </c>
      <c r="EW190" s="24"/>
      <c r="EX190" s="24" t="s">
        <v>34</v>
      </c>
      <c r="EY190" s="68">
        <v>82.4437492805061</v>
      </c>
      <c r="EZ190" s="72">
        <v>-20.3193425584124</v>
      </c>
      <c r="FA190" s="68">
        <v>117.710650312062</v>
      </c>
      <c r="FB190" s="72">
        <v>12.9117324860388</v>
      </c>
      <c r="FC190" s="68">
        <v>253.991509810469</v>
      </c>
      <c r="FD190" s="72">
        <v>6.94199336332193</v>
      </c>
      <c r="FE190" s="24"/>
      <c r="FF190" s="24" t="s">
        <v>34</v>
      </c>
      <c r="FG190" s="68">
        <v>109.503582818778</v>
      </c>
      <c r="FH190" s="72">
        <v>-11.6367710168336</v>
      </c>
      <c r="FI190" s="68">
        <v>177.859745610132</v>
      </c>
      <c r="FJ190" s="72">
        <v>6.85718038460649</v>
      </c>
      <c r="FK190" s="68">
        <v>116.240108050841</v>
      </c>
      <c r="FL190" s="72">
        <v>-10.1633605203308</v>
      </c>
      <c r="FM190" s="24"/>
      <c r="FN190" s="24" t="s">
        <v>34</v>
      </c>
      <c r="FO190" s="68">
        <v>145.213150785978</v>
      </c>
      <c r="FP190" s="72">
        <v>19.1583923468858</v>
      </c>
      <c r="FQ190" s="68">
        <v>249.759668921968</v>
      </c>
      <c r="FR190" s="72">
        <v>-7.40020487883233</v>
      </c>
      <c r="FS190" s="68">
        <v>111.148702837159</v>
      </c>
      <c r="FT190" s="72">
        <v>-13.9444360565671</v>
      </c>
      <c r="FU190" s="24"/>
      <c r="FV190" s="24" t="s">
        <v>34</v>
      </c>
      <c r="FW190" s="68">
        <v>126.073282479379</v>
      </c>
      <c r="FX190" s="72">
        <v>-9.31743687371774</v>
      </c>
      <c r="FY190" s="68">
        <v>151.602989496983</v>
      </c>
      <c r="FZ190" s="72">
        <v>-0.526885519387591</v>
      </c>
      <c r="GA190" s="68">
        <v>111.576729065288</v>
      </c>
      <c r="GB190" s="72">
        <v>-0.2669855195427</v>
      </c>
      <c r="GC190" s="24"/>
      <c r="GD190" s="24" t="s">
        <v>34</v>
      </c>
      <c r="GE190" s="68">
        <v>108.145530395755</v>
      </c>
      <c r="GF190" s="72">
        <v>-19.3288809550885</v>
      </c>
      <c r="GG190" s="68">
        <v>113.809152479597</v>
      </c>
      <c r="GH190" s="72">
        <v>-11.0230981884341</v>
      </c>
      <c r="GI190" s="68">
        <v>65.5770040116881</v>
      </c>
      <c r="GJ190" s="72">
        <v>-9.98883969056327</v>
      </c>
      <c r="GK190" s="24"/>
      <c r="GL190" s="24" t="s">
        <v>34</v>
      </c>
      <c r="GM190" s="68">
        <v>116.185635232173</v>
      </c>
      <c r="GN190" s="72">
        <v>0.816847773326444</v>
      </c>
      <c r="GO190" s="68">
        <v>123.744371166662</v>
      </c>
      <c r="GP190" s="72">
        <v>-3.64957564672117</v>
      </c>
      <c r="GQ190" s="68">
        <v>88.9695835018403</v>
      </c>
      <c r="GR190" s="72">
        <v>-23.0720225340808</v>
      </c>
      <c r="GS190" s="24"/>
      <c r="GT190" s="24" t="s">
        <v>34</v>
      </c>
      <c r="GU190" s="68">
        <v>62.6164744358284</v>
      </c>
      <c r="GV190" s="72">
        <v>-16.0758906417438</v>
      </c>
      <c r="GW190" s="68">
        <v>90.2513161097513</v>
      </c>
      <c r="GX190" s="72">
        <v>-8.24034188799104</v>
      </c>
      <c r="GY190" s="68">
        <v>177.685854535356</v>
      </c>
      <c r="GZ190" s="72">
        <v>11.8381507580675</v>
      </c>
      <c r="HA190" s="24"/>
      <c r="HB190" s="24" t="s">
        <v>34</v>
      </c>
      <c r="HC190" s="68">
        <v>108.844862441982</v>
      </c>
      <c r="HD190" s="72">
        <v>21.4913081923913</v>
      </c>
      <c r="HE190" s="68">
        <v>182.676014081089</v>
      </c>
      <c r="HF190" s="72">
        <v>14.9349270474175</v>
      </c>
      <c r="HG190" s="68">
        <v>89.4891365523826</v>
      </c>
      <c r="HH190" s="72">
        <v>0.160620246958487</v>
      </c>
      <c r="HI190" s="24"/>
      <c r="HJ190" s="24" t="s">
        <v>34</v>
      </c>
      <c r="HK190" s="68">
        <v>106.313862357536</v>
      </c>
      <c r="HL190" s="72">
        <v>5.57749262538749</v>
      </c>
      <c r="HM190" s="68">
        <v>112.718977983832</v>
      </c>
      <c r="HN190" s="72">
        <v>-1.14868780833881</v>
      </c>
      <c r="HO190" s="68">
        <v>103.639485783653</v>
      </c>
      <c r="HP190" s="72">
        <v>-1.02883961710873</v>
      </c>
      <c r="HQ190" s="24"/>
      <c r="HR190" s="24" t="s">
        <v>34</v>
      </c>
      <c r="HS190" s="68">
        <v>142.33168223871</v>
      </c>
      <c r="HT190" s="72">
        <v>18.9483812235532</v>
      </c>
      <c r="HU190" s="68">
        <v>164.276145484593</v>
      </c>
      <c r="HV190" s="72">
        <v>18.3235064355785</v>
      </c>
      <c r="HW190" s="68">
        <v>75.8130534872689</v>
      </c>
      <c r="HX190" s="72">
        <v>-11.6798503735848</v>
      </c>
      <c r="HY190" s="24"/>
      <c r="HZ190" s="24" t="s">
        <v>34</v>
      </c>
      <c r="IA190" s="68">
        <v>89.2467605867478</v>
      </c>
      <c r="IB190" s="72">
        <v>-18.0315465075361</v>
      </c>
      <c r="IC190" s="68">
        <v>118.254733232025</v>
      </c>
      <c r="ID190" s="72">
        <v>-5.56949580861857</v>
      </c>
      <c r="IE190" s="68">
        <v>112.161241870448</v>
      </c>
      <c r="IF190" s="72">
        <v>-1.00484219940643</v>
      </c>
      <c r="IG190" s="24"/>
      <c r="IH190" s="24" t="s">
        <v>34</v>
      </c>
      <c r="II190" s="68">
        <v>145.319780950209</v>
      </c>
      <c r="IJ190" s="72">
        <v>15.1608062963977</v>
      </c>
      <c r="IK190" s="68">
        <v>155.592227945131</v>
      </c>
      <c r="IL190" s="72">
        <v>17.4799464201627</v>
      </c>
      <c r="IM190" s="68">
        <v>111.60198938317</v>
      </c>
      <c r="IN190" s="72">
        <v>8.90952713891788</v>
      </c>
      <c r="IO190" s="68">
        <v>144.491948251362</v>
      </c>
      <c r="IP190" s="72">
        <v>37.3178893861051</v>
      </c>
      <c r="IQ190" s="24"/>
      <c r="IR190" s="24" t="s">
        <v>34</v>
      </c>
      <c r="IS190" s="68">
        <v>94.6274528210808</v>
      </c>
      <c r="IT190" s="72">
        <v>0.552118486586693</v>
      </c>
      <c r="IU190" s="68">
        <v>83.333073776793</v>
      </c>
      <c r="IV190" s="72">
        <v>-9.82642961419997</v>
      </c>
      <c r="IW190" s="68">
        <v>89.0561864933753</v>
      </c>
      <c r="IX190" s="72">
        <v>-18.1735096578462</v>
      </c>
      <c r="IY190" s="24"/>
      <c r="IZ190" s="24" t="s">
        <v>34</v>
      </c>
      <c r="JA190" s="68">
        <v>120.696296900853</v>
      </c>
      <c r="JB190" s="72">
        <v>-13.014220429559</v>
      </c>
      <c r="JC190" s="68">
        <v>169.038347179322</v>
      </c>
      <c r="JD190" s="72">
        <v>-0.0430551312181393</v>
      </c>
      <c r="JE190" s="68">
        <v>151.678332818751</v>
      </c>
      <c r="JF190" s="72">
        <v>-11.8609648328658</v>
      </c>
      <c r="JG190" s="24"/>
      <c r="JH190" s="24" t="s">
        <v>34</v>
      </c>
      <c r="JI190" s="68">
        <v>181.274230436237</v>
      </c>
      <c r="JJ190" s="72">
        <v>-0.702981944561515</v>
      </c>
      <c r="JK190" s="68">
        <v>215.044505098419</v>
      </c>
      <c r="JL190" s="72">
        <v>5.18517337375231</v>
      </c>
      <c r="JM190" s="68">
        <v>114.772311198142</v>
      </c>
      <c r="JN190" s="72">
        <v>-2.09630980875839</v>
      </c>
      <c r="JO190" s="24"/>
      <c r="JP190" s="24" t="s">
        <v>34</v>
      </c>
      <c r="JQ190" s="68">
        <v>145.160137770252</v>
      </c>
      <c r="JR190" s="72">
        <v>29.5728457664403</v>
      </c>
      <c r="JS190" s="68">
        <v>101.353658073963</v>
      </c>
      <c r="JT190" s="72">
        <v>-16.4610319337938</v>
      </c>
      <c r="JU190" s="68">
        <v>123.440704887968</v>
      </c>
      <c r="JV190" s="72">
        <v>2.15216687740694</v>
      </c>
      <c r="JW190" s="24"/>
      <c r="JX190" s="24" t="s">
        <v>34</v>
      </c>
      <c r="JY190" s="68">
        <v>109.842973005705</v>
      </c>
      <c r="JZ190" s="72">
        <v>19.7256849836952</v>
      </c>
      <c r="KA190" s="68">
        <v>201.384288504389</v>
      </c>
      <c r="KB190" s="72">
        <v>30.8546441017294</v>
      </c>
      <c r="KC190" s="68">
        <v>184.343456251518</v>
      </c>
      <c r="KD190" s="72">
        <v>29.2334852810291</v>
      </c>
      <c r="KE190" s="24"/>
      <c r="KF190" s="24" t="s">
        <v>34</v>
      </c>
      <c r="KG190" s="68">
        <v>70.8397681731106</v>
      </c>
      <c r="KH190" s="72">
        <v>-14.8513397173178</v>
      </c>
      <c r="KI190" s="68">
        <v>144.48089299908</v>
      </c>
      <c r="KJ190" s="72">
        <v>7.3266209570708</v>
      </c>
      <c r="KK190" s="68">
        <v>119.818312761798</v>
      </c>
      <c r="KL190" s="72">
        <v>3.02253781141091</v>
      </c>
      <c r="KM190" s="24"/>
      <c r="KN190" s="24" t="s">
        <v>34</v>
      </c>
      <c r="KO190" s="68">
        <v>35.828291715844</v>
      </c>
      <c r="KP190" s="72">
        <v>-30.9260496128035</v>
      </c>
      <c r="KQ190" s="68">
        <v>192.979398848675</v>
      </c>
      <c r="KR190" s="72">
        <v>14.4767619046007</v>
      </c>
      <c r="KS190" s="68">
        <v>94.5753685202261</v>
      </c>
      <c r="KT190" s="72">
        <v>-10.7250862338262</v>
      </c>
      <c r="KU190" s="24"/>
      <c r="KV190" s="24" t="s">
        <v>34</v>
      </c>
      <c r="KW190" s="68">
        <v>129.384684493734</v>
      </c>
      <c r="KX190" s="72">
        <v>3.06634778183339</v>
      </c>
      <c r="KY190" s="68">
        <v>176.099313851205</v>
      </c>
      <c r="KZ190" s="72">
        <v>5.09474250290336</v>
      </c>
      <c r="LA190" s="68">
        <v>114.366385776748</v>
      </c>
      <c r="LB190" s="72">
        <v>-8.40668668126541</v>
      </c>
      <c r="LC190" s="24"/>
      <c r="LD190" s="24" t="s">
        <v>34</v>
      </c>
      <c r="LE190" s="68">
        <v>150.856347594895</v>
      </c>
      <c r="LF190" s="72">
        <v>5.61219067366734</v>
      </c>
      <c r="LG190" s="68">
        <v>94.6811053493544</v>
      </c>
      <c r="LH190" s="72">
        <v>-23.7774619166783</v>
      </c>
      <c r="LI190" s="68">
        <v>46.187115314817</v>
      </c>
      <c r="LJ190" s="72">
        <v>-8.35381553639998</v>
      </c>
      <c r="LK190" s="24"/>
      <c r="LL190" s="24" t="s">
        <v>34</v>
      </c>
      <c r="LM190" s="68">
        <v>135.252400675675</v>
      </c>
      <c r="LN190" s="72">
        <v>-9.782695621279</v>
      </c>
      <c r="LO190" s="68">
        <v>85.1619726131354</v>
      </c>
      <c r="LP190" s="72">
        <v>1.52148342983752</v>
      </c>
      <c r="LQ190" s="68">
        <v>185.712557353169</v>
      </c>
      <c r="LR190" s="72">
        <v>20.7575114067452</v>
      </c>
      <c r="LS190" s="24"/>
      <c r="LT190" s="24" t="s">
        <v>34</v>
      </c>
      <c r="LU190" s="68">
        <v>100.935530254546</v>
      </c>
      <c r="LV190" s="72">
        <v>-5.74473207990167</v>
      </c>
      <c r="LW190" s="68">
        <v>130.576560170047</v>
      </c>
      <c r="LX190" s="72">
        <v>1.12715952489538</v>
      </c>
      <c r="LY190" s="68">
        <v>165.078435507791</v>
      </c>
      <c r="LZ190" s="72">
        <v>26.0976957644172</v>
      </c>
      <c r="MA190" s="24"/>
      <c r="MB190" s="24" t="s">
        <v>34</v>
      </c>
      <c r="MC190" s="68">
        <v>172.375629388146</v>
      </c>
      <c r="MD190" s="72">
        <v>-2.94500866031485</v>
      </c>
      <c r="ME190" s="68">
        <v>102.28514930255</v>
      </c>
      <c r="MF190" s="72">
        <v>3.44710711218259</v>
      </c>
      <c r="MG190" s="68">
        <v>91.9513267465325</v>
      </c>
      <c r="MH190" s="72">
        <v>-17.1197803829918</v>
      </c>
      <c r="MI190" s="24"/>
      <c r="MJ190" s="24" t="s">
        <v>34</v>
      </c>
      <c r="MK190" s="68">
        <v>114.694364884199</v>
      </c>
      <c r="ML190" s="72">
        <v>13.3098508829754</v>
      </c>
      <c r="MM190" s="68">
        <v>113.061537314591</v>
      </c>
      <c r="MN190" s="72">
        <v>-21.0756689211598</v>
      </c>
      <c r="MO190" s="68">
        <v>189.709991141529</v>
      </c>
      <c r="MP190" s="72">
        <v>14.9279947879694</v>
      </c>
    </row>
    <row r="191" ht="15" customHeight="1" spans="1:354">
      <c r="A191" s="433"/>
      <c r="B191" s="24" t="s">
        <v>35</v>
      </c>
      <c r="C191" s="68">
        <v>88.0738564269302</v>
      </c>
      <c r="D191" s="72">
        <v>-3.76703967539362</v>
      </c>
      <c r="E191" s="459">
        <v>77.5784504288855</v>
      </c>
      <c r="F191" s="72">
        <v>-1.51411951538797</v>
      </c>
      <c r="G191" s="459">
        <v>97.9979138770697</v>
      </c>
      <c r="H191" s="72">
        <v>-5.38711941520329</v>
      </c>
      <c r="I191" s="24"/>
      <c r="J191" s="24" t="s">
        <v>35</v>
      </c>
      <c r="K191" s="68">
        <v>71.9467052536372</v>
      </c>
      <c r="L191" s="72">
        <v>-18.1435655415343</v>
      </c>
      <c r="M191" s="68">
        <v>89.3523134817274</v>
      </c>
      <c r="N191" s="72">
        <v>9.13185662421165</v>
      </c>
      <c r="O191" s="68">
        <v>69.0511210573208</v>
      </c>
      <c r="P191" s="72">
        <v>-22.0666634933479</v>
      </c>
      <c r="Q191" s="24"/>
      <c r="R191" s="24" t="s">
        <v>35</v>
      </c>
      <c r="S191" s="68">
        <v>90.235103038565</v>
      </c>
      <c r="T191" s="72">
        <v>-24.350390255149</v>
      </c>
      <c r="U191" s="68">
        <v>141.383823592152</v>
      </c>
      <c r="V191" s="72">
        <v>17.1834900143552</v>
      </c>
      <c r="W191" s="68">
        <v>120.622295295701</v>
      </c>
      <c r="X191" s="72">
        <v>-5.11627384034631</v>
      </c>
      <c r="Y191" s="24"/>
      <c r="Z191" s="24" t="s">
        <v>35</v>
      </c>
      <c r="AA191" s="68">
        <v>135.071214600359</v>
      </c>
      <c r="AB191" s="72">
        <v>-22.5273454614386</v>
      </c>
      <c r="AC191" s="68">
        <v>106.790950210208</v>
      </c>
      <c r="AD191" s="72">
        <v>-31.5656111618107</v>
      </c>
      <c r="AE191" s="68">
        <v>165.075880989766</v>
      </c>
      <c r="AF191" s="72">
        <v>10.4141154506694</v>
      </c>
      <c r="AG191" s="24"/>
      <c r="AH191" s="24" t="s">
        <v>35</v>
      </c>
      <c r="AI191" s="68">
        <v>91.1254832465319</v>
      </c>
      <c r="AJ191" s="72">
        <v>-18.7087714879282</v>
      </c>
      <c r="AK191" s="68">
        <v>161.37190895934</v>
      </c>
      <c r="AL191" s="72">
        <v>-10.9111270974268</v>
      </c>
      <c r="AM191" s="68">
        <v>77.7341792990119</v>
      </c>
      <c r="AN191" s="72">
        <v>-20.3328747744371</v>
      </c>
      <c r="AO191" s="24"/>
      <c r="AP191" s="24" t="s">
        <v>35</v>
      </c>
      <c r="AQ191" s="68">
        <v>140.007748698538</v>
      </c>
      <c r="AR191" s="72">
        <v>-15.7569335164218</v>
      </c>
      <c r="AS191" s="68">
        <v>145.141171771785</v>
      </c>
      <c r="AT191" s="72">
        <v>6.82565846507954</v>
      </c>
      <c r="AU191" s="68">
        <v>156.730491846216</v>
      </c>
      <c r="AV191" s="72">
        <v>-7.33775171298817</v>
      </c>
      <c r="AW191" s="24"/>
      <c r="AX191" s="24" t="s">
        <v>35</v>
      </c>
      <c r="AY191" s="68">
        <v>158.187127528189</v>
      </c>
      <c r="AZ191" s="72">
        <v>19.4404516166007</v>
      </c>
      <c r="BA191" s="68">
        <v>94.629926787979</v>
      </c>
      <c r="BB191" s="72">
        <v>-21.925768368694</v>
      </c>
      <c r="BC191" s="68">
        <v>163.421656312178</v>
      </c>
      <c r="BD191" s="72">
        <v>19.3796486876245</v>
      </c>
      <c r="BE191" s="24"/>
      <c r="BF191" s="24" t="s">
        <v>35</v>
      </c>
      <c r="BG191" s="68">
        <v>156.506830683846</v>
      </c>
      <c r="BH191" s="72">
        <v>7.11470408940633</v>
      </c>
      <c r="BI191" s="68">
        <v>119.495435328816</v>
      </c>
      <c r="BJ191" s="72">
        <v>-0.930109265681438</v>
      </c>
      <c r="BK191" s="68">
        <v>216.015406183259</v>
      </c>
      <c r="BL191" s="72">
        <v>3.22795692157905</v>
      </c>
      <c r="BM191" s="24"/>
      <c r="BN191" s="24" t="s">
        <v>35</v>
      </c>
      <c r="BO191" s="68">
        <v>119.862746264849</v>
      </c>
      <c r="BP191" s="72">
        <v>3.57449603118476</v>
      </c>
      <c r="BQ191" s="466">
        <v>133.222051578993</v>
      </c>
      <c r="BR191" s="72">
        <v>-5.32680901683723</v>
      </c>
      <c r="BS191" s="68">
        <v>150.339674016196</v>
      </c>
      <c r="BT191" s="72">
        <v>-5.20719608806908</v>
      </c>
      <c r="BU191" s="24"/>
      <c r="BV191" s="24" t="s">
        <v>35</v>
      </c>
      <c r="BW191" s="68">
        <v>124.315462927823</v>
      </c>
      <c r="BX191" s="72">
        <v>-7.92309312471022</v>
      </c>
      <c r="BY191" s="68">
        <v>126.151131411039</v>
      </c>
      <c r="BZ191" s="72">
        <v>6.40603641597181</v>
      </c>
      <c r="CA191" s="68">
        <v>117.840855668651</v>
      </c>
      <c r="CB191" s="72">
        <v>13.4432345935143</v>
      </c>
      <c r="CC191" s="24"/>
      <c r="CD191" s="24" t="s">
        <v>35</v>
      </c>
      <c r="CE191" s="68">
        <v>92.9965803413594</v>
      </c>
      <c r="CF191" s="72">
        <v>-15.1722431843322</v>
      </c>
      <c r="CG191" s="68">
        <v>65.4718632190653</v>
      </c>
      <c r="CH191" s="72">
        <v>-28.2605229191175</v>
      </c>
      <c r="CI191" s="68">
        <v>110.795664096626</v>
      </c>
      <c r="CJ191" s="72">
        <v>4.53025699063274</v>
      </c>
      <c r="CK191" s="24"/>
      <c r="CL191" s="24" t="s">
        <v>35</v>
      </c>
      <c r="CM191" s="68">
        <v>243.460921352973</v>
      </c>
      <c r="CN191" s="72">
        <v>10.5588897695133</v>
      </c>
      <c r="CO191" s="68">
        <v>81.6798164610167</v>
      </c>
      <c r="CP191" s="72">
        <v>-8.60878965125538</v>
      </c>
      <c r="CQ191" s="68">
        <v>133.378904966894</v>
      </c>
      <c r="CR191" s="72">
        <v>24.147872441517</v>
      </c>
      <c r="CS191" s="24"/>
      <c r="CT191" s="24" t="s">
        <v>35</v>
      </c>
      <c r="CU191" s="68">
        <v>122.564928667781</v>
      </c>
      <c r="CV191" s="72">
        <v>14.8620791302077</v>
      </c>
      <c r="CW191" s="68">
        <v>65.9009742366164</v>
      </c>
      <c r="CX191" s="72">
        <v>-46.0918198543844</v>
      </c>
      <c r="CY191" s="68">
        <v>132.997335159488</v>
      </c>
      <c r="CZ191" s="72">
        <v>31.7731757374281</v>
      </c>
      <c r="DA191" s="24"/>
      <c r="DB191" s="24" t="s">
        <v>35</v>
      </c>
      <c r="DC191" s="68">
        <v>63.6925159619227</v>
      </c>
      <c r="DD191" s="72">
        <v>-15.9190442516193</v>
      </c>
      <c r="DE191" s="68">
        <v>414.141462994351</v>
      </c>
      <c r="DF191" s="72">
        <v>22.8429313830408</v>
      </c>
      <c r="DG191" s="68">
        <v>100.065140206163</v>
      </c>
      <c r="DH191" s="72">
        <v>-17.6137723643768</v>
      </c>
      <c r="DI191" s="24"/>
      <c r="DJ191" s="24" t="s">
        <v>35</v>
      </c>
      <c r="DK191" s="68">
        <v>147.115219820571</v>
      </c>
      <c r="DL191" s="72">
        <v>-4.05350667104956</v>
      </c>
      <c r="DM191" s="68">
        <v>56.6447796397546</v>
      </c>
      <c r="DN191" s="72">
        <v>-15.0422595079626</v>
      </c>
      <c r="DO191" s="68">
        <v>141.738608800512</v>
      </c>
      <c r="DP191" s="72">
        <v>19.0019766291427</v>
      </c>
      <c r="DQ191" s="24"/>
      <c r="DR191" s="24" t="s">
        <v>35</v>
      </c>
      <c r="DS191" s="68">
        <v>147.515202997186</v>
      </c>
      <c r="DT191" s="72">
        <v>9.65233099700345</v>
      </c>
      <c r="DU191" s="68">
        <v>125.932498276087</v>
      </c>
      <c r="DV191" s="72">
        <v>3.17048961361333</v>
      </c>
      <c r="DW191" s="68">
        <v>147.521065514978</v>
      </c>
      <c r="DX191" s="72">
        <v>3.27441367983971</v>
      </c>
      <c r="DY191" s="24"/>
      <c r="DZ191" s="24" t="s">
        <v>35</v>
      </c>
      <c r="EA191" s="68">
        <v>93.6288879589711</v>
      </c>
      <c r="EB191" s="72">
        <v>2.03904155882772</v>
      </c>
      <c r="EC191" s="68">
        <v>149.177278220881</v>
      </c>
      <c r="ED191" s="72">
        <v>19.3211376874705</v>
      </c>
      <c r="EE191" s="68">
        <v>118.179399385966</v>
      </c>
      <c r="EF191" s="72">
        <v>3.55507791858976</v>
      </c>
      <c r="EG191" s="24"/>
      <c r="EH191" s="24" t="s">
        <v>35</v>
      </c>
      <c r="EI191" s="68">
        <v>140.975280825547</v>
      </c>
      <c r="EJ191" s="72">
        <v>-1.19608671226798</v>
      </c>
      <c r="EK191" s="68">
        <v>121.553462658704</v>
      </c>
      <c r="EL191" s="72">
        <v>-24.0379710450883</v>
      </c>
      <c r="EM191" s="68">
        <v>99.1802283230669</v>
      </c>
      <c r="EN191" s="72">
        <v>-2.57770916857569</v>
      </c>
      <c r="EO191" s="24"/>
      <c r="EP191" s="24" t="s">
        <v>35</v>
      </c>
      <c r="EQ191" s="68">
        <v>70.1735090101285</v>
      </c>
      <c r="ER191" s="72">
        <v>-6.61164517785249</v>
      </c>
      <c r="ES191" s="68">
        <v>129.637305122894</v>
      </c>
      <c r="ET191" s="72">
        <v>-2.05615301330134</v>
      </c>
      <c r="EU191" s="68">
        <v>52.2807450765821</v>
      </c>
      <c r="EV191" s="72">
        <v>-14.1504461288656</v>
      </c>
      <c r="EW191" s="24"/>
      <c r="EX191" s="24" t="s">
        <v>35</v>
      </c>
      <c r="EY191" s="68">
        <v>66.3030208106095</v>
      </c>
      <c r="EZ191" s="72">
        <v>-18.5478366864032</v>
      </c>
      <c r="FA191" s="68">
        <v>96.9285581657365</v>
      </c>
      <c r="FB191" s="72">
        <v>1.11780341555563</v>
      </c>
      <c r="FC191" s="68">
        <v>255.916637690194</v>
      </c>
      <c r="FD191" s="72">
        <v>8.58998732696719</v>
      </c>
      <c r="FE191" s="24"/>
      <c r="FF191" s="24" t="s">
        <v>35</v>
      </c>
      <c r="FG191" s="68">
        <v>115.979510387693</v>
      </c>
      <c r="FH191" s="72">
        <v>-9.87006696020039</v>
      </c>
      <c r="FI191" s="68">
        <v>172.216903216023</v>
      </c>
      <c r="FJ191" s="72">
        <v>4.49580902505569</v>
      </c>
      <c r="FK191" s="68">
        <v>94.9028524580239</v>
      </c>
      <c r="FL191" s="72">
        <v>-24.0110440766032</v>
      </c>
      <c r="FM191" s="24"/>
      <c r="FN191" s="24" t="s">
        <v>35</v>
      </c>
      <c r="FO191" s="68">
        <v>105.182023983323</v>
      </c>
      <c r="FP191" s="72">
        <v>-8.31934714452977</v>
      </c>
      <c r="FQ191" s="68">
        <v>230.964624385255</v>
      </c>
      <c r="FR191" s="72">
        <v>-15.3785000641186</v>
      </c>
      <c r="FS191" s="68">
        <v>92.8889856426189</v>
      </c>
      <c r="FT191" s="72">
        <v>-21.8401858591605</v>
      </c>
      <c r="FU191" s="24"/>
      <c r="FV191" s="24" t="s">
        <v>35</v>
      </c>
      <c r="FW191" s="68">
        <v>150.39878605181</v>
      </c>
      <c r="FX191" s="72">
        <v>2.78048579839327</v>
      </c>
      <c r="FY191" s="68">
        <v>140.263974683387</v>
      </c>
      <c r="FZ191" s="72">
        <v>-15.7193353038289</v>
      </c>
      <c r="GA191" s="68">
        <v>93.6905690532449</v>
      </c>
      <c r="GB191" s="72">
        <v>6.79391822365464</v>
      </c>
      <c r="GC191" s="24"/>
      <c r="GD191" s="24" t="s">
        <v>35</v>
      </c>
      <c r="GE191" s="68">
        <v>116.805161554637</v>
      </c>
      <c r="GF191" s="72">
        <v>-14.0023899984088</v>
      </c>
      <c r="GG191" s="68">
        <v>105.938346773982</v>
      </c>
      <c r="GH191" s="72">
        <v>-12.9270400743154</v>
      </c>
      <c r="GI191" s="68">
        <v>72.5033077039028</v>
      </c>
      <c r="GJ191" s="72">
        <v>-3.93541915824585</v>
      </c>
      <c r="GK191" s="24"/>
      <c r="GL191" s="24" t="s">
        <v>35</v>
      </c>
      <c r="GM191" s="68">
        <v>102.0563513</v>
      </c>
      <c r="GN191" s="72">
        <v>-3.65541712103003</v>
      </c>
      <c r="GO191" s="68">
        <v>123.221209384363</v>
      </c>
      <c r="GP191" s="72">
        <v>10.9708975814759</v>
      </c>
      <c r="GQ191" s="68">
        <v>79.6212701782364</v>
      </c>
      <c r="GR191" s="72">
        <v>-21.0762185148761</v>
      </c>
      <c r="GS191" s="24"/>
      <c r="GT191" s="24" t="s">
        <v>35</v>
      </c>
      <c r="GU191" s="68">
        <v>65.7486669586703</v>
      </c>
      <c r="GV191" s="72">
        <v>22.4842784778522</v>
      </c>
      <c r="GW191" s="68">
        <v>101.49179576711</v>
      </c>
      <c r="GX191" s="72">
        <v>-13.7099593114073</v>
      </c>
      <c r="GY191" s="68">
        <v>138.15237530516</v>
      </c>
      <c r="GZ191" s="72">
        <v>5.61828782133038</v>
      </c>
      <c r="HA191" s="24"/>
      <c r="HB191" s="24" t="s">
        <v>35</v>
      </c>
      <c r="HC191" s="68">
        <v>101.811297907083</v>
      </c>
      <c r="HD191" s="72">
        <v>29.5482374718272</v>
      </c>
      <c r="HE191" s="68">
        <v>144.593724323373</v>
      </c>
      <c r="HF191" s="72">
        <v>-6.18898104247815</v>
      </c>
      <c r="HG191" s="68">
        <v>89.6097587704655</v>
      </c>
      <c r="HH191" s="72">
        <v>4.47436255955469</v>
      </c>
      <c r="HI191" s="24"/>
      <c r="HJ191" s="24" t="s">
        <v>35</v>
      </c>
      <c r="HK191" s="68">
        <v>92.3617352242704</v>
      </c>
      <c r="HL191" s="72">
        <v>-6.19215067501938</v>
      </c>
      <c r="HM191" s="68">
        <v>109.601186781861</v>
      </c>
      <c r="HN191" s="72">
        <v>11.4740834731599</v>
      </c>
      <c r="HO191" s="68">
        <v>97.998526494543</v>
      </c>
      <c r="HP191" s="72">
        <v>-5.40172414041167</v>
      </c>
      <c r="HQ191" s="24"/>
      <c r="HR191" s="24" t="s">
        <v>35</v>
      </c>
      <c r="HS191" s="68">
        <v>123.529214392449</v>
      </c>
      <c r="HT191" s="72">
        <v>51.7046094085182</v>
      </c>
      <c r="HU191" s="68">
        <v>163.377726650067</v>
      </c>
      <c r="HV191" s="72">
        <v>10.7347291898401</v>
      </c>
      <c r="HW191" s="68">
        <v>51.4311515434709</v>
      </c>
      <c r="HX191" s="72">
        <v>-25.1122040667614</v>
      </c>
      <c r="HY191" s="24"/>
      <c r="HZ191" s="24" t="s">
        <v>35</v>
      </c>
      <c r="IA191" s="68">
        <v>79.768099498846</v>
      </c>
      <c r="IB191" s="72">
        <v>-27.6700395156278</v>
      </c>
      <c r="IC191" s="68">
        <v>115.54606953866</v>
      </c>
      <c r="ID191" s="72">
        <v>-2.7535446840911</v>
      </c>
      <c r="IE191" s="68">
        <v>84.9103646431853</v>
      </c>
      <c r="IF191" s="72">
        <v>-7.77069467418727</v>
      </c>
      <c r="IG191" s="24"/>
      <c r="IH191" s="24" t="s">
        <v>35</v>
      </c>
      <c r="II191" s="68">
        <v>132.068568505937</v>
      </c>
      <c r="IJ191" s="72">
        <v>20.9045737967958</v>
      </c>
      <c r="IK191" s="68">
        <v>138.934635289106</v>
      </c>
      <c r="IL191" s="72">
        <v>22.9212440406502</v>
      </c>
      <c r="IM191" s="68">
        <v>101.356109882275</v>
      </c>
      <c r="IN191" s="72">
        <v>4.8187794934756</v>
      </c>
      <c r="IO191" s="68">
        <v>122.234295665862</v>
      </c>
      <c r="IP191" s="72">
        <v>25.6032954616295</v>
      </c>
      <c r="IQ191" s="24"/>
      <c r="IR191" s="24" t="s">
        <v>35</v>
      </c>
      <c r="IS191" s="68">
        <v>76.3304219938326</v>
      </c>
      <c r="IT191" s="72">
        <v>-10.1849117282904</v>
      </c>
      <c r="IU191" s="68">
        <v>82.7381576350086</v>
      </c>
      <c r="IV191" s="72">
        <v>0.860744113267799</v>
      </c>
      <c r="IW191" s="68">
        <v>82.5256626328383</v>
      </c>
      <c r="IX191" s="72">
        <v>-15.4326872553805</v>
      </c>
      <c r="IY191" s="24"/>
      <c r="IZ191" s="24" t="s">
        <v>35</v>
      </c>
      <c r="JA191" s="68">
        <v>122.337441446614</v>
      </c>
      <c r="JB191" s="72">
        <v>-15.3998971503383</v>
      </c>
      <c r="JC191" s="68">
        <v>144.103725490045</v>
      </c>
      <c r="JD191" s="72">
        <v>-9.81457449645411</v>
      </c>
      <c r="JE191" s="68">
        <v>158.754028248455</v>
      </c>
      <c r="JF191" s="72">
        <v>-20.7097110624612</v>
      </c>
      <c r="JG191" s="24"/>
      <c r="JH191" s="24" t="s">
        <v>35</v>
      </c>
      <c r="JI191" s="68">
        <v>150.658672653811</v>
      </c>
      <c r="JJ191" s="72">
        <v>-9.5135144373442</v>
      </c>
      <c r="JK191" s="68">
        <v>211.293223520912</v>
      </c>
      <c r="JL191" s="72">
        <v>9.28795060956202</v>
      </c>
      <c r="JM191" s="68">
        <v>113.233471996905</v>
      </c>
      <c r="JN191" s="72">
        <v>-3.08664432108029</v>
      </c>
      <c r="JO191" s="24"/>
      <c r="JP191" s="24" t="s">
        <v>35</v>
      </c>
      <c r="JQ191" s="68">
        <v>146.712584595678</v>
      </c>
      <c r="JR191" s="72">
        <v>36.5433897117234</v>
      </c>
      <c r="JS191" s="68">
        <v>121.709001058875</v>
      </c>
      <c r="JT191" s="72">
        <v>-4.36838864398158</v>
      </c>
      <c r="JU191" s="68">
        <v>121.775886460201</v>
      </c>
      <c r="JV191" s="72">
        <v>-11.7776206609891</v>
      </c>
      <c r="JW191" s="24"/>
      <c r="JX191" s="24" t="s">
        <v>35</v>
      </c>
      <c r="JY191" s="68">
        <v>97.8763160847544</v>
      </c>
      <c r="JZ191" s="72">
        <v>17.3103859210014</v>
      </c>
      <c r="KA191" s="68">
        <v>172.573731186789</v>
      </c>
      <c r="KB191" s="72">
        <v>15.16170113369</v>
      </c>
      <c r="KC191" s="68">
        <v>151.846837591159</v>
      </c>
      <c r="KD191" s="72">
        <v>10.8067279011724</v>
      </c>
      <c r="KE191" s="24"/>
      <c r="KF191" s="24" t="s">
        <v>35</v>
      </c>
      <c r="KG191" s="68">
        <v>65.0904766708468</v>
      </c>
      <c r="KH191" s="72">
        <v>-31.5237250780435</v>
      </c>
      <c r="KI191" s="68">
        <v>108.541270884941</v>
      </c>
      <c r="KJ191" s="72">
        <v>-7.89840763419161</v>
      </c>
      <c r="KK191" s="68">
        <v>115.451293245566</v>
      </c>
      <c r="KL191" s="72">
        <v>-10.6627733358111</v>
      </c>
      <c r="KM191" s="24"/>
      <c r="KN191" s="24" t="s">
        <v>35</v>
      </c>
      <c r="KO191" s="68">
        <v>29.9706213980427</v>
      </c>
      <c r="KP191" s="72">
        <v>-25.81334911201</v>
      </c>
      <c r="KQ191" s="68">
        <v>164.938942486487</v>
      </c>
      <c r="KR191" s="72">
        <v>0.22312758630261</v>
      </c>
      <c r="KS191" s="68">
        <v>99.8452055180306</v>
      </c>
      <c r="KT191" s="72">
        <v>-8.16476724234042</v>
      </c>
      <c r="KU191" s="24"/>
      <c r="KV191" s="24" t="s">
        <v>35</v>
      </c>
      <c r="KW191" s="68">
        <v>129.496103071679</v>
      </c>
      <c r="KX191" s="72">
        <v>-1.32772669470287</v>
      </c>
      <c r="KY191" s="68">
        <v>167.958956324017</v>
      </c>
      <c r="KZ191" s="72">
        <v>-3.42734093315526</v>
      </c>
      <c r="LA191" s="68">
        <v>119.346262033043</v>
      </c>
      <c r="LB191" s="72">
        <v>-15.6275758062877</v>
      </c>
      <c r="LC191" s="24"/>
      <c r="LD191" s="24" t="s">
        <v>35</v>
      </c>
      <c r="LE191" s="68">
        <v>152.949996070925</v>
      </c>
      <c r="LF191" s="72">
        <v>6.38849789098508</v>
      </c>
      <c r="LG191" s="68">
        <v>111.029266181718</v>
      </c>
      <c r="LH191" s="72">
        <v>-3.65734556339774</v>
      </c>
      <c r="LI191" s="68">
        <v>44.7686807864568</v>
      </c>
      <c r="LJ191" s="72">
        <v>-32.8428540068247</v>
      </c>
      <c r="LK191" s="24"/>
      <c r="LL191" s="24" t="s">
        <v>35</v>
      </c>
      <c r="LM191" s="68">
        <v>116.80287301925</v>
      </c>
      <c r="LN191" s="72">
        <v>-37.0982824000948</v>
      </c>
      <c r="LO191" s="68">
        <v>83.0823519420175</v>
      </c>
      <c r="LP191" s="72">
        <v>-29.2494499230384</v>
      </c>
      <c r="LQ191" s="68">
        <v>207.112367500031</v>
      </c>
      <c r="LR191" s="72">
        <v>3.87270551752066</v>
      </c>
      <c r="LS191" s="24"/>
      <c r="LT191" s="24" t="s">
        <v>35</v>
      </c>
      <c r="LU191" s="68">
        <v>103.638689971343</v>
      </c>
      <c r="LV191" s="72">
        <v>-0.0520137768860849</v>
      </c>
      <c r="LW191" s="68">
        <v>130.086137095722</v>
      </c>
      <c r="LX191" s="72">
        <v>1.4832162519929</v>
      </c>
      <c r="LY191" s="68">
        <v>125.49727447729</v>
      </c>
      <c r="LZ191" s="72">
        <v>-25.9775306064268</v>
      </c>
      <c r="MA191" s="24"/>
      <c r="MB191" s="24" t="s">
        <v>35</v>
      </c>
      <c r="MC191" s="68">
        <v>153.687084734113</v>
      </c>
      <c r="MD191" s="72">
        <v>-2.59800471711426</v>
      </c>
      <c r="ME191" s="68">
        <v>95.0459947664241</v>
      </c>
      <c r="MF191" s="72">
        <v>18.5475790791169</v>
      </c>
      <c r="MG191" s="68">
        <v>79.6633513464538</v>
      </c>
      <c r="MH191" s="72">
        <v>-26.9553087083363</v>
      </c>
      <c r="MI191" s="24"/>
      <c r="MJ191" s="24" t="s">
        <v>35</v>
      </c>
      <c r="MK191" s="68">
        <v>99.3616116102044</v>
      </c>
      <c r="ML191" s="72">
        <v>9.79576912247315</v>
      </c>
      <c r="MM191" s="68">
        <v>102.521971716903</v>
      </c>
      <c r="MN191" s="72">
        <v>-17.298448590543</v>
      </c>
      <c r="MO191" s="68">
        <v>206.931234345144</v>
      </c>
      <c r="MP191" s="72">
        <v>23.571346020286</v>
      </c>
    </row>
    <row r="192" ht="15" customHeight="1" spans="1:354">
      <c r="A192" s="433"/>
      <c r="B192" s="24" t="s">
        <v>36</v>
      </c>
      <c r="C192" s="68">
        <v>94.8086416704366</v>
      </c>
      <c r="D192" s="72">
        <v>2.75564082647503</v>
      </c>
      <c r="E192" s="459">
        <v>78.2018857580298</v>
      </c>
      <c r="F192" s="72">
        <v>-0.747125453948684</v>
      </c>
      <c r="G192" s="459">
        <v>110.511359580146</v>
      </c>
      <c r="H192" s="72">
        <v>5.24079019775232</v>
      </c>
      <c r="I192" s="24"/>
      <c r="J192" s="24" t="s">
        <v>36</v>
      </c>
      <c r="K192" s="68">
        <v>91.2300107879597</v>
      </c>
      <c r="L192" s="72">
        <v>3.86808776262235</v>
      </c>
      <c r="M192" s="68">
        <v>105.480970799663</v>
      </c>
      <c r="N192" s="72">
        <v>31.3044657840061</v>
      </c>
      <c r="O192" s="68">
        <v>90.7637318319127</v>
      </c>
      <c r="P192" s="72">
        <v>8.68579869703558</v>
      </c>
      <c r="Q192" s="24"/>
      <c r="R192" s="24" t="s">
        <v>36</v>
      </c>
      <c r="S192" s="68">
        <v>78.5074725265935</v>
      </c>
      <c r="T192" s="72">
        <v>-20.7392287230706</v>
      </c>
      <c r="U192" s="68">
        <v>136.767705956892</v>
      </c>
      <c r="V192" s="72">
        <v>4.22322379621585</v>
      </c>
      <c r="W192" s="68">
        <v>145.011742999139</v>
      </c>
      <c r="X192" s="72">
        <v>32.4901157394191</v>
      </c>
      <c r="Y192" s="24"/>
      <c r="Z192" s="24" t="s">
        <v>36</v>
      </c>
      <c r="AA192" s="68">
        <v>152.269091419378</v>
      </c>
      <c r="AB192" s="72">
        <v>-9.83123347228342</v>
      </c>
      <c r="AC192" s="68">
        <v>123.696880372685</v>
      </c>
      <c r="AD192" s="72">
        <v>1.26173909462199</v>
      </c>
      <c r="AE192" s="68">
        <v>153.342781173524</v>
      </c>
      <c r="AF192" s="72">
        <v>2.73639869807698</v>
      </c>
      <c r="AG192" s="24"/>
      <c r="AH192" s="24" t="s">
        <v>36</v>
      </c>
      <c r="AI192" s="68">
        <v>90.1051798035878</v>
      </c>
      <c r="AJ192" s="72">
        <v>-9.86285396405034</v>
      </c>
      <c r="AK192" s="68">
        <v>209.640432759147</v>
      </c>
      <c r="AL192" s="72">
        <v>13.3527499602575</v>
      </c>
      <c r="AM192" s="68">
        <v>73.7751005997625</v>
      </c>
      <c r="AN192" s="72">
        <v>-15.8033313942988</v>
      </c>
      <c r="AO192" s="24"/>
      <c r="AP192" s="24" t="s">
        <v>36</v>
      </c>
      <c r="AQ192" s="68">
        <v>213.433624263186</v>
      </c>
      <c r="AR192" s="72">
        <v>-2.33635031385934</v>
      </c>
      <c r="AS192" s="68">
        <v>154.560716983285</v>
      </c>
      <c r="AT192" s="72">
        <v>3.84745499827324</v>
      </c>
      <c r="AU192" s="68">
        <v>147.596628683386</v>
      </c>
      <c r="AV192" s="72">
        <v>1.28567762093491</v>
      </c>
      <c r="AW192" s="24"/>
      <c r="AX192" s="24" t="s">
        <v>36</v>
      </c>
      <c r="AY192" s="68">
        <v>170.285171288467</v>
      </c>
      <c r="AZ192" s="72">
        <v>42.2124113432603</v>
      </c>
      <c r="BA192" s="68">
        <v>77.1676085126508</v>
      </c>
      <c r="BB192" s="72">
        <v>-19.4657705305957</v>
      </c>
      <c r="BC192" s="68">
        <v>154.966390745244</v>
      </c>
      <c r="BD192" s="72">
        <v>27.032547835434</v>
      </c>
      <c r="BE192" s="24"/>
      <c r="BF192" s="24" t="s">
        <v>36</v>
      </c>
      <c r="BG192" s="68">
        <v>169.645232119163</v>
      </c>
      <c r="BH192" s="72">
        <v>30.5573369677747</v>
      </c>
      <c r="BI192" s="68">
        <v>68.1881509472033</v>
      </c>
      <c r="BJ192" s="72">
        <v>-18.615487345045</v>
      </c>
      <c r="BK192" s="68">
        <v>208.010014864139</v>
      </c>
      <c r="BL192" s="72">
        <v>6.22864475728986</v>
      </c>
      <c r="BM192" s="24"/>
      <c r="BN192" s="24" t="s">
        <v>36</v>
      </c>
      <c r="BO192" s="68">
        <v>139.267183334606</v>
      </c>
      <c r="BP192" s="72">
        <v>19.6143729431031</v>
      </c>
      <c r="BQ192" s="466">
        <v>111.933850971967</v>
      </c>
      <c r="BR192" s="72">
        <v>-6.34710888275701</v>
      </c>
      <c r="BS192" s="68">
        <v>161.236066833583</v>
      </c>
      <c r="BT192" s="72">
        <v>20.576467729014</v>
      </c>
      <c r="BU192" s="24"/>
      <c r="BV192" s="24" t="s">
        <v>36</v>
      </c>
      <c r="BW192" s="68">
        <v>146.259903343732</v>
      </c>
      <c r="BX192" s="72">
        <v>5.66608869627893</v>
      </c>
      <c r="BY192" s="68">
        <v>141.624161795037</v>
      </c>
      <c r="BZ192" s="72">
        <v>36.2169564932931</v>
      </c>
      <c r="CA192" s="68">
        <v>116.517236329307</v>
      </c>
      <c r="CB192" s="72">
        <v>-5.64581561605749</v>
      </c>
      <c r="CC192" s="24"/>
      <c r="CD192" s="24" t="s">
        <v>36</v>
      </c>
      <c r="CE192" s="68">
        <v>112.23055417037</v>
      </c>
      <c r="CF192" s="72">
        <v>1.24002596733715</v>
      </c>
      <c r="CG192" s="68">
        <v>64.43807290379</v>
      </c>
      <c r="CH192" s="72">
        <v>-25.0176532589722</v>
      </c>
      <c r="CI192" s="68">
        <v>98.7968523998643</v>
      </c>
      <c r="CJ192" s="72">
        <v>8.18513056086884</v>
      </c>
      <c r="CK192" s="24"/>
      <c r="CL192" s="24" t="s">
        <v>36</v>
      </c>
      <c r="CM192" s="68">
        <v>296.54821459322</v>
      </c>
      <c r="CN192" s="72">
        <v>20.0427024336259</v>
      </c>
      <c r="CO192" s="68">
        <v>83.1526940030827</v>
      </c>
      <c r="CP192" s="72">
        <v>-8.7322792292284</v>
      </c>
      <c r="CQ192" s="68">
        <v>132.139162439276</v>
      </c>
      <c r="CR192" s="72">
        <v>26.9434859101893</v>
      </c>
      <c r="CS192" s="24"/>
      <c r="CT192" s="24" t="s">
        <v>36</v>
      </c>
      <c r="CU192" s="68">
        <v>88.2737907046895</v>
      </c>
      <c r="CV192" s="72">
        <v>-22.9814411869463</v>
      </c>
      <c r="CW192" s="68">
        <v>143.583404364252</v>
      </c>
      <c r="CX192" s="72">
        <v>11.9853493392615</v>
      </c>
      <c r="CY192" s="68">
        <v>99.7622995736071</v>
      </c>
      <c r="CZ192" s="72">
        <v>13.8116236266591</v>
      </c>
      <c r="DA192" s="24"/>
      <c r="DB192" s="24" t="s">
        <v>36</v>
      </c>
      <c r="DC192" s="68">
        <v>57.7806215255657</v>
      </c>
      <c r="DD192" s="72">
        <v>-17.9756699201883</v>
      </c>
      <c r="DE192" s="68">
        <v>267.728931719975</v>
      </c>
      <c r="DF192" s="72">
        <v>-16.3791450315751</v>
      </c>
      <c r="DG192" s="68">
        <v>104.250585190598</v>
      </c>
      <c r="DH192" s="72">
        <v>-7.33021729255023</v>
      </c>
      <c r="DI192" s="24"/>
      <c r="DJ192" s="24" t="s">
        <v>36</v>
      </c>
      <c r="DK192" s="68">
        <v>137.801187167596</v>
      </c>
      <c r="DL192" s="72">
        <v>-2.08635279852584</v>
      </c>
      <c r="DM192" s="68">
        <v>47.4457791652409</v>
      </c>
      <c r="DN192" s="72">
        <v>12.8996377105788</v>
      </c>
      <c r="DO192" s="68">
        <v>141.481716540212</v>
      </c>
      <c r="DP192" s="72">
        <v>23.6011359789071</v>
      </c>
      <c r="DQ192" s="24"/>
      <c r="DR192" s="24" t="s">
        <v>36</v>
      </c>
      <c r="DS192" s="68">
        <v>141.703857735945</v>
      </c>
      <c r="DT192" s="72">
        <v>21.0423440209891</v>
      </c>
      <c r="DU192" s="68">
        <v>128.907309737308</v>
      </c>
      <c r="DV192" s="72">
        <v>11.0586135066693</v>
      </c>
      <c r="DW192" s="68">
        <v>139.997273487321</v>
      </c>
      <c r="DX192" s="72">
        <v>2.5040660090516</v>
      </c>
      <c r="DY192" s="24"/>
      <c r="DZ192" s="24" t="s">
        <v>36</v>
      </c>
      <c r="EA192" s="68">
        <v>115.962986562416</v>
      </c>
      <c r="EB192" s="72">
        <v>6.58427338488326</v>
      </c>
      <c r="EC192" s="68">
        <v>119.354944990731</v>
      </c>
      <c r="ED192" s="72">
        <v>4.74315209218499</v>
      </c>
      <c r="EE192" s="68">
        <v>123.700441773669</v>
      </c>
      <c r="EF192" s="72">
        <v>7.63124493058567</v>
      </c>
      <c r="EG192" s="24"/>
      <c r="EH192" s="24" t="s">
        <v>36</v>
      </c>
      <c r="EI192" s="68">
        <v>152.118628835048</v>
      </c>
      <c r="EJ192" s="72">
        <v>9.49495605743054</v>
      </c>
      <c r="EK192" s="68">
        <v>123.864254255762</v>
      </c>
      <c r="EL192" s="72">
        <v>6.76953571151992</v>
      </c>
      <c r="EM192" s="68">
        <v>104.112965384066</v>
      </c>
      <c r="EN192" s="72">
        <v>-0.100611010181893</v>
      </c>
      <c r="EO192" s="24"/>
      <c r="EP192" s="24" t="s">
        <v>36</v>
      </c>
      <c r="EQ192" s="68">
        <v>90.4003816856774</v>
      </c>
      <c r="ER192" s="72">
        <v>34.093923321679</v>
      </c>
      <c r="ES192" s="68">
        <v>153.408382729655</v>
      </c>
      <c r="ET192" s="72">
        <v>21.7449411605364</v>
      </c>
      <c r="EU192" s="68">
        <v>23.6038975474801</v>
      </c>
      <c r="EV192" s="72">
        <v>-67.7561696639472</v>
      </c>
      <c r="EW192" s="24"/>
      <c r="EX192" s="24" t="s">
        <v>36</v>
      </c>
      <c r="EY192" s="68">
        <v>90.3888379000807</v>
      </c>
      <c r="EZ192" s="72">
        <v>10.8260282921174</v>
      </c>
      <c r="FA192" s="68">
        <v>107.656023151239</v>
      </c>
      <c r="FB192" s="72">
        <v>18.5579976509875</v>
      </c>
      <c r="FC192" s="68">
        <v>259.130437327641</v>
      </c>
      <c r="FD192" s="72">
        <v>8.58900965451998</v>
      </c>
      <c r="FE192" s="24"/>
      <c r="FF192" s="24" t="s">
        <v>36</v>
      </c>
      <c r="FG192" s="68">
        <v>115.769663332277</v>
      </c>
      <c r="FH192" s="72">
        <v>-7.09176576051686</v>
      </c>
      <c r="FI192" s="68">
        <v>167.431664023478</v>
      </c>
      <c r="FJ192" s="72">
        <v>4.94314191322583</v>
      </c>
      <c r="FK192" s="68">
        <v>111.376565533546</v>
      </c>
      <c r="FL192" s="72">
        <v>5.26671847751015</v>
      </c>
      <c r="FM192" s="24"/>
      <c r="FN192" s="24" t="s">
        <v>36</v>
      </c>
      <c r="FO192" s="68">
        <v>91.4403405799435</v>
      </c>
      <c r="FP192" s="72">
        <v>-11.2103815539075</v>
      </c>
      <c r="FQ192" s="68">
        <v>206.319207099944</v>
      </c>
      <c r="FR192" s="72">
        <v>-12.4280993952969</v>
      </c>
      <c r="FS192" s="68">
        <v>104.342177326819</v>
      </c>
      <c r="FT192" s="72">
        <v>-15.8376621435447</v>
      </c>
      <c r="FU192" s="24"/>
      <c r="FV192" s="24" t="s">
        <v>36</v>
      </c>
      <c r="FW192" s="68">
        <v>129.637775280416</v>
      </c>
      <c r="FX192" s="72">
        <v>4.5665235487007</v>
      </c>
      <c r="FY192" s="68">
        <v>183.887052081011</v>
      </c>
      <c r="FZ192" s="72">
        <v>18.211949437408</v>
      </c>
      <c r="GA192" s="68">
        <v>103.585599003213</v>
      </c>
      <c r="GB192" s="72">
        <v>16.5694249353675</v>
      </c>
      <c r="GC192" s="24"/>
      <c r="GD192" s="24" t="s">
        <v>36</v>
      </c>
      <c r="GE192" s="68">
        <v>128.888405996554</v>
      </c>
      <c r="GF192" s="72">
        <v>1.3246711634237</v>
      </c>
      <c r="GG192" s="68">
        <v>110.966338195452</v>
      </c>
      <c r="GH192" s="72">
        <v>-5.65227289655851</v>
      </c>
      <c r="GI192" s="68">
        <v>62.8563370619036</v>
      </c>
      <c r="GJ192" s="72">
        <v>-18.4489656535641</v>
      </c>
      <c r="GK192" s="24"/>
      <c r="GL192" s="24" t="s">
        <v>36</v>
      </c>
      <c r="GM192" s="68">
        <v>102.50333812144</v>
      </c>
      <c r="GN192" s="72">
        <v>-2.07507426825035</v>
      </c>
      <c r="GO192" s="68">
        <v>120.246378057328</v>
      </c>
      <c r="GP192" s="72">
        <v>9.32154154886831</v>
      </c>
      <c r="GQ192" s="68">
        <v>75.5728415550602</v>
      </c>
      <c r="GR192" s="72">
        <v>-21.0536110523422</v>
      </c>
      <c r="GS192" s="24"/>
      <c r="GT192" s="24" t="s">
        <v>36</v>
      </c>
      <c r="GU192" s="68">
        <v>70.9775715553155</v>
      </c>
      <c r="GV192" s="72">
        <v>23.1270340873108</v>
      </c>
      <c r="GW192" s="68">
        <v>98.1685022222905</v>
      </c>
      <c r="GX192" s="72">
        <v>-6.70923595119997</v>
      </c>
      <c r="GY192" s="68">
        <v>86.8554199432287</v>
      </c>
      <c r="GZ192" s="72">
        <v>31.2697542956456</v>
      </c>
      <c r="HA192" s="24"/>
      <c r="HB192" s="24" t="s">
        <v>36</v>
      </c>
      <c r="HC192" s="68">
        <v>122.049671408086</v>
      </c>
      <c r="HD192" s="72">
        <v>35.8322847593194</v>
      </c>
      <c r="HE192" s="68">
        <v>139.116791344802</v>
      </c>
      <c r="HF192" s="72">
        <v>-16.2999999999998</v>
      </c>
      <c r="HG192" s="68">
        <v>70.5440593310783</v>
      </c>
      <c r="HH192" s="72">
        <v>-13.7139863339734</v>
      </c>
      <c r="HI192" s="24"/>
      <c r="HJ192" s="24" t="s">
        <v>36</v>
      </c>
      <c r="HK192" s="68">
        <v>88.263981076544</v>
      </c>
      <c r="HL192" s="72">
        <v>3.95890706837901</v>
      </c>
      <c r="HM192" s="68">
        <v>103.09412883691</v>
      </c>
      <c r="HN192" s="72">
        <v>23.682732388428</v>
      </c>
      <c r="HO192" s="68">
        <v>62.3830665858887</v>
      </c>
      <c r="HP192" s="72">
        <v>-13.7720607180806</v>
      </c>
      <c r="HQ192" s="24"/>
      <c r="HR192" s="24" t="s">
        <v>36</v>
      </c>
      <c r="HS192" s="68">
        <v>100.953149863556</v>
      </c>
      <c r="HT192" s="72">
        <v>21.7530182362258</v>
      </c>
      <c r="HU192" s="68">
        <v>168.584421986397</v>
      </c>
      <c r="HV192" s="72">
        <v>31.3026165028794</v>
      </c>
      <c r="HW192" s="68">
        <v>73.7217449101619</v>
      </c>
      <c r="HX192" s="72">
        <v>-7.10575396584437</v>
      </c>
      <c r="HY192" s="24"/>
      <c r="HZ192" s="24" t="s">
        <v>36</v>
      </c>
      <c r="IA192" s="68">
        <v>75.6987003405105</v>
      </c>
      <c r="IB192" s="72">
        <v>-23.0297004702822</v>
      </c>
      <c r="IC192" s="68">
        <v>101.433160560666</v>
      </c>
      <c r="ID192" s="72">
        <v>-13.3212871957592</v>
      </c>
      <c r="IE192" s="68">
        <v>98.8820402294814</v>
      </c>
      <c r="IF192" s="72">
        <v>6.47774967516992</v>
      </c>
      <c r="IG192" s="24"/>
      <c r="IH192" s="24" t="s">
        <v>36</v>
      </c>
      <c r="II192" s="68">
        <v>106.419737465803</v>
      </c>
      <c r="IJ192" s="72">
        <v>2.63676904605501</v>
      </c>
      <c r="IK192" s="68">
        <v>162.867139438812</v>
      </c>
      <c r="IL192" s="72">
        <v>39.4273762755575</v>
      </c>
      <c r="IM192" s="68">
        <v>113.532428349188</v>
      </c>
      <c r="IN192" s="72">
        <v>15.5535098846194</v>
      </c>
      <c r="IO192" s="68">
        <v>142.406079663063</v>
      </c>
      <c r="IP192" s="72">
        <v>35.7999999999994</v>
      </c>
      <c r="IQ192" s="24"/>
      <c r="IR192" s="24" t="s">
        <v>36</v>
      </c>
      <c r="IS192" s="68">
        <v>48.794795917294</v>
      </c>
      <c r="IT192" s="72">
        <v>-46.0614300561402</v>
      </c>
      <c r="IU192" s="68">
        <v>94.4095333446948</v>
      </c>
      <c r="IV192" s="72">
        <v>8.23654819347274</v>
      </c>
      <c r="IW192" s="68">
        <v>97.9219903376033</v>
      </c>
      <c r="IX192" s="72">
        <v>1.39821600793724</v>
      </c>
      <c r="IY192" s="24"/>
      <c r="IZ192" s="24" t="s">
        <v>36</v>
      </c>
      <c r="JA192" s="68">
        <v>164.220050816231</v>
      </c>
      <c r="JB192" s="72">
        <v>28.2237581921984</v>
      </c>
      <c r="JC192" s="68">
        <v>153.59200044337</v>
      </c>
      <c r="JD192" s="72">
        <v>-5.36692832307156</v>
      </c>
      <c r="JE192" s="68">
        <v>176.186608575708</v>
      </c>
      <c r="JF192" s="72">
        <v>-19.8702869296933</v>
      </c>
      <c r="JG192" s="24"/>
      <c r="JH192" s="24" t="s">
        <v>36</v>
      </c>
      <c r="JI192" s="68">
        <v>139.258759816341</v>
      </c>
      <c r="JJ192" s="72">
        <v>9.06053831657461</v>
      </c>
      <c r="JK192" s="68">
        <v>232.437929220486</v>
      </c>
      <c r="JL192" s="72">
        <v>11.1429999999998</v>
      </c>
      <c r="JM192" s="68">
        <v>118.810971647861</v>
      </c>
      <c r="JN192" s="72">
        <v>0.117251843992165</v>
      </c>
      <c r="JO192" s="24"/>
      <c r="JP192" s="24" t="s">
        <v>36</v>
      </c>
      <c r="JQ192" s="68">
        <v>135.765998123386</v>
      </c>
      <c r="JR192" s="72">
        <v>28.9685099785252</v>
      </c>
      <c r="JS192" s="68">
        <v>114.469403978277</v>
      </c>
      <c r="JT192" s="72">
        <v>-3.75157863117036</v>
      </c>
      <c r="JU192" s="68">
        <v>103.764865891831</v>
      </c>
      <c r="JV192" s="72">
        <v>-7.96146144307926</v>
      </c>
      <c r="JW192" s="24"/>
      <c r="JX192" s="24" t="s">
        <v>36</v>
      </c>
      <c r="JY192" s="68">
        <v>114.980125104234</v>
      </c>
      <c r="JZ192" s="72">
        <v>27.1737456015177</v>
      </c>
      <c r="KA192" s="68">
        <v>166.949448058419</v>
      </c>
      <c r="KB192" s="72">
        <v>9.22668146827021</v>
      </c>
      <c r="KC192" s="68">
        <v>162.862954918295</v>
      </c>
      <c r="KD192" s="72">
        <v>9.10156038027506</v>
      </c>
      <c r="KE192" s="24"/>
      <c r="KF192" s="24" t="s">
        <v>36</v>
      </c>
      <c r="KG192" s="68">
        <v>77.4206913181737</v>
      </c>
      <c r="KH192" s="72">
        <v>-18.7231280018012</v>
      </c>
      <c r="KI192" s="68">
        <v>150.143800656411</v>
      </c>
      <c r="KJ192" s="72">
        <v>19.142298842394</v>
      </c>
      <c r="KK192" s="68">
        <v>126.429778068456</v>
      </c>
      <c r="KL192" s="72">
        <v>7.53957919091816</v>
      </c>
      <c r="KM192" s="24"/>
      <c r="KN192" s="24" t="s">
        <v>36</v>
      </c>
      <c r="KO192" s="68">
        <v>40.2990934498244</v>
      </c>
      <c r="KP192" s="72">
        <v>-22.6346169776484</v>
      </c>
      <c r="KQ192" s="68">
        <v>139.043832657282</v>
      </c>
      <c r="KR192" s="72">
        <v>1.18070383585351</v>
      </c>
      <c r="KS192" s="68">
        <v>115.089984792489</v>
      </c>
      <c r="KT192" s="72">
        <v>15.4966855332687</v>
      </c>
      <c r="KU192" s="24"/>
      <c r="KV192" s="24" t="s">
        <v>36</v>
      </c>
      <c r="KW192" s="68">
        <v>134.729046291626</v>
      </c>
      <c r="KX192" s="72">
        <v>5.52512429273362</v>
      </c>
      <c r="KY192" s="68">
        <v>126.339341860138</v>
      </c>
      <c r="KZ192" s="72">
        <v>-19.060744973174</v>
      </c>
      <c r="LA192" s="68">
        <v>143.892347549515</v>
      </c>
      <c r="LB192" s="72">
        <v>-3.33156102036018</v>
      </c>
      <c r="LC192" s="24"/>
      <c r="LD192" s="24" t="s">
        <v>36</v>
      </c>
      <c r="LE192" s="68">
        <v>153.492361702177</v>
      </c>
      <c r="LF192" s="72">
        <v>6.38475223871946</v>
      </c>
      <c r="LG192" s="68">
        <v>144.587601491153</v>
      </c>
      <c r="LH192" s="72">
        <v>20.7559012758767</v>
      </c>
      <c r="LI192" s="68">
        <v>55.2720779346722</v>
      </c>
      <c r="LJ192" s="72">
        <v>-11.2048170033367</v>
      </c>
      <c r="LK192" s="24"/>
      <c r="LL192" s="24" t="s">
        <v>36</v>
      </c>
      <c r="LM192" s="68">
        <v>259.171952466121</v>
      </c>
      <c r="LN192" s="72">
        <v>7.59157325103099</v>
      </c>
      <c r="LO192" s="68">
        <v>69.376510316335</v>
      </c>
      <c r="LP192" s="72">
        <v>-32.4999999999998</v>
      </c>
      <c r="LQ192" s="68">
        <v>195.823687095318</v>
      </c>
      <c r="LR192" s="72">
        <v>16.521898881827</v>
      </c>
      <c r="LS192" s="24"/>
      <c r="LT192" s="24" t="s">
        <v>36</v>
      </c>
      <c r="LU192" s="68">
        <v>119.70303139865</v>
      </c>
      <c r="LV192" s="72">
        <v>11.971816643635</v>
      </c>
      <c r="LW192" s="68">
        <v>133.777894931165</v>
      </c>
      <c r="LX192" s="72">
        <v>-4.19121786455082</v>
      </c>
      <c r="LY192" s="68">
        <v>178.480861314628</v>
      </c>
      <c r="LZ192" s="72">
        <v>20.7861835416562</v>
      </c>
      <c r="MA192" s="24"/>
      <c r="MB192" s="24" t="s">
        <v>36</v>
      </c>
      <c r="MC192" s="68">
        <v>171.520137436787</v>
      </c>
      <c r="MD192" s="72">
        <v>12.1953463077015</v>
      </c>
      <c r="ME192" s="68">
        <v>99.9123333992857</v>
      </c>
      <c r="MF192" s="72">
        <v>19.0205594796473</v>
      </c>
      <c r="MG192" s="68">
        <v>72.6713519203581</v>
      </c>
      <c r="MH192" s="72">
        <v>-11.7947773022637</v>
      </c>
      <c r="MI192" s="24"/>
      <c r="MJ192" s="24" t="s">
        <v>36</v>
      </c>
      <c r="MK192" s="68">
        <v>100.890679311196</v>
      </c>
      <c r="ML192" s="72">
        <v>15.3722889680214</v>
      </c>
      <c r="MM192" s="68">
        <v>117.888863301516</v>
      </c>
      <c r="MN192" s="72">
        <v>2.07394607560092</v>
      </c>
      <c r="MO192" s="68">
        <v>174.617331807227</v>
      </c>
      <c r="MP192" s="72">
        <v>16.6930363732981</v>
      </c>
    </row>
    <row r="193" ht="15" customHeight="1" spans="1:354">
      <c r="A193" s="433"/>
      <c r="B193" s="24" t="s">
        <v>37</v>
      </c>
      <c r="C193" s="68">
        <v>87.5288229368173</v>
      </c>
      <c r="D193" s="72">
        <v>-6.98189304771404</v>
      </c>
      <c r="E193" s="459">
        <v>75.7713639461916</v>
      </c>
      <c r="F193" s="72">
        <v>-6.68570190664724</v>
      </c>
      <c r="G193" s="459">
        <v>98.646229782476</v>
      </c>
      <c r="H193" s="72">
        <v>-7.19583992686128</v>
      </c>
      <c r="I193" s="24"/>
      <c r="J193" s="24" t="s">
        <v>37</v>
      </c>
      <c r="K193" s="68">
        <v>87.0347905545681</v>
      </c>
      <c r="L193" s="72">
        <v>-6.30000000000038</v>
      </c>
      <c r="M193" s="68">
        <v>95.7826713079719</v>
      </c>
      <c r="N193" s="72">
        <v>-0.999473344860803</v>
      </c>
      <c r="O193" s="68">
        <v>85.2312071992282</v>
      </c>
      <c r="P193" s="72">
        <v>-8</v>
      </c>
      <c r="Q193" s="24"/>
      <c r="R193" s="24" t="s">
        <v>37</v>
      </c>
      <c r="S193" s="68">
        <v>83.7856275780964</v>
      </c>
      <c r="T193" s="72">
        <v>-26.6668061570218</v>
      </c>
      <c r="U193" s="68">
        <v>151.972942258638</v>
      </c>
      <c r="V193" s="72">
        <v>10.2425570690124</v>
      </c>
      <c r="W193" s="68">
        <v>155.608374445098</v>
      </c>
      <c r="X193" s="72">
        <v>13.1152893334937</v>
      </c>
      <c r="Y193" s="24"/>
      <c r="Z193" s="24" t="s">
        <v>37</v>
      </c>
      <c r="AA193" s="68">
        <v>163.928653713156</v>
      </c>
      <c r="AB193" s="72">
        <v>8.22021870102279</v>
      </c>
      <c r="AC193" s="68">
        <v>116.156216955071</v>
      </c>
      <c r="AD193" s="72">
        <v>-22.1172995593104</v>
      </c>
      <c r="AE193" s="68">
        <v>148.920458618715</v>
      </c>
      <c r="AF193" s="72">
        <v>0.220751694794558</v>
      </c>
      <c r="AG193" s="24"/>
      <c r="AH193" s="24" t="s">
        <v>37</v>
      </c>
      <c r="AI193" s="68">
        <v>99.9614364460013</v>
      </c>
      <c r="AJ193" s="72">
        <v>-1.51297565804138</v>
      </c>
      <c r="AK193" s="68">
        <v>209.370368630777</v>
      </c>
      <c r="AL193" s="72">
        <v>3.37829192747552</v>
      </c>
      <c r="AM193" s="68">
        <v>73.7928411004972</v>
      </c>
      <c r="AN193" s="72">
        <v>-22.5392858863874</v>
      </c>
      <c r="AO193" s="24"/>
      <c r="AP193" s="24" t="s">
        <v>37</v>
      </c>
      <c r="AQ193" s="68">
        <v>199.780585828356</v>
      </c>
      <c r="AR193" s="72">
        <v>-5.79999999999988</v>
      </c>
      <c r="AS193" s="68">
        <v>152.670860057186</v>
      </c>
      <c r="AT193" s="72">
        <v>2.91055436575493</v>
      </c>
      <c r="AU193" s="68">
        <v>150.597448609582</v>
      </c>
      <c r="AV193" s="72">
        <v>-3.63981525398034</v>
      </c>
      <c r="AW193" s="24"/>
      <c r="AX193" s="24" t="s">
        <v>37</v>
      </c>
      <c r="AY193" s="68">
        <v>160.662946891328</v>
      </c>
      <c r="AZ193" s="72">
        <v>15.4961397929621</v>
      </c>
      <c r="BA193" s="68">
        <v>86.2015773055562</v>
      </c>
      <c r="BB193" s="72">
        <v>-20.4095261348693</v>
      </c>
      <c r="BC193" s="68">
        <v>132.468472762037</v>
      </c>
      <c r="BD193" s="72">
        <v>6.00848867632988</v>
      </c>
      <c r="BE193" s="24"/>
      <c r="BF193" s="24" t="s">
        <v>37</v>
      </c>
      <c r="BG193" s="68">
        <v>129.770897281461</v>
      </c>
      <c r="BH193" s="72">
        <v>13.1474305006622</v>
      </c>
      <c r="BI193" s="68">
        <v>93.9151892984471</v>
      </c>
      <c r="BJ193" s="72">
        <v>-9.09332807920478</v>
      </c>
      <c r="BK193" s="68">
        <v>247.955730328743</v>
      </c>
      <c r="BL193" s="72">
        <v>24.4626192543211</v>
      </c>
      <c r="BM193" s="24"/>
      <c r="BN193" s="24" t="s">
        <v>37</v>
      </c>
      <c r="BO193" s="68">
        <v>157.918149894047</v>
      </c>
      <c r="BP193" s="72">
        <v>29.0307937872786</v>
      </c>
      <c r="BQ193" s="466">
        <v>118.929570992129</v>
      </c>
      <c r="BR193" s="72">
        <v>-6.3543079946984</v>
      </c>
      <c r="BS193" s="68">
        <v>146.431641682807</v>
      </c>
      <c r="BT193" s="72">
        <v>8.94085573373376</v>
      </c>
      <c r="BU193" s="24"/>
      <c r="BV193" s="24" t="s">
        <v>37</v>
      </c>
      <c r="BW193" s="68">
        <v>118.020970655519</v>
      </c>
      <c r="BX193" s="72">
        <v>-16.9720177219265</v>
      </c>
      <c r="BY193" s="68">
        <v>107.927793496117</v>
      </c>
      <c r="BZ193" s="72">
        <v>19.8572248357186</v>
      </c>
      <c r="CA193" s="68">
        <v>103.980058386545</v>
      </c>
      <c r="CB193" s="72">
        <v>-11.6430759158254</v>
      </c>
      <c r="CC193" s="24"/>
      <c r="CD193" s="24" t="s">
        <v>37</v>
      </c>
      <c r="CE193" s="68">
        <v>121.655502873064</v>
      </c>
      <c r="CF193" s="72">
        <v>-7.21438956027515</v>
      </c>
      <c r="CG193" s="68">
        <v>67.236923321957</v>
      </c>
      <c r="CH193" s="72">
        <v>-28.8176308207354</v>
      </c>
      <c r="CI193" s="68">
        <v>106.147734295014</v>
      </c>
      <c r="CJ193" s="72">
        <v>14.7727842660533</v>
      </c>
      <c r="CK193" s="24"/>
      <c r="CL193" s="24" t="s">
        <v>37</v>
      </c>
      <c r="CM193" s="68">
        <v>218.263270631719</v>
      </c>
      <c r="CN193" s="72">
        <v>0.966298408880277</v>
      </c>
      <c r="CO193" s="68">
        <v>74.2197950292959</v>
      </c>
      <c r="CP193" s="72">
        <v>-20.1147336704734</v>
      </c>
      <c r="CQ193" s="68">
        <v>128.309281131174</v>
      </c>
      <c r="CR193" s="72">
        <v>26.1460566570902</v>
      </c>
      <c r="CS193" s="24"/>
      <c r="CT193" s="24" t="s">
        <v>37</v>
      </c>
      <c r="CU193" s="68">
        <v>99.335381060509</v>
      </c>
      <c r="CV193" s="72">
        <v>-18.7305855462759</v>
      </c>
      <c r="CW193" s="68">
        <v>122.368269309392</v>
      </c>
      <c r="CX193" s="72">
        <v>-0.641124773378564</v>
      </c>
      <c r="CY193" s="68">
        <v>98.7733663407123</v>
      </c>
      <c r="CZ193" s="72">
        <v>15.7999999999999</v>
      </c>
      <c r="DA193" s="24"/>
      <c r="DB193" s="24" t="s">
        <v>37</v>
      </c>
      <c r="DC193" s="68">
        <v>68.7869792945032</v>
      </c>
      <c r="DD193" s="72">
        <v>-9.25705197961904</v>
      </c>
      <c r="DE193" s="68">
        <v>301.522076549015</v>
      </c>
      <c r="DF193" s="72">
        <v>-7.4125532314056</v>
      </c>
      <c r="DG193" s="68">
        <v>105.798702663974</v>
      </c>
      <c r="DH193" s="72">
        <v>-9.08708051312701</v>
      </c>
      <c r="DI193" s="24"/>
      <c r="DJ193" s="24" t="s">
        <v>37</v>
      </c>
      <c r="DK193" s="68">
        <v>163.596189591166</v>
      </c>
      <c r="DL193" s="72">
        <v>-6.19975256621386</v>
      </c>
      <c r="DM193" s="68">
        <v>49.0660304673742</v>
      </c>
      <c r="DN193" s="72">
        <v>-2.13314320924358</v>
      </c>
      <c r="DO193" s="68">
        <v>147.470279157651</v>
      </c>
      <c r="DP193" s="72">
        <v>11.8761016983177</v>
      </c>
      <c r="DQ193" s="24"/>
      <c r="DR193" s="24" t="s">
        <v>37</v>
      </c>
      <c r="DS193" s="68">
        <v>154.949501784686</v>
      </c>
      <c r="DT193" s="72">
        <v>22.8220823168251</v>
      </c>
      <c r="DU193" s="68">
        <v>118.037476704013</v>
      </c>
      <c r="DV193" s="72">
        <v>11.8191588117253</v>
      </c>
      <c r="DW193" s="68">
        <v>134.38931564123</v>
      </c>
      <c r="DX193" s="72">
        <v>-3.42544542548599</v>
      </c>
      <c r="DY193" s="24"/>
      <c r="DZ193" s="24" t="s">
        <v>37</v>
      </c>
      <c r="EA193" s="68">
        <v>116.844959452467</v>
      </c>
      <c r="EB193" s="72">
        <v>-10.4905027174381</v>
      </c>
      <c r="EC193" s="68">
        <v>133.870339416465</v>
      </c>
      <c r="ED193" s="72">
        <v>-9.70020031852168</v>
      </c>
      <c r="EE193" s="68">
        <v>165.32408379245</v>
      </c>
      <c r="EF193" s="72">
        <v>16.0557794715971</v>
      </c>
      <c r="EG193" s="24"/>
      <c r="EH193" s="24" t="s">
        <v>37</v>
      </c>
      <c r="EI193" s="68">
        <v>152.898243482109</v>
      </c>
      <c r="EJ193" s="72">
        <v>7.47666035640961</v>
      </c>
      <c r="EK193" s="68">
        <v>148.110948791501</v>
      </c>
      <c r="EL193" s="72">
        <v>4.46471065522702</v>
      </c>
      <c r="EM193" s="68">
        <v>133.831572937614</v>
      </c>
      <c r="EN193" s="72">
        <v>12.2352863757115</v>
      </c>
      <c r="EO193" s="24"/>
      <c r="EP193" s="24" t="s">
        <v>37</v>
      </c>
      <c r="EQ193" s="68">
        <v>86.310172852262</v>
      </c>
      <c r="ER193" s="72">
        <v>19.9926474710403</v>
      </c>
      <c r="ES193" s="68">
        <v>143.261274412714</v>
      </c>
      <c r="ET193" s="72">
        <v>5.80824078709097</v>
      </c>
      <c r="EU193" s="68">
        <v>38.7043510638241</v>
      </c>
      <c r="EV193" s="72">
        <v>-39.9</v>
      </c>
      <c r="EW193" s="24"/>
      <c r="EX193" s="24" t="s">
        <v>37</v>
      </c>
      <c r="EY193" s="68">
        <v>99.2724183156599</v>
      </c>
      <c r="EZ193" s="72">
        <v>8.87184573717168</v>
      </c>
      <c r="FA193" s="68">
        <v>110.837847726724</v>
      </c>
      <c r="FB193" s="72">
        <v>20.563611935581</v>
      </c>
      <c r="FC193" s="68">
        <v>258.771016224596</v>
      </c>
      <c r="FD193" s="72">
        <v>8.59275240664176</v>
      </c>
      <c r="FE193" s="24"/>
      <c r="FF193" s="24" t="s">
        <v>37</v>
      </c>
      <c r="FG193" s="68">
        <v>121.551986816122</v>
      </c>
      <c r="FH193" s="72">
        <v>-4.47997308555308</v>
      </c>
      <c r="FI193" s="68">
        <v>167.644192168134</v>
      </c>
      <c r="FJ193" s="72">
        <v>-7.51773419289903</v>
      </c>
      <c r="FK193" s="68">
        <v>94.1604008664634</v>
      </c>
      <c r="FL193" s="72">
        <v>-21.0238370276563</v>
      </c>
      <c r="FM193" s="24"/>
      <c r="FN193" s="24" t="s">
        <v>37</v>
      </c>
      <c r="FO193" s="68">
        <v>107.113054430661</v>
      </c>
      <c r="FP193" s="72">
        <v>-2.72314912931544</v>
      </c>
      <c r="FQ193" s="68">
        <v>208.739860595542</v>
      </c>
      <c r="FR193" s="72">
        <v>-12.8302836126672</v>
      </c>
      <c r="FS193" s="68">
        <v>127.564667285877</v>
      </c>
      <c r="FT193" s="72">
        <v>-1.77368260753722</v>
      </c>
      <c r="FU193" s="24"/>
      <c r="FV193" s="24" t="s">
        <v>37</v>
      </c>
      <c r="FW193" s="68">
        <v>148.450791884088</v>
      </c>
      <c r="FX193" s="72">
        <v>17.1010889225262</v>
      </c>
      <c r="FY193" s="68">
        <v>155.474896138122</v>
      </c>
      <c r="FZ193" s="72">
        <v>-24.5016258751328</v>
      </c>
      <c r="GA193" s="68">
        <v>98.27778833923</v>
      </c>
      <c r="GB193" s="72">
        <v>5.56399263660749</v>
      </c>
      <c r="GC193" s="24"/>
      <c r="GD193" s="24" t="s">
        <v>37</v>
      </c>
      <c r="GE193" s="68">
        <v>164.642136549963</v>
      </c>
      <c r="GF193" s="72">
        <v>1.29446084983364</v>
      </c>
      <c r="GG193" s="68">
        <v>92.9851127887683</v>
      </c>
      <c r="GH193" s="72">
        <v>-23.1536877684821</v>
      </c>
      <c r="GI193" s="68">
        <v>89.5373945975658</v>
      </c>
      <c r="GJ193" s="72">
        <v>-8.33652199430875</v>
      </c>
      <c r="GK193" s="24"/>
      <c r="GL193" s="24" t="s">
        <v>37</v>
      </c>
      <c r="GM193" s="68">
        <v>140.76788223173</v>
      </c>
      <c r="GN193" s="72">
        <v>5.07240177424875</v>
      </c>
      <c r="GO193" s="68">
        <v>125.884231177466</v>
      </c>
      <c r="GP193" s="72">
        <v>4.44637346976991</v>
      </c>
      <c r="GQ193" s="68">
        <v>73.9465316595314</v>
      </c>
      <c r="GR193" s="72">
        <v>-19.5590943249704</v>
      </c>
      <c r="GS193" s="24"/>
      <c r="GT193" s="24" t="s">
        <v>37</v>
      </c>
      <c r="GU193" s="68">
        <v>77.5014424425718</v>
      </c>
      <c r="GV193" s="72">
        <v>26.2673723625334</v>
      </c>
      <c r="GW193" s="68">
        <v>83.8905301164532</v>
      </c>
      <c r="GX193" s="72">
        <v>-22.2726530963111</v>
      </c>
      <c r="GY193" s="68">
        <v>78.3107105116252</v>
      </c>
      <c r="GZ193" s="72">
        <v>31.4973946192011</v>
      </c>
      <c r="HA193" s="24"/>
      <c r="HB193" s="24" t="s">
        <v>37</v>
      </c>
      <c r="HC193" s="68">
        <v>106.86922829582</v>
      </c>
      <c r="HD193" s="72">
        <v>15.983009412609</v>
      </c>
      <c r="HE193" s="68">
        <v>175.631152462112</v>
      </c>
      <c r="HF193" s="72">
        <v>0.399999999999807</v>
      </c>
      <c r="HG193" s="68">
        <v>92.885462658119</v>
      </c>
      <c r="HH193" s="72">
        <v>2.82763203771859</v>
      </c>
      <c r="HI193" s="24"/>
      <c r="HJ193" s="24" t="s">
        <v>37</v>
      </c>
      <c r="HK193" s="68">
        <v>66.0406786420861</v>
      </c>
      <c r="HL193" s="72">
        <v>-25.9041356587508</v>
      </c>
      <c r="HM193" s="68">
        <v>91.7106346676147</v>
      </c>
      <c r="HN193" s="72">
        <v>-1.3786579361514</v>
      </c>
      <c r="HO193" s="68">
        <v>64.1077861740563</v>
      </c>
      <c r="HP193" s="72">
        <v>-14.3072957631302</v>
      </c>
      <c r="HQ193" s="24"/>
      <c r="HR193" s="24" t="s">
        <v>37</v>
      </c>
      <c r="HS193" s="68">
        <v>99.4871625865186</v>
      </c>
      <c r="HT193" s="72">
        <v>17.407569363289</v>
      </c>
      <c r="HU193" s="68">
        <v>145.325189461645</v>
      </c>
      <c r="HV193" s="72">
        <v>16.7212503296107</v>
      </c>
      <c r="HW193" s="68">
        <v>72.8644035497794</v>
      </c>
      <c r="HX193" s="72">
        <v>2.0841439215763</v>
      </c>
      <c r="HY193" s="24"/>
      <c r="HZ193" s="24" t="s">
        <v>37</v>
      </c>
      <c r="IA193" s="68">
        <v>83.933695842217</v>
      </c>
      <c r="IB193" s="72">
        <v>-15.1093051421014</v>
      </c>
      <c r="IC193" s="68">
        <v>108.796207734969</v>
      </c>
      <c r="ID193" s="72">
        <v>-6.1468888224816</v>
      </c>
      <c r="IE193" s="68">
        <v>106.589003280789</v>
      </c>
      <c r="IF193" s="72">
        <v>8.78168908734069</v>
      </c>
      <c r="IG193" s="24"/>
      <c r="IH193" s="24" t="s">
        <v>37</v>
      </c>
      <c r="II193" s="68">
        <v>100.360446698855</v>
      </c>
      <c r="IJ193" s="72">
        <v>-7.49259222875193</v>
      </c>
      <c r="IK193" s="68">
        <v>154.642405114887</v>
      </c>
      <c r="IL193" s="72">
        <v>32.1089779193814</v>
      </c>
      <c r="IM193" s="68">
        <v>110.923923845262</v>
      </c>
      <c r="IN193" s="72">
        <v>12.1881736662866</v>
      </c>
      <c r="IO193" s="68">
        <v>124.731264210309</v>
      </c>
      <c r="IP193" s="72">
        <v>14.8000000000003</v>
      </c>
      <c r="IQ193" s="24"/>
      <c r="IR193" s="24" t="s">
        <v>37</v>
      </c>
      <c r="IS193" s="68">
        <v>83.0339972697891</v>
      </c>
      <c r="IT193" s="72">
        <v>-7.83509954226193</v>
      </c>
      <c r="IU193" s="68">
        <v>98.6368691019913</v>
      </c>
      <c r="IV193" s="72">
        <v>7.42348216062831</v>
      </c>
      <c r="IW193" s="68">
        <v>94.1891340760597</v>
      </c>
      <c r="IX193" s="72">
        <v>-4.04807979270983</v>
      </c>
      <c r="IY193" s="24"/>
      <c r="IZ193" s="24" t="s">
        <v>37</v>
      </c>
      <c r="JA193" s="68">
        <v>134.262979095525</v>
      </c>
      <c r="JB193" s="72">
        <v>2.42062543475274</v>
      </c>
      <c r="JC193" s="68">
        <v>191.691691961725</v>
      </c>
      <c r="JD193" s="72">
        <v>-1.00851676503432</v>
      </c>
      <c r="JE193" s="68">
        <v>237.836672679509</v>
      </c>
      <c r="JF193" s="72">
        <v>-14.8244757418274</v>
      </c>
      <c r="JG193" s="24"/>
      <c r="JH193" s="24" t="s">
        <v>37</v>
      </c>
      <c r="JI193" s="68">
        <v>137.023030482897</v>
      </c>
      <c r="JJ193" s="72">
        <v>-17.1969484923929</v>
      </c>
      <c r="JK193" s="68">
        <v>258.990573281075</v>
      </c>
      <c r="JL193" s="72">
        <v>-9.19999999999989</v>
      </c>
      <c r="JM193" s="68">
        <v>120.231192904599</v>
      </c>
      <c r="JN193" s="72">
        <v>0.130771285950075</v>
      </c>
      <c r="JO193" s="24"/>
      <c r="JP193" s="24" t="s">
        <v>37</v>
      </c>
      <c r="JQ193" s="68">
        <v>102.14259133856</v>
      </c>
      <c r="JR193" s="72">
        <v>-9.57396564863579</v>
      </c>
      <c r="JS193" s="68">
        <v>163.71553120385</v>
      </c>
      <c r="JT193" s="72">
        <v>9.53341644295081</v>
      </c>
      <c r="JU193" s="68">
        <v>126.916907950664</v>
      </c>
      <c r="JV193" s="72">
        <v>-20.8314951180428</v>
      </c>
      <c r="JW193" s="24"/>
      <c r="JX193" s="24" t="s">
        <v>37</v>
      </c>
      <c r="JY193" s="68">
        <v>119.307522887575</v>
      </c>
      <c r="JZ193" s="72">
        <v>29.5510193479026</v>
      </c>
      <c r="KA193" s="68">
        <v>180.219349860698</v>
      </c>
      <c r="KB193" s="72">
        <v>6.79189233149626</v>
      </c>
      <c r="KC193" s="68">
        <v>209.485019243746</v>
      </c>
      <c r="KD193" s="72">
        <v>9.41038301502918</v>
      </c>
      <c r="KE193" s="24"/>
      <c r="KF193" s="24" t="s">
        <v>37</v>
      </c>
      <c r="KG193" s="68">
        <v>70.6001718939457</v>
      </c>
      <c r="KH193" s="72">
        <v>-13.3438223121493</v>
      </c>
      <c r="KI193" s="68">
        <v>175.989648098644</v>
      </c>
      <c r="KJ193" s="72">
        <v>9.16938512669017</v>
      </c>
      <c r="KK193" s="68">
        <v>114.750016507374</v>
      </c>
      <c r="KL193" s="72">
        <v>-3.74673530244887</v>
      </c>
      <c r="KM193" s="24"/>
      <c r="KN193" s="24" t="s">
        <v>37</v>
      </c>
      <c r="KO193" s="68">
        <v>42.1640120643474</v>
      </c>
      <c r="KP193" s="72">
        <v>2.38324067799476</v>
      </c>
      <c r="KQ193" s="68">
        <v>138.162358690175</v>
      </c>
      <c r="KR193" s="72">
        <v>-15.2489678523518</v>
      </c>
      <c r="KS193" s="68">
        <v>114.246752755317</v>
      </c>
      <c r="KT193" s="72">
        <v>-2.11827645973044</v>
      </c>
      <c r="KU193" s="24"/>
      <c r="KV193" s="24" t="s">
        <v>37</v>
      </c>
      <c r="KW193" s="68">
        <v>131.712250223789</v>
      </c>
      <c r="KX193" s="72">
        <v>2.57615270217111</v>
      </c>
      <c r="KY193" s="68">
        <v>157.631813852218</v>
      </c>
      <c r="KZ193" s="72">
        <v>-6.04985376237912</v>
      </c>
      <c r="LA193" s="68">
        <v>131.372240369912</v>
      </c>
      <c r="LB193" s="72">
        <v>-16.8834831032664</v>
      </c>
      <c r="LC193" s="24"/>
      <c r="LD193" s="24" t="s">
        <v>37</v>
      </c>
      <c r="LE193" s="68">
        <v>154.004264200482</v>
      </c>
      <c r="LF193" s="72">
        <v>6.1025382650171</v>
      </c>
      <c r="LG193" s="68">
        <v>109.64968667451</v>
      </c>
      <c r="LH193" s="72">
        <v>-11.1191709177804</v>
      </c>
      <c r="LI193" s="68">
        <v>52.7229832178403</v>
      </c>
      <c r="LJ193" s="72">
        <v>-18.7641853435383</v>
      </c>
      <c r="LK193" s="24"/>
      <c r="LL193" s="24" t="s">
        <v>37</v>
      </c>
      <c r="LM193" s="68">
        <v>201.757747533564</v>
      </c>
      <c r="LN193" s="72">
        <v>-20.8131982555376</v>
      </c>
      <c r="LO193" s="68">
        <v>68.3664006674034</v>
      </c>
      <c r="LP193" s="72">
        <v>-31.4</v>
      </c>
      <c r="LQ193" s="68">
        <v>228.163409421652</v>
      </c>
      <c r="LR193" s="72">
        <v>-1.66948017891119</v>
      </c>
      <c r="LS193" s="24"/>
      <c r="LT193" s="24" t="s">
        <v>37</v>
      </c>
      <c r="LU193" s="68">
        <v>119.890519167213</v>
      </c>
      <c r="LV193" s="72">
        <v>10.9590368366823</v>
      </c>
      <c r="LW193" s="68">
        <v>134.020716897219</v>
      </c>
      <c r="LX193" s="72">
        <v>2.31979387367298</v>
      </c>
      <c r="LY193" s="68">
        <v>139.090699443397</v>
      </c>
      <c r="LZ193" s="72">
        <v>-7.52955508724223</v>
      </c>
      <c r="MA193" s="24"/>
      <c r="MB193" s="24" t="s">
        <v>37</v>
      </c>
      <c r="MC193" s="68">
        <v>178.241820620943</v>
      </c>
      <c r="MD193" s="72">
        <v>7.96583166091807</v>
      </c>
      <c r="ME193" s="68">
        <v>103.08815655197</v>
      </c>
      <c r="MF193" s="72">
        <v>15.6919229921128</v>
      </c>
      <c r="MG193" s="68">
        <v>71.3866749340942</v>
      </c>
      <c r="MH193" s="72">
        <v>-9.22754920724397</v>
      </c>
      <c r="MI193" s="24"/>
      <c r="MJ193" s="24" t="s">
        <v>37</v>
      </c>
      <c r="MK193" s="68">
        <v>99.9590763139913</v>
      </c>
      <c r="ML193" s="72">
        <v>13.9573407427684</v>
      </c>
      <c r="MM193" s="68">
        <v>104.995129377964</v>
      </c>
      <c r="MN193" s="72">
        <v>-9.48153739513467</v>
      </c>
      <c r="MO193" s="68">
        <v>192.05720742142</v>
      </c>
      <c r="MP193" s="72">
        <v>16.7192814983087</v>
      </c>
    </row>
    <row r="194" ht="15" customHeight="1" spans="1:354">
      <c r="A194" s="433"/>
      <c r="B194" s="24" t="s">
        <v>38</v>
      </c>
      <c r="C194" s="68">
        <v>94.561763800378</v>
      </c>
      <c r="D194" s="72">
        <v>2.77734661071392</v>
      </c>
      <c r="E194" s="459">
        <v>81.9385781875287</v>
      </c>
      <c r="F194" s="72">
        <v>8.02304422730202</v>
      </c>
      <c r="G194" s="459">
        <v>106.497768872409</v>
      </c>
      <c r="H194" s="72">
        <v>-0.729720104568514</v>
      </c>
      <c r="I194" s="24"/>
      <c r="J194" s="24" t="s">
        <v>38</v>
      </c>
      <c r="K194" s="68">
        <v>96.7731333207286</v>
      </c>
      <c r="L194" s="72">
        <v>2.29999999999973</v>
      </c>
      <c r="M194" s="68">
        <v>87.7308601003127</v>
      </c>
      <c r="N194" s="72">
        <v>-9.00755729729342</v>
      </c>
      <c r="O194" s="68">
        <v>90.8358759430008</v>
      </c>
      <c r="P194" s="72">
        <v>-4.60000000000001</v>
      </c>
      <c r="Q194" s="24"/>
      <c r="R194" s="24" t="s">
        <v>38</v>
      </c>
      <c r="S194" s="68">
        <v>71.0042978416878</v>
      </c>
      <c r="T194" s="72">
        <v>-24.7511360111585</v>
      </c>
      <c r="U194" s="68">
        <v>162.74721837351</v>
      </c>
      <c r="V194" s="72">
        <v>3.27597255118349</v>
      </c>
      <c r="W194" s="68">
        <v>150.051683282259</v>
      </c>
      <c r="X194" s="72">
        <v>4.63817232199027</v>
      </c>
      <c r="Y194" s="24"/>
      <c r="Z194" s="24" t="s">
        <v>38</v>
      </c>
      <c r="AA194" s="68">
        <v>182.214364944032</v>
      </c>
      <c r="AB194" s="72">
        <v>18.7764676896524</v>
      </c>
      <c r="AC194" s="68">
        <v>123.34154523445</v>
      </c>
      <c r="AD194" s="72">
        <v>-5.52691759506267</v>
      </c>
      <c r="AE194" s="68">
        <v>153.111645368199</v>
      </c>
      <c r="AF194" s="72">
        <v>4.98940321374984</v>
      </c>
      <c r="AG194" s="24"/>
      <c r="AH194" s="24" t="s">
        <v>38</v>
      </c>
      <c r="AI194" s="68">
        <v>105.983854383826</v>
      </c>
      <c r="AJ194" s="72">
        <v>10.6006686058965</v>
      </c>
      <c r="AK194" s="68">
        <v>241.630647929462</v>
      </c>
      <c r="AL194" s="72">
        <v>10.5697156481754</v>
      </c>
      <c r="AM194" s="68">
        <v>75.6563695264444</v>
      </c>
      <c r="AN194" s="72">
        <v>-20.891677683052</v>
      </c>
      <c r="AO194" s="24"/>
      <c r="AP194" s="24" t="s">
        <v>38</v>
      </c>
      <c r="AQ194" s="68">
        <v>214.299521516105</v>
      </c>
      <c r="AR194" s="72">
        <v>-3.30940261576036</v>
      </c>
      <c r="AS194" s="68">
        <v>159.329482805504</v>
      </c>
      <c r="AT194" s="72">
        <v>5.49584967755585</v>
      </c>
      <c r="AU194" s="68">
        <v>170.637239624292</v>
      </c>
      <c r="AV194" s="72">
        <v>8.65080581081972</v>
      </c>
      <c r="AW194" s="24"/>
      <c r="AX194" s="24" t="s">
        <v>38</v>
      </c>
      <c r="AY194" s="68">
        <v>150.483528975487</v>
      </c>
      <c r="AZ194" s="72">
        <v>13.4223959240183</v>
      </c>
      <c r="BA194" s="68">
        <v>96.667944296434</v>
      </c>
      <c r="BB194" s="72">
        <v>-12.9446533066172</v>
      </c>
      <c r="BC194" s="68">
        <v>151.194165215012</v>
      </c>
      <c r="BD194" s="72">
        <v>5.10505916814832</v>
      </c>
      <c r="BE194" s="24"/>
      <c r="BF194" s="24" t="s">
        <v>38</v>
      </c>
      <c r="BG194" s="68">
        <v>128.980780424466</v>
      </c>
      <c r="BH194" s="72">
        <v>11.0711640539263</v>
      </c>
      <c r="BI194" s="68">
        <v>102.028828459231</v>
      </c>
      <c r="BJ194" s="72">
        <v>9.21460806579837</v>
      </c>
      <c r="BK194" s="68">
        <v>227.605277308646</v>
      </c>
      <c r="BL194" s="72">
        <v>16.993426409552</v>
      </c>
      <c r="BM194" s="24"/>
      <c r="BN194" s="24" t="s">
        <v>38</v>
      </c>
      <c r="BO194" s="68">
        <v>141.103288855659</v>
      </c>
      <c r="BP194" s="72">
        <v>21.5967477634064</v>
      </c>
      <c r="BQ194" s="466">
        <v>95.9281326091524</v>
      </c>
      <c r="BR194" s="72">
        <v>-20.0509273657654</v>
      </c>
      <c r="BS194" s="68">
        <v>154.038878104785</v>
      </c>
      <c r="BT194" s="72">
        <v>9.00171729730397</v>
      </c>
      <c r="BU194" s="24"/>
      <c r="BV194" s="24" t="s">
        <v>38</v>
      </c>
      <c r="BW194" s="68">
        <v>153.94260736796</v>
      </c>
      <c r="BX194" s="72">
        <v>24.6984069890727</v>
      </c>
      <c r="BY194" s="68">
        <v>79.4349838101896</v>
      </c>
      <c r="BZ194" s="72">
        <v>17.2157361006617</v>
      </c>
      <c r="CA194" s="68">
        <v>135.979262963161</v>
      </c>
      <c r="CB194" s="72">
        <v>32.7637324193011</v>
      </c>
      <c r="CC194" s="24"/>
      <c r="CD194" s="24" t="s">
        <v>38</v>
      </c>
      <c r="CE194" s="68">
        <v>102.76150867405</v>
      </c>
      <c r="CF194" s="72">
        <v>-19.1781705595214</v>
      </c>
      <c r="CG194" s="68">
        <v>61.2504057089288</v>
      </c>
      <c r="CH194" s="72">
        <v>-27.595542478114</v>
      </c>
      <c r="CI194" s="68">
        <v>108.493613977182</v>
      </c>
      <c r="CJ194" s="72">
        <v>10.2308756211931</v>
      </c>
      <c r="CK194" s="24"/>
      <c r="CL194" s="24" t="s">
        <v>38</v>
      </c>
      <c r="CM194" s="68">
        <v>200.467935120034</v>
      </c>
      <c r="CN194" s="72">
        <v>9.10096100157179</v>
      </c>
      <c r="CO194" s="68">
        <v>81.2895249185115</v>
      </c>
      <c r="CP194" s="72">
        <v>-11.5248997538241</v>
      </c>
      <c r="CQ194" s="68">
        <v>121.06202618893</v>
      </c>
      <c r="CR194" s="72">
        <v>16.8542127751115</v>
      </c>
      <c r="CS194" s="24"/>
      <c r="CT194" s="24" t="s">
        <v>38</v>
      </c>
      <c r="CU194" s="68">
        <v>127.367704689598</v>
      </c>
      <c r="CV194" s="72">
        <v>8.01191248011233</v>
      </c>
      <c r="CW194" s="68">
        <v>83.8462157029061</v>
      </c>
      <c r="CX194" s="72">
        <v>-21.0909772994363</v>
      </c>
      <c r="CY194" s="68">
        <v>125.881289814551</v>
      </c>
      <c r="CZ194" s="72">
        <v>20.7496090912854</v>
      </c>
      <c r="DA194" s="24"/>
      <c r="DB194" s="24" t="s">
        <v>38</v>
      </c>
      <c r="DC194" s="68">
        <v>64.5233039186758</v>
      </c>
      <c r="DD194" s="72">
        <v>-4.73302308973477</v>
      </c>
      <c r="DE194" s="68">
        <v>280.726211823349</v>
      </c>
      <c r="DF194" s="72">
        <v>-11.0513912930978</v>
      </c>
      <c r="DG194" s="68">
        <v>102.993598953993</v>
      </c>
      <c r="DH194" s="72">
        <v>0.243455231196549</v>
      </c>
      <c r="DI194" s="24"/>
      <c r="DJ194" s="24" t="s">
        <v>38</v>
      </c>
      <c r="DK194" s="68">
        <v>153.906902410975</v>
      </c>
      <c r="DL194" s="72">
        <v>-9.70041330012089</v>
      </c>
      <c r="DM194" s="68">
        <v>47.3676619430305</v>
      </c>
      <c r="DN194" s="72">
        <v>9.0345389605617</v>
      </c>
      <c r="DO194" s="68">
        <v>146.556430782602</v>
      </c>
      <c r="DP194" s="72">
        <v>9.31722932155799</v>
      </c>
      <c r="DQ194" s="24"/>
      <c r="DR194" s="24" t="s">
        <v>38</v>
      </c>
      <c r="DS194" s="68">
        <v>203.76269264012</v>
      </c>
      <c r="DT194" s="72">
        <v>23.6868821008904</v>
      </c>
      <c r="DU194" s="68">
        <v>115.558104668279</v>
      </c>
      <c r="DV194" s="72">
        <v>7.57677004707776</v>
      </c>
      <c r="DW194" s="68">
        <v>126.917724615521</v>
      </c>
      <c r="DX194" s="72">
        <v>10.9580375329693</v>
      </c>
      <c r="DY194" s="24"/>
      <c r="DZ194" s="24" t="s">
        <v>38</v>
      </c>
      <c r="EA194" s="68">
        <v>116.856214143689</v>
      </c>
      <c r="EB194" s="72">
        <v>-9.92457371148343</v>
      </c>
      <c r="EC194" s="68">
        <v>120.335650465683</v>
      </c>
      <c r="ED194" s="72">
        <v>-0.624861432908489</v>
      </c>
      <c r="EE194" s="68">
        <v>120.49214888568</v>
      </c>
      <c r="EF194" s="72">
        <v>3.11798693363596</v>
      </c>
      <c r="EG194" s="24"/>
      <c r="EH194" s="24" t="s">
        <v>38</v>
      </c>
      <c r="EI194" s="68">
        <v>149.667725785376</v>
      </c>
      <c r="EJ194" s="72">
        <v>8.71875625755938</v>
      </c>
      <c r="EK194" s="68">
        <v>153.035981642627</v>
      </c>
      <c r="EL194" s="72">
        <v>-5.54690000056603</v>
      </c>
      <c r="EM194" s="68">
        <v>152.57022907101</v>
      </c>
      <c r="EN194" s="72">
        <v>28.390152307535</v>
      </c>
      <c r="EO194" s="24"/>
      <c r="EP194" s="24" t="s">
        <v>38</v>
      </c>
      <c r="EQ194" s="68">
        <v>59.6858276714312</v>
      </c>
      <c r="ER194" s="72">
        <v>18.85030731552</v>
      </c>
      <c r="ES194" s="68">
        <v>154.395152683492</v>
      </c>
      <c r="ET194" s="72">
        <v>17.0400096725304</v>
      </c>
      <c r="EU194" s="68">
        <v>41.7348513539198</v>
      </c>
      <c r="EV194" s="72">
        <v>-30.0288817366641</v>
      </c>
      <c r="EW194" s="24"/>
      <c r="EX194" s="24" t="s">
        <v>38</v>
      </c>
      <c r="EY194" s="68">
        <v>101.562484757209</v>
      </c>
      <c r="EZ194" s="72">
        <v>11.6747509465134</v>
      </c>
      <c r="FA194" s="68">
        <v>111.899087926583</v>
      </c>
      <c r="FB194" s="72">
        <v>24.9654229118133</v>
      </c>
      <c r="FC194" s="68">
        <v>261.307231889571</v>
      </c>
      <c r="FD194" s="72">
        <v>8.59242336017178</v>
      </c>
      <c r="FE194" s="24"/>
      <c r="FF194" s="24" t="s">
        <v>38</v>
      </c>
      <c r="FG194" s="68">
        <v>130.203984067903</v>
      </c>
      <c r="FH194" s="72">
        <v>-0.214742829787014</v>
      </c>
      <c r="FI194" s="68">
        <v>180.55719186407</v>
      </c>
      <c r="FJ194" s="72">
        <v>-5.91850776068929</v>
      </c>
      <c r="FK194" s="68">
        <v>100.557403321826</v>
      </c>
      <c r="FL194" s="72">
        <v>-17.2216351913727</v>
      </c>
      <c r="FM194" s="24"/>
      <c r="FN194" s="24" t="s">
        <v>38</v>
      </c>
      <c r="FO194" s="68">
        <v>107.621161481751</v>
      </c>
      <c r="FP194" s="72">
        <v>-11.5912515510814</v>
      </c>
      <c r="FQ194" s="68">
        <v>212.507097218734</v>
      </c>
      <c r="FR194" s="72">
        <v>-10.0579796108816</v>
      </c>
      <c r="FS194" s="68">
        <v>143.050265279122</v>
      </c>
      <c r="FT194" s="72">
        <v>1.28654892778634</v>
      </c>
      <c r="FU194" s="24"/>
      <c r="FV194" s="24" t="s">
        <v>38</v>
      </c>
      <c r="FW194" s="68">
        <v>143.174181934243</v>
      </c>
      <c r="FX194" s="72">
        <v>6.19419879540119</v>
      </c>
      <c r="FY194" s="68">
        <v>159.304038195505</v>
      </c>
      <c r="FZ194" s="72">
        <v>-23.2701649840296</v>
      </c>
      <c r="GA194" s="68">
        <v>99.9443412382588</v>
      </c>
      <c r="GB194" s="72">
        <v>19.9206813668043</v>
      </c>
      <c r="GC194" s="24"/>
      <c r="GD194" s="24" t="s">
        <v>38</v>
      </c>
      <c r="GE194" s="68">
        <v>180.497077700232</v>
      </c>
      <c r="GF194" s="72">
        <v>8.88738338878868</v>
      </c>
      <c r="GG194" s="68">
        <v>96.6883108793182</v>
      </c>
      <c r="GH194" s="72">
        <v>-17.821452673273</v>
      </c>
      <c r="GI194" s="68">
        <v>96.1797404889499</v>
      </c>
      <c r="GJ194" s="72">
        <v>-7.01622378307246</v>
      </c>
      <c r="GK194" s="24"/>
      <c r="GL194" s="24" t="s">
        <v>38</v>
      </c>
      <c r="GM194" s="68">
        <v>136.626317846035</v>
      </c>
      <c r="GN194" s="72">
        <v>2.47097696034366</v>
      </c>
      <c r="GO194" s="68">
        <v>130.617089603718</v>
      </c>
      <c r="GP194" s="72">
        <v>3.54831051568225</v>
      </c>
      <c r="GQ194" s="68">
        <v>81.9652821747179</v>
      </c>
      <c r="GR194" s="72">
        <v>-20.7607241425127</v>
      </c>
      <c r="GS194" s="24"/>
      <c r="GT194" s="24" t="s">
        <v>38</v>
      </c>
      <c r="GU194" s="68">
        <v>73.1121868509708</v>
      </c>
      <c r="GV194" s="72">
        <v>23.5396526256528</v>
      </c>
      <c r="GW194" s="68">
        <v>92.935027242133</v>
      </c>
      <c r="GX194" s="72">
        <v>-20.5487061817552</v>
      </c>
      <c r="GY194" s="68">
        <v>68.6740834830402</v>
      </c>
      <c r="GZ194" s="72">
        <v>30.721538072809</v>
      </c>
      <c r="HA194" s="24"/>
      <c r="HB194" s="24" t="s">
        <v>38</v>
      </c>
      <c r="HC194" s="68">
        <v>117.859802081562</v>
      </c>
      <c r="HD194" s="72">
        <v>25.7711731232939</v>
      </c>
      <c r="HE194" s="68">
        <v>175.591424074268</v>
      </c>
      <c r="HF194" s="72">
        <v>-1.39999999999985</v>
      </c>
      <c r="HG194" s="68">
        <v>105.865102486493</v>
      </c>
      <c r="HH194" s="72">
        <v>11.4675817111932</v>
      </c>
      <c r="HI194" s="24"/>
      <c r="HJ194" s="24" t="s">
        <v>38</v>
      </c>
      <c r="HK194" s="68">
        <v>78.8747703193417</v>
      </c>
      <c r="HL194" s="72">
        <v>-10.3732529458942</v>
      </c>
      <c r="HM194" s="68">
        <v>68.7373542077731</v>
      </c>
      <c r="HN194" s="72">
        <v>-19.7440651565728</v>
      </c>
      <c r="HO194" s="68">
        <v>66.2816511401134</v>
      </c>
      <c r="HP194" s="72">
        <v>-14.6570858404645</v>
      </c>
      <c r="HQ194" s="24"/>
      <c r="HR194" s="24" t="s">
        <v>38</v>
      </c>
      <c r="HS194" s="68">
        <v>104.605938838189</v>
      </c>
      <c r="HT194" s="72">
        <v>10.3087610114729</v>
      </c>
      <c r="HU194" s="68">
        <v>124.850111029879</v>
      </c>
      <c r="HV194" s="72">
        <v>-1.75415735758081</v>
      </c>
      <c r="HW194" s="68">
        <v>58.7899603396233</v>
      </c>
      <c r="HX194" s="72">
        <v>-13.7128907103829</v>
      </c>
      <c r="HY194" s="24"/>
      <c r="HZ194" s="24" t="s">
        <v>38</v>
      </c>
      <c r="IA194" s="68">
        <v>96.4522153541843</v>
      </c>
      <c r="IB194" s="72">
        <v>0.522439170454376</v>
      </c>
      <c r="IC194" s="68">
        <v>121.268296803848</v>
      </c>
      <c r="ID194" s="72">
        <v>7.9862167988894</v>
      </c>
      <c r="IE194" s="68">
        <v>102.87943789481</v>
      </c>
      <c r="IF194" s="72">
        <v>23.6695788939169</v>
      </c>
      <c r="IG194" s="24"/>
      <c r="IH194" s="24" t="s">
        <v>38</v>
      </c>
      <c r="II194" s="68">
        <v>105.259160175004</v>
      </c>
      <c r="IJ194" s="72">
        <v>-7.6793575416721</v>
      </c>
      <c r="IK194" s="68">
        <v>132.49450805114</v>
      </c>
      <c r="IL194" s="72">
        <v>21.8396025898422</v>
      </c>
      <c r="IM194" s="68">
        <v>109.348516631007</v>
      </c>
      <c r="IN194" s="72">
        <v>26.4816878572627</v>
      </c>
      <c r="IO194" s="68">
        <v>108.167657735558</v>
      </c>
      <c r="IP194" s="72">
        <v>14.5000000000004</v>
      </c>
      <c r="IQ194" s="24"/>
      <c r="IR194" s="24" t="s">
        <v>38</v>
      </c>
      <c r="IS194" s="68">
        <v>83.2268912777302</v>
      </c>
      <c r="IT194" s="72">
        <v>3.96387884581431</v>
      </c>
      <c r="IU194" s="68">
        <v>114.018712871506</v>
      </c>
      <c r="IV194" s="72">
        <v>17.7715532681673</v>
      </c>
      <c r="IW194" s="68">
        <v>83.696822686201</v>
      </c>
      <c r="IX194" s="72">
        <v>-14.4974508864735</v>
      </c>
      <c r="IY194" s="24"/>
      <c r="IZ194" s="24" t="s">
        <v>38</v>
      </c>
      <c r="JA194" s="68">
        <v>134.240024214067</v>
      </c>
      <c r="JB194" s="72">
        <v>8.972517697784</v>
      </c>
      <c r="JC194" s="68">
        <v>151.108507354952</v>
      </c>
      <c r="JD194" s="72">
        <v>-13.660535423067</v>
      </c>
      <c r="JE194" s="68">
        <v>195.311828407275</v>
      </c>
      <c r="JF194" s="72">
        <v>-14.1279477364106</v>
      </c>
      <c r="JG194" s="24"/>
      <c r="JH194" s="24" t="s">
        <v>38</v>
      </c>
      <c r="JI194" s="68">
        <v>148.197566793448</v>
      </c>
      <c r="JJ194" s="72">
        <v>-3.46632276005056</v>
      </c>
      <c r="JK194" s="68">
        <v>258.891034237342</v>
      </c>
      <c r="JL194" s="72">
        <v>10.7000000000001</v>
      </c>
      <c r="JM194" s="68">
        <v>114.066663865372</v>
      </c>
      <c r="JN194" s="72">
        <v>1.25630392730589</v>
      </c>
      <c r="JO194" s="24"/>
      <c r="JP194" s="24" t="s">
        <v>38</v>
      </c>
      <c r="JQ194" s="68">
        <v>117.686755904436</v>
      </c>
      <c r="JR194" s="72">
        <v>9.02347367426997</v>
      </c>
      <c r="JS194" s="68">
        <v>137.747654643088</v>
      </c>
      <c r="JT194" s="72">
        <v>-0.590595207106176</v>
      </c>
      <c r="JU194" s="68">
        <v>184.199419532535</v>
      </c>
      <c r="JV194" s="72">
        <v>26.6827497755013</v>
      </c>
      <c r="JW194" s="24"/>
      <c r="JX194" s="24" t="s">
        <v>38</v>
      </c>
      <c r="JY194" s="68">
        <v>127.146785746517</v>
      </c>
      <c r="JZ194" s="72">
        <v>30.205772824436</v>
      </c>
      <c r="KA194" s="68">
        <v>150.648703277158</v>
      </c>
      <c r="KB194" s="72">
        <v>-10.3430092818533</v>
      </c>
      <c r="KC194" s="68">
        <v>183.02118248934</v>
      </c>
      <c r="KD194" s="72">
        <v>9.13306896850816</v>
      </c>
      <c r="KE194" s="24"/>
      <c r="KF194" s="24" t="s">
        <v>38</v>
      </c>
      <c r="KG194" s="68">
        <v>89.3083662377488</v>
      </c>
      <c r="KH194" s="72">
        <v>-2.50364513352577</v>
      </c>
      <c r="KI194" s="68">
        <v>171.548838582308</v>
      </c>
      <c r="KJ194" s="72">
        <v>9.30294425773329</v>
      </c>
      <c r="KK194" s="68">
        <v>149.624669064463</v>
      </c>
      <c r="KL194" s="72">
        <v>24.6886379921118</v>
      </c>
      <c r="KM194" s="24"/>
      <c r="KN194" s="24" t="s">
        <v>38</v>
      </c>
      <c r="KO194" s="68">
        <v>36.1673376863169</v>
      </c>
      <c r="KP194" s="72">
        <v>-19.5999999999999</v>
      </c>
      <c r="KQ194" s="68">
        <v>145.066849303328</v>
      </c>
      <c r="KR194" s="72">
        <v>-7.78403730846317</v>
      </c>
      <c r="KS194" s="68">
        <v>88.3765078740192</v>
      </c>
      <c r="KT194" s="72">
        <v>-0.250396902412547</v>
      </c>
      <c r="KU194" s="24"/>
      <c r="KV194" s="24" t="s">
        <v>38</v>
      </c>
      <c r="KW194" s="68">
        <v>136.210557563314</v>
      </c>
      <c r="KX194" s="72">
        <v>4.44635140713299</v>
      </c>
      <c r="KY194" s="68">
        <v>143.951544339335</v>
      </c>
      <c r="KZ194" s="72">
        <v>-12.9841751131179</v>
      </c>
      <c r="LA194" s="68">
        <v>115.52799160871</v>
      </c>
      <c r="LB194" s="72">
        <v>-14.9802172071576</v>
      </c>
      <c r="LC194" s="24"/>
      <c r="LD194" s="24" t="s">
        <v>38</v>
      </c>
      <c r="LE194" s="68">
        <v>154.693645432085</v>
      </c>
      <c r="LF194" s="72">
        <v>6.10784817519077</v>
      </c>
      <c r="LG194" s="68">
        <v>103.425524974207</v>
      </c>
      <c r="LH194" s="72">
        <v>-2.20820622948096</v>
      </c>
      <c r="LI194" s="68">
        <v>51.0426708640994</v>
      </c>
      <c r="LJ194" s="72">
        <v>-15.3658146187872</v>
      </c>
      <c r="LK194" s="24"/>
      <c r="LL194" s="24" t="s">
        <v>38</v>
      </c>
      <c r="LM194" s="68">
        <v>207.364965770987</v>
      </c>
      <c r="LN194" s="72">
        <v>-11.2210053768184</v>
      </c>
      <c r="LO194" s="68">
        <v>77.5492524412847</v>
      </c>
      <c r="LP194" s="72">
        <v>-29.4</v>
      </c>
      <c r="LQ194" s="68">
        <v>215.837929366692</v>
      </c>
      <c r="LR194" s="72">
        <v>-0.713102672054134</v>
      </c>
      <c r="LS194" s="24"/>
      <c r="LT194" s="24" t="s">
        <v>38</v>
      </c>
      <c r="LU194" s="68">
        <v>99.4188782312653</v>
      </c>
      <c r="LV194" s="72">
        <v>-2.12514815352932</v>
      </c>
      <c r="LW194" s="68">
        <v>137.310751224881</v>
      </c>
      <c r="LX194" s="72">
        <v>5.87945460455867</v>
      </c>
      <c r="LY194" s="68">
        <v>123.988633838208</v>
      </c>
      <c r="LZ194" s="72">
        <v>12.5585387830099</v>
      </c>
      <c r="MA194" s="24"/>
      <c r="MB194" s="24" t="s">
        <v>38</v>
      </c>
      <c r="MC194" s="68">
        <v>179.481759466966</v>
      </c>
      <c r="MD194" s="72">
        <v>11.4512093773149</v>
      </c>
      <c r="ME194" s="68">
        <v>81.8100651349492</v>
      </c>
      <c r="MF194" s="72">
        <v>4.67536139514321</v>
      </c>
      <c r="MG194" s="68">
        <v>64.09088317771</v>
      </c>
      <c r="MH194" s="72">
        <v>-7.01007623464963</v>
      </c>
      <c r="MI194" s="24"/>
      <c r="MJ194" s="24" t="s">
        <v>38</v>
      </c>
      <c r="MK194" s="68">
        <v>92.5653161820768</v>
      </c>
      <c r="ML194" s="72">
        <v>15.2125213953682</v>
      </c>
      <c r="MM194" s="68">
        <v>106.015217825957</v>
      </c>
      <c r="MN194" s="72">
        <v>-4.75708930776422</v>
      </c>
      <c r="MO194" s="68">
        <v>194.412223837597</v>
      </c>
      <c r="MP194" s="72">
        <v>16.7260063200171</v>
      </c>
    </row>
    <row r="195" ht="15" customHeight="1" spans="1:354">
      <c r="A195" s="433"/>
      <c r="B195" s="24" t="s">
        <v>39</v>
      </c>
      <c r="C195" s="68">
        <v>89.4316297516772</v>
      </c>
      <c r="D195" s="72">
        <v>-1.49510307326337</v>
      </c>
      <c r="E195" s="459">
        <v>75.8956306648644</v>
      </c>
      <c r="F195" s="72">
        <v>-5.24996716939047</v>
      </c>
      <c r="G195" s="459">
        <v>102.230756589419</v>
      </c>
      <c r="H195" s="72">
        <v>1.32360909328324</v>
      </c>
      <c r="I195" s="24"/>
      <c r="J195" s="24" t="s">
        <v>39</v>
      </c>
      <c r="K195" s="68">
        <v>105.408407755428</v>
      </c>
      <c r="L195" s="72">
        <v>1.59999999999967</v>
      </c>
      <c r="M195" s="68">
        <v>101.667130072335</v>
      </c>
      <c r="N195" s="72">
        <v>-1.37139983803991</v>
      </c>
      <c r="O195" s="68">
        <v>101.584967868119</v>
      </c>
      <c r="P195" s="72">
        <v>0.699999999999747</v>
      </c>
      <c r="Q195" s="24"/>
      <c r="R195" s="24" t="s">
        <v>39</v>
      </c>
      <c r="S195" s="68">
        <v>86.1125236211117</v>
      </c>
      <c r="T195" s="72">
        <v>-17.4873756814415</v>
      </c>
      <c r="U195" s="68">
        <v>183.050803823222</v>
      </c>
      <c r="V195" s="72">
        <v>10.26522643869</v>
      </c>
      <c r="W195" s="68">
        <v>147.796767134368</v>
      </c>
      <c r="X195" s="72">
        <v>3.91607343890317</v>
      </c>
      <c r="Y195" s="24"/>
      <c r="Z195" s="24" t="s">
        <v>39</v>
      </c>
      <c r="AA195" s="68">
        <v>194.526211504789</v>
      </c>
      <c r="AB195" s="72">
        <v>4.02656610263747</v>
      </c>
      <c r="AC195" s="68">
        <v>106.510660535051</v>
      </c>
      <c r="AD195" s="72">
        <v>-28.0513367840499</v>
      </c>
      <c r="AE195" s="68">
        <v>208.511086006012</v>
      </c>
      <c r="AF195" s="72">
        <v>5.92904761515973</v>
      </c>
      <c r="AG195" s="24"/>
      <c r="AH195" s="24" t="s">
        <v>39</v>
      </c>
      <c r="AI195" s="68">
        <v>101.132463193621</v>
      </c>
      <c r="AJ195" s="72">
        <v>-6.4789291123703</v>
      </c>
      <c r="AK195" s="68">
        <v>217.883075217885</v>
      </c>
      <c r="AL195" s="72">
        <v>2.69363246246681</v>
      </c>
      <c r="AM195" s="68">
        <v>74.0205435197669</v>
      </c>
      <c r="AN195" s="72">
        <v>-19.4591770140611</v>
      </c>
      <c r="AO195" s="24"/>
      <c r="AP195" s="24" t="s">
        <v>39</v>
      </c>
      <c r="AQ195" s="68">
        <v>166.689891446757</v>
      </c>
      <c r="AR195" s="72">
        <v>-9.05614276449313</v>
      </c>
      <c r="AS195" s="68">
        <v>146.613089565046</v>
      </c>
      <c r="AT195" s="72">
        <v>0.115385265475936</v>
      </c>
      <c r="AU195" s="68">
        <v>175.674792238307</v>
      </c>
      <c r="AV195" s="72">
        <v>6.23890284823079</v>
      </c>
      <c r="AW195" s="24"/>
      <c r="AX195" s="24" t="s">
        <v>39</v>
      </c>
      <c r="AY195" s="68">
        <v>169.519658496359</v>
      </c>
      <c r="AZ195" s="72">
        <v>16.7569483461523</v>
      </c>
      <c r="BA195" s="68">
        <v>93.4072734744548</v>
      </c>
      <c r="BB195" s="72">
        <v>-21.3346195106537</v>
      </c>
      <c r="BC195" s="68">
        <v>131.58654300559</v>
      </c>
      <c r="BD195" s="72">
        <v>-16.9274334099862</v>
      </c>
      <c r="BE195" s="24"/>
      <c r="BF195" s="24" t="s">
        <v>39</v>
      </c>
      <c r="BG195" s="68">
        <v>137.30278868079</v>
      </c>
      <c r="BH195" s="72">
        <v>17.6234593883675</v>
      </c>
      <c r="BI195" s="68">
        <v>117.587602802592</v>
      </c>
      <c r="BJ195" s="72">
        <v>1.97341687043009</v>
      </c>
      <c r="BK195" s="68">
        <v>246.181078706913</v>
      </c>
      <c r="BL195" s="72">
        <v>19.5179179698236</v>
      </c>
      <c r="BM195" s="24"/>
      <c r="BN195" s="24" t="s">
        <v>39</v>
      </c>
      <c r="BO195" s="68">
        <v>134.761599997696</v>
      </c>
      <c r="BP195" s="72">
        <v>6.20993214476646</v>
      </c>
      <c r="BQ195" s="466">
        <v>100.740194753363</v>
      </c>
      <c r="BR195" s="72">
        <v>-3.22904394677055</v>
      </c>
      <c r="BS195" s="68">
        <v>164.286734177486</v>
      </c>
      <c r="BT195" s="72">
        <v>5.39161813682382</v>
      </c>
      <c r="BU195" s="24"/>
      <c r="BV195" s="24" t="s">
        <v>39</v>
      </c>
      <c r="BW195" s="68">
        <v>104.478502267894</v>
      </c>
      <c r="BX195" s="72">
        <v>-26.2092568573694</v>
      </c>
      <c r="BY195" s="68">
        <v>77.8814277265041</v>
      </c>
      <c r="BZ195" s="72">
        <v>12.1256526236851</v>
      </c>
      <c r="CA195" s="68">
        <v>133.991741258579</v>
      </c>
      <c r="CB195" s="72">
        <v>4.44253011560178</v>
      </c>
      <c r="CC195" s="24"/>
      <c r="CD195" s="24" t="s">
        <v>39</v>
      </c>
      <c r="CE195" s="68">
        <v>97.1274659342857</v>
      </c>
      <c r="CF195" s="72">
        <v>-20.348294990736</v>
      </c>
      <c r="CG195" s="68">
        <v>71.1894862949245</v>
      </c>
      <c r="CH195" s="72">
        <v>-15.1433025135625</v>
      </c>
      <c r="CI195" s="68">
        <v>114.609953422296</v>
      </c>
      <c r="CJ195" s="72">
        <v>5.25615988090307</v>
      </c>
      <c r="CK195" s="24"/>
      <c r="CL195" s="24" t="s">
        <v>39</v>
      </c>
      <c r="CM195" s="68">
        <v>227.525796842497</v>
      </c>
      <c r="CN195" s="72">
        <v>5.39728888668122</v>
      </c>
      <c r="CO195" s="68">
        <v>73.0164287253266</v>
      </c>
      <c r="CP195" s="72">
        <v>-20.7379839649514</v>
      </c>
      <c r="CQ195" s="68">
        <v>103.697167420427</v>
      </c>
      <c r="CR195" s="72">
        <v>8.26652592410009</v>
      </c>
      <c r="CS195" s="24"/>
      <c r="CT195" s="24" t="s">
        <v>39</v>
      </c>
      <c r="CU195" s="68">
        <v>135.41079625187</v>
      </c>
      <c r="CV195" s="72">
        <v>-16.6851375963511</v>
      </c>
      <c r="CW195" s="68">
        <v>71.8297097017032</v>
      </c>
      <c r="CX195" s="72">
        <v>2.16185467757958</v>
      </c>
      <c r="CY195" s="68">
        <v>149.654420058695</v>
      </c>
      <c r="CZ195" s="72">
        <v>23.3999999999993</v>
      </c>
      <c r="DA195" s="24"/>
      <c r="DB195" s="24" t="s">
        <v>39</v>
      </c>
      <c r="DC195" s="68">
        <v>68.9857191641198</v>
      </c>
      <c r="DD195" s="72">
        <v>-2.59417686687435</v>
      </c>
      <c r="DE195" s="68">
        <v>297.313464875527</v>
      </c>
      <c r="DF195" s="72">
        <v>-9.93301232880384</v>
      </c>
      <c r="DG195" s="68">
        <v>104.610505672429</v>
      </c>
      <c r="DH195" s="72">
        <v>-2.80920823039371</v>
      </c>
      <c r="DI195" s="24"/>
      <c r="DJ195" s="24" t="s">
        <v>39</v>
      </c>
      <c r="DK195" s="68">
        <v>187.405861863579</v>
      </c>
      <c r="DL195" s="72">
        <v>2.31884584832483</v>
      </c>
      <c r="DM195" s="68">
        <v>56.0904630555373</v>
      </c>
      <c r="DN195" s="72">
        <v>13.5846314524303</v>
      </c>
      <c r="DO195" s="68">
        <v>108.22573311114</v>
      </c>
      <c r="DP195" s="72">
        <v>-16.6223766572091</v>
      </c>
      <c r="DQ195" s="24"/>
      <c r="DR195" s="24" t="s">
        <v>39</v>
      </c>
      <c r="DS195" s="68">
        <v>201.363857175146</v>
      </c>
      <c r="DT195" s="72">
        <v>28.2696477802824</v>
      </c>
      <c r="DU195" s="68">
        <v>139.283967332926</v>
      </c>
      <c r="DV195" s="72">
        <v>15.5871305580359</v>
      </c>
      <c r="DW195" s="68">
        <v>103.616630409689</v>
      </c>
      <c r="DX195" s="72">
        <v>-11.8769031199685</v>
      </c>
      <c r="DY195" s="24"/>
      <c r="DZ195" s="24" t="s">
        <v>39</v>
      </c>
      <c r="EA195" s="68">
        <v>121.833870814898</v>
      </c>
      <c r="EB195" s="72">
        <v>-7.29448905218963</v>
      </c>
      <c r="EC195" s="68">
        <v>138.301140295607</v>
      </c>
      <c r="ED195" s="72">
        <v>-2.96435370706325</v>
      </c>
      <c r="EE195" s="68">
        <v>143.718191773083</v>
      </c>
      <c r="EF195" s="72">
        <v>18.4798226458632</v>
      </c>
      <c r="EG195" s="24"/>
      <c r="EH195" s="24" t="s">
        <v>39</v>
      </c>
      <c r="EI195" s="68">
        <v>151.211239339707</v>
      </c>
      <c r="EJ195" s="72">
        <v>4.68059081202232</v>
      </c>
      <c r="EK195" s="68">
        <v>156.687064825651</v>
      </c>
      <c r="EL195" s="72">
        <v>-7.89265449852834</v>
      </c>
      <c r="EM195" s="68">
        <v>141.432524687721</v>
      </c>
      <c r="EN195" s="72">
        <v>13.1959849503328</v>
      </c>
      <c r="EO195" s="24"/>
      <c r="EP195" s="24" t="s">
        <v>39</v>
      </c>
      <c r="EQ195" s="68">
        <v>67.1466892320351</v>
      </c>
      <c r="ER195" s="72">
        <v>14.1811345583798</v>
      </c>
      <c r="ES195" s="68">
        <v>171.228552033531</v>
      </c>
      <c r="ET195" s="72">
        <v>21.2418268115404</v>
      </c>
      <c r="EU195" s="68">
        <v>47.2040140209134</v>
      </c>
      <c r="EV195" s="72">
        <v>-34.8</v>
      </c>
      <c r="EW195" s="24"/>
      <c r="EX195" s="24" t="s">
        <v>39</v>
      </c>
      <c r="EY195" s="68">
        <v>113.830467627786</v>
      </c>
      <c r="EZ195" s="72">
        <v>7.56475591343812</v>
      </c>
      <c r="FA195" s="68">
        <v>97.8799657672062</v>
      </c>
      <c r="FB195" s="72">
        <v>13.6753131984993</v>
      </c>
      <c r="FC195" s="68">
        <v>266.110346566552</v>
      </c>
      <c r="FD195" s="72">
        <v>8.81001359529512</v>
      </c>
      <c r="FE195" s="24"/>
      <c r="FF195" s="24" t="s">
        <v>39</v>
      </c>
      <c r="FG195" s="68">
        <v>120.094677067427</v>
      </c>
      <c r="FH195" s="72">
        <v>-6.22806214079937</v>
      </c>
      <c r="FI195" s="68">
        <v>182.600555086801</v>
      </c>
      <c r="FJ195" s="72">
        <v>-7.6635545495067</v>
      </c>
      <c r="FK195" s="68">
        <v>88.9672983601947</v>
      </c>
      <c r="FL195" s="72">
        <v>-22.4100452532066</v>
      </c>
      <c r="FM195" s="24"/>
      <c r="FN195" s="24" t="s">
        <v>39</v>
      </c>
      <c r="FO195" s="68">
        <v>113.274545181257</v>
      </c>
      <c r="FP195" s="72">
        <v>-15.3623163463596</v>
      </c>
      <c r="FQ195" s="68">
        <v>217.057420279312</v>
      </c>
      <c r="FR195" s="72">
        <v>-6.03274952411478</v>
      </c>
      <c r="FS195" s="68">
        <v>171.088932507427</v>
      </c>
      <c r="FT195" s="72">
        <v>-8.31498720021862</v>
      </c>
      <c r="FU195" s="24"/>
      <c r="FV195" s="24" t="s">
        <v>39</v>
      </c>
      <c r="FW195" s="68">
        <v>144.779352752239</v>
      </c>
      <c r="FX195" s="72">
        <v>2.74817266295261</v>
      </c>
      <c r="FY195" s="68">
        <v>138.996677229157</v>
      </c>
      <c r="FZ195" s="72">
        <v>-24.4203288835446</v>
      </c>
      <c r="GA195" s="68">
        <v>98.593543899066</v>
      </c>
      <c r="GB195" s="72">
        <v>18.0465077170589</v>
      </c>
      <c r="GC195" s="24"/>
      <c r="GD195" s="24" t="s">
        <v>39</v>
      </c>
      <c r="GE195" s="68">
        <v>170.702931448971</v>
      </c>
      <c r="GF195" s="72">
        <v>4.36136735899353</v>
      </c>
      <c r="GG195" s="68">
        <v>115.365912098018</v>
      </c>
      <c r="GH195" s="72">
        <v>-14.5337992139669</v>
      </c>
      <c r="GI195" s="68">
        <v>77.9507585374895</v>
      </c>
      <c r="GJ195" s="72">
        <v>-17.7850996195161</v>
      </c>
      <c r="GK195" s="24"/>
      <c r="GL195" s="24" t="s">
        <v>39</v>
      </c>
      <c r="GM195" s="68">
        <v>151.954986721533</v>
      </c>
      <c r="GN195" s="72">
        <v>8.0457518004889</v>
      </c>
      <c r="GO195" s="68">
        <v>145.606389955638</v>
      </c>
      <c r="GP195" s="72">
        <v>11.7104206798174</v>
      </c>
      <c r="GQ195" s="68">
        <v>118.204798272051</v>
      </c>
      <c r="GR195" s="72">
        <v>12.7650225373554</v>
      </c>
      <c r="GS195" s="24"/>
      <c r="GT195" s="24" t="s">
        <v>39</v>
      </c>
      <c r="GU195" s="68">
        <v>70.8844754722644</v>
      </c>
      <c r="GV195" s="72">
        <v>5.47999799507728</v>
      </c>
      <c r="GW195" s="68">
        <v>98.6230010447044</v>
      </c>
      <c r="GX195" s="72">
        <v>-17.2575174119225</v>
      </c>
      <c r="GY195" s="68">
        <v>97.8206646287251</v>
      </c>
      <c r="GZ195" s="72">
        <v>12.8058867969459</v>
      </c>
      <c r="HA195" s="24"/>
      <c r="HB195" s="24" t="s">
        <v>39</v>
      </c>
      <c r="HC195" s="68">
        <v>128.162545482982</v>
      </c>
      <c r="HD195" s="72">
        <v>26.9409276027234</v>
      </c>
      <c r="HE195" s="68">
        <v>211.655982716753</v>
      </c>
      <c r="HF195" s="72">
        <v>2.89999999999996</v>
      </c>
      <c r="HG195" s="68">
        <v>97.5566133446724</v>
      </c>
      <c r="HH195" s="72">
        <v>-1.05103178763792</v>
      </c>
      <c r="HI195" s="24"/>
      <c r="HJ195" s="24" t="s">
        <v>39</v>
      </c>
      <c r="HK195" s="68">
        <v>76.6531580927637</v>
      </c>
      <c r="HL195" s="72">
        <v>-2.86666742119188</v>
      </c>
      <c r="HM195" s="68">
        <v>72.0771235348355</v>
      </c>
      <c r="HN195" s="72">
        <v>-16.0390016855755</v>
      </c>
      <c r="HO195" s="68">
        <v>89.7692012398754</v>
      </c>
      <c r="HP195" s="72">
        <v>-9.55126171186582</v>
      </c>
      <c r="HQ195" s="24"/>
      <c r="HR195" s="24" t="s">
        <v>39</v>
      </c>
      <c r="HS195" s="68">
        <v>122.321007948355</v>
      </c>
      <c r="HT195" s="72">
        <v>11.8808187891798</v>
      </c>
      <c r="HU195" s="68">
        <v>147.068178048625</v>
      </c>
      <c r="HV195" s="72">
        <v>-4.88295153479601</v>
      </c>
      <c r="HW195" s="68">
        <v>62.6970813380211</v>
      </c>
      <c r="HX195" s="72">
        <v>-9.0436383389021</v>
      </c>
      <c r="HY195" s="24"/>
      <c r="HZ195" s="24" t="s">
        <v>39</v>
      </c>
      <c r="IA195" s="68">
        <v>89.4294774711067</v>
      </c>
      <c r="IB195" s="72">
        <v>-2.77890865376736</v>
      </c>
      <c r="IC195" s="68">
        <v>132.423125976738</v>
      </c>
      <c r="ID195" s="72">
        <v>10.1865454871585</v>
      </c>
      <c r="IE195" s="68">
        <v>95.4079231665995</v>
      </c>
      <c r="IF195" s="72">
        <v>2.6368289030118</v>
      </c>
      <c r="IG195" s="24"/>
      <c r="IH195" s="24" t="s">
        <v>39</v>
      </c>
      <c r="II195" s="68">
        <v>136.758009782383</v>
      </c>
      <c r="IJ195" s="72">
        <v>5.41063794936214</v>
      </c>
      <c r="IK195" s="68">
        <v>109.198113310701</v>
      </c>
      <c r="IL195" s="72">
        <v>-3.57691091350514</v>
      </c>
      <c r="IM195" s="68">
        <v>120.635836310204</v>
      </c>
      <c r="IN195" s="72">
        <v>27.6149006554935</v>
      </c>
      <c r="IO195" s="68">
        <v>127.156331058101</v>
      </c>
      <c r="IP195" s="72">
        <v>12.8999999999998</v>
      </c>
      <c r="IQ195" s="24"/>
      <c r="IR195" s="24" t="s">
        <v>39</v>
      </c>
      <c r="IS195" s="68">
        <v>88.3228333948865</v>
      </c>
      <c r="IT195" s="72">
        <v>5.06735925560018</v>
      </c>
      <c r="IU195" s="68">
        <v>98.4219055300968</v>
      </c>
      <c r="IV195" s="72">
        <v>1.64092144390662</v>
      </c>
      <c r="IW195" s="68">
        <v>111.251098612445</v>
      </c>
      <c r="IX195" s="72">
        <v>20.2217251558792</v>
      </c>
      <c r="IY195" s="24"/>
      <c r="IZ195" s="24" t="s">
        <v>39</v>
      </c>
      <c r="JA195" s="68">
        <v>137.635440738466</v>
      </c>
      <c r="JB195" s="72">
        <v>8.9552283448663</v>
      </c>
      <c r="JC195" s="68">
        <v>169.136708087747</v>
      </c>
      <c r="JD195" s="72">
        <v>-7.95460066886822</v>
      </c>
      <c r="JE195" s="68">
        <v>196.219577248131</v>
      </c>
      <c r="JF195" s="72">
        <v>-17.4362341637619</v>
      </c>
      <c r="JG195" s="24"/>
      <c r="JH195" s="24" t="s">
        <v>39</v>
      </c>
      <c r="JI195" s="68">
        <v>116.088859964796</v>
      </c>
      <c r="JJ195" s="72">
        <v>3.77834174835543</v>
      </c>
      <c r="JK195" s="68">
        <v>208.77484591578</v>
      </c>
      <c r="JL195" s="72">
        <v>-16.3999999999999</v>
      </c>
      <c r="JM195" s="68">
        <v>113.54056402213</v>
      </c>
      <c r="JN195" s="72">
        <v>-0.147355456030581</v>
      </c>
      <c r="JO195" s="24"/>
      <c r="JP195" s="24" t="s">
        <v>39</v>
      </c>
      <c r="JQ195" s="68">
        <v>118.509751535348</v>
      </c>
      <c r="JR195" s="72">
        <v>12.6549098983995</v>
      </c>
      <c r="JS195" s="68">
        <v>142.076148017745</v>
      </c>
      <c r="JT195" s="72">
        <v>-5.15557961604171</v>
      </c>
      <c r="JU195" s="68">
        <v>175.267558901361</v>
      </c>
      <c r="JV195" s="72">
        <v>25.2170321285246</v>
      </c>
      <c r="JW195" s="24"/>
      <c r="JX195" s="24" t="s">
        <v>39</v>
      </c>
      <c r="JY195" s="68">
        <v>129.031102419624</v>
      </c>
      <c r="JZ195" s="72">
        <v>27.4712666811158</v>
      </c>
      <c r="KA195" s="68">
        <v>221.032834913251</v>
      </c>
      <c r="KB195" s="72">
        <v>8.29104609267732</v>
      </c>
      <c r="KC195" s="68">
        <v>209.956460742745</v>
      </c>
      <c r="KD195" s="72">
        <v>7.35764674344186</v>
      </c>
      <c r="KE195" s="24"/>
      <c r="KF195" s="24" t="s">
        <v>39</v>
      </c>
      <c r="KG195" s="68">
        <v>89.0147097862271</v>
      </c>
      <c r="KH195" s="72">
        <v>-8.32121797158828</v>
      </c>
      <c r="KI195" s="68">
        <v>168.038281871129</v>
      </c>
      <c r="KJ195" s="72">
        <v>2.34177015808119</v>
      </c>
      <c r="KK195" s="68">
        <v>100.161110003718</v>
      </c>
      <c r="KL195" s="72">
        <v>-11.5893806472229</v>
      </c>
      <c r="KM195" s="24"/>
      <c r="KN195" s="24" t="s">
        <v>39</v>
      </c>
      <c r="KO195" s="68">
        <v>46.3891652885155</v>
      </c>
      <c r="KP195" s="72">
        <v>-19.4924034806056</v>
      </c>
      <c r="KQ195" s="68">
        <v>120.059487319997</v>
      </c>
      <c r="KR195" s="72">
        <v>-16.1434878863494</v>
      </c>
      <c r="KS195" s="68">
        <v>80.3729427113575</v>
      </c>
      <c r="KT195" s="72">
        <v>-9.04167927707466</v>
      </c>
      <c r="KU195" s="24"/>
      <c r="KV195" s="24" t="s">
        <v>39</v>
      </c>
      <c r="KW195" s="68">
        <v>138.892293161342</v>
      </c>
      <c r="KX195" s="72">
        <v>4.34949045383352</v>
      </c>
      <c r="KY195" s="68">
        <v>151.139837523867</v>
      </c>
      <c r="KZ195" s="72">
        <v>-13.2061734706343</v>
      </c>
      <c r="LA195" s="68">
        <v>150.216520596261</v>
      </c>
      <c r="LB195" s="72">
        <v>-0.576327361540308</v>
      </c>
      <c r="LC195" s="24"/>
      <c r="LD195" s="24" t="s">
        <v>39</v>
      </c>
      <c r="LE195" s="68">
        <v>145.618608684621</v>
      </c>
      <c r="LF195" s="72">
        <v>-0.482700340568087</v>
      </c>
      <c r="LG195" s="68">
        <v>113.233419343956</v>
      </c>
      <c r="LH195" s="72">
        <v>-2.03649011451093</v>
      </c>
      <c r="LI195" s="68">
        <v>50.7576321864427</v>
      </c>
      <c r="LJ195" s="72">
        <v>-17.1175444103795</v>
      </c>
      <c r="LK195" s="24"/>
      <c r="LL195" s="24" t="s">
        <v>39</v>
      </c>
      <c r="LM195" s="68">
        <v>216.56277231278</v>
      </c>
      <c r="LN195" s="72">
        <v>-3.3107485614299</v>
      </c>
      <c r="LO195" s="68">
        <v>76.8897210667482</v>
      </c>
      <c r="LP195" s="72">
        <v>-17.6514569241992</v>
      </c>
      <c r="LQ195" s="68">
        <v>228.902515191499</v>
      </c>
      <c r="LR195" s="72">
        <v>-1.70791356668774</v>
      </c>
      <c r="LS195" s="24"/>
      <c r="LT195" s="24" t="s">
        <v>39</v>
      </c>
      <c r="LU195" s="68">
        <v>105.472429607642</v>
      </c>
      <c r="LV195" s="72">
        <v>-1.23346555970102</v>
      </c>
      <c r="LW195" s="68">
        <v>148.06124020686</v>
      </c>
      <c r="LX195" s="72">
        <v>8.12358685902372</v>
      </c>
      <c r="LY195" s="68">
        <v>134.352946836045</v>
      </c>
      <c r="LZ195" s="72">
        <v>2.54593253207933</v>
      </c>
      <c r="MA195" s="24"/>
      <c r="MB195" s="24" t="s">
        <v>39</v>
      </c>
      <c r="MC195" s="68">
        <v>172.94309129194</v>
      </c>
      <c r="MD195" s="72">
        <v>4.82892312988486</v>
      </c>
      <c r="ME195" s="68">
        <v>121.80889972646</v>
      </c>
      <c r="MF195" s="72">
        <v>5.56637880853954</v>
      </c>
      <c r="MG195" s="68">
        <v>93.9843615323671</v>
      </c>
      <c r="MH195" s="72">
        <v>-9.2275627846315</v>
      </c>
      <c r="MI195" s="24"/>
      <c r="MJ195" s="24" t="s">
        <v>39</v>
      </c>
      <c r="MK195" s="68">
        <v>108.874711512577</v>
      </c>
      <c r="ML195" s="72">
        <v>11.566177607976</v>
      </c>
      <c r="MM195" s="68">
        <v>103.39695467703</v>
      </c>
      <c r="MN195" s="72">
        <v>-3.40296206849756</v>
      </c>
      <c r="MO195" s="68">
        <v>190.075384161521</v>
      </c>
      <c r="MP195" s="72">
        <v>16.6118651276396</v>
      </c>
    </row>
    <row r="196" ht="15" customHeight="1" spans="1:354">
      <c r="A196" s="433"/>
      <c r="B196" s="24" t="s">
        <v>40</v>
      </c>
      <c r="C196" s="68">
        <v>87.9631194241197</v>
      </c>
      <c r="D196" s="72">
        <v>-5.81720771230162</v>
      </c>
      <c r="E196" s="459">
        <v>76.3332452927334</v>
      </c>
      <c r="F196" s="72">
        <v>-3.84429521879753</v>
      </c>
      <c r="G196" s="459">
        <v>98.9598868706837</v>
      </c>
      <c r="H196" s="72">
        <v>-7.2058737602932</v>
      </c>
      <c r="I196" s="24"/>
      <c r="J196" s="24" t="s">
        <v>40</v>
      </c>
      <c r="K196" s="68">
        <v>109.969495664349</v>
      </c>
      <c r="L196" s="72">
        <v>3.32250169234887</v>
      </c>
      <c r="M196" s="68">
        <v>111.73111010942</v>
      </c>
      <c r="N196" s="72">
        <v>-5.25958044731691</v>
      </c>
      <c r="O196" s="68">
        <v>101.769997416797</v>
      </c>
      <c r="P196" s="72">
        <v>1.89999999999988</v>
      </c>
      <c r="Q196" s="24"/>
      <c r="R196" s="24" t="s">
        <v>40</v>
      </c>
      <c r="S196" s="68">
        <v>87.2993756383568</v>
      </c>
      <c r="T196" s="72">
        <v>-9.99139179426243</v>
      </c>
      <c r="U196" s="68">
        <v>216.756338489862</v>
      </c>
      <c r="V196" s="72">
        <v>9.19730701403458</v>
      </c>
      <c r="W196" s="68">
        <v>137.065471804967</v>
      </c>
      <c r="X196" s="72">
        <v>0.23048460313899</v>
      </c>
      <c r="Y196" s="24"/>
      <c r="Z196" s="24" t="s">
        <v>40</v>
      </c>
      <c r="AA196" s="68">
        <v>210.329110373568</v>
      </c>
      <c r="AB196" s="72">
        <v>14.2489311451112</v>
      </c>
      <c r="AC196" s="68">
        <v>154.433840095673</v>
      </c>
      <c r="AD196" s="72">
        <v>-3.97479923965027</v>
      </c>
      <c r="AE196" s="68">
        <v>220.706117333937</v>
      </c>
      <c r="AF196" s="72">
        <v>5.86615315126804</v>
      </c>
      <c r="AG196" s="24"/>
      <c r="AH196" s="24" t="s">
        <v>40</v>
      </c>
      <c r="AI196" s="68">
        <v>109.591800838308</v>
      </c>
      <c r="AJ196" s="72">
        <v>0.246287689487417</v>
      </c>
      <c r="AK196" s="68">
        <v>216.30046313734</v>
      </c>
      <c r="AL196" s="72">
        <v>2.46911972194901</v>
      </c>
      <c r="AM196" s="68">
        <v>80.5188073290786</v>
      </c>
      <c r="AN196" s="72">
        <v>-15.9617361601737</v>
      </c>
      <c r="AO196" s="24"/>
      <c r="AP196" s="24" t="s">
        <v>40</v>
      </c>
      <c r="AQ196" s="68">
        <v>175.817909148763</v>
      </c>
      <c r="AR196" s="72">
        <v>-2.83694593355004</v>
      </c>
      <c r="AS196" s="68">
        <v>164.033688265201</v>
      </c>
      <c r="AT196" s="72">
        <v>3.4395536911951</v>
      </c>
      <c r="AU196" s="68">
        <v>192.29286433941</v>
      </c>
      <c r="AV196" s="72">
        <v>14.4866120308112</v>
      </c>
      <c r="AW196" s="24"/>
      <c r="AX196" s="24" t="s">
        <v>40</v>
      </c>
      <c r="AY196" s="68">
        <v>152.884401033985</v>
      </c>
      <c r="AZ196" s="72">
        <v>-7.25397059756432</v>
      </c>
      <c r="BA196" s="68">
        <v>106.511970488738</v>
      </c>
      <c r="BB196" s="72">
        <v>-8.1430377968432</v>
      </c>
      <c r="BC196" s="68">
        <v>137.477417650503</v>
      </c>
      <c r="BD196" s="72">
        <v>-5.05495915752721</v>
      </c>
      <c r="BE196" s="24"/>
      <c r="BF196" s="24" t="s">
        <v>40</v>
      </c>
      <c r="BG196" s="68">
        <v>163.011249663084</v>
      </c>
      <c r="BH196" s="72">
        <v>16.0614368227278</v>
      </c>
      <c r="BI196" s="68">
        <v>113.011088029314</v>
      </c>
      <c r="BJ196" s="72">
        <v>14.3370146075653</v>
      </c>
      <c r="BK196" s="68">
        <v>231.407817795239</v>
      </c>
      <c r="BL196" s="72">
        <v>10.9997816717027</v>
      </c>
      <c r="BM196" s="24"/>
      <c r="BN196" s="24" t="s">
        <v>40</v>
      </c>
      <c r="BO196" s="68">
        <v>131.324765887915</v>
      </c>
      <c r="BP196" s="72">
        <v>9.23013885531626</v>
      </c>
      <c r="BQ196" s="466">
        <v>121.788033287861</v>
      </c>
      <c r="BR196" s="72">
        <v>-6.83697097490362</v>
      </c>
      <c r="BS196" s="68">
        <v>150.507678977847</v>
      </c>
      <c r="BT196" s="72">
        <v>5.05708619538758</v>
      </c>
      <c r="BU196" s="24"/>
      <c r="BV196" s="24" t="s">
        <v>40</v>
      </c>
      <c r="BW196" s="68">
        <v>168.829769905533</v>
      </c>
      <c r="BX196" s="72">
        <v>-3.06611681020739</v>
      </c>
      <c r="BY196" s="68">
        <v>86.6089572417058</v>
      </c>
      <c r="BZ196" s="72">
        <v>12.4615761034592</v>
      </c>
      <c r="CA196" s="68">
        <v>127.359720821036</v>
      </c>
      <c r="CB196" s="72">
        <v>8.51708700526042</v>
      </c>
      <c r="CC196" s="24"/>
      <c r="CD196" s="24" t="s">
        <v>40</v>
      </c>
      <c r="CE196" s="68">
        <v>123.33725290107</v>
      </c>
      <c r="CF196" s="72">
        <v>-23.5594674389646</v>
      </c>
      <c r="CG196" s="68">
        <v>74.2444892525174</v>
      </c>
      <c r="CH196" s="72">
        <v>-10.9734101438763</v>
      </c>
      <c r="CI196" s="68">
        <v>131.990624615977</v>
      </c>
      <c r="CJ196" s="72">
        <v>4.38691902784126</v>
      </c>
      <c r="CK196" s="24"/>
      <c r="CL196" s="24" t="s">
        <v>40</v>
      </c>
      <c r="CM196" s="68">
        <v>219.218715138023</v>
      </c>
      <c r="CN196" s="72">
        <v>8.58981789126376</v>
      </c>
      <c r="CO196" s="68">
        <v>75.6784209919156</v>
      </c>
      <c r="CP196" s="72">
        <v>-22.46713482314</v>
      </c>
      <c r="CQ196" s="68">
        <v>106.77801089706</v>
      </c>
      <c r="CR196" s="72">
        <v>10.1168253917488</v>
      </c>
      <c r="CS196" s="24"/>
      <c r="CT196" s="24" t="s">
        <v>40</v>
      </c>
      <c r="CU196" s="68">
        <v>134.767758537796</v>
      </c>
      <c r="CV196" s="72">
        <v>-7.38296622783749</v>
      </c>
      <c r="CW196" s="68">
        <v>80.570227706526</v>
      </c>
      <c r="CX196" s="72">
        <v>-1.85576468807372</v>
      </c>
      <c r="CY196" s="68">
        <v>148.782901110804</v>
      </c>
      <c r="CZ196" s="72">
        <v>-2.13294788638223</v>
      </c>
      <c r="DA196" s="24"/>
      <c r="DB196" s="24" t="s">
        <v>40</v>
      </c>
      <c r="DC196" s="68">
        <v>83.8334329676565</v>
      </c>
      <c r="DD196" s="72">
        <v>6.95312719332428</v>
      </c>
      <c r="DE196" s="68">
        <v>326.233463485981</v>
      </c>
      <c r="DF196" s="72">
        <v>-16.0562708057831</v>
      </c>
      <c r="DG196" s="68">
        <v>104.901065828111</v>
      </c>
      <c r="DH196" s="72">
        <v>5.85826120460355</v>
      </c>
      <c r="DI196" s="24"/>
      <c r="DJ196" s="24" t="s">
        <v>40</v>
      </c>
      <c r="DK196" s="68">
        <v>224.065831599223</v>
      </c>
      <c r="DL196" s="72">
        <v>2.1455258671578</v>
      </c>
      <c r="DM196" s="68">
        <v>55.0543615500714</v>
      </c>
      <c r="DN196" s="72">
        <v>3.17164631607983</v>
      </c>
      <c r="DO196" s="68">
        <v>114.362040353675</v>
      </c>
      <c r="DP196" s="72">
        <v>-20.8359354766236</v>
      </c>
      <c r="DQ196" s="24"/>
      <c r="DR196" s="24" t="s">
        <v>40</v>
      </c>
      <c r="DS196" s="68">
        <v>197.457332778679</v>
      </c>
      <c r="DT196" s="72">
        <v>27.8265183879207</v>
      </c>
      <c r="DU196" s="68">
        <v>141.703687593357</v>
      </c>
      <c r="DV196" s="72">
        <v>10.4566481194769</v>
      </c>
      <c r="DW196" s="68">
        <v>127.529572097007</v>
      </c>
      <c r="DX196" s="72">
        <v>2.91964006864343</v>
      </c>
      <c r="DY196" s="24"/>
      <c r="DZ196" s="24" t="s">
        <v>40</v>
      </c>
      <c r="EA196" s="68">
        <v>115.142717034388</v>
      </c>
      <c r="EB196" s="72">
        <v>-7.49141215354062</v>
      </c>
      <c r="EC196" s="68">
        <v>132.927325218034</v>
      </c>
      <c r="ED196" s="72">
        <v>-1.11295337561472</v>
      </c>
      <c r="EE196" s="68">
        <v>132.39836144128</v>
      </c>
      <c r="EF196" s="72">
        <v>9.96142453334743</v>
      </c>
      <c r="EG196" s="24"/>
      <c r="EH196" s="24" t="s">
        <v>40</v>
      </c>
      <c r="EI196" s="68">
        <v>140.833551245267</v>
      </c>
      <c r="EJ196" s="72">
        <v>6.77883983777268</v>
      </c>
      <c r="EK196" s="68">
        <v>179.389861644713</v>
      </c>
      <c r="EL196" s="72">
        <v>-4.1030573711481</v>
      </c>
      <c r="EM196" s="68">
        <v>132.135114285099</v>
      </c>
      <c r="EN196" s="72">
        <v>17.498981472509</v>
      </c>
      <c r="EO196" s="24"/>
      <c r="EP196" s="24" t="s">
        <v>40</v>
      </c>
      <c r="EQ196" s="68">
        <v>57.7751495797722</v>
      </c>
      <c r="ER196" s="72">
        <v>2.24394751547254</v>
      </c>
      <c r="ES196" s="68">
        <v>203.778531295834</v>
      </c>
      <c r="ET196" s="72">
        <v>16.1546030004044</v>
      </c>
      <c r="EU196" s="68">
        <v>50.3477861344607</v>
      </c>
      <c r="EV196" s="72">
        <v>-24.5</v>
      </c>
      <c r="EW196" s="24"/>
      <c r="EX196" s="24" t="s">
        <v>40</v>
      </c>
      <c r="EY196" s="68">
        <v>100.0784321704</v>
      </c>
      <c r="EZ196" s="72">
        <v>2.19957934722031</v>
      </c>
      <c r="FA196" s="68">
        <v>102.000342249942</v>
      </c>
      <c r="FB196" s="72">
        <v>10.7505669854185</v>
      </c>
      <c r="FC196" s="68">
        <v>265.997958402757</v>
      </c>
      <c r="FD196" s="72">
        <v>8.81323754721326</v>
      </c>
      <c r="FE196" s="24"/>
      <c r="FF196" s="24" t="s">
        <v>40</v>
      </c>
      <c r="FG196" s="68">
        <v>120.93654473843</v>
      </c>
      <c r="FH196" s="72">
        <v>-6.10606148622888</v>
      </c>
      <c r="FI196" s="68">
        <v>191.644225536664</v>
      </c>
      <c r="FJ196" s="72">
        <v>-7.36692121695405</v>
      </c>
      <c r="FK196" s="68">
        <v>96.2131052881996</v>
      </c>
      <c r="FL196" s="72">
        <v>-5.17318090744226</v>
      </c>
      <c r="FM196" s="24"/>
      <c r="FN196" s="24" t="s">
        <v>40</v>
      </c>
      <c r="FO196" s="68">
        <v>101.998392764784</v>
      </c>
      <c r="FP196" s="72">
        <v>-27.533888234399</v>
      </c>
      <c r="FQ196" s="68">
        <v>201.450865178113</v>
      </c>
      <c r="FR196" s="72">
        <v>-3.42661821662458</v>
      </c>
      <c r="FS196" s="68">
        <v>173.332330621449</v>
      </c>
      <c r="FT196" s="72">
        <v>-2.21836683439599</v>
      </c>
      <c r="FU196" s="24"/>
      <c r="FV196" s="24" t="s">
        <v>40</v>
      </c>
      <c r="FW196" s="68">
        <v>162.262221897172</v>
      </c>
      <c r="FX196" s="72">
        <v>7.76978414651772</v>
      </c>
      <c r="FY196" s="68">
        <v>167.27935773204</v>
      </c>
      <c r="FZ196" s="72">
        <v>-9.7566199248223</v>
      </c>
      <c r="GA196" s="68">
        <v>96.4860730400191</v>
      </c>
      <c r="GB196" s="72">
        <v>12.5602037479996</v>
      </c>
      <c r="GC196" s="24"/>
      <c r="GD196" s="24" t="s">
        <v>40</v>
      </c>
      <c r="GE196" s="68">
        <v>170.675301256708</v>
      </c>
      <c r="GF196" s="72">
        <v>1.1540453009035</v>
      </c>
      <c r="GG196" s="68">
        <v>112.013873978741</v>
      </c>
      <c r="GH196" s="72">
        <v>-8.58525353595364</v>
      </c>
      <c r="GI196" s="68">
        <v>59.4574046032204</v>
      </c>
      <c r="GJ196" s="72">
        <v>3.51999032033189</v>
      </c>
      <c r="GK196" s="24"/>
      <c r="GL196" s="24" t="s">
        <v>40</v>
      </c>
      <c r="GM196" s="68">
        <v>139.917277685117</v>
      </c>
      <c r="GN196" s="72">
        <v>1.43477371824731</v>
      </c>
      <c r="GO196" s="68">
        <v>143.335687843149</v>
      </c>
      <c r="GP196" s="72">
        <v>15.0041714483089</v>
      </c>
      <c r="GQ196" s="68">
        <v>121.725722221867</v>
      </c>
      <c r="GR196" s="72">
        <v>16.727129594494</v>
      </c>
      <c r="GS196" s="24"/>
      <c r="GT196" s="24" t="s">
        <v>40</v>
      </c>
      <c r="GU196" s="68">
        <v>67.4445552104932</v>
      </c>
      <c r="GV196" s="72">
        <v>12.9376459663248</v>
      </c>
      <c r="GW196" s="68">
        <v>94.0193779647928</v>
      </c>
      <c r="GX196" s="72">
        <v>-16.4738947047419</v>
      </c>
      <c r="GY196" s="68">
        <v>106.27095757063</v>
      </c>
      <c r="GZ196" s="72">
        <v>12.1739686036368</v>
      </c>
      <c r="HA196" s="24"/>
      <c r="HB196" s="24" t="s">
        <v>40</v>
      </c>
      <c r="HC196" s="68">
        <v>121.181198006152</v>
      </c>
      <c r="HD196" s="72">
        <v>26.0882852650353</v>
      </c>
      <c r="HE196" s="68">
        <v>238.631594706479</v>
      </c>
      <c r="HF196" s="72">
        <v>19.8265749480924</v>
      </c>
      <c r="HG196" s="68">
        <v>100.051341555483</v>
      </c>
      <c r="HH196" s="72">
        <v>-0.770472223112392</v>
      </c>
      <c r="HI196" s="24"/>
      <c r="HJ196" s="24" t="s">
        <v>40</v>
      </c>
      <c r="HK196" s="68">
        <v>92.2170556992364</v>
      </c>
      <c r="HL196" s="72">
        <v>3.73922508794374</v>
      </c>
      <c r="HM196" s="68">
        <v>90.9603925740016</v>
      </c>
      <c r="HN196" s="72">
        <v>-11.3935802481014</v>
      </c>
      <c r="HO196" s="68">
        <v>88.41801231599</v>
      </c>
      <c r="HP196" s="72">
        <v>-6.52818164984144</v>
      </c>
      <c r="HQ196" s="24"/>
      <c r="HR196" s="24" t="s">
        <v>40</v>
      </c>
      <c r="HS196" s="68">
        <v>115.209378797608</v>
      </c>
      <c r="HT196" s="72">
        <v>13.1453145268269</v>
      </c>
      <c r="HU196" s="68">
        <v>150.705028713173</v>
      </c>
      <c r="HV196" s="72">
        <v>-2.89611504233054</v>
      </c>
      <c r="HW196" s="68">
        <v>85.3650619148797</v>
      </c>
      <c r="HX196" s="72">
        <v>0.946168571673113</v>
      </c>
      <c r="HY196" s="24"/>
      <c r="HZ196" s="24" t="s">
        <v>40</v>
      </c>
      <c r="IA196" s="68">
        <v>104.537959425506</v>
      </c>
      <c r="IB196" s="72">
        <v>-0.454713705435992</v>
      </c>
      <c r="IC196" s="68">
        <v>144.121033051481</v>
      </c>
      <c r="ID196" s="72">
        <v>21.1579185671693</v>
      </c>
      <c r="IE196" s="68">
        <v>100.522014672313</v>
      </c>
      <c r="IF196" s="72">
        <v>0.615134276465071</v>
      </c>
      <c r="IG196" s="24"/>
      <c r="IH196" s="24" t="s">
        <v>40</v>
      </c>
      <c r="II196" s="68">
        <v>128.862308781163</v>
      </c>
      <c r="IJ196" s="72">
        <v>6.55046586678223</v>
      </c>
      <c r="IK196" s="68">
        <v>134.102443088568</v>
      </c>
      <c r="IL196" s="72">
        <v>-1.8031754737929</v>
      </c>
      <c r="IM196" s="68">
        <v>157.168902815069</v>
      </c>
      <c r="IN196" s="72">
        <v>29.1356165253874</v>
      </c>
      <c r="IO196" s="68">
        <v>201.644466010765</v>
      </c>
      <c r="IP196" s="72">
        <v>31.7999999999996</v>
      </c>
      <c r="IQ196" s="24"/>
      <c r="IR196" s="24" t="s">
        <v>40</v>
      </c>
      <c r="IS196" s="68">
        <v>88.5032395439684</v>
      </c>
      <c r="IT196" s="72">
        <v>8.76115159417665</v>
      </c>
      <c r="IU196" s="68">
        <v>94.930746196587</v>
      </c>
      <c r="IV196" s="72">
        <v>3.11974520414486</v>
      </c>
      <c r="IW196" s="68">
        <v>117.418546286232</v>
      </c>
      <c r="IX196" s="72">
        <v>19.9865430403647</v>
      </c>
      <c r="IY196" s="24"/>
      <c r="IZ196" s="24" t="s">
        <v>40</v>
      </c>
      <c r="JA196" s="68">
        <v>178.064355162948</v>
      </c>
      <c r="JB196" s="72">
        <v>2.47833606791905</v>
      </c>
      <c r="JC196" s="68">
        <v>185.158306662596</v>
      </c>
      <c r="JD196" s="72">
        <v>-2.08884597168262</v>
      </c>
      <c r="JE196" s="68">
        <v>189.354309541972</v>
      </c>
      <c r="JF196" s="72">
        <v>-17.3407533263524</v>
      </c>
      <c r="JG196" s="24"/>
      <c r="JH196" s="24" t="s">
        <v>40</v>
      </c>
      <c r="JI196" s="68">
        <v>148.874221640795</v>
      </c>
      <c r="JJ196" s="72">
        <v>6.5815315088803</v>
      </c>
      <c r="JK196" s="68">
        <v>224.564227042756</v>
      </c>
      <c r="JL196" s="72">
        <v>-16.5999999999998</v>
      </c>
      <c r="JM196" s="68">
        <v>117.388377723018</v>
      </c>
      <c r="JN196" s="72">
        <v>0.460296316903651</v>
      </c>
      <c r="JO196" s="24"/>
      <c r="JP196" s="24" t="s">
        <v>40</v>
      </c>
      <c r="JQ196" s="68">
        <v>127.498463508336</v>
      </c>
      <c r="JR196" s="72">
        <v>15.6640218146313</v>
      </c>
      <c r="JS196" s="68">
        <v>136.116725966843</v>
      </c>
      <c r="JT196" s="72">
        <v>1.19854183677242</v>
      </c>
      <c r="JU196" s="68">
        <v>153.472675840588</v>
      </c>
      <c r="JV196" s="72">
        <v>23.3034090456538</v>
      </c>
      <c r="JW196" s="24"/>
      <c r="JX196" s="24" t="s">
        <v>40</v>
      </c>
      <c r="JY196" s="68">
        <v>112.455068746758</v>
      </c>
      <c r="JZ196" s="72">
        <v>19.8914876551813</v>
      </c>
      <c r="KA196" s="68">
        <v>258.26455078495</v>
      </c>
      <c r="KB196" s="72">
        <v>9.83267583559252</v>
      </c>
      <c r="KC196" s="68">
        <v>239.190786235707</v>
      </c>
      <c r="KD196" s="72">
        <v>21.1129756217689</v>
      </c>
      <c r="KE196" s="24"/>
      <c r="KF196" s="24" t="s">
        <v>40</v>
      </c>
      <c r="KG196" s="68">
        <v>76.4426350944582</v>
      </c>
      <c r="KH196" s="72">
        <v>-8.27601608115927</v>
      </c>
      <c r="KI196" s="68">
        <v>161.802921576046</v>
      </c>
      <c r="KJ196" s="72">
        <v>0.890466926835501</v>
      </c>
      <c r="KK196" s="68">
        <v>101.311625445644</v>
      </c>
      <c r="KL196" s="72">
        <v>-12.9197630378008</v>
      </c>
      <c r="KM196" s="24"/>
      <c r="KN196" s="24" t="s">
        <v>40</v>
      </c>
      <c r="KO196" s="68">
        <v>33.5805563343755</v>
      </c>
      <c r="KP196" s="72">
        <v>-19.7999999999997</v>
      </c>
      <c r="KQ196" s="68">
        <v>125.463243571374</v>
      </c>
      <c r="KR196" s="72">
        <v>-19.9931939371495</v>
      </c>
      <c r="KS196" s="68">
        <v>89.9286035683722</v>
      </c>
      <c r="KT196" s="72">
        <v>-15.4787583595041</v>
      </c>
      <c r="KU196" s="24"/>
      <c r="KV196" s="24" t="s">
        <v>40</v>
      </c>
      <c r="KW196" s="68">
        <v>133.629651327274</v>
      </c>
      <c r="KX196" s="72">
        <v>2.13040292796545</v>
      </c>
      <c r="KY196" s="68">
        <v>172.203158327896</v>
      </c>
      <c r="KZ196" s="72">
        <v>-9.50525056244986</v>
      </c>
      <c r="LA196" s="68">
        <v>150.08807938057</v>
      </c>
      <c r="LB196" s="72">
        <v>-4.95741143699318</v>
      </c>
      <c r="LC196" s="24"/>
      <c r="LD196" s="24" t="s">
        <v>40</v>
      </c>
      <c r="LE196" s="68">
        <v>146.605844453491</v>
      </c>
      <c r="LF196" s="72">
        <v>-0.449573593329859</v>
      </c>
      <c r="LG196" s="68">
        <v>96.3022484993322</v>
      </c>
      <c r="LH196" s="72">
        <v>-7.57299622597034</v>
      </c>
      <c r="LI196" s="68">
        <v>50.8917858567947</v>
      </c>
      <c r="LJ196" s="72">
        <v>-22.1982876948933</v>
      </c>
      <c r="LK196" s="24"/>
      <c r="LL196" s="24" t="s">
        <v>40</v>
      </c>
      <c r="LM196" s="68">
        <v>205.547503387496</v>
      </c>
      <c r="LN196" s="72">
        <v>-10.4045563361732</v>
      </c>
      <c r="LO196" s="68">
        <v>84.0123345972664</v>
      </c>
      <c r="LP196" s="72">
        <v>19.7</v>
      </c>
      <c r="LQ196" s="68">
        <v>175.398858453712</v>
      </c>
      <c r="LR196" s="72">
        <v>-2.56032432055851</v>
      </c>
      <c r="LS196" s="24"/>
      <c r="LT196" s="24" t="s">
        <v>40</v>
      </c>
      <c r="LU196" s="68">
        <v>104.843205312948</v>
      </c>
      <c r="LV196" s="72">
        <v>4.27309453006718</v>
      </c>
      <c r="LW196" s="68">
        <v>140.08766474017</v>
      </c>
      <c r="LX196" s="72">
        <v>6.44015592425662</v>
      </c>
      <c r="LY196" s="68">
        <v>128.197858639625</v>
      </c>
      <c r="LZ196" s="72">
        <v>-0.136652934342635</v>
      </c>
      <c r="MA196" s="24"/>
      <c r="MB196" s="24" t="s">
        <v>40</v>
      </c>
      <c r="MC196" s="68">
        <v>145.370340420622</v>
      </c>
      <c r="MD196" s="72">
        <v>5.41095717975615</v>
      </c>
      <c r="ME196" s="68">
        <v>137.78027370572</v>
      </c>
      <c r="MF196" s="72">
        <v>6.30305402287053</v>
      </c>
      <c r="MG196" s="68">
        <v>103.497437196379</v>
      </c>
      <c r="MH196" s="72">
        <v>-9.23190676818263</v>
      </c>
      <c r="MI196" s="24"/>
      <c r="MJ196" s="24" t="s">
        <v>40</v>
      </c>
      <c r="MK196" s="68">
        <v>119.304986888799</v>
      </c>
      <c r="ML196" s="72">
        <v>8.08627574720163</v>
      </c>
      <c r="MM196" s="68">
        <v>103.918747876871</v>
      </c>
      <c r="MN196" s="72">
        <v>-8.27168602669907</v>
      </c>
      <c r="MO196" s="68">
        <v>195.851401526129</v>
      </c>
      <c r="MP196" s="72">
        <v>14.4369220423477</v>
      </c>
    </row>
    <row r="197" ht="15" customHeight="1" spans="1:354">
      <c r="A197" s="433"/>
      <c r="B197" s="24" t="s">
        <v>41</v>
      </c>
      <c r="C197" s="68">
        <v>101.444190009724</v>
      </c>
      <c r="D197" s="72">
        <v>5.7398872270843</v>
      </c>
      <c r="E197" s="459">
        <v>84.7649675299661</v>
      </c>
      <c r="F197" s="72">
        <v>3.18159417882154</v>
      </c>
      <c r="G197" s="459">
        <v>117.215429554303</v>
      </c>
      <c r="H197" s="72">
        <v>7.56350854318168</v>
      </c>
      <c r="I197" s="24"/>
      <c r="J197" s="24" t="s">
        <v>41</v>
      </c>
      <c r="K197" s="68">
        <v>116.441144780193</v>
      </c>
      <c r="L197" s="72">
        <v>6.7999999999999</v>
      </c>
      <c r="M197" s="68">
        <v>116.479518899505</v>
      </c>
      <c r="N197" s="72">
        <v>-4.49102500763429</v>
      </c>
      <c r="O197" s="68">
        <v>113.715516614212</v>
      </c>
      <c r="P197" s="72">
        <v>7.19999999999987</v>
      </c>
      <c r="Q197" s="24"/>
      <c r="R197" s="24" t="s">
        <v>41</v>
      </c>
      <c r="S197" s="68">
        <v>98.2241362708058</v>
      </c>
      <c r="T197" s="72">
        <v>-15.8802121136043</v>
      </c>
      <c r="U197" s="68">
        <v>214.849113988985</v>
      </c>
      <c r="V197" s="72">
        <v>13.9430838868635</v>
      </c>
      <c r="W197" s="68">
        <v>174.067685983494</v>
      </c>
      <c r="X197" s="72">
        <v>11.4222855226518</v>
      </c>
      <c r="Y197" s="24"/>
      <c r="Z197" s="24" t="s">
        <v>41</v>
      </c>
      <c r="AA197" s="68">
        <v>176.435189591787</v>
      </c>
      <c r="AB197" s="72">
        <v>11.5431751586365</v>
      </c>
      <c r="AC197" s="68">
        <v>128.360850318478</v>
      </c>
      <c r="AD197" s="72">
        <v>-5.19942134596349</v>
      </c>
      <c r="AE197" s="68">
        <v>176.340500247517</v>
      </c>
      <c r="AF197" s="72">
        <v>9.15007491612674</v>
      </c>
      <c r="AG197" s="24"/>
      <c r="AH197" s="24" t="s">
        <v>41</v>
      </c>
      <c r="AI197" s="68">
        <v>108.339728140717</v>
      </c>
      <c r="AJ197" s="72">
        <v>1.24183500164948</v>
      </c>
      <c r="AK197" s="68">
        <v>193.262336436554</v>
      </c>
      <c r="AL197" s="72">
        <v>11.9528575252174</v>
      </c>
      <c r="AM197" s="68">
        <v>78.7151773005798</v>
      </c>
      <c r="AN197" s="72">
        <v>-16.3485428916623</v>
      </c>
      <c r="AO197" s="24"/>
      <c r="AP197" s="24" t="s">
        <v>41</v>
      </c>
      <c r="AQ197" s="68">
        <v>133.015398484331</v>
      </c>
      <c r="AR197" s="72">
        <v>-13.2917214820501</v>
      </c>
      <c r="AS197" s="68">
        <v>157.346038641911</v>
      </c>
      <c r="AT197" s="72">
        <v>9.33740352713075</v>
      </c>
      <c r="AU197" s="68">
        <v>174.910909970256</v>
      </c>
      <c r="AV197" s="72">
        <v>14.5613587191992</v>
      </c>
      <c r="AW197" s="24"/>
      <c r="AX197" s="24" t="s">
        <v>41</v>
      </c>
      <c r="AY197" s="68">
        <v>138.429618673298</v>
      </c>
      <c r="AZ197" s="72">
        <v>-6.41879657827639</v>
      </c>
      <c r="BA197" s="68">
        <v>104.616490937144</v>
      </c>
      <c r="BB197" s="72">
        <v>-11.6929010623367</v>
      </c>
      <c r="BC197" s="68">
        <v>149.685227710905</v>
      </c>
      <c r="BD197" s="72">
        <v>0.0861235257173263</v>
      </c>
      <c r="BE197" s="24"/>
      <c r="BF197" s="24" t="s">
        <v>41</v>
      </c>
      <c r="BG197" s="68">
        <v>190.126181665969</v>
      </c>
      <c r="BH197" s="72">
        <v>21.9575962814428</v>
      </c>
      <c r="BI197" s="68">
        <v>102.567503950201</v>
      </c>
      <c r="BJ197" s="72">
        <v>-4.15621072494386</v>
      </c>
      <c r="BK197" s="68">
        <v>196.494536633688</v>
      </c>
      <c r="BL197" s="72">
        <v>-3.41541019073068</v>
      </c>
      <c r="BM197" s="24"/>
      <c r="BN197" s="24" t="s">
        <v>41</v>
      </c>
      <c r="BO197" s="68">
        <v>134.651905544233</v>
      </c>
      <c r="BP197" s="72">
        <v>15.9783217194217</v>
      </c>
      <c r="BQ197" s="466">
        <v>143.634747668158</v>
      </c>
      <c r="BR197" s="72">
        <v>7.26319748296618</v>
      </c>
      <c r="BS197" s="68">
        <v>147.897461203735</v>
      </c>
      <c r="BT197" s="72">
        <v>6.49595062068941</v>
      </c>
      <c r="BU197" s="24"/>
      <c r="BV197" s="24" t="s">
        <v>41</v>
      </c>
      <c r="BW197" s="68">
        <v>138.261741293609</v>
      </c>
      <c r="BX197" s="72">
        <v>-9.99254358257529</v>
      </c>
      <c r="BY197" s="68">
        <v>93.5591477070908</v>
      </c>
      <c r="BZ197" s="72">
        <v>9.9424329228263</v>
      </c>
      <c r="CA197" s="68">
        <v>135.062194742761</v>
      </c>
      <c r="CB197" s="72">
        <v>4.55374189012767</v>
      </c>
      <c r="CC197" s="24"/>
      <c r="CD197" s="24" t="s">
        <v>41</v>
      </c>
      <c r="CE197" s="68">
        <v>103.609179003658</v>
      </c>
      <c r="CF197" s="72">
        <v>-24.1523456811562</v>
      </c>
      <c r="CG197" s="68">
        <v>77.4442305697991</v>
      </c>
      <c r="CH197" s="72">
        <v>-4.51935673750386</v>
      </c>
      <c r="CI197" s="68">
        <v>150.093255705191</v>
      </c>
      <c r="CJ197" s="72">
        <v>6.1627412401277</v>
      </c>
      <c r="CK197" s="24"/>
      <c r="CL197" s="24" t="s">
        <v>41</v>
      </c>
      <c r="CM197" s="68">
        <v>163.607880196969</v>
      </c>
      <c r="CN197" s="72">
        <v>15.8750080814265</v>
      </c>
      <c r="CO197" s="68">
        <v>91.1324139384864</v>
      </c>
      <c r="CP197" s="72">
        <v>-8.00738415859844</v>
      </c>
      <c r="CQ197" s="68">
        <v>120.453145607383</v>
      </c>
      <c r="CR197" s="72">
        <v>11.2190699543965</v>
      </c>
      <c r="CS197" s="24"/>
      <c r="CT197" s="24" t="s">
        <v>41</v>
      </c>
      <c r="CU197" s="68">
        <v>149.677408327006</v>
      </c>
      <c r="CV197" s="72">
        <v>7.74408033043956</v>
      </c>
      <c r="CW197" s="68">
        <v>78.684875313469</v>
      </c>
      <c r="CX197" s="72">
        <v>3.12176988666104</v>
      </c>
      <c r="CY197" s="68">
        <v>153.566906603613</v>
      </c>
      <c r="CZ197" s="72">
        <v>-3.90000000000063</v>
      </c>
      <c r="DA197" s="24"/>
      <c r="DB197" s="24" t="s">
        <v>41</v>
      </c>
      <c r="DC197" s="68">
        <v>99.9613645873975</v>
      </c>
      <c r="DD197" s="72">
        <v>18.6054403744383</v>
      </c>
      <c r="DE197" s="68">
        <v>352.831115996353</v>
      </c>
      <c r="DF197" s="72">
        <v>-18.4445279958764</v>
      </c>
      <c r="DG197" s="68">
        <v>111.918861429387</v>
      </c>
      <c r="DH197" s="72">
        <v>2.04928799015785</v>
      </c>
      <c r="DI197" s="24"/>
      <c r="DJ197" s="24" t="s">
        <v>41</v>
      </c>
      <c r="DK197" s="68">
        <v>185.34126268771</v>
      </c>
      <c r="DL197" s="72">
        <v>2.68465943455153</v>
      </c>
      <c r="DM197" s="68">
        <v>45.3098662691647</v>
      </c>
      <c r="DN197" s="72">
        <v>-4.70600417748025</v>
      </c>
      <c r="DO197" s="68">
        <v>99.7192316012873</v>
      </c>
      <c r="DP197" s="72">
        <v>-17.5044591789437</v>
      </c>
      <c r="DQ197" s="24"/>
      <c r="DR197" s="24" t="s">
        <v>41</v>
      </c>
      <c r="DS197" s="68">
        <v>178.056576103056</v>
      </c>
      <c r="DT197" s="72">
        <v>27.7867541685742</v>
      </c>
      <c r="DU197" s="68">
        <v>146.981993842052</v>
      </c>
      <c r="DV197" s="72">
        <v>13.2349399071801</v>
      </c>
      <c r="DW197" s="68">
        <v>105.307613048568</v>
      </c>
      <c r="DX197" s="72">
        <v>-7.52385512219888</v>
      </c>
      <c r="DY197" s="24"/>
      <c r="DZ197" s="24" t="s">
        <v>41</v>
      </c>
      <c r="EA197" s="68">
        <v>122.397211611851</v>
      </c>
      <c r="EB197" s="72">
        <v>-3.67850530214422</v>
      </c>
      <c r="EC197" s="68">
        <v>140.353923878491</v>
      </c>
      <c r="ED197" s="72">
        <v>-0.379086102914485</v>
      </c>
      <c r="EE197" s="68">
        <v>133.315630862816</v>
      </c>
      <c r="EF197" s="72">
        <v>7.45690740095269</v>
      </c>
      <c r="EG197" s="24"/>
      <c r="EH197" s="24" t="s">
        <v>41</v>
      </c>
      <c r="EI197" s="68">
        <v>141.661750968041</v>
      </c>
      <c r="EJ197" s="72">
        <v>-0.654008285555619</v>
      </c>
      <c r="EK197" s="68">
        <v>196.762103134106</v>
      </c>
      <c r="EL197" s="72">
        <v>6.564637893133</v>
      </c>
      <c r="EM197" s="68">
        <v>121.03793721442</v>
      </c>
      <c r="EN197" s="72">
        <v>23.3302523377532</v>
      </c>
      <c r="EO197" s="24"/>
      <c r="EP197" s="24" t="s">
        <v>41</v>
      </c>
      <c r="EQ197" s="68">
        <v>65.2852014130847</v>
      </c>
      <c r="ER197" s="72">
        <v>-11.2114475614522</v>
      </c>
      <c r="ES197" s="68">
        <v>169.635325066873</v>
      </c>
      <c r="ET197" s="72">
        <v>22.3721107016905</v>
      </c>
      <c r="EU197" s="68">
        <v>49.7413427442536</v>
      </c>
      <c r="EV197" s="72">
        <v>-27.0596908975631</v>
      </c>
      <c r="EW197" s="24"/>
      <c r="EX197" s="24" t="s">
        <v>41</v>
      </c>
      <c r="EY197" s="68">
        <v>105.804866911394</v>
      </c>
      <c r="EZ197" s="72">
        <v>12.8935609529806</v>
      </c>
      <c r="FA197" s="68">
        <v>109.304097193784</v>
      </c>
      <c r="FB197" s="72">
        <v>17.5046667189924</v>
      </c>
      <c r="FC197" s="68">
        <v>267.813759210331</v>
      </c>
      <c r="FD197" s="72">
        <v>8.8138799357657</v>
      </c>
      <c r="FE197" s="24"/>
      <c r="FF197" s="24" t="s">
        <v>41</v>
      </c>
      <c r="FG197" s="68">
        <v>114.348509011674</v>
      </c>
      <c r="FH197" s="72">
        <v>-10.1296860286308</v>
      </c>
      <c r="FI197" s="68">
        <v>194.726210303435</v>
      </c>
      <c r="FJ197" s="72">
        <v>-1.00478182468994</v>
      </c>
      <c r="FK197" s="68">
        <v>115.223383163041</v>
      </c>
      <c r="FL197" s="72">
        <v>3.9360030723435</v>
      </c>
      <c r="FM197" s="24"/>
      <c r="FN197" s="24" t="s">
        <v>41</v>
      </c>
      <c r="FO197" s="68">
        <v>95.6747795109266</v>
      </c>
      <c r="FP197" s="72">
        <v>-17.8483353317427</v>
      </c>
      <c r="FQ197" s="68">
        <v>189.668362382025</v>
      </c>
      <c r="FR197" s="72">
        <v>-3.4569595615083</v>
      </c>
      <c r="FS197" s="68">
        <v>177.497133299466</v>
      </c>
      <c r="FT197" s="72">
        <v>1.54773040201415</v>
      </c>
      <c r="FU197" s="24"/>
      <c r="FV197" s="24" t="s">
        <v>41</v>
      </c>
      <c r="FW197" s="68">
        <v>177.123786302838</v>
      </c>
      <c r="FX197" s="72">
        <v>6.91227812817321</v>
      </c>
      <c r="FY197" s="68">
        <v>131.590828398829</v>
      </c>
      <c r="FZ197" s="72">
        <v>-20.2376724697945</v>
      </c>
      <c r="GA197" s="68">
        <v>100.04773113803</v>
      </c>
      <c r="GB197" s="72">
        <v>9.91291494380209</v>
      </c>
      <c r="GC197" s="24"/>
      <c r="GD197" s="24" t="s">
        <v>41</v>
      </c>
      <c r="GE197" s="68">
        <v>165.259364349812</v>
      </c>
      <c r="GF197" s="72">
        <v>10.470472663566</v>
      </c>
      <c r="GG197" s="68">
        <v>102.246598744568</v>
      </c>
      <c r="GH197" s="72">
        <v>0.853827473885715</v>
      </c>
      <c r="GI197" s="68">
        <v>57.6982746550348</v>
      </c>
      <c r="GJ197" s="72">
        <v>2.31898794140722</v>
      </c>
      <c r="GK197" s="24"/>
      <c r="GL197" s="24" t="s">
        <v>41</v>
      </c>
      <c r="GM197" s="68">
        <v>145.382417314734</v>
      </c>
      <c r="GN197" s="72">
        <v>3.33751219993393</v>
      </c>
      <c r="GO197" s="68">
        <v>145.739199590694</v>
      </c>
      <c r="GP197" s="72">
        <v>10.8517904422107</v>
      </c>
      <c r="GQ197" s="68">
        <v>138.015131709273</v>
      </c>
      <c r="GR197" s="72">
        <v>19.2038338121435</v>
      </c>
      <c r="GS197" s="24"/>
      <c r="GT197" s="24" t="s">
        <v>41</v>
      </c>
      <c r="GU197" s="68">
        <v>75.0662404963598</v>
      </c>
      <c r="GV197" s="72">
        <v>4.96050143175113</v>
      </c>
      <c r="GW197" s="68">
        <v>83.2937397793969</v>
      </c>
      <c r="GX197" s="72">
        <v>-14.3909714373249</v>
      </c>
      <c r="GY197" s="68">
        <v>133.380104260224</v>
      </c>
      <c r="GZ197" s="72">
        <v>13.6238510420259</v>
      </c>
      <c r="HA197" s="24"/>
      <c r="HB197" s="24" t="s">
        <v>41</v>
      </c>
      <c r="HC197" s="68">
        <v>169.17124848496</v>
      </c>
      <c r="HD197" s="72">
        <v>33.7683623109035</v>
      </c>
      <c r="HE197" s="68">
        <v>236.957838666128</v>
      </c>
      <c r="HF197" s="72">
        <v>5.89999999999992</v>
      </c>
      <c r="HG197" s="68">
        <v>116.47535766192</v>
      </c>
      <c r="HH197" s="72">
        <v>3.43764416054162</v>
      </c>
      <c r="HI197" s="24"/>
      <c r="HJ197" s="24" t="s">
        <v>41</v>
      </c>
      <c r="HK197" s="68">
        <v>86.1476738424727</v>
      </c>
      <c r="HL197" s="72">
        <v>3.09622041520026</v>
      </c>
      <c r="HM197" s="68">
        <v>87.9139149587639</v>
      </c>
      <c r="HN197" s="72">
        <v>-20.0832363337295</v>
      </c>
      <c r="HO197" s="68">
        <v>99.5131752531207</v>
      </c>
      <c r="HP197" s="72">
        <v>-9.360018355367</v>
      </c>
      <c r="HQ197" s="24"/>
      <c r="HR197" s="24" t="s">
        <v>41</v>
      </c>
      <c r="HS197" s="68">
        <v>122.776379936866</v>
      </c>
      <c r="HT197" s="72">
        <v>14.1106988187761</v>
      </c>
      <c r="HU197" s="68">
        <v>156.396703103568</v>
      </c>
      <c r="HV197" s="72">
        <v>-1.88184602045364</v>
      </c>
      <c r="HW197" s="68">
        <v>72.368865399151</v>
      </c>
      <c r="HX197" s="72">
        <v>-4.98959012631666</v>
      </c>
      <c r="HY197" s="24"/>
      <c r="HZ197" s="24" t="s">
        <v>41</v>
      </c>
      <c r="IA197" s="68">
        <v>97.4031193299138</v>
      </c>
      <c r="IB197" s="72">
        <v>-1.07248028375021</v>
      </c>
      <c r="IC197" s="68">
        <v>135.291701882397</v>
      </c>
      <c r="ID197" s="72">
        <v>10.5255163857399</v>
      </c>
      <c r="IE197" s="68">
        <v>122.478247273543</v>
      </c>
      <c r="IF197" s="72">
        <v>6.5634974555296</v>
      </c>
      <c r="IG197" s="24"/>
      <c r="IH197" s="24" t="s">
        <v>41</v>
      </c>
      <c r="II197" s="68">
        <v>121.694235581932</v>
      </c>
      <c r="IJ197" s="72">
        <v>2.38609162470634</v>
      </c>
      <c r="IK197" s="68">
        <v>152.338264870398</v>
      </c>
      <c r="IL197" s="72">
        <v>11.6006637985583</v>
      </c>
      <c r="IM197" s="68">
        <v>118.989439111783</v>
      </c>
      <c r="IN197" s="72">
        <v>26.3443162923363</v>
      </c>
      <c r="IO197" s="68">
        <v>234.480199091513</v>
      </c>
      <c r="IP197" s="72">
        <v>12.2999999999997</v>
      </c>
      <c r="IQ197" s="24"/>
      <c r="IR197" s="24" t="s">
        <v>41</v>
      </c>
      <c r="IS197" s="68">
        <v>95.602355844983</v>
      </c>
      <c r="IT197" s="72">
        <v>12.3066275739066</v>
      </c>
      <c r="IU197" s="68">
        <v>84.3370431907151</v>
      </c>
      <c r="IV197" s="72">
        <v>-0.942611577349396</v>
      </c>
      <c r="IW197" s="68">
        <v>101.524359511286</v>
      </c>
      <c r="IX197" s="72">
        <v>22.4988426883209</v>
      </c>
      <c r="IY197" s="24"/>
      <c r="IZ197" s="24" t="s">
        <v>41</v>
      </c>
      <c r="JA197" s="68">
        <v>192.474731209116</v>
      </c>
      <c r="JB197" s="72">
        <v>-2.0851464382737</v>
      </c>
      <c r="JC197" s="68">
        <v>164.969548595655</v>
      </c>
      <c r="JD197" s="72">
        <v>-12.8811077887244</v>
      </c>
      <c r="JE197" s="68">
        <v>154.819324275995</v>
      </c>
      <c r="JF197" s="72">
        <v>-27.1423421030874</v>
      </c>
      <c r="JG197" s="24"/>
      <c r="JH197" s="24" t="s">
        <v>41</v>
      </c>
      <c r="JI197" s="68">
        <v>137.092187357395</v>
      </c>
      <c r="JJ197" s="72">
        <v>-8.87725051300509</v>
      </c>
      <c r="JK197" s="68">
        <v>289.407386931811</v>
      </c>
      <c r="JL197" s="72">
        <v>2.10000000000015</v>
      </c>
      <c r="JM197" s="68">
        <v>122.825663044098</v>
      </c>
      <c r="JN197" s="72">
        <v>-0.768226643198702</v>
      </c>
      <c r="JO197" s="24"/>
      <c r="JP197" s="24" t="s">
        <v>41</v>
      </c>
      <c r="JQ197" s="68">
        <v>147.347977621574</v>
      </c>
      <c r="JR197" s="72">
        <v>24.5098516898539</v>
      </c>
      <c r="JS197" s="68">
        <v>160.964268525497</v>
      </c>
      <c r="JT197" s="72">
        <v>10.0974233504431</v>
      </c>
      <c r="JU197" s="68">
        <v>151.738111671755</v>
      </c>
      <c r="JV197" s="72">
        <v>35.0512449110831</v>
      </c>
      <c r="JW197" s="24"/>
      <c r="JX197" s="24" t="s">
        <v>41</v>
      </c>
      <c r="JY197" s="68">
        <v>115.002459061688</v>
      </c>
      <c r="JZ197" s="72">
        <v>18.0488861737515</v>
      </c>
      <c r="KA197" s="68">
        <v>185.013122751644</v>
      </c>
      <c r="KB197" s="72">
        <v>-7.30101173212465</v>
      </c>
      <c r="KC197" s="68">
        <v>213.463964438545</v>
      </c>
      <c r="KD197" s="72">
        <v>16.889609214723</v>
      </c>
      <c r="KE197" s="24"/>
      <c r="KF197" s="24" t="s">
        <v>41</v>
      </c>
      <c r="KG197" s="68">
        <v>74.0848844164666</v>
      </c>
      <c r="KH197" s="72">
        <v>-3.53134589510306</v>
      </c>
      <c r="KI197" s="68">
        <v>176.080298761305</v>
      </c>
      <c r="KJ197" s="72">
        <v>8.64231618650689</v>
      </c>
      <c r="KK197" s="68">
        <v>87.2574074785155</v>
      </c>
      <c r="KL197" s="72">
        <v>-6.5959829334701</v>
      </c>
      <c r="KM197" s="24"/>
      <c r="KN197" s="24" t="s">
        <v>41</v>
      </c>
      <c r="KO197" s="68">
        <v>41.9087462263916</v>
      </c>
      <c r="KP197" s="72">
        <v>-18.6967658133454</v>
      </c>
      <c r="KQ197" s="68">
        <v>145.656452262835</v>
      </c>
      <c r="KR197" s="72">
        <v>-13.8372361766152</v>
      </c>
      <c r="KS197" s="68">
        <v>97.6504898647531</v>
      </c>
      <c r="KT197" s="72">
        <v>-12.3292998796553</v>
      </c>
      <c r="KU197" s="24"/>
      <c r="KV197" s="24" t="s">
        <v>41</v>
      </c>
      <c r="KW197" s="68">
        <v>138.942847967947</v>
      </c>
      <c r="KX197" s="72">
        <v>2.95312025696657</v>
      </c>
      <c r="KY197" s="68">
        <v>161.868625468151</v>
      </c>
      <c r="KZ197" s="72">
        <v>-13.7639491097654</v>
      </c>
      <c r="LA197" s="68">
        <v>109.416558487854</v>
      </c>
      <c r="LB197" s="72">
        <v>-19.7233917585314</v>
      </c>
      <c r="LC197" s="24"/>
      <c r="LD197" s="24" t="s">
        <v>41</v>
      </c>
      <c r="LE197" s="68">
        <v>147.221419348912</v>
      </c>
      <c r="LF197" s="72">
        <v>-0.446030325228051</v>
      </c>
      <c r="LG197" s="68">
        <v>119.575726328538</v>
      </c>
      <c r="LH197" s="72">
        <v>1.9480631935336</v>
      </c>
      <c r="LI197" s="68">
        <v>52.6016756065597</v>
      </c>
      <c r="LJ197" s="72">
        <v>-8.65219418899511</v>
      </c>
      <c r="LK197" s="24"/>
      <c r="LL197" s="24" t="s">
        <v>41</v>
      </c>
      <c r="LM197" s="68">
        <v>199.157364990226</v>
      </c>
      <c r="LN197" s="72">
        <v>5.48357990783985</v>
      </c>
      <c r="LO197" s="68">
        <v>97.8715021465755</v>
      </c>
      <c r="LP197" s="72">
        <v>26.2000000000001</v>
      </c>
      <c r="LQ197" s="68">
        <v>132.987279207965</v>
      </c>
      <c r="LR197" s="72">
        <v>1.45396490355678</v>
      </c>
      <c r="LS197" s="24"/>
      <c r="LT197" s="24" t="s">
        <v>41</v>
      </c>
      <c r="LU197" s="68">
        <v>128.367538140544</v>
      </c>
      <c r="LV197" s="72">
        <v>-1.3078307082238</v>
      </c>
      <c r="LW197" s="68">
        <v>136.539573183919</v>
      </c>
      <c r="LX197" s="72">
        <v>7.14292639659347</v>
      </c>
      <c r="LY197" s="68">
        <v>145.538372782064</v>
      </c>
      <c r="LZ197" s="72">
        <v>19.7295960987066</v>
      </c>
      <c r="MA197" s="24"/>
      <c r="MB197" s="24" t="s">
        <v>41</v>
      </c>
      <c r="MC197" s="68">
        <v>133.196493220712</v>
      </c>
      <c r="MD197" s="72">
        <v>0.879055826082208</v>
      </c>
      <c r="ME197" s="68">
        <v>108.260738715562</v>
      </c>
      <c r="MF197" s="72">
        <v>2.67541800095914</v>
      </c>
      <c r="MG197" s="68">
        <v>83.9396496603805</v>
      </c>
      <c r="MH197" s="72">
        <v>-6.3946217241333</v>
      </c>
      <c r="MI197" s="24"/>
      <c r="MJ197" s="24" t="s">
        <v>41</v>
      </c>
      <c r="MK197" s="68">
        <v>112.366461102155</v>
      </c>
      <c r="ML197" s="72">
        <v>10.2791081108119</v>
      </c>
      <c r="MM197" s="68">
        <v>123.357376579349</v>
      </c>
      <c r="MN197" s="72">
        <v>4.99933560711958</v>
      </c>
      <c r="MO197" s="68">
        <v>211.681686878442</v>
      </c>
      <c r="MP197" s="72">
        <v>24.1063267342373</v>
      </c>
    </row>
    <row r="198" ht="15" customHeight="1" spans="1:354">
      <c r="A198" s="433"/>
      <c r="B198" s="24" t="s">
        <v>42</v>
      </c>
      <c r="C198" s="68">
        <v>99.6027440257045</v>
      </c>
      <c r="D198" s="72">
        <v>1.24193652069513</v>
      </c>
      <c r="E198" s="459">
        <v>82.3162992719036</v>
      </c>
      <c r="F198" s="72">
        <v>-0.243411386452522</v>
      </c>
      <c r="G198" s="459">
        <v>115.948149899221</v>
      </c>
      <c r="H198" s="72">
        <v>2.2641035201471</v>
      </c>
      <c r="I198" s="24"/>
      <c r="J198" s="24" t="s">
        <v>42</v>
      </c>
      <c r="K198" s="68">
        <v>107.507381531577</v>
      </c>
      <c r="L198" s="72">
        <v>6.39999999999978</v>
      </c>
      <c r="M198" s="68">
        <v>117.046618191579</v>
      </c>
      <c r="N198" s="72">
        <v>10.255236320779</v>
      </c>
      <c r="O198" s="68">
        <v>109.411230079025</v>
      </c>
      <c r="P198" s="72">
        <v>7.59999999999989</v>
      </c>
      <c r="Q198" s="24"/>
      <c r="R198" s="24" t="s">
        <v>42</v>
      </c>
      <c r="S198" s="68">
        <v>94.1404277698635</v>
      </c>
      <c r="T198" s="72">
        <v>-13.8666683701007</v>
      </c>
      <c r="U198" s="68">
        <v>200.736608055818</v>
      </c>
      <c r="V198" s="72">
        <v>9.70641678083553</v>
      </c>
      <c r="W198" s="68">
        <v>163.598183642009</v>
      </c>
      <c r="X198" s="72">
        <v>2.34277523159263</v>
      </c>
      <c r="Y198" s="24"/>
      <c r="Z198" s="24" t="s">
        <v>42</v>
      </c>
      <c r="AA198" s="68">
        <v>157.927463801735</v>
      </c>
      <c r="AB198" s="72">
        <v>9.05450629716282</v>
      </c>
      <c r="AC198" s="68">
        <v>120.620265931931</v>
      </c>
      <c r="AD198" s="72">
        <v>-6.03076909627406</v>
      </c>
      <c r="AE198" s="68">
        <v>200.096646206507</v>
      </c>
      <c r="AF198" s="72">
        <v>13.4663464277282</v>
      </c>
      <c r="AG198" s="24"/>
      <c r="AH198" s="24" t="s">
        <v>42</v>
      </c>
      <c r="AI198" s="68">
        <v>101.099868095265</v>
      </c>
      <c r="AJ198" s="72">
        <v>-13.5198543287808</v>
      </c>
      <c r="AK198" s="68">
        <v>215.159377604858</v>
      </c>
      <c r="AL198" s="72">
        <v>20.5211127528248</v>
      </c>
      <c r="AM198" s="68">
        <v>77.3856945650726</v>
      </c>
      <c r="AN198" s="72">
        <v>-19.7319280144378</v>
      </c>
      <c r="AO198" s="24"/>
      <c r="AP198" s="24" t="s">
        <v>42</v>
      </c>
      <c r="AQ198" s="68">
        <v>155.004002152803</v>
      </c>
      <c r="AR198" s="72">
        <v>-8.35040677563303</v>
      </c>
      <c r="AS198" s="68">
        <v>161.469987643683</v>
      </c>
      <c r="AT198" s="72">
        <v>7.24073373029704</v>
      </c>
      <c r="AU198" s="68">
        <v>162.803604845517</v>
      </c>
      <c r="AV198" s="72">
        <v>3.89760028515207</v>
      </c>
      <c r="AW198" s="24"/>
      <c r="AX198" s="24" t="s">
        <v>42</v>
      </c>
      <c r="AY198" s="68">
        <v>147.106207164444</v>
      </c>
      <c r="AZ198" s="72">
        <v>-4.61474038230722</v>
      </c>
      <c r="BA198" s="68">
        <v>102.561912390119</v>
      </c>
      <c r="BB198" s="72">
        <v>-9.42273495565456</v>
      </c>
      <c r="BC198" s="68">
        <v>136.47391188918</v>
      </c>
      <c r="BD198" s="72">
        <v>5.93889002934851</v>
      </c>
      <c r="BE198" s="24"/>
      <c r="BF198" s="24" t="s">
        <v>42</v>
      </c>
      <c r="BG198" s="68">
        <v>115.217300496912</v>
      </c>
      <c r="BH198" s="72">
        <v>27.4241112831772</v>
      </c>
      <c r="BI198" s="68">
        <v>105.695721628931</v>
      </c>
      <c r="BJ198" s="72">
        <v>7.23479199367448</v>
      </c>
      <c r="BK198" s="68">
        <v>207.499612392819</v>
      </c>
      <c r="BL198" s="72">
        <v>4.03910611631704</v>
      </c>
      <c r="BM198" s="24"/>
      <c r="BN198" s="24" t="s">
        <v>42</v>
      </c>
      <c r="BO198" s="68">
        <v>134.836933762983</v>
      </c>
      <c r="BP198" s="72">
        <v>9.143820637633</v>
      </c>
      <c r="BQ198" s="466">
        <v>153.209228237957</v>
      </c>
      <c r="BR198" s="72">
        <v>3.1257221573495</v>
      </c>
      <c r="BS198" s="68">
        <v>137.538521180434</v>
      </c>
      <c r="BT198" s="72">
        <v>1.09948270738474</v>
      </c>
      <c r="BU198" s="24"/>
      <c r="BV198" s="24" t="s">
        <v>42</v>
      </c>
      <c r="BW198" s="68">
        <v>176.242621746755</v>
      </c>
      <c r="BX198" s="72">
        <v>29.1852488942619</v>
      </c>
      <c r="BY198" s="68">
        <v>124.353340281139</v>
      </c>
      <c r="BZ198" s="72">
        <v>3.74872823128649</v>
      </c>
      <c r="CA198" s="68">
        <v>138.805557072482</v>
      </c>
      <c r="CB198" s="72">
        <v>4.6628665872108</v>
      </c>
      <c r="CC198" s="24"/>
      <c r="CD198" s="24" t="s">
        <v>42</v>
      </c>
      <c r="CE198" s="68">
        <v>119.160912945133</v>
      </c>
      <c r="CF198" s="72">
        <v>-24.4126936704031</v>
      </c>
      <c r="CG198" s="68">
        <v>86.2490048940525</v>
      </c>
      <c r="CH198" s="72">
        <v>4.74489241489209</v>
      </c>
      <c r="CI198" s="68">
        <v>167.557126942051</v>
      </c>
      <c r="CJ198" s="72">
        <v>2.36053341402092</v>
      </c>
      <c r="CK198" s="24"/>
      <c r="CL198" s="24" t="s">
        <v>42</v>
      </c>
      <c r="CM198" s="68">
        <v>213.420328720177</v>
      </c>
      <c r="CN198" s="72">
        <v>11.0228251585898</v>
      </c>
      <c r="CO198" s="68">
        <v>98.1475450700776</v>
      </c>
      <c r="CP198" s="72">
        <v>-3.36956534709667</v>
      </c>
      <c r="CQ198" s="68">
        <v>141.04157178357</v>
      </c>
      <c r="CR198" s="72">
        <v>11.1099020112446</v>
      </c>
      <c r="CS198" s="24"/>
      <c r="CT198" s="24" t="s">
        <v>42</v>
      </c>
      <c r="CU198" s="68">
        <v>123.755692147293</v>
      </c>
      <c r="CV198" s="72">
        <v>-15.0762448152065</v>
      </c>
      <c r="CW198" s="68">
        <v>79.3222177225929</v>
      </c>
      <c r="CX198" s="72">
        <v>6.72948275107437</v>
      </c>
      <c r="CY198" s="68">
        <v>173.530268890572</v>
      </c>
      <c r="CZ198" s="72">
        <v>5.90000000000035</v>
      </c>
      <c r="DA198" s="24"/>
      <c r="DB198" s="24" t="s">
        <v>42</v>
      </c>
      <c r="DC198" s="68">
        <v>95.8559686435888</v>
      </c>
      <c r="DD198" s="72">
        <v>11.7426767628853</v>
      </c>
      <c r="DE198" s="68">
        <v>305.015404200927</v>
      </c>
      <c r="DF198" s="72">
        <v>-16.9417048036829</v>
      </c>
      <c r="DG198" s="68">
        <v>104.618378991845</v>
      </c>
      <c r="DH198" s="72">
        <v>-2.85318982131206</v>
      </c>
      <c r="DI198" s="24"/>
      <c r="DJ198" s="24" t="s">
        <v>42</v>
      </c>
      <c r="DK198" s="68">
        <v>220.686383847842</v>
      </c>
      <c r="DL198" s="72">
        <v>4.52473211861782</v>
      </c>
      <c r="DM198" s="68">
        <v>63.3153550461855</v>
      </c>
      <c r="DN198" s="72">
        <v>-2.67165118541345</v>
      </c>
      <c r="DO198" s="68">
        <v>147.720459468534</v>
      </c>
      <c r="DP198" s="72">
        <v>7.6259237847482</v>
      </c>
      <c r="DQ198" s="24"/>
      <c r="DR198" s="24" t="s">
        <v>42</v>
      </c>
      <c r="DS198" s="68">
        <v>164.524626000208</v>
      </c>
      <c r="DT198" s="72">
        <v>34.8255288017014</v>
      </c>
      <c r="DU198" s="68">
        <v>139.620064673767</v>
      </c>
      <c r="DV198" s="72">
        <v>5.84178329893901</v>
      </c>
      <c r="DW198" s="68">
        <v>146.505495306641</v>
      </c>
      <c r="DX198" s="72">
        <v>-6.02751883030672</v>
      </c>
      <c r="DY198" s="24"/>
      <c r="DZ198" s="24" t="s">
        <v>42</v>
      </c>
      <c r="EA198" s="68">
        <v>121.060787541646</v>
      </c>
      <c r="EB198" s="72">
        <v>-1.28650643789027</v>
      </c>
      <c r="EC198" s="68">
        <v>156.951142017736</v>
      </c>
      <c r="ED198" s="72">
        <v>-3.08594784700975</v>
      </c>
      <c r="EE198" s="68">
        <v>121.62291345682</v>
      </c>
      <c r="EF198" s="72">
        <v>8.05924094062291</v>
      </c>
      <c r="EG198" s="24"/>
      <c r="EH198" s="24" t="s">
        <v>42</v>
      </c>
      <c r="EI198" s="68">
        <v>129.373415979076</v>
      </c>
      <c r="EJ198" s="72">
        <v>0.372216958168423</v>
      </c>
      <c r="EK198" s="68">
        <v>185.788958979784</v>
      </c>
      <c r="EL198" s="72">
        <v>0.868291477060978</v>
      </c>
      <c r="EM198" s="68">
        <v>112.700750000812</v>
      </c>
      <c r="EN198" s="72">
        <v>13.1504680254959</v>
      </c>
      <c r="EO198" s="24"/>
      <c r="EP198" s="24" t="s">
        <v>42</v>
      </c>
      <c r="EQ198" s="68">
        <v>68.0767745148624</v>
      </c>
      <c r="ER198" s="72">
        <v>-2.40134109014012</v>
      </c>
      <c r="ES198" s="68">
        <v>166.87035087366</v>
      </c>
      <c r="ET198" s="72">
        <v>11.6331116405771</v>
      </c>
      <c r="EU198" s="68">
        <v>49.2529274365175</v>
      </c>
      <c r="EV198" s="72">
        <v>-25.1545457454345</v>
      </c>
      <c r="EW198" s="24"/>
      <c r="EX198" s="24" t="s">
        <v>42</v>
      </c>
      <c r="EY198" s="68">
        <v>83.2175779347466</v>
      </c>
      <c r="EZ198" s="72">
        <v>-0.271950006915063</v>
      </c>
      <c r="FA198" s="68">
        <v>85.8213611671673</v>
      </c>
      <c r="FB198" s="72">
        <v>-2.69551070152794</v>
      </c>
      <c r="FC198" s="68">
        <v>269.535316364727</v>
      </c>
      <c r="FD198" s="72">
        <v>8.81477177631425</v>
      </c>
      <c r="FE198" s="24"/>
      <c r="FF198" s="24" t="s">
        <v>42</v>
      </c>
      <c r="FG198" s="68">
        <v>108.955472639007</v>
      </c>
      <c r="FH198" s="72">
        <v>-10.6667832729967</v>
      </c>
      <c r="FI198" s="68">
        <v>162.144331642461</v>
      </c>
      <c r="FJ198" s="72">
        <v>-5.40537227593994</v>
      </c>
      <c r="FK198" s="68">
        <v>102.7240738924</v>
      </c>
      <c r="FL198" s="72">
        <v>7.00304274144872</v>
      </c>
      <c r="FM198" s="24"/>
      <c r="FN198" s="24" t="s">
        <v>42</v>
      </c>
      <c r="FO198" s="68">
        <v>88.9452714182324</v>
      </c>
      <c r="FP198" s="72">
        <v>-21.6189310364574</v>
      </c>
      <c r="FQ198" s="68">
        <v>181.612970811697</v>
      </c>
      <c r="FR198" s="72">
        <v>-4.14929746681243</v>
      </c>
      <c r="FS198" s="68">
        <v>136.477760670073</v>
      </c>
      <c r="FT198" s="72">
        <v>8.10158914051033</v>
      </c>
      <c r="FU198" s="24"/>
      <c r="FV198" s="24" t="s">
        <v>42</v>
      </c>
      <c r="FW198" s="68">
        <v>129.172971827201</v>
      </c>
      <c r="FX198" s="72">
        <v>-5.01851340398353</v>
      </c>
      <c r="FY198" s="68">
        <v>172.133089636732</v>
      </c>
      <c r="FZ198" s="72">
        <v>-3.81182394219374</v>
      </c>
      <c r="GA198" s="68">
        <v>111.587886289808</v>
      </c>
      <c r="GB198" s="72">
        <v>11.8345948679693</v>
      </c>
      <c r="GC198" s="24"/>
      <c r="GD198" s="24" t="s">
        <v>42</v>
      </c>
      <c r="GE198" s="68">
        <v>156.672074383553</v>
      </c>
      <c r="GF198" s="72">
        <v>11.733110515602</v>
      </c>
      <c r="GG198" s="68">
        <v>98.8355592509582</v>
      </c>
      <c r="GH198" s="72">
        <v>-9.43579631955058</v>
      </c>
      <c r="GI198" s="68">
        <v>63.9496397588389</v>
      </c>
      <c r="GJ198" s="72">
        <v>6.55410734620835</v>
      </c>
      <c r="GK198" s="24"/>
      <c r="GL198" s="24" t="s">
        <v>42</v>
      </c>
      <c r="GM198" s="68">
        <v>144.147646518232</v>
      </c>
      <c r="GN198" s="72">
        <v>-1.77320676427576</v>
      </c>
      <c r="GO198" s="68">
        <v>130.998209071151</v>
      </c>
      <c r="GP198" s="72">
        <v>7.35033891057802</v>
      </c>
      <c r="GQ198" s="68">
        <v>127.698388795921</v>
      </c>
      <c r="GR198" s="72">
        <v>18.0589649201009</v>
      </c>
      <c r="GS198" s="24"/>
      <c r="GT198" s="24" t="s">
        <v>42</v>
      </c>
      <c r="GU198" s="68">
        <v>104.454245505603</v>
      </c>
      <c r="GV198" s="72">
        <v>4.2963054605892</v>
      </c>
      <c r="GW198" s="68">
        <v>75.3027481651425</v>
      </c>
      <c r="GX198" s="72">
        <v>-17.1383371766002</v>
      </c>
      <c r="GY198" s="68">
        <v>177.586272832164</v>
      </c>
      <c r="GZ198" s="72">
        <v>19.8182183836662</v>
      </c>
      <c r="HA198" s="24"/>
      <c r="HB198" s="24" t="s">
        <v>42</v>
      </c>
      <c r="HC198" s="68">
        <v>154.723088442852</v>
      </c>
      <c r="HD198" s="72">
        <v>18.3703681272808</v>
      </c>
      <c r="HE198" s="68">
        <v>166.565549058675</v>
      </c>
      <c r="HF198" s="72">
        <v>-11.5</v>
      </c>
      <c r="HG198" s="68">
        <v>96.5386705074848</v>
      </c>
      <c r="HH198" s="72">
        <v>1.90583386830005</v>
      </c>
      <c r="HI198" s="24"/>
      <c r="HJ198" s="24" t="s">
        <v>42</v>
      </c>
      <c r="HK198" s="68">
        <v>90.7055074691175</v>
      </c>
      <c r="HL198" s="72">
        <v>17.1702028588276</v>
      </c>
      <c r="HM198" s="68">
        <v>103.417060675695</v>
      </c>
      <c r="HN198" s="72">
        <v>-9.46698477516415</v>
      </c>
      <c r="HO198" s="68">
        <v>111.117445499492</v>
      </c>
      <c r="HP198" s="72">
        <v>3.71256144663737</v>
      </c>
      <c r="HQ198" s="24"/>
      <c r="HR198" s="24" t="s">
        <v>42</v>
      </c>
      <c r="HS198" s="68">
        <v>143.259678946205</v>
      </c>
      <c r="HT198" s="72">
        <v>13.0189962222075</v>
      </c>
      <c r="HU198" s="68">
        <v>170.859871150059</v>
      </c>
      <c r="HV198" s="72">
        <v>7.52375555079206</v>
      </c>
      <c r="HW198" s="68">
        <v>73.0997447314781</v>
      </c>
      <c r="HX198" s="72">
        <v>-14.5936065344865</v>
      </c>
      <c r="HY198" s="24"/>
      <c r="HZ198" s="24" t="s">
        <v>42</v>
      </c>
      <c r="IA198" s="68">
        <v>105.194038933146</v>
      </c>
      <c r="IB198" s="72">
        <v>10.2204846594077</v>
      </c>
      <c r="IC198" s="68">
        <v>121.636667138855</v>
      </c>
      <c r="ID198" s="72">
        <v>-1.22038889421628</v>
      </c>
      <c r="IE198" s="68">
        <v>111.690608093069</v>
      </c>
      <c r="IF198" s="72">
        <v>4.41242701308266</v>
      </c>
      <c r="IG198" s="24"/>
      <c r="IH198" s="24" t="s">
        <v>42</v>
      </c>
      <c r="II198" s="68">
        <v>134.168357739174</v>
      </c>
      <c r="IJ198" s="72">
        <v>2.69728408608221</v>
      </c>
      <c r="IK198" s="68">
        <v>175.576928426765</v>
      </c>
      <c r="IL198" s="72">
        <v>14.1593307468066</v>
      </c>
      <c r="IM198" s="68">
        <v>119.987466266719</v>
      </c>
      <c r="IN198" s="72">
        <v>26.5495694457694</v>
      </c>
      <c r="IO198" s="68">
        <v>235.055341691052</v>
      </c>
      <c r="IP198" s="72">
        <v>17.7999999999998</v>
      </c>
      <c r="IQ198" s="24"/>
      <c r="IR198" s="24" t="s">
        <v>42</v>
      </c>
      <c r="IS198" s="68">
        <v>97.1929449031497</v>
      </c>
      <c r="IT198" s="72">
        <v>9.46063586513652</v>
      </c>
      <c r="IU198" s="68">
        <v>110.03424763811</v>
      </c>
      <c r="IV198" s="72">
        <v>7.85057986149205</v>
      </c>
      <c r="IW198" s="68">
        <v>116.348594764978</v>
      </c>
      <c r="IX198" s="72">
        <v>27.5075335297842</v>
      </c>
      <c r="IY198" s="24"/>
      <c r="IZ198" s="24" t="s">
        <v>42</v>
      </c>
      <c r="JA198" s="68">
        <v>138.264267484557</v>
      </c>
      <c r="JB198" s="72">
        <v>-3.08418204835517</v>
      </c>
      <c r="JC198" s="68">
        <v>175.975547031806</v>
      </c>
      <c r="JD198" s="72">
        <v>-14.7784212185901</v>
      </c>
      <c r="JE198" s="68">
        <v>121.059536637607</v>
      </c>
      <c r="JF198" s="72">
        <v>-32.3402290176193</v>
      </c>
      <c r="JG198" s="24"/>
      <c r="JH198" s="24" t="s">
        <v>42</v>
      </c>
      <c r="JI198" s="68">
        <v>145.203830288698</v>
      </c>
      <c r="JJ198" s="72">
        <v>-7.61285995420744</v>
      </c>
      <c r="JK198" s="68">
        <v>215.982599850101</v>
      </c>
      <c r="JL198" s="72">
        <v>-27.7999999999997</v>
      </c>
      <c r="JM198" s="68">
        <v>123.285205983525</v>
      </c>
      <c r="JN198" s="72">
        <v>-0.378971896795889</v>
      </c>
      <c r="JO198" s="24"/>
      <c r="JP198" s="24" t="s">
        <v>42</v>
      </c>
      <c r="JQ198" s="68">
        <v>153.925101154105</v>
      </c>
      <c r="JR198" s="72">
        <v>29.4103049946992</v>
      </c>
      <c r="JS198" s="68">
        <v>118.949915723944</v>
      </c>
      <c r="JT198" s="72">
        <v>10.0160352334344</v>
      </c>
      <c r="JU198" s="68">
        <v>147.664879279606</v>
      </c>
      <c r="JV198" s="72">
        <v>35.5898265220601</v>
      </c>
      <c r="JW198" s="24"/>
      <c r="JX198" s="24" t="s">
        <v>42</v>
      </c>
      <c r="JY198" s="68">
        <v>106.354620656941</v>
      </c>
      <c r="JZ198" s="72">
        <v>21.5385458337336</v>
      </c>
      <c r="KA198" s="68">
        <v>238.683208833568</v>
      </c>
      <c r="KB198" s="72">
        <v>14.3757001076158</v>
      </c>
      <c r="KC198" s="68">
        <v>233.61611300378</v>
      </c>
      <c r="KD198" s="72">
        <v>10.0750177653636</v>
      </c>
      <c r="KE198" s="24"/>
      <c r="KF198" s="24" t="s">
        <v>42</v>
      </c>
      <c r="KG198" s="68">
        <v>81.510170683586</v>
      </c>
      <c r="KH198" s="72">
        <v>4.46928324445193</v>
      </c>
      <c r="KI198" s="68">
        <v>161.880643501797</v>
      </c>
      <c r="KJ198" s="72">
        <v>2.0036987843141</v>
      </c>
      <c r="KK198" s="68">
        <v>79.4125254632109</v>
      </c>
      <c r="KL198" s="72">
        <v>-13.7236771660581</v>
      </c>
      <c r="KM198" s="24"/>
      <c r="KN198" s="24" t="s">
        <v>42</v>
      </c>
      <c r="KO198" s="68">
        <v>27.5961300798155</v>
      </c>
      <c r="KP198" s="72">
        <v>-19.7481800718123</v>
      </c>
      <c r="KQ198" s="68">
        <v>147.377587862698</v>
      </c>
      <c r="KR198" s="72">
        <v>-1.49519307867862</v>
      </c>
      <c r="KS198" s="68">
        <v>97.3063131504377</v>
      </c>
      <c r="KT198" s="72">
        <v>-7.0043683783298</v>
      </c>
      <c r="KU198" s="24"/>
      <c r="KV198" s="24" t="s">
        <v>42</v>
      </c>
      <c r="KW198" s="68">
        <v>132.900845488411</v>
      </c>
      <c r="KX198" s="72">
        <v>-3.03828707830159</v>
      </c>
      <c r="KY198" s="68">
        <v>133.191551374285</v>
      </c>
      <c r="KZ198" s="72">
        <v>-9.27419470944362</v>
      </c>
      <c r="LA198" s="68">
        <v>105.08984922744</v>
      </c>
      <c r="LB198" s="72">
        <v>-18.8520260352194</v>
      </c>
      <c r="LC198" s="24"/>
      <c r="LD198" s="24" t="s">
        <v>42</v>
      </c>
      <c r="LE198" s="68">
        <v>147.949747129451</v>
      </c>
      <c r="LF198" s="72">
        <v>-0.43517519369135</v>
      </c>
      <c r="LG198" s="68">
        <v>142.710389486106</v>
      </c>
      <c r="LH198" s="72">
        <v>28.1258438715188</v>
      </c>
      <c r="LI198" s="68">
        <v>51.1125995262179</v>
      </c>
      <c r="LJ198" s="72">
        <v>-20.363653688307</v>
      </c>
      <c r="LK198" s="24"/>
      <c r="LL198" s="24" t="s">
        <v>42</v>
      </c>
      <c r="LM198" s="68">
        <v>218.814950046825</v>
      </c>
      <c r="LN198" s="72">
        <v>16.5754332018145</v>
      </c>
      <c r="LO198" s="68">
        <v>74.4813272680834</v>
      </c>
      <c r="LP198" s="72">
        <v>24.7000000000001</v>
      </c>
      <c r="LQ198" s="68">
        <v>162.890523228968</v>
      </c>
      <c r="LR198" s="72">
        <v>1.97863340605937</v>
      </c>
      <c r="LS198" s="24"/>
      <c r="LT198" s="24" t="s">
        <v>42</v>
      </c>
      <c r="LU198" s="68">
        <v>103.78564439093</v>
      </c>
      <c r="LV198" s="72">
        <v>-6.07562557158057</v>
      </c>
      <c r="LW198" s="68">
        <v>149.086898465773</v>
      </c>
      <c r="LX198" s="72">
        <v>12.6635085597941</v>
      </c>
      <c r="LY198" s="68">
        <v>152.342809026805</v>
      </c>
      <c r="LZ198" s="72">
        <v>1.60594510248049</v>
      </c>
      <c r="MA198" s="24"/>
      <c r="MB198" s="24" t="s">
        <v>42</v>
      </c>
      <c r="MC198" s="68">
        <v>139.98285855994</v>
      </c>
      <c r="MD198" s="72">
        <v>-1.3722762468261</v>
      </c>
      <c r="ME198" s="68">
        <v>116.759595865304</v>
      </c>
      <c r="MF198" s="72">
        <v>2.59246725595639</v>
      </c>
      <c r="MG198" s="68">
        <v>124.517885465277</v>
      </c>
      <c r="MH198" s="72">
        <v>-5.62939704108412</v>
      </c>
      <c r="MI198" s="24"/>
      <c r="MJ198" s="24" t="s">
        <v>42</v>
      </c>
      <c r="MK198" s="68">
        <v>119.820855194896</v>
      </c>
      <c r="ML198" s="72">
        <v>10.1786841627211</v>
      </c>
      <c r="MM198" s="68">
        <v>137.163692456996</v>
      </c>
      <c r="MN198" s="72">
        <v>1.37662284253595</v>
      </c>
      <c r="MO198" s="68">
        <v>225.3284213573</v>
      </c>
      <c r="MP198" s="72">
        <v>23.1582156366114</v>
      </c>
    </row>
    <row r="199" ht="15" customHeight="1" spans="1:354">
      <c r="A199" s="433"/>
      <c r="B199" s="24" t="s">
        <v>43</v>
      </c>
      <c r="C199" s="68">
        <v>102.378398159803</v>
      </c>
      <c r="D199" s="72">
        <v>4.09917693086652</v>
      </c>
      <c r="E199" s="459">
        <v>85.5410306191661</v>
      </c>
      <c r="F199" s="72">
        <v>1.55506082980938</v>
      </c>
      <c r="G199" s="459">
        <v>118.299173669919</v>
      </c>
      <c r="H199" s="72">
        <v>5.91330808998312</v>
      </c>
      <c r="I199" s="24"/>
      <c r="J199" s="24" t="s">
        <v>43</v>
      </c>
      <c r="K199" s="68">
        <v>93.2328124713505</v>
      </c>
      <c r="L199" s="72">
        <v>-4.20000000000007</v>
      </c>
      <c r="M199" s="68">
        <v>111.317967855846</v>
      </c>
      <c r="N199" s="72">
        <v>29.6347654136966</v>
      </c>
      <c r="O199" s="68">
        <v>100.85742934413</v>
      </c>
      <c r="P199" s="72">
        <v>-3.69999999999963</v>
      </c>
      <c r="Q199" s="24"/>
      <c r="R199" s="24" t="s">
        <v>43</v>
      </c>
      <c r="S199" s="68">
        <v>126.305169590149</v>
      </c>
      <c r="T199" s="72">
        <v>-13.6221103975079</v>
      </c>
      <c r="U199" s="68">
        <v>187.374355066573</v>
      </c>
      <c r="V199" s="72">
        <v>-16.8118536185532</v>
      </c>
      <c r="W199" s="68">
        <v>164.871590547398</v>
      </c>
      <c r="X199" s="72">
        <v>0.762222387324059</v>
      </c>
      <c r="Y199" s="24"/>
      <c r="Z199" s="24" t="s">
        <v>43</v>
      </c>
      <c r="AA199" s="68">
        <v>139.133335202306</v>
      </c>
      <c r="AB199" s="72">
        <v>14.8315365869411</v>
      </c>
      <c r="AC199" s="68">
        <v>113.14818646348</v>
      </c>
      <c r="AD199" s="72">
        <v>2.96555275518835</v>
      </c>
      <c r="AE199" s="68">
        <v>193.073007425598</v>
      </c>
      <c r="AF199" s="72">
        <v>4.65163059970382</v>
      </c>
      <c r="AG199" s="24"/>
      <c r="AH199" s="24" t="s">
        <v>43</v>
      </c>
      <c r="AI199" s="68">
        <v>113.622453915001</v>
      </c>
      <c r="AJ199" s="72">
        <v>-7.67900524068691</v>
      </c>
      <c r="AK199" s="68">
        <v>158.10023742016</v>
      </c>
      <c r="AL199" s="72">
        <v>-0.446742916108406</v>
      </c>
      <c r="AM199" s="68">
        <v>84.9481075059754</v>
      </c>
      <c r="AN199" s="72">
        <v>-9.85938463039999</v>
      </c>
      <c r="AO199" s="24"/>
      <c r="AP199" s="24" t="s">
        <v>43</v>
      </c>
      <c r="AQ199" s="68">
        <v>111.961881709913</v>
      </c>
      <c r="AR199" s="72">
        <v>-7.79945873529529</v>
      </c>
      <c r="AS199" s="68">
        <v>169.465636404411</v>
      </c>
      <c r="AT199" s="72">
        <v>2.00045965057191</v>
      </c>
      <c r="AU199" s="68">
        <v>170.860283789851</v>
      </c>
      <c r="AV199" s="72">
        <v>1.3342880177776</v>
      </c>
      <c r="AW199" s="24"/>
      <c r="AX199" s="24" t="s">
        <v>43</v>
      </c>
      <c r="AY199" s="68">
        <v>131.582172635734</v>
      </c>
      <c r="AZ199" s="72">
        <v>-12.9055477148352</v>
      </c>
      <c r="BA199" s="68">
        <v>113.449168874472</v>
      </c>
      <c r="BB199" s="72">
        <v>-11.2764902094738</v>
      </c>
      <c r="BC199" s="68">
        <v>124.450387533136</v>
      </c>
      <c r="BD199" s="72">
        <v>-12.801241348291</v>
      </c>
      <c r="BE199" s="24"/>
      <c r="BF199" s="24" t="s">
        <v>43</v>
      </c>
      <c r="BG199" s="68">
        <v>94.557821147235</v>
      </c>
      <c r="BH199" s="72">
        <v>-9.61775043251338</v>
      </c>
      <c r="BI199" s="68">
        <v>123.204752487526</v>
      </c>
      <c r="BJ199" s="72">
        <v>0.554614615182402</v>
      </c>
      <c r="BK199" s="68">
        <v>278.177075365926</v>
      </c>
      <c r="BL199" s="72">
        <v>31.2429438396486</v>
      </c>
      <c r="BM199" s="24"/>
      <c r="BN199" s="24" t="s">
        <v>43</v>
      </c>
      <c r="BO199" s="68">
        <v>118.514730561187</v>
      </c>
      <c r="BP199" s="72">
        <v>-3.43803359331638</v>
      </c>
      <c r="BQ199" s="466">
        <v>167.665765342153</v>
      </c>
      <c r="BR199" s="72">
        <v>6.32002780485512</v>
      </c>
      <c r="BS199" s="68">
        <v>138.95778336258</v>
      </c>
      <c r="BT199" s="72">
        <v>3.12589669153968</v>
      </c>
      <c r="BU199" s="24"/>
      <c r="BV199" s="24" t="s">
        <v>43</v>
      </c>
      <c r="BW199" s="68">
        <v>189.948016841383</v>
      </c>
      <c r="BX199" s="72">
        <v>27.8530443501483</v>
      </c>
      <c r="BY199" s="68">
        <v>116.517467108177</v>
      </c>
      <c r="BZ199" s="72">
        <v>4.85308240282005</v>
      </c>
      <c r="CA199" s="68">
        <v>150.59544113343</v>
      </c>
      <c r="CB199" s="72">
        <v>-0.809724125568806</v>
      </c>
      <c r="CC199" s="24"/>
      <c r="CD199" s="24" t="s">
        <v>43</v>
      </c>
      <c r="CE199" s="68">
        <v>90.3956876353319</v>
      </c>
      <c r="CF199" s="72">
        <v>-22.8141627992344</v>
      </c>
      <c r="CG199" s="68">
        <v>78.8142117379829</v>
      </c>
      <c r="CH199" s="72">
        <v>8.6105000783873</v>
      </c>
      <c r="CI199" s="68">
        <v>145.318590251668</v>
      </c>
      <c r="CJ199" s="72">
        <v>-6.09043712130035</v>
      </c>
      <c r="CK199" s="24"/>
      <c r="CL199" s="24" t="s">
        <v>43</v>
      </c>
      <c r="CM199" s="68">
        <v>220.527963835898</v>
      </c>
      <c r="CN199" s="72">
        <v>14.2974547228169</v>
      </c>
      <c r="CO199" s="68">
        <v>104.691843075881</v>
      </c>
      <c r="CP199" s="72">
        <v>1.63282666670035</v>
      </c>
      <c r="CQ199" s="68">
        <v>141.386520847863</v>
      </c>
      <c r="CR199" s="72">
        <v>9.72472877818944</v>
      </c>
      <c r="CS199" s="24"/>
      <c r="CT199" s="24" t="s">
        <v>43</v>
      </c>
      <c r="CU199" s="68">
        <v>123.951817527967</v>
      </c>
      <c r="CV199" s="72">
        <v>-14.2021114104173</v>
      </c>
      <c r="CW199" s="68">
        <v>70.6397833575461</v>
      </c>
      <c r="CX199" s="72">
        <v>4.82394383865756</v>
      </c>
      <c r="CY199" s="68">
        <v>189.244747268154</v>
      </c>
      <c r="CZ199" s="72">
        <v>6.19999999999972</v>
      </c>
      <c r="DA199" s="24"/>
      <c r="DB199" s="24" t="s">
        <v>43</v>
      </c>
      <c r="DC199" s="68">
        <v>90.6225300576378</v>
      </c>
      <c r="DD199" s="72">
        <v>7.80771524618125</v>
      </c>
      <c r="DE199" s="68">
        <v>267.426343331965</v>
      </c>
      <c r="DF199" s="72">
        <v>-24.7212603832246</v>
      </c>
      <c r="DG199" s="68">
        <v>93.776405514038</v>
      </c>
      <c r="DH199" s="72">
        <v>-4.25422338906206</v>
      </c>
      <c r="DI199" s="24"/>
      <c r="DJ199" s="24" t="s">
        <v>43</v>
      </c>
      <c r="DK199" s="68">
        <v>215.604551191203</v>
      </c>
      <c r="DL199" s="72">
        <v>0.541334560607879</v>
      </c>
      <c r="DM199" s="68">
        <v>56.2796657961548</v>
      </c>
      <c r="DN199" s="72">
        <v>-1.65127040412021</v>
      </c>
      <c r="DO199" s="68">
        <v>133.492762062911</v>
      </c>
      <c r="DP199" s="72">
        <v>5.97257337404389</v>
      </c>
      <c r="DQ199" s="24"/>
      <c r="DR199" s="24" t="s">
        <v>43</v>
      </c>
      <c r="DS199" s="68">
        <v>184.149623598194</v>
      </c>
      <c r="DT199" s="72">
        <v>31.6269450990185</v>
      </c>
      <c r="DU199" s="68">
        <v>151.599654707669</v>
      </c>
      <c r="DV199" s="72">
        <v>5.67202533565643</v>
      </c>
      <c r="DW199" s="68">
        <v>184.426590458456</v>
      </c>
      <c r="DX199" s="72">
        <v>1.18962699413882</v>
      </c>
      <c r="DY199" s="24"/>
      <c r="DZ199" s="24" t="s">
        <v>43</v>
      </c>
      <c r="EA199" s="68">
        <v>111.357292799186</v>
      </c>
      <c r="EB199" s="72">
        <v>-4.10871771287215</v>
      </c>
      <c r="EC199" s="68">
        <v>173.79622341992</v>
      </c>
      <c r="ED199" s="72">
        <v>-0.238050672924274</v>
      </c>
      <c r="EE199" s="68">
        <v>126.875448930827</v>
      </c>
      <c r="EF199" s="72">
        <v>1.08123024257769</v>
      </c>
      <c r="EG199" s="24"/>
      <c r="EH199" s="24" t="s">
        <v>43</v>
      </c>
      <c r="EI199" s="68">
        <v>126.753289176971</v>
      </c>
      <c r="EJ199" s="72">
        <v>-3.41147304083528</v>
      </c>
      <c r="EK199" s="68">
        <v>158.238654534478</v>
      </c>
      <c r="EL199" s="72">
        <v>-6.39692807342659</v>
      </c>
      <c r="EM199" s="68">
        <v>108.044812401028</v>
      </c>
      <c r="EN199" s="72">
        <v>-0.93820182589063</v>
      </c>
      <c r="EO199" s="24"/>
      <c r="EP199" s="24" t="s">
        <v>43</v>
      </c>
      <c r="EQ199" s="68">
        <v>76.8969954069457</v>
      </c>
      <c r="ER199" s="72">
        <v>12.8158561942788</v>
      </c>
      <c r="ES199" s="68">
        <v>160.585146049811</v>
      </c>
      <c r="ET199" s="72">
        <v>11.2262608889138</v>
      </c>
      <c r="EU199" s="68">
        <v>49.4255893295006</v>
      </c>
      <c r="EV199" s="72">
        <v>-20.5</v>
      </c>
      <c r="EW199" s="24"/>
      <c r="EX199" s="24" t="s">
        <v>43</v>
      </c>
      <c r="EY199" s="68">
        <v>89.8784953603032</v>
      </c>
      <c r="EZ199" s="72">
        <v>4.46622588714629</v>
      </c>
      <c r="FA199" s="68">
        <v>93.03031560358</v>
      </c>
      <c r="FB199" s="72">
        <v>1.28495231454382</v>
      </c>
      <c r="FC199" s="68">
        <v>271.735925994072</v>
      </c>
      <c r="FD199" s="72">
        <v>8.81500380773792</v>
      </c>
      <c r="FE199" s="24"/>
      <c r="FF199" s="24" t="s">
        <v>43</v>
      </c>
      <c r="FG199" s="68">
        <v>115.31034345163</v>
      </c>
      <c r="FH199" s="72">
        <v>-10.2100009903901</v>
      </c>
      <c r="FI199" s="68">
        <v>186.699591330907</v>
      </c>
      <c r="FJ199" s="72">
        <v>0.107510145677139</v>
      </c>
      <c r="FK199" s="68">
        <v>98.6452600283632</v>
      </c>
      <c r="FL199" s="72">
        <v>4.91051360134239</v>
      </c>
      <c r="FM199" s="24"/>
      <c r="FN199" s="24" t="s">
        <v>43</v>
      </c>
      <c r="FO199" s="68">
        <v>92.0680831915096</v>
      </c>
      <c r="FP199" s="72">
        <v>-25.0806498592906</v>
      </c>
      <c r="FQ199" s="68">
        <v>211.517194406167</v>
      </c>
      <c r="FR199" s="72">
        <v>-0.66063243231865</v>
      </c>
      <c r="FS199" s="68">
        <v>146.628171400681</v>
      </c>
      <c r="FT199" s="72">
        <v>8.00952721153747</v>
      </c>
      <c r="FU199" s="24"/>
      <c r="FV199" s="24" t="s">
        <v>43</v>
      </c>
      <c r="FW199" s="68">
        <v>121.09540005212</v>
      </c>
      <c r="FX199" s="72">
        <v>-15.9170989765289</v>
      </c>
      <c r="FY199" s="68">
        <v>149.04656504605</v>
      </c>
      <c r="FZ199" s="72">
        <v>-6.19468846568081</v>
      </c>
      <c r="GA199" s="68">
        <v>113.57106944313</v>
      </c>
      <c r="GB199" s="72">
        <v>6.83344502221206</v>
      </c>
      <c r="GC199" s="24"/>
      <c r="GD199" s="24" t="s">
        <v>43</v>
      </c>
      <c r="GE199" s="68">
        <v>132.235715228589</v>
      </c>
      <c r="GF199" s="72">
        <v>7.11101761120302</v>
      </c>
      <c r="GG199" s="68">
        <v>86.9675517970459</v>
      </c>
      <c r="GH199" s="72">
        <v>-9.74807305100286</v>
      </c>
      <c r="GI199" s="68">
        <v>65.4451751398123</v>
      </c>
      <c r="GJ199" s="72">
        <v>7.31984317984499</v>
      </c>
      <c r="GK199" s="24"/>
      <c r="GL199" s="24" t="s">
        <v>43</v>
      </c>
      <c r="GM199" s="68">
        <v>135.231569268107</v>
      </c>
      <c r="GN199" s="72">
        <v>0.369439938914425</v>
      </c>
      <c r="GO199" s="68">
        <v>133.672961203262</v>
      </c>
      <c r="GP199" s="72">
        <v>3.11987308502695</v>
      </c>
      <c r="GQ199" s="68">
        <v>102.966944355551</v>
      </c>
      <c r="GR199" s="72">
        <v>0.303013547332327</v>
      </c>
      <c r="GS199" s="24"/>
      <c r="GT199" s="24" t="s">
        <v>43</v>
      </c>
      <c r="GU199" s="68">
        <v>77.0369113158163</v>
      </c>
      <c r="GV199" s="72">
        <v>-0.321316250254227</v>
      </c>
      <c r="GW199" s="68">
        <v>79.1672796086899</v>
      </c>
      <c r="GX199" s="72">
        <v>-13.822189541004</v>
      </c>
      <c r="GY199" s="68">
        <v>208.664427565942</v>
      </c>
      <c r="GZ199" s="72">
        <v>17.4099339944789</v>
      </c>
      <c r="HA199" s="24"/>
      <c r="HB199" s="24" t="s">
        <v>43</v>
      </c>
      <c r="HC199" s="68">
        <v>152.496722286754</v>
      </c>
      <c r="HD199" s="72">
        <v>10.8270957440849</v>
      </c>
      <c r="HE199" s="68">
        <v>191.074256769355</v>
      </c>
      <c r="HF199" s="72">
        <v>-3.70000000000051</v>
      </c>
      <c r="HG199" s="68">
        <v>93.7173393737709</v>
      </c>
      <c r="HH199" s="72">
        <v>5.24992898590347</v>
      </c>
      <c r="HI199" s="24"/>
      <c r="HJ199" s="24" t="s">
        <v>43</v>
      </c>
      <c r="HK199" s="68">
        <v>82.0072231567382</v>
      </c>
      <c r="HL199" s="72">
        <v>13.7599012274146</v>
      </c>
      <c r="HM199" s="68">
        <v>90.4648332602484</v>
      </c>
      <c r="HN199" s="72">
        <v>-26.0218731994937</v>
      </c>
      <c r="HO199" s="68">
        <v>103.615945638407</v>
      </c>
      <c r="HP199" s="72">
        <v>-3.13349826971316</v>
      </c>
      <c r="HQ199" s="24"/>
      <c r="HR199" s="24" t="s">
        <v>43</v>
      </c>
      <c r="HS199" s="68">
        <v>146.632420191493</v>
      </c>
      <c r="HT199" s="72">
        <v>9.22281662296702</v>
      </c>
      <c r="HU199" s="68">
        <v>162.196269519238</v>
      </c>
      <c r="HV199" s="72">
        <v>12.021222215644</v>
      </c>
      <c r="HW199" s="68">
        <v>80.4059366705992</v>
      </c>
      <c r="HX199" s="72">
        <v>-21.6428781825267</v>
      </c>
      <c r="HY199" s="24"/>
      <c r="HZ199" s="24" t="s">
        <v>43</v>
      </c>
      <c r="IA199" s="68">
        <v>65.133345578368</v>
      </c>
      <c r="IB199" s="72">
        <v>-23.2922138345856</v>
      </c>
      <c r="IC199" s="68">
        <v>115.732919889121</v>
      </c>
      <c r="ID199" s="72">
        <v>-3.3040148382884</v>
      </c>
      <c r="IE199" s="68">
        <v>127.985334333546</v>
      </c>
      <c r="IF199" s="72">
        <v>4.33301806865245</v>
      </c>
      <c r="IG199" s="24"/>
      <c r="IH199" s="24" t="s">
        <v>43</v>
      </c>
      <c r="II199" s="68">
        <v>152.04907529194</v>
      </c>
      <c r="IJ199" s="72">
        <v>5.52212695509593</v>
      </c>
      <c r="IK199" s="68">
        <v>168.248706207358</v>
      </c>
      <c r="IL199" s="72">
        <v>7.1855681353223</v>
      </c>
      <c r="IM199" s="68">
        <v>117.495288291564</v>
      </c>
      <c r="IN199" s="72">
        <v>26.0309348896294</v>
      </c>
      <c r="IO199" s="68">
        <v>211.030821848003</v>
      </c>
      <c r="IP199" s="72">
        <v>16.9399999999997</v>
      </c>
      <c r="IQ199" s="24"/>
      <c r="IR199" s="24" t="s">
        <v>43</v>
      </c>
      <c r="IS199" s="68">
        <v>100.964967390095</v>
      </c>
      <c r="IT199" s="72">
        <v>9.52942866362196</v>
      </c>
      <c r="IU199" s="68">
        <v>96.3905717278627</v>
      </c>
      <c r="IV199" s="72">
        <v>-7.44519914166642</v>
      </c>
      <c r="IW199" s="68">
        <v>108.530818356497</v>
      </c>
      <c r="IX199" s="72">
        <v>26.3257112464823</v>
      </c>
      <c r="IY199" s="24"/>
      <c r="IZ199" s="24" t="s">
        <v>43</v>
      </c>
      <c r="JA199" s="68">
        <v>142.582253032389</v>
      </c>
      <c r="JB199" s="72">
        <v>19.4408066810864</v>
      </c>
      <c r="JC199" s="68">
        <v>175.35206789065</v>
      </c>
      <c r="JD199" s="72">
        <v>-6.82370167034372</v>
      </c>
      <c r="JE199" s="68">
        <v>132.372092703587</v>
      </c>
      <c r="JF199" s="72">
        <v>-34.8150527101782</v>
      </c>
      <c r="JG199" s="24"/>
      <c r="JH199" s="24" t="s">
        <v>43</v>
      </c>
      <c r="JI199" s="68">
        <v>117.662612195338</v>
      </c>
      <c r="JJ199" s="72">
        <v>-17.3230857538965</v>
      </c>
      <c r="JK199" s="68">
        <v>243.735995347414</v>
      </c>
      <c r="JL199" s="72">
        <v>-10.0999999999998</v>
      </c>
      <c r="JM199" s="68">
        <v>119.918857554999</v>
      </c>
      <c r="JN199" s="72">
        <v>-2.83613001102123</v>
      </c>
      <c r="JO199" s="24"/>
      <c r="JP199" s="24" t="s">
        <v>43</v>
      </c>
      <c r="JQ199" s="68">
        <v>148.636598948501</v>
      </c>
      <c r="JR199" s="72">
        <v>21.6750097031191</v>
      </c>
      <c r="JS199" s="68">
        <v>85.8718791318648</v>
      </c>
      <c r="JT199" s="72">
        <v>-28.1622390564232</v>
      </c>
      <c r="JU199" s="68">
        <v>131.192134233758</v>
      </c>
      <c r="JV199" s="72">
        <v>35.4349057225884</v>
      </c>
      <c r="JW199" s="24"/>
      <c r="JX199" s="24" t="s">
        <v>43</v>
      </c>
      <c r="JY199" s="68">
        <v>106.984622643353</v>
      </c>
      <c r="JZ199" s="72">
        <v>0.357384930429831</v>
      </c>
      <c r="KA199" s="68">
        <v>206.747037711238</v>
      </c>
      <c r="KB199" s="72">
        <v>2.93020701586238</v>
      </c>
      <c r="KC199" s="68">
        <v>233.184703239852</v>
      </c>
      <c r="KD199" s="72">
        <v>10.2270440549811</v>
      </c>
      <c r="KE199" s="24"/>
      <c r="KF199" s="24" t="s">
        <v>43</v>
      </c>
      <c r="KG199" s="68">
        <v>103.222772377465</v>
      </c>
      <c r="KH199" s="72">
        <v>10.4083651980532</v>
      </c>
      <c r="KI199" s="68">
        <v>143.781717990296</v>
      </c>
      <c r="KJ199" s="72">
        <v>3.65523356797721</v>
      </c>
      <c r="KK199" s="68">
        <v>86.7891850592735</v>
      </c>
      <c r="KL199" s="72">
        <v>-5.22086288752284</v>
      </c>
      <c r="KM199" s="24"/>
      <c r="KN199" s="24" t="s">
        <v>43</v>
      </c>
      <c r="KO199" s="68">
        <v>38.0523477818911</v>
      </c>
      <c r="KP199" s="72">
        <v>-1.49999999999999</v>
      </c>
      <c r="KQ199" s="68">
        <v>138.762808887639</v>
      </c>
      <c r="KR199" s="72">
        <v>-5.32035243188813</v>
      </c>
      <c r="KS199" s="68">
        <v>103.392383286412</v>
      </c>
      <c r="KT199" s="72">
        <v>-11.1297096514604</v>
      </c>
      <c r="KU199" s="24"/>
      <c r="KV199" s="24" t="s">
        <v>43</v>
      </c>
      <c r="KW199" s="68">
        <v>133.502884549874</v>
      </c>
      <c r="KX199" s="72">
        <v>2.60834278914113</v>
      </c>
      <c r="KY199" s="68">
        <v>135.828809596667</v>
      </c>
      <c r="KZ199" s="72">
        <v>-2.13446158705285</v>
      </c>
      <c r="LA199" s="68">
        <v>111.791121102752</v>
      </c>
      <c r="LB199" s="72">
        <v>-21.3240906738981</v>
      </c>
      <c r="LC199" s="24"/>
      <c r="LD199" s="24" t="s">
        <v>43</v>
      </c>
      <c r="LE199" s="68">
        <v>148.627332109478</v>
      </c>
      <c r="LF199" s="72">
        <v>-0.428300831100799</v>
      </c>
      <c r="LG199" s="68">
        <v>110.165955221021</v>
      </c>
      <c r="LH199" s="72">
        <v>0.58297220568204</v>
      </c>
      <c r="LI199" s="68">
        <v>50.7767698993424</v>
      </c>
      <c r="LJ199" s="72">
        <v>-25.4010001023945</v>
      </c>
      <c r="LK199" s="24"/>
      <c r="LL199" s="24" t="s">
        <v>43</v>
      </c>
      <c r="LM199" s="68">
        <v>236.097983607106</v>
      </c>
      <c r="LN199" s="72">
        <v>19.202765274381</v>
      </c>
      <c r="LO199" s="68">
        <v>68.5939548855797</v>
      </c>
      <c r="LP199" s="72">
        <v>10.3999999999999</v>
      </c>
      <c r="LQ199" s="68">
        <v>144.264508837951</v>
      </c>
      <c r="LR199" s="72">
        <v>-0.825002009135005</v>
      </c>
      <c r="LS199" s="24"/>
      <c r="LT199" s="24" t="s">
        <v>43</v>
      </c>
      <c r="LU199" s="68">
        <v>96.2076997203376</v>
      </c>
      <c r="LV199" s="72">
        <v>-11.5829371236132</v>
      </c>
      <c r="LW199" s="68">
        <v>140.628019635888</v>
      </c>
      <c r="LX199" s="72">
        <v>1.942260690437</v>
      </c>
      <c r="LY199" s="68">
        <v>145.87872068489</v>
      </c>
      <c r="LZ199" s="72">
        <v>-4.66892529724136</v>
      </c>
      <c r="MA199" s="24"/>
      <c r="MB199" s="24" t="s">
        <v>43</v>
      </c>
      <c r="MC199" s="68">
        <v>143.737163559895</v>
      </c>
      <c r="MD199" s="72">
        <v>0.66177169258124</v>
      </c>
      <c r="ME199" s="68">
        <v>108.5297619662</v>
      </c>
      <c r="MF199" s="72">
        <v>1.43260715468566</v>
      </c>
      <c r="MG199" s="68">
        <v>91.6258032450439</v>
      </c>
      <c r="MH199" s="72">
        <v>-16.6864566249018</v>
      </c>
      <c r="MI199" s="24"/>
      <c r="MJ199" s="24" t="s">
        <v>43</v>
      </c>
      <c r="MK199" s="68">
        <v>119.63571965489</v>
      </c>
      <c r="ML199" s="72">
        <v>11.745734146417</v>
      </c>
      <c r="MM199" s="68">
        <v>142.078838738531</v>
      </c>
      <c r="MN199" s="72">
        <v>7.66669274863096</v>
      </c>
      <c r="MO199" s="68">
        <v>175.874497998444</v>
      </c>
      <c r="MP199" s="72">
        <v>23.0588166637446</v>
      </c>
    </row>
    <row r="200" spans="1:354">
      <c r="A200" s="433"/>
      <c r="B200" s="150"/>
      <c r="C200" s="68"/>
      <c r="D200" s="72"/>
      <c r="E200" s="459"/>
      <c r="F200" s="72"/>
      <c r="G200" s="459"/>
      <c r="H200" s="72"/>
      <c r="I200" s="24"/>
      <c r="J200" s="24"/>
      <c r="K200" s="68"/>
      <c r="L200" s="72"/>
      <c r="M200" s="68"/>
      <c r="N200" s="72"/>
      <c r="O200" s="68"/>
      <c r="P200" s="72"/>
      <c r="Q200" s="24"/>
      <c r="R200" s="24"/>
      <c r="S200" s="68"/>
      <c r="T200" s="72"/>
      <c r="U200" s="68"/>
      <c r="V200" s="72"/>
      <c r="W200" s="68"/>
      <c r="X200" s="72"/>
      <c r="Y200" s="24"/>
      <c r="Z200" s="24"/>
      <c r="AA200" s="68"/>
      <c r="AB200" s="72"/>
      <c r="AC200" s="68"/>
      <c r="AD200" s="72"/>
      <c r="AE200" s="68"/>
      <c r="AF200" s="72"/>
      <c r="AG200" s="24"/>
      <c r="AH200" s="24"/>
      <c r="AI200" s="68"/>
      <c r="AJ200" s="72"/>
      <c r="AK200" s="68"/>
      <c r="AL200" s="72"/>
      <c r="AM200" s="68"/>
      <c r="AN200" s="72"/>
      <c r="AO200" s="24"/>
      <c r="AP200" s="24"/>
      <c r="AQ200" s="68"/>
      <c r="AR200" s="72"/>
      <c r="AS200" s="68"/>
      <c r="AT200" s="72"/>
      <c r="AU200" s="68"/>
      <c r="AV200" s="72"/>
      <c r="AW200" s="24"/>
      <c r="AX200" s="24"/>
      <c r="AY200" s="68"/>
      <c r="AZ200" s="72"/>
      <c r="BA200" s="68"/>
      <c r="BB200" s="72"/>
      <c r="BC200" s="68"/>
      <c r="BD200" s="72"/>
      <c r="BE200" s="24"/>
      <c r="BF200" s="24"/>
      <c r="BG200" s="68"/>
      <c r="BH200" s="72"/>
      <c r="BI200" s="68"/>
      <c r="BJ200" s="72"/>
      <c r="BK200" s="68"/>
      <c r="BL200" s="72"/>
      <c r="BM200" s="24"/>
      <c r="BN200" s="24"/>
      <c r="BO200" s="68"/>
      <c r="BP200" s="72"/>
      <c r="BQ200" s="466"/>
      <c r="BR200" s="72"/>
      <c r="BS200" s="68"/>
      <c r="BT200" s="72"/>
      <c r="BU200" s="24"/>
      <c r="BV200" s="24"/>
      <c r="BW200" s="68"/>
      <c r="BX200" s="72"/>
      <c r="BY200" s="68"/>
      <c r="BZ200" s="72"/>
      <c r="CA200" s="68"/>
      <c r="CB200" s="72"/>
      <c r="CC200" s="24"/>
      <c r="CD200" s="24"/>
      <c r="CE200" s="68"/>
      <c r="CF200" s="72"/>
      <c r="CG200" s="68"/>
      <c r="CH200" s="72"/>
      <c r="CI200" s="68"/>
      <c r="CJ200" s="72"/>
      <c r="CK200" s="24"/>
      <c r="CL200" s="24"/>
      <c r="CM200" s="68"/>
      <c r="CN200" s="72"/>
      <c r="CO200" s="68"/>
      <c r="CP200" s="72"/>
      <c r="CQ200" s="68"/>
      <c r="CR200" s="72"/>
      <c r="CS200" s="24"/>
      <c r="CT200" s="24"/>
      <c r="CU200" s="68"/>
      <c r="CV200" s="72"/>
      <c r="CW200" s="68"/>
      <c r="CX200" s="72"/>
      <c r="CY200" s="68"/>
      <c r="CZ200" s="72"/>
      <c r="DA200" s="24"/>
      <c r="DB200" s="24"/>
      <c r="DC200" s="68"/>
      <c r="DD200" s="72"/>
      <c r="DE200" s="68"/>
      <c r="DF200" s="72"/>
      <c r="DG200" s="68"/>
      <c r="DH200" s="72"/>
      <c r="DI200" s="24"/>
      <c r="DJ200" s="24"/>
      <c r="DK200" s="68"/>
      <c r="DL200" s="72"/>
      <c r="DM200" s="68"/>
      <c r="DN200" s="72"/>
      <c r="DO200" s="68"/>
      <c r="DP200" s="72"/>
      <c r="DQ200" s="24"/>
      <c r="DR200" s="24"/>
      <c r="DS200" s="68"/>
      <c r="DT200" s="72"/>
      <c r="DU200" s="68"/>
      <c r="DV200" s="72"/>
      <c r="DW200" s="68"/>
      <c r="DX200" s="72"/>
      <c r="DY200" s="24"/>
      <c r="DZ200" s="24"/>
      <c r="EA200" s="68"/>
      <c r="EB200" s="72"/>
      <c r="EC200" s="68"/>
      <c r="ED200" s="72"/>
      <c r="EE200" s="68"/>
      <c r="EF200" s="72"/>
      <c r="EG200" s="24"/>
      <c r="EH200" s="24"/>
      <c r="EI200" s="68"/>
      <c r="EJ200" s="72"/>
      <c r="EK200" s="68"/>
      <c r="EL200" s="72"/>
      <c r="EM200" s="68"/>
      <c r="EN200" s="72"/>
      <c r="EO200" s="24"/>
      <c r="EP200" s="24"/>
      <c r="EQ200" s="68"/>
      <c r="ER200" s="72"/>
      <c r="ES200" s="68"/>
      <c r="ET200" s="72"/>
      <c r="EU200" s="68"/>
      <c r="EV200" s="72"/>
      <c r="EW200" s="24"/>
      <c r="EX200" s="24"/>
      <c r="EY200" s="68"/>
      <c r="EZ200" s="72"/>
      <c r="FA200" s="68"/>
      <c r="FB200" s="72"/>
      <c r="FC200" s="68"/>
      <c r="FD200" s="72"/>
      <c r="FE200" s="24"/>
      <c r="FF200" s="24"/>
      <c r="FG200" s="68"/>
      <c r="FH200" s="72"/>
      <c r="FI200" s="68"/>
      <c r="FJ200" s="72"/>
      <c r="FK200" s="68"/>
      <c r="FL200" s="72"/>
      <c r="FM200" s="24"/>
      <c r="FN200" s="24"/>
      <c r="FO200" s="68"/>
      <c r="FP200" s="72"/>
      <c r="FQ200" s="68"/>
      <c r="FR200" s="72"/>
      <c r="FS200" s="68"/>
      <c r="FT200" s="72"/>
      <c r="FU200" s="24"/>
      <c r="FV200" s="24"/>
      <c r="FW200" s="68"/>
      <c r="FX200" s="72"/>
      <c r="FY200" s="68"/>
      <c r="FZ200" s="72"/>
      <c r="GA200" s="68"/>
      <c r="GB200" s="72"/>
      <c r="GC200" s="24"/>
      <c r="GD200" s="24"/>
      <c r="GE200" s="68"/>
      <c r="GF200" s="72"/>
      <c r="GG200" s="68"/>
      <c r="GH200" s="72"/>
      <c r="GI200" s="68"/>
      <c r="GJ200" s="72"/>
      <c r="GK200" s="24"/>
      <c r="GL200" s="24"/>
      <c r="GM200" s="68"/>
      <c r="GN200" s="72"/>
      <c r="GO200" s="68"/>
      <c r="GP200" s="72"/>
      <c r="GQ200" s="68"/>
      <c r="GR200" s="72"/>
      <c r="GS200" s="24"/>
      <c r="GT200" s="24"/>
      <c r="GU200" s="68"/>
      <c r="GV200" s="72"/>
      <c r="GW200" s="68"/>
      <c r="GX200" s="72"/>
      <c r="GY200" s="68"/>
      <c r="GZ200" s="72"/>
      <c r="HA200" s="24"/>
      <c r="HB200" s="24"/>
      <c r="HC200" s="68"/>
      <c r="HD200" s="72"/>
      <c r="HE200" s="68"/>
      <c r="HF200" s="72"/>
      <c r="HG200" s="68"/>
      <c r="HH200" s="72"/>
      <c r="HI200" s="24"/>
      <c r="HJ200" s="24"/>
      <c r="HK200" s="68"/>
      <c r="HL200" s="72"/>
      <c r="HM200" s="68"/>
      <c r="HN200" s="72"/>
      <c r="HO200" s="68"/>
      <c r="HP200" s="72"/>
      <c r="HQ200" s="24"/>
      <c r="HR200" s="24"/>
      <c r="HS200" s="68"/>
      <c r="HT200" s="72"/>
      <c r="HU200" s="68"/>
      <c r="HV200" s="72"/>
      <c r="HW200" s="68"/>
      <c r="HX200" s="72"/>
      <c r="HY200" s="24"/>
      <c r="HZ200" s="24"/>
      <c r="IA200" s="68"/>
      <c r="IB200" s="72"/>
      <c r="IC200" s="68"/>
      <c r="ID200" s="72"/>
      <c r="IE200" s="68"/>
      <c r="IF200" s="72"/>
      <c r="IG200" s="24"/>
      <c r="IH200" s="24"/>
      <c r="II200" s="68"/>
      <c r="IJ200" s="72"/>
      <c r="IK200" s="68"/>
      <c r="IL200" s="72"/>
      <c r="IM200" s="68"/>
      <c r="IN200" s="72"/>
      <c r="IO200" s="68"/>
      <c r="IP200" s="72"/>
      <c r="IQ200" s="24"/>
      <c r="IR200" s="24"/>
      <c r="IS200" s="68"/>
      <c r="IT200" s="72"/>
      <c r="IU200" s="68"/>
      <c r="IV200" s="72"/>
      <c r="IW200" s="68"/>
      <c r="IX200" s="72"/>
      <c r="IY200" s="24"/>
      <c r="IZ200" s="24"/>
      <c r="JA200" s="68"/>
      <c r="JB200" s="72"/>
      <c r="JC200" s="68"/>
      <c r="JD200" s="72"/>
      <c r="JE200" s="68"/>
      <c r="JF200" s="72"/>
      <c r="JG200" s="24"/>
      <c r="JH200" s="24"/>
      <c r="JI200" s="68"/>
      <c r="JJ200" s="72"/>
      <c r="JK200" s="68"/>
      <c r="JL200" s="72"/>
      <c r="JM200" s="68"/>
      <c r="JN200" s="72"/>
      <c r="JO200" s="24"/>
      <c r="JP200" s="24"/>
      <c r="JQ200" s="68"/>
      <c r="JR200" s="72"/>
      <c r="JS200" s="68"/>
      <c r="JT200" s="72"/>
      <c r="JU200" s="68"/>
      <c r="JV200" s="72"/>
      <c r="JW200" s="24"/>
      <c r="JX200" s="24"/>
      <c r="JY200" s="68"/>
      <c r="JZ200" s="72"/>
      <c r="KA200" s="68"/>
      <c r="KB200" s="72"/>
      <c r="KC200" s="68"/>
      <c r="KD200" s="72"/>
      <c r="KE200" s="24"/>
      <c r="KF200" s="24"/>
      <c r="KG200" s="68"/>
      <c r="KH200" s="72"/>
      <c r="KI200" s="68"/>
      <c r="KJ200" s="72"/>
      <c r="KK200" s="68"/>
      <c r="KL200" s="72"/>
      <c r="KM200" s="24"/>
      <c r="KN200" s="24"/>
      <c r="KO200" s="68"/>
      <c r="KP200" s="72"/>
      <c r="KQ200" s="68"/>
      <c r="KR200" s="72"/>
      <c r="KS200" s="68"/>
      <c r="KT200" s="72"/>
      <c r="KU200" s="24"/>
      <c r="KV200" s="24"/>
      <c r="KW200" s="68"/>
      <c r="KX200" s="72"/>
      <c r="KY200" s="68"/>
      <c r="KZ200" s="72"/>
      <c r="LA200" s="68"/>
      <c r="LB200" s="72"/>
      <c r="LC200" s="24"/>
      <c r="LD200" s="24"/>
      <c r="LE200" s="68"/>
      <c r="LF200" s="72"/>
      <c r="LG200" s="68"/>
      <c r="LH200" s="72"/>
      <c r="LI200" s="68"/>
      <c r="LJ200" s="72"/>
      <c r="LK200" s="24"/>
      <c r="LL200" s="24"/>
      <c r="LM200" s="68"/>
      <c r="LN200" s="72"/>
      <c r="LO200" s="68"/>
      <c r="LP200" s="72"/>
      <c r="LQ200" s="68"/>
      <c r="LR200" s="72"/>
      <c r="LS200" s="24"/>
      <c r="LT200" s="24"/>
      <c r="LU200" s="68"/>
      <c r="LV200" s="72"/>
      <c r="LW200" s="68"/>
      <c r="LX200" s="72"/>
      <c r="LY200" s="68"/>
      <c r="LZ200" s="72"/>
      <c r="MA200" s="24"/>
      <c r="MB200" s="24"/>
      <c r="MC200" s="68"/>
      <c r="MD200" s="72"/>
      <c r="ME200" s="68"/>
      <c r="MF200" s="72"/>
      <c r="MG200" s="68"/>
      <c r="MH200" s="72"/>
      <c r="MI200" s="24"/>
      <c r="MJ200" s="24"/>
      <c r="MK200" s="68"/>
      <c r="ML200" s="72"/>
      <c r="MM200" s="68"/>
      <c r="MN200" s="72"/>
      <c r="MO200" s="68"/>
      <c r="MP200" s="72"/>
    </row>
    <row r="201" spans="1:354">
      <c r="A201" s="433">
        <v>2024</v>
      </c>
      <c r="B201" s="24" t="s">
        <v>32</v>
      </c>
      <c r="C201" s="68">
        <v>105.550188699955</v>
      </c>
      <c r="D201" s="72">
        <v>5.00413496894218</v>
      </c>
      <c r="E201" s="459">
        <v>85.1746707459233</v>
      </c>
      <c r="F201" s="72">
        <v>2.59178926274333</v>
      </c>
      <c r="G201" s="459">
        <v>124.816504913909</v>
      </c>
      <c r="H201" s="72">
        <v>6.62184851212669</v>
      </c>
      <c r="I201" s="433">
        <v>2024</v>
      </c>
      <c r="J201" s="24" t="s">
        <v>32</v>
      </c>
      <c r="K201" s="68">
        <v>84.3136065060804</v>
      </c>
      <c r="L201" s="72">
        <v>1.59999999999962</v>
      </c>
      <c r="M201" s="68">
        <v>88.2425721425569</v>
      </c>
      <c r="N201" s="72">
        <v>-4.54818949681946</v>
      </c>
      <c r="O201" s="68">
        <v>85.2213319837418</v>
      </c>
      <c r="P201" s="72">
        <v>-0.400000000000063</v>
      </c>
      <c r="Q201" s="433">
        <v>2024</v>
      </c>
      <c r="R201" s="24" t="s">
        <v>32</v>
      </c>
      <c r="S201" s="68">
        <v>118.094097354264</v>
      </c>
      <c r="T201" s="72">
        <v>-18.0230860659082</v>
      </c>
      <c r="U201" s="68">
        <v>169.021717736069</v>
      </c>
      <c r="V201" s="72">
        <v>-12.8269182286244</v>
      </c>
      <c r="W201" s="68">
        <v>152.958417984135</v>
      </c>
      <c r="X201" s="72">
        <v>9.71740790984616</v>
      </c>
      <c r="Y201" s="433">
        <v>2024</v>
      </c>
      <c r="Z201" s="24" t="s">
        <v>32</v>
      </c>
      <c r="AA201" s="68">
        <v>137.891979720913</v>
      </c>
      <c r="AB201" s="72">
        <v>13.1994793513449</v>
      </c>
      <c r="AC201" s="68">
        <v>116.336205455831</v>
      </c>
      <c r="AD201" s="72">
        <v>-8.42484795245969</v>
      </c>
      <c r="AE201" s="68">
        <v>184.45126019257</v>
      </c>
      <c r="AF201" s="72">
        <v>9.75217340398417</v>
      </c>
      <c r="AG201" s="433">
        <v>2024</v>
      </c>
      <c r="AH201" s="24" t="s">
        <v>32</v>
      </c>
      <c r="AI201" s="68">
        <v>107.538204879785</v>
      </c>
      <c r="AJ201" s="72">
        <v>12.783963231484</v>
      </c>
      <c r="AK201" s="68">
        <v>168.710921474119</v>
      </c>
      <c r="AL201" s="72">
        <v>-1.31504784064748</v>
      </c>
      <c r="AM201" s="68">
        <v>112.443469748289</v>
      </c>
      <c r="AN201" s="72">
        <v>14.1588834337579</v>
      </c>
      <c r="AO201" s="433">
        <v>2024</v>
      </c>
      <c r="AP201" s="24" t="s">
        <v>32</v>
      </c>
      <c r="AQ201" s="68">
        <v>95.9614020712489</v>
      </c>
      <c r="AR201" s="72">
        <v>-10.4</v>
      </c>
      <c r="AS201" s="68">
        <v>175.945948277864</v>
      </c>
      <c r="AT201" s="72">
        <v>9.53144895709428</v>
      </c>
      <c r="AU201" s="68">
        <v>173.945431456682</v>
      </c>
      <c r="AV201" s="72">
        <v>12.9524905617864</v>
      </c>
      <c r="AW201" s="433">
        <v>2024</v>
      </c>
      <c r="AX201" s="24" t="s">
        <v>32</v>
      </c>
      <c r="AY201" s="68">
        <v>143.360092563307</v>
      </c>
      <c r="AZ201" s="72">
        <v>7.5776017651372</v>
      </c>
      <c r="BA201" s="68">
        <v>114.043579279661</v>
      </c>
      <c r="BB201" s="72">
        <v>-10.2645632183489</v>
      </c>
      <c r="BC201" s="68">
        <v>153.393465193775</v>
      </c>
      <c r="BD201" s="72">
        <v>-7.28158203770255</v>
      </c>
      <c r="BE201" s="433">
        <v>2024</v>
      </c>
      <c r="BF201" s="24" t="s">
        <v>32</v>
      </c>
      <c r="BG201" s="68">
        <v>124.31229369588</v>
      </c>
      <c r="BH201" s="72">
        <v>6.11824797061429</v>
      </c>
      <c r="BI201" s="68">
        <v>167.778931225231</v>
      </c>
      <c r="BJ201" s="72">
        <v>17.9845893231042</v>
      </c>
      <c r="BK201" s="68">
        <v>246.10063644514</v>
      </c>
      <c r="BL201" s="72">
        <v>18.8702127629517</v>
      </c>
      <c r="BM201" s="433">
        <v>2024</v>
      </c>
      <c r="BN201" s="24" t="s">
        <v>32</v>
      </c>
      <c r="BO201" s="68">
        <v>112.60894704907</v>
      </c>
      <c r="BP201" s="72">
        <v>5.49688171366999</v>
      </c>
      <c r="BQ201" s="466">
        <v>151.554765928768</v>
      </c>
      <c r="BR201" s="72">
        <v>5.66019202509318</v>
      </c>
      <c r="BS201" s="68">
        <v>125.111880755519</v>
      </c>
      <c r="BT201" s="72">
        <v>5.8339552893151</v>
      </c>
      <c r="BU201" s="433">
        <v>2024</v>
      </c>
      <c r="BV201" s="24" t="s">
        <v>32</v>
      </c>
      <c r="BW201" s="68">
        <v>154.456645050825</v>
      </c>
      <c r="BX201" s="72">
        <v>20.9735749816633</v>
      </c>
      <c r="BY201" s="68">
        <v>154.036523403536</v>
      </c>
      <c r="BZ201" s="72">
        <v>4.17636974469518</v>
      </c>
      <c r="CA201" s="68">
        <v>179.052922030925</v>
      </c>
      <c r="CB201" s="72">
        <v>25.2592223340439</v>
      </c>
      <c r="CC201" s="433">
        <v>2024</v>
      </c>
      <c r="CD201" s="24" t="s">
        <v>32</v>
      </c>
      <c r="CE201" s="68">
        <v>111.859879810356</v>
      </c>
      <c r="CF201" s="72">
        <v>-17.2223512308414</v>
      </c>
      <c r="CG201" s="68">
        <v>69.8601195128382</v>
      </c>
      <c r="CH201" s="72">
        <v>25.4460616161883</v>
      </c>
      <c r="CI201" s="68">
        <v>132.600078838634</v>
      </c>
      <c r="CJ201" s="72">
        <v>0.215010722361669</v>
      </c>
      <c r="CK201" s="433">
        <v>2024</v>
      </c>
      <c r="CL201" s="24" t="s">
        <v>32</v>
      </c>
      <c r="CM201" s="68">
        <v>240.412526949323</v>
      </c>
      <c r="CN201" s="72">
        <v>14.0028638046656</v>
      </c>
      <c r="CO201" s="68">
        <v>99.6842353814519</v>
      </c>
      <c r="CP201" s="72">
        <v>3.27809349768032</v>
      </c>
      <c r="CQ201" s="68">
        <v>135.446341778221</v>
      </c>
      <c r="CR201" s="72">
        <v>6.85166767881236</v>
      </c>
      <c r="CS201" s="433">
        <v>2024</v>
      </c>
      <c r="CT201" s="24" t="s">
        <v>32</v>
      </c>
      <c r="CU201" s="68">
        <v>112.656805179639</v>
      </c>
      <c r="CV201" s="72">
        <v>-15.0847628054893</v>
      </c>
      <c r="CW201" s="68">
        <v>72.7852625936422</v>
      </c>
      <c r="CX201" s="72">
        <v>27.0287016591777</v>
      </c>
      <c r="CY201" s="68">
        <v>164.104449084702</v>
      </c>
      <c r="CZ201" s="72">
        <v>3.59999999999967</v>
      </c>
      <c r="DA201" s="433">
        <v>2024</v>
      </c>
      <c r="DB201" s="24" t="s">
        <v>32</v>
      </c>
      <c r="DC201" s="68">
        <v>94.4777829386219</v>
      </c>
      <c r="DD201" s="72">
        <v>14.6095979071624</v>
      </c>
      <c r="DE201" s="68">
        <v>316.085000456427</v>
      </c>
      <c r="DF201" s="72">
        <v>-24.117415740393</v>
      </c>
      <c r="DG201" s="68">
        <v>103.558512389613</v>
      </c>
      <c r="DH201" s="72">
        <v>2.07620514890789</v>
      </c>
      <c r="DI201" s="433">
        <v>2024</v>
      </c>
      <c r="DJ201" s="24" t="s">
        <v>32</v>
      </c>
      <c r="DK201" s="68">
        <v>202.660284933908</v>
      </c>
      <c r="DL201" s="72">
        <v>5.04442362659663</v>
      </c>
      <c r="DM201" s="68">
        <v>47.8769390172442</v>
      </c>
      <c r="DN201" s="72">
        <v>-26.5446620437698</v>
      </c>
      <c r="DO201" s="68">
        <v>128.970940141471</v>
      </c>
      <c r="DP201" s="72">
        <v>-1.82297000402772</v>
      </c>
      <c r="DQ201" s="433">
        <v>2024</v>
      </c>
      <c r="DR201" s="24" t="s">
        <v>32</v>
      </c>
      <c r="DS201" s="68">
        <v>205.916690169656</v>
      </c>
      <c r="DT201" s="72">
        <v>33.8135091131076</v>
      </c>
      <c r="DU201" s="68">
        <v>136.923061793394</v>
      </c>
      <c r="DV201" s="72">
        <v>8.70225945658582</v>
      </c>
      <c r="DW201" s="68">
        <v>151.478686774247</v>
      </c>
      <c r="DX201" s="72">
        <v>0.835501349437436</v>
      </c>
      <c r="DY201" s="433">
        <v>2024</v>
      </c>
      <c r="DZ201" s="24" t="s">
        <v>32</v>
      </c>
      <c r="EA201" s="68">
        <v>120.826304180677</v>
      </c>
      <c r="EB201" s="72">
        <v>-2.60397987625052</v>
      </c>
      <c r="EC201" s="68">
        <v>165.33326050126</v>
      </c>
      <c r="ED201" s="72">
        <v>11.5528674746252</v>
      </c>
      <c r="EE201" s="68">
        <v>133.705164405743</v>
      </c>
      <c r="EF201" s="72">
        <v>7.46995414703457</v>
      </c>
      <c r="EG201" s="433">
        <v>2024</v>
      </c>
      <c r="EH201" s="24" t="s">
        <v>32</v>
      </c>
      <c r="EI201" s="68">
        <v>136.373570935475</v>
      </c>
      <c r="EJ201" s="72">
        <v>0.587723563916029</v>
      </c>
      <c r="EK201" s="68">
        <v>169.452923492578</v>
      </c>
      <c r="EL201" s="72">
        <v>14.5582947557014</v>
      </c>
      <c r="EM201" s="68">
        <v>110.231634215007</v>
      </c>
      <c r="EN201" s="72">
        <v>5.40813870266177</v>
      </c>
      <c r="EO201" s="433">
        <v>2024</v>
      </c>
      <c r="EP201" s="24" t="s">
        <v>32</v>
      </c>
      <c r="EQ201" s="68">
        <v>88.4257116371739</v>
      </c>
      <c r="ER201" s="72">
        <v>31.0049970572475</v>
      </c>
      <c r="ES201" s="68">
        <v>157.01470793948</v>
      </c>
      <c r="ET201" s="72">
        <v>12.3210574603379</v>
      </c>
      <c r="EU201" s="68">
        <v>71.516134773448</v>
      </c>
      <c r="EV201" s="72">
        <v>-19.5000000000001</v>
      </c>
      <c r="EW201" s="433">
        <v>2024</v>
      </c>
      <c r="EX201" s="24" t="s">
        <v>32</v>
      </c>
      <c r="EY201" s="68">
        <v>84.8878521606861</v>
      </c>
      <c r="EZ201" s="72">
        <v>5.54623688780424</v>
      </c>
      <c r="FA201" s="68">
        <v>94.2987191305836</v>
      </c>
      <c r="FB201" s="72">
        <v>0.519675124466062</v>
      </c>
      <c r="FC201" s="68">
        <v>273.583037586411</v>
      </c>
      <c r="FD201" s="72">
        <v>8.81573098697154</v>
      </c>
      <c r="FE201" s="433">
        <v>2024</v>
      </c>
      <c r="FF201" s="24" t="s">
        <v>32</v>
      </c>
      <c r="FG201" s="68">
        <v>113.040726073081</v>
      </c>
      <c r="FH201" s="72">
        <v>-11.9270022853566</v>
      </c>
      <c r="FI201" s="68">
        <v>164.545874221135</v>
      </c>
      <c r="FJ201" s="72">
        <v>1.23518000980462</v>
      </c>
      <c r="FK201" s="68">
        <v>97.657402200058</v>
      </c>
      <c r="FL201" s="72">
        <v>-6.89253688674066</v>
      </c>
      <c r="FM201" s="433">
        <v>2024</v>
      </c>
      <c r="FN201" s="24" t="s">
        <v>32</v>
      </c>
      <c r="FO201" s="68">
        <v>90.3088170300246</v>
      </c>
      <c r="FP201" s="72">
        <v>-21.7109747251507</v>
      </c>
      <c r="FQ201" s="68">
        <v>236.596495018374</v>
      </c>
      <c r="FR201" s="72">
        <v>14.3762560456706</v>
      </c>
      <c r="FS201" s="68">
        <v>124.445329645752</v>
      </c>
      <c r="FT201" s="72">
        <v>8.7608780712871</v>
      </c>
      <c r="FU201" s="433">
        <v>2024</v>
      </c>
      <c r="FV201" s="24" t="s">
        <v>32</v>
      </c>
      <c r="FW201" s="68">
        <v>118.320881459102</v>
      </c>
      <c r="FX201" s="72">
        <v>-11.8625504721941</v>
      </c>
      <c r="FY201" s="68">
        <v>157.364370714832</v>
      </c>
      <c r="FZ201" s="72">
        <v>3.65308169813532</v>
      </c>
      <c r="GA201" s="68">
        <v>124.12420645208</v>
      </c>
      <c r="GB201" s="72">
        <v>9.91187688535784</v>
      </c>
      <c r="GC201" s="433">
        <v>2024</v>
      </c>
      <c r="GD201" s="24" t="s">
        <v>32</v>
      </c>
      <c r="GE201" s="68">
        <v>131.94143617093</v>
      </c>
      <c r="GF201" s="72">
        <v>9.11376949121335</v>
      </c>
      <c r="GG201" s="68">
        <v>112.142064614195</v>
      </c>
      <c r="GH201" s="72">
        <v>-1.46142591232775</v>
      </c>
      <c r="GI201" s="68">
        <v>66.2487435838487</v>
      </c>
      <c r="GJ201" s="72">
        <v>6.82295939001231</v>
      </c>
      <c r="GK201" s="433">
        <v>2024</v>
      </c>
      <c r="GL201" s="24" t="s">
        <v>32</v>
      </c>
      <c r="GM201" s="68">
        <v>122.795277063059</v>
      </c>
      <c r="GN201" s="72">
        <v>8.85883443817067</v>
      </c>
      <c r="GO201" s="68">
        <v>125.182237464591</v>
      </c>
      <c r="GP201" s="72">
        <v>0.770019313862605</v>
      </c>
      <c r="GQ201" s="68">
        <v>99.5421209372847</v>
      </c>
      <c r="GR201" s="72">
        <v>20.1432884151636</v>
      </c>
      <c r="GS201" s="433">
        <v>2024</v>
      </c>
      <c r="GT201" s="24" t="s">
        <v>32</v>
      </c>
      <c r="GU201" s="68">
        <v>64.9227409426627</v>
      </c>
      <c r="GV201" s="72">
        <v>-15.0294119022559</v>
      </c>
      <c r="GW201" s="68">
        <v>83.5307606659356</v>
      </c>
      <c r="GX201" s="72">
        <v>-11.7489808528319</v>
      </c>
      <c r="GY201" s="68">
        <v>202.129902792866</v>
      </c>
      <c r="GZ201" s="72">
        <v>19.3137835880998</v>
      </c>
      <c r="HA201" s="433">
        <v>2024</v>
      </c>
      <c r="HB201" s="24" t="s">
        <v>32</v>
      </c>
      <c r="HC201" s="68">
        <v>133.614079181152</v>
      </c>
      <c r="HD201" s="72">
        <v>14.0429621638665</v>
      </c>
      <c r="HE201" s="68">
        <v>213.206015927424</v>
      </c>
      <c r="HF201" s="72">
        <v>-1.41532745607137</v>
      </c>
      <c r="HG201" s="68">
        <v>93.4893704388688</v>
      </c>
      <c r="HH201" s="72">
        <v>2.24501161703795</v>
      </c>
      <c r="HI201" s="433">
        <v>2024</v>
      </c>
      <c r="HJ201" s="24" t="s">
        <v>32</v>
      </c>
      <c r="HK201" s="68">
        <v>93.3323499583887</v>
      </c>
      <c r="HL201" s="72">
        <v>20.531869405142</v>
      </c>
      <c r="HM201" s="68">
        <v>92.2423205684249</v>
      </c>
      <c r="HN201" s="72">
        <v>-30.006262670123</v>
      </c>
      <c r="HO201" s="68">
        <v>109.126600689324</v>
      </c>
      <c r="HP201" s="72">
        <v>3.61025502296144</v>
      </c>
      <c r="HQ201" s="433">
        <v>2024</v>
      </c>
      <c r="HR201" s="24" t="s">
        <v>32</v>
      </c>
      <c r="HS201" s="68">
        <v>131.5733183904</v>
      </c>
      <c r="HT201" s="72">
        <v>12.0220515035594</v>
      </c>
      <c r="HU201" s="68">
        <v>154.118405138687</v>
      </c>
      <c r="HV201" s="72">
        <v>10.3624554301054</v>
      </c>
      <c r="HW201" s="68">
        <v>93.4100558944941</v>
      </c>
      <c r="HX201" s="72">
        <v>-18.1943727424948</v>
      </c>
      <c r="HY201" s="433">
        <v>2024</v>
      </c>
      <c r="HZ201" s="24" t="s">
        <v>32</v>
      </c>
      <c r="IA201" s="68">
        <v>80.8757687895037</v>
      </c>
      <c r="IB201" s="72">
        <v>1.07337839751321</v>
      </c>
      <c r="IC201" s="68">
        <v>110.704212324519</v>
      </c>
      <c r="ID201" s="72">
        <v>-4.21950438498006</v>
      </c>
      <c r="IE201" s="68">
        <v>125.194049421774</v>
      </c>
      <c r="IF201" s="72">
        <v>9.91168906329088</v>
      </c>
      <c r="IG201" s="433">
        <v>2024</v>
      </c>
      <c r="IH201" s="24" t="s">
        <v>32</v>
      </c>
      <c r="II201" s="68">
        <v>155.729894156122</v>
      </c>
      <c r="IJ201" s="72">
        <v>8.37694489216723</v>
      </c>
      <c r="IK201" s="68">
        <v>197.539114640718</v>
      </c>
      <c r="IL201" s="72">
        <v>-0.582529227029042</v>
      </c>
      <c r="IM201" s="68">
        <v>150.320832711943</v>
      </c>
      <c r="IN201" s="72">
        <v>29.7510440373378</v>
      </c>
      <c r="IO201" s="68">
        <v>287.852966616142</v>
      </c>
      <c r="IP201" s="72">
        <v>23.0068578954834</v>
      </c>
      <c r="IQ201" s="433">
        <v>2024</v>
      </c>
      <c r="IR201" s="24" t="s">
        <v>32</v>
      </c>
      <c r="IS201" s="68">
        <v>105.108423569747</v>
      </c>
      <c r="IT201" s="72">
        <v>12.9726880618663</v>
      </c>
      <c r="IU201" s="68">
        <v>99.2216588666162</v>
      </c>
      <c r="IV201" s="72">
        <v>3.9559334136793</v>
      </c>
      <c r="IW201" s="68">
        <v>120.31898783403</v>
      </c>
      <c r="IX201" s="72">
        <v>14.8750450114838</v>
      </c>
      <c r="IY201" s="433">
        <v>2024</v>
      </c>
      <c r="IZ201" s="24" t="s">
        <v>32</v>
      </c>
      <c r="JA201" s="68">
        <v>165.011775119741</v>
      </c>
      <c r="JB201" s="72">
        <v>22.377758036791</v>
      </c>
      <c r="JC201" s="68">
        <v>180.461640472036</v>
      </c>
      <c r="JD201" s="72">
        <v>-0.636963062205112</v>
      </c>
      <c r="JE201" s="68">
        <v>117.707228519907</v>
      </c>
      <c r="JF201" s="72">
        <v>-24.6602232474611</v>
      </c>
      <c r="JG201" s="433">
        <v>2024</v>
      </c>
      <c r="JH201" s="24" t="s">
        <v>32</v>
      </c>
      <c r="JI201" s="68">
        <v>160.012399509272</v>
      </c>
      <c r="JJ201" s="72">
        <v>14.2378602251331</v>
      </c>
      <c r="JK201" s="68">
        <v>218.083490196094</v>
      </c>
      <c r="JL201" s="72">
        <v>-12.1000000000003</v>
      </c>
      <c r="JM201" s="68">
        <v>122.237226375023</v>
      </c>
      <c r="JN201" s="72">
        <v>0.219090438401622</v>
      </c>
      <c r="JO201" s="433">
        <v>2024</v>
      </c>
      <c r="JP201" s="24" t="s">
        <v>32</v>
      </c>
      <c r="JQ201" s="68">
        <v>149.262405612331</v>
      </c>
      <c r="JR201" s="72">
        <v>23.6279436688963</v>
      </c>
      <c r="JS201" s="68">
        <v>102.971168921951</v>
      </c>
      <c r="JT201" s="72">
        <v>5.10226388133962</v>
      </c>
      <c r="JU201" s="68">
        <v>126.186820002136</v>
      </c>
      <c r="JV201" s="72">
        <v>18.1623365659349</v>
      </c>
      <c r="JW201" s="433">
        <v>2024</v>
      </c>
      <c r="JX201" s="24" t="s">
        <v>32</v>
      </c>
      <c r="JY201" s="68">
        <v>99.8769285010293</v>
      </c>
      <c r="JZ201" s="72">
        <v>-1.42598276419746</v>
      </c>
      <c r="KA201" s="68">
        <v>211.174227078203</v>
      </c>
      <c r="KB201" s="72">
        <v>23.4384288002879</v>
      </c>
      <c r="KC201" s="68">
        <v>189.095096598148</v>
      </c>
      <c r="KD201" s="72">
        <v>5.61336113547767</v>
      </c>
      <c r="KE201" s="433">
        <v>2024</v>
      </c>
      <c r="KF201" s="24" t="s">
        <v>32</v>
      </c>
      <c r="KG201" s="68">
        <v>116.953680526132</v>
      </c>
      <c r="KH201" s="72">
        <v>37.4780156101532</v>
      </c>
      <c r="KI201" s="68">
        <v>137.770981931085</v>
      </c>
      <c r="KJ201" s="72">
        <v>15.4247203831382</v>
      </c>
      <c r="KK201" s="68">
        <v>96.8660825491549</v>
      </c>
      <c r="KL201" s="72">
        <v>-3.19118500016047</v>
      </c>
      <c r="KM201" s="433">
        <v>2024</v>
      </c>
      <c r="KN201" s="24" t="s">
        <v>32</v>
      </c>
      <c r="KO201" s="68">
        <v>35.771846845773</v>
      </c>
      <c r="KP201" s="72">
        <v>1.43095138169463</v>
      </c>
      <c r="KQ201" s="68">
        <v>202.792034877792</v>
      </c>
      <c r="KR201" s="72">
        <v>15.1225170559808</v>
      </c>
      <c r="KS201" s="68">
        <v>98.4521887398017</v>
      </c>
      <c r="KT201" s="72">
        <v>3.82122037722891</v>
      </c>
      <c r="KU201" s="433">
        <v>2024</v>
      </c>
      <c r="KV201" s="24" t="s">
        <v>32</v>
      </c>
      <c r="KW201" s="68">
        <v>142.753817645984</v>
      </c>
      <c r="KX201" s="72">
        <v>3.51950040658504</v>
      </c>
      <c r="KY201" s="68">
        <v>144.855743748717</v>
      </c>
      <c r="KZ201" s="72">
        <v>-1.50308302774133</v>
      </c>
      <c r="LA201" s="68">
        <v>125.385869673104</v>
      </c>
      <c r="LB201" s="72">
        <v>-7.47082439381491</v>
      </c>
      <c r="LC201" s="433">
        <v>2024</v>
      </c>
      <c r="LD201" s="24" t="s">
        <v>32</v>
      </c>
      <c r="LE201" s="68">
        <v>147.174528333144</v>
      </c>
      <c r="LF201" s="72">
        <v>-0.67123415718325</v>
      </c>
      <c r="LG201" s="68">
        <v>104.715699443292</v>
      </c>
      <c r="LH201" s="72">
        <v>14.0102569387898</v>
      </c>
      <c r="LI201" s="68">
        <v>58.0523210176868</v>
      </c>
      <c r="LJ201" s="72">
        <v>5.83059933023769</v>
      </c>
      <c r="LK201" s="433">
        <v>2024</v>
      </c>
      <c r="LL201" s="24" t="s">
        <v>32</v>
      </c>
      <c r="LM201" s="68">
        <v>187.847526970578</v>
      </c>
      <c r="LN201" s="72">
        <v>22.8306581710721</v>
      </c>
      <c r="LO201" s="68">
        <v>79.0324056000498</v>
      </c>
      <c r="LP201" s="72">
        <v>21.2595808597556</v>
      </c>
      <c r="LQ201" s="68">
        <v>140.603254959985</v>
      </c>
      <c r="LR201" s="72">
        <v>11.7419594250372</v>
      </c>
      <c r="LS201" s="433">
        <v>2024</v>
      </c>
      <c r="LT201" s="24" t="s">
        <v>32</v>
      </c>
      <c r="LU201" s="68">
        <v>92.8621753810409</v>
      </c>
      <c r="LV201" s="72">
        <v>-10.0145248166473</v>
      </c>
      <c r="LW201" s="68">
        <v>137.452032424775</v>
      </c>
      <c r="LX201" s="72">
        <v>4.25529095238272</v>
      </c>
      <c r="LY201" s="68">
        <v>177.11869641417</v>
      </c>
      <c r="LZ201" s="72">
        <v>13.0861479599179</v>
      </c>
      <c r="MA201" s="433">
        <v>2024</v>
      </c>
      <c r="MB201" s="24" t="s">
        <v>32</v>
      </c>
      <c r="MC201" s="68">
        <v>178.577073095791</v>
      </c>
      <c r="MD201" s="72">
        <v>11.292353403815</v>
      </c>
      <c r="ME201" s="68">
        <v>111.818702087306</v>
      </c>
      <c r="MF201" s="72">
        <v>7.71592846922347</v>
      </c>
      <c r="MG201" s="68">
        <v>98.2356437611398</v>
      </c>
      <c r="MH201" s="72">
        <v>-11.245536122839</v>
      </c>
      <c r="MI201" s="433">
        <v>2024</v>
      </c>
      <c r="MJ201" s="24" t="s">
        <v>32</v>
      </c>
      <c r="MK201" s="68">
        <v>121.666353809425</v>
      </c>
      <c r="ML201" s="72">
        <v>15.0329176227926</v>
      </c>
      <c r="MM201" s="68">
        <v>144.841809392256</v>
      </c>
      <c r="MN201" s="72">
        <v>12.2929364659419</v>
      </c>
      <c r="MO201" s="68">
        <v>209.702736466201</v>
      </c>
      <c r="MP201" s="72">
        <v>22.1296899494387</v>
      </c>
    </row>
    <row r="202" spans="1:354">
      <c r="A202" s="433"/>
      <c r="B202" s="24" t="s">
        <v>33</v>
      </c>
      <c r="C202" s="68">
        <v>98.22805175217</v>
      </c>
      <c r="D202" s="72">
        <v>8.05894976711031</v>
      </c>
      <c r="E202" s="459">
        <v>78.7288168588432</v>
      </c>
      <c r="F202" s="72">
        <v>2.47723386847349</v>
      </c>
      <c r="G202" s="459">
        <v>116.665787972302</v>
      </c>
      <c r="H202" s="72">
        <v>11.949794191311</v>
      </c>
      <c r="I202" s="24"/>
      <c r="J202" s="24" t="s">
        <v>33</v>
      </c>
      <c r="K202" s="68">
        <v>75.7431004699027</v>
      </c>
      <c r="L202" s="72">
        <v>0.499999999999858</v>
      </c>
      <c r="M202" s="68">
        <v>70.4847018788791</v>
      </c>
      <c r="N202" s="72">
        <v>-27.4595735060263</v>
      </c>
      <c r="O202" s="68">
        <v>73.4841554771808</v>
      </c>
      <c r="P202" s="72">
        <v>-12.6</v>
      </c>
      <c r="Q202" s="24"/>
      <c r="R202" s="24" t="s">
        <v>33</v>
      </c>
      <c r="S202" s="68">
        <v>140.07600300468</v>
      </c>
      <c r="T202" s="72">
        <v>16.9013019927758</v>
      </c>
      <c r="U202" s="68">
        <v>125.874171163111</v>
      </c>
      <c r="V202" s="72">
        <v>-25.9203616766585</v>
      </c>
      <c r="W202" s="68">
        <v>115.430494488493</v>
      </c>
      <c r="X202" s="72">
        <v>-15.0025677447963</v>
      </c>
      <c r="Y202" s="24"/>
      <c r="Z202" s="24" t="s">
        <v>33</v>
      </c>
      <c r="AA202" s="68">
        <v>132.944996365201</v>
      </c>
      <c r="AB202" s="72">
        <v>10.5516919562295</v>
      </c>
      <c r="AC202" s="68">
        <v>110.501079208777</v>
      </c>
      <c r="AD202" s="72">
        <v>-27.1859202626861</v>
      </c>
      <c r="AE202" s="68">
        <v>177.040644798327</v>
      </c>
      <c r="AF202" s="72">
        <v>15.2553025451166</v>
      </c>
      <c r="AG202" s="24"/>
      <c r="AH202" s="24" t="s">
        <v>33</v>
      </c>
      <c r="AI202" s="68">
        <v>92.2441101922377</v>
      </c>
      <c r="AJ202" s="72">
        <v>-14.5729604224329</v>
      </c>
      <c r="AK202" s="68">
        <v>192.446412114357</v>
      </c>
      <c r="AL202" s="72">
        <v>0.240984686594587</v>
      </c>
      <c r="AM202" s="68">
        <v>89.6233925648054</v>
      </c>
      <c r="AN202" s="72">
        <v>17.3687083029551</v>
      </c>
      <c r="AO202" s="24"/>
      <c r="AP202" s="24" t="s">
        <v>33</v>
      </c>
      <c r="AQ202" s="68">
        <v>116.604642565691</v>
      </c>
      <c r="AR202" s="72">
        <v>2.89999999999964</v>
      </c>
      <c r="AS202" s="68">
        <v>168.843183620325</v>
      </c>
      <c r="AT202" s="72">
        <v>4.31901033854341</v>
      </c>
      <c r="AU202" s="68">
        <v>157.816959366444</v>
      </c>
      <c r="AV202" s="72">
        <v>-1.48030975602816</v>
      </c>
      <c r="AW202" s="24"/>
      <c r="AX202" s="24" t="s">
        <v>33</v>
      </c>
      <c r="AY202" s="68">
        <v>146.059085911856</v>
      </c>
      <c r="AZ202" s="72">
        <v>-8.58273895540768</v>
      </c>
      <c r="BA202" s="68">
        <v>109.831632694035</v>
      </c>
      <c r="BB202" s="72">
        <v>-17.9741899632412</v>
      </c>
      <c r="BC202" s="68">
        <v>160.397077039442</v>
      </c>
      <c r="BD202" s="72">
        <v>-1.48527677031018</v>
      </c>
      <c r="BE202" s="24"/>
      <c r="BF202" s="24" t="s">
        <v>33</v>
      </c>
      <c r="BG202" s="68">
        <v>123.348643718377</v>
      </c>
      <c r="BH202" s="72">
        <v>-6.86019895434139</v>
      </c>
      <c r="BI202" s="68">
        <v>151.227583151212</v>
      </c>
      <c r="BJ202" s="72">
        <v>9.52991130177105</v>
      </c>
      <c r="BK202" s="68">
        <v>263.678631150876</v>
      </c>
      <c r="BL202" s="72">
        <v>20.2585818531034</v>
      </c>
      <c r="BM202" s="24"/>
      <c r="BN202" s="24" t="s">
        <v>33</v>
      </c>
      <c r="BO202" s="68">
        <v>108.358538082057</v>
      </c>
      <c r="BP202" s="72">
        <v>-5.37109040913147</v>
      </c>
      <c r="BQ202" s="466">
        <v>107.7786854623</v>
      </c>
      <c r="BR202" s="72">
        <v>1.21773567102674</v>
      </c>
      <c r="BS202" s="68">
        <v>118.928908554404</v>
      </c>
      <c r="BT202" s="72">
        <v>2.08582537519972</v>
      </c>
      <c r="BU202" s="24"/>
      <c r="BV202" s="24" t="s">
        <v>33</v>
      </c>
      <c r="BW202" s="68">
        <v>196.78110929167</v>
      </c>
      <c r="BX202" s="72">
        <v>16.6154046222412</v>
      </c>
      <c r="BY202" s="68">
        <v>157.525569266948</v>
      </c>
      <c r="BZ202" s="72">
        <v>10.6466734897943</v>
      </c>
      <c r="CA202" s="68">
        <v>188.113996295302</v>
      </c>
      <c r="CB202" s="72">
        <v>22.0962591375959</v>
      </c>
      <c r="CC202" s="24"/>
      <c r="CD202" s="24" t="s">
        <v>33</v>
      </c>
      <c r="CE202" s="68">
        <v>105.968929704256</v>
      </c>
      <c r="CF202" s="72">
        <v>-17.3880985659717</v>
      </c>
      <c r="CG202" s="68">
        <v>68.8767230628681</v>
      </c>
      <c r="CH202" s="72">
        <v>19.4618705258641</v>
      </c>
      <c r="CI202" s="68">
        <v>131.676937177525</v>
      </c>
      <c r="CJ202" s="72">
        <v>-4.75163312209493</v>
      </c>
      <c r="CK202" s="24"/>
      <c r="CL202" s="24" t="s">
        <v>33</v>
      </c>
      <c r="CM202" s="68">
        <v>227.815428378354</v>
      </c>
      <c r="CN202" s="72">
        <v>12.1592957509963</v>
      </c>
      <c r="CO202" s="68">
        <v>94.3123362375636</v>
      </c>
      <c r="CP202" s="72">
        <v>-2.81707033639339</v>
      </c>
      <c r="CQ202" s="68">
        <v>126.163415144556</v>
      </c>
      <c r="CR202" s="72">
        <v>5.3527737355974</v>
      </c>
      <c r="CS202" s="24"/>
      <c r="CT202" s="24" t="s">
        <v>33</v>
      </c>
      <c r="CU202" s="68">
        <v>98.1749359651623</v>
      </c>
      <c r="CV202" s="72">
        <v>-34.6668253133956</v>
      </c>
      <c r="CW202" s="68">
        <v>87.7346609838446</v>
      </c>
      <c r="CX202" s="72">
        <v>22.6234473124775</v>
      </c>
      <c r="CY202" s="68">
        <v>195.510380076157</v>
      </c>
      <c r="CZ202" s="72">
        <v>7.03016409082463</v>
      </c>
      <c r="DA202" s="24"/>
      <c r="DB202" s="24" t="s">
        <v>33</v>
      </c>
      <c r="DC202" s="68">
        <v>85.447529684838</v>
      </c>
      <c r="DD202" s="72">
        <v>15.7328674223757</v>
      </c>
      <c r="DE202" s="68">
        <v>265.557721465267</v>
      </c>
      <c r="DF202" s="72">
        <v>-28.0858240880894</v>
      </c>
      <c r="DG202" s="68">
        <v>94.7342175480705</v>
      </c>
      <c r="DH202" s="72">
        <v>-10.2081773896329</v>
      </c>
      <c r="DI202" s="24"/>
      <c r="DJ202" s="24" t="s">
        <v>33</v>
      </c>
      <c r="DK202" s="68">
        <v>185.586710124536</v>
      </c>
      <c r="DL202" s="72">
        <v>5.41450757872286</v>
      </c>
      <c r="DM202" s="68">
        <v>39.7859522664219</v>
      </c>
      <c r="DN202" s="72">
        <v>-30.845775366793</v>
      </c>
      <c r="DO202" s="68">
        <v>119.358778569204</v>
      </c>
      <c r="DP202" s="72">
        <v>-12.3634945647215</v>
      </c>
      <c r="DQ202" s="24"/>
      <c r="DR202" s="24" t="s">
        <v>33</v>
      </c>
      <c r="DS202" s="68">
        <v>195.220589543177</v>
      </c>
      <c r="DT202" s="72">
        <v>35.6228055348546</v>
      </c>
      <c r="DU202" s="68">
        <v>131.691413898524</v>
      </c>
      <c r="DV202" s="72">
        <v>5.77090644703273</v>
      </c>
      <c r="DW202" s="68">
        <v>130.09103574059</v>
      </c>
      <c r="DX202" s="72">
        <v>-3.84977001543777</v>
      </c>
      <c r="DY202" s="24"/>
      <c r="DZ202" s="24" t="s">
        <v>33</v>
      </c>
      <c r="EA202" s="68">
        <v>124.360329955985</v>
      </c>
      <c r="EB202" s="72">
        <v>2.29997565538116</v>
      </c>
      <c r="EC202" s="68">
        <v>152.614309506061</v>
      </c>
      <c r="ED202" s="72">
        <v>-9.14867113844154</v>
      </c>
      <c r="EE202" s="68">
        <v>132.214247015005</v>
      </c>
      <c r="EF202" s="72">
        <v>4.04431569068751</v>
      </c>
      <c r="EG202" s="24"/>
      <c r="EH202" s="24" t="s">
        <v>33</v>
      </c>
      <c r="EI202" s="68">
        <v>142.429195986316</v>
      </c>
      <c r="EJ202" s="72">
        <v>2.60341347506731</v>
      </c>
      <c r="EK202" s="68">
        <v>128.083581170479</v>
      </c>
      <c r="EL202" s="72">
        <v>1.50662930961954</v>
      </c>
      <c r="EM202" s="68">
        <v>115.580538992368</v>
      </c>
      <c r="EN202" s="72">
        <v>-0.156253194801593</v>
      </c>
      <c r="EO202" s="24"/>
      <c r="EP202" s="24" t="s">
        <v>33</v>
      </c>
      <c r="EQ202" s="68">
        <v>83.6675472160403</v>
      </c>
      <c r="ER202" s="72">
        <v>28.5512055985333</v>
      </c>
      <c r="ES202" s="68">
        <v>134.540716379895</v>
      </c>
      <c r="ET202" s="72">
        <v>-9.00500644876321</v>
      </c>
      <c r="EU202" s="68">
        <v>49.1678705370094</v>
      </c>
      <c r="EV202" s="72">
        <v>-15.6505743047705</v>
      </c>
      <c r="EW202" s="24"/>
      <c r="EX202" s="24" t="s">
        <v>33</v>
      </c>
      <c r="EY202" s="68">
        <v>85.0692445898558</v>
      </c>
      <c r="EZ202" s="72">
        <v>6.81183334829203</v>
      </c>
      <c r="FA202" s="68">
        <v>88.2355077767826</v>
      </c>
      <c r="FB202" s="72">
        <v>-19.3493236494304</v>
      </c>
      <c r="FC202" s="68">
        <v>266.55907274746</v>
      </c>
      <c r="FD202" s="72">
        <v>5.57057586626821</v>
      </c>
      <c r="FE202" s="24"/>
      <c r="FF202" s="24" t="s">
        <v>33</v>
      </c>
      <c r="FG202" s="68">
        <v>101.814669634314</v>
      </c>
      <c r="FH202" s="72">
        <v>-18.7769047428912</v>
      </c>
      <c r="FI202" s="68">
        <v>183.943869407372</v>
      </c>
      <c r="FJ202" s="72">
        <v>3.8154304978075</v>
      </c>
      <c r="FK202" s="68">
        <v>81.0560733023997</v>
      </c>
      <c r="FL202" s="72">
        <v>-23.9923766073262</v>
      </c>
      <c r="FM202" s="24"/>
      <c r="FN202" s="24" t="s">
        <v>33</v>
      </c>
      <c r="FO202" s="68">
        <v>87.6443190313855</v>
      </c>
      <c r="FP202" s="72">
        <v>-22.9420771436392</v>
      </c>
      <c r="FQ202" s="68">
        <v>215.027345785254</v>
      </c>
      <c r="FR202" s="72">
        <v>13.7770030361934</v>
      </c>
      <c r="FS202" s="68">
        <v>110.342618881215</v>
      </c>
      <c r="FT202" s="72">
        <v>3.17332266165344</v>
      </c>
      <c r="FU202" s="24"/>
      <c r="FV202" s="24" t="s">
        <v>33</v>
      </c>
      <c r="FW202" s="68">
        <v>113.828215407681</v>
      </c>
      <c r="FX202" s="72">
        <v>-15.8275879989101</v>
      </c>
      <c r="FY202" s="68">
        <v>182.920838445088</v>
      </c>
      <c r="FZ202" s="72">
        <v>12.2904670538805</v>
      </c>
      <c r="GA202" s="68">
        <v>131.704846898979</v>
      </c>
      <c r="GB202" s="72">
        <v>-2.75513464859627</v>
      </c>
      <c r="GC202" s="24"/>
      <c r="GD202" s="24" t="s">
        <v>33</v>
      </c>
      <c r="GE202" s="68">
        <v>129.111803027591</v>
      </c>
      <c r="GF202" s="72">
        <v>6.94929936386986</v>
      </c>
      <c r="GG202" s="68">
        <v>123.834706154588</v>
      </c>
      <c r="GH202" s="72">
        <v>-0.298439269986062</v>
      </c>
      <c r="GI202" s="68">
        <v>62.531475404268</v>
      </c>
      <c r="GJ202" s="72">
        <v>1.1501275543739</v>
      </c>
      <c r="GK202" s="24"/>
      <c r="GL202" s="24" t="s">
        <v>33</v>
      </c>
      <c r="GM202" s="68">
        <v>104.689344302305</v>
      </c>
      <c r="GN202" s="72">
        <v>-6.10633586504991</v>
      </c>
      <c r="GO202" s="68">
        <v>122.358863420494</v>
      </c>
      <c r="GP202" s="72">
        <v>-2.36741627673378</v>
      </c>
      <c r="GQ202" s="68">
        <v>103.526752977146</v>
      </c>
      <c r="GR202" s="72">
        <v>23.8244618960619</v>
      </c>
      <c r="GS202" s="24"/>
      <c r="GT202" s="24" t="s">
        <v>33</v>
      </c>
      <c r="GU202" s="68">
        <v>62.9377011948942</v>
      </c>
      <c r="GV202" s="72">
        <v>-3.46587891685314</v>
      </c>
      <c r="GW202" s="68">
        <v>98.5516900867888</v>
      </c>
      <c r="GX202" s="72">
        <v>2.50469436458746</v>
      </c>
      <c r="GY202" s="68">
        <v>194.932910037671</v>
      </c>
      <c r="GZ202" s="72">
        <v>14.7303289250364</v>
      </c>
      <c r="HA202" s="24"/>
      <c r="HB202" s="24" t="s">
        <v>33</v>
      </c>
      <c r="HC202" s="68">
        <v>116.965112603823</v>
      </c>
      <c r="HD202" s="72">
        <v>9.06278574409343</v>
      </c>
      <c r="HE202" s="68">
        <v>159.296868729308</v>
      </c>
      <c r="HF202" s="72">
        <v>-1.99999999999955</v>
      </c>
      <c r="HG202" s="68">
        <v>87.4508418315962</v>
      </c>
      <c r="HH202" s="72">
        <v>-6.37923828249242</v>
      </c>
      <c r="HI202" s="24"/>
      <c r="HJ202" s="24" t="s">
        <v>33</v>
      </c>
      <c r="HK202" s="68">
        <v>114.227314210895</v>
      </c>
      <c r="HL202" s="72">
        <v>20.1575685166742</v>
      </c>
      <c r="HM202" s="68">
        <v>88.5509846329594</v>
      </c>
      <c r="HN202" s="72">
        <v>-32.4266855902577</v>
      </c>
      <c r="HO202" s="68">
        <v>118.030195236946</v>
      </c>
      <c r="HP202" s="72">
        <v>3.68037097798344</v>
      </c>
      <c r="HQ202" s="24"/>
      <c r="HR202" s="24" t="s">
        <v>33</v>
      </c>
      <c r="HS202" s="68">
        <v>169.074465997468</v>
      </c>
      <c r="HT202" s="72">
        <v>22.0026420897127</v>
      </c>
      <c r="HU202" s="68">
        <v>152.188616425629</v>
      </c>
      <c r="HV202" s="72">
        <v>2.05451960960042</v>
      </c>
      <c r="HW202" s="68">
        <v>73.6699415456716</v>
      </c>
      <c r="HX202" s="72">
        <v>-18.0353702445626</v>
      </c>
      <c r="HY202" s="24"/>
      <c r="HZ202" s="24" t="s">
        <v>33</v>
      </c>
      <c r="IA202" s="68">
        <v>95.8656615969827</v>
      </c>
      <c r="IB202" s="72">
        <v>6.02360236599564</v>
      </c>
      <c r="IC202" s="68">
        <v>115.133929629616</v>
      </c>
      <c r="ID202" s="72">
        <v>-3.6576660547552</v>
      </c>
      <c r="IE202" s="68">
        <v>106.939147581381</v>
      </c>
      <c r="IF202" s="72">
        <v>-6.41699371891164</v>
      </c>
      <c r="IG202" s="24"/>
      <c r="IH202" s="24" t="s">
        <v>33</v>
      </c>
      <c r="II202" s="68">
        <v>162.594206941005</v>
      </c>
      <c r="IJ202" s="72">
        <v>12.0760934251277</v>
      </c>
      <c r="IK202" s="68">
        <v>155.791611098823</v>
      </c>
      <c r="IL202" s="72">
        <v>3.83323488229364</v>
      </c>
      <c r="IM202" s="68">
        <v>110.057979870097</v>
      </c>
      <c r="IN202" s="72">
        <v>13.6419215939498</v>
      </c>
      <c r="IO202" s="68">
        <v>197.561911280917</v>
      </c>
      <c r="IP202" s="72">
        <v>23.68205329999</v>
      </c>
      <c r="IQ202" s="24"/>
      <c r="IR202" s="24" t="s">
        <v>33</v>
      </c>
      <c r="IS202" s="68">
        <v>97.6489422675493</v>
      </c>
      <c r="IT202" s="72">
        <v>2.91584834739066</v>
      </c>
      <c r="IU202" s="68">
        <v>82.4152239023827</v>
      </c>
      <c r="IV202" s="72">
        <v>7.74651088561247</v>
      </c>
      <c r="IW202" s="68">
        <v>94.75516884112</v>
      </c>
      <c r="IX202" s="72">
        <v>14.6791139349375</v>
      </c>
      <c r="IY202" s="24"/>
      <c r="IZ202" s="24" t="s">
        <v>33</v>
      </c>
      <c r="JA202" s="68">
        <v>144.519921790979</v>
      </c>
      <c r="JB202" s="72">
        <v>12.7524880118144</v>
      </c>
      <c r="JC202" s="68">
        <v>154.860823692037</v>
      </c>
      <c r="JD202" s="72">
        <v>2.28314584862552</v>
      </c>
      <c r="JE202" s="68">
        <v>82.10177954291</v>
      </c>
      <c r="JF202" s="72">
        <v>-23.8814650103408</v>
      </c>
      <c r="JG202" s="24"/>
      <c r="JH202" s="24" t="s">
        <v>33</v>
      </c>
      <c r="JI202" s="68">
        <v>196.562830056562</v>
      </c>
      <c r="JJ202" s="72">
        <v>12.9516841418452</v>
      </c>
      <c r="JK202" s="68">
        <v>170.442899051081</v>
      </c>
      <c r="JL202" s="72">
        <v>-14.2999999999998</v>
      </c>
      <c r="JM202" s="68">
        <v>105.186923835766</v>
      </c>
      <c r="JN202" s="72">
        <v>1.05124852714151</v>
      </c>
      <c r="JO202" s="24"/>
      <c r="JP202" s="24" t="s">
        <v>33</v>
      </c>
      <c r="JQ202" s="68">
        <v>158.10947973173</v>
      </c>
      <c r="JR202" s="72">
        <v>10.3020469542564</v>
      </c>
      <c r="JS202" s="68">
        <v>79.7766203074496</v>
      </c>
      <c r="JT202" s="72">
        <v>-0.194786619979752</v>
      </c>
      <c r="JU202" s="68">
        <v>121.52230767389</v>
      </c>
      <c r="JV202" s="72">
        <v>9.28628375810827</v>
      </c>
      <c r="JW202" s="24"/>
      <c r="JX202" s="24" t="s">
        <v>33</v>
      </c>
      <c r="JY202" s="68">
        <v>112.858779441253</v>
      </c>
      <c r="JZ202" s="72">
        <v>4.12897502505034</v>
      </c>
      <c r="KA202" s="68">
        <v>210.346394897342</v>
      </c>
      <c r="KB202" s="72">
        <v>17.4528555968156</v>
      </c>
      <c r="KC202" s="68">
        <v>152.97816190068</v>
      </c>
      <c r="KD202" s="72">
        <v>-12.7651784420253</v>
      </c>
      <c r="KE202" s="24"/>
      <c r="KF202" s="24" t="s">
        <v>33</v>
      </c>
      <c r="KG202" s="68">
        <v>106.004943956928</v>
      </c>
      <c r="KH202" s="72">
        <v>37.9289286032514</v>
      </c>
      <c r="KI202" s="68">
        <v>140.538216798455</v>
      </c>
      <c r="KJ202" s="72">
        <v>14.6072181770093</v>
      </c>
      <c r="KK202" s="68">
        <v>105.575215558967</v>
      </c>
      <c r="KL202" s="72">
        <v>-5.5555586882151</v>
      </c>
      <c r="KM202" s="24"/>
      <c r="KN202" s="24" t="s">
        <v>33</v>
      </c>
      <c r="KO202" s="68">
        <v>29.8663517321894</v>
      </c>
      <c r="KP202" s="72">
        <v>-1.83865048225599</v>
      </c>
      <c r="KQ202" s="68">
        <v>188.212450594083</v>
      </c>
      <c r="KR202" s="72">
        <v>-3.54060514336764</v>
      </c>
      <c r="KS202" s="68">
        <v>98.0628398494453</v>
      </c>
      <c r="KT202" s="72">
        <v>18.0330020670067</v>
      </c>
      <c r="KU202" s="24"/>
      <c r="KV202" s="24" t="s">
        <v>33</v>
      </c>
      <c r="KW202" s="68">
        <v>145.230874816554</v>
      </c>
      <c r="KX202" s="72">
        <v>4.46291756527397</v>
      </c>
      <c r="KY202" s="68">
        <v>147.953472807395</v>
      </c>
      <c r="KZ202" s="72">
        <v>-7.96677106467108</v>
      </c>
      <c r="LA202" s="68">
        <v>114.302768516027</v>
      </c>
      <c r="LB202" s="72">
        <v>-4.27191278241314</v>
      </c>
      <c r="LC202" s="24"/>
      <c r="LD202" s="24" t="s">
        <v>33</v>
      </c>
      <c r="LE202" s="68">
        <v>148.598646950167</v>
      </c>
      <c r="LF202" s="72">
        <v>-0.830686560430223</v>
      </c>
      <c r="LG202" s="68">
        <v>94.0545312861649</v>
      </c>
      <c r="LH202" s="72">
        <v>4.10613158065345</v>
      </c>
      <c r="LI202" s="68">
        <v>53.0806448799888</v>
      </c>
      <c r="LJ202" s="72">
        <v>0.69095474115322</v>
      </c>
      <c r="LK202" s="24"/>
      <c r="LL202" s="24" t="s">
        <v>33</v>
      </c>
      <c r="LM202" s="68">
        <v>119.570767407844</v>
      </c>
      <c r="LN202" s="72">
        <v>5.30878862255095</v>
      </c>
      <c r="LO202" s="68">
        <v>79.6494252823262</v>
      </c>
      <c r="LP202" s="72">
        <v>-3.84951272559525</v>
      </c>
      <c r="LQ202" s="68">
        <v>169.293279461753</v>
      </c>
      <c r="LR202" s="72">
        <v>9.94639309638927</v>
      </c>
      <c r="LS202" s="24"/>
      <c r="LT202" s="24" t="s">
        <v>33</v>
      </c>
      <c r="LU202" s="68">
        <v>86.3869639357112</v>
      </c>
      <c r="LV202" s="72">
        <v>-16.9374783898046</v>
      </c>
      <c r="LW202" s="68">
        <v>142.904822078489</v>
      </c>
      <c r="LX202" s="72">
        <v>6.37231219618222</v>
      </c>
      <c r="LY202" s="68">
        <v>147.558328451552</v>
      </c>
      <c r="LZ202" s="72">
        <v>1.96573986330921</v>
      </c>
      <c r="MA202" s="24"/>
      <c r="MB202" s="24" t="s">
        <v>33</v>
      </c>
      <c r="MC202" s="68">
        <v>169.528828667937</v>
      </c>
      <c r="MD202" s="72">
        <v>3.87598939642567</v>
      </c>
      <c r="ME202" s="68">
        <v>112.962666943456</v>
      </c>
      <c r="MF202" s="72">
        <v>9.99460065874298</v>
      </c>
      <c r="MG202" s="68">
        <v>90.4847162118103</v>
      </c>
      <c r="MH202" s="72">
        <v>-10.0679441568893</v>
      </c>
      <c r="MI202" s="24"/>
      <c r="MJ202" s="24" t="s">
        <v>33</v>
      </c>
      <c r="MK202" s="68">
        <v>118.823078644009</v>
      </c>
      <c r="ML202" s="72">
        <v>9.08216356171123</v>
      </c>
      <c r="MM202" s="68">
        <v>130.018610936141</v>
      </c>
      <c r="MN202" s="72">
        <v>7.72943893772894</v>
      </c>
      <c r="MO202" s="68">
        <v>214.33081878633</v>
      </c>
      <c r="MP202" s="72">
        <v>25.0646546427892</v>
      </c>
    </row>
    <row r="203" spans="1:354">
      <c r="A203" s="433"/>
      <c r="B203" s="24" t="s">
        <v>34</v>
      </c>
      <c r="C203" s="68">
        <v>103.453930159049</v>
      </c>
      <c r="D203" s="72">
        <v>4.90084293866202</v>
      </c>
      <c r="E203" s="459">
        <v>84.2582143094051</v>
      </c>
      <c r="F203" s="72">
        <v>-0.728772027434758</v>
      </c>
      <c r="G203" s="459">
        <v>121.604670294677</v>
      </c>
      <c r="H203" s="72">
        <v>8.9487407108725</v>
      </c>
      <c r="I203" s="24"/>
      <c r="J203" s="24" t="s">
        <v>34</v>
      </c>
      <c r="K203" s="68">
        <v>83.7253103454701</v>
      </c>
      <c r="L203" s="72">
        <v>8.10000000000028</v>
      </c>
      <c r="M203" s="68">
        <v>87.7592721200394</v>
      </c>
      <c r="N203" s="72">
        <v>-33.061054779642</v>
      </c>
      <c r="O203" s="68">
        <v>87.8144680447265</v>
      </c>
      <c r="P203" s="72">
        <v>5.7000000000005</v>
      </c>
      <c r="Q203" s="24"/>
      <c r="R203" s="24" t="s">
        <v>34</v>
      </c>
      <c r="S203" s="68">
        <v>93.2838013286608</v>
      </c>
      <c r="T203" s="72">
        <v>21.6825366354111</v>
      </c>
      <c r="U203" s="68">
        <v>130.28394882146</v>
      </c>
      <c r="V203" s="72">
        <v>-16.4341832267279</v>
      </c>
      <c r="W203" s="68">
        <v>128.601320591921</v>
      </c>
      <c r="X203" s="72">
        <v>-6.5750953396238</v>
      </c>
      <c r="Y203" s="24"/>
      <c r="Z203" s="24" t="s">
        <v>34</v>
      </c>
      <c r="AA203" s="68">
        <v>142.750568199403</v>
      </c>
      <c r="AB203" s="72">
        <v>10.6752920250153</v>
      </c>
      <c r="AC203" s="68">
        <v>141.079950696896</v>
      </c>
      <c r="AD203" s="72">
        <v>-24.2467038877135</v>
      </c>
      <c r="AE203" s="68">
        <v>151.729939319985</v>
      </c>
      <c r="AF203" s="72">
        <v>-4.19349642924348</v>
      </c>
      <c r="AG203" s="24"/>
      <c r="AH203" s="24" t="s">
        <v>34</v>
      </c>
      <c r="AI203" s="68">
        <v>86.0370135332724</v>
      </c>
      <c r="AJ203" s="72">
        <v>-19.2434797804231</v>
      </c>
      <c r="AK203" s="68">
        <v>181.562727832</v>
      </c>
      <c r="AL203" s="72">
        <v>7.28873622396632</v>
      </c>
      <c r="AM203" s="68">
        <v>104.992301665596</v>
      </c>
      <c r="AN203" s="72">
        <v>10.9194737798133</v>
      </c>
      <c r="AO203" s="24"/>
      <c r="AP203" s="24" t="s">
        <v>34</v>
      </c>
      <c r="AQ203" s="68">
        <v>132.618136939825</v>
      </c>
      <c r="AR203" s="72">
        <v>6.10136425161166</v>
      </c>
      <c r="AS203" s="68">
        <v>167.374252102739</v>
      </c>
      <c r="AT203" s="72">
        <v>2.50968983346922</v>
      </c>
      <c r="AU203" s="68">
        <v>162.269015646603</v>
      </c>
      <c r="AV203" s="72">
        <v>0.673849290778364</v>
      </c>
      <c r="AW203" s="24"/>
      <c r="AX203" s="24" t="s">
        <v>34</v>
      </c>
      <c r="AY203" s="68">
        <v>159.655909186043</v>
      </c>
      <c r="AZ203" s="72">
        <v>0.033362921998588</v>
      </c>
      <c r="BA203" s="68">
        <v>89.1457896029392</v>
      </c>
      <c r="BB203" s="72">
        <v>-28.69738781649</v>
      </c>
      <c r="BC203" s="68">
        <v>183.984735524585</v>
      </c>
      <c r="BD203" s="72">
        <v>4.14063975837271</v>
      </c>
      <c r="BE203" s="24"/>
      <c r="BF203" s="24" t="s">
        <v>34</v>
      </c>
      <c r="BG203" s="68">
        <v>156.719451487748</v>
      </c>
      <c r="BH203" s="72">
        <v>7.30353597817133</v>
      </c>
      <c r="BI203" s="68">
        <v>126.159624346158</v>
      </c>
      <c r="BJ203" s="72">
        <v>9.13855153109128</v>
      </c>
      <c r="BK203" s="68">
        <v>290.369218507229</v>
      </c>
      <c r="BL203" s="72">
        <v>23.7947230255253</v>
      </c>
      <c r="BM203" s="24"/>
      <c r="BN203" s="24" t="s">
        <v>34</v>
      </c>
      <c r="BO203" s="68">
        <v>111.483902939499</v>
      </c>
      <c r="BP203" s="72">
        <v>-0.674831711594635</v>
      </c>
      <c r="BQ203" s="466">
        <v>108.204712837039</v>
      </c>
      <c r="BR203" s="72">
        <v>3.89898537324666</v>
      </c>
      <c r="BS203" s="68">
        <v>144.374429287081</v>
      </c>
      <c r="BT203" s="72">
        <v>8.51728369842736</v>
      </c>
      <c r="BU203" s="24"/>
      <c r="BV203" s="24" t="s">
        <v>34</v>
      </c>
      <c r="BW203" s="68">
        <v>135.669079158688</v>
      </c>
      <c r="BX203" s="72">
        <v>-1.42066525466666</v>
      </c>
      <c r="BY203" s="68">
        <v>164.818455695342</v>
      </c>
      <c r="BZ203" s="72">
        <v>8.49362252310881</v>
      </c>
      <c r="CA203" s="68">
        <v>175.23318044372</v>
      </c>
      <c r="CB203" s="72">
        <v>22.1735061567769</v>
      </c>
      <c r="CC203" s="24"/>
      <c r="CD203" s="24" t="s">
        <v>34</v>
      </c>
      <c r="CE203" s="68">
        <v>127.432854146675</v>
      </c>
      <c r="CF203" s="72">
        <v>-11.7476282348909</v>
      </c>
      <c r="CG203" s="68">
        <v>86.7810383149767</v>
      </c>
      <c r="CH203" s="72">
        <v>14.1468887957442</v>
      </c>
      <c r="CI203" s="68">
        <v>167.351455888742</v>
      </c>
      <c r="CJ203" s="72">
        <v>13.4471926519896</v>
      </c>
      <c r="CK203" s="24"/>
      <c r="CL203" s="24" t="s">
        <v>34</v>
      </c>
      <c r="CM203" s="68">
        <v>254.099611241766</v>
      </c>
      <c r="CN203" s="72">
        <v>6.22451342687296</v>
      </c>
      <c r="CO203" s="68">
        <v>99.1643265331897</v>
      </c>
      <c r="CP203" s="72">
        <v>-3.05637640036109</v>
      </c>
      <c r="CQ203" s="68">
        <v>136.481196468441</v>
      </c>
      <c r="CR203" s="72">
        <v>5.89679669479308</v>
      </c>
      <c r="CS203" s="24"/>
      <c r="CT203" s="24" t="s">
        <v>34</v>
      </c>
      <c r="CU203" s="68">
        <v>127.796186517392</v>
      </c>
      <c r="CV203" s="72">
        <v>-12.7775715527217</v>
      </c>
      <c r="CW203" s="68">
        <v>70.9989501389206</v>
      </c>
      <c r="CX203" s="72">
        <v>9.31872027243415</v>
      </c>
      <c r="CY203" s="68">
        <v>209.516524775512</v>
      </c>
      <c r="CZ203" s="72">
        <v>9.2999999999996</v>
      </c>
      <c r="DA203" s="24"/>
      <c r="DB203" s="24" t="s">
        <v>34</v>
      </c>
      <c r="DC203" s="68">
        <v>81.561105387503</v>
      </c>
      <c r="DD203" s="72">
        <v>15.7642753789322</v>
      </c>
      <c r="DE203" s="68">
        <v>295.194028458887</v>
      </c>
      <c r="DF203" s="72">
        <v>-3.04742461779816</v>
      </c>
      <c r="DG203" s="68">
        <v>89.0484763428201</v>
      </c>
      <c r="DH203" s="72">
        <v>-14.8225265508325</v>
      </c>
      <c r="DI203" s="24"/>
      <c r="DJ203" s="24" t="s">
        <v>34</v>
      </c>
      <c r="DK203" s="68">
        <v>164.32155184737</v>
      </c>
      <c r="DL203" s="72">
        <v>4.1864474689315</v>
      </c>
      <c r="DM203" s="68">
        <v>41.9923095669065</v>
      </c>
      <c r="DN203" s="72">
        <v>-31.2030881162206</v>
      </c>
      <c r="DO203" s="68">
        <v>129.350055619854</v>
      </c>
      <c r="DP203" s="72">
        <v>-12.3914066055156</v>
      </c>
      <c r="DQ203" s="24"/>
      <c r="DR203" s="24" t="s">
        <v>34</v>
      </c>
      <c r="DS203" s="68">
        <v>193.317613337318</v>
      </c>
      <c r="DT203" s="72">
        <v>38.8140261990477</v>
      </c>
      <c r="DU203" s="68">
        <v>121.041905107225</v>
      </c>
      <c r="DV203" s="72">
        <v>6.5292989168116</v>
      </c>
      <c r="DW203" s="68">
        <v>151.013188890279</v>
      </c>
      <c r="DX203" s="72">
        <v>1.65521223413305</v>
      </c>
      <c r="DY203" s="24"/>
      <c r="DZ203" s="24" t="s">
        <v>34</v>
      </c>
      <c r="EA203" s="68">
        <v>140.945614775984</v>
      </c>
      <c r="EB203" s="72">
        <v>1.86784959690505</v>
      </c>
      <c r="EC203" s="68">
        <v>156.768347785029</v>
      </c>
      <c r="ED203" s="72">
        <v>-14.8087795180335</v>
      </c>
      <c r="EE203" s="68">
        <v>133.427064621674</v>
      </c>
      <c r="EF203" s="72">
        <v>2.05352812578347</v>
      </c>
      <c r="EG203" s="24"/>
      <c r="EH203" s="24" t="s">
        <v>34</v>
      </c>
      <c r="EI203" s="68">
        <v>147.598607800691</v>
      </c>
      <c r="EJ203" s="72">
        <v>-0.911234992562697</v>
      </c>
      <c r="EK203" s="68">
        <v>162.095086363092</v>
      </c>
      <c r="EL203" s="72">
        <v>23.9774636030971</v>
      </c>
      <c r="EM203" s="68">
        <v>111.115396926746</v>
      </c>
      <c r="EN203" s="72">
        <v>-3.80702804259742</v>
      </c>
      <c r="EO203" s="24"/>
      <c r="EP203" s="24" t="s">
        <v>34</v>
      </c>
      <c r="EQ203" s="68">
        <v>79.3252618409516</v>
      </c>
      <c r="ER203" s="72">
        <v>20.5245824735388</v>
      </c>
      <c r="ES203" s="68">
        <v>141.802508523743</v>
      </c>
      <c r="ET203" s="72">
        <v>-11.4776934953882</v>
      </c>
      <c r="EU203" s="68">
        <v>49.5434143274167</v>
      </c>
      <c r="EV203" s="72">
        <v>-2.10000000000002</v>
      </c>
      <c r="EW203" s="24"/>
      <c r="EX203" s="24" t="s">
        <v>34</v>
      </c>
      <c r="EY203" s="68">
        <v>92.9897948852592</v>
      </c>
      <c r="EZ203" s="72">
        <v>12.791807379928</v>
      </c>
      <c r="FA203" s="68">
        <v>101.426744180672</v>
      </c>
      <c r="FB203" s="72">
        <v>-13.8338426371954</v>
      </c>
      <c r="FC203" s="68">
        <v>269.689487500252</v>
      </c>
      <c r="FD203" s="72">
        <v>6.18051276654758</v>
      </c>
      <c r="FE203" s="24"/>
      <c r="FF203" s="24" t="s">
        <v>34</v>
      </c>
      <c r="FG203" s="68">
        <v>88.489676428997</v>
      </c>
      <c r="FH203" s="72">
        <v>-19.1901541929982</v>
      </c>
      <c r="FI203" s="68">
        <v>186.141985030561</v>
      </c>
      <c r="FJ203" s="72">
        <v>4.65661265398616</v>
      </c>
      <c r="FK203" s="68">
        <v>96.0190451389338</v>
      </c>
      <c r="FL203" s="72">
        <v>-17.3959429761223</v>
      </c>
      <c r="FM203" s="24"/>
      <c r="FN203" s="24" t="s">
        <v>34</v>
      </c>
      <c r="FO203" s="68">
        <v>107.046273056035</v>
      </c>
      <c r="FP203" s="72">
        <v>-26.2833479773434</v>
      </c>
      <c r="FQ203" s="68">
        <v>268.092166121583</v>
      </c>
      <c r="FR203" s="72">
        <v>7.34005505322102</v>
      </c>
      <c r="FS203" s="68">
        <v>114.80103405328</v>
      </c>
      <c r="FT203" s="72">
        <v>3.28598636141706</v>
      </c>
      <c r="FU203" s="24"/>
      <c r="FV203" s="24" t="s">
        <v>34</v>
      </c>
      <c r="FW203" s="68">
        <v>104.592968538099</v>
      </c>
      <c r="FX203" s="72">
        <v>-17.037958811609</v>
      </c>
      <c r="FY203" s="68">
        <v>173.252646607476</v>
      </c>
      <c r="FZ203" s="72">
        <v>14.2804948519329</v>
      </c>
      <c r="GA203" s="68">
        <v>124.859565962645</v>
      </c>
      <c r="GB203" s="72">
        <v>11.9046659716872</v>
      </c>
      <c r="GC203" s="24"/>
      <c r="GD203" s="24" t="s">
        <v>34</v>
      </c>
      <c r="GE203" s="68">
        <v>113.93065864374</v>
      </c>
      <c r="GF203" s="72">
        <v>5.34939190442223</v>
      </c>
      <c r="GG203" s="68">
        <v>116.653525362565</v>
      </c>
      <c r="GH203" s="72">
        <v>2.49924792602066</v>
      </c>
      <c r="GI203" s="68">
        <v>61.0701826605531</v>
      </c>
      <c r="GJ203" s="72">
        <v>-6.87256366626895</v>
      </c>
      <c r="GK203" s="24"/>
      <c r="GL203" s="24" t="s">
        <v>34</v>
      </c>
      <c r="GM203" s="68">
        <v>106.889272708864</v>
      </c>
      <c r="GN203" s="72">
        <v>-8.00130111156352</v>
      </c>
      <c r="GO203" s="68">
        <v>110.628031511712</v>
      </c>
      <c r="GP203" s="72">
        <v>-10.5995444732469</v>
      </c>
      <c r="GQ203" s="68">
        <v>105.694210358782</v>
      </c>
      <c r="GR203" s="72">
        <v>18.7981399919622</v>
      </c>
      <c r="GS203" s="24"/>
      <c r="GT203" s="24" t="s">
        <v>34</v>
      </c>
      <c r="GU203" s="68">
        <v>63.629318549762</v>
      </c>
      <c r="GV203" s="72">
        <v>1.61753615651357</v>
      </c>
      <c r="GW203" s="68">
        <v>81.9185465553399</v>
      </c>
      <c r="GX203" s="72">
        <v>-9.23285101380486</v>
      </c>
      <c r="GY203" s="68">
        <v>218.277596302548</v>
      </c>
      <c r="GZ203" s="72">
        <v>22.8446669957709</v>
      </c>
      <c r="HA203" s="24"/>
      <c r="HB203" s="24" t="s">
        <v>34</v>
      </c>
      <c r="HC203" s="68">
        <v>118.522785431737</v>
      </c>
      <c r="HD203" s="72">
        <v>8.89148350471174</v>
      </c>
      <c r="HE203" s="68">
        <v>190.587552437426</v>
      </c>
      <c r="HF203" s="72">
        <v>4.33091251532625</v>
      </c>
      <c r="HG203" s="68">
        <v>80.2064644448408</v>
      </c>
      <c r="HH203" s="72">
        <v>-10.372959741441</v>
      </c>
      <c r="HI203" s="24"/>
      <c r="HJ203" s="24" t="s">
        <v>34</v>
      </c>
      <c r="HK203" s="68">
        <v>104.365834497279</v>
      </c>
      <c r="HL203" s="72">
        <v>-1.83233664647207</v>
      </c>
      <c r="HM203" s="68">
        <v>75.0215977762233</v>
      </c>
      <c r="HN203" s="72">
        <v>-33.4436852443924</v>
      </c>
      <c r="HO203" s="68">
        <v>107.800081467105</v>
      </c>
      <c r="HP203" s="72">
        <v>4.01448892957383</v>
      </c>
      <c r="HQ203" s="24"/>
      <c r="HR203" s="24" t="s">
        <v>34</v>
      </c>
      <c r="HS203" s="68">
        <v>174.9157993791</v>
      </c>
      <c r="HT203" s="72">
        <v>22.8930879111946</v>
      </c>
      <c r="HU203" s="68">
        <v>164.238933542786</v>
      </c>
      <c r="HV203" s="72">
        <v>-0.0226520665536896</v>
      </c>
      <c r="HW203" s="68">
        <v>60.4613301324089</v>
      </c>
      <c r="HX203" s="72">
        <v>-20.2494460369387</v>
      </c>
      <c r="HY203" s="24"/>
      <c r="HZ203" s="24" t="s">
        <v>34</v>
      </c>
      <c r="IA203" s="68">
        <v>91.3933045062527</v>
      </c>
      <c r="IB203" s="72">
        <v>2.4051785245678</v>
      </c>
      <c r="IC203" s="68">
        <v>122.650199811225</v>
      </c>
      <c r="ID203" s="72">
        <v>3.71694769339655</v>
      </c>
      <c r="IE203" s="68">
        <v>109.439613046131</v>
      </c>
      <c r="IF203" s="72">
        <v>-2.42653235549997</v>
      </c>
      <c r="IG203" s="24"/>
      <c r="IH203" s="24" t="s">
        <v>34</v>
      </c>
      <c r="II203" s="68">
        <v>166.364789050648</v>
      </c>
      <c r="IJ203" s="72">
        <v>14.4818605993149</v>
      </c>
      <c r="IK203" s="68">
        <v>149.136760564614</v>
      </c>
      <c r="IL203" s="72">
        <v>-4.14896519303873</v>
      </c>
      <c r="IM203" s="68">
        <v>139.368006864754</v>
      </c>
      <c r="IN203" s="72">
        <v>24.8795004775885</v>
      </c>
      <c r="IO203" s="68">
        <v>200.121348328137</v>
      </c>
      <c r="IP203" s="72">
        <v>38.5000000000005</v>
      </c>
      <c r="IQ203" s="24"/>
      <c r="IR203" s="24" t="s">
        <v>34</v>
      </c>
      <c r="IS203" s="68">
        <v>102.367557927557</v>
      </c>
      <c r="IT203" s="72">
        <v>8.17955558955074</v>
      </c>
      <c r="IU203" s="68">
        <v>88.8962487358859</v>
      </c>
      <c r="IV203" s="72">
        <v>6.67583074397785</v>
      </c>
      <c r="IW203" s="68">
        <v>98.4381998229312</v>
      </c>
      <c r="IX203" s="72">
        <v>10.5349372109638</v>
      </c>
      <c r="IY203" s="24"/>
      <c r="IZ203" s="24" t="s">
        <v>34</v>
      </c>
      <c r="JA203" s="68">
        <v>143.541696458325</v>
      </c>
      <c r="JB203" s="72">
        <v>18.9280037118608</v>
      </c>
      <c r="JC203" s="68">
        <v>163.666819979534</v>
      </c>
      <c r="JD203" s="72">
        <v>-3.17769742157363</v>
      </c>
      <c r="JE203" s="68">
        <v>111.558628378882</v>
      </c>
      <c r="JF203" s="72">
        <v>-26.4505178124619</v>
      </c>
      <c r="JG203" s="24"/>
      <c r="JH203" s="24" t="s">
        <v>34</v>
      </c>
      <c r="JI203" s="68">
        <v>222.550037968242</v>
      </c>
      <c r="JJ203" s="72">
        <v>22.7698153414717</v>
      </c>
      <c r="JK203" s="68">
        <v>229.88257595021</v>
      </c>
      <c r="JL203" s="72">
        <v>6.90000000000003</v>
      </c>
      <c r="JM203" s="68">
        <v>113.940247947822</v>
      </c>
      <c r="JN203" s="72">
        <v>-0.724968628438205</v>
      </c>
      <c r="JO203" s="24"/>
      <c r="JP203" s="24" t="s">
        <v>34</v>
      </c>
      <c r="JQ203" s="68">
        <v>145.979925937004</v>
      </c>
      <c r="JR203" s="72">
        <v>0.564747443302593</v>
      </c>
      <c r="JS203" s="68">
        <v>100.175679651762</v>
      </c>
      <c r="JT203" s="72">
        <v>-1.16224559092024</v>
      </c>
      <c r="JU203" s="68">
        <v>155.157820955021</v>
      </c>
      <c r="JV203" s="72">
        <v>25.6942117236278</v>
      </c>
      <c r="JW203" s="24"/>
      <c r="JX203" s="24" t="s">
        <v>34</v>
      </c>
      <c r="JY203" s="68">
        <v>112.777951409291</v>
      </c>
      <c r="JZ203" s="72">
        <v>2.67197647994612</v>
      </c>
      <c r="KA203" s="68">
        <v>224.448081375007</v>
      </c>
      <c r="KB203" s="72">
        <v>11.4526277307454</v>
      </c>
      <c r="KC203" s="68">
        <v>159.148651556541</v>
      </c>
      <c r="KD203" s="72">
        <v>-13.6673170869712</v>
      </c>
      <c r="KE203" s="24"/>
      <c r="KF203" s="24" t="s">
        <v>34</v>
      </c>
      <c r="KG203" s="68">
        <v>87.7258463685349</v>
      </c>
      <c r="KH203" s="72">
        <v>23.8370037493063</v>
      </c>
      <c r="KI203" s="68">
        <v>158.029993586593</v>
      </c>
      <c r="KJ203" s="72">
        <v>9.37778020765646</v>
      </c>
      <c r="KK203" s="68">
        <v>116.713236634137</v>
      </c>
      <c r="KL203" s="72">
        <v>-2.59148710751249</v>
      </c>
      <c r="KM203" s="24"/>
      <c r="KN203" s="24" t="s">
        <v>34</v>
      </c>
      <c r="KO203" s="68">
        <v>27.2653299957573</v>
      </c>
      <c r="KP203" s="72">
        <v>-23.9</v>
      </c>
      <c r="KQ203" s="68">
        <v>191.026158739022</v>
      </c>
      <c r="KR203" s="72">
        <v>-1.01214954617235</v>
      </c>
      <c r="KS203" s="68">
        <v>97.512534190345</v>
      </c>
      <c r="KT203" s="72">
        <v>3.10563491961517</v>
      </c>
      <c r="KU203" s="24"/>
      <c r="KV203" s="24" t="s">
        <v>34</v>
      </c>
      <c r="KW203" s="68">
        <v>132.287915499875</v>
      </c>
      <c r="KX203" s="72">
        <v>2.24387532226164</v>
      </c>
      <c r="KY203" s="68">
        <v>154.668364161292</v>
      </c>
      <c r="KZ203" s="72">
        <v>-12.1698087410046</v>
      </c>
      <c r="LA203" s="68">
        <v>116.125530345699</v>
      </c>
      <c r="LB203" s="72">
        <v>1.53816574424673</v>
      </c>
      <c r="LC203" s="24"/>
      <c r="LD203" s="24" t="s">
        <v>34</v>
      </c>
      <c r="LE203" s="68">
        <v>150.27949220409</v>
      </c>
      <c r="LF203" s="72">
        <v>-0.382387218040094</v>
      </c>
      <c r="LG203" s="68">
        <v>90.37287130468</v>
      </c>
      <c r="LH203" s="72">
        <v>-4.55025744447941</v>
      </c>
      <c r="LI203" s="68">
        <v>47.8767167574074</v>
      </c>
      <c r="LJ203" s="72">
        <v>3.65816620300679</v>
      </c>
      <c r="LK203" s="24"/>
      <c r="LL203" s="24" t="s">
        <v>34</v>
      </c>
      <c r="LM203" s="68">
        <v>140.79195471143</v>
      </c>
      <c r="LN203" s="72">
        <v>4.09571586757889</v>
      </c>
      <c r="LO203" s="68">
        <v>78.6129658597688</v>
      </c>
      <c r="LP203" s="72">
        <v>-7.69005995565264</v>
      </c>
      <c r="LQ203" s="68">
        <v>195.751156668889</v>
      </c>
      <c r="LR203" s="72">
        <v>5.40544993768495</v>
      </c>
      <c r="LS203" s="24"/>
      <c r="LT203" s="24" t="s">
        <v>34</v>
      </c>
      <c r="LU203" s="68">
        <v>81.4047849173557</v>
      </c>
      <c r="LV203" s="72">
        <v>-19.3497228259824</v>
      </c>
      <c r="LW203" s="68">
        <v>140.980391166912</v>
      </c>
      <c r="LX203" s="72">
        <v>7.96760994723427</v>
      </c>
      <c r="LY203" s="68">
        <v>144.542686054919</v>
      </c>
      <c r="LZ203" s="72">
        <v>-12.4399951996776</v>
      </c>
      <c r="MA203" s="24"/>
      <c r="MB203" s="24" t="s">
        <v>34</v>
      </c>
      <c r="MC203" s="68">
        <v>159.468947739558</v>
      </c>
      <c r="MD203" s="72">
        <v>-7.48753271816949</v>
      </c>
      <c r="ME203" s="68">
        <v>112.816053680852</v>
      </c>
      <c r="MF203" s="72">
        <v>10.2956337749017</v>
      </c>
      <c r="MG203" s="68">
        <v>81.8114928875912</v>
      </c>
      <c r="MH203" s="72">
        <v>-11.0273926627423</v>
      </c>
      <c r="MI203" s="24"/>
      <c r="MJ203" s="24" t="s">
        <v>34</v>
      </c>
      <c r="MK203" s="68">
        <v>120.798946253232</v>
      </c>
      <c r="ML203" s="72">
        <v>5.32247715499928</v>
      </c>
      <c r="MM203" s="68">
        <v>118.829594029751</v>
      </c>
      <c r="MN203" s="72">
        <v>5.10169669735738</v>
      </c>
      <c r="MO203" s="68">
        <v>226.354230536967</v>
      </c>
      <c r="MP203" s="72">
        <v>19.3159248887953</v>
      </c>
    </row>
    <row r="204" spans="1:354">
      <c r="A204" s="433"/>
      <c r="B204" s="24" t="s">
        <v>35</v>
      </c>
      <c r="C204" s="68">
        <v>96.9189913962867</v>
      </c>
      <c r="D204" s="72">
        <v>10.0428609898498</v>
      </c>
      <c r="E204" s="459">
        <v>80.3131358425234</v>
      </c>
      <c r="F204" s="72">
        <v>3.52505805222898</v>
      </c>
      <c r="G204" s="459">
        <v>112.620857961045</v>
      </c>
      <c r="H204" s="72">
        <v>14.9216891517901</v>
      </c>
      <c r="I204" s="24"/>
      <c r="J204" s="24" t="s">
        <v>35</v>
      </c>
      <c r="K204" s="68">
        <v>90.4370085038217</v>
      </c>
      <c r="L204" s="72">
        <v>25.6999999999996</v>
      </c>
      <c r="M204" s="68">
        <v>67.5752682031472</v>
      </c>
      <c r="N204" s="72">
        <v>-24.3721112862216</v>
      </c>
      <c r="O204" s="68">
        <v>81.2731694844664</v>
      </c>
      <c r="P204" s="72">
        <v>17.6999999999997</v>
      </c>
      <c r="Q204" s="24"/>
      <c r="R204" s="24" t="s">
        <v>35</v>
      </c>
      <c r="S204" s="68">
        <v>81.7033062069338</v>
      </c>
      <c r="T204" s="72">
        <v>-9.45507518064765</v>
      </c>
      <c r="U204" s="68">
        <v>143.240680252067</v>
      </c>
      <c r="V204" s="72">
        <v>1.3133444921333</v>
      </c>
      <c r="W204" s="68">
        <v>121.310420010329</v>
      </c>
      <c r="X204" s="72">
        <v>0.570478876182136</v>
      </c>
      <c r="Y204" s="24"/>
      <c r="Z204" s="24" t="s">
        <v>35</v>
      </c>
      <c r="AA204" s="68">
        <v>126.831235336829</v>
      </c>
      <c r="AB204" s="72">
        <v>-6.10047025038605</v>
      </c>
      <c r="AC204" s="68">
        <v>115.166572805992</v>
      </c>
      <c r="AD204" s="72">
        <v>7.84300783848948</v>
      </c>
      <c r="AE204" s="68">
        <v>175.352417449169</v>
      </c>
      <c r="AF204" s="72">
        <v>6.22534097518468</v>
      </c>
      <c r="AG204" s="24"/>
      <c r="AH204" s="24" t="s">
        <v>35</v>
      </c>
      <c r="AI204" s="68">
        <v>89.9487044862649</v>
      </c>
      <c r="AJ204" s="72">
        <v>-1.2913827376732</v>
      </c>
      <c r="AK204" s="68">
        <v>176.073200800467</v>
      </c>
      <c r="AL204" s="72">
        <v>9.11019268219179</v>
      </c>
      <c r="AM204" s="68">
        <v>68.5511543983277</v>
      </c>
      <c r="AN204" s="72">
        <v>-11.8133683065731</v>
      </c>
      <c r="AO204" s="24"/>
      <c r="AP204" s="24" t="s">
        <v>35</v>
      </c>
      <c r="AQ204" s="68">
        <v>139.832644338742</v>
      </c>
      <c r="AR204" s="72">
        <v>-0.12506762048794</v>
      </c>
      <c r="AS204" s="68">
        <v>157.564880365198</v>
      </c>
      <c r="AT204" s="72">
        <v>8.55974114150575</v>
      </c>
      <c r="AU204" s="68">
        <v>160.748483942858</v>
      </c>
      <c r="AV204" s="72">
        <v>2.56363139636188</v>
      </c>
      <c r="AW204" s="24"/>
      <c r="AX204" s="24" t="s">
        <v>35</v>
      </c>
      <c r="AY204" s="68">
        <v>159.936560339682</v>
      </c>
      <c r="AZ204" s="72">
        <v>1.10592615140649</v>
      </c>
      <c r="BA204" s="68">
        <v>84.4262729322762</v>
      </c>
      <c r="BB204" s="72">
        <v>-10.7826923279402</v>
      </c>
      <c r="BC204" s="68">
        <v>164.52287272433</v>
      </c>
      <c r="BD204" s="72">
        <v>0.673849743664576</v>
      </c>
      <c r="BE204" s="24"/>
      <c r="BF204" s="24" t="s">
        <v>35</v>
      </c>
      <c r="BG204" s="68">
        <v>152.833865932241</v>
      </c>
      <c r="BH204" s="72">
        <v>-2.34683990184725</v>
      </c>
      <c r="BI204" s="68">
        <v>104.633053260387</v>
      </c>
      <c r="BJ204" s="72">
        <v>-12.4376148992906</v>
      </c>
      <c r="BK204" s="68">
        <v>230.768761749697</v>
      </c>
      <c r="BL204" s="72">
        <v>6.8297700738631</v>
      </c>
      <c r="BM204" s="24"/>
      <c r="BN204" s="24" t="s">
        <v>35</v>
      </c>
      <c r="BO204" s="68">
        <v>130.547111614561</v>
      </c>
      <c r="BP204" s="72">
        <v>8.91383326567859</v>
      </c>
      <c r="BQ204" s="466">
        <v>137.236289329422</v>
      </c>
      <c r="BR204" s="72">
        <v>3.01319316348221</v>
      </c>
      <c r="BS204" s="68">
        <v>157.572391967163</v>
      </c>
      <c r="BT204" s="72">
        <v>4.81091767578783</v>
      </c>
      <c r="BU204" s="24"/>
      <c r="BV204" s="24" t="s">
        <v>35</v>
      </c>
      <c r="BW204" s="68">
        <v>150.079659358369</v>
      </c>
      <c r="BX204" s="72">
        <v>20.7248525837084</v>
      </c>
      <c r="BY204" s="68">
        <v>137.763294643433</v>
      </c>
      <c r="BZ204" s="72">
        <v>9.20496162222915</v>
      </c>
      <c r="CA204" s="68">
        <v>136.178608671613</v>
      </c>
      <c r="CB204" s="72">
        <v>15.5614560832151</v>
      </c>
      <c r="CC204" s="24"/>
      <c r="CD204" s="24" t="s">
        <v>35</v>
      </c>
      <c r="CE204" s="68">
        <v>91.8487005998845</v>
      </c>
      <c r="CF204" s="72">
        <v>-1.23432467867252</v>
      </c>
      <c r="CG204" s="68">
        <v>74.2660606527002</v>
      </c>
      <c r="CH204" s="72">
        <v>13.4320256080234</v>
      </c>
      <c r="CI204" s="68">
        <v>123.773265441682</v>
      </c>
      <c r="CJ204" s="72">
        <v>11.7130949580645</v>
      </c>
      <c r="CK204" s="24"/>
      <c r="CL204" s="24" t="s">
        <v>35</v>
      </c>
      <c r="CM204" s="68">
        <v>262.216567407338</v>
      </c>
      <c r="CN204" s="72">
        <v>7.70376040234105</v>
      </c>
      <c r="CO204" s="68">
        <v>76.6971555872727</v>
      </c>
      <c r="CP204" s="72">
        <v>-6.10023514942895</v>
      </c>
      <c r="CQ204" s="68">
        <v>131.97522649909</v>
      </c>
      <c r="CR204" s="72">
        <v>-1.05239915423837</v>
      </c>
      <c r="CS204" s="24"/>
      <c r="CT204" s="24" t="s">
        <v>35</v>
      </c>
      <c r="CU204" s="68">
        <v>129.550061936397</v>
      </c>
      <c r="CV204" s="72">
        <v>5.69912889807946</v>
      </c>
      <c r="CW204" s="68">
        <v>75.8429226935147</v>
      </c>
      <c r="CX204" s="72">
        <v>15.0861934471589</v>
      </c>
      <c r="CY204" s="68">
        <v>121.692561670932</v>
      </c>
      <c r="CZ204" s="72">
        <v>-8.49999999999964</v>
      </c>
      <c r="DA204" s="24"/>
      <c r="DB204" s="24" t="s">
        <v>35</v>
      </c>
      <c r="DC204" s="68">
        <v>77.1192336136537</v>
      </c>
      <c r="DD204" s="72">
        <v>21.0805264149997</v>
      </c>
      <c r="DE204" s="68">
        <v>382.742739077005</v>
      </c>
      <c r="DF204" s="72">
        <v>-7.58164219789175</v>
      </c>
      <c r="DG204" s="68">
        <v>86.146059496131</v>
      </c>
      <c r="DH204" s="72">
        <v>-13.9100196945257</v>
      </c>
      <c r="DI204" s="24"/>
      <c r="DJ204" s="24" t="s">
        <v>35</v>
      </c>
      <c r="DK204" s="68">
        <v>164.929457528818</v>
      </c>
      <c r="DL204" s="72">
        <v>12.1090378887882</v>
      </c>
      <c r="DM204" s="68">
        <v>42.9687066171782</v>
      </c>
      <c r="DN204" s="72">
        <v>-24.1435717634573</v>
      </c>
      <c r="DO204" s="68">
        <v>118.316858573113</v>
      </c>
      <c r="DP204" s="72">
        <v>-16.5246085210019</v>
      </c>
      <c r="DQ204" s="24"/>
      <c r="DR204" s="24" t="s">
        <v>35</v>
      </c>
      <c r="DS204" s="68">
        <v>203.137343929129</v>
      </c>
      <c r="DT204" s="72">
        <v>37.7060396500312</v>
      </c>
      <c r="DU204" s="68">
        <v>135.046914643131</v>
      </c>
      <c r="DV204" s="72">
        <v>7.23754113657151</v>
      </c>
      <c r="DW204" s="68">
        <v>166.451193215327</v>
      </c>
      <c r="DX204" s="72">
        <v>12.8321522314567</v>
      </c>
      <c r="DY204" s="24"/>
      <c r="DZ204" s="24" t="s">
        <v>35</v>
      </c>
      <c r="EA204" s="68">
        <v>99.1766634379425</v>
      </c>
      <c r="EB204" s="72">
        <v>5.92528182263841</v>
      </c>
      <c r="EC204" s="68">
        <v>138.214880049207</v>
      </c>
      <c r="ED204" s="72">
        <v>-7.3485709770374</v>
      </c>
      <c r="EE204" s="68">
        <v>131.731269211552</v>
      </c>
      <c r="EF204" s="72">
        <v>11.4672014716596</v>
      </c>
      <c r="EG204" s="24"/>
      <c r="EH204" s="24" t="s">
        <v>35</v>
      </c>
      <c r="EI204" s="68">
        <v>147.737243664691</v>
      </c>
      <c r="EJ204" s="72">
        <v>4.79655922623181</v>
      </c>
      <c r="EK204" s="68">
        <v>150.942003940189</v>
      </c>
      <c r="EL204" s="72">
        <v>24.1774612081613</v>
      </c>
      <c r="EM204" s="68">
        <v>108.511294538877</v>
      </c>
      <c r="EN204" s="72">
        <v>9.40819190838656</v>
      </c>
      <c r="EO204" s="24"/>
      <c r="EP204" s="24" t="s">
        <v>35</v>
      </c>
      <c r="EQ204" s="68">
        <v>86.3171026526481</v>
      </c>
      <c r="ER204" s="72">
        <v>23.0052535069744</v>
      </c>
      <c r="ES204" s="68">
        <v>137.84418989243</v>
      </c>
      <c r="ET204" s="72">
        <v>6.33065054982129</v>
      </c>
      <c r="EU204" s="68">
        <v>50.2071279030439</v>
      </c>
      <c r="EV204" s="72">
        <v>-3.96631144124041</v>
      </c>
      <c r="EW204" s="24"/>
      <c r="EX204" s="24" t="s">
        <v>35</v>
      </c>
      <c r="EY204" s="68">
        <v>77.5123737767977</v>
      </c>
      <c r="EZ204" s="72">
        <v>16.906247753337</v>
      </c>
      <c r="FA204" s="68">
        <v>87.7656136986541</v>
      </c>
      <c r="FB204" s="72">
        <v>-9.45329698540944</v>
      </c>
      <c r="FC204" s="68">
        <v>265.088343922658</v>
      </c>
      <c r="FD204" s="72">
        <v>3.58386477535979</v>
      </c>
      <c r="FE204" s="24"/>
      <c r="FF204" s="24" t="s">
        <v>35</v>
      </c>
      <c r="FG204" s="68">
        <v>104.057830492134</v>
      </c>
      <c r="FH204" s="72">
        <v>-10.2791259039701</v>
      </c>
      <c r="FI204" s="68">
        <v>181.899872061147</v>
      </c>
      <c r="FJ204" s="72">
        <v>5.62254265655793</v>
      </c>
      <c r="FK204" s="68">
        <v>86.7496103489889</v>
      </c>
      <c r="FL204" s="72">
        <v>-8.59114546914303</v>
      </c>
      <c r="FM204" s="24"/>
      <c r="FN204" s="24" t="s">
        <v>35</v>
      </c>
      <c r="FO204" s="68">
        <v>90.0408742263158</v>
      </c>
      <c r="FP204" s="72">
        <v>-14.3951876790352</v>
      </c>
      <c r="FQ204" s="68">
        <v>258.514860581756</v>
      </c>
      <c r="FR204" s="72">
        <v>11.9283358955207</v>
      </c>
      <c r="FS204" s="68">
        <v>92.845254822654</v>
      </c>
      <c r="FT204" s="72">
        <v>-0.047078584896127</v>
      </c>
      <c r="FU204" s="24"/>
      <c r="FV204" s="24" t="s">
        <v>35</v>
      </c>
      <c r="FW204" s="68">
        <v>138.091784609497</v>
      </c>
      <c r="FX204" s="72">
        <v>-8.18291275175149</v>
      </c>
      <c r="FY204" s="68">
        <v>160.514579139554</v>
      </c>
      <c r="FZ204" s="72">
        <v>14.4374950887268</v>
      </c>
      <c r="GA204" s="68">
        <v>99.6136667002612</v>
      </c>
      <c r="GB204" s="72">
        <v>6.32197851594879</v>
      </c>
      <c r="GC204" s="24"/>
      <c r="GD204" s="24" t="s">
        <v>35</v>
      </c>
      <c r="GE204" s="68">
        <v>123.621649494754</v>
      </c>
      <c r="GF204" s="72">
        <v>5.83577630422481</v>
      </c>
      <c r="GG204" s="68">
        <v>94.578066894041</v>
      </c>
      <c r="GH204" s="72">
        <v>-10.7234823138953</v>
      </c>
      <c r="GI204" s="68">
        <v>61.0386936719203</v>
      </c>
      <c r="GJ204" s="72">
        <v>-15.8125393103484</v>
      </c>
      <c r="GK204" s="24"/>
      <c r="GL204" s="24" t="s">
        <v>35</v>
      </c>
      <c r="GM204" s="68">
        <v>108.124436337004</v>
      </c>
      <c r="GN204" s="72">
        <v>5.94581812862047</v>
      </c>
      <c r="GO204" s="68">
        <v>116.521168538689</v>
      </c>
      <c r="GP204" s="72">
        <v>-5.43740877008811</v>
      </c>
      <c r="GQ204" s="68">
        <v>96.5905857039229</v>
      </c>
      <c r="GR204" s="72">
        <v>21.3125405908494</v>
      </c>
      <c r="GS204" s="24"/>
      <c r="GT204" s="24" t="s">
        <v>35</v>
      </c>
      <c r="GU204" s="68">
        <v>77.6047179749176</v>
      </c>
      <c r="GV204" s="72">
        <v>18.0323823503525</v>
      </c>
      <c r="GW204" s="68">
        <v>96.0905915708331</v>
      </c>
      <c r="GX204" s="72">
        <v>-5.32181360616663</v>
      </c>
      <c r="GY204" s="68">
        <v>192.025974540617</v>
      </c>
      <c r="GZ204" s="72">
        <v>38.9957820967301</v>
      </c>
      <c r="HA204" s="24"/>
      <c r="HB204" s="24" t="s">
        <v>35</v>
      </c>
      <c r="HC204" s="68">
        <v>114.305828498084</v>
      </c>
      <c r="HD204" s="72">
        <v>12.2722436977515</v>
      </c>
      <c r="HE204" s="68">
        <v>131.869476582916</v>
      </c>
      <c r="HF204" s="72">
        <v>-8.80000000000013</v>
      </c>
      <c r="HG204" s="68">
        <v>83.573910830599</v>
      </c>
      <c r="HH204" s="72">
        <v>-6.73570381472319</v>
      </c>
      <c r="HI204" s="24"/>
      <c r="HJ204" s="24" t="s">
        <v>35</v>
      </c>
      <c r="HK204" s="68">
        <v>96.9077386177567</v>
      </c>
      <c r="HL204" s="72">
        <v>4.92195537735169</v>
      </c>
      <c r="HM204" s="68">
        <v>77.2726139369939</v>
      </c>
      <c r="HN204" s="72">
        <v>-29.4965536360574</v>
      </c>
      <c r="HO204" s="68">
        <v>96.4293152928257</v>
      </c>
      <c r="HP204" s="72">
        <v>-1.60125999629666</v>
      </c>
      <c r="HQ204" s="24"/>
      <c r="HR204" s="24" t="s">
        <v>35</v>
      </c>
      <c r="HS204" s="68">
        <v>121.307289897732</v>
      </c>
      <c r="HT204" s="72">
        <v>-1.79870365536205</v>
      </c>
      <c r="HU204" s="68">
        <v>184.153339800526</v>
      </c>
      <c r="HV204" s="72">
        <v>12.7163069143186</v>
      </c>
      <c r="HW204" s="68">
        <v>41.7543751032345</v>
      </c>
      <c r="HX204" s="72">
        <v>-18.8150102609648</v>
      </c>
      <c r="HY204" s="24"/>
      <c r="HZ204" s="24" t="s">
        <v>35</v>
      </c>
      <c r="IA204" s="68">
        <v>82.7137591436131</v>
      </c>
      <c r="IB204" s="72">
        <v>3.69277902228286</v>
      </c>
      <c r="IC204" s="68">
        <v>121.541632520965</v>
      </c>
      <c r="ID204" s="72">
        <v>5.18889392451291</v>
      </c>
      <c r="IE204" s="68">
        <v>93.1551306230768</v>
      </c>
      <c r="IF204" s="72">
        <v>9.70996416578598</v>
      </c>
      <c r="IG204" s="24"/>
      <c r="IH204" s="24" t="s">
        <v>35</v>
      </c>
      <c r="II204" s="68">
        <v>141.824291462685</v>
      </c>
      <c r="IJ204" s="72">
        <v>7.3868620422803</v>
      </c>
      <c r="IK204" s="68">
        <v>166.008715617675</v>
      </c>
      <c r="IL204" s="72">
        <v>19.4869193504061</v>
      </c>
      <c r="IM204" s="68">
        <v>128.388229740822</v>
      </c>
      <c r="IN204" s="72">
        <v>26.6704393942751</v>
      </c>
      <c r="IO204" s="68">
        <v>169.905670975549</v>
      </c>
      <c r="IP204" s="72">
        <v>39.0000000000007</v>
      </c>
      <c r="IQ204" s="24"/>
      <c r="IR204" s="24" t="s">
        <v>35</v>
      </c>
      <c r="IS204" s="68">
        <v>84.2093660222262</v>
      </c>
      <c r="IT204" s="72">
        <v>10.3221544209859</v>
      </c>
      <c r="IU204" s="68">
        <v>87.4234570642318</v>
      </c>
      <c r="IV204" s="72">
        <v>5.66280367263185</v>
      </c>
      <c r="IW204" s="68">
        <v>95.633512237915</v>
      </c>
      <c r="IX204" s="72">
        <v>15.8833618378738</v>
      </c>
      <c r="IY204" s="24"/>
      <c r="IZ204" s="24" t="s">
        <v>35</v>
      </c>
      <c r="JA204" s="68">
        <v>142.055816700865</v>
      </c>
      <c r="JB204" s="72">
        <v>16.1180216138947</v>
      </c>
      <c r="JC204" s="68">
        <v>122.58333640719</v>
      </c>
      <c r="JD204" s="72">
        <v>-14.9339574738071</v>
      </c>
      <c r="JE204" s="68">
        <v>110.824447997029</v>
      </c>
      <c r="JF204" s="72">
        <v>-30.1910954828905</v>
      </c>
      <c r="JG204" s="24"/>
      <c r="JH204" s="24" t="s">
        <v>35</v>
      </c>
      <c r="JI204" s="68">
        <v>190.7494775475</v>
      </c>
      <c r="JJ204" s="72">
        <v>26.6103531827943</v>
      </c>
      <c r="JK204" s="68">
        <v>191.854246956988</v>
      </c>
      <c r="JL204" s="72">
        <v>-9.20000000000005</v>
      </c>
      <c r="JM204" s="68">
        <v>111.292761250027</v>
      </c>
      <c r="JN204" s="72">
        <v>-1.71390200499287</v>
      </c>
      <c r="JO204" s="24"/>
      <c r="JP204" s="24" t="s">
        <v>35</v>
      </c>
      <c r="JQ204" s="68">
        <v>129.290726821613</v>
      </c>
      <c r="JR204" s="72">
        <v>-11.874821660376</v>
      </c>
      <c r="JS204" s="68">
        <v>122.923770926209</v>
      </c>
      <c r="JT204" s="72">
        <v>0.998093696247153</v>
      </c>
      <c r="JU204" s="68">
        <v>153.446463731443</v>
      </c>
      <c r="JV204" s="72">
        <v>26.007264813952</v>
      </c>
      <c r="JW204" s="24"/>
      <c r="JX204" s="24" t="s">
        <v>35</v>
      </c>
      <c r="JY204" s="68">
        <v>104.561184756056</v>
      </c>
      <c r="JZ204" s="72">
        <v>6.82991446624629</v>
      </c>
      <c r="KA204" s="68">
        <v>220.948102450757</v>
      </c>
      <c r="KB204" s="72">
        <v>28.0311325085792</v>
      </c>
      <c r="KC204" s="68">
        <v>125.266879811805</v>
      </c>
      <c r="KD204" s="72">
        <v>-17.5044526451841</v>
      </c>
      <c r="KE204" s="24"/>
      <c r="KF204" s="24" t="s">
        <v>35</v>
      </c>
      <c r="KG204" s="68">
        <v>78.8217387954407</v>
      </c>
      <c r="KH204" s="72">
        <v>21.0956545825143</v>
      </c>
      <c r="KI204" s="68">
        <v>125.156788288013</v>
      </c>
      <c r="KJ204" s="72">
        <v>15.3080181092455</v>
      </c>
      <c r="KK204" s="68">
        <v>117.520883534425</v>
      </c>
      <c r="KL204" s="72">
        <v>1.79260901344513</v>
      </c>
      <c r="KM204" s="24"/>
      <c r="KN204" s="24" t="s">
        <v>35</v>
      </c>
      <c r="KO204" s="68">
        <v>21.1590341217312</v>
      </c>
      <c r="KP204" s="72">
        <v>-29.4007493514531</v>
      </c>
      <c r="KQ204" s="68">
        <v>185.491367517309</v>
      </c>
      <c r="KR204" s="72">
        <v>12.4606261692904</v>
      </c>
      <c r="KS204" s="68">
        <v>92.2585437388417</v>
      </c>
      <c r="KT204" s="72">
        <v>-7.59842371982384</v>
      </c>
      <c r="KU204" s="24"/>
      <c r="KV204" s="24" t="s">
        <v>35</v>
      </c>
      <c r="KW204" s="68">
        <v>133.477546032544</v>
      </c>
      <c r="KX204" s="72">
        <v>3.07456584902883</v>
      </c>
      <c r="KY204" s="68">
        <v>147.01939943462</v>
      </c>
      <c r="KZ204" s="72">
        <v>-12.4670677573166</v>
      </c>
      <c r="LA204" s="68">
        <v>121.155972328682</v>
      </c>
      <c r="LB204" s="72">
        <v>1.51635272425872</v>
      </c>
      <c r="LC204" s="24"/>
      <c r="LD204" s="24" t="s">
        <v>35</v>
      </c>
      <c r="LE204" s="68">
        <v>153.820217940585</v>
      </c>
      <c r="LF204" s="72">
        <v>0.568958412562793</v>
      </c>
      <c r="LG204" s="68">
        <v>98.338870876494</v>
      </c>
      <c r="LH204" s="72">
        <v>-11.42977499685</v>
      </c>
      <c r="LI204" s="68">
        <v>40.3616588421298</v>
      </c>
      <c r="LJ204" s="72">
        <v>-9.8439843812869</v>
      </c>
      <c r="LK204" s="24"/>
      <c r="LL204" s="24" t="s">
        <v>35</v>
      </c>
      <c r="LM204" s="68">
        <v>119.383959894133</v>
      </c>
      <c r="LN204" s="72">
        <v>2.20978029749115</v>
      </c>
      <c r="LO204" s="68">
        <v>86.6548930755243</v>
      </c>
      <c r="LP204" s="72">
        <v>4.30000000000005</v>
      </c>
      <c r="LQ204" s="68">
        <v>227.116534367441</v>
      </c>
      <c r="LR204" s="72">
        <v>9.65860566844566</v>
      </c>
      <c r="LS204" s="24"/>
      <c r="LT204" s="24" t="s">
        <v>35</v>
      </c>
      <c r="LU204" s="68">
        <v>87.4366158110239</v>
      </c>
      <c r="LV204" s="72">
        <v>-15.6332294095951</v>
      </c>
      <c r="LW204" s="68">
        <v>142.266791861913</v>
      </c>
      <c r="LX204" s="72">
        <v>9.36353022553666</v>
      </c>
      <c r="LY204" s="68">
        <v>173.592081051953</v>
      </c>
      <c r="LZ204" s="72">
        <v>38.3233873205479</v>
      </c>
      <c r="MA204" s="24"/>
      <c r="MB204" s="24" t="s">
        <v>35</v>
      </c>
      <c r="MC204" s="68">
        <v>160.277709322233</v>
      </c>
      <c r="MD204" s="72">
        <v>4.28833990801643</v>
      </c>
      <c r="ME204" s="68">
        <v>104.477229699606</v>
      </c>
      <c r="MF204" s="72">
        <v>9.92281153599286</v>
      </c>
      <c r="MG204" s="68">
        <v>67.1856425766483</v>
      </c>
      <c r="MH204" s="72">
        <v>-15.6630477614986</v>
      </c>
      <c r="MI204" s="24"/>
      <c r="MJ204" s="24" t="s">
        <v>35</v>
      </c>
      <c r="MK204" s="68">
        <v>109.164383643836</v>
      </c>
      <c r="ML204" s="72">
        <v>9.86575386084505</v>
      </c>
      <c r="MM204" s="68">
        <v>113.017718028411</v>
      </c>
      <c r="MN204" s="72">
        <v>10.237557994388</v>
      </c>
      <c r="MO204" s="68">
        <v>221.714521191485</v>
      </c>
      <c r="MP204" s="72">
        <v>7.14405773160553</v>
      </c>
    </row>
    <row r="205" spans="1:354">
      <c r="A205" s="433"/>
      <c r="B205" s="24" t="s">
        <v>36</v>
      </c>
      <c r="C205" s="68">
        <v>88.2647218069749</v>
      </c>
      <c r="D205" s="72">
        <v>-6.90223986776327</v>
      </c>
      <c r="E205" s="459">
        <v>76.7475356288444</v>
      </c>
      <c r="F205" s="72">
        <v>-1.85973792714591</v>
      </c>
      <c r="G205" s="459">
        <v>99.154935803176</v>
      </c>
      <c r="H205" s="72">
        <v>-10.2762501702225</v>
      </c>
      <c r="I205" s="24"/>
      <c r="J205" s="24" t="s">
        <v>36</v>
      </c>
      <c r="K205" s="68">
        <v>102.451302114879</v>
      </c>
      <c r="L205" s="72">
        <v>12.3000000000003</v>
      </c>
      <c r="M205" s="68">
        <v>100.786570262138</v>
      </c>
      <c r="N205" s="72">
        <v>-4.45047149446599</v>
      </c>
      <c r="O205" s="68">
        <v>102.381489506397</v>
      </c>
      <c r="P205" s="72">
        <v>12.7999999999994</v>
      </c>
      <c r="Q205" s="24"/>
      <c r="R205" s="24" t="s">
        <v>36</v>
      </c>
      <c r="S205" s="68">
        <v>68.675570230765</v>
      </c>
      <c r="T205" s="72">
        <v>-12.5235241683498</v>
      </c>
      <c r="U205" s="68">
        <v>138.852219779947</v>
      </c>
      <c r="V205" s="72">
        <v>1.52412721151588</v>
      </c>
      <c r="W205" s="68">
        <v>126.297403982189</v>
      </c>
      <c r="X205" s="72">
        <v>-12.905395542388</v>
      </c>
      <c r="Y205" s="24"/>
      <c r="Z205" s="24" t="s">
        <v>36</v>
      </c>
      <c r="AA205" s="68">
        <v>150.100675651556</v>
      </c>
      <c r="AB205" s="72">
        <v>-1.42406823841206</v>
      </c>
      <c r="AC205" s="68">
        <v>143.448163222262</v>
      </c>
      <c r="AD205" s="72">
        <v>15.967486641594</v>
      </c>
      <c r="AE205" s="68">
        <v>166.296436995274</v>
      </c>
      <c r="AF205" s="72">
        <v>8.44751590040065</v>
      </c>
      <c r="AG205" s="24"/>
      <c r="AH205" s="24" t="s">
        <v>36</v>
      </c>
      <c r="AI205" s="68">
        <v>84.5936761231504</v>
      </c>
      <c r="AJ205" s="72">
        <v>-6.11674455614143</v>
      </c>
      <c r="AK205" s="68">
        <v>213.863292354752</v>
      </c>
      <c r="AL205" s="72">
        <v>2.0143345155448</v>
      </c>
      <c r="AM205" s="68">
        <v>85.5440956610794</v>
      </c>
      <c r="AN205" s="72">
        <v>15.9525300076037</v>
      </c>
      <c r="AO205" s="24"/>
      <c r="AP205" s="24" t="s">
        <v>36</v>
      </c>
      <c r="AQ205" s="68">
        <v>190.382792842762</v>
      </c>
      <c r="AR205" s="72">
        <v>-10.8</v>
      </c>
      <c r="AS205" s="68">
        <v>166.844196837006</v>
      </c>
      <c r="AT205" s="72">
        <v>7.9473491670263</v>
      </c>
      <c r="AU205" s="68">
        <v>163.120891262074</v>
      </c>
      <c r="AV205" s="72">
        <v>10.5180333163229</v>
      </c>
      <c r="AW205" s="24"/>
      <c r="AX205" s="24" t="s">
        <v>36</v>
      </c>
      <c r="AY205" s="68">
        <v>135.301501571892</v>
      </c>
      <c r="AZ205" s="72">
        <v>-20.5441668536786</v>
      </c>
      <c r="BA205" s="68">
        <v>74.1216171258947</v>
      </c>
      <c r="BB205" s="72">
        <v>-3.94724087666491</v>
      </c>
      <c r="BC205" s="68">
        <v>150.100478110254</v>
      </c>
      <c r="BD205" s="72">
        <v>-3.13997932815595</v>
      </c>
      <c r="BE205" s="24"/>
      <c r="BF205" s="24" t="s">
        <v>36</v>
      </c>
      <c r="BG205" s="68">
        <v>172.903745729989</v>
      </c>
      <c r="BH205" s="72">
        <v>1.92078113255616</v>
      </c>
      <c r="BI205" s="68">
        <v>73.6829564088109</v>
      </c>
      <c r="BJ205" s="72">
        <v>8.05829955099107</v>
      </c>
      <c r="BK205" s="68">
        <v>278.369380038686</v>
      </c>
      <c r="BL205" s="72">
        <v>33.8249892537636</v>
      </c>
      <c r="BM205" s="24"/>
      <c r="BN205" s="24" t="s">
        <v>36</v>
      </c>
      <c r="BO205" s="68">
        <v>135.51618054322</v>
      </c>
      <c r="BP205" s="72">
        <v>-2.6933859805104</v>
      </c>
      <c r="BQ205" s="466">
        <v>102.497043344514</v>
      </c>
      <c r="BR205" s="72">
        <v>-8.43070040520273</v>
      </c>
      <c r="BS205" s="68">
        <v>173.462805611658</v>
      </c>
      <c r="BT205" s="72">
        <v>7.58312889801176</v>
      </c>
      <c r="BU205" s="24"/>
      <c r="BV205" s="24" t="s">
        <v>36</v>
      </c>
      <c r="BW205" s="68">
        <v>174.523806818661</v>
      </c>
      <c r="BX205" s="72">
        <v>19.3244374081834</v>
      </c>
      <c r="BY205" s="68">
        <v>151.918028718347</v>
      </c>
      <c r="BZ205" s="72">
        <v>7.2684397865723</v>
      </c>
      <c r="CA205" s="68">
        <v>138.383747712199</v>
      </c>
      <c r="CB205" s="72">
        <v>18.7667611005566</v>
      </c>
      <c r="CC205" s="24"/>
      <c r="CD205" s="24" t="s">
        <v>36</v>
      </c>
      <c r="CE205" s="68">
        <v>110.246180084258</v>
      </c>
      <c r="CF205" s="72">
        <v>-1.76812286171166</v>
      </c>
      <c r="CG205" s="68">
        <v>88.1520941753338</v>
      </c>
      <c r="CH205" s="72">
        <v>36.8012577082345</v>
      </c>
      <c r="CI205" s="68">
        <v>107.431024595662</v>
      </c>
      <c r="CJ205" s="72">
        <v>8.73931910386403</v>
      </c>
      <c r="CK205" s="24"/>
      <c r="CL205" s="24" t="s">
        <v>36</v>
      </c>
      <c r="CM205" s="68">
        <v>301.757288616912</v>
      </c>
      <c r="CN205" s="72">
        <v>1.75656900542711</v>
      </c>
      <c r="CO205" s="68">
        <v>88.9256264960175</v>
      </c>
      <c r="CP205" s="72">
        <v>6.94256820196442</v>
      </c>
      <c r="CQ205" s="68">
        <v>132.063701755829</v>
      </c>
      <c r="CR205" s="72">
        <v>-0.0571069787744989</v>
      </c>
      <c r="CS205" s="24"/>
      <c r="CT205" s="24" t="s">
        <v>36</v>
      </c>
      <c r="CU205" s="68">
        <v>113.141105894708</v>
      </c>
      <c r="CV205" s="72">
        <v>28.1706665041829</v>
      </c>
      <c r="CW205" s="68">
        <v>106.105726847571</v>
      </c>
      <c r="CX205" s="72">
        <v>-26.1016777549062</v>
      </c>
      <c r="CY205" s="68">
        <v>139.66721940305</v>
      </c>
      <c r="CZ205" s="72">
        <v>40.0000000000001</v>
      </c>
      <c r="DA205" s="24"/>
      <c r="DB205" s="24" t="s">
        <v>36</v>
      </c>
      <c r="DC205" s="68">
        <v>69.4527848224573</v>
      </c>
      <c r="DD205" s="72">
        <v>20.2008268321017</v>
      </c>
      <c r="DE205" s="68">
        <v>310.704262295874</v>
      </c>
      <c r="DF205" s="72">
        <v>16.051806691123</v>
      </c>
      <c r="DG205" s="68">
        <v>94.7692163861309</v>
      </c>
      <c r="DH205" s="72">
        <v>-9.09478712961909</v>
      </c>
      <c r="DI205" s="24"/>
      <c r="DJ205" s="24" t="s">
        <v>36</v>
      </c>
      <c r="DK205" s="68">
        <v>153.480504238091</v>
      </c>
      <c r="DL205" s="72">
        <v>11.3782162496362</v>
      </c>
      <c r="DM205" s="68">
        <v>45.0142145135575</v>
      </c>
      <c r="DN205" s="72">
        <v>-5.12493354406705</v>
      </c>
      <c r="DO205" s="68">
        <v>118.815089798151</v>
      </c>
      <c r="DP205" s="72">
        <v>-16.020887572154</v>
      </c>
      <c r="DQ205" s="24"/>
      <c r="DR205" s="24" t="s">
        <v>36</v>
      </c>
      <c r="DS205" s="68">
        <v>166.091696301668</v>
      </c>
      <c r="DT205" s="72">
        <v>17.2104266992985</v>
      </c>
      <c r="DU205" s="68">
        <v>141.510585414095</v>
      </c>
      <c r="DV205" s="72">
        <v>9.77700620893449</v>
      </c>
      <c r="DW205" s="68">
        <v>141.870510219394</v>
      </c>
      <c r="DX205" s="72">
        <v>1.33805229588464</v>
      </c>
      <c r="DY205" s="24"/>
      <c r="DZ205" s="24" t="s">
        <v>36</v>
      </c>
      <c r="EA205" s="68">
        <v>109.442570957652</v>
      </c>
      <c r="EB205" s="72">
        <v>-5.62284207923057</v>
      </c>
      <c r="EC205" s="68">
        <v>128.944743952425</v>
      </c>
      <c r="ED205" s="72">
        <v>8.03468927277268</v>
      </c>
      <c r="EE205" s="68">
        <v>127.048486011121</v>
      </c>
      <c r="EF205" s="72">
        <v>2.70657419605487</v>
      </c>
      <c r="EG205" s="24"/>
      <c r="EH205" s="24" t="s">
        <v>36</v>
      </c>
      <c r="EI205" s="68">
        <v>152.772068087951</v>
      </c>
      <c r="EJ205" s="72">
        <v>0.42955899478396</v>
      </c>
      <c r="EK205" s="68">
        <v>122.036260526995</v>
      </c>
      <c r="EL205" s="72">
        <v>-1.47580408871833</v>
      </c>
      <c r="EM205" s="68">
        <v>114.963107207199</v>
      </c>
      <c r="EN205" s="72">
        <v>10.4215087747309</v>
      </c>
      <c r="EO205" s="24"/>
      <c r="EP205" s="24" t="s">
        <v>36</v>
      </c>
      <c r="EQ205" s="68">
        <v>93.8219848296192</v>
      </c>
      <c r="ER205" s="72">
        <v>3.78494324928707</v>
      </c>
      <c r="ES205" s="68">
        <v>170.297571016059</v>
      </c>
      <c r="ET205" s="72">
        <v>11.0092994827845</v>
      </c>
      <c r="EU205" s="68">
        <v>32.3137357425003</v>
      </c>
      <c r="EV205" s="72">
        <v>36.9000000000002</v>
      </c>
      <c r="EW205" s="24"/>
      <c r="EX205" s="24" t="s">
        <v>36</v>
      </c>
      <c r="EY205" s="68">
        <v>83.0098682326367</v>
      </c>
      <c r="EZ205" s="72">
        <v>-8.16358506080252</v>
      </c>
      <c r="FA205" s="68">
        <v>89.6330975930381</v>
      </c>
      <c r="FB205" s="72">
        <v>-16.7412143144854</v>
      </c>
      <c r="FC205" s="68">
        <v>271.848476395932</v>
      </c>
      <c r="FD205" s="72">
        <v>4.90796804862042</v>
      </c>
      <c r="FE205" s="24"/>
      <c r="FF205" s="24" t="s">
        <v>36</v>
      </c>
      <c r="FG205" s="68">
        <v>103.345770939291</v>
      </c>
      <c r="FH205" s="72">
        <v>-10.7315613049055</v>
      </c>
      <c r="FI205" s="68">
        <v>177.481043925052</v>
      </c>
      <c r="FJ205" s="72">
        <v>6.00207849583627</v>
      </c>
      <c r="FK205" s="68">
        <v>93.2415038687349</v>
      </c>
      <c r="FL205" s="72">
        <v>-16.2826547738617</v>
      </c>
      <c r="FM205" s="24"/>
      <c r="FN205" s="24" t="s">
        <v>36</v>
      </c>
      <c r="FO205" s="68">
        <v>92.7969323011605</v>
      </c>
      <c r="FP205" s="72">
        <v>1.48358122095027</v>
      </c>
      <c r="FQ205" s="68">
        <v>235.862396325732</v>
      </c>
      <c r="FR205" s="72">
        <v>14.3191657437288</v>
      </c>
      <c r="FS205" s="68">
        <v>112.790261060366</v>
      </c>
      <c r="FT205" s="72">
        <v>8.09651854118978</v>
      </c>
      <c r="FU205" s="24"/>
      <c r="FV205" s="24" t="s">
        <v>36</v>
      </c>
      <c r="FW205" s="68">
        <v>112.003882798565</v>
      </c>
      <c r="FX205" s="72">
        <v>-13.6024337379345</v>
      </c>
      <c r="FY205" s="68">
        <v>188.435080597636</v>
      </c>
      <c r="FZ205" s="72">
        <v>2.47327284066816</v>
      </c>
      <c r="GA205" s="68">
        <v>132.492365184659</v>
      </c>
      <c r="GB205" s="72">
        <v>27.9061630763456</v>
      </c>
      <c r="GC205" s="24"/>
      <c r="GD205" s="24" t="s">
        <v>36</v>
      </c>
      <c r="GE205" s="68">
        <v>130.548779017631</v>
      </c>
      <c r="GF205" s="72">
        <v>1.28822527382439</v>
      </c>
      <c r="GG205" s="68">
        <v>112.557918352336</v>
      </c>
      <c r="GH205" s="72">
        <v>1.43429095955267</v>
      </c>
      <c r="GI205" s="68">
        <v>58.690195600755</v>
      </c>
      <c r="GJ205" s="72">
        <v>-6.62803729247794</v>
      </c>
      <c r="GK205" s="24"/>
      <c r="GL205" s="24" t="s">
        <v>36</v>
      </c>
      <c r="GM205" s="68">
        <v>106.791109142029</v>
      </c>
      <c r="GN205" s="72">
        <v>4.18305500988573</v>
      </c>
      <c r="GO205" s="68">
        <v>116.746194589392</v>
      </c>
      <c r="GP205" s="72">
        <v>-2.91084315759372</v>
      </c>
      <c r="GQ205" s="68">
        <v>91.192245830883</v>
      </c>
      <c r="GR205" s="72">
        <v>20.6680124161309</v>
      </c>
      <c r="GS205" s="24"/>
      <c r="GT205" s="24" t="s">
        <v>36</v>
      </c>
      <c r="GU205" s="68">
        <v>82.3052233619921</v>
      </c>
      <c r="GV205" s="72">
        <v>15.9594806619279</v>
      </c>
      <c r="GW205" s="68">
        <v>91.2017805888861</v>
      </c>
      <c r="GX205" s="72">
        <v>-7.09669749022871</v>
      </c>
      <c r="GY205" s="68">
        <v>120.769601999187</v>
      </c>
      <c r="GZ205" s="72">
        <v>39.0467078256321</v>
      </c>
      <c r="HA205" s="24"/>
      <c r="HB205" s="24" t="s">
        <v>36</v>
      </c>
      <c r="HC205" s="68">
        <v>136.332902915773</v>
      </c>
      <c r="HD205" s="72">
        <v>11.7028020992613</v>
      </c>
      <c r="HE205" s="68">
        <v>141.620893589008</v>
      </c>
      <c r="HF205" s="72">
        <v>1.79999999999968</v>
      </c>
      <c r="HG205" s="68">
        <v>67.5602522072621</v>
      </c>
      <c r="HH205" s="72">
        <v>-4.22970715338703</v>
      </c>
      <c r="HI205" s="24"/>
      <c r="HJ205" s="24" t="s">
        <v>36</v>
      </c>
      <c r="HK205" s="68">
        <v>96.2297126932369</v>
      </c>
      <c r="HL205" s="72">
        <v>9.02489500194297</v>
      </c>
      <c r="HM205" s="68">
        <v>73.1556691820298</v>
      </c>
      <c r="HN205" s="72">
        <v>-29.0399269023762</v>
      </c>
      <c r="HO205" s="68">
        <v>66.7167010032809</v>
      </c>
      <c r="HP205" s="72">
        <v>6.94681209912258</v>
      </c>
      <c r="HQ205" s="24"/>
      <c r="HR205" s="24" t="s">
        <v>36</v>
      </c>
      <c r="HS205" s="68">
        <v>106.325320486094</v>
      </c>
      <c r="HT205" s="72">
        <v>5.32144923640203</v>
      </c>
      <c r="HU205" s="68">
        <v>181.952997842318</v>
      </c>
      <c r="HV205" s="72">
        <v>7.92989986761631</v>
      </c>
      <c r="HW205" s="68">
        <v>55.3099112793442</v>
      </c>
      <c r="HX205" s="72">
        <v>-24.9747664725714</v>
      </c>
      <c r="HY205" s="24"/>
      <c r="HZ205" s="24" t="s">
        <v>36</v>
      </c>
      <c r="IA205" s="68">
        <v>81.5489386702954</v>
      </c>
      <c r="IB205" s="72">
        <v>7.72832070229627</v>
      </c>
      <c r="IC205" s="68">
        <v>105.540122822932</v>
      </c>
      <c r="ID205" s="72">
        <v>4.04893452946256</v>
      </c>
      <c r="IE205" s="68">
        <v>100.151246509631</v>
      </c>
      <c r="IF205" s="72">
        <v>1.28355591895561</v>
      </c>
      <c r="IG205" s="24"/>
      <c r="IH205" s="24" t="s">
        <v>36</v>
      </c>
      <c r="II205" s="68">
        <v>116.952386945973</v>
      </c>
      <c r="IJ205" s="72">
        <v>9.89727068585805</v>
      </c>
      <c r="IK205" s="68">
        <v>177.279762693813</v>
      </c>
      <c r="IL205" s="72">
        <v>8.84931319151445</v>
      </c>
      <c r="IM205" s="68">
        <v>145.121600980979</v>
      </c>
      <c r="IN205" s="72">
        <v>27.8239205230714</v>
      </c>
      <c r="IO205" s="68">
        <v>175.017071905905</v>
      </c>
      <c r="IP205" s="72">
        <v>22.9000000000004</v>
      </c>
      <c r="IQ205" s="24"/>
      <c r="IR205" s="24" t="s">
        <v>36</v>
      </c>
      <c r="IS205" s="68">
        <v>53.4536819537374</v>
      </c>
      <c r="IT205" s="72">
        <v>9.54791581532608</v>
      </c>
      <c r="IU205" s="68">
        <v>99.7717649011323</v>
      </c>
      <c r="IV205" s="72">
        <v>5.67975644669238</v>
      </c>
      <c r="IW205" s="68">
        <v>110.876930736807</v>
      </c>
      <c r="IX205" s="72">
        <v>13.2298581294551</v>
      </c>
      <c r="IY205" s="24"/>
      <c r="IZ205" s="24" t="s">
        <v>36</v>
      </c>
      <c r="JA205" s="68">
        <v>159.138216751252</v>
      </c>
      <c r="JB205" s="72">
        <v>-3.0945271540963</v>
      </c>
      <c r="JC205" s="68">
        <v>171.43419768991</v>
      </c>
      <c r="JD205" s="72">
        <v>11.616618831082</v>
      </c>
      <c r="JE205" s="68">
        <v>154.535579103242</v>
      </c>
      <c r="JF205" s="72">
        <v>-12.288691886116</v>
      </c>
      <c r="JG205" s="24"/>
      <c r="JH205" s="24" t="s">
        <v>36</v>
      </c>
      <c r="JI205" s="68">
        <v>152.768383125485</v>
      </c>
      <c r="JJ205" s="72">
        <v>9.70109408338902</v>
      </c>
      <c r="JK205" s="68">
        <v>232.205491291266</v>
      </c>
      <c r="JL205" s="72">
        <v>-0.0999999999997954</v>
      </c>
      <c r="JM205" s="68">
        <v>121.642962893516</v>
      </c>
      <c r="JN205" s="72">
        <v>2.38361087900924</v>
      </c>
      <c r="JO205" s="24"/>
      <c r="JP205" s="24" t="s">
        <v>36</v>
      </c>
      <c r="JQ205" s="68">
        <v>103.755585302234</v>
      </c>
      <c r="JR205" s="72">
        <v>-23.5776359792682</v>
      </c>
      <c r="JS205" s="68">
        <v>114.307831882526</v>
      </c>
      <c r="JT205" s="72">
        <v>-0.141148717592401</v>
      </c>
      <c r="JU205" s="68">
        <v>126.703257473169</v>
      </c>
      <c r="JV205" s="72">
        <v>22.1061255986684</v>
      </c>
      <c r="JW205" s="24"/>
      <c r="JX205" s="24" t="s">
        <v>36</v>
      </c>
      <c r="JY205" s="68">
        <v>120.870938971622</v>
      </c>
      <c r="JZ205" s="72">
        <v>5.12333228203372</v>
      </c>
      <c r="KA205" s="68">
        <v>223.979765300948</v>
      </c>
      <c r="KB205" s="72">
        <v>34.1602310793941</v>
      </c>
      <c r="KC205" s="68">
        <v>143.839365385063</v>
      </c>
      <c r="KD205" s="72">
        <v>-11.6807346046102</v>
      </c>
      <c r="KE205" s="24"/>
      <c r="KF205" s="24" t="s">
        <v>36</v>
      </c>
      <c r="KG205" s="68">
        <v>90.7184323278952</v>
      </c>
      <c r="KH205" s="72">
        <v>17.1759522981681</v>
      </c>
      <c r="KI205" s="68">
        <v>171.094604487319</v>
      </c>
      <c r="KJ205" s="72">
        <v>13.9538254255677</v>
      </c>
      <c r="KK205" s="68">
        <v>123.696568938232</v>
      </c>
      <c r="KL205" s="72">
        <v>-2.16183969629694</v>
      </c>
      <c r="KM205" s="24"/>
      <c r="KN205" s="24" t="s">
        <v>36</v>
      </c>
      <c r="KO205" s="68">
        <v>29.5795345921711</v>
      </c>
      <c r="KP205" s="72">
        <v>-26.6</v>
      </c>
      <c r="KQ205" s="68">
        <v>159.004066402498</v>
      </c>
      <c r="KR205" s="72">
        <v>14.3553535340287</v>
      </c>
      <c r="KS205" s="68">
        <v>121.049521411463</v>
      </c>
      <c r="KT205" s="72">
        <v>5.17815397205868</v>
      </c>
      <c r="KU205" s="24"/>
      <c r="KV205" s="24" t="s">
        <v>36</v>
      </c>
      <c r="KW205" s="68">
        <v>136.867593868235</v>
      </c>
      <c r="KX205" s="72">
        <v>1.58729511970273</v>
      </c>
      <c r="KY205" s="68">
        <v>132.378632277241</v>
      </c>
      <c r="KZ205" s="72">
        <v>4.78021361215313</v>
      </c>
      <c r="LA205" s="68">
        <v>151.815373229003</v>
      </c>
      <c r="LB205" s="72">
        <v>5.5062175399992</v>
      </c>
      <c r="LC205" s="24"/>
      <c r="LD205" s="24" t="s">
        <v>36</v>
      </c>
      <c r="LE205" s="68">
        <v>155.083150977603</v>
      </c>
      <c r="LF205" s="72">
        <v>1.03639637685204</v>
      </c>
      <c r="LG205" s="68">
        <v>133.705750930675</v>
      </c>
      <c r="LH205" s="72">
        <v>-7.52612979830351</v>
      </c>
      <c r="LI205" s="68">
        <v>53.54586227784</v>
      </c>
      <c r="LJ205" s="72">
        <v>-3.12312422715945</v>
      </c>
      <c r="LK205" s="24"/>
      <c r="LL205" s="24" t="s">
        <v>36</v>
      </c>
      <c r="LM205" s="68">
        <v>164.888649611688</v>
      </c>
      <c r="LN205" s="72">
        <v>-36.3786675052185</v>
      </c>
      <c r="LO205" s="68">
        <v>71.5271821361414</v>
      </c>
      <c r="LP205" s="72">
        <v>3.10000000000004</v>
      </c>
      <c r="LQ205" s="68">
        <v>227.672332995727</v>
      </c>
      <c r="LR205" s="72">
        <v>16.2639394512608</v>
      </c>
      <c r="LS205" s="24"/>
      <c r="LT205" s="24" t="s">
        <v>36</v>
      </c>
      <c r="LU205" s="68">
        <v>101.848109939429</v>
      </c>
      <c r="LV205" s="72">
        <v>-14.9160144489226</v>
      </c>
      <c r="LW205" s="68">
        <v>153.862600625496</v>
      </c>
      <c r="LX205" s="72">
        <v>15.0134711752383</v>
      </c>
      <c r="LY205" s="68">
        <v>208.254607355391</v>
      </c>
      <c r="LZ205" s="72">
        <v>16.6817583809602</v>
      </c>
      <c r="MA205" s="24"/>
      <c r="MB205" s="24" t="s">
        <v>36</v>
      </c>
      <c r="MC205" s="68">
        <v>178.533891177481</v>
      </c>
      <c r="MD205" s="72">
        <v>4.0891721785606</v>
      </c>
      <c r="ME205" s="68">
        <v>110.389477285122</v>
      </c>
      <c r="MF205" s="72">
        <v>10.4863369009368</v>
      </c>
      <c r="MG205" s="68">
        <v>65.1276741674199</v>
      </c>
      <c r="MH205" s="72">
        <v>-10.3805386216091</v>
      </c>
      <c r="MI205" s="24"/>
      <c r="MJ205" s="24" t="s">
        <v>36</v>
      </c>
      <c r="MK205" s="68">
        <v>114.372308213627</v>
      </c>
      <c r="ML205" s="72">
        <v>13.3626108917823</v>
      </c>
      <c r="MM205" s="68">
        <v>122.862156788475</v>
      </c>
      <c r="MN205" s="72">
        <v>4.21862875566046</v>
      </c>
      <c r="MO205" s="68">
        <v>187.396084914627</v>
      </c>
      <c r="MP205" s="72">
        <v>7.31814704482336</v>
      </c>
    </row>
    <row r="206" spans="1:354">
      <c r="A206" s="433"/>
      <c r="B206" s="24" t="s">
        <v>37</v>
      </c>
      <c r="C206" s="68">
        <v>0</v>
      </c>
      <c r="D206" s="72">
        <v>-100</v>
      </c>
      <c r="E206" s="459">
        <v>0</v>
      </c>
      <c r="F206" s="72">
        <v>-100</v>
      </c>
      <c r="G206" s="459">
        <v>0</v>
      </c>
      <c r="H206" s="72">
        <v>-100</v>
      </c>
      <c r="I206" s="24"/>
      <c r="J206" s="24" t="s">
        <v>37</v>
      </c>
      <c r="K206" s="68">
        <v>0</v>
      </c>
      <c r="L206" s="72">
        <v>-100</v>
      </c>
      <c r="M206" s="68">
        <v>0</v>
      </c>
      <c r="N206" s="72">
        <v>-100</v>
      </c>
      <c r="O206" s="68">
        <v>0</v>
      </c>
      <c r="P206" s="72">
        <v>-100</v>
      </c>
      <c r="Q206" s="24"/>
      <c r="R206" s="24" t="s">
        <v>37</v>
      </c>
      <c r="S206" s="68">
        <v>0</v>
      </c>
      <c r="T206" s="72">
        <v>-100</v>
      </c>
      <c r="U206" s="68">
        <v>0</v>
      </c>
      <c r="V206" s="72">
        <v>-100</v>
      </c>
      <c r="W206" s="68">
        <v>0</v>
      </c>
      <c r="X206" s="72">
        <v>-100</v>
      </c>
      <c r="Y206" s="24"/>
      <c r="Z206" s="24" t="s">
        <v>37</v>
      </c>
      <c r="AA206" s="68">
        <v>0</v>
      </c>
      <c r="AB206" s="72">
        <v>-100</v>
      </c>
      <c r="AC206" s="68">
        <v>0</v>
      </c>
      <c r="AD206" s="72">
        <v>-100</v>
      </c>
      <c r="AE206" s="68">
        <v>0</v>
      </c>
      <c r="AF206" s="72">
        <v>-100</v>
      </c>
      <c r="AG206" s="24"/>
      <c r="AH206" s="24" t="s">
        <v>37</v>
      </c>
      <c r="AI206" s="68">
        <v>0</v>
      </c>
      <c r="AJ206" s="72">
        <v>-100</v>
      </c>
      <c r="AK206" s="68">
        <v>0</v>
      </c>
      <c r="AL206" s="72">
        <v>-100</v>
      </c>
      <c r="AM206" s="68">
        <v>0</v>
      </c>
      <c r="AN206" s="72">
        <v>-100</v>
      </c>
      <c r="AO206" s="24"/>
      <c r="AP206" s="24" t="s">
        <v>37</v>
      </c>
      <c r="AQ206" s="68">
        <v>0</v>
      </c>
      <c r="AR206" s="72">
        <v>-100</v>
      </c>
      <c r="AS206" s="68">
        <v>0</v>
      </c>
      <c r="AT206" s="72">
        <v>-100</v>
      </c>
      <c r="AU206" s="68">
        <v>0</v>
      </c>
      <c r="AV206" s="72">
        <v>-100</v>
      </c>
      <c r="AW206" s="24"/>
      <c r="AX206" s="24" t="s">
        <v>37</v>
      </c>
      <c r="AY206" s="68">
        <v>0</v>
      </c>
      <c r="AZ206" s="72">
        <v>-100</v>
      </c>
      <c r="BA206" s="68">
        <v>0</v>
      </c>
      <c r="BB206" s="72">
        <v>-100</v>
      </c>
      <c r="BC206" s="68">
        <v>0</v>
      </c>
      <c r="BD206" s="72">
        <v>-100</v>
      </c>
      <c r="BE206" s="24"/>
      <c r="BF206" s="24" t="s">
        <v>37</v>
      </c>
      <c r="BG206" s="68">
        <v>0</v>
      </c>
      <c r="BH206" s="72">
        <v>-100</v>
      </c>
      <c r="BI206" s="68">
        <v>0</v>
      </c>
      <c r="BJ206" s="72">
        <v>-100</v>
      </c>
      <c r="BK206" s="68">
        <v>0</v>
      </c>
      <c r="BL206" s="72">
        <v>-100</v>
      </c>
      <c r="BM206" s="24"/>
      <c r="BN206" s="24" t="s">
        <v>37</v>
      </c>
      <c r="BO206" s="68">
        <v>0</v>
      </c>
      <c r="BP206" s="72">
        <v>-100</v>
      </c>
      <c r="BQ206" s="466">
        <v>0</v>
      </c>
      <c r="BR206" s="72">
        <v>-100</v>
      </c>
      <c r="BS206" s="68">
        <v>0</v>
      </c>
      <c r="BT206" s="72">
        <v>-100</v>
      </c>
      <c r="BU206" s="24"/>
      <c r="BV206" s="24" t="s">
        <v>37</v>
      </c>
      <c r="BW206" s="68">
        <v>0</v>
      </c>
      <c r="BX206" s="72">
        <v>-100</v>
      </c>
      <c r="BY206" s="68">
        <v>0</v>
      </c>
      <c r="BZ206" s="72">
        <v>-100</v>
      </c>
      <c r="CA206" s="68">
        <v>0</v>
      </c>
      <c r="CB206" s="72">
        <v>-100</v>
      </c>
      <c r="CC206" s="24"/>
      <c r="CD206" s="24" t="s">
        <v>37</v>
      </c>
      <c r="CE206" s="68">
        <v>0</v>
      </c>
      <c r="CF206" s="72">
        <v>-100</v>
      </c>
      <c r="CG206" s="68">
        <v>0</v>
      </c>
      <c r="CH206" s="72">
        <v>-100</v>
      </c>
      <c r="CI206" s="68">
        <v>0</v>
      </c>
      <c r="CJ206" s="72">
        <v>-100</v>
      </c>
      <c r="CK206" s="24"/>
      <c r="CL206" s="24" t="s">
        <v>37</v>
      </c>
      <c r="CM206" s="68">
        <v>0</v>
      </c>
      <c r="CN206" s="72">
        <v>-100</v>
      </c>
      <c r="CO206" s="68">
        <v>0</v>
      </c>
      <c r="CP206" s="72">
        <v>-100</v>
      </c>
      <c r="CQ206" s="68">
        <v>0</v>
      </c>
      <c r="CR206" s="72">
        <v>-100</v>
      </c>
      <c r="CS206" s="24"/>
      <c r="CT206" s="24" t="s">
        <v>37</v>
      </c>
      <c r="CU206" s="68">
        <v>0</v>
      </c>
      <c r="CV206" s="72">
        <v>-100</v>
      </c>
      <c r="CW206" s="68">
        <v>0</v>
      </c>
      <c r="CX206" s="72">
        <v>-100</v>
      </c>
      <c r="CY206" s="68">
        <v>0</v>
      </c>
      <c r="CZ206" s="72">
        <v>-100</v>
      </c>
      <c r="DA206" s="24"/>
      <c r="DB206" s="24" t="s">
        <v>37</v>
      </c>
      <c r="DC206" s="68">
        <v>0</v>
      </c>
      <c r="DD206" s="72">
        <v>-100</v>
      </c>
      <c r="DE206" s="68">
        <v>0</v>
      </c>
      <c r="DF206" s="72">
        <v>-100</v>
      </c>
      <c r="DG206" s="68">
        <v>0</v>
      </c>
      <c r="DH206" s="72">
        <v>-100</v>
      </c>
      <c r="DI206" s="24"/>
      <c r="DJ206" s="24" t="s">
        <v>37</v>
      </c>
      <c r="DK206" s="68">
        <v>0</v>
      </c>
      <c r="DL206" s="72">
        <v>-100</v>
      </c>
      <c r="DM206" s="68">
        <v>0</v>
      </c>
      <c r="DN206" s="72">
        <v>-100</v>
      </c>
      <c r="DO206" s="68">
        <v>0</v>
      </c>
      <c r="DP206" s="72">
        <v>-100</v>
      </c>
      <c r="DQ206" s="24"/>
      <c r="DR206" s="24" t="s">
        <v>37</v>
      </c>
      <c r="DS206" s="68">
        <v>0</v>
      </c>
      <c r="DT206" s="72">
        <v>-100</v>
      </c>
      <c r="DU206" s="68">
        <v>0</v>
      </c>
      <c r="DV206" s="72">
        <v>-100</v>
      </c>
      <c r="DW206" s="68">
        <v>0</v>
      </c>
      <c r="DX206" s="72">
        <v>-100</v>
      </c>
      <c r="DY206" s="24"/>
      <c r="DZ206" s="24" t="s">
        <v>37</v>
      </c>
      <c r="EA206" s="68">
        <v>0</v>
      </c>
      <c r="EB206" s="72">
        <v>-100</v>
      </c>
      <c r="EC206" s="68">
        <v>0</v>
      </c>
      <c r="ED206" s="72">
        <v>-100</v>
      </c>
      <c r="EE206" s="68">
        <v>0</v>
      </c>
      <c r="EF206" s="72">
        <v>-100</v>
      </c>
      <c r="EG206" s="24"/>
      <c r="EH206" s="24" t="s">
        <v>37</v>
      </c>
      <c r="EI206" s="68">
        <v>0</v>
      </c>
      <c r="EJ206" s="72">
        <v>-100</v>
      </c>
      <c r="EK206" s="68">
        <v>0</v>
      </c>
      <c r="EL206" s="72">
        <v>-100</v>
      </c>
      <c r="EM206" s="68">
        <v>0</v>
      </c>
      <c r="EN206" s="72">
        <v>-100</v>
      </c>
      <c r="EO206" s="24"/>
      <c r="EP206" s="24" t="s">
        <v>37</v>
      </c>
      <c r="EQ206" s="68">
        <v>0</v>
      </c>
      <c r="ER206" s="72">
        <v>-100</v>
      </c>
      <c r="ES206" s="68">
        <v>0</v>
      </c>
      <c r="ET206" s="72">
        <v>-100</v>
      </c>
      <c r="EU206" s="68">
        <v>0</v>
      </c>
      <c r="EV206" s="72">
        <v>-100</v>
      </c>
      <c r="EW206" s="24"/>
      <c r="EX206" s="24" t="s">
        <v>37</v>
      </c>
      <c r="EY206" s="68">
        <v>0</v>
      </c>
      <c r="EZ206" s="72">
        <v>-100</v>
      </c>
      <c r="FA206" s="68">
        <v>0</v>
      </c>
      <c r="FB206" s="72">
        <v>-100</v>
      </c>
      <c r="FC206" s="68">
        <v>0</v>
      </c>
      <c r="FD206" s="72">
        <v>-100</v>
      </c>
      <c r="FE206" s="24"/>
      <c r="FF206" s="24" t="s">
        <v>37</v>
      </c>
      <c r="FG206" s="68">
        <v>0</v>
      </c>
      <c r="FH206" s="72">
        <v>-100</v>
      </c>
      <c r="FI206" s="68">
        <v>0</v>
      </c>
      <c r="FJ206" s="72">
        <v>-100</v>
      </c>
      <c r="FK206" s="68">
        <v>0</v>
      </c>
      <c r="FL206" s="72">
        <v>-100</v>
      </c>
      <c r="FM206" s="24"/>
      <c r="FN206" s="24" t="s">
        <v>37</v>
      </c>
      <c r="FO206" s="68">
        <v>0</v>
      </c>
      <c r="FP206" s="72">
        <v>-100</v>
      </c>
      <c r="FQ206" s="68">
        <v>0</v>
      </c>
      <c r="FR206" s="72">
        <v>-100</v>
      </c>
      <c r="FS206" s="68">
        <v>0</v>
      </c>
      <c r="FT206" s="72">
        <v>-100</v>
      </c>
      <c r="FU206" s="24"/>
      <c r="FV206" s="24" t="s">
        <v>37</v>
      </c>
      <c r="FW206" s="68">
        <v>0</v>
      </c>
      <c r="FX206" s="72">
        <v>-100</v>
      </c>
      <c r="FY206" s="68">
        <v>0</v>
      </c>
      <c r="FZ206" s="72">
        <v>-100</v>
      </c>
      <c r="GA206" s="68">
        <v>0</v>
      </c>
      <c r="GB206" s="72">
        <v>-100</v>
      </c>
      <c r="GC206" s="24"/>
      <c r="GD206" s="24" t="s">
        <v>37</v>
      </c>
      <c r="GE206" s="68">
        <v>0</v>
      </c>
      <c r="GF206" s="72">
        <v>-100</v>
      </c>
      <c r="GG206" s="68">
        <v>0</v>
      </c>
      <c r="GH206" s="72">
        <v>-100</v>
      </c>
      <c r="GI206" s="68">
        <v>0</v>
      </c>
      <c r="GJ206" s="72">
        <v>-100</v>
      </c>
      <c r="GK206" s="24"/>
      <c r="GL206" s="24" t="s">
        <v>37</v>
      </c>
      <c r="GM206" s="68">
        <v>0</v>
      </c>
      <c r="GN206" s="72">
        <v>-100</v>
      </c>
      <c r="GO206" s="68">
        <v>0</v>
      </c>
      <c r="GP206" s="72">
        <v>-100</v>
      </c>
      <c r="GQ206" s="68">
        <v>0</v>
      </c>
      <c r="GR206" s="72">
        <v>-100</v>
      </c>
      <c r="GS206" s="24"/>
      <c r="GT206" s="24" t="s">
        <v>37</v>
      </c>
      <c r="GU206" s="68">
        <v>0</v>
      </c>
      <c r="GV206" s="72">
        <v>-100</v>
      </c>
      <c r="GW206" s="68">
        <v>0</v>
      </c>
      <c r="GX206" s="72">
        <v>-100</v>
      </c>
      <c r="GY206" s="68">
        <v>0</v>
      </c>
      <c r="GZ206" s="72">
        <v>-100</v>
      </c>
      <c r="HA206" s="24"/>
      <c r="HB206" s="24" t="s">
        <v>37</v>
      </c>
      <c r="HC206" s="68">
        <v>0</v>
      </c>
      <c r="HD206" s="72">
        <v>-100</v>
      </c>
      <c r="HE206" s="68">
        <v>0</v>
      </c>
      <c r="HF206" s="72">
        <v>-100</v>
      </c>
      <c r="HG206" s="68">
        <v>0</v>
      </c>
      <c r="HH206" s="72">
        <v>-100</v>
      </c>
      <c r="HI206" s="24"/>
      <c r="HJ206" s="24" t="s">
        <v>37</v>
      </c>
      <c r="HK206" s="68">
        <v>0</v>
      </c>
      <c r="HL206" s="72">
        <v>-100</v>
      </c>
      <c r="HM206" s="68">
        <v>0</v>
      </c>
      <c r="HN206" s="72">
        <v>-100</v>
      </c>
      <c r="HO206" s="68">
        <v>0</v>
      </c>
      <c r="HP206" s="72">
        <v>-100</v>
      </c>
      <c r="HQ206" s="24"/>
      <c r="HR206" s="24" t="s">
        <v>37</v>
      </c>
      <c r="HS206" s="68">
        <v>0</v>
      </c>
      <c r="HT206" s="72">
        <v>-100</v>
      </c>
      <c r="HU206" s="68">
        <v>0</v>
      </c>
      <c r="HV206" s="72">
        <v>-100</v>
      </c>
      <c r="HW206" s="68">
        <v>0</v>
      </c>
      <c r="HX206" s="72">
        <v>-100</v>
      </c>
      <c r="HY206" s="24"/>
      <c r="HZ206" s="24" t="s">
        <v>37</v>
      </c>
      <c r="IA206" s="68">
        <v>0</v>
      </c>
      <c r="IB206" s="72">
        <v>-100</v>
      </c>
      <c r="IC206" s="68">
        <v>0</v>
      </c>
      <c r="ID206" s="72">
        <v>-100</v>
      </c>
      <c r="IE206" s="68">
        <v>0</v>
      </c>
      <c r="IF206" s="72">
        <v>-100</v>
      </c>
      <c r="IG206" s="24"/>
      <c r="IH206" s="24" t="s">
        <v>37</v>
      </c>
      <c r="II206" s="68">
        <v>0</v>
      </c>
      <c r="IJ206" s="72">
        <v>-100</v>
      </c>
      <c r="IK206" s="68">
        <v>0</v>
      </c>
      <c r="IL206" s="72">
        <v>-100</v>
      </c>
      <c r="IM206" s="68">
        <v>0</v>
      </c>
      <c r="IN206" s="72">
        <v>-100</v>
      </c>
      <c r="IO206" s="68">
        <v>0</v>
      </c>
      <c r="IP206" s="72">
        <v>-100</v>
      </c>
      <c r="IQ206" s="24"/>
      <c r="IR206" s="24" t="s">
        <v>37</v>
      </c>
      <c r="IS206" s="68">
        <v>0</v>
      </c>
      <c r="IT206" s="72">
        <v>-100</v>
      </c>
      <c r="IU206" s="68">
        <v>0</v>
      </c>
      <c r="IV206" s="72">
        <v>-100</v>
      </c>
      <c r="IW206" s="68">
        <v>0</v>
      </c>
      <c r="IX206" s="72">
        <v>-100</v>
      </c>
      <c r="IY206" s="24"/>
      <c r="IZ206" s="24" t="s">
        <v>37</v>
      </c>
      <c r="JA206" s="68">
        <v>0</v>
      </c>
      <c r="JB206" s="72">
        <v>-100</v>
      </c>
      <c r="JC206" s="68">
        <v>0</v>
      </c>
      <c r="JD206" s="72">
        <v>-100</v>
      </c>
      <c r="JE206" s="68">
        <v>0</v>
      </c>
      <c r="JF206" s="72">
        <v>-100</v>
      </c>
      <c r="JG206" s="24"/>
      <c r="JH206" s="24" t="s">
        <v>37</v>
      </c>
      <c r="JI206" s="68">
        <v>0</v>
      </c>
      <c r="JJ206" s="72">
        <v>-100</v>
      </c>
      <c r="JK206" s="68">
        <v>0</v>
      </c>
      <c r="JL206" s="72">
        <v>-100</v>
      </c>
      <c r="JM206" s="68">
        <v>0</v>
      </c>
      <c r="JN206" s="72">
        <v>-100</v>
      </c>
      <c r="JO206" s="24"/>
      <c r="JP206" s="24" t="s">
        <v>37</v>
      </c>
      <c r="JQ206" s="68">
        <v>0</v>
      </c>
      <c r="JR206" s="72">
        <v>-100</v>
      </c>
      <c r="JS206" s="68">
        <v>0</v>
      </c>
      <c r="JT206" s="72">
        <v>-100</v>
      </c>
      <c r="JU206" s="68">
        <v>0</v>
      </c>
      <c r="JV206" s="72">
        <v>-100</v>
      </c>
      <c r="JW206" s="24"/>
      <c r="JX206" s="24" t="s">
        <v>37</v>
      </c>
      <c r="JY206" s="68">
        <v>0</v>
      </c>
      <c r="JZ206" s="72">
        <v>-100</v>
      </c>
      <c r="KA206" s="68">
        <v>0</v>
      </c>
      <c r="KB206" s="72">
        <v>-100</v>
      </c>
      <c r="KC206" s="68">
        <v>0</v>
      </c>
      <c r="KD206" s="72">
        <v>-100</v>
      </c>
      <c r="KE206" s="24"/>
      <c r="KF206" s="24" t="s">
        <v>37</v>
      </c>
      <c r="KG206" s="68">
        <v>0</v>
      </c>
      <c r="KH206" s="72">
        <v>-100</v>
      </c>
      <c r="KI206" s="68">
        <v>0</v>
      </c>
      <c r="KJ206" s="72">
        <v>-100</v>
      </c>
      <c r="KK206" s="68">
        <v>0</v>
      </c>
      <c r="KL206" s="72">
        <v>-100</v>
      </c>
      <c r="KM206" s="24"/>
      <c r="KN206" s="24" t="s">
        <v>37</v>
      </c>
      <c r="KO206" s="68">
        <v>0</v>
      </c>
      <c r="KP206" s="72">
        <v>-100</v>
      </c>
      <c r="KQ206" s="68">
        <v>0</v>
      </c>
      <c r="KR206" s="72">
        <v>-100</v>
      </c>
      <c r="KS206" s="68">
        <v>0</v>
      </c>
      <c r="KT206" s="72">
        <v>-100</v>
      </c>
      <c r="KU206" s="24"/>
      <c r="KV206" s="24" t="s">
        <v>37</v>
      </c>
      <c r="KW206" s="68">
        <v>0</v>
      </c>
      <c r="KX206" s="72">
        <v>-100</v>
      </c>
      <c r="KY206" s="68">
        <v>0</v>
      </c>
      <c r="KZ206" s="72">
        <v>-100</v>
      </c>
      <c r="LA206" s="68">
        <v>0</v>
      </c>
      <c r="LB206" s="72">
        <v>-100</v>
      </c>
      <c r="LC206" s="24"/>
      <c r="LD206" s="24" t="s">
        <v>37</v>
      </c>
      <c r="LE206" s="68">
        <v>0</v>
      </c>
      <c r="LF206" s="72">
        <v>-100</v>
      </c>
      <c r="LG206" s="68">
        <v>0</v>
      </c>
      <c r="LH206" s="72">
        <v>-100</v>
      </c>
      <c r="LI206" s="68">
        <v>0</v>
      </c>
      <c r="LJ206" s="72">
        <v>-100</v>
      </c>
      <c r="LK206" s="24"/>
      <c r="LL206" s="24" t="s">
        <v>37</v>
      </c>
      <c r="LM206" s="68">
        <v>0</v>
      </c>
      <c r="LN206" s="72">
        <v>-100</v>
      </c>
      <c r="LO206" s="68">
        <v>0</v>
      </c>
      <c r="LP206" s="72">
        <v>-100</v>
      </c>
      <c r="LQ206" s="68">
        <v>0</v>
      </c>
      <c r="LR206" s="72">
        <v>-100</v>
      </c>
      <c r="LS206" s="24"/>
      <c r="LT206" s="24" t="s">
        <v>37</v>
      </c>
      <c r="LU206" s="68">
        <v>0</v>
      </c>
      <c r="LV206" s="72">
        <v>-100</v>
      </c>
      <c r="LW206" s="68">
        <v>0</v>
      </c>
      <c r="LX206" s="72">
        <v>-100</v>
      </c>
      <c r="LY206" s="68">
        <v>0</v>
      </c>
      <c r="LZ206" s="72">
        <v>-100</v>
      </c>
      <c r="MA206" s="24"/>
      <c r="MB206" s="24" t="s">
        <v>37</v>
      </c>
      <c r="MC206" s="68">
        <v>0</v>
      </c>
      <c r="MD206" s="72">
        <v>-100</v>
      </c>
      <c r="ME206" s="68">
        <v>0</v>
      </c>
      <c r="MF206" s="72">
        <v>-100</v>
      </c>
      <c r="MG206" s="68">
        <v>0</v>
      </c>
      <c r="MH206" s="72">
        <v>-100</v>
      </c>
      <c r="MI206" s="24"/>
      <c r="MJ206" s="24" t="s">
        <v>37</v>
      </c>
      <c r="MK206" s="68">
        <v>0</v>
      </c>
      <c r="ML206" s="72">
        <v>-100</v>
      </c>
      <c r="MM206" s="68" t="e">
        <v>#DIV/0!</v>
      </c>
      <c r="MN206" s="72" t="e">
        <v>#DIV/0!</v>
      </c>
      <c r="MO206" s="68">
        <v>0</v>
      </c>
      <c r="MP206" s="72">
        <v>-100</v>
      </c>
    </row>
    <row r="207" spans="1:354">
      <c r="A207" s="433"/>
      <c r="B207" s="24" t="s">
        <v>38</v>
      </c>
      <c r="C207" s="68">
        <v>0</v>
      </c>
      <c r="D207" s="72">
        <v>-100</v>
      </c>
      <c r="E207" s="459">
        <v>0</v>
      </c>
      <c r="F207" s="72">
        <v>-100</v>
      </c>
      <c r="G207" s="459">
        <v>0</v>
      </c>
      <c r="H207" s="72">
        <v>-100</v>
      </c>
      <c r="I207" s="24"/>
      <c r="J207" s="24" t="s">
        <v>38</v>
      </c>
      <c r="K207" s="68">
        <v>0</v>
      </c>
      <c r="L207" s="72">
        <v>-100</v>
      </c>
      <c r="M207" s="68">
        <v>0</v>
      </c>
      <c r="N207" s="72">
        <v>-100</v>
      </c>
      <c r="O207" s="68">
        <v>0</v>
      </c>
      <c r="P207" s="72">
        <v>-100</v>
      </c>
      <c r="Q207" s="24"/>
      <c r="R207" s="24" t="s">
        <v>38</v>
      </c>
      <c r="S207" s="68">
        <v>0</v>
      </c>
      <c r="T207" s="72">
        <v>-100</v>
      </c>
      <c r="U207" s="68">
        <v>0</v>
      </c>
      <c r="V207" s="72">
        <v>-100</v>
      </c>
      <c r="W207" s="68">
        <v>0</v>
      </c>
      <c r="X207" s="72">
        <v>-100</v>
      </c>
      <c r="Y207" s="24"/>
      <c r="Z207" s="24" t="s">
        <v>38</v>
      </c>
      <c r="AA207" s="68">
        <v>0</v>
      </c>
      <c r="AB207" s="72">
        <v>-100</v>
      </c>
      <c r="AC207" s="68">
        <v>0</v>
      </c>
      <c r="AD207" s="72">
        <v>-100</v>
      </c>
      <c r="AE207" s="68">
        <v>0</v>
      </c>
      <c r="AF207" s="72">
        <v>-100</v>
      </c>
      <c r="AG207" s="24"/>
      <c r="AH207" s="24" t="s">
        <v>38</v>
      </c>
      <c r="AI207" s="68">
        <v>0</v>
      </c>
      <c r="AJ207" s="72">
        <v>-100</v>
      </c>
      <c r="AK207" s="68">
        <v>0</v>
      </c>
      <c r="AL207" s="72">
        <v>-100</v>
      </c>
      <c r="AM207" s="68">
        <v>0</v>
      </c>
      <c r="AN207" s="72">
        <v>-100</v>
      </c>
      <c r="AO207" s="24"/>
      <c r="AP207" s="24" t="s">
        <v>38</v>
      </c>
      <c r="AQ207" s="68">
        <v>0</v>
      </c>
      <c r="AR207" s="72">
        <v>-100</v>
      </c>
      <c r="AS207" s="68">
        <v>0</v>
      </c>
      <c r="AT207" s="72">
        <v>-100</v>
      </c>
      <c r="AU207" s="68">
        <v>0</v>
      </c>
      <c r="AV207" s="72">
        <v>-100</v>
      </c>
      <c r="AW207" s="24"/>
      <c r="AX207" s="24" t="s">
        <v>38</v>
      </c>
      <c r="AY207" s="68">
        <v>0</v>
      </c>
      <c r="AZ207" s="72">
        <v>-100</v>
      </c>
      <c r="BA207" s="68">
        <v>0</v>
      </c>
      <c r="BB207" s="72">
        <v>-100</v>
      </c>
      <c r="BC207" s="68">
        <v>0</v>
      </c>
      <c r="BD207" s="72">
        <v>-100</v>
      </c>
      <c r="BE207" s="24"/>
      <c r="BF207" s="24" t="s">
        <v>38</v>
      </c>
      <c r="BG207" s="68">
        <v>0</v>
      </c>
      <c r="BH207" s="72">
        <v>-100</v>
      </c>
      <c r="BI207" s="68">
        <v>0</v>
      </c>
      <c r="BJ207" s="72">
        <v>-100</v>
      </c>
      <c r="BK207" s="68">
        <v>0</v>
      </c>
      <c r="BL207" s="72">
        <v>-100</v>
      </c>
      <c r="BM207" s="24"/>
      <c r="BN207" s="24" t="s">
        <v>38</v>
      </c>
      <c r="BO207" s="68">
        <v>0</v>
      </c>
      <c r="BP207" s="72">
        <v>-100</v>
      </c>
      <c r="BQ207" s="466">
        <v>0</v>
      </c>
      <c r="BR207" s="72">
        <v>-100</v>
      </c>
      <c r="BS207" s="68">
        <v>0</v>
      </c>
      <c r="BT207" s="72">
        <v>-100</v>
      </c>
      <c r="BU207" s="24"/>
      <c r="BV207" s="24" t="s">
        <v>38</v>
      </c>
      <c r="BW207" s="68">
        <v>0</v>
      </c>
      <c r="BX207" s="72">
        <v>-100</v>
      </c>
      <c r="BY207" s="68">
        <v>0</v>
      </c>
      <c r="BZ207" s="72">
        <v>-100</v>
      </c>
      <c r="CA207" s="68">
        <v>0</v>
      </c>
      <c r="CB207" s="72">
        <v>-100</v>
      </c>
      <c r="CC207" s="24"/>
      <c r="CD207" s="24" t="s">
        <v>38</v>
      </c>
      <c r="CE207" s="68">
        <v>0</v>
      </c>
      <c r="CF207" s="72">
        <v>-100</v>
      </c>
      <c r="CG207" s="68">
        <v>0</v>
      </c>
      <c r="CH207" s="72">
        <v>-100</v>
      </c>
      <c r="CI207" s="68">
        <v>0</v>
      </c>
      <c r="CJ207" s="72">
        <v>-100</v>
      </c>
      <c r="CK207" s="24"/>
      <c r="CL207" s="24" t="s">
        <v>38</v>
      </c>
      <c r="CM207" s="68">
        <v>0</v>
      </c>
      <c r="CN207" s="72">
        <v>-100</v>
      </c>
      <c r="CO207" s="68">
        <v>0</v>
      </c>
      <c r="CP207" s="72">
        <v>-100</v>
      </c>
      <c r="CQ207" s="68">
        <v>0</v>
      </c>
      <c r="CR207" s="72">
        <v>-100</v>
      </c>
      <c r="CS207" s="24"/>
      <c r="CT207" s="24" t="s">
        <v>38</v>
      </c>
      <c r="CU207" s="68">
        <v>0</v>
      </c>
      <c r="CV207" s="72">
        <v>-100</v>
      </c>
      <c r="CW207" s="68">
        <v>0</v>
      </c>
      <c r="CX207" s="72">
        <v>-100</v>
      </c>
      <c r="CY207" s="68">
        <v>0</v>
      </c>
      <c r="CZ207" s="72">
        <v>-100</v>
      </c>
      <c r="DA207" s="24"/>
      <c r="DB207" s="24" t="s">
        <v>38</v>
      </c>
      <c r="DC207" s="68">
        <v>0</v>
      </c>
      <c r="DD207" s="72">
        <v>-100</v>
      </c>
      <c r="DE207" s="68">
        <v>0</v>
      </c>
      <c r="DF207" s="72">
        <v>-100</v>
      </c>
      <c r="DG207" s="68">
        <v>0</v>
      </c>
      <c r="DH207" s="72">
        <v>-100</v>
      </c>
      <c r="DI207" s="24"/>
      <c r="DJ207" s="24" t="s">
        <v>38</v>
      </c>
      <c r="DK207" s="68">
        <v>0</v>
      </c>
      <c r="DL207" s="72">
        <v>-100</v>
      </c>
      <c r="DM207" s="68">
        <v>0</v>
      </c>
      <c r="DN207" s="72">
        <v>-100</v>
      </c>
      <c r="DO207" s="68">
        <v>0</v>
      </c>
      <c r="DP207" s="72">
        <v>-100</v>
      </c>
      <c r="DQ207" s="24"/>
      <c r="DR207" s="24" t="s">
        <v>38</v>
      </c>
      <c r="DS207" s="68">
        <v>0</v>
      </c>
      <c r="DT207" s="72">
        <v>-100</v>
      </c>
      <c r="DU207" s="68">
        <v>0</v>
      </c>
      <c r="DV207" s="72">
        <v>-100</v>
      </c>
      <c r="DW207" s="68">
        <v>0</v>
      </c>
      <c r="DX207" s="72">
        <v>-100</v>
      </c>
      <c r="DY207" s="24"/>
      <c r="DZ207" s="24" t="s">
        <v>38</v>
      </c>
      <c r="EA207" s="68">
        <v>0</v>
      </c>
      <c r="EB207" s="72">
        <v>-100</v>
      </c>
      <c r="EC207" s="68">
        <v>0</v>
      </c>
      <c r="ED207" s="72">
        <v>-100</v>
      </c>
      <c r="EE207" s="68">
        <v>0</v>
      </c>
      <c r="EF207" s="72">
        <v>-100</v>
      </c>
      <c r="EG207" s="24"/>
      <c r="EH207" s="24" t="s">
        <v>38</v>
      </c>
      <c r="EI207" s="68">
        <v>0</v>
      </c>
      <c r="EJ207" s="72">
        <v>-100</v>
      </c>
      <c r="EK207" s="68">
        <v>0</v>
      </c>
      <c r="EL207" s="72">
        <v>-100</v>
      </c>
      <c r="EM207" s="68">
        <v>0</v>
      </c>
      <c r="EN207" s="72">
        <v>-100</v>
      </c>
      <c r="EO207" s="24"/>
      <c r="EP207" s="24" t="s">
        <v>38</v>
      </c>
      <c r="EQ207" s="68">
        <v>0</v>
      </c>
      <c r="ER207" s="72">
        <v>-100</v>
      </c>
      <c r="ES207" s="68">
        <v>0</v>
      </c>
      <c r="ET207" s="72">
        <v>-100</v>
      </c>
      <c r="EU207" s="68">
        <v>0</v>
      </c>
      <c r="EV207" s="72">
        <v>-100</v>
      </c>
      <c r="EW207" s="24"/>
      <c r="EX207" s="24" t="s">
        <v>38</v>
      </c>
      <c r="EY207" s="68">
        <v>0</v>
      </c>
      <c r="EZ207" s="72">
        <v>-100</v>
      </c>
      <c r="FA207" s="68">
        <v>0</v>
      </c>
      <c r="FB207" s="72">
        <v>-100</v>
      </c>
      <c r="FC207" s="68">
        <v>0</v>
      </c>
      <c r="FD207" s="72">
        <v>-100</v>
      </c>
      <c r="FE207" s="24"/>
      <c r="FF207" s="24" t="s">
        <v>38</v>
      </c>
      <c r="FG207" s="68">
        <v>0</v>
      </c>
      <c r="FH207" s="72">
        <v>-100</v>
      </c>
      <c r="FI207" s="68">
        <v>0</v>
      </c>
      <c r="FJ207" s="72">
        <v>-100</v>
      </c>
      <c r="FK207" s="68">
        <v>0</v>
      </c>
      <c r="FL207" s="72">
        <v>-100</v>
      </c>
      <c r="FM207" s="24"/>
      <c r="FN207" s="24" t="s">
        <v>38</v>
      </c>
      <c r="FO207" s="68">
        <v>0</v>
      </c>
      <c r="FP207" s="72">
        <v>-100</v>
      </c>
      <c r="FQ207" s="68">
        <v>0</v>
      </c>
      <c r="FR207" s="72">
        <v>-100</v>
      </c>
      <c r="FS207" s="68">
        <v>0</v>
      </c>
      <c r="FT207" s="72">
        <v>-100</v>
      </c>
      <c r="FU207" s="24"/>
      <c r="FV207" s="24" t="s">
        <v>38</v>
      </c>
      <c r="FW207" s="68">
        <v>0</v>
      </c>
      <c r="FX207" s="72">
        <v>-100</v>
      </c>
      <c r="FY207" s="68">
        <v>0</v>
      </c>
      <c r="FZ207" s="72">
        <v>-100</v>
      </c>
      <c r="GA207" s="68">
        <v>0</v>
      </c>
      <c r="GB207" s="72">
        <v>-100</v>
      </c>
      <c r="GC207" s="24"/>
      <c r="GD207" s="24" t="s">
        <v>38</v>
      </c>
      <c r="GE207" s="68">
        <v>0</v>
      </c>
      <c r="GF207" s="72">
        <v>-100</v>
      </c>
      <c r="GG207" s="68">
        <v>0</v>
      </c>
      <c r="GH207" s="72">
        <v>-100</v>
      </c>
      <c r="GI207" s="68">
        <v>0</v>
      </c>
      <c r="GJ207" s="72">
        <v>-100</v>
      </c>
      <c r="GK207" s="24"/>
      <c r="GL207" s="24" t="s">
        <v>38</v>
      </c>
      <c r="GM207" s="68">
        <v>0</v>
      </c>
      <c r="GN207" s="72">
        <v>-100</v>
      </c>
      <c r="GO207" s="68">
        <v>0</v>
      </c>
      <c r="GP207" s="72">
        <v>-100</v>
      </c>
      <c r="GQ207" s="68">
        <v>0</v>
      </c>
      <c r="GR207" s="72">
        <v>-100</v>
      </c>
      <c r="GS207" s="24"/>
      <c r="GT207" s="24" t="s">
        <v>38</v>
      </c>
      <c r="GU207" s="68">
        <v>0</v>
      </c>
      <c r="GV207" s="72">
        <v>-100</v>
      </c>
      <c r="GW207" s="68">
        <v>0</v>
      </c>
      <c r="GX207" s="72">
        <v>-100</v>
      </c>
      <c r="GY207" s="68">
        <v>0</v>
      </c>
      <c r="GZ207" s="72">
        <v>-100</v>
      </c>
      <c r="HA207" s="24"/>
      <c r="HB207" s="24" t="s">
        <v>38</v>
      </c>
      <c r="HC207" s="68">
        <v>0</v>
      </c>
      <c r="HD207" s="72">
        <v>-100</v>
      </c>
      <c r="HE207" s="68">
        <v>0</v>
      </c>
      <c r="HF207" s="72">
        <v>-100</v>
      </c>
      <c r="HG207" s="68">
        <v>0</v>
      </c>
      <c r="HH207" s="72">
        <v>-100</v>
      </c>
      <c r="HI207" s="24"/>
      <c r="HJ207" s="24" t="s">
        <v>38</v>
      </c>
      <c r="HK207" s="68">
        <v>0</v>
      </c>
      <c r="HL207" s="72">
        <v>-100</v>
      </c>
      <c r="HM207" s="68">
        <v>0</v>
      </c>
      <c r="HN207" s="72">
        <v>-100</v>
      </c>
      <c r="HO207" s="68">
        <v>0</v>
      </c>
      <c r="HP207" s="72">
        <v>-100</v>
      </c>
      <c r="HQ207" s="24"/>
      <c r="HR207" s="24" t="s">
        <v>38</v>
      </c>
      <c r="HS207" s="68">
        <v>0</v>
      </c>
      <c r="HT207" s="72">
        <v>-100</v>
      </c>
      <c r="HU207" s="68">
        <v>0</v>
      </c>
      <c r="HV207" s="72">
        <v>-100</v>
      </c>
      <c r="HW207" s="68">
        <v>0</v>
      </c>
      <c r="HX207" s="72">
        <v>-100</v>
      </c>
      <c r="HY207" s="24"/>
      <c r="HZ207" s="24" t="s">
        <v>38</v>
      </c>
      <c r="IA207" s="68">
        <v>0</v>
      </c>
      <c r="IB207" s="72">
        <v>-100</v>
      </c>
      <c r="IC207" s="68">
        <v>0</v>
      </c>
      <c r="ID207" s="72">
        <v>-100</v>
      </c>
      <c r="IE207" s="68">
        <v>0</v>
      </c>
      <c r="IF207" s="72">
        <v>-100</v>
      </c>
      <c r="IG207" s="24"/>
      <c r="IH207" s="24" t="s">
        <v>38</v>
      </c>
      <c r="II207" s="68">
        <v>0</v>
      </c>
      <c r="IJ207" s="72">
        <v>-100</v>
      </c>
      <c r="IK207" s="68">
        <v>0</v>
      </c>
      <c r="IL207" s="72">
        <v>-100</v>
      </c>
      <c r="IM207" s="68">
        <v>0</v>
      </c>
      <c r="IN207" s="72">
        <v>-100</v>
      </c>
      <c r="IO207" s="68">
        <v>0</v>
      </c>
      <c r="IP207" s="72">
        <v>-100</v>
      </c>
      <c r="IQ207" s="24"/>
      <c r="IR207" s="24" t="s">
        <v>38</v>
      </c>
      <c r="IS207" s="68">
        <v>0</v>
      </c>
      <c r="IT207" s="72">
        <v>-100</v>
      </c>
      <c r="IU207" s="68">
        <v>0</v>
      </c>
      <c r="IV207" s="72">
        <v>-100</v>
      </c>
      <c r="IW207" s="68">
        <v>0</v>
      </c>
      <c r="IX207" s="72">
        <v>-100</v>
      </c>
      <c r="IY207" s="24"/>
      <c r="IZ207" s="24" t="s">
        <v>38</v>
      </c>
      <c r="JA207" s="68">
        <v>0</v>
      </c>
      <c r="JB207" s="72">
        <v>-100</v>
      </c>
      <c r="JC207" s="68">
        <v>0</v>
      </c>
      <c r="JD207" s="72">
        <v>-100</v>
      </c>
      <c r="JE207" s="68">
        <v>0</v>
      </c>
      <c r="JF207" s="72">
        <v>-100</v>
      </c>
      <c r="JG207" s="24"/>
      <c r="JH207" s="24" t="s">
        <v>38</v>
      </c>
      <c r="JI207" s="68">
        <v>0</v>
      </c>
      <c r="JJ207" s="72">
        <v>-100</v>
      </c>
      <c r="JK207" s="68">
        <v>0</v>
      </c>
      <c r="JL207" s="72">
        <v>-100</v>
      </c>
      <c r="JM207" s="68">
        <v>0</v>
      </c>
      <c r="JN207" s="72">
        <v>-100</v>
      </c>
      <c r="JO207" s="24"/>
      <c r="JP207" s="24" t="s">
        <v>38</v>
      </c>
      <c r="JQ207" s="68">
        <v>0</v>
      </c>
      <c r="JR207" s="72">
        <v>-100</v>
      </c>
      <c r="JS207" s="68">
        <v>0</v>
      </c>
      <c r="JT207" s="72">
        <v>-100</v>
      </c>
      <c r="JU207" s="68">
        <v>0</v>
      </c>
      <c r="JV207" s="72">
        <v>-100</v>
      </c>
      <c r="JW207" s="24"/>
      <c r="JX207" s="24" t="s">
        <v>38</v>
      </c>
      <c r="JY207" s="68">
        <v>0</v>
      </c>
      <c r="JZ207" s="72">
        <v>-100</v>
      </c>
      <c r="KA207" s="68">
        <v>0</v>
      </c>
      <c r="KB207" s="72">
        <v>-100</v>
      </c>
      <c r="KC207" s="68">
        <v>0</v>
      </c>
      <c r="KD207" s="72">
        <v>-100</v>
      </c>
      <c r="KE207" s="24"/>
      <c r="KF207" s="24" t="s">
        <v>38</v>
      </c>
      <c r="KG207" s="68">
        <v>0</v>
      </c>
      <c r="KH207" s="72">
        <v>-100</v>
      </c>
      <c r="KI207" s="68">
        <v>0</v>
      </c>
      <c r="KJ207" s="72">
        <v>-100</v>
      </c>
      <c r="KK207" s="68">
        <v>0</v>
      </c>
      <c r="KL207" s="72">
        <v>-100</v>
      </c>
      <c r="KM207" s="24"/>
      <c r="KN207" s="24" t="s">
        <v>38</v>
      </c>
      <c r="KO207" s="68">
        <v>0</v>
      </c>
      <c r="KP207" s="72">
        <v>-100</v>
      </c>
      <c r="KQ207" s="68">
        <v>0</v>
      </c>
      <c r="KR207" s="72">
        <v>-100</v>
      </c>
      <c r="KS207" s="68">
        <v>0</v>
      </c>
      <c r="KT207" s="72">
        <v>-100</v>
      </c>
      <c r="KU207" s="24"/>
      <c r="KV207" s="24" t="s">
        <v>38</v>
      </c>
      <c r="KW207" s="68">
        <v>0</v>
      </c>
      <c r="KX207" s="72">
        <v>-100</v>
      </c>
      <c r="KY207" s="68">
        <v>0</v>
      </c>
      <c r="KZ207" s="72">
        <v>-100</v>
      </c>
      <c r="LA207" s="68">
        <v>0</v>
      </c>
      <c r="LB207" s="72">
        <v>-100</v>
      </c>
      <c r="LC207" s="24"/>
      <c r="LD207" s="24" t="s">
        <v>38</v>
      </c>
      <c r="LE207" s="68">
        <v>0</v>
      </c>
      <c r="LF207" s="72">
        <v>-100</v>
      </c>
      <c r="LG207" s="68">
        <v>0</v>
      </c>
      <c r="LH207" s="72">
        <v>-100</v>
      </c>
      <c r="LI207" s="68">
        <v>0</v>
      </c>
      <c r="LJ207" s="72">
        <v>-100</v>
      </c>
      <c r="LK207" s="24"/>
      <c r="LL207" s="24" t="s">
        <v>38</v>
      </c>
      <c r="LM207" s="68">
        <v>0</v>
      </c>
      <c r="LN207" s="72">
        <v>-100</v>
      </c>
      <c r="LO207" s="68">
        <v>0</v>
      </c>
      <c r="LP207" s="72">
        <v>-100</v>
      </c>
      <c r="LQ207" s="68">
        <v>0</v>
      </c>
      <c r="LR207" s="72">
        <v>-100</v>
      </c>
      <c r="LS207" s="24"/>
      <c r="LT207" s="24" t="s">
        <v>38</v>
      </c>
      <c r="LU207" s="68">
        <v>0</v>
      </c>
      <c r="LV207" s="72">
        <v>-100</v>
      </c>
      <c r="LW207" s="68">
        <v>0</v>
      </c>
      <c r="LX207" s="72">
        <v>-100</v>
      </c>
      <c r="LY207" s="68">
        <v>0</v>
      </c>
      <c r="LZ207" s="72">
        <v>-100</v>
      </c>
      <c r="MA207" s="24"/>
      <c r="MB207" s="24" t="s">
        <v>38</v>
      </c>
      <c r="MC207" s="68">
        <v>0</v>
      </c>
      <c r="MD207" s="72">
        <v>-100</v>
      </c>
      <c r="ME207" s="68">
        <v>0</v>
      </c>
      <c r="MF207" s="72">
        <v>-100</v>
      </c>
      <c r="MG207" s="68">
        <v>0</v>
      </c>
      <c r="MH207" s="72">
        <v>-100</v>
      </c>
      <c r="MI207" s="24"/>
      <c r="MJ207" s="24" t="s">
        <v>38</v>
      </c>
      <c r="MK207" s="68">
        <v>0</v>
      </c>
      <c r="ML207" s="72">
        <v>-100</v>
      </c>
      <c r="MM207" s="68" t="e">
        <v>#DIV/0!</v>
      </c>
      <c r="MN207" s="72" t="e">
        <v>#DIV/0!</v>
      </c>
      <c r="MO207" s="68">
        <v>0</v>
      </c>
      <c r="MP207" s="72">
        <v>-100</v>
      </c>
    </row>
    <row r="208" spans="1:354">
      <c r="A208" s="433"/>
      <c r="B208" s="24" t="s">
        <v>39</v>
      </c>
      <c r="C208" s="68">
        <v>0</v>
      </c>
      <c r="D208" s="72">
        <v>-100</v>
      </c>
      <c r="E208" s="459">
        <v>0</v>
      </c>
      <c r="F208" s="72">
        <v>-100</v>
      </c>
      <c r="G208" s="459">
        <v>0</v>
      </c>
      <c r="H208" s="72">
        <v>-100</v>
      </c>
      <c r="I208" s="24"/>
      <c r="J208" s="24" t="s">
        <v>39</v>
      </c>
      <c r="K208" s="68">
        <v>0</v>
      </c>
      <c r="L208" s="72">
        <v>-100</v>
      </c>
      <c r="M208" s="68">
        <v>0</v>
      </c>
      <c r="N208" s="72">
        <v>-100</v>
      </c>
      <c r="O208" s="68">
        <v>0</v>
      </c>
      <c r="P208" s="72">
        <v>-100</v>
      </c>
      <c r="Q208" s="24"/>
      <c r="R208" s="24" t="s">
        <v>39</v>
      </c>
      <c r="S208" s="68">
        <v>0</v>
      </c>
      <c r="T208" s="72">
        <v>-100</v>
      </c>
      <c r="U208" s="68">
        <v>0</v>
      </c>
      <c r="V208" s="72">
        <v>-100</v>
      </c>
      <c r="W208" s="68">
        <v>0</v>
      </c>
      <c r="X208" s="72">
        <v>-100</v>
      </c>
      <c r="Y208" s="24"/>
      <c r="Z208" s="24" t="s">
        <v>39</v>
      </c>
      <c r="AA208" s="68">
        <v>0</v>
      </c>
      <c r="AB208" s="72">
        <v>-100</v>
      </c>
      <c r="AC208" s="68">
        <v>0</v>
      </c>
      <c r="AD208" s="72">
        <v>-100</v>
      </c>
      <c r="AE208" s="68">
        <v>0</v>
      </c>
      <c r="AF208" s="72">
        <v>-100</v>
      </c>
      <c r="AG208" s="24"/>
      <c r="AH208" s="24" t="s">
        <v>39</v>
      </c>
      <c r="AI208" s="68">
        <v>0</v>
      </c>
      <c r="AJ208" s="72">
        <v>-100</v>
      </c>
      <c r="AK208" s="68">
        <v>0</v>
      </c>
      <c r="AL208" s="72">
        <v>-100</v>
      </c>
      <c r="AM208" s="68">
        <v>0</v>
      </c>
      <c r="AN208" s="72">
        <v>-100</v>
      </c>
      <c r="AO208" s="24"/>
      <c r="AP208" s="24" t="s">
        <v>39</v>
      </c>
      <c r="AQ208" s="68">
        <v>0</v>
      </c>
      <c r="AR208" s="72">
        <v>-100</v>
      </c>
      <c r="AS208" s="68">
        <v>0</v>
      </c>
      <c r="AT208" s="72">
        <v>-100</v>
      </c>
      <c r="AU208" s="68">
        <v>0</v>
      </c>
      <c r="AV208" s="72">
        <v>-100</v>
      </c>
      <c r="AW208" s="24"/>
      <c r="AX208" s="24" t="s">
        <v>39</v>
      </c>
      <c r="AY208" s="68">
        <v>0</v>
      </c>
      <c r="AZ208" s="72">
        <v>-100</v>
      </c>
      <c r="BA208" s="68">
        <v>0</v>
      </c>
      <c r="BB208" s="72">
        <v>-100</v>
      </c>
      <c r="BC208" s="68">
        <v>0</v>
      </c>
      <c r="BD208" s="72">
        <v>-100</v>
      </c>
      <c r="BE208" s="24"/>
      <c r="BF208" s="24" t="s">
        <v>39</v>
      </c>
      <c r="BG208" s="68">
        <v>0</v>
      </c>
      <c r="BH208" s="72">
        <v>-100</v>
      </c>
      <c r="BI208" s="68">
        <v>0</v>
      </c>
      <c r="BJ208" s="72">
        <v>-100</v>
      </c>
      <c r="BK208" s="68">
        <v>0</v>
      </c>
      <c r="BL208" s="72">
        <v>-100</v>
      </c>
      <c r="BM208" s="24"/>
      <c r="BN208" s="24" t="s">
        <v>39</v>
      </c>
      <c r="BO208" s="68">
        <v>0</v>
      </c>
      <c r="BP208" s="72">
        <v>-100</v>
      </c>
      <c r="BQ208" s="466">
        <v>0</v>
      </c>
      <c r="BR208" s="72">
        <v>-100</v>
      </c>
      <c r="BS208" s="68">
        <v>0</v>
      </c>
      <c r="BT208" s="72">
        <v>-100</v>
      </c>
      <c r="BU208" s="24"/>
      <c r="BV208" s="24" t="s">
        <v>39</v>
      </c>
      <c r="BW208" s="68">
        <v>0</v>
      </c>
      <c r="BX208" s="72">
        <v>-100</v>
      </c>
      <c r="BY208" s="68">
        <v>0</v>
      </c>
      <c r="BZ208" s="72">
        <v>-100</v>
      </c>
      <c r="CA208" s="68">
        <v>0</v>
      </c>
      <c r="CB208" s="72">
        <v>-100</v>
      </c>
      <c r="CC208" s="24"/>
      <c r="CD208" s="24" t="s">
        <v>39</v>
      </c>
      <c r="CE208" s="68">
        <v>0</v>
      </c>
      <c r="CF208" s="72">
        <v>-100</v>
      </c>
      <c r="CG208" s="68">
        <v>0</v>
      </c>
      <c r="CH208" s="72">
        <v>-100</v>
      </c>
      <c r="CI208" s="68">
        <v>0</v>
      </c>
      <c r="CJ208" s="72">
        <v>-100</v>
      </c>
      <c r="CK208" s="24"/>
      <c r="CL208" s="24" t="s">
        <v>39</v>
      </c>
      <c r="CM208" s="68">
        <v>0</v>
      </c>
      <c r="CN208" s="72">
        <v>-100</v>
      </c>
      <c r="CO208" s="68">
        <v>0</v>
      </c>
      <c r="CP208" s="72">
        <v>-100</v>
      </c>
      <c r="CQ208" s="68">
        <v>0</v>
      </c>
      <c r="CR208" s="72">
        <v>-100</v>
      </c>
      <c r="CS208" s="24"/>
      <c r="CT208" s="24" t="s">
        <v>39</v>
      </c>
      <c r="CU208" s="68">
        <v>0</v>
      </c>
      <c r="CV208" s="72">
        <v>-100</v>
      </c>
      <c r="CW208" s="68">
        <v>0</v>
      </c>
      <c r="CX208" s="72">
        <v>-100</v>
      </c>
      <c r="CY208" s="68">
        <v>0</v>
      </c>
      <c r="CZ208" s="72">
        <v>-100</v>
      </c>
      <c r="DA208" s="24"/>
      <c r="DB208" s="24" t="s">
        <v>39</v>
      </c>
      <c r="DC208" s="68">
        <v>0</v>
      </c>
      <c r="DD208" s="72">
        <v>-100</v>
      </c>
      <c r="DE208" s="68">
        <v>0</v>
      </c>
      <c r="DF208" s="72">
        <v>-100</v>
      </c>
      <c r="DG208" s="68">
        <v>0</v>
      </c>
      <c r="DH208" s="72">
        <v>-100</v>
      </c>
      <c r="DI208" s="24"/>
      <c r="DJ208" s="24" t="s">
        <v>39</v>
      </c>
      <c r="DK208" s="68">
        <v>0</v>
      </c>
      <c r="DL208" s="72">
        <v>-100</v>
      </c>
      <c r="DM208" s="68">
        <v>0</v>
      </c>
      <c r="DN208" s="72">
        <v>-100</v>
      </c>
      <c r="DO208" s="68">
        <v>0</v>
      </c>
      <c r="DP208" s="72">
        <v>-100</v>
      </c>
      <c r="DQ208" s="24"/>
      <c r="DR208" s="24" t="s">
        <v>39</v>
      </c>
      <c r="DS208" s="68">
        <v>0</v>
      </c>
      <c r="DT208" s="72">
        <v>-100</v>
      </c>
      <c r="DU208" s="68">
        <v>0</v>
      </c>
      <c r="DV208" s="72">
        <v>-100</v>
      </c>
      <c r="DW208" s="68">
        <v>0</v>
      </c>
      <c r="DX208" s="72">
        <v>-100</v>
      </c>
      <c r="DY208" s="24"/>
      <c r="DZ208" s="24" t="s">
        <v>39</v>
      </c>
      <c r="EA208" s="68">
        <v>0</v>
      </c>
      <c r="EB208" s="72">
        <v>-100</v>
      </c>
      <c r="EC208" s="68">
        <v>0</v>
      </c>
      <c r="ED208" s="72">
        <v>-100</v>
      </c>
      <c r="EE208" s="68">
        <v>0</v>
      </c>
      <c r="EF208" s="72">
        <v>-100</v>
      </c>
      <c r="EG208" s="24"/>
      <c r="EH208" s="24" t="s">
        <v>39</v>
      </c>
      <c r="EI208" s="68">
        <v>0</v>
      </c>
      <c r="EJ208" s="72">
        <v>-100</v>
      </c>
      <c r="EK208" s="68">
        <v>0</v>
      </c>
      <c r="EL208" s="72">
        <v>-100</v>
      </c>
      <c r="EM208" s="68">
        <v>0</v>
      </c>
      <c r="EN208" s="72">
        <v>-100</v>
      </c>
      <c r="EO208" s="24"/>
      <c r="EP208" s="24" t="s">
        <v>39</v>
      </c>
      <c r="EQ208" s="68">
        <v>0</v>
      </c>
      <c r="ER208" s="72">
        <v>-100</v>
      </c>
      <c r="ES208" s="68">
        <v>0</v>
      </c>
      <c r="ET208" s="72">
        <v>-100</v>
      </c>
      <c r="EU208" s="68">
        <v>0</v>
      </c>
      <c r="EV208" s="72">
        <v>-100</v>
      </c>
      <c r="EW208" s="24"/>
      <c r="EX208" s="24" t="s">
        <v>39</v>
      </c>
      <c r="EY208" s="68">
        <v>0</v>
      </c>
      <c r="EZ208" s="72">
        <v>-100</v>
      </c>
      <c r="FA208" s="68">
        <v>0</v>
      </c>
      <c r="FB208" s="72">
        <v>-100</v>
      </c>
      <c r="FC208" s="68">
        <v>0</v>
      </c>
      <c r="FD208" s="72">
        <v>-100</v>
      </c>
      <c r="FE208" s="24"/>
      <c r="FF208" s="24" t="s">
        <v>39</v>
      </c>
      <c r="FG208" s="68">
        <v>0</v>
      </c>
      <c r="FH208" s="72">
        <v>-100</v>
      </c>
      <c r="FI208" s="68">
        <v>0</v>
      </c>
      <c r="FJ208" s="72">
        <v>-100</v>
      </c>
      <c r="FK208" s="68">
        <v>0</v>
      </c>
      <c r="FL208" s="72">
        <v>-100</v>
      </c>
      <c r="FM208" s="24"/>
      <c r="FN208" s="24" t="s">
        <v>39</v>
      </c>
      <c r="FO208" s="68">
        <v>0</v>
      </c>
      <c r="FP208" s="72">
        <v>-100</v>
      </c>
      <c r="FQ208" s="68">
        <v>0</v>
      </c>
      <c r="FR208" s="72">
        <v>-100</v>
      </c>
      <c r="FS208" s="68">
        <v>0</v>
      </c>
      <c r="FT208" s="72">
        <v>-100</v>
      </c>
      <c r="FU208" s="24"/>
      <c r="FV208" s="24" t="s">
        <v>39</v>
      </c>
      <c r="FW208" s="68">
        <v>0</v>
      </c>
      <c r="FX208" s="72">
        <v>-100</v>
      </c>
      <c r="FY208" s="68">
        <v>0</v>
      </c>
      <c r="FZ208" s="72">
        <v>-100</v>
      </c>
      <c r="GA208" s="68">
        <v>0</v>
      </c>
      <c r="GB208" s="72">
        <v>-100</v>
      </c>
      <c r="GC208" s="24"/>
      <c r="GD208" s="24" t="s">
        <v>39</v>
      </c>
      <c r="GE208" s="68">
        <v>0</v>
      </c>
      <c r="GF208" s="72">
        <v>-100</v>
      </c>
      <c r="GG208" s="68">
        <v>0</v>
      </c>
      <c r="GH208" s="72">
        <v>-100</v>
      </c>
      <c r="GI208" s="68">
        <v>0</v>
      </c>
      <c r="GJ208" s="72">
        <v>-100</v>
      </c>
      <c r="GK208" s="24"/>
      <c r="GL208" s="24" t="s">
        <v>39</v>
      </c>
      <c r="GM208" s="68">
        <v>0</v>
      </c>
      <c r="GN208" s="72">
        <v>-100</v>
      </c>
      <c r="GO208" s="68">
        <v>0</v>
      </c>
      <c r="GP208" s="72">
        <v>-100</v>
      </c>
      <c r="GQ208" s="68">
        <v>0</v>
      </c>
      <c r="GR208" s="72">
        <v>-100</v>
      </c>
      <c r="GS208" s="24"/>
      <c r="GT208" s="24" t="s">
        <v>39</v>
      </c>
      <c r="GU208" s="68">
        <v>0</v>
      </c>
      <c r="GV208" s="72">
        <v>-100</v>
      </c>
      <c r="GW208" s="68">
        <v>0</v>
      </c>
      <c r="GX208" s="72">
        <v>-100</v>
      </c>
      <c r="GY208" s="68">
        <v>0</v>
      </c>
      <c r="GZ208" s="72">
        <v>-100</v>
      </c>
      <c r="HA208" s="24"/>
      <c r="HB208" s="24" t="s">
        <v>39</v>
      </c>
      <c r="HC208" s="68">
        <v>0</v>
      </c>
      <c r="HD208" s="72">
        <v>-100</v>
      </c>
      <c r="HE208" s="68">
        <v>0</v>
      </c>
      <c r="HF208" s="72">
        <v>-100</v>
      </c>
      <c r="HG208" s="68">
        <v>0</v>
      </c>
      <c r="HH208" s="72">
        <v>-100</v>
      </c>
      <c r="HI208" s="24"/>
      <c r="HJ208" s="24" t="s">
        <v>39</v>
      </c>
      <c r="HK208" s="68">
        <v>0</v>
      </c>
      <c r="HL208" s="72">
        <v>-100</v>
      </c>
      <c r="HM208" s="68">
        <v>0</v>
      </c>
      <c r="HN208" s="72">
        <v>-100</v>
      </c>
      <c r="HO208" s="68">
        <v>0</v>
      </c>
      <c r="HP208" s="72">
        <v>-100</v>
      </c>
      <c r="HQ208" s="24"/>
      <c r="HR208" s="24" t="s">
        <v>39</v>
      </c>
      <c r="HS208" s="68">
        <v>0</v>
      </c>
      <c r="HT208" s="72">
        <v>-100</v>
      </c>
      <c r="HU208" s="68">
        <v>0</v>
      </c>
      <c r="HV208" s="72">
        <v>-100</v>
      </c>
      <c r="HW208" s="68">
        <v>0</v>
      </c>
      <c r="HX208" s="72">
        <v>-100</v>
      </c>
      <c r="HY208" s="24"/>
      <c r="HZ208" s="24" t="s">
        <v>39</v>
      </c>
      <c r="IA208" s="68">
        <v>0</v>
      </c>
      <c r="IB208" s="72">
        <v>-100</v>
      </c>
      <c r="IC208" s="68">
        <v>0</v>
      </c>
      <c r="ID208" s="72">
        <v>-100</v>
      </c>
      <c r="IE208" s="68">
        <v>0</v>
      </c>
      <c r="IF208" s="72">
        <v>-100</v>
      </c>
      <c r="IG208" s="24"/>
      <c r="IH208" s="24" t="s">
        <v>39</v>
      </c>
      <c r="II208" s="68">
        <v>0</v>
      </c>
      <c r="IJ208" s="72">
        <v>-100</v>
      </c>
      <c r="IK208" s="68">
        <v>0</v>
      </c>
      <c r="IL208" s="72">
        <v>-100</v>
      </c>
      <c r="IM208" s="68">
        <v>0</v>
      </c>
      <c r="IN208" s="72">
        <v>-100</v>
      </c>
      <c r="IO208" s="68">
        <v>0</v>
      </c>
      <c r="IP208" s="72">
        <v>-100</v>
      </c>
      <c r="IQ208" s="24"/>
      <c r="IR208" s="24" t="s">
        <v>39</v>
      </c>
      <c r="IS208" s="68">
        <v>0</v>
      </c>
      <c r="IT208" s="72">
        <v>-100</v>
      </c>
      <c r="IU208" s="68">
        <v>0</v>
      </c>
      <c r="IV208" s="72">
        <v>-100</v>
      </c>
      <c r="IW208" s="68">
        <v>0</v>
      </c>
      <c r="IX208" s="72">
        <v>-100</v>
      </c>
      <c r="IY208" s="24"/>
      <c r="IZ208" s="24" t="s">
        <v>39</v>
      </c>
      <c r="JA208" s="68">
        <v>0</v>
      </c>
      <c r="JB208" s="72">
        <v>-100</v>
      </c>
      <c r="JC208" s="68">
        <v>0</v>
      </c>
      <c r="JD208" s="72">
        <v>-100</v>
      </c>
      <c r="JE208" s="68">
        <v>0</v>
      </c>
      <c r="JF208" s="72">
        <v>-100</v>
      </c>
      <c r="JG208" s="24"/>
      <c r="JH208" s="24" t="s">
        <v>39</v>
      </c>
      <c r="JI208" s="68">
        <v>0</v>
      </c>
      <c r="JJ208" s="72">
        <v>-100</v>
      </c>
      <c r="JK208" s="68">
        <v>0</v>
      </c>
      <c r="JL208" s="72">
        <v>-100</v>
      </c>
      <c r="JM208" s="68">
        <v>0</v>
      </c>
      <c r="JN208" s="72">
        <v>-100</v>
      </c>
      <c r="JO208" s="24"/>
      <c r="JP208" s="24" t="s">
        <v>39</v>
      </c>
      <c r="JQ208" s="68">
        <v>0</v>
      </c>
      <c r="JR208" s="72">
        <v>-100</v>
      </c>
      <c r="JS208" s="68">
        <v>0</v>
      </c>
      <c r="JT208" s="72">
        <v>-100</v>
      </c>
      <c r="JU208" s="68">
        <v>0</v>
      </c>
      <c r="JV208" s="72">
        <v>-100</v>
      </c>
      <c r="JW208" s="24"/>
      <c r="JX208" s="24" t="s">
        <v>39</v>
      </c>
      <c r="JY208" s="68">
        <v>0</v>
      </c>
      <c r="JZ208" s="72">
        <v>-100</v>
      </c>
      <c r="KA208" s="68">
        <v>0</v>
      </c>
      <c r="KB208" s="72">
        <v>-100</v>
      </c>
      <c r="KC208" s="68">
        <v>0</v>
      </c>
      <c r="KD208" s="72">
        <v>-100</v>
      </c>
      <c r="KE208" s="24"/>
      <c r="KF208" s="24" t="s">
        <v>39</v>
      </c>
      <c r="KG208" s="68">
        <v>0</v>
      </c>
      <c r="KH208" s="72">
        <v>-100</v>
      </c>
      <c r="KI208" s="68">
        <v>0</v>
      </c>
      <c r="KJ208" s="72">
        <v>-100</v>
      </c>
      <c r="KK208" s="68">
        <v>0</v>
      </c>
      <c r="KL208" s="72">
        <v>-100</v>
      </c>
      <c r="KM208" s="24"/>
      <c r="KN208" s="24" t="s">
        <v>39</v>
      </c>
      <c r="KO208" s="68">
        <v>0</v>
      </c>
      <c r="KP208" s="72">
        <v>-100</v>
      </c>
      <c r="KQ208" s="68">
        <v>0</v>
      </c>
      <c r="KR208" s="72">
        <v>-100</v>
      </c>
      <c r="KS208" s="68">
        <v>0</v>
      </c>
      <c r="KT208" s="72">
        <v>-100</v>
      </c>
      <c r="KU208" s="24"/>
      <c r="KV208" s="24" t="s">
        <v>39</v>
      </c>
      <c r="KW208" s="68">
        <v>0</v>
      </c>
      <c r="KX208" s="72">
        <v>-100</v>
      </c>
      <c r="KY208" s="68">
        <v>0</v>
      </c>
      <c r="KZ208" s="72">
        <v>-100</v>
      </c>
      <c r="LA208" s="68">
        <v>0</v>
      </c>
      <c r="LB208" s="72">
        <v>-100</v>
      </c>
      <c r="LC208" s="24"/>
      <c r="LD208" s="24" t="s">
        <v>39</v>
      </c>
      <c r="LE208" s="68">
        <v>0</v>
      </c>
      <c r="LF208" s="72">
        <v>-100</v>
      </c>
      <c r="LG208" s="68">
        <v>0</v>
      </c>
      <c r="LH208" s="72">
        <v>-100</v>
      </c>
      <c r="LI208" s="68">
        <v>0</v>
      </c>
      <c r="LJ208" s="72">
        <v>-100</v>
      </c>
      <c r="LK208" s="24"/>
      <c r="LL208" s="24" t="s">
        <v>39</v>
      </c>
      <c r="LM208" s="68">
        <v>0</v>
      </c>
      <c r="LN208" s="72">
        <v>-100</v>
      </c>
      <c r="LO208" s="68">
        <v>0</v>
      </c>
      <c r="LP208" s="72">
        <v>-100</v>
      </c>
      <c r="LQ208" s="68">
        <v>0</v>
      </c>
      <c r="LR208" s="72">
        <v>-100</v>
      </c>
      <c r="LS208" s="24"/>
      <c r="LT208" s="24" t="s">
        <v>39</v>
      </c>
      <c r="LU208" s="68">
        <v>0</v>
      </c>
      <c r="LV208" s="72">
        <v>-100</v>
      </c>
      <c r="LW208" s="68">
        <v>0</v>
      </c>
      <c r="LX208" s="72">
        <v>-100</v>
      </c>
      <c r="LY208" s="68">
        <v>0</v>
      </c>
      <c r="LZ208" s="72">
        <v>-100</v>
      </c>
      <c r="MA208" s="24"/>
      <c r="MB208" s="24" t="s">
        <v>39</v>
      </c>
      <c r="MC208" s="68">
        <v>0</v>
      </c>
      <c r="MD208" s="72">
        <v>-100</v>
      </c>
      <c r="ME208" s="68">
        <v>0</v>
      </c>
      <c r="MF208" s="72">
        <v>-100</v>
      </c>
      <c r="MG208" s="68">
        <v>0</v>
      </c>
      <c r="MH208" s="72">
        <v>-100</v>
      </c>
      <c r="MI208" s="24"/>
      <c r="MJ208" s="24" t="s">
        <v>39</v>
      </c>
      <c r="MK208" s="68">
        <v>0</v>
      </c>
      <c r="ML208" s="72">
        <v>-100</v>
      </c>
      <c r="MM208" s="68" t="e">
        <v>#DIV/0!</v>
      </c>
      <c r="MN208" s="72" t="e">
        <v>#DIV/0!</v>
      </c>
      <c r="MO208" s="68">
        <v>0</v>
      </c>
      <c r="MP208" s="72">
        <v>-100</v>
      </c>
    </row>
    <row r="209" spans="1:354">
      <c r="A209" s="433"/>
      <c r="B209" s="24" t="s">
        <v>40</v>
      </c>
      <c r="C209" s="68">
        <v>0</v>
      </c>
      <c r="D209" s="72">
        <v>-100</v>
      </c>
      <c r="E209" s="459">
        <v>0</v>
      </c>
      <c r="F209" s="72">
        <v>-100</v>
      </c>
      <c r="G209" s="459">
        <v>0</v>
      </c>
      <c r="H209" s="72">
        <v>-100</v>
      </c>
      <c r="I209" s="24"/>
      <c r="J209" s="24" t="s">
        <v>40</v>
      </c>
      <c r="K209" s="68">
        <v>0</v>
      </c>
      <c r="L209" s="72">
        <v>-100</v>
      </c>
      <c r="M209" s="68">
        <v>0</v>
      </c>
      <c r="N209" s="72">
        <v>-100</v>
      </c>
      <c r="O209" s="68">
        <v>0</v>
      </c>
      <c r="P209" s="72">
        <v>-100</v>
      </c>
      <c r="Q209" s="24"/>
      <c r="R209" s="24" t="s">
        <v>40</v>
      </c>
      <c r="S209" s="68">
        <v>0</v>
      </c>
      <c r="T209" s="72">
        <v>-100</v>
      </c>
      <c r="U209" s="68">
        <v>0</v>
      </c>
      <c r="V209" s="72">
        <v>-100</v>
      </c>
      <c r="W209" s="68">
        <v>0</v>
      </c>
      <c r="X209" s="72">
        <v>-100</v>
      </c>
      <c r="Y209" s="24"/>
      <c r="Z209" s="24" t="s">
        <v>40</v>
      </c>
      <c r="AA209" s="68">
        <v>0</v>
      </c>
      <c r="AB209" s="72">
        <v>-100</v>
      </c>
      <c r="AC209" s="68">
        <v>0</v>
      </c>
      <c r="AD209" s="72">
        <v>-100</v>
      </c>
      <c r="AE209" s="68">
        <v>0</v>
      </c>
      <c r="AF209" s="72">
        <v>-100</v>
      </c>
      <c r="AG209" s="24"/>
      <c r="AH209" s="24" t="s">
        <v>40</v>
      </c>
      <c r="AI209" s="68">
        <v>0</v>
      </c>
      <c r="AJ209" s="72">
        <v>-100</v>
      </c>
      <c r="AK209" s="68">
        <v>0</v>
      </c>
      <c r="AL209" s="72">
        <v>-100</v>
      </c>
      <c r="AM209" s="68">
        <v>0</v>
      </c>
      <c r="AN209" s="72">
        <v>-100</v>
      </c>
      <c r="AO209" s="24"/>
      <c r="AP209" s="24" t="s">
        <v>40</v>
      </c>
      <c r="AQ209" s="68">
        <v>0</v>
      </c>
      <c r="AR209" s="72">
        <v>-100</v>
      </c>
      <c r="AS209" s="68">
        <v>0</v>
      </c>
      <c r="AT209" s="72">
        <v>-100</v>
      </c>
      <c r="AU209" s="68">
        <v>0</v>
      </c>
      <c r="AV209" s="72">
        <v>-100</v>
      </c>
      <c r="AW209" s="24"/>
      <c r="AX209" s="24" t="s">
        <v>40</v>
      </c>
      <c r="AY209" s="68">
        <v>0</v>
      </c>
      <c r="AZ209" s="72">
        <v>-100</v>
      </c>
      <c r="BA209" s="68">
        <v>0</v>
      </c>
      <c r="BB209" s="72">
        <v>-100</v>
      </c>
      <c r="BC209" s="68">
        <v>0</v>
      </c>
      <c r="BD209" s="72">
        <v>-100</v>
      </c>
      <c r="BE209" s="24"/>
      <c r="BF209" s="24" t="s">
        <v>40</v>
      </c>
      <c r="BG209" s="68">
        <v>0</v>
      </c>
      <c r="BH209" s="72">
        <v>-100</v>
      </c>
      <c r="BI209" s="68">
        <v>0</v>
      </c>
      <c r="BJ209" s="72">
        <v>-100</v>
      </c>
      <c r="BK209" s="68">
        <v>0</v>
      </c>
      <c r="BL209" s="72">
        <v>-100</v>
      </c>
      <c r="BM209" s="24"/>
      <c r="BN209" s="24" t="s">
        <v>40</v>
      </c>
      <c r="BO209" s="68">
        <v>0</v>
      </c>
      <c r="BP209" s="72">
        <v>-100</v>
      </c>
      <c r="BQ209" s="466">
        <v>0</v>
      </c>
      <c r="BR209" s="72">
        <v>-100</v>
      </c>
      <c r="BS209" s="68">
        <v>0</v>
      </c>
      <c r="BT209" s="72">
        <v>-100</v>
      </c>
      <c r="BU209" s="24"/>
      <c r="BV209" s="24" t="s">
        <v>40</v>
      </c>
      <c r="BW209" s="68">
        <v>0</v>
      </c>
      <c r="BX209" s="72">
        <v>-100</v>
      </c>
      <c r="BY209" s="68">
        <v>0</v>
      </c>
      <c r="BZ209" s="72">
        <v>-100</v>
      </c>
      <c r="CA209" s="68">
        <v>0</v>
      </c>
      <c r="CB209" s="72">
        <v>-100</v>
      </c>
      <c r="CC209" s="24"/>
      <c r="CD209" s="24" t="s">
        <v>40</v>
      </c>
      <c r="CE209" s="68">
        <v>0</v>
      </c>
      <c r="CF209" s="72">
        <v>-100</v>
      </c>
      <c r="CG209" s="68">
        <v>0</v>
      </c>
      <c r="CH209" s="72">
        <v>-100</v>
      </c>
      <c r="CI209" s="68">
        <v>0</v>
      </c>
      <c r="CJ209" s="72">
        <v>-100</v>
      </c>
      <c r="CK209" s="24"/>
      <c r="CL209" s="24" t="s">
        <v>40</v>
      </c>
      <c r="CM209" s="68">
        <v>0</v>
      </c>
      <c r="CN209" s="72">
        <v>-100</v>
      </c>
      <c r="CO209" s="68">
        <v>0</v>
      </c>
      <c r="CP209" s="72">
        <v>-100</v>
      </c>
      <c r="CQ209" s="68">
        <v>0</v>
      </c>
      <c r="CR209" s="72">
        <v>-100</v>
      </c>
      <c r="CS209" s="24"/>
      <c r="CT209" s="24" t="s">
        <v>40</v>
      </c>
      <c r="CU209" s="68">
        <v>0</v>
      </c>
      <c r="CV209" s="72">
        <v>-100</v>
      </c>
      <c r="CW209" s="68">
        <v>0</v>
      </c>
      <c r="CX209" s="72">
        <v>-100</v>
      </c>
      <c r="CY209" s="68">
        <v>0</v>
      </c>
      <c r="CZ209" s="72">
        <v>-100</v>
      </c>
      <c r="DA209" s="24"/>
      <c r="DB209" s="24" t="s">
        <v>40</v>
      </c>
      <c r="DC209" s="68">
        <v>0</v>
      </c>
      <c r="DD209" s="72">
        <v>-100</v>
      </c>
      <c r="DE209" s="68">
        <v>0</v>
      </c>
      <c r="DF209" s="72">
        <v>-100</v>
      </c>
      <c r="DG209" s="68">
        <v>0</v>
      </c>
      <c r="DH209" s="72">
        <v>-100</v>
      </c>
      <c r="DI209" s="24"/>
      <c r="DJ209" s="24" t="s">
        <v>40</v>
      </c>
      <c r="DK209" s="68">
        <v>0</v>
      </c>
      <c r="DL209" s="72">
        <v>-100</v>
      </c>
      <c r="DM209" s="68">
        <v>0</v>
      </c>
      <c r="DN209" s="72">
        <v>-100</v>
      </c>
      <c r="DO209" s="68">
        <v>0</v>
      </c>
      <c r="DP209" s="72">
        <v>-100</v>
      </c>
      <c r="DQ209" s="24"/>
      <c r="DR209" s="24" t="s">
        <v>40</v>
      </c>
      <c r="DS209" s="68">
        <v>0</v>
      </c>
      <c r="DT209" s="72">
        <v>-100</v>
      </c>
      <c r="DU209" s="68">
        <v>0</v>
      </c>
      <c r="DV209" s="72">
        <v>-100</v>
      </c>
      <c r="DW209" s="68">
        <v>0</v>
      </c>
      <c r="DX209" s="72">
        <v>-100</v>
      </c>
      <c r="DY209" s="24"/>
      <c r="DZ209" s="24" t="s">
        <v>40</v>
      </c>
      <c r="EA209" s="68">
        <v>0</v>
      </c>
      <c r="EB209" s="72">
        <v>-100</v>
      </c>
      <c r="EC209" s="68">
        <v>0</v>
      </c>
      <c r="ED209" s="72">
        <v>-100</v>
      </c>
      <c r="EE209" s="68">
        <v>0</v>
      </c>
      <c r="EF209" s="72">
        <v>-100</v>
      </c>
      <c r="EG209" s="24"/>
      <c r="EH209" s="24" t="s">
        <v>40</v>
      </c>
      <c r="EI209" s="68">
        <v>0</v>
      </c>
      <c r="EJ209" s="72">
        <v>-100</v>
      </c>
      <c r="EK209" s="68">
        <v>0</v>
      </c>
      <c r="EL209" s="72">
        <v>-100</v>
      </c>
      <c r="EM209" s="68">
        <v>0</v>
      </c>
      <c r="EN209" s="72">
        <v>-100</v>
      </c>
      <c r="EO209" s="24"/>
      <c r="EP209" s="24" t="s">
        <v>40</v>
      </c>
      <c r="EQ209" s="68">
        <v>0</v>
      </c>
      <c r="ER209" s="72">
        <v>-100</v>
      </c>
      <c r="ES209" s="68">
        <v>0</v>
      </c>
      <c r="ET209" s="72">
        <v>-100</v>
      </c>
      <c r="EU209" s="68">
        <v>0</v>
      </c>
      <c r="EV209" s="72">
        <v>-100</v>
      </c>
      <c r="EW209" s="24"/>
      <c r="EX209" s="24" t="s">
        <v>40</v>
      </c>
      <c r="EY209" s="68">
        <v>0</v>
      </c>
      <c r="EZ209" s="72">
        <v>-100</v>
      </c>
      <c r="FA209" s="68">
        <v>0</v>
      </c>
      <c r="FB209" s="72">
        <v>-100</v>
      </c>
      <c r="FC209" s="68">
        <v>0</v>
      </c>
      <c r="FD209" s="72">
        <v>-100</v>
      </c>
      <c r="FE209" s="24"/>
      <c r="FF209" s="24" t="s">
        <v>40</v>
      </c>
      <c r="FG209" s="68">
        <v>0</v>
      </c>
      <c r="FH209" s="72">
        <v>-100</v>
      </c>
      <c r="FI209" s="68">
        <v>0</v>
      </c>
      <c r="FJ209" s="72">
        <v>-100</v>
      </c>
      <c r="FK209" s="68">
        <v>0</v>
      </c>
      <c r="FL209" s="72">
        <v>-100</v>
      </c>
      <c r="FM209" s="24"/>
      <c r="FN209" s="24" t="s">
        <v>40</v>
      </c>
      <c r="FO209" s="68">
        <v>0</v>
      </c>
      <c r="FP209" s="72">
        <v>-100</v>
      </c>
      <c r="FQ209" s="68">
        <v>0</v>
      </c>
      <c r="FR209" s="72">
        <v>-100</v>
      </c>
      <c r="FS209" s="68">
        <v>0</v>
      </c>
      <c r="FT209" s="72">
        <v>-100</v>
      </c>
      <c r="FU209" s="24"/>
      <c r="FV209" s="24" t="s">
        <v>40</v>
      </c>
      <c r="FW209" s="68">
        <v>0</v>
      </c>
      <c r="FX209" s="72">
        <v>-100</v>
      </c>
      <c r="FY209" s="68">
        <v>0</v>
      </c>
      <c r="FZ209" s="72">
        <v>-100</v>
      </c>
      <c r="GA209" s="68">
        <v>0</v>
      </c>
      <c r="GB209" s="72">
        <v>-100</v>
      </c>
      <c r="GC209" s="24"/>
      <c r="GD209" s="24" t="s">
        <v>40</v>
      </c>
      <c r="GE209" s="68">
        <v>0</v>
      </c>
      <c r="GF209" s="72">
        <v>-100</v>
      </c>
      <c r="GG209" s="68">
        <v>0</v>
      </c>
      <c r="GH209" s="72">
        <v>-100</v>
      </c>
      <c r="GI209" s="68">
        <v>0</v>
      </c>
      <c r="GJ209" s="72">
        <v>-100</v>
      </c>
      <c r="GK209" s="24"/>
      <c r="GL209" s="24" t="s">
        <v>40</v>
      </c>
      <c r="GM209" s="68">
        <v>0</v>
      </c>
      <c r="GN209" s="72">
        <v>-100</v>
      </c>
      <c r="GO209" s="68">
        <v>0</v>
      </c>
      <c r="GP209" s="72">
        <v>-100</v>
      </c>
      <c r="GQ209" s="68">
        <v>0</v>
      </c>
      <c r="GR209" s="72">
        <v>-100</v>
      </c>
      <c r="GS209" s="24"/>
      <c r="GT209" s="24" t="s">
        <v>40</v>
      </c>
      <c r="GU209" s="68">
        <v>0</v>
      </c>
      <c r="GV209" s="72">
        <v>-100</v>
      </c>
      <c r="GW209" s="68">
        <v>0</v>
      </c>
      <c r="GX209" s="72">
        <v>-100</v>
      </c>
      <c r="GY209" s="68">
        <v>0</v>
      </c>
      <c r="GZ209" s="72">
        <v>-100</v>
      </c>
      <c r="HA209" s="24"/>
      <c r="HB209" s="24" t="s">
        <v>40</v>
      </c>
      <c r="HC209" s="68">
        <v>0</v>
      </c>
      <c r="HD209" s="72">
        <v>-100</v>
      </c>
      <c r="HE209" s="68">
        <v>0</v>
      </c>
      <c r="HF209" s="72">
        <v>-100</v>
      </c>
      <c r="HG209" s="68">
        <v>0</v>
      </c>
      <c r="HH209" s="72">
        <v>-100</v>
      </c>
      <c r="HI209" s="24"/>
      <c r="HJ209" s="24" t="s">
        <v>40</v>
      </c>
      <c r="HK209" s="68">
        <v>0</v>
      </c>
      <c r="HL209" s="72">
        <v>-100</v>
      </c>
      <c r="HM209" s="68">
        <v>0</v>
      </c>
      <c r="HN209" s="72">
        <v>-100</v>
      </c>
      <c r="HO209" s="68">
        <v>0</v>
      </c>
      <c r="HP209" s="72">
        <v>-100</v>
      </c>
      <c r="HQ209" s="24"/>
      <c r="HR209" s="24" t="s">
        <v>40</v>
      </c>
      <c r="HS209" s="68">
        <v>0</v>
      </c>
      <c r="HT209" s="72">
        <v>-100</v>
      </c>
      <c r="HU209" s="68">
        <v>0</v>
      </c>
      <c r="HV209" s="72">
        <v>-100</v>
      </c>
      <c r="HW209" s="68">
        <v>0</v>
      </c>
      <c r="HX209" s="72">
        <v>-100</v>
      </c>
      <c r="HY209" s="24"/>
      <c r="HZ209" s="24" t="s">
        <v>40</v>
      </c>
      <c r="IA209" s="68">
        <v>0</v>
      </c>
      <c r="IB209" s="72">
        <v>-100</v>
      </c>
      <c r="IC209" s="68">
        <v>0</v>
      </c>
      <c r="ID209" s="72">
        <v>-100</v>
      </c>
      <c r="IE209" s="68">
        <v>0</v>
      </c>
      <c r="IF209" s="72">
        <v>-100</v>
      </c>
      <c r="IG209" s="24"/>
      <c r="IH209" s="24" t="s">
        <v>40</v>
      </c>
      <c r="II209" s="68">
        <v>0</v>
      </c>
      <c r="IJ209" s="72">
        <v>-100</v>
      </c>
      <c r="IK209" s="68">
        <v>0</v>
      </c>
      <c r="IL209" s="72">
        <v>-100</v>
      </c>
      <c r="IM209" s="68">
        <v>0</v>
      </c>
      <c r="IN209" s="72">
        <v>-100</v>
      </c>
      <c r="IO209" s="68">
        <v>0</v>
      </c>
      <c r="IP209" s="72">
        <v>-100</v>
      </c>
      <c r="IQ209" s="24"/>
      <c r="IR209" s="24" t="s">
        <v>40</v>
      </c>
      <c r="IS209" s="68">
        <v>0</v>
      </c>
      <c r="IT209" s="72">
        <v>-100</v>
      </c>
      <c r="IU209" s="68">
        <v>0</v>
      </c>
      <c r="IV209" s="72">
        <v>-100</v>
      </c>
      <c r="IW209" s="68">
        <v>0</v>
      </c>
      <c r="IX209" s="72">
        <v>-100</v>
      </c>
      <c r="IY209" s="24"/>
      <c r="IZ209" s="24" t="s">
        <v>40</v>
      </c>
      <c r="JA209" s="68">
        <v>0</v>
      </c>
      <c r="JB209" s="72">
        <v>-100</v>
      </c>
      <c r="JC209" s="68">
        <v>0</v>
      </c>
      <c r="JD209" s="72">
        <v>-100</v>
      </c>
      <c r="JE209" s="68">
        <v>0</v>
      </c>
      <c r="JF209" s="72">
        <v>-100</v>
      </c>
      <c r="JG209" s="24"/>
      <c r="JH209" s="24" t="s">
        <v>40</v>
      </c>
      <c r="JI209" s="68">
        <v>0</v>
      </c>
      <c r="JJ209" s="72">
        <v>-100</v>
      </c>
      <c r="JK209" s="68">
        <v>0</v>
      </c>
      <c r="JL209" s="72">
        <v>-100</v>
      </c>
      <c r="JM209" s="68">
        <v>0</v>
      </c>
      <c r="JN209" s="72">
        <v>-100</v>
      </c>
      <c r="JO209" s="24"/>
      <c r="JP209" s="24" t="s">
        <v>40</v>
      </c>
      <c r="JQ209" s="68">
        <v>0</v>
      </c>
      <c r="JR209" s="72">
        <v>-100</v>
      </c>
      <c r="JS209" s="68">
        <v>0</v>
      </c>
      <c r="JT209" s="72">
        <v>-100</v>
      </c>
      <c r="JU209" s="68">
        <v>0</v>
      </c>
      <c r="JV209" s="72">
        <v>-100</v>
      </c>
      <c r="JW209" s="24"/>
      <c r="JX209" s="24" t="s">
        <v>40</v>
      </c>
      <c r="JY209" s="68">
        <v>0</v>
      </c>
      <c r="JZ209" s="72">
        <v>-100</v>
      </c>
      <c r="KA209" s="68">
        <v>0</v>
      </c>
      <c r="KB209" s="72">
        <v>-100</v>
      </c>
      <c r="KC209" s="68">
        <v>0</v>
      </c>
      <c r="KD209" s="72">
        <v>-100</v>
      </c>
      <c r="KE209" s="24"/>
      <c r="KF209" s="24" t="s">
        <v>40</v>
      </c>
      <c r="KG209" s="68">
        <v>0</v>
      </c>
      <c r="KH209" s="72">
        <v>-100</v>
      </c>
      <c r="KI209" s="68">
        <v>0</v>
      </c>
      <c r="KJ209" s="72">
        <v>-100</v>
      </c>
      <c r="KK209" s="68">
        <v>0</v>
      </c>
      <c r="KL209" s="72">
        <v>-100</v>
      </c>
      <c r="KM209" s="24"/>
      <c r="KN209" s="24" t="s">
        <v>40</v>
      </c>
      <c r="KO209" s="68">
        <v>0</v>
      </c>
      <c r="KP209" s="72">
        <v>-100</v>
      </c>
      <c r="KQ209" s="68">
        <v>0</v>
      </c>
      <c r="KR209" s="72">
        <v>-100</v>
      </c>
      <c r="KS209" s="68">
        <v>0</v>
      </c>
      <c r="KT209" s="72">
        <v>-100</v>
      </c>
      <c r="KU209" s="24"/>
      <c r="KV209" s="24" t="s">
        <v>40</v>
      </c>
      <c r="KW209" s="68">
        <v>0</v>
      </c>
      <c r="KX209" s="72">
        <v>-100</v>
      </c>
      <c r="KY209" s="68">
        <v>0</v>
      </c>
      <c r="KZ209" s="72">
        <v>-100</v>
      </c>
      <c r="LA209" s="68">
        <v>0</v>
      </c>
      <c r="LB209" s="72">
        <v>-100</v>
      </c>
      <c r="LC209" s="24"/>
      <c r="LD209" s="24" t="s">
        <v>40</v>
      </c>
      <c r="LE209" s="68">
        <v>0</v>
      </c>
      <c r="LF209" s="72">
        <v>-100</v>
      </c>
      <c r="LG209" s="68">
        <v>0</v>
      </c>
      <c r="LH209" s="72">
        <v>-100</v>
      </c>
      <c r="LI209" s="68">
        <v>0</v>
      </c>
      <c r="LJ209" s="72">
        <v>-100</v>
      </c>
      <c r="LK209" s="24"/>
      <c r="LL209" s="24" t="s">
        <v>40</v>
      </c>
      <c r="LM209" s="68">
        <v>0</v>
      </c>
      <c r="LN209" s="72">
        <v>-100</v>
      </c>
      <c r="LO209" s="68">
        <v>0</v>
      </c>
      <c r="LP209" s="72">
        <v>-100</v>
      </c>
      <c r="LQ209" s="68">
        <v>0</v>
      </c>
      <c r="LR209" s="72">
        <v>-100</v>
      </c>
      <c r="LS209" s="24"/>
      <c r="LT209" s="24" t="s">
        <v>40</v>
      </c>
      <c r="LU209" s="68">
        <v>0</v>
      </c>
      <c r="LV209" s="72">
        <v>-100</v>
      </c>
      <c r="LW209" s="68">
        <v>0</v>
      </c>
      <c r="LX209" s="72">
        <v>-100</v>
      </c>
      <c r="LY209" s="68">
        <v>0</v>
      </c>
      <c r="LZ209" s="72">
        <v>-100</v>
      </c>
      <c r="MA209" s="24"/>
      <c r="MB209" s="24" t="s">
        <v>40</v>
      </c>
      <c r="MC209" s="68">
        <v>0</v>
      </c>
      <c r="MD209" s="72">
        <v>-100</v>
      </c>
      <c r="ME209" s="68">
        <v>0</v>
      </c>
      <c r="MF209" s="72">
        <v>-100</v>
      </c>
      <c r="MG209" s="68">
        <v>0</v>
      </c>
      <c r="MH209" s="72">
        <v>-100</v>
      </c>
      <c r="MI209" s="24"/>
      <c r="MJ209" s="24" t="s">
        <v>40</v>
      </c>
      <c r="MK209" s="68">
        <v>0</v>
      </c>
      <c r="ML209" s="72">
        <v>-100</v>
      </c>
      <c r="MM209" s="68" t="e">
        <v>#DIV/0!</v>
      </c>
      <c r="MN209" s="72" t="e">
        <v>#DIV/0!</v>
      </c>
      <c r="MO209" s="68">
        <v>0</v>
      </c>
      <c r="MP209" s="72">
        <v>-100</v>
      </c>
    </row>
    <row r="210" spans="1:354">
      <c r="A210" s="433"/>
      <c r="B210" s="24" t="s">
        <v>41</v>
      </c>
      <c r="C210" s="68">
        <v>0</v>
      </c>
      <c r="D210" s="72">
        <v>-100</v>
      </c>
      <c r="E210" s="459">
        <v>0</v>
      </c>
      <c r="F210" s="72">
        <v>-100</v>
      </c>
      <c r="G210" s="459">
        <v>0</v>
      </c>
      <c r="H210" s="72">
        <v>-100</v>
      </c>
      <c r="I210" s="24"/>
      <c r="J210" s="24" t="s">
        <v>41</v>
      </c>
      <c r="K210" s="68">
        <v>0</v>
      </c>
      <c r="L210" s="72">
        <v>-100</v>
      </c>
      <c r="M210" s="68">
        <v>0</v>
      </c>
      <c r="N210" s="72">
        <v>-100</v>
      </c>
      <c r="O210" s="68">
        <v>0</v>
      </c>
      <c r="P210" s="72">
        <v>-100</v>
      </c>
      <c r="Q210" s="24"/>
      <c r="R210" s="24" t="s">
        <v>41</v>
      </c>
      <c r="S210" s="68">
        <v>0</v>
      </c>
      <c r="T210" s="72">
        <v>-100</v>
      </c>
      <c r="U210" s="68">
        <v>0</v>
      </c>
      <c r="V210" s="72">
        <v>-100</v>
      </c>
      <c r="W210" s="68">
        <v>0</v>
      </c>
      <c r="X210" s="72">
        <v>-100</v>
      </c>
      <c r="Y210" s="24"/>
      <c r="Z210" s="24" t="s">
        <v>41</v>
      </c>
      <c r="AA210" s="68">
        <v>0</v>
      </c>
      <c r="AB210" s="72">
        <v>-100</v>
      </c>
      <c r="AC210" s="68">
        <v>0</v>
      </c>
      <c r="AD210" s="72">
        <v>-100</v>
      </c>
      <c r="AE210" s="68">
        <v>0</v>
      </c>
      <c r="AF210" s="72">
        <v>-100</v>
      </c>
      <c r="AG210" s="24"/>
      <c r="AH210" s="24" t="s">
        <v>41</v>
      </c>
      <c r="AI210" s="68">
        <v>0</v>
      </c>
      <c r="AJ210" s="72">
        <v>-100</v>
      </c>
      <c r="AK210" s="68">
        <v>0</v>
      </c>
      <c r="AL210" s="72">
        <v>-100</v>
      </c>
      <c r="AM210" s="68">
        <v>0</v>
      </c>
      <c r="AN210" s="72">
        <v>-100</v>
      </c>
      <c r="AO210" s="24"/>
      <c r="AP210" s="24" t="s">
        <v>41</v>
      </c>
      <c r="AQ210" s="68">
        <v>0</v>
      </c>
      <c r="AR210" s="72">
        <v>-100</v>
      </c>
      <c r="AS210" s="68">
        <v>0</v>
      </c>
      <c r="AT210" s="72">
        <v>-100</v>
      </c>
      <c r="AU210" s="68">
        <v>0</v>
      </c>
      <c r="AV210" s="72">
        <v>-100</v>
      </c>
      <c r="AW210" s="24"/>
      <c r="AX210" s="24" t="s">
        <v>41</v>
      </c>
      <c r="AY210" s="68">
        <v>0</v>
      </c>
      <c r="AZ210" s="72">
        <v>-100</v>
      </c>
      <c r="BA210" s="68">
        <v>0</v>
      </c>
      <c r="BB210" s="72">
        <v>-100</v>
      </c>
      <c r="BC210" s="68">
        <v>0</v>
      </c>
      <c r="BD210" s="72">
        <v>-100</v>
      </c>
      <c r="BE210" s="24"/>
      <c r="BF210" s="24" t="s">
        <v>41</v>
      </c>
      <c r="BG210" s="68">
        <v>0</v>
      </c>
      <c r="BH210" s="72">
        <v>-100</v>
      </c>
      <c r="BI210" s="68">
        <v>0</v>
      </c>
      <c r="BJ210" s="72">
        <v>-100</v>
      </c>
      <c r="BK210" s="68">
        <v>0</v>
      </c>
      <c r="BL210" s="72">
        <v>-100</v>
      </c>
      <c r="BM210" s="24"/>
      <c r="BN210" s="24" t="s">
        <v>41</v>
      </c>
      <c r="BO210" s="68">
        <v>0</v>
      </c>
      <c r="BP210" s="72">
        <v>-100</v>
      </c>
      <c r="BQ210" s="466">
        <v>0</v>
      </c>
      <c r="BR210" s="72">
        <v>-100</v>
      </c>
      <c r="BS210" s="68">
        <v>0</v>
      </c>
      <c r="BT210" s="72">
        <v>-100</v>
      </c>
      <c r="BU210" s="24"/>
      <c r="BV210" s="24" t="s">
        <v>41</v>
      </c>
      <c r="BW210" s="68">
        <v>0</v>
      </c>
      <c r="BX210" s="72">
        <v>-100</v>
      </c>
      <c r="BY210" s="68">
        <v>0</v>
      </c>
      <c r="BZ210" s="72">
        <v>-100</v>
      </c>
      <c r="CA210" s="68">
        <v>0</v>
      </c>
      <c r="CB210" s="72">
        <v>-100</v>
      </c>
      <c r="CC210" s="24"/>
      <c r="CD210" s="24" t="s">
        <v>41</v>
      </c>
      <c r="CE210" s="68">
        <v>0</v>
      </c>
      <c r="CF210" s="72">
        <v>-100</v>
      </c>
      <c r="CG210" s="68">
        <v>0</v>
      </c>
      <c r="CH210" s="72">
        <v>-100</v>
      </c>
      <c r="CI210" s="68">
        <v>0</v>
      </c>
      <c r="CJ210" s="72">
        <v>-100</v>
      </c>
      <c r="CK210" s="24"/>
      <c r="CL210" s="24" t="s">
        <v>41</v>
      </c>
      <c r="CM210" s="68">
        <v>0</v>
      </c>
      <c r="CN210" s="72">
        <v>-100</v>
      </c>
      <c r="CO210" s="68">
        <v>0</v>
      </c>
      <c r="CP210" s="72">
        <v>-100</v>
      </c>
      <c r="CQ210" s="68">
        <v>0</v>
      </c>
      <c r="CR210" s="72">
        <v>-100</v>
      </c>
      <c r="CS210" s="24"/>
      <c r="CT210" s="24" t="s">
        <v>41</v>
      </c>
      <c r="CU210" s="68">
        <v>0</v>
      </c>
      <c r="CV210" s="72">
        <v>-100</v>
      </c>
      <c r="CW210" s="68">
        <v>0</v>
      </c>
      <c r="CX210" s="72">
        <v>-100</v>
      </c>
      <c r="CY210" s="68">
        <v>0</v>
      </c>
      <c r="CZ210" s="72">
        <v>-100</v>
      </c>
      <c r="DA210" s="24"/>
      <c r="DB210" s="24" t="s">
        <v>41</v>
      </c>
      <c r="DC210" s="68">
        <v>0</v>
      </c>
      <c r="DD210" s="72">
        <v>-100</v>
      </c>
      <c r="DE210" s="68">
        <v>0</v>
      </c>
      <c r="DF210" s="72">
        <v>-100</v>
      </c>
      <c r="DG210" s="68">
        <v>0</v>
      </c>
      <c r="DH210" s="72">
        <v>-100</v>
      </c>
      <c r="DI210" s="24"/>
      <c r="DJ210" s="24" t="s">
        <v>41</v>
      </c>
      <c r="DK210" s="68">
        <v>0</v>
      </c>
      <c r="DL210" s="72">
        <v>-100</v>
      </c>
      <c r="DM210" s="68">
        <v>0</v>
      </c>
      <c r="DN210" s="72">
        <v>-100</v>
      </c>
      <c r="DO210" s="68">
        <v>0</v>
      </c>
      <c r="DP210" s="72">
        <v>-100</v>
      </c>
      <c r="DQ210" s="24"/>
      <c r="DR210" s="24" t="s">
        <v>41</v>
      </c>
      <c r="DS210" s="68">
        <v>0</v>
      </c>
      <c r="DT210" s="72">
        <v>-100</v>
      </c>
      <c r="DU210" s="68">
        <v>0</v>
      </c>
      <c r="DV210" s="72">
        <v>-100</v>
      </c>
      <c r="DW210" s="68">
        <v>0</v>
      </c>
      <c r="DX210" s="72">
        <v>-100</v>
      </c>
      <c r="DY210" s="24"/>
      <c r="DZ210" s="24" t="s">
        <v>41</v>
      </c>
      <c r="EA210" s="68">
        <v>0</v>
      </c>
      <c r="EB210" s="72">
        <v>-100</v>
      </c>
      <c r="EC210" s="68">
        <v>0</v>
      </c>
      <c r="ED210" s="72">
        <v>-100</v>
      </c>
      <c r="EE210" s="68">
        <v>0</v>
      </c>
      <c r="EF210" s="72">
        <v>-100</v>
      </c>
      <c r="EG210" s="24"/>
      <c r="EH210" s="24" t="s">
        <v>41</v>
      </c>
      <c r="EI210" s="68">
        <v>0</v>
      </c>
      <c r="EJ210" s="72">
        <v>-100</v>
      </c>
      <c r="EK210" s="68">
        <v>0</v>
      </c>
      <c r="EL210" s="72">
        <v>-100</v>
      </c>
      <c r="EM210" s="68">
        <v>0</v>
      </c>
      <c r="EN210" s="72">
        <v>-100</v>
      </c>
      <c r="EO210" s="24"/>
      <c r="EP210" s="24" t="s">
        <v>41</v>
      </c>
      <c r="EQ210" s="68">
        <v>0</v>
      </c>
      <c r="ER210" s="72">
        <v>-100</v>
      </c>
      <c r="ES210" s="68">
        <v>0</v>
      </c>
      <c r="ET210" s="72">
        <v>-100</v>
      </c>
      <c r="EU210" s="68">
        <v>0</v>
      </c>
      <c r="EV210" s="72">
        <v>-100</v>
      </c>
      <c r="EW210" s="24"/>
      <c r="EX210" s="24" t="s">
        <v>41</v>
      </c>
      <c r="EY210" s="68">
        <v>0</v>
      </c>
      <c r="EZ210" s="72">
        <v>-100</v>
      </c>
      <c r="FA210" s="68">
        <v>0</v>
      </c>
      <c r="FB210" s="72">
        <v>-100</v>
      </c>
      <c r="FC210" s="68">
        <v>0</v>
      </c>
      <c r="FD210" s="72">
        <v>-100</v>
      </c>
      <c r="FE210" s="24"/>
      <c r="FF210" s="24" t="s">
        <v>41</v>
      </c>
      <c r="FG210" s="68">
        <v>0</v>
      </c>
      <c r="FH210" s="72">
        <v>-100</v>
      </c>
      <c r="FI210" s="68">
        <v>0</v>
      </c>
      <c r="FJ210" s="72">
        <v>-100</v>
      </c>
      <c r="FK210" s="68">
        <v>0</v>
      </c>
      <c r="FL210" s="72">
        <v>-100</v>
      </c>
      <c r="FM210" s="24"/>
      <c r="FN210" s="24" t="s">
        <v>41</v>
      </c>
      <c r="FO210" s="68">
        <v>0</v>
      </c>
      <c r="FP210" s="72">
        <v>-100</v>
      </c>
      <c r="FQ210" s="68">
        <v>0</v>
      </c>
      <c r="FR210" s="72">
        <v>-100</v>
      </c>
      <c r="FS210" s="68">
        <v>0</v>
      </c>
      <c r="FT210" s="72">
        <v>-100</v>
      </c>
      <c r="FU210" s="24"/>
      <c r="FV210" s="24" t="s">
        <v>41</v>
      </c>
      <c r="FW210" s="68">
        <v>0</v>
      </c>
      <c r="FX210" s="72">
        <v>-100</v>
      </c>
      <c r="FY210" s="68">
        <v>0</v>
      </c>
      <c r="FZ210" s="72">
        <v>-100</v>
      </c>
      <c r="GA210" s="68">
        <v>0</v>
      </c>
      <c r="GB210" s="72">
        <v>-100</v>
      </c>
      <c r="GC210" s="24"/>
      <c r="GD210" s="24" t="s">
        <v>41</v>
      </c>
      <c r="GE210" s="68">
        <v>0</v>
      </c>
      <c r="GF210" s="72">
        <v>-100</v>
      </c>
      <c r="GG210" s="68">
        <v>0</v>
      </c>
      <c r="GH210" s="72">
        <v>-100</v>
      </c>
      <c r="GI210" s="68">
        <v>0</v>
      </c>
      <c r="GJ210" s="72">
        <v>-100</v>
      </c>
      <c r="GK210" s="24"/>
      <c r="GL210" s="24" t="s">
        <v>41</v>
      </c>
      <c r="GM210" s="68">
        <v>0</v>
      </c>
      <c r="GN210" s="72">
        <v>-100</v>
      </c>
      <c r="GO210" s="68">
        <v>0</v>
      </c>
      <c r="GP210" s="72">
        <v>-100</v>
      </c>
      <c r="GQ210" s="68">
        <v>0</v>
      </c>
      <c r="GR210" s="72">
        <v>-100</v>
      </c>
      <c r="GS210" s="24"/>
      <c r="GT210" s="24" t="s">
        <v>41</v>
      </c>
      <c r="GU210" s="68">
        <v>0</v>
      </c>
      <c r="GV210" s="72">
        <v>-100</v>
      </c>
      <c r="GW210" s="68">
        <v>0</v>
      </c>
      <c r="GX210" s="72">
        <v>-100</v>
      </c>
      <c r="GY210" s="68">
        <v>0</v>
      </c>
      <c r="GZ210" s="72">
        <v>-100</v>
      </c>
      <c r="HA210" s="24"/>
      <c r="HB210" s="24" t="s">
        <v>41</v>
      </c>
      <c r="HC210" s="68">
        <v>0</v>
      </c>
      <c r="HD210" s="72">
        <v>-100</v>
      </c>
      <c r="HE210" s="68">
        <v>0</v>
      </c>
      <c r="HF210" s="72">
        <v>-100</v>
      </c>
      <c r="HG210" s="68">
        <v>0</v>
      </c>
      <c r="HH210" s="72">
        <v>-100</v>
      </c>
      <c r="HI210" s="24"/>
      <c r="HJ210" s="24" t="s">
        <v>41</v>
      </c>
      <c r="HK210" s="68">
        <v>0</v>
      </c>
      <c r="HL210" s="72">
        <v>-100</v>
      </c>
      <c r="HM210" s="68">
        <v>0</v>
      </c>
      <c r="HN210" s="72">
        <v>-100</v>
      </c>
      <c r="HO210" s="68">
        <v>0</v>
      </c>
      <c r="HP210" s="72">
        <v>-100</v>
      </c>
      <c r="HQ210" s="24"/>
      <c r="HR210" s="24" t="s">
        <v>41</v>
      </c>
      <c r="HS210" s="68">
        <v>0</v>
      </c>
      <c r="HT210" s="72">
        <v>-100</v>
      </c>
      <c r="HU210" s="68">
        <v>0</v>
      </c>
      <c r="HV210" s="72">
        <v>-100</v>
      </c>
      <c r="HW210" s="68">
        <v>0</v>
      </c>
      <c r="HX210" s="72">
        <v>-100</v>
      </c>
      <c r="HY210" s="24"/>
      <c r="HZ210" s="24" t="s">
        <v>41</v>
      </c>
      <c r="IA210" s="68">
        <v>0</v>
      </c>
      <c r="IB210" s="72">
        <v>-100</v>
      </c>
      <c r="IC210" s="68">
        <v>0</v>
      </c>
      <c r="ID210" s="72">
        <v>-100</v>
      </c>
      <c r="IE210" s="68">
        <v>0</v>
      </c>
      <c r="IF210" s="72">
        <v>-100</v>
      </c>
      <c r="IG210" s="24"/>
      <c r="IH210" s="24" t="s">
        <v>41</v>
      </c>
      <c r="II210" s="68">
        <v>0</v>
      </c>
      <c r="IJ210" s="72">
        <v>-100</v>
      </c>
      <c r="IK210" s="68">
        <v>0</v>
      </c>
      <c r="IL210" s="72">
        <v>-100</v>
      </c>
      <c r="IM210" s="68">
        <v>0</v>
      </c>
      <c r="IN210" s="72">
        <v>-100</v>
      </c>
      <c r="IO210" s="68">
        <v>0</v>
      </c>
      <c r="IP210" s="72">
        <v>-100</v>
      </c>
      <c r="IQ210" s="24"/>
      <c r="IR210" s="24" t="s">
        <v>41</v>
      </c>
      <c r="IS210" s="68">
        <v>0</v>
      </c>
      <c r="IT210" s="72">
        <v>-100</v>
      </c>
      <c r="IU210" s="68">
        <v>0</v>
      </c>
      <c r="IV210" s="72">
        <v>-100</v>
      </c>
      <c r="IW210" s="68">
        <v>0</v>
      </c>
      <c r="IX210" s="72">
        <v>-100</v>
      </c>
      <c r="IY210" s="24"/>
      <c r="IZ210" s="24" t="s">
        <v>41</v>
      </c>
      <c r="JA210" s="68">
        <v>0</v>
      </c>
      <c r="JB210" s="72">
        <v>-100</v>
      </c>
      <c r="JC210" s="68">
        <v>0</v>
      </c>
      <c r="JD210" s="72">
        <v>-100</v>
      </c>
      <c r="JE210" s="68">
        <v>0</v>
      </c>
      <c r="JF210" s="72">
        <v>-100</v>
      </c>
      <c r="JG210" s="24"/>
      <c r="JH210" s="24" t="s">
        <v>41</v>
      </c>
      <c r="JI210" s="68">
        <v>0</v>
      </c>
      <c r="JJ210" s="72">
        <v>-100</v>
      </c>
      <c r="JK210" s="68">
        <v>0</v>
      </c>
      <c r="JL210" s="72">
        <v>-100</v>
      </c>
      <c r="JM210" s="68">
        <v>0</v>
      </c>
      <c r="JN210" s="72">
        <v>-100</v>
      </c>
      <c r="JO210" s="24"/>
      <c r="JP210" s="24" t="s">
        <v>41</v>
      </c>
      <c r="JQ210" s="68">
        <v>0</v>
      </c>
      <c r="JR210" s="72">
        <v>-100</v>
      </c>
      <c r="JS210" s="68">
        <v>0</v>
      </c>
      <c r="JT210" s="72">
        <v>-100</v>
      </c>
      <c r="JU210" s="68">
        <v>0</v>
      </c>
      <c r="JV210" s="72">
        <v>-100</v>
      </c>
      <c r="JW210" s="24"/>
      <c r="JX210" s="24" t="s">
        <v>41</v>
      </c>
      <c r="JY210" s="68">
        <v>0</v>
      </c>
      <c r="JZ210" s="72">
        <v>-100</v>
      </c>
      <c r="KA210" s="68">
        <v>0</v>
      </c>
      <c r="KB210" s="72">
        <v>-100</v>
      </c>
      <c r="KC210" s="68">
        <v>0</v>
      </c>
      <c r="KD210" s="72">
        <v>-100</v>
      </c>
      <c r="KE210" s="24"/>
      <c r="KF210" s="24" t="s">
        <v>41</v>
      </c>
      <c r="KG210" s="68">
        <v>0</v>
      </c>
      <c r="KH210" s="72">
        <v>-100</v>
      </c>
      <c r="KI210" s="68">
        <v>0</v>
      </c>
      <c r="KJ210" s="72">
        <v>-100</v>
      </c>
      <c r="KK210" s="68">
        <v>0</v>
      </c>
      <c r="KL210" s="72">
        <v>-100</v>
      </c>
      <c r="KM210" s="24"/>
      <c r="KN210" s="24" t="s">
        <v>41</v>
      </c>
      <c r="KO210" s="68">
        <v>0</v>
      </c>
      <c r="KP210" s="72">
        <v>-100</v>
      </c>
      <c r="KQ210" s="68">
        <v>0</v>
      </c>
      <c r="KR210" s="72">
        <v>-100</v>
      </c>
      <c r="KS210" s="68">
        <v>0</v>
      </c>
      <c r="KT210" s="72">
        <v>-100</v>
      </c>
      <c r="KU210" s="24"/>
      <c r="KV210" s="24" t="s">
        <v>41</v>
      </c>
      <c r="KW210" s="68">
        <v>0</v>
      </c>
      <c r="KX210" s="72">
        <v>-100</v>
      </c>
      <c r="KY210" s="68">
        <v>0</v>
      </c>
      <c r="KZ210" s="72">
        <v>-100</v>
      </c>
      <c r="LA210" s="68">
        <v>0</v>
      </c>
      <c r="LB210" s="72">
        <v>-100</v>
      </c>
      <c r="LC210" s="24"/>
      <c r="LD210" s="24" t="s">
        <v>41</v>
      </c>
      <c r="LE210" s="68">
        <v>0</v>
      </c>
      <c r="LF210" s="72">
        <v>-100</v>
      </c>
      <c r="LG210" s="68">
        <v>0</v>
      </c>
      <c r="LH210" s="72">
        <v>-100</v>
      </c>
      <c r="LI210" s="68">
        <v>0</v>
      </c>
      <c r="LJ210" s="72">
        <v>-100</v>
      </c>
      <c r="LK210" s="24"/>
      <c r="LL210" s="24" t="s">
        <v>41</v>
      </c>
      <c r="LM210" s="68">
        <v>0</v>
      </c>
      <c r="LN210" s="72">
        <v>-100</v>
      </c>
      <c r="LO210" s="68">
        <v>0</v>
      </c>
      <c r="LP210" s="72">
        <v>-100</v>
      </c>
      <c r="LQ210" s="68">
        <v>0</v>
      </c>
      <c r="LR210" s="72">
        <v>-100</v>
      </c>
      <c r="LS210" s="24"/>
      <c r="LT210" s="24" t="s">
        <v>41</v>
      </c>
      <c r="LU210" s="68">
        <v>0</v>
      </c>
      <c r="LV210" s="72">
        <v>-100</v>
      </c>
      <c r="LW210" s="68">
        <v>0</v>
      </c>
      <c r="LX210" s="72">
        <v>-100</v>
      </c>
      <c r="LY210" s="68">
        <v>0</v>
      </c>
      <c r="LZ210" s="72">
        <v>-100</v>
      </c>
      <c r="MA210" s="24"/>
      <c r="MB210" s="24" t="s">
        <v>41</v>
      </c>
      <c r="MC210" s="68">
        <v>0</v>
      </c>
      <c r="MD210" s="72">
        <v>-100</v>
      </c>
      <c r="ME210" s="68">
        <v>0</v>
      </c>
      <c r="MF210" s="72">
        <v>-100</v>
      </c>
      <c r="MG210" s="68">
        <v>0</v>
      </c>
      <c r="MH210" s="72">
        <v>-100</v>
      </c>
      <c r="MI210" s="24"/>
      <c r="MJ210" s="24" t="s">
        <v>41</v>
      </c>
      <c r="MK210" s="68">
        <v>0</v>
      </c>
      <c r="ML210" s="72">
        <v>-100</v>
      </c>
      <c r="MM210" s="68" t="e">
        <v>#DIV/0!</v>
      </c>
      <c r="MN210" s="72" t="e">
        <v>#DIV/0!</v>
      </c>
      <c r="MO210" s="68">
        <v>0</v>
      </c>
      <c r="MP210" s="72">
        <v>-100</v>
      </c>
    </row>
    <row r="211" spans="1:354">
      <c r="A211" s="433"/>
      <c r="B211" s="24" t="s">
        <v>42</v>
      </c>
      <c r="C211" s="68">
        <v>0</v>
      </c>
      <c r="D211" s="72">
        <v>-100</v>
      </c>
      <c r="E211" s="459">
        <v>0</v>
      </c>
      <c r="F211" s="72">
        <v>-100</v>
      </c>
      <c r="G211" s="459">
        <v>0</v>
      </c>
      <c r="H211" s="72">
        <v>-100</v>
      </c>
      <c r="I211" s="24"/>
      <c r="J211" s="24" t="s">
        <v>42</v>
      </c>
      <c r="K211" s="68">
        <v>0</v>
      </c>
      <c r="L211" s="72">
        <v>-100</v>
      </c>
      <c r="M211" s="68">
        <v>0</v>
      </c>
      <c r="N211" s="72">
        <v>-100</v>
      </c>
      <c r="O211" s="68">
        <v>0</v>
      </c>
      <c r="P211" s="72">
        <v>-100</v>
      </c>
      <c r="Q211" s="24"/>
      <c r="R211" s="24" t="s">
        <v>42</v>
      </c>
      <c r="S211" s="68">
        <v>0</v>
      </c>
      <c r="T211" s="72">
        <v>-100</v>
      </c>
      <c r="U211" s="68">
        <v>0</v>
      </c>
      <c r="V211" s="72">
        <v>-100</v>
      </c>
      <c r="W211" s="68">
        <v>0</v>
      </c>
      <c r="X211" s="72">
        <v>-100</v>
      </c>
      <c r="Y211" s="24"/>
      <c r="Z211" s="24" t="s">
        <v>42</v>
      </c>
      <c r="AA211" s="68">
        <v>0</v>
      </c>
      <c r="AB211" s="72">
        <v>-100</v>
      </c>
      <c r="AC211" s="68">
        <v>0</v>
      </c>
      <c r="AD211" s="72">
        <v>-100</v>
      </c>
      <c r="AE211" s="68">
        <v>0</v>
      </c>
      <c r="AF211" s="72">
        <v>-100</v>
      </c>
      <c r="AG211" s="24"/>
      <c r="AH211" s="24" t="s">
        <v>42</v>
      </c>
      <c r="AI211" s="68">
        <v>0</v>
      </c>
      <c r="AJ211" s="72">
        <v>-100</v>
      </c>
      <c r="AK211" s="68">
        <v>0</v>
      </c>
      <c r="AL211" s="72">
        <v>-100</v>
      </c>
      <c r="AM211" s="68">
        <v>0</v>
      </c>
      <c r="AN211" s="72">
        <v>-100</v>
      </c>
      <c r="AO211" s="24"/>
      <c r="AP211" s="24" t="s">
        <v>42</v>
      </c>
      <c r="AQ211" s="68">
        <v>0</v>
      </c>
      <c r="AR211" s="72">
        <v>-100</v>
      </c>
      <c r="AS211" s="68">
        <v>0</v>
      </c>
      <c r="AT211" s="72">
        <v>-100</v>
      </c>
      <c r="AU211" s="68">
        <v>0</v>
      </c>
      <c r="AV211" s="72">
        <v>-100</v>
      </c>
      <c r="AW211" s="24"/>
      <c r="AX211" s="24" t="s">
        <v>42</v>
      </c>
      <c r="AY211" s="68">
        <v>0</v>
      </c>
      <c r="AZ211" s="72">
        <v>-100</v>
      </c>
      <c r="BA211" s="68">
        <v>0</v>
      </c>
      <c r="BB211" s="72">
        <v>-100</v>
      </c>
      <c r="BC211" s="68">
        <v>0</v>
      </c>
      <c r="BD211" s="72">
        <v>-100</v>
      </c>
      <c r="BE211" s="24"/>
      <c r="BF211" s="24" t="s">
        <v>42</v>
      </c>
      <c r="BG211" s="68">
        <v>0</v>
      </c>
      <c r="BH211" s="72">
        <v>-100</v>
      </c>
      <c r="BI211" s="68">
        <v>0</v>
      </c>
      <c r="BJ211" s="72">
        <v>-100</v>
      </c>
      <c r="BK211" s="68">
        <v>0</v>
      </c>
      <c r="BL211" s="72">
        <v>-100</v>
      </c>
      <c r="BM211" s="24"/>
      <c r="BN211" s="24" t="s">
        <v>42</v>
      </c>
      <c r="BO211" s="68">
        <v>0</v>
      </c>
      <c r="BP211" s="72">
        <v>-100</v>
      </c>
      <c r="BQ211" s="466">
        <v>0</v>
      </c>
      <c r="BR211" s="72">
        <v>-100</v>
      </c>
      <c r="BS211" s="68">
        <v>0</v>
      </c>
      <c r="BT211" s="72">
        <v>-100</v>
      </c>
      <c r="BU211" s="24"/>
      <c r="BV211" s="24" t="s">
        <v>42</v>
      </c>
      <c r="BW211" s="68">
        <v>0</v>
      </c>
      <c r="BX211" s="72">
        <v>-100</v>
      </c>
      <c r="BY211" s="68">
        <v>0</v>
      </c>
      <c r="BZ211" s="72">
        <v>-100</v>
      </c>
      <c r="CA211" s="68">
        <v>0</v>
      </c>
      <c r="CB211" s="72">
        <v>-100</v>
      </c>
      <c r="CC211" s="24"/>
      <c r="CD211" s="24" t="s">
        <v>42</v>
      </c>
      <c r="CE211" s="68">
        <v>0</v>
      </c>
      <c r="CF211" s="72">
        <v>-100</v>
      </c>
      <c r="CG211" s="68">
        <v>0</v>
      </c>
      <c r="CH211" s="72">
        <v>-100</v>
      </c>
      <c r="CI211" s="68">
        <v>0</v>
      </c>
      <c r="CJ211" s="72">
        <v>-100</v>
      </c>
      <c r="CK211" s="24"/>
      <c r="CL211" s="24" t="s">
        <v>42</v>
      </c>
      <c r="CM211" s="68">
        <v>0</v>
      </c>
      <c r="CN211" s="72">
        <v>-100</v>
      </c>
      <c r="CO211" s="68">
        <v>0</v>
      </c>
      <c r="CP211" s="72">
        <v>-100</v>
      </c>
      <c r="CQ211" s="68">
        <v>0</v>
      </c>
      <c r="CR211" s="72">
        <v>-100</v>
      </c>
      <c r="CS211" s="24"/>
      <c r="CT211" s="24" t="s">
        <v>42</v>
      </c>
      <c r="CU211" s="68">
        <v>0</v>
      </c>
      <c r="CV211" s="72">
        <v>-100</v>
      </c>
      <c r="CW211" s="68">
        <v>0</v>
      </c>
      <c r="CX211" s="72">
        <v>-100</v>
      </c>
      <c r="CY211" s="68">
        <v>0</v>
      </c>
      <c r="CZ211" s="72">
        <v>-100</v>
      </c>
      <c r="DA211" s="24"/>
      <c r="DB211" s="24" t="s">
        <v>42</v>
      </c>
      <c r="DC211" s="68">
        <v>0</v>
      </c>
      <c r="DD211" s="72">
        <v>-100</v>
      </c>
      <c r="DE211" s="68">
        <v>0</v>
      </c>
      <c r="DF211" s="72">
        <v>-100</v>
      </c>
      <c r="DG211" s="68">
        <v>0</v>
      </c>
      <c r="DH211" s="72">
        <v>-100</v>
      </c>
      <c r="DI211" s="24"/>
      <c r="DJ211" s="24" t="s">
        <v>42</v>
      </c>
      <c r="DK211" s="68">
        <v>0</v>
      </c>
      <c r="DL211" s="72">
        <v>-100</v>
      </c>
      <c r="DM211" s="68">
        <v>0</v>
      </c>
      <c r="DN211" s="72">
        <v>-100</v>
      </c>
      <c r="DO211" s="68">
        <v>0</v>
      </c>
      <c r="DP211" s="72">
        <v>-100</v>
      </c>
      <c r="DQ211" s="24"/>
      <c r="DR211" s="24" t="s">
        <v>42</v>
      </c>
      <c r="DS211" s="68">
        <v>0</v>
      </c>
      <c r="DT211" s="72">
        <v>-100</v>
      </c>
      <c r="DU211" s="68">
        <v>0</v>
      </c>
      <c r="DV211" s="72">
        <v>-100</v>
      </c>
      <c r="DW211" s="68">
        <v>0</v>
      </c>
      <c r="DX211" s="72">
        <v>-100</v>
      </c>
      <c r="DY211" s="24"/>
      <c r="DZ211" s="24" t="s">
        <v>42</v>
      </c>
      <c r="EA211" s="68">
        <v>0</v>
      </c>
      <c r="EB211" s="72">
        <v>-100</v>
      </c>
      <c r="EC211" s="68">
        <v>0</v>
      </c>
      <c r="ED211" s="72">
        <v>-100</v>
      </c>
      <c r="EE211" s="68">
        <v>0</v>
      </c>
      <c r="EF211" s="72">
        <v>-100</v>
      </c>
      <c r="EG211" s="24"/>
      <c r="EH211" s="24" t="s">
        <v>42</v>
      </c>
      <c r="EI211" s="68">
        <v>0</v>
      </c>
      <c r="EJ211" s="72">
        <v>-100</v>
      </c>
      <c r="EK211" s="68">
        <v>0</v>
      </c>
      <c r="EL211" s="72">
        <v>-100</v>
      </c>
      <c r="EM211" s="68">
        <v>0</v>
      </c>
      <c r="EN211" s="72">
        <v>-100</v>
      </c>
      <c r="EO211" s="24"/>
      <c r="EP211" s="24" t="s">
        <v>42</v>
      </c>
      <c r="EQ211" s="68">
        <v>0</v>
      </c>
      <c r="ER211" s="72">
        <v>-100</v>
      </c>
      <c r="ES211" s="68">
        <v>0</v>
      </c>
      <c r="ET211" s="72">
        <v>-100</v>
      </c>
      <c r="EU211" s="68">
        <v>0</v>
      </c>
      <c r="EV211" s="72">
        <v>-100</v>
      </c>
      <c r="EW211" s="24"/>
      <c r="EX211" s="24" t="s">
        <v>42</v>
      </c>
      <c r="EY211" s="68">
        <v>0</v>
      </c>
      <c r="EZ211" s="72">
        <v>-100</v>
      </c>
      <c r="FA211" s="68">
        <v>0</v>
      </c>
      <c r="FB211" s="72">
        <v>-100</v>
      </c>
      <c r="FC211" s="68">
        <v>0</v>
      </c>
      <c r="FD211" s="72">
        <v>-100</v>
      </c>
      <c r="FE211" s="24"/>
      <c r="FF211" s="24" t="s">
        <v>42</v>
      </c>
      <c r="FG211" s="68">
        <v>0</v>
      </c>
      <c r="FH211" s="72">
        <v>-100</v>
      </c>
      <c r="FI211" s="68">
        <v>0</v>
      </c>
      <c r="FJ211" s="72">
        <v>-100</v>
      </c>
      <c r="FK211" s="68">
        <v>0</v>
      </c>
      <c r="FL211" s="72">
        <v>-100</v>
      </c>
      <c r="FM211" s="24"/>
      <c r="FN211" s="24" t="s">
        <v>42</v>
      </c>
      <c r="FO211" s="68">
        <v>0</v>
      </c>
      <c r="FP211" s="72">
        <v>-100</v>
      </c>
      <c r="FQ211" s="68">
        <v>0</v>
      </c>
      <c r="FR211" s="72">
        <v>-100</v>
      </c>
      <c r="FS211" s="68">
        <v>0</v>
      </c>
      <c r="FT211" s="72">
        <v>-100</v>
      </c>
      <c r="FU211" s="24"/>
      <c r="FV211" s="24" t="s">
        <v>42</v>
      </c>
      <c r="FW211" s="68">
        <v>0</v>
      </c>
      <c r="FX211" s="72">
        <v>-100</v>
      </c>
      <c r="FY211" s="68">
        <v>0</v>
      </c>
      <c r="FZ211" s="72">
        <v>-100</v>
      </c>
      <c r="GA211" s="68">
        <v>0</v>
      </c>
      <c r="GB211" s="72">
        <v>-100</v>
      </c>
      <c r="GC211" s="24"/>
      <c r="GD211" s="24" t="s">
        <v>42</v>
      </c>
      <c r="GE211" s="68">
        <v>0</v>
      </c>
      <c r="GF211" s="72">
        <v>-100</v>
      </c>
      <c r="GG211" s="68">
        <v>0</v>
      </c>
      <c r="GH211" s="72">
        <v>-100</v>
      </c>
      <c r="GI211" s="68">
        <v>0</v>
      </c>
      <c r="GJ211" s="72">
        <v>-100</v>
      </c>
      <c r="GK211" s="24"/>
      <c r="GL211" s="24" t="s">
        <v>42</v>
      </c>
      <c r="GM211" s="68">
        <v>0</v>
      </c>
      <c r="GN211" s="72">
        <v>-100</v>
      </c>
      <c r="GO211" s="68">
        <v>0</v>
      </c>
      <c r="GP211" s="72">
        <v>-100</v>
      </c>
      <c r="GQ211" s="68">
        <v>0</v>
      </c>
      <c r="GR211" s="72">
        <v>-100</v>
      </c>
      <c r="GS211" s="24"/>
      <c r="GT211" s="24" t="s">
        <v>42</v>
      </c>
      <c r="GU211" s="68">
        <v>0</v>
      </c>
      <c r="GV211" s="72">
        <v>-100</v>
      </c>
      <c r="GW211" s="68">
        <v>0</v>
      </c>
      <c r="GX211" s="72">
        <v>-100</v>
      </c>
      <c r="GY211" s="68">
        <v>0</v>
      </c>
      <c r="GZ211" s="72">
        <v>-100</v>
      </c>
      <c r="HA211" s="24"/>
      <c r="HB211" s="24" t="s">
        <v>42</v>
      </c>
      <c r="HC211" s="68">
        <v>0</v>
      </c>
      <c r="HD211" s="72">
        <v>-100</v>
      </c>
      <c r="HE211" s="68">
        <v>0</v>
      </c>
      <c r="HF211" s="72">
        <v>-100</v>
      </c>
      <c r="HG211" s="68">
        <v>0</v>
      </c>
      <c r="HH211" s="72">
        <v>-100</v>
      </c>
      <c r="HI211" s="24"/>
      <c r="HJ211" s="24" t="s">
        <v>42</v>
      </c>
      <c r="HK211" s="68">
        <v>0</v>
      </c>
      <c r="HL211" s="72">
        <v>-100</v>
      </c>
      <c r="HM211" s="68">
        <v>0</v>
      </c>
      <c r="HN211" s="72">
        <v>-100</v>
      </c>
      <c r="HO211" s="68">
        <v>0</v>
      </c>
      <c r="HP211" s="72">
        <v>-100</v>
      </c>
      <c r="HQ211" s="24"/>
      <c r="HR211" s="24" t="s">
        <v>42</v>
      </c>
      <c r="HS211" s="68">
        <v>0</v>
      </c>
      <c r="HT211" s="72">
        <v>-100</v>
      </c>
      <c r="HU211" s="68">
        <v>0</v>
      </c>
      <c r="HV211" s="72">
        <v>-100</v>
      </c>
      <c r="HW211" s="68">
        <v>0</v>
      </c>
      <c r="HX211" s="72">
        <v>-100</v>
      </c>
      <c r="HY211" s="24"/>
      <c r="HZ211" s="24" t="s">
        <v>42</v>
      </c>
      <c r="IA211" s="68">
        <v>0</v>
      </c>
      <c r="IB211" s="72">
        <v>-100</v>
      </c>
      <c r="IC211" s="68">
        <v>0</v>
      </c>
      <c r="ID211" s="72">
        <v>-100</v>
      </c>
      <c r="IE211" s="68">
        <v>0</v>
      </c>
      <c r="IF211" s="72">
        <v>-100</v>
      </c>
      <c r="IG211" s="24"/>
      <c r="IH211" s="24" t="s">
        <v>42</v>
      </c>
      <c r="II211" s="68">
        <v>0</v>
      </c>
      <c r="IJ211" s="72">
        <v>-100</v>
      </c>
      <c r="IK211" s="68">
        <v>0</v>
      </c>
      <c r="IL211" s="72">
        <v>-100</v>
      </c>
      <c r="IM211" s="68">
        <v>0</v>
      </c>
      <c r="IN211" s="72">
        <v>-100</v>
      </c>
      <c r="IO211" s="68">
        <v>0</v>
      </c>
      <c r="IP211" s="72">
        <v>-100</v>
      </c>
      <c r="IQ211" s="24"/>
      <c r="IR211" s="24" t="s">
        <v>42</v>
      </c>
      <c r="IS211" s="68">
        <v>0</v>
      </c>
      <c r="IT211" s="72">
        <v>-100</v>
      </c>
      <c r="IU211" s="68">
        <v>0</v>
      </c>
      <c r="IV211" s="72">
        <v>-100</v>
      </c>
      <c r="IW211" s="68">
        <v>0</v>
      </c>
      <c r="IX211" s="72">
        <v>-100</v>
      </c>
      <c r="IY211" s="24"/>
      <c r="IZ211" s="24" t="s">
        <v>42</v>
      </c>
      <c r="JA211" s="68">
        <v>0</v>
      </c>
      <c r="JB211" s="72">
        <v>-100</v>
      </c>
      <c r="JC211" s="68">
        <v>0</v>
      </c>
      <c r="JD211" s="72">
        <v>-100</v>
      </c>
      <c r="JE211" s="68">
        <v>0</v>
      </c>
      <c r="JF211" s="72">
        <v>-100</v>
      </c>
      <c r="JG211" s="24"/>
      <c r="JH211" s="24" t="s">
        <v>42</v>
      </c>
      <c r="JI211" s="68">
        <v>0</v>
      </c>
      <c r="JJ211" s="72">
        <v>-100</v>
      </c>
      <c r="JK211" s="68">
        <v>0</v>
      </c>
      <c r="JL211" s="72">
        <v>-100</v>
      </c>
      <c r="JM211" s="68">
        <v>0</v>
      </c>
      <c r="JN211" s="72">
        <v>-100</v>
      </c>
      <c r="JO211" s="24"/>
      <c r="JP211" s="24" t="s">
        <v>42</v>
      </c>
      <c r="JQ211" s="68">
        <v>0</v>
      </c>
      <c r="JR211" s="72">
        <v>-100</v>
      </c>
      <c r="JS211" s="68">
        <v>0</v>
      </c>
      <c r="JT211" s="72">
        <v>-100</v>
      </c>
      <c r="JU211" s="68">
        <v>0</v>
      </c>
      <c r="JV211" s="72">
        <v>-100</v>
      </c>
      <c r="JW211" s="24"/>
      <c r="JX211" s="24" t="s">
        <v>42</v>
      </c>
      <c r="JY211" s="68">
        <v>0</v>
      </c>
      <c r="JZ211" s="72">
        <v>-100</v>
      </c>
      <c r="KA211" s="68">
        <v>0</v>
      </c>
      <c r="KB211" s="72">
        <v>-100</v>
      </c>
      <c r="KC211" s="68">
        <v>0</v>
      </c>
      <c r="KD211" s="72">
        <v>-100</v>
      </c>
      <c r="KE211" s="24"/>
      <c r="KF211" s="24" t="s">
        <v>42</v>
      </c>
      <c r="KG211" s="68">
        <v>0</v>
      </c>
      <c r="KH211" s="72">
        <v>-100</v>
      </c>
      <c r="KI211" s="68">
        <v>0</v>
      </c>
      <c r="KJ211" s="72">
        <v>-100</v>
      </c>
      <c r="KK211" s="68">
        <v>0</v>
      </c>
      <c r="KL211" s="72">
        <v>-100</v>
      </c>
      <c r="KM211" s="24"/>
      <c r="KN211" s="24" t="s">
        <v>42</v>
      </c>
      <c r="KO211" s="68">
        <v>0</v>
      </c>
      <c r="KP211" s="72">
        <v>-100</v>
      </c>
      <c r="KQ211" s="68">
        <v>0</v>
      </c>
      <c r="KR211" s="72">
        <v>-100</v>
      </c>
      <c r="KS211" s="68">
        <v>0</v>
      </c>
      <c r="KT211" s="72">
        <v>-100</v>
      </c>
      <c r="KU211" s="24"/>
      <c r="KV211" s="24" t="s">
        <v>42</v>
      </c>
      <c r="KW211" s="68">
        <v>0</v>
      </c>
      <c r="KX211" s="72">
        <v>-100</v>
      </c>
      <c r="KY211" s="68">
        <v>0</v>
      </c>
      <c r="KZ211" s="72">
        <v>-100</v>
      </c>
      <c r="LA211" s="68">
        <v>0</v>
      </c>
      <c r="LB211" s="72">
        <v>-100</v>
      </c>
      <c r="LC211" s="24"/>
      <c r="LD211" s="24" t="s">
        <v>42</v>
      </c>
      <c r="LE211" s="68">
        <v>0</v>
      </c>
      <c r="LF211" s="72">
        <v>-100</v>
      </c>
      <c r="LG211" s="68">
        <v>0</v>
      </c>
      <c r="LH211" s="72">
        <v>-100</v>
      </c>
      <c r="LI211" s="68">
        <v>0</v>
      </c>
      <c r="LJ211" s="72">
        <v>-100</v>
      </c>
      <c r="LK211" s="24"/>
      <c r="LL211" s="24" t="s">
        <v>42</v>
      </c>
      <c r="LM211" s="68">
        <v>0</v>
      </c>
      <c r="LN211" s="72">
        <v>-100</v>
      </c>
      <c r="LO211" s="68">
        <v>0</v>
      </c>
      <c r="LP211" s="72">
        <v>-100</v>
      </c>
      <c r="LQ211" s="68">
        <v>0</v>
      </c>
      <c r="LR211" s="72">
        <v>-100</v>
      </c>
      <c r="LS211" s="24"/>
      <c r="LT211" s="24" t="s">
        <v>42</v>
      </c>
      <c r="LU211" s="68">
        <v>0</v>
      </c>
      <c r="LV211" s="72">
        <v>-100</v>
      </c>
      <c r="LW211" s="68">
        <v>0</v>
      </c>
      <c r="LX211" s="72">
        <v>-100</v>
      </c>
      <c r="LY211" s="68">
        <v>0</v>
      </c>
      <c r="LZ211" s="72">
        <v>-100</v>
      </c>
      <c r="MA211" s="24"/>
      <c r="MB211" s="24" t="s">
        <v>42</v>
      </c>
      <c r="MC211" s="68">
        <v>0</v>
      </c>
      <c r="MD211" s="72">
        <v>-100</v>
      </c>
      <c r="ME211" s="68">
        <v>0</v>
      </c>
      <c r="MF211" s="72">
        <v>-100</v>
      </c>
      <c r="MG211" s="68">
        <v>0</v>
      </c>
      <c r="MH211" s="72">
        <v>-100</v>
      </c>
      <c r="MI211" s="24"/>
      <c r="MJ211" s="24" t="s">
        <v>42</v>
      </c>
      <c r="MK211" s="68">
        <v>0</v>
      </c>
      <c r="ML211" s="72">
        <v>-100</v>
      </c>
      <c r="MM211" s="68" t="e">
        <v>#DIV/0!</v>
      </c>
      <c r="MN211" s="72" t="e">
        <v>#DIV/0!</v>
      </c>
      <c r="MO211" s="68">
        <v>0</v>
      </c>
      <c r="MP211" s="72">
        <v>-100</v>
      </c>
    </row>
    <row r="212" spans="1:354">
      <c r="A212" s="433"/>
      <c r="B212" s="24" t="s">
        <v>43</v>
      </c>
      <c r="C212" s="68">
        <v>0</v>
      </c>
      <c r="D212" s="72">
        <v>-100</v>
      </c>
      <c r="E212" s="459">
        <v>0</v>
      </c>
      <c r="F212" s="72">
        <v>-100</v>
      </c>
      <c r="G212" s="459">
        <v>0</v>
      </c>
      <c r="H212" s="72">
        <v>-100</v>
      </c>
      <c r="I212" s="24"/>
      <c r="J212" s="24" t="s">
        <v>43</v>
      </c>
      <c r="K212" s="68">
        <v>0</v>
      </c>
      <c r="L212" s="72">
        <v>-100</v>
      </c>
      <c r="M212" s="68">
        <v>0</v>
      </c>
      <c r="N212" s="72">
        <v>-100</v>
      </c>
      <c r="O212" s="68">
        <v>0</v>
      </c>
      <c r="P212" s="72">
        <v>-100</v>
      </c>
      <c r="Q212" s="24"/>
      <c r="R212" s="24" t="s">
        <v>43</v>
      </c>
      <c r="S212" s="68">
        <v>0</v>
      </c>
      <c r="T212" s="72">
        <v>-100</v>
      </c>
      <c r="U212" s="68">
        <v>0</v>
      </c>
      <c r="V212" s="72">
        <v>-100</v>
      </c>
      <c r="W212" s="68">
        <v>0</v>
      </c>
      <c r="X212" s="72">
        <v>-100</v>
      </c>
      <c r="Y212" s="24"/>
      <c r="Z212" s="24" t="s">
        <v>43</v>
      </c>
      <c r="AA212" s="68">
        <v>0</v>
      </c>
      <c r="AB212" s="72">
        <v>-100</v>
      </c>
      <c r="AC212" s="68">
        <v>0</v>
      </c>
      <c r="AD212" s="72">
        <v>-100</v>
      </c>
      <c r="AE212" s="68">
        <v>0</v>
      </c>
      <c r="AF212" s="72">
        <v>-100</v>
      </c>
      <c r="AG212" s="24"/>
      <c r="AH212" s="24" t="s">
        <v>43</v>
      </c>
      <c r="AI212" s="68">
        <v>0</v>
      </c>
      <c r="AJ212" s="72">
        <v>-100</v>
      </c>
      <c r="AK212" s="68">
        <v>0</v>
      </c>
      <c r="AL212" s="72">
        <v>-100</v>
      </c>
      <c r="AM212" s="68">
        <v>0</v>
      </c>
      <c r="AN212" s="72">
        <v>-100</v>
      </c>
      <c r="AO212" s="24"/>
      <c r="AP212" s="24" t="s">
        <v>43</v>
      </c>
      <c r="AQ212" s="68">
        <v>0</v>
      </c>
      <c r="AR212" s="72">
        <v>-100</v>
      </c>
      <c r="AS212" s="68">
        <v>0</v>
      </c>
      <c r="AT212" s="72">
        <v>-100</v>
      </c>
      <c r="AU212" s="68">
        <v>0</v>
      </c>
      <c r="AV212" s="72">
        <v>-100</v>
      </c>
      <c r="AW212" s="24"/>
      <c r="AX212" s="24" t="s">
        <v>43</v>
      </c>
      <c r="AY212" s="68">
        <v>0</v>
      </c>
      <c r="AZ212" s="72">
        <v>-100</v>
      </c>
      <c r="BA212" s="68">
        <v>0</v>
      </c>
      <c r="BB212" s="72">
        <v>-100</v>
      </c>
      <c r="BC212" s="68">
        <v>0</v>
      </c>
      <c r="BD212" s="72">
        <v>-100</v>
      </c>
      <c r="BE212" s="24"/>
      <c r="BF212" s="24" t="s">
        <v>43</v>
      </c>
      <c r="BG212" s="68">
        <v>0</v>
      </c>
      <c r="BH212" s="72">
        <v>-100</v>
      </c>
      <c r="BI212" s="68">
        <v>0</v>
      </c>
      <c r="BJ212" s="72">
        <v>-100</v>
      </c>
      <c r="BK212" s="68">
        <v>0</v>
      </c>
      <c r="BL212" s="72">
        <v>-100</v>
      </c>
      <c r="BM212" s="24"/>
      <c r="BN212" s="24" t="s">
        <v>43</v>
      </c>
      <c r="BO212" s="68">
        <v>0</v>
      </c>
      <c r="BP212" s="72">
        <v>-100</v>
      </c>
      <c r="BQ212" s="466">
        <v>0</v>
      </c>
      <c r="BR212" s="72">
        <v>-100</v>
      </c>
      <c r="BS212" s="68">
        <v>0</v>
      </c>
      <c r="BT212" s="72">
        <v>-100</v>
      </c>
      <c r="BU212" s="24"/>
      <c r="BV212" s="24" t="s">
        <v>43</v>
      </c>
      <c r="BW212" s="68">
        <v>0</v>
      </c>
      <c r="BX212" s="72">
        <v>-100</v>
      </c>
      <c r="BY212" s="68">
        <v>0</v>
      </c>
      <c r="BZ212" s="72">
        <v>-100</v>
      </c>
      <c r="CA212" s="68">
        <v>0</v>
      </c>
      <c r="CB212" s="72">
        <v>-100</v>
      </c>
      <c r="CC212" s="24"/>
      <c r="CD212" s="24" t="s">
        <v>43</v>
      </c>
      <c r="CE212" s="68">
        <v>0</v>
      </c>
      <c r="CF212" s="72">
        <v>-100</v>
      </c>
      <c r="CG212" s="68">
        <v>0</v>
      </c>
      <c r="CH212" s="72">
        <v>-100</v>
      </c>
      <c r="CI212" s="68">
        <v>0</v>
      </c>
      <c r="CJ212" s="72">
        <v>-100</v>
      </c>
      <c r="CK212" s="24"/>
      <c r="CL212" s="24" t="s">
        <v>43</v>
      </c>
      <c r="CM212" s="68">
        <v>0</v>
      </c>
      <c r="CN212" s="72">
        <v>-100</v>
      </c>
      <c r="CO212" s="68">
        <v>0</v>
      </c>
      <c r="CP212" s="72">
        <v>-100</v>
      </c>
      <c r="CQ212" s="68">
        <v>0</v>
      </c>
      <c r="CR212" s="72">
        <v>-100</v>
      </c>
      <c r="CS212" s="24"/>
      <c r="CT212" s="24" t="s">
        <v>43</v>
      </c>
      <c r="CU212" s="68">
        <v>0</v>
      </c>
      <c r="CV212" s="72">
        <v>-100</v>
      </c>
      <c r="CW212" s="68">
        <v>0</v>
      </c>
      <c r="CX212" s="72">
        <v>-100</v>
      </c>
      <c r="CY212" s="68">
        <v>0</v>
      </c>
      <c r="CZ212" s="72">
        <v>-100</v>
      </c>
      <c r="DA212" s="24"/>
      <c r="DB212" s="24" t="s">
        <v>43</v>
      </c>
      <c r="DC212" s="68">
        <v>0</v>
      </c>
      <c r="DD212" s="72">
        <v>-100</v>
      </c>
      <c r="DE212" s="68">
        <v>0</v>
      </c>
      <c r="DF212" s="72">
        <v>-100</v>
      </c>
      <c r="DG212" s="68">
        <v>0</v>
      </c>
      <c r="DH212" s="72">
        <v>-100</v>
      </c>
      <c r="DI212" s="24"/>
      <c r="DJ212" s="24" t="s">
        <v>43</v>
      </c>
      <c r="DK212" s="68">
        <v>0</v>
      </c>
      <c r="DL212" s="72">
        <v>-100</v>
      </c>
      <c r="DM212" s="68">
        <v>0</v>
      </c>
      <c r="DN212" s="72">
        <v>-100</v>
      </c>
      <c r="DO212" s="68">
        <v>0</v>
      </c>
      <c r="DP212" s="72">
        <v>-100</v>
      </c>
      <c r="DQ212" s="24"/>
      <c r="DR212" s="24" t="s">
        <v>43</v>
      </c>
      <c r="DS212" s="68">
        <v>0</v>
      </c>
      <c r="DT212" s="72">
        <v>-100</v>
      </c>
      <c r="DU212" s="68">
        <v>0</v>
      </c>
      <c r="DV212" s="72">
        <v>-100</v>
      </c>
      <c r="DW212" s="68">
        <v>0</v>
      </c>
      <c r="DX212" s="72">
        <v>-100</v>
      </c>
      <c r="DY212" s="24"/>
      <c r="DZ212" s="24" t="s">
        <v>43</v>
      </c>
      <c r="EA212" s="68">
        <v>0</v>
      </c>
      <c r="EB212" s="72">
        <v>-100</v>
      </c>
      <c r="EC212" s="68">
        <v>0</v>
      </c>
      <c r="ED212" s="72">
        <v>-100</v>
      </c>
      <c r="EE212" s="68">
        <v>0</v>
      </c>
      <c r="EF212" s="72">
        <v>-100</v>
      </c>
      <c r="EG212" s="24"/>
      <c r="EH212" s="24" t="s">
        <v>43</v>
      </c>
      <c r="EI212" s="68">
        <v>0</v>
      </c>
      <c r="EJ212" s="72">
        <v>-100</v>
      </c>
      <c r="EK212" s="68">
        <v>0</v>
      </c>
      <c r="EL212" s="72">
        <v>-100</v>
      </c>
      <c r="EM212" s="68">
        <v>0</v>
      </c>
      <c r="EN212" s="72">
        <v>-100</v>
      </c>
      <c r="EO212" s="24"/>
      <c r="EP212" s="24" t="s">
        <v>43</v>
      </c>
      <c r="EQ212" s="68">
        <v>0</v>
      </c>
      <c r="ER212" s="72">
        <v>-100</v>
      </c>
      <c r="ES212" s="68">
        <v>0</v>
      </c>
      <c r="ET212" s="72">
        <v>-100</v>
      </c>
      <c r="EU212" s="68">
        <v>0</v>
      </c>
      <c r="EV212" s="72">
        <v>-100</v>
      </c>
      <c r="EW212" s="24"/>
      <c r="EX212" s="24" t="s">
        <v>43</v>
      </c>
      <c r="EY212" s="68">
        <v>0</v>
      </c>
      <c r="EZ212" s="72">
        <v>-100</v>
      </c>
      <c r="FA212" s="68">
        <v>0</v>
      </c>
      <c r="FB212" s="72">
        <v>-100</v>
      </c>
      <c r="FC212" s="68">
        <v>0</v>
      </c>
      <c r="FD212" s="72">
        <v>-100</v>
      </c>
      <c r="FE212" s="24"/>
      <c r="FF212" s="24" t="s">
        <v>43</v>
      </c>
      <c r="FG212" s="68">
        <v>0</v>
      </c>
      <c r="FH212" s="72">
        <v>-100</v>
      </c>
      <c r="FI212" s="68">
        <v>0</v>
      </c>
      <c r="FJ212" s="72">
        <v>-100</v>
      </c>
      <c r="FK212" s="68">
        <v>0</v>
      </c>
      <c r="FL212" s="72">
        <v>-100</v>
      </c>
      <c r="FM212" s="24"/>
      <c r="FN212" s="24" t="s">
        <v>43</v>
      </c>
      <c r="FO212" s="68">
        <v>0</v>
      </c>
      <c r="FP212" s="72">
        <v>-100</v>
      </c>
      <c r="FQ212" s="68">
        <v>0</v>
      </c>
      <c r="FR212" s="72">
        <v>-100</v>
      </c>
      <c r="FS212" s="68">
        <v>0</v>
      </c>
      <c r="FT212" s="72">
        <v>-100</v>
      </c>
      <c r="FU212" s="24"/>
      <c r="FV212" s="24" t="s">
        <v>43</v>
      </c>
      <c r="FW212" s="68">
        <v>0</v>
      </c>
      <c r="FX212" s="72">
        <v>-100</v>
      </c>
      <c r="FY212" s="68">
        <v>0</v>
      </c>
      <c r="FZ212" s="72">
        <v>-100</v>
      </c>
      <c r="GA212" s="68">
        <v>0</v>
      </c>
      <c r="GB212" s="72">
        <v>-100</v>
      </c>
      <c r="GC212" s="24"/>
      <c r="GD212" s="24" t="s">
        <v>43</v>
      </c>
      <c r="GE212" s="68">
        <v>0</v>
      </c>
      <c r="GF212" s="72">
        <v>-100</v>
      </c>
      <c r="GG212" s="68">
        <v>0</v>
      </c>
      <c r="GH212" s="72">
        <v>-100</v>
      </c>
      <c r="GI212" s="68">
        <v>0</v>
      </c>
      <c r="GJ212" s="72">
        <v>-100</v>
      </c>
      <c r="GK212" s="24"/>
      <c r="GL212" s="24" t="s">
        <v>43</v>
      </c>
      <c r="GM212" s="68">
        <v>0</v>
      </c>
      <c r="GN212" s="72">
        <v>-100</v>
      </c>
      <c r="GO212" s="68">
        <v>0</v>
      </c>
      <c r="GP212" s="72">
        <v>-100</v>
      </c>
      <c r="GQ212" s="68">
        <v>0</v>
      </c>
      <c r="GR212" s="72">
        <v>-100</v>
      </c>
      <c r="GS212" s="24"/>
      <c r="GT212" s="24" t="s">
        <v>43</v>
      </c>
      <c r="GU212" s="68">
        <v>0</v>
      </c>
      <c r="GV212" s="72">
        <v>-100</v>
      </c>
      <c r="GW212" s="68">
        <v>0</v>
      </c>
      <c r="GX212" s="72">
        <v>-100</v>
      </c>
      <c r="GY212" s="68">
        <v>0</v>
      </c>
      <c r="GZ212" s="72">
        <v>-100</v>
      </c>
      <c r="HA212" s="24"/>
      <c r="HB212" s="24" t="s">
        <v>43</v>
      </c>
      <c r="HC212" s="68">
        <v>0</v>
      </c>
      <c r="HD212" s="72">
        <v>-100</v>
      </c>
      <c r="HE212" s="68">
        <v>0</v>
      </c>
      <c r="HF212" s="72">
        <v>-100</v>
      </c>
      <c r="HG212" s="68">
        <v>0</v>
      </c>
      <c r="HH212" s="72">
        <v>-100</v>
      </c>
      <c r="HI212" s="24"/>
      <c r="HJ212" s="24" t="s">
        <v>43</v>
      </c>
      <c r="HK212" s="68">
        <v>0</v>
      </c>
      <c r="HL212" s="72">
        <v>-100</v>
      </c>
      <c r="HM212" s="68">
        <v>0</v>
      </c>
      <c r="HN212" s="72">
        <v>-100</v>
      </c>
      <c r="HO212" s="68">
        <v>0</v>
      </c>
      <c r="HP212" s="72">
        <v>-100</v>
      </c>
      <c r="HQ212" s="24"/>
      <c r="HR212" s="24" t="s">
        <v>43</v>
      </c>
      <c r="HS212" s="68">
        <v>0</v>
      </c>
      <c r="HT212" s="72">
        <v>-100</v>
      </c>
      <c r="HU212" s="68">
        <v>0</v>
      </c>
      <c r="HV212" s="72">
        <v>-100</v>
      </c>
      <c r="HW212" s="68">
        <v>0</v>
      </c>
      <c r="HX212" s="72">
        <v>-100</v>
      </c>
      <c r="HY212" s="24"/>
      <c r="HZ212" s="24" t="s">
        <v>43</v>
      </c>
      <c r="IA212" s="68">
        <v>0</v>
      </c>
      <c r="IB212" s="72">
        <v>-100</v>
      </c>
      <c r="IC212" s="68">
        <v>0</v>
      </c>
      <c r="ID212" s="72">
        <v>-100</v>
      </c>
      <c r="IE212" s="68">
        <v>0</v>
      </c>
      <c r="IF212" s="72">
        <v>-100</v>
      </c>
      <c r="IG212" s="24"/>
      <c r="IH212" s="24" t="s">
        <v>43</v>
      </c>
      <c r="II212" s="68">
        <v>0</v>
      </c>
      <c r="IJ212" s="72">
        <v>-100</v>
      </c>
      <c r="IK212" s="68">
        <v>0</v>
      </c>
      <c r="IL212" s="72">
        <v>-100</v>
      </c>
      <c r="IM212" s="68">
        <v>0</v>
      </c>
      <c r="IN212" s="72">
        <v>-100</v>
      </c>
      <c r="IO212" s="68">
        <v>0</v>
      </c>
      <c r="IP212" s="72">
        <v>-100</v>
      </c>
      <c r="IQ212" s="24"/>
      <c r="IR212" s="24" t="s">
        <v>43</v>
      </c>
      <c r="IS212" s="68">
        <v>0</v>
      </c>
      <c r="IT212" s="72">
        <v>-100</v>
      </c>
      <c r="IU212" s="68">
        <v>0</v>
      </c>
      <c r="IV212" s="72">
        <v>-100</v>
      </c>
      <c r="IW212" s="68">
        <v>0</v>
      </c>
      <c r="IX212" s="72">
        <v>-100</v>
      </c>
      <c r="IY212" s="24"/>
      <c r="IZ212" s="24" t="s">
        <v>43</v>
      </c>
      <c r="JA212" s="68">
        <v>0</v>
      </c>
      <c r="JB212" s="72">
        <v>-100</v>
      </c>
      <c r="JC212" s="68">
        <v>0</v>
      </c>
      <c r="JD212" s="72">
        <v>-100</v>
      </c>
      <c r="JE212" s="68">
        <v>0</v>
      </c>
      <c r="JF212" s="72">
        <v>-100</v>
      </c>
      <c r="JG212" s="24"/>
      <c r="JH212" s="24" t="s">
        <v>43</v>
      </c>
      <c r="JI212" s="68">
        <v>0</v>
      </c>
      <c r="JJ212" s="72">
        <v>-100</v>
      </c>
      <c r="JK212" s="68">
        <v>0</v>
      </c>
      <c r="JL212" s="72">
        <v>-100</v>
      </c>
      <c r="JM212" s="68">
        <v>0</v>
      </c>
      <c r="JN212" s="72">
        <v>-100</v>
      </c>
      <c r="JO212" s="24"/>
      <c r="JP212" s="24" t="s">
        <v>43</v>
      </c>
      <c r="JQ212" s="68">
        <v>0</v>
      </c>
      <c r="JR212" s="72">
        <v>-100</v>
      </c>
      <c r="JS212" s="68">
        <v>0</v>
      </c>
      <c r="JT212" s="72">
        <v>-100</v>
      </c>
      <c r="JU212" s="68">
        <v>0</v>
      </c>
      <c r="JV212" s="72">
        <v>-100</v>
      </c>
      <c r="JW212" s="24"/>
      <c r="JX212" s="24" t="s">
        <v>43</v>
      </c>
      <c r="JY212" s="68">
        <v>0</v>
      </c>
      <c r="JZ212" s="72">
        <v>-100</v>
      </c>
      <c r="KA212" s="68">
        <v>0</v>
      </c>
      <c r="KB212" s="72">
        <v>-100</v>
      </c>
      <c r="KC212" s="68">
        <v>0</v>
      </c>
      <c r="KD212" s="72">
        <v>-100</v>
      </c>
      <c r="KE212" s="24"/>
      <c r="KF212" s="24" t="s">
        <v>43</v>
      </c>
      <c r="KG212" s="68">
        <v>0</v>
      </c>
      <c r="KH212" s="72">
        <v>-100</v>
      </c>
      <c r="KI212" s="68">
        <v>0</v>
      </c>
      <c r="KJ212" s="72">
        <v>-100</v>
      </c>
      <c r="KK212" s="68">
        <v>0</v>
      </c>
      <c r="KL212" s="72">
        <v>-100</v>
      </c>
      <c r="KM212" s="24"/>
      <c r="KN212" s="24" t="s">
        <v>43</v>
      </c>
      <c r="KO212" s="68">
        <v>0</v>
      </c>
      <c r="KP212" s="72">
        <v>-100</v>
      </c>
      <c r="KQ212" s="68">
        <v>0</v>
      </c>
      <c r="KR212" s="72">
        <v>-100</v>
      </c>
      <c r="KS212" s="68">
        <v>0</v>
      </c>
      <c r="KT212" s="72">
        <v>-100</v>
      </c>
      <c r="KU212" s="24"/>
      <c r="KV212" s="24" t="s">
        <v>43</v>
      </c>
      <c r="KW212" s="68">
        <v>0</v>
      </c>
      <c r="KX212" s="72">
        <v>-100</v>
      </c>
      <c r="KY212" s="68">
        <v>0</v>
      </c>
      <c r="KZ212" s="72">
        <v>-100</v>
      </c>
      <c r="LA212" s="68">
        <v>0</v>
      </c>
      <c r="LB212" s="72">
        <v>-100</v>
      </c>
      <c r="LC212" s="24"/>
      <c r="LD212" s="24" t="s">
        <v>43</v>
      </c>
      <c r="LE212" s="68">
        <v>0</v>
      </c>
      <c r="LF212" s="72">
        <v>-100</v>
      </c>
      <c r="LG212" s="68">
        <v>0</v>
      </c>
      <c r="LH212" s="72">
        <v>-100</v>
      </c>
      <c r="LI212" s="68">
        <v>0</v>
      </c>
      <c r="LJ212" s="72">
        <v>-100</v>
      </c>
      <c r="LK212" s="24"/>
      <c r="LL212" s="24" t="s">
        <v>43</v>
      </c>
      <c r="LM212" s="68">
        <v>0</v>
      </c>
      <c r="LN212" s="72">
        <v>-100</v>
      </c>
      <c r="LO212" s="68">
        <v>0</v>
      </c>
      <c r="LP212" s="72">
        <v>-100</v>
      </c>
      <c r="LQ212" s="68">
        <v>0</v>
      </c>
      <c r="LR212" s="72">
        <v>-100</v>
      </c>
      <c r="LS212" s="24"/>
      <c r="LT212" s="24" t="s">
        <v>43</v>
      </c>
      <c r="LU212" s="68">
        <v>0</v>
      </c>
      <c r="LV212" s="72">
        <v>-100</v>
      </c>
      <c r="LW212" s="68">
        <v>0</v>
      </c>
      <c r="LX212" s="72">
        <v>-100</v>
      </c>
      <c r="LY212" s="68">
        <v>0</v>
      </c>
      <c r="LZ212" s="72">
        <v>-100</v>
      </c>
      <c r="MA212" s="24"/>
      <c r="MB212" s="24" t="s">
        <v>43</v>
      </c>
      <c r="MC212" s="68">
        <v>0</v>
      </c>
      <c r="MD212" s="72">
        <v>-100</v>
      </c>
      <c r="ME212" s="68">
        <v>0</v>
      </c>
      <c r="MF212" s="72">
        <v>-100</v>
      </c>
      <c r="MG212" s="68">
        <v>0</v>
      </c>
      <c r="MH212" s="72">
        <v>-100</v>
      </c>
      <c r="MI212" s="24"/>
      <c r="MJ212" s="24" t="s">
        <v>43</v>
      </c>
      <c r="MK212" s="68">
        <v>0</v>
      </c>
      <c r="ML212" s="72">
        <v>-100</v>
      </c>
      <c r="MM212" s="68" t="e">
        <v>#DIV/0!</v>
      </c>
      <c r="MN212" s="72" t="e">
        <v>#DIV/0!</v>
      </c>
      <c r="MO212" s="68">
        <v>0</v>
      </c>
      <c r="MP212" s="72">
        <v>-100</v>
      </c>
    </row>
    <row r="213" spans="1:354">
      <c r="A213" s="433"/>
      <c r="B213" s="150"/>
      <c r="C213" s="68"/>
      <c r="D213" s="72"/>
      <c r="E213" s="459"/>
      <c r="F213" s="72"/>
      <c r="G213" s="459"/>
      <c r="H213" s="72"/>
      <c r="I213" s="24"/>
      <c r="J213" s="24"/>
      <c r="K213" s="68"/>
      <c r="L213" s="72"/>
      <c r="M213" s="68"/>
      <c r="N213" s="72"/>
      <c r="O213" s="68"/>
      <c r="P213" s="72"/>
      <c r="Q213" s="24"/>
      <c r="R213" s="24"/>
      <c r="S213" s="68"/>
      <c r="T213" s="72"/>
      <c r="U213" s="68"/>
      <c r="V213" s="72"/>
      <c r="W213" s="68"/>
      <c r="X213" s="72"/>
      <c r="Y213" s="24"/>
      <c r="Z213" s="24"/>
      <c r="AA213" s="68"/>
      <c r="AB213" s="72"/>
      <c r="AC213" s="68"/>
      <c r="AD213" s="72"/>
      <c r="AE213" s="68"/>
      <c r="AF213" s="72"/>
      <c r="AG213" s="24"/>
      <c r="AH213" s="24"/>
      <c r="AI213" s="68"/>
      <c r="AJ213" s="72"/>
      <c r="AK213" s="68"/>
      <c r="AL213" s="72"/>
      <c r="AM213" s="68"/>
      <c r="AN213" s="72"/>
      <c r="AO213" s="24"/>
      <c r="AP213" s="24"/>
      <c r="AQ213" s="68"/>
      <c r="AR213" s="72"/>
      <c r="AS213" s="68"/>
      <c r="AT213" s="72"/>
      <c r="AU213" s="68"/>
      <c r="AV213" s="72"/>
      <c r="AW213" s="24"/>
      <c r="AX213" s="24"/>
      <c r="AY213" s="68"/>
      <c r="AZ213" s="72"/>
      <c r="BA213" s="68"/>
      <c r="BB213" s="72"/>
      <c r="BC213" s="68"/>
      <c r="BD213" s="72"/>
      <c r="BE213" s="24"/>
      <c r="BF213" s="24"/>
      <c r="BG213" s="68"/>
      <c r="BH213" s="72"/>
      <c r="BI213" s="68"/>
      <c r="BJ213" s="72"/>
      <c r="BK213" s="68"/>
      <c r="BL213" s="72"/>
      <c r="BM213" s="24"/>
      <c r="BN213" s="24"/>
      <c r="BO213" s="68"/>
      <c r="BP213" s="72"/>
      <c r="BQ213" s="68"/>
      <c r="BR213" s="72"/>
      <c r="BS213" s="68"/>
      <c r="BT213" s="72"/>
      <c r="BU213" s="24"/>
      <c r="BV213" s="24"/>
      <c r="BW213" s="68"/>
      <c r="BX213" s="72"/>
      <c r="BY213" s="68"/>
      <c r="BZ213" s="72"/>
      <c r="CA213" s="68"/>
      <c r="CB213" s="72"/>
      <c r="CC213" s="24"/>
      <c r="CD213" s="24"/>
      <c r="CE213" s="68"/>
      <c r="CF213" s="72"/>
      <c r="CG213" s="68"/>
      <c r="CH213" s="72"/>
      <c r="CI213" s="68"/>
      <c r="CJ213" s="72"/>
      <c r="CK213" s="24"/>
      <c r="CL213" s="24"/>
      <c r="CM213" s="68"/>
      <c r="CN213" s="72"/>
      <c r="CO213" s="68"/>
      <c r="CP213" s="72"/>
      <c r="CQ213" s="68"/>
      <c r="CR213" s="72"/>
      <c r="CS213" s="24"/>
      <c r="CT213" s="24"/>
      <c r="CU213" s="68"/>
      <c r="CV213" s="72"/>
      <c r="CW213" s="68"/>
      <c r="CX213" s="72"/>
      <c r="CY213" s="68"/>
      <c r="CZ213" s="72"/>
      <c r="DA213" s="24"/>
      <c r="DB213" s="24"/>
      <c r="DC213" s="68"/>
      <c r="DD213" s="72"/>
      <c r="DE213" s="68"/>
      <c r="DF213" s="72"/>
      <c r="DG213" s="68"/>
      <c r="DH213" s="72"/>
      <c r="DI213" s="24"/>
      <c r="DJ213" s="24"/>
      <c r="DK213" s="68"/>
      <c r="DL213" s="72"/>
      <c r="DM213" s="68"/>
      <c r="DN213" s="72"/>
      <c r="DO213" s="68"/>
      <c r="DP213" s="72"/>
      <c r="DQ213" s="24"/>
      <c r="DR213" s="24"/>
      <c r="DS213" s="68"/>
      <c r="DT213" s="72"/>
      <c r="DU213" s="68"/>
      <c r="DV213" s="72"/>
      <c r="DW213" s="68"/>
      <c r="DX213" s="72"/>
      <c r="DY213" s="24"/>
      <c r="DZ213" s="24"/>
      <c r="EA213" s="68"/>
      <c r="EB213" s="72"/>
      <c r="EC213" s="68"/>
      <c r="ED213" s="72"/>
      <c r="EE213" s="68"/>
      <c r="EF213" s="72"/>
      <c r="EG213" s="24"/>
      <c r="EH213" s="24"/>
      <c r="EI213" s="68"/>
      <c r="EJ213" s="72"/>
      <c r="EK213" s="68"/>
      <c r="EL213" s="72"/>
      <c r="EM213" s="68"/>
      <c r="EN213" s="72"/>
      <c r="EO213" s="24"/>
      <c r="EP213" s="24"/>
      <c r="EQ213" s="68"/>
      <c r="ER213" s="72"/>
      <c r="ES213" s="68"/>
      <c r="ET213" s="72"/>
      <c r="EU213" s="68"/>
      <c r="EV213" s="72"/>
      <c r="EW213" s="24"/>
      <c r="EX213" s="24"/>
      <c r="EY213" s="68"/>
      <c r="EZ213" s="72"/>
      <c r="FA213" s="68"/>
      <c r="FB213" s="72"/>
      <c r="FC213" s="68"/>
      <c r="FD213" s="72"/>
      <c r="FE213" s="24"/>
      <c r="FF213" s="24"/>
      <c r="FG213" s="68"/>
      <c r="FH213" s="72"/>
      <c r="FI213" s="68"/>
      <c r="FJ213" s="72"/>
      <c r="FK213" s="68"/>
      <c r="FL213" s="72"/>
      <c r="FM213" s="24"/>
      <c r="FN213" s="24"/>
      <c r="FO213" s="68"/>
      <c r="FP213" s="72"/>
      <c r="FQ213" s="68"/>
      <c r="FR213" s="72"/>
      <c r="FS213" s="68"/>
      <c r="FT213" s="72"/>
      <c r="FU213" s="24"/>
      <c r="FV213" s="24"/>
      <c r="FW213" s="68"/>
      <c r="FX213" s="72"/>
      <c r="FY213" s="68"/>
      <c r="FZ213" s="72"/>
      <c r="GA213" s="68"/>
      <c r="GB213" s="72"/>
      <c r="GC213" s="24"/>
      <c r="GD213" s="24"/>
      <c r="GE213" s="68"/>
      <c r="GF213" s="72"/>
      <c r="GG213" s="68"/>
      <c r="GH213" s="72"/>
      <c r="GI213" s="68"/>
      <c r="GJ213" s="72"/>
      <c r="GK213" s="24"/>
      <c r="GL213" s="24"/>
      <c r="GM213" s="68"/>
      <c r="GN213" s="72"/>
      <c r="GO213" s="68"/>
      <c r="GP213" s="72"/>
      <c r="GQ213" s="68"/>
      <c r="GR213" s="72"/>
      <c r="GS213" s="24"/>
      <c r="GT213" s="24"/>
      <c r="GU213" s="68"/>
      <c r="GV213" s="72"/>
      <c r="GW213" s="68"/>
      <c r="GX213" s="72"/>
      <c r="GY213" s="68"/>
      <c r="GZ213" s="72"/>
      <c r="HA213" s="24"/>
      <c r="HB213" s="24"/>
      <c r="HC213" s="68"/>
      <c r="HD213" s="72"/>
      <c r="HE213" s="68"/>
      <c r="HF213" s="72"/>
      <c r="HG213" s="68"/>
      <c r="HH213" s="72"/>
      <c r="HI213" s="24"/>
      <c r="HJ213" s="24"/>
      <c r="HK213" s="68"/>
      <c r="HL213" s="72"/>
      <c r="HM213" s="68"/>
      <c r="HN213" s="72"/>
      <c r="HO213" s="68"/>
      <c r="HP213" s="72"/>
      <c r="HQ213" s="24"/>
      <c r="HR213" s="24"/>
      <c r="HS213" s="68"/>
      <c r="HT213" s="72"/>
      <c r="HU213" s="68"/>
      <c r="HV213" s="72"/>
      <c r="HW213" s="68"/>
      <c r="HX213" s="72"/>
      <c r="HY213" s="24"/>
      <c r="HZ213" s="24"/>
      <c r="IA213" s="68"/>
      <c r="IB213" s="72"/>
      <c r="IC213" s="68"/>
      <c r="ID213" s="72"/>
      <c r="IE213" s="68"/>
      <c r="IF213" s="72"/>
      <c r="IG213" s="24"/>
      <c r="IH213" s="24"/>
      <c r="II213" s="68"/>
      <c r="IJ213" s="72"/>
      <c r="IK213" s="68"/>
      <c r="IL213" s="72"/>
      <c r="IM213" s="68"/>
      <c r="IN213" s="72"/>
      <c r="IO213" s="68"/>
      <c r="IP213" s="72"/>
      <c r="IQ213" s="24"/>
      <c r="IR213" s="24"/>
      <c r="IS213" s="68"/>
      <c r="IT213" s="72"/>
      <c r="IU213" s="68"/>
      <c r="IV213" s="72"/>
      <c r="IW213" s="68"/>
      <c r="IX213" s="72"/>
      <c r="IY213" s="24"/>
      <c r="IZ213" s="24"/>
      <c r="JA213" s="68"/>
      <c r="JB213" s="72"/>
      <c r="JC213" s="68"/>
      <c r="JD213" s="72"/>
      <c r="JE213" s="68"/>
      <c r="JF213" s="72"/>
      <c r="JG213" s="24"/>
      <c r="JH213" s="24"/>
      <c r="JI213" s="68"/>
      <c r="JJ213" s="72"/>
      <c r="JK213" s="68"/>
      <c r="JL213" s="72"/>
      <c r="JM213" s="68"/>
      <c r="JN213" s="72"/>
      <c r="JO213" s="24"/>
      <c r="JP213" s="24"/>
      <c r="JQ213" s="68"/>
      <c r="JR213" s="72"/>
      <c r="JS213" s="68"/>
      <c r="JT213" s="72"/>
      <c r="JU213" s="68"/>
      <c r="JV213" s="72"/>
      <c r="JW213" s="24"/>
      <c r="JX213" s="24"/>
      <c r="JY213" s="68"/>
      <c r="JZ213" s="72"/>
      <c r="KA213" s="68"/>
      <c r="KB213" s="72"/>
      <c r="KC213" s="68"/>
      <c r="KD213" s="72"/>
      <c r="KE213" s="24"/>
      <c r="KF213" s="24"/>
      <c r="KG213" s="68"/>
      <c r="KH213" s="72"/>
      <c r="KI213" s="68"/>
      <c r="KJ213" s="72"/>
      <c r="KK213" s="68"/>
      <c r="KL213" s="72"/>
      <c r="KM213" s="24"/>
      <c r="KN213" s="24"/>
      <c r="KO213" s="68"/>
      <c r="KP213" s="72"/>
      <c r="KQ213" s="68"/>
      <c r="KR213" s="72"/>
      <c r="KS213" s="68"/>
      <c r="KT213" s="72"/>
      <c r="KU213" s="24"/>
      <c r="KV213" s="24"/>
      <c r="KW213" s="68"/>
      <c r="KX213" s="72"/>
      <c r="KY213" s="68"/>
      <c r="KZ213" s="72"/>
      <c r="LA213" s="68"/>
      <c r="LB213" s="72"/>
      <c r="LC213" s="24"/>
      <c r="LD213" s="24"/>
      <c r="LE213" s="68"/>
      <c r="LF213" s="72"/>
      <c r="LG213" s="68"/>
      <c r="LH213" s="72"/>
      <c r="LI213" s="68"/>
      <c r="LJ213" s="72"/>
      <c r="LK213" s="24"/>
      <c r="LL213" s="24"/>
      <c r="LM213" s="68"/>
      <c r="LN213" s="72"/>
      <c r="LO213" s="68"/>
      <c r="LP213" s="72"/>
      <c r="LQ213" s="68"/>
      <c r="LR213" s="72"/>
      <c r="LS213" s="24"/>
      <c r="LT213" s="24"/>
      <c r="LU213" s="68"/>
      <c r="LV213" s="72"/>
      <c r="LW213" s="68"/>
      <c r="LX213" s="72"/>
      <c r="LY213" s="68"/>
      <c r="LZ213" s="72"/>
      <c r="MA213" s="24"/>
      <c r="MB213" s="24"/>
      <c r="MC213" s="68"/>
      <c r="MD213" s="72"/>
      <c r="ME213" s="68"/>
      <c r="MF213" s="72"/>
      <c r="MG213" s="68"/>
      <c r="MH213" s="72"/>
      <c r="MI213" s="24"/>
      <c r="MJ213" s="24"/>
      <c r="MK213" s="68"/>
      <c r="ML213" s="72"/>
      <c r="MM213" s="68"/>
      <c r="MN213" s="72"/>
      <c r="MO213" s="68"/>
      <c r="MP213" s="72"/>
    </row>
    <row r="214" spans="1:353">
      <c r="A214" s="463"/>
      <c r="B214" s="150"/>
      <c r="C214" s="88"/>
      <c r="D214" s="88"/>
      <c r="E214" s="42">
        <v>-0.893699169582746</v>
      </c>
      <c r="F214" s="42"/>
      <c r="G214" s="42">
        <v>5.69824567957895</v>
      </c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18"/>
      <c r="AO214"/>
      <c r="AQ214" s="429"/>
      <c r="AS214" s="429"/>
      <c r="AU214" s="429"/>
      <c r="AV214" s="18"/>
      <c r="AW214"/>
      <c r="AY214" s="429"/>
      <c r="BA214" s="429"/>
      <c r="BC214" s="429"/>
      <c r="BD214" s="18"/>
      <c r="BE214"/>
      <c r="BG214" s="429"/>
      <c r="BI214" s="429"/>
      <c r="BK214" s="429"/>
      <c r="BL214" s="18"/>
      <c r="BM214"/>
      <c r="BO214" s="429"/>
      <c r="BQ214" s="429"/>
      <c r="BS214" s="429"/>
      <c r="BT214" s="18"/>
      <c r="BU214"/>
      <c r="BW214" s="429"/>
      <c r="BY214" s="429"/>
      <c r="CA214" s="429"/>
      <c r="CB214" s="18"/>
      <c r="CC214"/>
      <c r="CE214" s="429"/>
      <c r="CG214" s="429"/>
      <c r="CI214" s="429"/>
      <c r="CJ214" s="18"/>
      <c r="CK214"/>
      <c r="CM214" s="429"/>
      <c r="CO214" s="429"/>
      <c r="CQ214" s="429"/>
      <c r="CR214" s="18"/>
      <c r="CS214"/>
      <c r="CU214" s="429"/>
      <c r="CW214" s="429"/>
      <c r="CY214" s="429"/>
      <c r="CZ214" s="18"/>
      <c r="DA214"/>
      <c r="DC214" s="429"/>
      <c r="DE214" s="429"/>
      <c r="DG214" s="429"/>
      <c r="DH214" s="18"/>
      <c r="DI214"/>
      <c r="DK214" s="429"/>
      <c r="DM214" s="429"/>
      <c r="DO214" s="429"/>
      <c r="DP214" s="18"/>
      <c r="DQ214"/>
      <c r="DS214" s="429"/>
      <c r="DU214" s="429"/>
      <c r="DW214" s="429"/>
      <c r="DX214" s="18"/>
      <c r="DY214"/>
      <c r="EA214" s="429"/>
      <c r="EC214" s="429"/>
      <c r="EE214" s="429"/>
      <c r="EF214" s="18"/>
      <c r="EG214"/>
      <c r="EI214" s="429"/>
      <c r="EK214" s="429"/>
      <c r="EM214" s="429"/>
      <c r="EN214" s="18"/>
      <c r="EO214"/>
      <c r="EQ214" s="429"/>
      <c r="ES214" s="429"/>
      <c r="EU214" s="429"/>
      <c r="EV214" s="18"/>
      <c r="EW214"/>
      <c r="EY214" s="429"/>
      <c r="FA214" s="429"/>
      <c r="FC214" s="429"/>
      <c r="FD214" s="18"/>
      <c r="FE214"/>
      <c r="FG214" s="429"/>
      <c r="FI214" s="429"/>
      <c r="FK214" s="429"/>
      <c r="FL214" s="18"/>
      <c r="FM214"/>
      <c r="FO214" s="429"/>
      <c r="FQ214" s="429"/>
      <c r="FS214" s="429"/>
      <c r="FT214" s="18"/>
      <c r="FU214"/>
      <c r="FW214" s="429"/>
      <c r="FY214" s="429"/>
      <c r="GA214" s="429"/>
      <c r="GB214" s="18"/>
      <c r="GC214"/>
      <c r="GE214" s="429"/>
      <c r="GG214" s="429"/>
      <c r="GI214" s="429"/>
      <c r="GJ214" s="18"/>
      <c r="GK214"/>
      <c r="GM214" s="429"/>
      <c r="GO214" s="429"/>
      <c r="GQ214" s="429"/>
      <c r="GR214" s="18"/>
      <c r="GS214"/>
      <c r="GU214" s="429"/>
      <c r="GW214" s="429"/>
      <c r="GY214" s="429"/>
      <c r="GZ214" s="18"/>
      <c r="HA214"/>
      <c r="HC214" s="429"/>
      <c r="HE214" s="429"/>
      <c r="HG214" s="429"/>
      <c r="HH214" s="18"/>
      <c r="HI214"/>
      <c r="HK214" s="429"/>
      <c r="HM214" s="429"/>
      <c r="HO214" s="429"/>
      <c r="HP214" s="18"/>
      <c r="HQ214"/>
      <c r="HS214" s="429"/>
      <c r="HU214" s="429"/>
      <c r="HW214" s="429"/>
      <c r="HX214" s="18"/>
      <c r="HY214"/>
      <c r="IA214" s="429"/>
      <c r="IC214" s="68"/>
      <c r="IE214" s="429"/>
      <c r="IG214"/>
      <c r="II214" s="429"/>
      <c r="IJ214" s="18"/>
      <c r="IK214" s="429"/>
      <c r="IM214" s="429"/>
      <c r="IO214" s="429"/>
      <c r="IP214" s="18"/>
      <c r="IQ214"/>
      <c r="IS214" s="429"/>
      <c r="IU214" s="429"/>
      <c r="IW214" s="429"/>
      <c r="IX214" s="18"/>
      <c r="IY214"/>
      <c r="JA214" s="429"/>
      <c r="JC214" s="429"/>
      <c r="JE214" s="429"/>
      <c r="JF214" s="18"/>
      <c r="JG214"/>
      <c r="JI214" s="429"/>
      <c r="JK214" s="429"/>
      <c r="JM214" s="429"/>
      <c r="JN214" s="18"/>
      <c r="JO214"/>
      <c r="JQ214" s="429"/>
      <c r="JS214" s="429"/>
      <c r="JU214" s="429"/>
      <c r="JV214" s="18"/>
      <c r="JW214"/>
      <c r="JY214" s="429"/>
      <c r="KA214" s="429"/>
      <c r="KC214" s="429"/>
      <c r="KD214" s="18"/>
      <c r="KE214"/>
      <c r="KG214" s="429"/>
      <c r="KI214" s="429"/>
      <c r="KK214" s="429"/>
      <c r="KL214" s="18"/>
      <c r="KM214"/>
      <c r="KO214" s="429"/>
      <c r="KQ214" s="429"/>
      <c r="KS214" s="429"/>
      <c r="KT214" s="18"/>
      <c r="KU214"/>
      <c r="KW214" s="429"/>
      <c r="KY214" s="429"/>
      <c r="LA214" s="429"/>
      <c r="LB214" s="18"/>
      <c r="LC214"/>
      <c r="LE214" s="429"/>
      <c r="LG214" s="429"/>
      <c r="LI214" s="429"/>
      <c r="LJ214" s="18"/>
      <c r="LK214"/>
      <c r="LM214" s="429"/>
      <c r="LO214" s="429"/>
      <c r="LQ214" s="429"/>
      <c r="LR214" s="18"/>
      <c r="LS214"/>
      <c r="LU214" s="429"/>
      <c r="LW214" s="429"/>
      <c r="LY214" s="429"/>
      <c r="LZ214" s="18"/>
      <c r="MA214"/>
      <c r="MC214" s="429"/>
      <c r="ME214" s="429"/>
      <c r="MG214" s="429"/>
      <c r="MH214" s="18"/>
      <c r="MI214"/>
      <c r="MK214" s="429"/>
      <c r="MM214" s="429"/>
      <c r="MN214"/>
      <c r="MO214" s="429"/>
    </row>
    <row r="215" spans="66:185">
      <c r="BN215" s="467"/>
      <c r="BO215" s="467"/>
      <c r="BP215" s="467"/>
      <c r="BQ215" s="467"/>
      <c r="BR215" s="467"/>
      <c r="BS215" s="467"/>
      <c r="BT215" s="467"/>
      <c r="BU215" s="467"/>
      <c r="BV215" s="467"/>
      <c r="BW215" s="467"/>
      <c r="BX215" s="467"/>
      <c r="BY215" s="467"/>
      <c r="BZ215" s="467"/>
      <c r="CA215" s="467"/>
      <c r="CB215" s="467"/>
      <c r="CC215" s="467"/>
      <c r="CD215" s="467"/>
      <c r="CE215" s="467"/>
      <c r="CF215" s="467"/>
      <c r="CG215" s="467"/>
      <c r="CH215" s="467"/>
      <c r="CI215" s="467"/>
      <c r="CJ215" s="467"/>
      <c r="CK215" s="467"/>
      <c r="CL215" s="467"/>
      <c r="CM215" s="467"/>
      <c r="CN215" s="467"/>
      <c r="CO215" s="467"/>
      <c r="CP215" s="467"/>
      <c r="CQ215" s="467"/>
      <c r="CR215" s="467"/>
      <c r="CS215" s="467"/>
      <c r="CT215" s="467"/>
      <c r="CU215" s="467"/>
      <c r="CV215" s="467"/>
      <c r="CW215" s="467"/>
      <c r="CX215" s="467"/>
      <c r="CY215" s="467"/>
      <c r="CZ215" s="467"/>
      <c r="DA215" s="467"/>
      <c r="DB215" s="467"/>
      <c r="DC215" s="467"/>
      <c r="DD215" s="467"/>
      <c r="DE215" s="467"/>
      <c r="DF215" s="467"/>
      <c r="DG215" s="467"/>
      <c r="DH215" s="467"/>
      <c r="DI215" s="467"/>
      <c r="DJ215" s="467"/>
      <c r="DK215" s="467"/>
      <c r="DL215" s="467"/>
      <c r="DM215" s="467"/>
      <c r="DN215" s="467"/>
      <c r="DO215" s="467"/>
      <c r="DP215" s="467"/>
      <c r="DQ215" s="467"/>
      <c r="DR215" s="467"/>
      <c r="DS215" s="467"/>
      <c r="DT215" s="467"/>
      <c r="DU215" s="467"/>
      <c r="DV215" s="467"/>
      <c r="DW215" s="467"/>
      <c r="DX215" s="467"/>
      <c r="DY215" s="467"/>
      <c r="DZ215" s="467"/>
      <c r="EA215" s="467"/>
      <c r="EB215" s="467"/>
      <c r="EC215" s="467"/>
      <c r="ED215" s="467"/>
      <c r="EE215" s="467"/>
      <c r="EF215" s="467"/>
      <c r="EG215" s="467"/>
      <c r="EH215" s="467"/>
      <c r="EI215" s="467"/>
      <c r="EJ215" s="467"/>
      <c r="EK215" s="467"/>
      <c r="EL215" s="467"/>
      <c r="EM215" s="467"/>
      <c r="EN215" s="467"/>
      <c r="EO215" s="467"/>
      <c r="EP215" s="467"/>
      <c r="EQ215" s="467"/>
      <c r="ER215" s="467"/>
      <c r="ES215" s="467"/>
      <c r="ET215" s="467"/>
      <c r="EU215" s="467"/>
      <c r="EV215" s="467"/>
      <c r="EW215" s="467"/>
      <c r="EX215" s="467"/>
      <c r="EY215" s="467"/>
      <c r="EZ215" s="467"/>
      <c r="FA215" s="467"/>
      <c r="FB215" s="467"/>
      <c r="FC215" s="467"/>
      <c r="FD215" s="467"/>
      <c r="FE215" s="467"/>
      <c r="FF215" s="467"/>
      <c r="FG215" s="467"/>
      <c r="FH215" s="467"/>
      <c r="FI215" s="467"/>
      <c r="FJ215" s="467"/>
      <c r="FK215" s="467"/>
      <c r="FL215" s="467"/>
      <c r="FM215" s="467"/>
      <c r="FN215" s="467"/>
      <c r="FO215" s="467"/>
      <c r="FP215" s="467"/>
      <c r="FQ215" s="467"/>
      <c r="FR215" s="467"/>
      <c r="FS215" s="467"/>
      <c r="FT215" s="467"/>
      <c r="FU215" s="467"/>
      <c r="FV215" s="467"/>
      <c r="FW215" s="467"/>
      <c r="FX215" s="467"/>
      <c r="FY215" s="467"/>
      <c r="FZ215" s="467"/>
      <c r="GA215" s="467"/>
      <c r="GB215" s="467"/>
      <c r="GC215" s="467"/>
    </row>
    <row r="216" spans="66:185"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68"/>
      <c r="CX216" s="68"/>
      <c r="CY216" s="68"/>
      <c r="CZ216" s="68"/>
      <c r="DA216" s="68"/>
      <c r="DB216" s="68"/>
      <c r="DC216" s="68"/>
      <c r="DD216" s="68"/>
      <c r="DE216" s="68"/>
      <c r="DF216" s="68"/>
      <c r="DG216" s="68"/>
      <c r="DH216" s="68"/>
      <c r="DI216" s="68"/>
      <c r="DJ216" s="68"/>
      <c r="DK216" s="68"/>
      <c r="DL216" s="68"/>
      <c r="DM216" s="68"/>
      <c r="DN216" s="68"/>
      <c r="DO216" s="68"/>
      <c r="DP216" s="68"/>
      <c r="DQ216" s="68"/>
      <c r="DR216" s="68"/>
      <c r="DS216" s="68"/>
      <c r="DT216" s="68"/>
      <c r="DU216" s="68"/>
      <c r="DV216" s="68"/>
      <c r="DW216" s="68"/>
      <c r="DX216" s="68"/>
      <c r="DY216" s="68"/>
      <c r="DZ216" s="68"/>
      <c r="EA216" s="68"/>
      <c r="EB216" s="68"/>
      <c r="EC216" s="68"/>
      <c r="ED216" s="68"/>
      <c r="EE216" s="68"/>
      <c r="EF216" s="68"/>
      <c r="EG216" s="68"/>
      <c r="EH216" s="68"/>
      <c r="EI216" s="68"/>
      <c r="EJ216" s="68"/>
      <c r="EK216" s="68"/>
      <c r="EL216" s="68"/>
      <c r="EM216" s="68"/>
      <c r="EN216" s="68"/>
      <c r="EO216" s="68"/>
      <c r="EP216" s="68"/>
      <c r="EQ216" s="68"/>
      <c r="ER216" s="68"/>
      <c r="ES216" s="68"/>
      <c r="ET216" s="68"/>
      <c r="EU216" s="68"/>
      <c r="EV216" s="68"/>
      <c r="EW216" s="68"/>
      <c r="EX216" s="68"/>
      <c r="EY216" s="68"/>
      <c r="EZ216" s="68"/>
      <c r="FA216" s="68"/>
      <c r="FB216" s="68"/>
      <c r="FC216" s="68"/>
      <c r="FD216" s="68"/>
      <c r="FE216" s="68"/>
      <c r="FF216" s="68"/>
      <c r="FG216" s="68"/>
      <c r="FH216" s="68"/>
      <c r="FI216" s="68"/>
      <c r="FJ216" s="68"/>
      <c r="FK216" s="68"/>
      <c r="FL216" s="68"/>
      <c r="FM216" s="68"/>
      <c r="FN216" s="68"/>
      <c r="FO216" s="68"/>
      <c r="FP216" s="68"/>
      <c r="FQ216" s="68"/>
      <c r="FR216" s="68"/>
      <c r="FS216" s="68"/>
      <c r="FT216" s="68"/>
      <c r="FU216" s="68"/>
      <c r="FV216" s="68"/>
      <c r="FW216" s="68"/>
      <c r="FX216" s="68"/>
      <c r="FY216" s="68"/>
      <c r="FZ216" s="68"/>
      <c r="GA216" s="68"/>
      <c r="GB216" s="68"/>
      <c r="GC216" s="68"/>
    </row>
  </sheetData>
  <mergeCells count="1239"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U7:CV7"/>
    <mergeCell ref="CW7:CX7"/>
    <mergeCell ref="CY7:CZ7"/>
    <mergeCell ref="DC7:DD7"/>
    <mergeCell ref="DE7:DF7"/>
    <mergeCell ref="DG7:DH7"/>
    <mergeCell ref="DK7:DL7"/>
    <mergeCell ref="DM7:DN7"/>
    <mergeCell ref="DO7:DP7"/>
    <mergeCell ref="DS7:DT7"/>
    <mergeCell ref="DU7:DV7"/>
    <mergeCell ref="DW7:DX7"/>
    <mergeCell ref="EA7:EB7"/>
    <mergeCell ref="EC7:ED7"/>
    <mergeCell ref="EE7:EF7"/>
    <mergeCell ref="EI7:EJ7"/>
    <mergeCell ref="EK7:EL7"/>
    <mergeCell ref="EM7:EN7"/>
    <mergeCell ref="EQ7:ER7"/>
    <mergeCell ref="ES7:ET7"/>
    <mergeCell ref="EU7:EV7"/>
    <mergeCell ref="EY7:EZ7"/>
    <mergeCell ref="FA7:FB7"/>
    <mergeCell ref="FC7:FD7"/>
    <mergeCell ref="FG7:FH7"/>
    <mergeCell ref="FI7:FJ7"/>
    <mergeCell ref="FK7:FL7"/>
    <mergeCell ref="FO7:FP7"/>
    <mergeCell ref="FQ7:FR7"/>
    <mergeCell ref="FS7:FT7"/>
    <mergeCell ref="FW7:FX7"/>
    <mergeCell ref="FY7:FZ7"/>
    <mergeCell ref="GA7:GB7"/>
    <mergeCell ref="GE7:GF7"/>
    <mergeCell ref="GG7:GH7"/>
    <mergeCell ref="GI7:GJ7"/>
    <mergeCell ref="GM7:GN7"/>
    <mergeCell ref="GO7:GP7"/>
    <mergeCell ref="GQ7:GR7"/>
    <mergeCell ref="GU7:GV7"/>
    <mergeCell ref="GW7:GX7"/>
    <mergeCell ref="GY7:GZ7"/>
    <mergeCell ref="HC7:HD7"/>
    <mergeCell ref="HE7:HF7"/>
    <mergeCell ref="HG7:HH7"/>
    <mergeCell ref="HK7:HL7"/>
    <mergeCell ref="HM7:HN7"/>
    <mergeCell ref="HO7:HP7"/>
    <mergeCell ref="HS7:HT7"/>
    <mergeCell ref="HU7:HV7"/>
    <mergeCell ref="HW7:HX7"/>
    <mergeCell ref="IA7:IB7"/>
    <mergeCell ref="IC7:ID7"/>
    <mergeCell ref="IE7:IF7"/>
    <mergeCell ref="II7:IJ7"/>
    <mergeCell ref="IK7:IL7"/>
    <mergeCell ref="IM7:IN7"/>
    <mergeCell ref="IO7:IP7"/>
    <mergeCell ref="IS7:IT7"/>
    <mergeCell ref="IU7:IV7"/>
    <mergeCell ref="IW7:IX7"/>
    <mergeCell ref="JA7:JB7"/>
    <mergeCell ref="JC7:JD7"/>
    <mergeCell ref="JE7:JF7"/>
    <mergeCell ref="JI7:JJ7"/>
    <mergeCell ref="JK7:JL7"/>
    <mergeCell ref="JM7:JN7"/>
    <mergeCell ref="JQ7:JR7"/>
    <mergeCell ref="JS7:JT7"/>
    <mergeCell ref="JU7:JV7"/>
    <mergeCell ref="JY7:JZ7"/>
    <mergeCell ref="KA7:KB7"/>
    <mergeCell ref="KC7:KD7"/>
    <mergeCell ref="KG7:KH7"/>
    <mergeCell ref="KI7:KJ7"/>
    <mergeCell ref="KK7:KL7"/>
    <mergeCell ref="KO7:KP7"/>
    <mergeCell ref="KQ7:KR7"/>
    <mergeCell ref="KS7:KT7"/>
    <mergeCell ref="KW7:KX7"/>
    <mergeCell ref="KY7:KZ7"/>
    <mergeCell ref="LA7:LB7"/>
    <mergeCell ref="LE7:LF7"/>
    <mergeCell ref="LG7:LH7"/>
    <mergeCell ref="LI7:LJ7"/>
    <mergeCell ref="LM7:LN7"/>
    <mergeCell ref="LO7:LP7"/>
    <mergeCell ref="LQ7:LR7"/>
    <mergeCell ref="LU7:LV7"/>
    <mergeCell ref="LW7:LX7"/>
    <mergeCell ref="LY7:LZ7"/>
    <mergeCell ref="MC7:MD7"/>
    <mergeCell ref="ME7:MF7"/>
    <mergeCell ref="MG7:MH7"/>
    <mergeCell ref="MK7:ML7"/>
    <mergeCell ref="MM7:MN7"/>
    <mergeCell ref="MO7:MP7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AU8:AV8"/>
    <mergeCell ref="AY8:AZ8"/>
    <mergeCell ref="BA8:BB8"/>
    <mergeCell ref="BC8:BD8"/>
    <mergeCell ref="BG8:BH8"/>
    <mergeCell ref="BI8:BJ8"/>
    <mergeCell ref="BK8:BL8"/>
    <mergeCell ref="BO8:BP8"/>
    <mergeCell ref="BQ8:BR8"/>
    <mergeCell ref="BS8:BT8"/>
    <mergeCell ref="BW8:BX8"/>
    <mergeCell ref="BY8:BZ8"/>
    <mergeCell ref="CA8:CB8"/>
    <mergeCell ref="CE8:CF8"/>
    <mergeCell ref="CG8:CH8"/>
    <mergeCell ref="CI8:CJ8"/>
    <mergeCell ref="CM8:CN8"/>
    <mergeCell ref="CO8:CP8"/>
    <mergeCell ref="CQ8:CR8"/>
    <mergeCell ref="CU8:CV8"/>
    <mergeCell ref="CW8:CX8"/>
    <mergeCell ref="CY8:CZ8"/>
    <mergeCell ref="DC8:DD8"/>
    <mergeCell ref="DE8:DF8"/>
    <mergeCell ref="DG8:DH8"/>
    <mergeCell ref="DK8:DL8"/>
    <mergeCell ref="DM8:DN8"/>
    <mergeCell ref="DO8:DP8"/>
    <mergeCell ref="DS8:DT8"/>
    <mergeCell ref="DU8:DV8"/>
    <mergeCell ref="DW8:DX8"/>
    <mergeCell ref="EA8:EB8"/>
    <mergeCell ref="EC8:ED8"/>
    <mergeCell ref="EE8:EF8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FK8:FL8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GM8:GN8"/>
    <mergeCell ref="GO8:GP8"/>
    <mergeCell ref="GQ8:GR8"/>
    <mergeCell ref="GU8:GV8"/>
    <mergeCell ref="GW8:GX8"/>
    <mergeCell ref="GY8:GZ8"/>
    <mergeCell ref="HC8:HD8"/>
    <mergeCell ref="HE8:HF8"/>
    <mergeCell ref="HG8:HH8"/>
    <mergeCell ref="HK8:HL8"/>
    <mergeCell ref="HM8:HN8"/>
    <mergeCell ref="HO8:HP8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KK8:KL8"/>
    <mergeCell ref="KO8:KP8"/>
    <mergeCell ref="KQ8:KR8"/>
    <mergeCell ref="KS8:KT8"/>
    <mergeCell ref="KW8:KX8"/>
    <mergeCell ref="KY8:KZ8"/>
    <mergeCell ref="LA8:LB8"/>
    <mergeCell ref="LE8:LF8"/>
    <mergeCell ref="LG8:LH8"/>
    <mergeCell ref="LI8:LJ8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MK8:ML8"/>
    <mergeCell ref="MM8:MN8"/>
    <mergeCell ref="MO8:MP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BB5:BB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GK5:GK8"/>
    <mergeCell ref="GL5:GL8"/>
    <mergeCell ref="GM5:GM6"/>
    <mergeCell ref="GN5:GN6"/>
    <mergeCell ref="GO5:GO6"/>
    <mergeCell ref="GP5:GP6"/>
    <mergeCell ref="GQ5:GQ6"/>
    <mergeCell ref="GR5:GR6"/>
    <mergeCell ref="GS5:GS8"/>
    <mergeCell ref="GT5:GT8"/>
    <mergeCell ref="GU5:GU6"/>
    <mergeCell ref="GV5:GV6"/>
    <mergeCell ref="GW5:GW6"/>
    <mergeCell ref="GX5:GX6"/>
    <mergeCell ref="GY5:GY6"/>
    <mergeCell ref="GZ5:GZ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HJ5:HJ8"/>
    <mergeCell ref="HK5:HK6"/>
    <mergeCell ref="HL5:HL6"/>
    <mergeCell ref="HM5:HM6"/>
    <mergeCell ref="HN5:HN6"/>
    <mergeCell ref="HO5:HO6"/>
    <mergeCell ref="HP5:HP6"/>
    <mergeCell ref="HQ5:HQ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JL5:JL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KT5:KT6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</mergeCells>
  <printOptions horizontalCentered="1"/>
  <pageMargins left="0.433070866141732" right="0.393700787401575" top="0.78740157480315" bottom="0.196850393700787" header="0.236220472440945" footer="0.551181102362205"/>
  <pageSetup paperSize="9" scale="78" firstPageNumber="13" orientation="portrait" useFirstPageNumber="1"/>
  <headerFooter alignWithMargins="0">
    <oddFooter>&amp;C&amp;P</oddFooter>
  </headerFooter>
  <colBreaks count="43" manualBreakCount="43">
    <brk id="8" max="204" man="1"/>
    <brk id="16" max="204" man="1"/>
    <brk id="24" max="204" man="1"/>
    <brk id="32" max="204" man="1"/>
    <brk id="40" max="204" man="1"/>
    <brk id="48" max="204" man="1"/>
    <brk id="56" max="204" man="1"/>
    <brk id="64" max="204" man="1"/>
    <brk id="72" max="204" man="1"/>
    <brk id="80" max="204" man="1"/>
    <brk id="88" max="204" man="1"/>
    <brk id="96" max="204" man="1"/>
    <brk id="104" max="204" man="1"/>
    <brk id="112" max="204" man="1"/>
    <brk id="120" max="204" man="1"/>
    <brk id="128" max="204" man="1"/>
    <brk id="136" max="204" man="1"/>
    <brk id="144" max="204" man="1"/>
    <brk id="152" max="204" man="1"/>
    <brk id="160" max="204" man="1"/>
    <brk id="168" max="204" man="1"/>
    <brk id="176" max="204" man="1"/>
    <brk id="184" max="204" man="1"/>
    <brk id="192" max="204" man="1"/>
    <brk id="200" max="204" man="1"/>
    <brk id="208" max="204" man="1"/>
    <brk id="216" max="204" man="1"/>
    <brk id="224" max="204" man="1"/>
    <brk id="232" max="204" man="1"/>
    <brk id="240" max="204" man="1"/>
    <brk id="250" max="204" man="1"/>
    <brk id="258" max="204" man="1"/>
    <brk id="266" max="204" man="1"/>
    <brk id="274" max="204" man="1"/>
    <brk id="282" max="204" man="1"/>
    <brk id="290" max="204" man="1"/>
    <brk id="298" max="204" man="1"/>
    <brk id="306" max="204" man="1"/>
    <brk id="314" max="204" man="1"/>
    <brk id="322" max="204" man="1"/>
    <brk id="330" max="204" man="1"/>
    <brk id="338" max="204" man="1"/>
    <brk id="346" max="20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L322"/>
  <sheetViews>
    <sheetView view="pageBreakPreview" zoomScale="80" zoomScaleNormal="100" topLeftCell="DJ1" workbookViewId="0">
      <pane ySplit="11" topLeftCell="A12" activePane="bottomLeft" state="frozen"/>
      <selection/>
      <selection pane="bottomLeft" activeCell="C215" sqref="C215"/>
    </sheetView>
  </sheetViews>
  <sheetFormatPr defaultColWidth="13.5740740740741" defaultRowHeight="14.4"/>
  <cols>
    <col min="1" max="1" width="9.13888888888889" style="18" customWidth="1"/>
    <col min="2" max="2" width="11.1388888888889" style="18" customWidth="1"/>
    <col min="3" max="3" width="12.1388888888889" style="407" customWidth="1"/>
    <col min="4" max="4" width="14.5740740740741" style="408" customWidth="1"/>
    <col min="5" max="5" width="12.1388888888889" style="407" customWidth="1"/>
    <col min="6" max="6" width="14.5740740740741" style="408" customWidth="1"/>
    <col min="7" max="7" width="12.1388888888889" style="408" customWidth="1"/>
    <col min="8" max="8" width="14.5740740740741" style="408" customWidth="1"/>
    <col min="9" max="9" width="9.13888888888889" style="18" customWidth="1"/>
    <col min="10" max="10" width="11.1388888888889" style="18" customWidth="1"/>
    <col min="11" max="11" width="12.1388888888889" style="408" customWidth="1"/>
    <col min="12" max="12" width="14.5740740740741" style="408" customWidth="1"/>
    <col min="13" max="13" width="12.1388888888889" style="408" customWidth="1"/>
    <col min="14" max="14" width="14.5740740740741" style="408" customWidth="1"/>
    <col min="15" max="15" width="12.1388888888889" style="408" customWidth="1"/>
    <col min="16" max="16" width="14.5740740740741" style="408" customWidth="1"/>
    <col min="17" max="17" width="9.13888888888889" style="18" customWidth="1"/>
    <col min="18" max="18" width="11.1388888888889" style="18" customWidth="1"/>
    <col min="19" max="19" width="12.1388888888889" style="408" customWidth="1"/>
    <col min="20" max="20" width="14.5740740740741" style="408" customWidth="1"/>
    <col min="21" max="21" width="12.1388888888889" style="408" customWidth="1"/>
    <col min="22" max="22" width="14.5740740740741" style="408" customWidth="1"/>
    <col min="23" max="23" width="12.1388888888889" style="408" customWidth="1"/>
    <col min="24" max="24" width="14.5740740740741" style="408" customWidth="1"/>
    <col min="25" max="25" width="9.13888888888889" style="18" customWidth="1"/>
    <col min="26" max="26" width="11.1388888888889" style="18" customWidth="1"/>
    <col min="27" max="27" width="12.1388888888889" style="408" customWidth="1"/>
    <col min="28" max="28" width="14.5740740740741" style="408" customWidth="1"/>
    <col min="29" max="29" width="12.1388888888889" style="408" customWidth="1"/>
    <col min="30" max="30" width="14.5740740740741" style="408" customWidth="1"/>
    <col min="31" max="31" width="12.1388888888889" style="408" customWidth="1"/>
    <col min="32" max="32" width="14.5740740740741" style="408" customWidth="1"/>
    <col min="33" max="33" width="9.13888888888889" style="18" customWidth="1"/>
    <col min="34" max="34" width="11.1388888888889" style="18" customWidth="1"/>
    <col min="35" max="35" width="12.1388888888889" style="408" customWidth="1"/>
    <col min="36" max="36" width="14.5740740740741" style="408" customWidth="1"/>
    <col min="37" max="37" width="12.1388888888889" style="408" customWidth="1"/>
    <col min="38" max="38" width="14.5740740740741" style="408" customWidth="1"/>
    <col min="39" max="39" width="12.1388888888889" style="408" customWidth="1"/>
    <col min="40" max="40" width="14.5740740740741" style="408" customWidth="1"/>
    <col min="41" max="41" width="9.13888888888889" style="18" customWidth="1"/>
    <col min="42" max="42" width="11.1388888888889" style="18" customWidth="1"/>
    <col min="43" max="43" width="12.1388888888889" style="408" customWidth="1"/>
    <col min="44" max="44" width="14.5740740740741" style="408" customWidth="1"/>
    <col min="45" max="45" width="12.1388888888889" style="408" customWidth="1"/>
    <col min="46" max="46" width="14.5740740740741" style="408" customWidth="1"/>
    <col min="47" max="47" width="12.1388888888889" style="408" customWidth="1"/>
    <col min="48" max="48" width="14.5740740740741" style="408" customWidth="1"/>
    <col min="49" max="49" width="9.13888888888889" style="18" customWidth="1"/>
    <col min="50" max="50" width="11.1388888888889" style="18" customWidth="1"/>
    <col min="51" max="51" width="12.1388888888889" style="408" customWidth="1"/>
    <col min="52" max="52" width="14.5740740740741" style="408" customWidth="1"/>
    <col min="53" max="53" width="12.1388888888889" style="408" customWidth="1"/>
    <col min="54" max="54" width="14.5740740740741" style="408" customWidth="1"/>
    <col min="55" max="55" width="12.1388888888889" style="408" customWidth="1"/>
    <col min="56" max="56" width="14.5740740740741" style="408" customWidth="1"/>
    <col min="57" max="57" width="9.13888888888889" style="18" customWidth="1"/>
    <col min="58" max="58" width="11.1388888888889" style="18" customWidth="1"/>
    <col min="59" max="59" width="12.1388888888889" style="408" customWidth="1"/>
    <col min="60" max="60" width="14.5740740740741" style="408" customWidth="1"/>
    <col min="61" max="61" width="12.1388888888889" style="408" customWidth="1"/>
    <col min="62" max="62" width="14.5740740740741" style="408" customWidth="1"/>
    <col min="63" max="63" width="12.1388888888889" style="408" customWidth="1"/>
    <col min="64" max="64" width="14.5740740740741" style="408" customWidth="1"/>
    <col min="65" max="65" width="9.13888888888889" style="18" customWidth="1"/>
    <col min="66" max="66" width="11.1388888888889" style="18" customWidth="1"/>
    <col min="67" max="67" width="12.1388888888889" style="408" customWidth="1"/>
    <col min="68" max="68" width="14.5740740740741" style="408" customWidth="1"/>
    <col min="69" max="69" width="12.1388888888889" style="408" customWidth="1"/>
    <col min="70" max="70" width="14.5740740740741" style="408" customWidth="1"/>
    <col min="71" max="71" width="12.1388888888889" style="408" customWidth="1"/>
    <col min="72" max="72" width="14.5740740740741" style="408" customWidth="1"/>
    <col min="73" max="73" width="9.13888888888889" style="18" customWidth="1"/>
    <col min="74" max="74" width="11.1388888888889" style="18" customWidth="1"/>
    <col min="75" max="75" width="12.1388888888889" style="408" customWidth="1"/>
    <col min="76" max="76" width="14.5740740740741" style="408" customWidth="1"/>
    <col min="77" max="77" width="12.1388888888889" style="408" customWidth="1"/>
    <col min="78" max="78" width="14.5740740740741" style="408" customWidth="1"/>
    <col min="79" max="79" width="12.1388888888889" style="408" customWidth="1"/>
    <col min="80" max="80" width="14.5740740740741" style="408" customWidth="1"/>
    <col min="81" max="81" width="9.13888888888889" style="18" customWidth="1"/>
    <col min="82" max="82" width="11.1388888888889" style="18" customWidth="1"/>
    <col min="83" max="83" width="12.1388888888889" style="408" customWidth="1"/>
    <col min="84" max="84" width="14.5740740740741" style="408" customWidth="1"/>
    <col min="85" max="85" width="12.1388888888889" style="408" customWidth="1"/>
    <col min="86" max="86" width="14.5740740740741" style="408" customWidth="1"/>
    <col min="87" max="87" width="12.1388888888889" style="408" customWidth="1"/>
    <col min="88" max="88" width="14.5740740740741" style="408" customWidth="1"/>
    <col min="89" max="89" width="9.13888888888889" style="18" customWidth="1"/>
    <col min="90" max="90" width="11.1388888888889" style="18" customWidth="1"/>
    <col min="91" max="91" width="12.1388888888889" style="408" customWidth="1"/>
    <col min="92" max="92" width="14.5740740740741" style="408" customWidth="1"/>
    <col min="93" max="93" width="12.1388888888889" style="408" customWidth="1"/>
    <col min="94" max="94" width="14.5740740740741" style="408" customWidth="1"/>
    <col min="95" max="95" width="12.1388888888889" style="408" customWidth="1"/>
    <col min="96" max="96" width="14.5740740740741" style="408" customWidth="1"/>
    <col min="97" max="97" width="9.13888888888889" style="18" customWidth="1"/>
    <col min="98" max="98" width="11.1388888888889" style="18" customWidth="1"/>
    <col min="99" max="99" width="12.1388888888889" style="408" customWidth="1"/>
    <col min="100" max="100" width="14.5740740740741" style="408" customWidth="1"/>
    <col min="101" max="101" width="12.1388888888889" style="408" customWidth="1"/>
    <col min="102" max="102" width="14.5740740740741" style="408" customWidth="1"/>
    <col min="103" max="103" width="12.1388888888889" style="408" customWidth="1"/>
    <col min="104" max="104" width="14.5740740740741" style="408" customWidth="1"/>
    <col min="105" max="105" width="9.13888888888889" style="18" customWidth="1"/>
    <col min="106" max="106" width="11.1388888888889" style="18" customWidth="1"/>
    <col min="107" max="107" width="12.1388888888889" style="408" customWidth="1"/>
    <col min="108" max="108" width="14.5740740740741" style="408" customWidth="1"/>
    <col min="109" max="109" width="12.1388888888889" style="408" customWidth="1"/>
    <col min="110" max="110" width="14.5740740740741" style="408" customWidth="1"/>
    <col min="111" max="111" width="12.1388888888889" style="408" customWidth="1"/>
    <col min="112" max="112" width="14.5740740740741" style="408" customWidth="1"/>
    <col min="113" max="113" width="9.13888888888889" style="18" customWidth="1"/>
    <col min="114" max="114" width="11.1388888888889" style="18" customWidth="1"/>
    <col min="115" max="115" width="12.1388888888889" style="408" customWidth="1"/>
    <col min="116" max="116" width="14.5740740740741" style="408" customWidth="1"/>
    <col min="117" max="117" width="12.1388888888889" style="408" customWidth="1"/>
    <col min="118" max="118" width="14.5740740740741" style="408" customWidth="1"/>
    <col min="119" max="119" width="12.1388888888889" style="408" customWidth="1"/>
    <col min="120" max="120" width="14.5740740740741" customWidth="1"/>
  </cols>
  <sheetData>
    <row r="1" ht="15" customHeight="1"/>
    <row r="2" ht="15" customHeight="1" spans="1:120">
      <c r="A2" s="290" t="s">
        <v>337</v>
      </c>
      <c r="B2" s="290"/>
      <c r="C2" s="290"/>
      <c r="D2" s="290"/>
      <c r="E2" s="290"/>
      <c r="F2" s="290"/>
      <c r="G2" s="290"/>
      <c r="H2" s="290"/>
      <c r="I2" s="290" t="s">
        <v>337</v>
      </c>
      <c r="J2" s="290"/>
      <c r="K2" s="290"/>
      <c r="L2" s="290"/>
      <c r="M2" s="290"/>
      <c r="N2" s="290"/>
      <c r="O2" s="290"/>
      <c r="P2" s="290"/>
      <c r="Q2" s="290" t="s">
        <v>337</v>
      </c>
      <c r="R2" s="290"/>
      <c r="S2" s="290"/>
      <c r="T2" s="290"/>
      <c r="U2" s="290"/>
      <c r="V2" s="290"/>
      <c r="W2" s="290"/>
      <c r="X2" s="290"/>
      <c r="Y2" s="290" t="s">
        <v>337</v>
      </c>
      <c r="Z2" s="290"/>
      <c r="AA2" s="290"/>
      <c r="AB2" s="290"/>
      <c r="AC2" s="290"/>
      <c r="AD2" s="290"/>
      <c r="AE2" s="290"/>
      <c r="AF2" s="290"/>
      <c r="AG2" s="290" t="s">
        <v>337</v>
      </c>
      <c r="AH2" s="290"/>
      <c r="AI2" s="290"/>
      <c r="AJ2" s="290"/>
      <c r="AK2" s="290"/>
      <c r="AL2" s="290"/>
      <c r="AM2" s="290"/>
      <c r="AN2" s="290"/>
      <c r="AO2" s="290" t="s">
        <v>337</v>
      </c>
      <c r="AP2" s="290"/>
      <c r="AQ2" s="290"/>
      <c r="AR2" s="290"/>
      <c r="AS2" s="290"/>
      <c r="AT2" s="290"/>
      <c r="AU2" s="290"/>
      <c r="AV2" s="290"/>
      <c r="AW2" s="290" t="s">
        <v>337</v>
      </c>
      <c r="AX2" s="290"/>
      <c r="AY2" s="290"/>
      <c r="AZ2" s="290"/>
      <c r="BA2" s="290"/>
      <c r="BB2" s="290"/>
      <c r="BC2" s="290"/>
      <c r="BD2" s="290"/>
      <c r="BE2" s="290" t="s">
        <v>337</v>
      </c>
      <c r="BF2" s="290"/>
      <c r="BG2" s="290"/>
      <c r="BH2" s="290"/>
      <c r="BI2" s="290"/>
      <c r="BJ2" s="290"/>
      <c r="BK2" s="290"/>
      <c r="BL2" s="290"/>
      <c r="BM2" s="290" t="s">
        <v>337</v>
      </c>
      <c r="BN2" s="290"/>
      <c r="BO2" s="290"/>
      <c r="BP2" s="290"/>
      <c r="BQ2" s="290"/>
      <c r="BR2" s="290"/>
      <c r="BS2" s="290"/>
      <c r="BT2" s="290"/>
      <c r="BU2" s="290" t="s">
        <v>337</v>
      </c>
      <c r="BV2" s="290"/>
      <c r="BW2" s="290"/>
      <c r="BX2" s="290"/>
      <c r="BY2" s="290"/>
      <c r="BZ2" s="290"/>
      <c r="CA2" s="290"/>
      <c r="CB2" s="290"/>
      <c r="CC2" s="290" t="s">
        <v>337</v>
      </c>
      <c r="CD2" s="290"/>
      <c r="CE2" s="290"/>
      <c r="CF2" s="290"/>
      <c r="CG2" s="290"/>
      <c r="CH2" s="290"/>
      <c r="CI2" s="290"/>
      <c r="CJ2" s="290"/>
      <c r="CK2" s="290" t="s">
        <v>337</v>
      </c>
      <c r="CL2" s="290"/>
      <c r="CM2" s="290"/>
      <c r="CN2" s="290"/>
      <c r="CO2" s="290"/>
      <c r="CP2" s="290"/>
      <c r="CQ2" s="290"/>
      <c r="CR2" s="290"/>
      <c r="CS2" s="290" t="s">
        <v>337</v>
      </c>
      <c r="CT2" s="290"/>
      <c r="CU2" s="290"/>
      <c r="CV2" s="290"/>
      <c r="CW2" s="290"/>
      <c r="CX2" s="290"/>
      <c r="CY2" s="290"/>
      <c r="CZ2" s="290"/>
      <c r="DA2" s="290" t="s">
        <v>337</v>
      </c>
      <c r="DB2" s="290"/>
      <c r="DC2" s="290"/>
      <c r="DD2" s="290"/>
      <c r="DE2" s="290"/>
      <c r="DF2" s="290"/>
      <c r="DG2" s="290"/>
      <c r="DH2" s="290"/>
      <c r="DI2" s="290" t="s">
        <v>337</v>
      </c>
      <c r="DJ2" s="290"/>
      <c r="DK2" s="290"/>
      <c r="DL2" s="290"/>
      <c r="DM2" s="290"/>
      <c r="DN2" s="290"/>
      <c r="DO2" s="290"/>
      <c r="DP2" s="290"/>
    </row>
    <row r="3" ht="15" customHeight="1" spans="1:120">
      <c r="A3" s="409" t="s">
        <v>338</v>
      </c>
      <c r="B3" s="409"/>
      <c r="C3" s="409"/>
      <c r="D3" s="409"/>
      <c r="E3" s="409"/>
      <c r="F3" s="409"/>
      <c r="G3" s="409"/>
      <c r="H3" s="409"/>
      <c r="I3" s="409" t="s">
        <v>338</v>
      </c>
      <c r="J3" s="409"/>
      <c r="K3" s="409"/>
      <c r="L3" s="409"/>
      <c r="M3" s="409"/>
      <c r="N3" s="409"/>
      <c r="O3" s="409"/>
      <c r="P3" s="409"/>
      <c r="Q3" s="409" t="s">
        <v>338</v>
      </c>
      <c r="R3" s="409"/>
      <c r="S3" s="409"/>
      <c r="T3" s="409"/>
      <c r="U3" s="409"/>
      <c r="V3" s="409"/>
      <c r="W3" s="409"/>
      <c r="X3" s="409"/>
      <c r="Y3" s="409" t="s">
        <v>338</v>
      </c>
      <c r="Z3" s="409"/>
      <c r="AA3" s="409"/>
      <c r="AB3" s="409"/>
      <c r="AC3" s="409"/>
      <c r="AD3" s="409"/>
      <c r="AE3" s="409"/>
      <c r="AF3" s="409"/>
      <c r="AG3" s="409" t="s">
        <v>338</v>
      </c>
      <c r="AH3" s="409"/>
      <c r="AI3" s="409"/>
      <c r="AJ3" s="409"/>
      <c r="AK3" s="409"/>
      <c r="AL3" s="409"/>
      <c r="AM3" s="409"/>
      <c r="AN3" s="409"/>
      <c r="AO3" s="409" t="s">
        <v>338</v>
      </c>
      <c r="AP3" s="409"/>
      <c r="AQ3" s="409"/>
      <c r="AR3" s="409"/>
      <c r="AS3" s="409"/>
      <c r="AT3" s="409"/>
      <c r="AU3" s="409"/>
      <c r="AV3" s="409"/>
      <c r="AW3" s="409" t="s">
        <v>338</v>
      </c>
      <c r="AX3" s="409"/>
      <c r="AY3" s="409"/>
      <c r="AZ3" s="409"/>
      <c r="BA3" s="409"/>
      <c r="BB3" s="409"/>
      <c r="BC3" s="409"/>
      <c r="BD3" s="409"/>
      <c r="BE3" s="409" t="s">
        <v>338</v>
      </c>
      <c r="BF3" s="409"/>
      <c r="BG3" s="409"/>
      <c r="BH3" s="409"/>
      <c r="BI3" s="409"/>
      <c r="BJ3" s="409"/>
      <c r="BK3" s="409"/>
      <c r="BL3" s="409"/>
      <c r="BM3" s="409" t="s">
        <v>338</v>
      </c>
      <c r="BN3" s="409"/>
      <c r="BO3" s="409"/>
      <c r="BP3" s="409"/>
      <c r="BQ3" s="409"/>
      <c r="BR3" s="409"/>
      <c r="BS3" s="409"/>
      <c r="BT3" s="409"/>
      <c r="BU3" s="409" t="s">
        <v>338</v>
      </c>
      <c r="BV3" s="409"/>
      <c r="BW3" s="409"/>
      <c r="BX3" s="409"/>
      <c r="BY3" s="409"/>
      <c r="BZ3" s="409"/>
      <c r="CA3" s="409"/>
      <c r="CB3" s="409"/>
      <c r="CC3" s="409" t="s">
        <v>338</v>
      </c>
      <c r="CD3" s="409"/>
      <c r="CE3" s="409"/>
      <c r="CF3" s="409"/>
      <c r="CG3" s="409"/>
      <c r="CH3" s="409"/>
      <c r="CI3" s="409"/>
      <c r="CJ3" s="409"/>
      <c r="CK3" s="409" t="s">
        <v>338</v>
      </c>
      <c r="CL3" s="409"/>
      <c r="CM3" s="409"/>
      <c r="CN3" s="409"/>
      <c r="CO3" s="409"/>
      <c r="CP3" s="409"/>
      <c r="CQ3" s="409"/>
      <c r="CR3" s="409"/>
      <c r="CS3" s="409" t="s">
        <v>338</v>
      </c>
      <c r="CT3" s="409"/>
      <c r="CU3" s="409"/>
      <c r="CV3" s="409"/>
      <c r="CW3" s="409"/>
      <c r="CX3" s="409"/>
      <c r="CY3" s="409"/>
      <c r="CZ3" s="409"/>
      <c r="DA3" s="409" t="s">
        <v>338</v>
      </c>
      <c r="DB3" s="409"/>
      <c r="DC3" s="409"/>
      <c r="DD3" s="409"/>
      <c r="DE3" s="409"/>
      <c r="DF3" s="409"/>
      <c r="DG3" s="409"/>
      <c r="DH3" s="409"/>
      <c r="DI3" s="409" t="s">
        <v>338</v>
      </c>
      <c r="DJ3" s="409"/>
      <c r="DK3" s="409"/>
      <c r="DL3" s="409"/>
      <c r="DM3" s="409"/>
      <c r="DN3" s="409"/>
      <c r="DO3" s="409"/>
      <c r="DP3" s="409"/>
    </row>
    <row r="4" ht="15" customHeight="1" spans="1:114">
      <c r="A4" s="410"/>
      <c r="B4" s="410"/>
      <c r="C4" s="411"/>
      <c r="D4" s="412"/>
      <c r="E4" s="411"/>
      <c r="F4" s="412"/>
      <c r="G4" s="412"/>
      <c r="H4" s="412"/>
      <c r="I4" s="410"/>
      <c r="J4" s="410"/>
      <c r="K4" s="412"/>
      <c r="L4" s="412"/>
      <c r="M4" s="412"/>
      <c r="N4" s="412"/>
      <c r="O4" s="412"/>
      <c r="P4" s="412"/>
      <c r="Q4" s="410"/>
      <c r="R4" s="410"/>
      <c r="S4" s="412"/>
      <c r="T4" s="412"/>
      <c r="U4" s="412"/>
      <c r="V4" s="412"/>
      <c r="W4" s="412"/>
      <c r="X4" s="412"/>
      <c r="Y4" s="410"/>
      <c r="Z4" s="410"/>
      <c r="AA4" s="412"/>
      <c r="AB4" s="412"/>
      <c r="AC4" s="412"/>
      <c r="AD4" s="412"/>
      <c r="AE4" s="412"/>
      <c r="AF4" s="412"/>
      <c r="AG4" s="410"/>
      <c r="AH4" s="410"/>
      <c r="AI4" s="412"/>
      <c r="AJ4" s="412"/>
      <c r="AK4" s="412"/>
      <c r="AL4" s="412"/>
      <c r="AM4" s="412"/>
      <c r="AN4" s="412"/>
      <c r="AO4" s="410"/>
      <c r="AP4" s="410"/>
      <c r="AQ4" s="412"/>
      <c r="AR4" s="412"/>
      <c r="AS4" s="412"/>
      <c r="AT4" s="412"/>
      <c r="AU4" s="412"/>
      <c r="AV4" s="412"/>
      <c r="AW4" s="410"/>
      <c r="AX4" s="410"/>
      <c r="AY4" s="412"/>
      <c r="AZ4" s="412"/>
      <c r="BA4" s="412"/>
      <c r="BB4" s="412"/>
      <c r="BC4" s="412"/>
      <c r="BD4" s="412"/>
      <c r="BE4" s="410"/>
      <c r="BF4" s="410"/>
      <c r="BG4" s="412"/>
      <c r="BH4" s="412"/>
      <c r="BI4" s="412"/>
      <c r="BJ4" s="412"/>
      <c r="BK4" s="412"/>
      <c r="BL4" s="412"/>
      <c r="BM4" s="410"/>
      <c r="BN4" s="410"/>
      <c r="BO4" s="412"/>
      <c r="BP4" s="412"/>
      <c r="BQ4" s="412"/>
      <c r="BR4" s="412"/>
      <c r="BU4" s="410"/>
      <c r="BV4" s="410"/>
      <c r="CC4" s="410"/>
      <c r="CD4" s="410"/>
      <c r="CK4" s="410"/>
      <c r="CL4" s="410"/>
      <c r="CS4" s="410"/>
      <c r="CT4" s="410"/>
      <c r="DA4" s="410"/>
      <c r="DB4" s="410"/>
      <c r="DI4" s="410"/>
      <c r="DJ4" s="410"/>
    </row>
    <row r="5" ht="33.75" customHeight="1" spans="1:120">
      <c r="A5" s="413" t="s">
        <v>10</v>
      </c>
      <c r="B5" s="413" t="s">
        <v>5</v>
      </c>
      <c r="C5" s="414" t="s">
        <v>61</v>
      </c>
      <c r="D5" s="414" t="s">
        <v>62</v>
      </c>
      <c r="E5" s="414" t="s">
        <v>61</v>
      </c>
      <c r="F5" s="414" t="s">
        <v>62</v>
      </c>
      <c r="G5" s="414" t="s">
        <v>61</v>
      </c>
      <c r="H5" s="414" t="s">
        <v>62</v>
      </c>
      <c r="I5" s="413" t="s">
        <v>10</v>
      </c>
      <c r="J5" s="413" t="s">
        <v>5</v>
      </c>
      <c r="K5" s="414" t="s">
        <v>61</v>
      </c>
      <c r="L5" s="414" t="s">
        <v>62</v>
      </c>
      <c r="M5" s="414" t="s">
        <v>61</v>
      </c>
      <c r="N5" s="414" t="s">
        <v>62</v>
      </c>
      <c r="O5" s="414" t="s">
        <v>61</v>
      </c>
      <c r="P5" s="414" t="s">
        <v>62</v>
      </c>
      <c r="Q5" s="413" t="s">
        <v>10</v>
      </c>
      <c r="R5" s="413" t="s">
        <v>5</v>
      </c>
      <c r="S5" s="414" t="s">
        <v>61</v>
      </c>
      <c r="T5" s="414" t="s">
        <v>62</v>
      </c>
      <c r="U5" s="414" t="s">
        <v>61</v>
      </c>
      <c r="V5" s="414" t="s">
        <v>62</v>
      </c>
      <c r="W5" s="414" t="s">
        <v>61</v>
      </c>
      <c r="X5" s="414" t="s">
        <v>62</v>
      </c>
      <c r="Y5" s="413" t="s">
        <v>10</v>
      </c>
      <c r="Z5" s="413" t="s">
        <v>5</v>
      </c>
      <c r="AA5" s="414" t="s">
        <v>61</v>
      </c>
      <c r="AB5" s="414" t="s">
        <v>62</v>
      </c>
      <c r="AC5" s="414" t="s">
        <v>61</v>
      </c>
      <c r="AD5" s="414" t="s">
        <v>62</v>
      </c>
      <c r="AE5" s="414" t="s">
        <v>61</v>
      </c>
      <c r="AF5" s="414" t="s">
        <v>62</v>
      </c>
      <c r="AG5" s="413" t="s">
        <v>10</v>
      </c>
      <c r="AH5" s="413" t="s">
        <v>5</v>
      </c>
      <c r="AI5" s="414" t="s">
        <v>61</v>
      </c>
      <c r="AJ5" s="414" t="s">
        <v>62</v>
      </c>
      <c r="AK5" s="414" t="s">
        <v>61</v>
      </c>
      <c r="AL5" s="414" t="s">
        <v>62</v>
      </c>
      <c r="AM5" s="414" t="s">
        <v>61</v>
      </c>
      <c r="AN5" s="414" t="s">
        <v>62</v>
      </c>
      <c r="AO5" s="413" t="s">
        <v>10</v>
      </c>
      <c r="AP5" s="413" t="s">
        <v>5</v>
      </c>
      <c r="AQ5" s="414" t="s">
        <v>61</v>
      </c>
      <c r="AR5" s="414" t="s">
        <v>62</v>
      </c>
      <c r="AS5" s="414" t="s">
        <v>61</v>
      </c>
      <c r="AT5" s="414" t="s">
        <v>62</v>
      </c>
      <c r="AU5" s="414" t="s">
        <v>61</v>
      </c>
      <c r="AV5" s="414" t="s">
        <v>62</v>
      </c>
      <c r="AW5" s="413" t="s">
        <v>10</v>
      </c>
      <c r="AX5" s="413" t="s">
        <v>5</v>
      </c>
      <c r="AY5" s="414" t="s">
        <v>61</v>
      </c>
      <c r="AZ5" s="414" t="s">
        <v>62</v>
      </c>
      <c r="BA5" s="414" t="s">
        <v>61</v>
      </c>
      <c r="BB5" s="414" t="s">
        <v>62</v>
      </c>
      <c r="BC5" s="414" t="s">
        <v>61</v>
      </c>
      <c r="BD5" s="414" t="s">
        <v>62</v>
      </c>
      <c r="BE5" s="413" t="s">
        <v>10</v>
      </c>
      <c r="BF5" s="413" t="s">
        <v>5</v>
      </c>
      <c r="BG5" s="414" t="s">
        <v>61</v>
      </c>
      <c r="BH5" s="414" t="s">
        <v>62</v>
      </c>
      <c r="BI5" s="414" t="s">
        <v>61</v>
      </c>
      <c r="BJ5" s="414" t="s">
        <v>62</v>
      </c>
      <c r="BK5" s="414" t="s">
        <v>61</v>
      </c>
      <c r="BL5" s="414" t="s">
        <v>62</v>
      </c>
      <c r="BM5" s="413" t="s">
        <v>10</v>
      </c>
      <c r="BN5" s="413" t="s">
        <v>5</v>
      </c>
      <c r="BO5" s="414" t="s">
        <v>61</v>
      </c>
      <c r="BP5" s="414" t="s">
        <v>62</v>
      </c>
      <c r="BQ5" s="414" t="s">
        <v>61</v>
      </c>
      <c r="BR5" s="414" t="s">
        <v>62</v>
      </c>
      <c r="BS5" s="414" t="s">
        <v>61</v>
      </c>
      <c r="BT5" s="414" t="s">
        <v>62</v>
      </c>
      <c r="BU5" s="413" t="s">
        <v>10</v>
      </c>
      <c r="BV5" s="413" t="s">
        <v>5</v>
      </c>
      <c r="BW5" s="414" t="s">
        <v>61</v>
      </c>
      <c r="BX5" s="414" t="s">
        <v>62</v>
      </c>
      <c r="BY5" s="414" t="s">
        <v>61</v>
      </c>
      <c r="BZ5" s="414" t="s">
        <v>62</v>
      </c>
      <c r="CA5" s="414" t="s">
        <v>61</v>
      </c>
      <c r="CB5" s="414" t="s">
        <v>62</v>
      </c>
      <c r="CC5" s="413" t="s">
        <v>10</v>
      </c>
      <c r="CD5" s="413" t="s">
        <v>5</v>
      </c>
      <c r="CE5" s="414" t="s">
        <v>61</v>
      </c>
      <c r="CF5" s="414" t="s">
        <v>62</v>
      </c>
      <c r="CG5" s="414" t="s">
        <v>61</v>
      </c>
      <c r="CH5" s="414" t="s">
        <v>62</v>
      </c>
      <c r="CI5" s="414" t="s">
        <v>61</v>
      </c>
      <c r="CJ5" s="414" t="s">
        <v>62</v>
      </c>
      <c r="CK5" s="413" t="s">
        <v>10</v>
      </c>
      <c r="CL5" s="413" t="s">
        <v>5</v>
      </c>
      <c r="CM5" s="414" t="s">
        <v>61</v>
      </c>
      <c r="CN5" s="414" t="s">
        <v>62</v>
      </c>
      <c r="CO5" s="414" t="s">
        <v>61</v>
      </c>
      <c r="CP5" s="414" t="s">
        <v>62</v>
      </c>
      <c r="CQ5" s="414" t="s">
        <v>61</v>
      </c>
      <c r="CR5" s="414" t="s">
        <v>62</v>
      </c>
      <c r="CS5" s="413" t="s">
        <v>10</v>
      </c>
      <c r="CT5" s="413" t="s">
        <v>5</v>
      </c>
      <c r="CU5" s="414" t="s">
        <v>61</v>
      </c>
      <c r="CV5" s="414" t="s">
        <v>62</v>
      </c>
      <c r="CW5" s="414" t="s">
        <v>61</v>
      </c>
      <c r="CX5" s="414" t="s">
        <v>62</v>
      </c>
      <c r="CY5" s="414" t="s">
        <v>61</v>
      </c>
      <c r="CZ5" s="414" t="s">
        <v>62</v>
      </c>
      <c r="DA5" s="413" t="s">
        <v>10</v>
      </c>
      <c r="DB5" s="413" t="s">
        <v>5</v>
      </c>
      <c r="DC5" s="414" t="s">
        <v>61</v>
      </c>
      <c r="DD5" s="414" t="s">
        <v>62</v>
      </c>
      <c r="DE5" s="414" t="s">
        <v>61</v>
      </c>
      <c r="DF5" s="414" t="s">
        <v>62</v>
      </c>
      <c r="DG5" s="414" t="s">
        <v>61</v>
      </c>
      <c r="DH5" s="414" t="s">
        <v>62</v>
      </c>
      <c r="DI5" s="413" t="s">
        <v>10</v>
      </c>
      <c r="DJ5" s="413" t="s">
        <v>5</v>
      </c>
      <c r="DK5" s="414" t="s">
        <v>61</v>
      </c>
      <c r="DL5" s="414" t="s">
        <v>62</v>
      </c>
      <c r="DM5" s="414" t="s">
        <v>61</v>
      </c>
      <c r="DN5" s="414" t="s">
        <v>62</v>
      </c>
      <c r="DO5" s="414" t="s">
        <v>61</v>
      </c>
      <c r="DP5" s="414" t="s">
        <v>62</v>
      </c>
    </row>
    <row r="6" ht="33.75" customHeight="1" spans="1:120">
      <c r="A6" s="415"/>
      <c r="B6" s="415"/>
      <c r="C6" s="310"/>
      <c r="D6" s="310"/>
      <c r="E6" s="310"/>
      <c r="F6" s="310"/>
      <c r="G6" s="310"/>
      <c r="H6" s="310"/>
      <c r="I6" s="415"/>
      <c r="J6" s="415"/>
      <c r="K6" s="310"/>
      <c r="L6" s="310"/>
      <c r="M6" s="310"/>
      <c r="N6" s="310"/>
      <c r="O6" s="310"/>
      <c r="P6" s="310"/>
      <c r="Q6" s="415"/>
      <c r="R6" s="415"/>
      <c r="S6" s="310"/>
      <c r="T6" s="310"/>
      <c r="U6" s="310"/>
      <c r="V6" s="310"/>
      <c r="W6" s="310"/>
      <c r="X6" s="310"/>
      <c r="Y6" s="415"/>
      <c r="Z6" s="415"/>
      <c r="AA6" s="310"/>
      <c r="AB6" s="310"/>
      <c r="AC6" s="310"/>
      <c r="AD6" s="310"/>
      <c r="AE6" s="310"/>
      <c r="AF6" s="310"/>
      <c r="AG6" s="415"/>
      <c r="AH6" s="415"/>
      <c r="AI6" s="310"/>
      <c r="AJ6" s="310"/>
      <c r="AK6" s="310"/>
      <c r="AL6" s="310"/>
      <c r="AM6" s="310"/>
      <c r="AN6" s="310"/>
      <c r="AO6" s="415"/>
      <c r="AP6" s="415"/>
      <c r="AQ6" s="310"/>
      <c r="AR6" s="310"/>
      <c r="AS6" s="310"/>
      <c r="AT6" s="310"/>
      <c r="AU6" s="310"/>
      <c r="AV6" s="310"/>
      <c r="AW6" s="415"/>
      <c r="AX6" s="415"/>
      <c r="AY6" s="310"/>
      <c r="AZ6" s="310"/>
      <c r="BA6" s="310"/>
      <c r="BB6" s="310"/>
      <c r="BC6" s="310"/>
      <c r="BD6" s="310"/>
      <c r="BE6" s="415"/>
      <c r="BF6" s="415"/>
      <c r="BG6" s="310"/>
      <c r="BH6" s="310"/>
      <c r="BI6" s="310"/>
      <c r="BJ6" s="310"/>
      <c r="BK6" s="310"/>
      <c r="BL6" s="348"/>
      <c r="BM6" s="415"/>
      <c r="BN6" s="415"/>
      <c r="BO6" s="310"/>
      <c r="BP6" s="310"/>
      <c r="BQ6" s="310"/>
      <c r="BR6" s="310"/>
      <c r="BS6" s="310"/>
      <c r="BT6" s="310"/>
      <c r="BU6" s="415"/>
      <c r="BV6" s="415"/>
      <c r="BW6" s="310"/>
      <c r="BX6" s="310"/>
      <c r="BY6" s="310"/>
      <c r="BZ6" s="310"/>
      <c r="CA6" s="310"/>
      <c r="CB6" s="310"/>
      <c r="CC6" s="415"/>
      <c r="CD6" s="415"/>
      <c r="CE6" s="310"/>
      <c r="CF6" s="310"/>
      <c r="CG6" s="310"/>
      <c r="CH6" s="310"/>
      <c r="CI6" s="310"/>
      <c r="CJ6" s="310"/>
      <c r="CK6" s="415"/>
      <c r="CL6" s="415"/>
      <c r="CM6" s="310"/>
      <c r="CN6" s="310"/>
      <c r="CO6" s="310"/>
      <c r="CP6" s="310"/>
      <c r="CQ6" s="310"/>
      <c r="CR6" s="310"/>
      <c r="CS6" s="415"/>
      <c r="CT6" s="415"/>
      <c r="CU6" s="310"/>
      <c r="CV6" s="310"/>
      <c r="CW6" s="310"/>
      <c r="CX6" s="310"/>
      <c r="CY6" s="310"/>
      <c r="CZ6" s="310"/>
      <c r="DA6" s="415"/>
      <c r="DB6" s="415"/>
      <c r="DC6" s="310"/>
      <c r="DD6" s="310"/>
      <c r="DE6" s="310"/>
      <c r="DF6" s="310"/>
      <c r="DG6" s="310"/>
      <c r="DH6" s="310"/>
      <c r="DI6" s="415"/>
      <c r="DJ6" s="415"/>
      <c r="DK6" s="310"/>
      <c r="DL6" s="310"/>
      <c r="DM6" s="310"/>
      <c r="DN6" s="310"/>
      <c r="DO6" s="310"/>
      <c r="DP6" s="310"/>
    </row>
    <row r="7" ht="69.95" customHeight="1" spans="1:120">
      <c r="A7" s="415"/>
      <c r="B7" s="415"/>
      <c r="C7" s="416" t="s">
        <v>339</v>
      </c>
      <c r="D7" s="416"/>
      <c r="E7" s="416" t="s">
        <v>340</v>
      </c>
      <c r="F7" s="416"/>
      <c r="G7" s="416" t="s">
        <v>341</v>
      </c>
      <c r="H7" s="416"/>
      <c r="I7" s="415"/>
      <c r="J7" s="415"/>
      <c r="K7" s="416" t="s">
        <v>342</v>
      </c>
      <c r="L7" s="416"/>
      <c r="M7" s="416" t="s">
        <v>90</v>
      </c>
      <c r="N7" s="416"/>
      <c r="O7" s="416" t="s">
        <v>92</v>
      </c>
      <c r="P7" s="416"/>
      <c r="Q7" s="415"/>
      <c r="R7" s="415"/>
      <c r="S7" s="416" t="s">
        <v>343</v>
      </c>
      <c r="T7" s="416"/>
      <c r="U7" s="416" t="s">
        <v>344</v>
      </c>
      <c r="V7" s="416"/>
      <c r="W7" s="416" t="s">
        <v>345</v>
      </c>
      <c r="X7" s="416"/>
      <c r="Y7" s="415"/>
      <c r="Z7" s="415"/>
      <c r="AA7" s="416" t="s">
        <v>346</v>
      </c>
      <c r="AB7" s="416"/>
      <c r="AC7" s="416" t="s">
        <v>100</v>
      </c>
      <c r="AD7" s="416"/>
      <c r="AE7" s="416" t="s">
        <v>347</v>
      </c>
      <c r="AF7" s="416"/>
      <c r="AG7" s="415"/>
      <c r="AH7" s="415"/>
      <c r="AI7" s="416" t="s">
        <v>348</v>
      </c>
      <c r="AJ7" s="416"/>
      <c r="AK7" s="416" t="s">
        <v>349</v>
      </c>
      <c r="AL7" s="416"/>
      <c r="AM7" s="416" t="s">
        <v>112</v>
      </c>
      <c r="AN7" s="416"/>
      <c r="AO7" s="415"/>
      <c r="AP7" s="415"/>
      <c r="AQ7" s="416" t="s">
        <v>350</v>
      </c>
      <c r="AR7" s="416"/>
      <c r="AS7" s="416" t="s">
        <v>351</v>
      </c>
      <c r="AT7" s="416"/>
      <c r="AU7" s="416" t="s">
        <v>352</v>
      </c>
      <c r="AV7" s="416"/>
      <c r="AW7" s="415"/>
      <c r="AX7" s="415"/>
      <c r="AY7" s="416" t="s">
        <v>353</v>
      </c>
      <c r="AZ7" s="416"/>
      <c r="BA7" s="416" t="s">
        <v>354</v>
      </c>
      <c r="BB7" s="416"/>
      <c r="BC7" s="416" t="s">
        <v>355</v>
      </c>
      <c r="BD7" s="416"/>
      <c r="BE7" s="415"/>
      <c r="BF7" s="415"/>
      <c r="BG7" s="416" t="s">
        <v>356</v>
      </c>
      <c r="BH7" s="416"/>
      <c r="BI7" s="416" t="s">
        <v>357</v>
      </c>
      <c r="BJ7" s="416"/>
      <c r="BK7" s="416" t="s">
        <v>358</v>
      </c>
      <c r="BL7" s="416"/>
      <c r="BM7" s="415"/>
      <c r="BN7" s="415"/>
      <c r="BO7" s="416" t="s">
        <v>359</v>
      </c>
      <c r="BP7" s="416"/>
      <c r="BQ7" s="416" t="s">
        <v>360</v>
      </c>
      <c r="BR7" s="416"/>
      <c r="BS7" s="416" t="s">
        <v>361</v>
      </c>
      <c r="BT7" s="416"/>
      <c r="BU7" s="415"/>
      <c r="BV7" s="415"/>
      <c r="BW7" s="416" t="s">
        <v>362</v>
      </c>
      <c r="BX7" s="416"/>
      <c r="BY7" s="416" t="s">
        <v>170</v>
      </c>
      <c r="BZ7" s="416"/>
      <c r="CA7" s="416" t="s">
        <v>363</v>
      </c>
      <c r="CB7" s="416"/>
      <c r="CC7" s="415"/>
      <c r="CD7" s="415"/>
      <c r="CE7" s="416" t="s">
        <v>364</v>
      </c>
      <c r="CF7" s="416"/>
      <c r="CG7" s="416" t="s">
        <v>174</v>
      </c>
      <c r="CH7" s="416"/>
      <c r="CI7" s="416" t="s">
        <v>365</v>
      </c>
      <c r="CJ7" s="416"/>
      <c r="CK7" s="415"/>
      <c r="CL7" s="415"/>
      <c r="CM7" s="416" t="s">
        <v>366</v>
      </c>
      <c r="CN7" s="416"/>
      <c r="CO7" s="416" t="s">
        <v>367</v>
      </c>
      <c r="CP7" s="416"/>
      <c r="CQ7" s="416" t="s">
        <v>181</v>
      </c>
      <c r="CR7" s="416"/>
      <c r="CS7" s="415"/>
      <c r="CT7" s="415"/>
      <c r="CU7" s="416" t="s">
        <v>368</v>
      </c>
      <c r="CV7" s="416"/>
      <c r="CW7" s="416" t="s">
        <v>369</v>
      </c>
      <c r="CX7" s="416"/>
      <c r="CY7" s="416" t="s">
        <v>370</v>
      </c>
      <c r="CZ7" s="416"/>
      <c r="DA7" s="415"/>
      <c r="DB7" s="415"/>
      <c r="DC7" s="416" t="s">
        <v>191</v>
      </c>
      <c r="DD7" s="416"/>
      <c r="DE7" s="416" t="s">
        <v>371</v>
      </c>
      <c r="DF7" s="416"/>
      <c r="DG7" s="416" t="s">
        <v>372</v>
      </c>
      <c r="DH7" s="416"/>
      <c r="DI7" s="415"/>
      <c r="DJ7" s="415"/>
      <c r="DK7" s="416" t="s">
        <v>373</v>
      </c>
      <c r="DL7" s="416"/>
      <c r="DM7" s="416" t="s">
        <v>374</v>
      </c>
      <c r="DN7" s="416"/>
      <c r="DO7" s="416" t="s">
        <v>375</v>
      </c>
      <c r="DP7" s="416"/>
    </row>
    <row r="8" ht="69.95" customHeight="1" spans="1:120">
      <c r="A8" s="417"/>
      <c r="B8" s="417"/>
      <c r="C8" s="418" t="s">
        <v>376</v>
      </c>
      <c r="D8" s="418"/>
      <c r="E8" s="418" t="s">
        <v>377</v>
      </c>
      <c r="F8" s="418"/>
      <c r="G8" s="418" t="s">
        <v>378</v>
      </c>
      <c r="H8" s="418"/>
      <c r="I8" s="417"/>
      <c r="J8" s="417"/>
      <c r="K8" s="418" t="s">
        <v>379</v>
      </c>
      <c r="L8" s="418"/>
      <c r="M8" s="418" t="s">
        <v>380</v>
      </c>
      <c r="N8" s="418"/>
      <c r="O8" s="418" t="s">
        <v>225</v>
      </c>
      <c r="P8" s="418"/>
      <c r="Q8" s="417"/>
      <c r="R8" s="417"/>
      <c r="S8" s="418" t="s">
        <v>381</v>
      </c>
      <c r="T8" s="418"/>
      <c r="U8" s="418" t="s">
        <v>382</v>
      </c>
      <c r="V8" s="418"/>
      <c r="W8" s="418" t="s">
        <v>383</v>
      </c>
      <c r="X8" s="418"/>
      <c r="Y8" s="417"/>
      <c r="Z8" s="417"/>
      <c r="AA8" s="418" t="s">
        <v>384</v>
      </c>
      <c r="AB8" s="418"/>
      <c r="AC8" s="418" t="s">
        <v>233</v>
      </c>
      <c r="AD8" s="418"/>
      <c r="AE8" s="418" t="s">
        <v>385</v>
      </c>
      <c r="AF8" s="418"/>
      <c r="AG8" s="417"/>
      <c r="AH8" s="417"/>
      <c r="AI8" s="418" t="s">
        <v>386</v>
      </c>
      <c r="AJ8" s="418"/>
      <c r="AK8" s="418" t="s">
        <v>387</v>
      </c>
      <c r="AL8" s="418"/>
      <c r="AM8" s="418" t="s">
        <v>245</v>
      </c>
      <c r="AN8" s="418"/>
      <c r="AO8" s="417"/>
      <c r="AP8" s="417"/>
      <c r="AQ8" s="418" t="s">
        <v>388</v>
      </c>
      <c r="AR8" s="418"/>
      <c r="AS8" s="418" t="s">
        <v>389</v>
      </c>
      <c r="AT8" s="418"/>
      <c r="AU8" s="418" t="s">
        <v>390</v>
      </c>
      <c r="AV8" s="418"/>
      <c r="AW8" s="417"/>
      <c r="AX8" s="417"/>
      <c r="AY8" s="418" t="s">
        <v>391</v>
      </c>
      <c r="AZ8" s="418"/>
      <c r="BA8" s="418" t="s">
        <v>392</v>
      </c>
      <c r="BB8" s="418"/>
      <c r="BC8" s="418" t="s">
        <v>393</v>
      </c>
      <c r="BD8" s="418"/>
      <c r="BE8" s="417"/>
      <c r="BF8" s="417"/>
      <c r="BG8" s="418" t="s">
        <v>394</v>
      </c>
      <c r="BH8" s="418"/>
      <c r="BI8" s="418" t="s">
        <v>395</v>
      </c>
      <c r="BJ8" s="418"/>
      <c r="BK8" s="418" t="s">
        <v>396</v>
      </c>
      <c r="BL8" s="418"/>
      <c r="BM8" s="417"/>
      <c r="BN8" s="417"/>
      <c r="BO8" s="418" t="s">
        <v>397</v>
      </c>
      <c r="BP8" s="418"/>
      <c r="BQ8" s="418" t="s">
        <v>398</v>
      </c>
      <c r="BR8" s="418"/>
      <c r="BS8" s="418" t="s">
        <v>399</v>
      </c>
      <c r="BT8" s="418"/>
      <c r="BU8" s="417"/>
      <c r="BV8" s="417"/>
      <c r="BW8" s="418" t="s">
        <v>400</v>
      </c>
      <c r="BX8" s="418"/>
      <c r="BY8" s="418" t="s">
        <v>303</v>
      </c>
      <c r="BZ8" s="418"/>
      <c r="CA8" s="418" t="s">
        <v>304</v>
      </c>
      <c r="CB8" s="418"/>
      <c r="CC8" s="417"/>
      <c r="CD8" s="417"/>
      <c r="CE8" s="418" t="s">
        <v>401</v>
      </c>
      <c r="CF8" s="418"/>
      <c r="CG8" s="418" t="s">
        <v>402</v>
      </c>
      <c r="CH8" s="418"/>
      <c r="CI8" s="418" t="s">
        <v>403</v>
      </c>
      <c r="CJ8" s="418"/>
      <c r="CK8" s="417"/>
      <c r="CL8" s="417"/>
      <c r="CM8" s="418" t="s">
        <v>404</v>
      </c>
      <c r="CN8" s="418"/>
      <c r="CO8" s="418" t="s">
        <v>405</v>
      </c>
      <c r="CP8" s="418"/>
      <c r="CQ8" s="418" t="s">
        <v>314</v>
      </c>
      <c r="CR8" s="418"/>
      <c r="CS8" s="417"/>
      <c r="CT8" s="417"/>
      <c r="CU8" s="418" t="s">
        <v>406</v>
      </c>
      <c r="CV8" s="418"/>
      <c r="CW8" s="418" t="s">
        <v>407</v>
      </c>
      <c r="CX8" s="418"/>
      <c r="CY8" s="418" t="s">
        <v>408</v>
      </c>
      <c r="CZ8" s="418"/>
      <c r="DA8" s="417"/>
      <c r="DB8" s="417"/>
      <c r="DC8" s="418" t="s">
        <v>409</v>
      </c>
      <c r="DD8" s="418"/>
      <c r="DE8" s="418" t="s">
        <v>410</v>
      </c>
      <c r="DF8" s="418"/>
      <c r="DG8" s="418" t="s">
        <v>326</v>
      </c>
      <c r="DH8" s="418"/>
      <c r="DI8" s="417"/>
      <c r="DJ8" s="417"/>
      <c r="DK8" s="418" t="s">
        <v>411</v>
      </c>
      <c r="DL8" s="418"/>
      <c r="DM8" s="418" t="s">
        <v>412</v>
      </c>
      <c r="DN8" s="418"/>
      <c r="DO8" s="418" t="s">
        <v>413</v>
      </c>
      <c r="DP8" s="418"/>
    </row>
    <row r="9" s="8" customFormat="1" ht="15" customHeight="1" spans="1:428">
      <c r="A9" s="419" t="s">
        <v>414</v>
      </c>
      <c r="B9" s="419"/>
      <c r="C9" s="141">
        <v>104</v>
      </c>
      <c r="D9" s="141"/>
      <c r="E9" s="141">
        <v>105</v>
      </c>
      <c r="F9" s="141"/>
      <c r="G9" s="141">
        <v>106</v>
      </c>
      <c r="H9" s="141"/>
      <c r="I9" s="419" t="s">
        <v>414</v>
      </c>
      <c r="J9" s="419"/>
      <c r="K9" s="141">
        <v>107</v>
      </c>
      <c r="L9" s="141"/>
      <c r="M9" s="141">
        <v>110</v>
      </c>
      <c r="N9" s="141"/>
      <c r="O9" s="141">
        <v>120</v>
      </c>
      <c r="P9" s="141"/>
      <c r="Q9" s="419" t="s">
        <v>414</v>
      </c>
      <c r="R9" s="419"/>
      <c r="S9" s="141">
        <v>131</v>
      </c>
      <c r="T9" s="141"/>
      <c r="U9" s="141">
        <v>141</v>
      </c>
      <c r="V9" s="141"/>
      <c r="W9" s="141">
        <v>151</v>
      </c>
      <c r="X9" s="141"/>
      <c r="Y9" s="419" t="s">
        <v>414</v>
      </c>
      <c r="Z9" s="419"/>
      <c r="AA9" s="141">
        <v>152</v>
      </c>
      <c r="AB9" s="141"/>
      <c r="AC9" s="141">
        <v>161</v>
      </c>
      <c r="AD9" s="141"/>
      <c r="AE9" s="141">
        <v>162</v>
      </c>
      <c r="AF9" s="141"/>
      <c r="AG9" s="419" t="s">
        <v>414</v>
      </c>
      <c r="AH9" s="419"/>
      <c r="AI9" s="141">
        <v>170</v>
      </c>
      <c r="AJ9" s="141"/>
      <c r="AK9" s="141">
        <v>181</v>
      </c>
      <c r="AL9" s="141"/>
      <c r="AM9" s="141">
        <v>192</v>
      </c>
      <c r="AN9" s="141"/>
      <c r="AO9" s="419" t="s">
        <v>414</v>
      </c>
      <c r="AP9" s="419"/>
      <c r="AQ9" s="141">
        <v>201</v>
      </c>
      <c r="AR9" s="141"/>
      <c r="AS9" s="141">
        <v>202</v>
      </c>
      <c r="AT9" s="141"/>
      <c r="AU9" s="141">
        <v>210</v>
      </c>
      <c r="AV9" s="141"/>
      <c r="AW9" s="419" t="s">
        <v>414</v>
      </c>
      <c r="AX9" s="419"/>
      <c r="AY9" s="141">
        <v>221</v>
      </c>
      <c r="AZ9" s="141"/>
      <c r="BA9" s="141">
        <v>222</v>
      </c>
      <c r="BB9" s="141"/>
      <c r="BC9" s="141">
        <v>231</v>
      </c>
      <c r="BD9" s="141"/>
      <c r="BE9" s="419" t="s">
        <v>414</v>
      </c>
      <c r="BF9" s="419"/>
      <c r="BG9" s="141">
        <v>239</v>
      </c>
      <c r="BH9" s="141"/>
      <c r="BI9" s="141">
        <v>241</v>
      </c>
      <c r="BJ9" s="141"/>
      <c r="BK9" s="141">
        <v>242</v>
      </c>
      <c r="BL9" s="141"/>
      <c r="BM9" s="419" t="s">
        <v>414</v>
      </c>
      <c r="BN9" s="419"/>
      <c r="BO9" s="141" t="s">
        <v>415</v>
      </c>
      <c r="BP9" s="141"/>
      <c r="BQ9" s="141">
        <v>259</v>
      </c>
      <c r="BR9" s="141"/>
      <c r="BS9" s="141">
        <v>261</v>
      </c>
      <c r="BT9" s="141"/>
      <c r="BU9" s="419" t="s">
        <v>414</v>
      </c>
      <c r="BV9" s="419"/>
      <c r="BW9" s="141">
        <v>262</v>
      </c>
      <c r="BX9" s="141"/>
      <c r="BY9" s="141">
        <v>263</v>
      </c>
      <c r="BZ9" s="141"/>
      <c r="CA9" s="141">
        <v>264</v>
      </c>
      <c r="CB9" s="141"/>
      <c r="CC9" s="419" t="s">
        <v>414</v>
      </c>
      <c r="CD9" s="419"/>
      <c r="CE9" s="141">
        <v>265</v>
      </c>
      <c r="CF9" s="141"/>
      <c r="CG9" s="141">
        <v>266</v>
      </c>
      <c r="CH9" s="141"/>
      <c r="CI9" s="141">
        <v>267</v>
      </c>
      <c r="CJ9" s="141"/>
      <c r="CK9" s="419" t="s">
        <v>414</v>
      </c>
      <c r="CL9" s="419"/>
      <c r="CM9" s="141">
        <v>271</v>
      </c>
      <c r="CN9" s="141"/>
      <c r="CO9" s="141">
        <v>273</v>
      </c>
      <c r="CP9" s="141"/>
      <c r="CQ9" s="141">
        <v>275</v>
      </c>
      <c r="CR9" s="141"/>
      <c r="CS9" s="419" t="s">
        <v>414</v>
      </c>
      <c r="CT9" s="419"/>
      <c r="CU9" s="141">
        <v>281</v>
      </c>
      <c r="CV9" s="141"/>
      <c r="CW9" s="141">
        <v>282</v>
      </c>
      <c r="CX9" s="141"/>
      <c r="CY9" s="141">
        <v>291</v>
      </c>
      <c r="CZ9" s="141"/>
      <c r="DA9" s="419" t="s">
        <v>414</v>
      </c>
      <c r="DB9" s="419"/>
      <c r="DC9" s="141">
        <v>293</v>
      </c>
      <c r="DD9" s="141"/>
      <c r="DE9" s="141">
        <v>301</v>
      </c>
      <c r="DF9" s="141"/>
      <c r="DG9" s="141">
        <v>303</v>
      </c>
      <c r="DH9" s="141"/>
      <c r="DI9" s="419" t="s">
        <v>414</v>
      </c>
      <c r="DJ9" s="419"/>
      <c r="DK9" s="141">
        <v>309</v>
      </c>
      <c r="DL9" s="141"/>
      <c r="DM9" s="141">
        <v>310</v>
      </c>
      <c r="DN9" s="141"/>
      <c r="DO9" s="141">
        <v>331</v>
      </c>
      <c r="DP9" s="141"/>
      <c r="DQ9" s="428"/>
      <c r="DR9" s="428"/>
      <c r="DS9" s="428"/>
      <c r="DT9" s="428"/>
      <c r="DU9" s="428"/>
      <c r="DV9" s="428"/>
      <c r="DW9" s="428"/>
      <c r="DX9" s="428"/>
      <c r="DY9" s="428"/>
      <c r="DZ9" s="428"/>
      <c r="EA9" s="428"/>
      <c r="EB9" s="428"/>
      <c r="EC9" s="428"/>
      <c r="ED9" s="428"/>
      <c r="EE9" s="428"/>
      <c r="EF9" s="428"/>
      <c r="EG9" s="428"/>
      <c r="EH9" s="428"/>
      <c r="EI9" s="428"/>
      <c r="EJ9" s="428"/>
      <c r="EK9" s="428"/>
      <c r="EL9" s="428"/>
      <c r="EM9" s="428"/>
      <c r="EN9" s="428"/>
      <c r="EO9" s="428"/>
      <c r="EP9" s="428"/>
      <c r="EQ9" s="428"/>
      <c r="ER9" s="428"/>
      <c r="ES9" s="428"/>
      <c r="ET9" s="428"/>
      <c r="EU9" s="428"/>
      <c r="EV9" s="428"/>
      <c r="EW9" s="428"/>
      <c r="EX9" s="428"/>
      <c r="EY9" s="428"/>
      <c r="EZ9" s="428"/>
      <c r="FA9" s="428"/>
      <c r="FB9" s="428"/>
      <c r="FC9" s="428"/>
      <c r="FD9" s="428"/>
      <c r="FE9" s="428"/>
      <c r="FF9" s="428"/>
      <c r="FG9" s="428"/>
      <c r="FH9" s="428"/>
      <c r="FI9" s="428"/>
      <c r="FJ9" s="428"/>
      <c r="FK9" s="428"/>
      <c r="FL9" s="428"/>
      <c r="FM9" s="428"/>
      <c r="FN9" s="428"/>
      <c r="FO9" s="428"/>
      <c r="FP9" s="428"/>
      <c r="FQ9" s="428"/>
      <c r="FR9" s="428"/>
      <c r="FS9" s="428"/>
      <c r="FT9" s="428"/>
      <c r="FU9" s="428"/>
      <c r="FV9" s="428"/>
      <c r="FW9" s="428"/>
      <c r="FX9" s="428"/>
      <c r="FY9" s="428"/>
      <c r="FZ9" s="428"/>
      <c r="GA9" s="428"/>
      <c r="GB9" s="428"/>
      <c r="GC9" s="428"/>
      <c r="GD9" s="428"/>
      <c r="GE9" s="428"/>
      <c r="GF9" s="428"/>
      <c r="GG9" s="428"/>
      <c r="GH9" s="428"/>
      <c r="GI9" s="428"/>
      <c r="GJ9" s="428"/>
      <c r="GK9" s="428"/>
      <c r="GL9" s="428"/>
      <c r="GM9" s="428"/>
      <c r="GN9" s="428"/>
      <c r="GO9" s="428"/>
      <c r="GP9" s="428"/>
      <c r="GQ9" s="428"/>
      <c r="GR9" s="428"/>
      <c r="GS9" s="428"/>
      <c r="GT9" s="428"/>
      <c r="GU9" s="428"/>
      <c r="GV9" s="428"/>
      <c r="GW9" s="428"/>
      <c r="GX9" s="428"/>
      <c r="GY9" s="428"/>
      <c r="GZ9" s="428"/>
      <c r="HA9" s="428"/>
      <c r="HB9" s="428"/>
      <c r="HC9" s="428"/>
      <c r="HD9" s="428"/>
      <c r="HE9" s="428"/>
      <c r="HF9" s="428"/>
      <c r="HG9" s="428"/>
      <c r="HH9" s="428"/>
      <c r="HI9" s="428"/>
      <c r="HJ9" s="428"/>
      <c r="HK9" s="428"/>
      <c r="HL9" s="428"/>
      <c r="HM9" s="428"/>
      <c r="HN9" s="428"/>
      <c r="HO9" s="428"/>
      <c r="HP9" s="428"/>
      <c r="HQ9" s="428"/>
      <c r="HR9" s="428"/>
      <c r="HS9" s="428"/>
      <c r="HT9" s="428"/>
      <c r="HU9" s="428"/>
      <c r="HV9" s="428"/>
      <c r="HW9" s="428"/>
      <c r="HX9" s="428"/>
      <c r="HY9" s="428"/>
      <c r="HZ9" s="428"/>
      <c r="IA9" s="428"/>
      <c r="IB9" s="428"/>
      <c r="IC9" s="428"/>
      <c r="ID9" s="428"/>
      <c r="IE9" s="428"/>
      <c r="IF9" s="428"/>
      <c r="IG9" s="428"/>
      <c r="IH9" s="428"/>
      <c r="II9" s="428"/>
      <c r="IJ9" s="428"/>
      <c r="IK9" s="428"/>
      <c r="IL9" s="428"/>
      <c r="IM9" s="428"/>
      <c r="IN9" s="428"/>
      <c r="IO9" s="428"/>
      <c r="IP9" s="428"/>
      <c r="IQ9" s="428"/>
      <c r="IR9" s="428"/>
      <c r="IS9" s="428"/>
      <c r="IT9" s="428"/>
      <c r="IU9" s="428"/>
      <c r="IV9" s="428"/>
      <c r="IW9" s="428"/>
      <c r="IX9" s="428"/>
      <c r="IY9" s="428"/>
      <c r="IZ9" s="428"/>
      <c r="JA9" s="428"/>
      <c r="JB9" s="428"/>
      <c r="JC9" s="428"/>
      <c r="JD9" s="428"/>
      <c r="JE9" s="428"/>
      <c r="JF9" s="428"/>
      <c r="JG9" s="428"/>
      <c r="JH9" s="428"/>
      <c r="JI9" s="428"/>
      <c r="JJ9" s="428"/>
      <c r="JK9" s="428"/>
      <c r="JL9" s="428"/>
      <c r="JM9" s="428"/>
      <c r="JN9" s="428"/>
      <c r="JO9" s="428"/>
      <c r="JP9" s="428"/>
      <c r="JQ9" s="428"/>
      <c r="JR9" s="428"/>
      <c r="JS9" s="428"/>
      <c r="JT9" s="428"/>
      <c r="JU9" s="428"/>
      <c r="JV9" s="428"/>
      <c r="JW9" s="428"/>
      <c r="JX9" s="428"/>
      <c r="JY9" s="428"/>
      <c r="JZ9" s="428"/>
      <c r="KA9" s="428"/>
      <c r="KB9" s="428"/>
      <c r="KC9" s="428"/>
      <c r="KD9" s="428"/>
      <c r="KE9" s="428"/>
      <c r="KF9" s="428"/>
      <c r="KG9" s="428"/>
      <c r="KH9" s="428"/>
      <c r="KI9" s="428"/>
      <c r="KJ9" s="428"/>
      <c r="KK9" s="428"/>
      <c r="KL9" s="428"/>
      <c r="KM9" s="428"/>
      <c r="KN9" s="428"/>
      <c r="KO9" s="428"/>
      <c r="KP9" s="428"/>
      <c r="KQ9" s="428"/>
      <c r="KR9" s="428"/>
      <c r="KS9" s="428"/>
      <c r="KT9" s="428"/>
      <c r="KU9" s="428"/>
      <c r="KV9" s="428"/>
      <c r="KW9" s="428"/>
      <c r="KX9" s="428"/>
      <c r="KY9" s="428"/>
      <c r="KZ9" s="428"/>
      <c r="LA9" s="428"/>
      <c r="LB9" s="428"/>
      <c r="LC9" s="428"/>
      <c r="LD9" s="428"/>
      <c r="LE9" s="428"/>
      <c r="LF9" s="428"/>
      <c r="LG9" s="428"/>
      <c r="LH9" s="428"/>
      <c r="LI9" s="428"/>
      <c r="LJ9" s="428"/>
      <c r="LK9" s="428"/>
      <c r="LL9" s="428"/>
      <c r="LM9" s="428"/>
      <c r="LN9" s="428"/>
      <c r="LO9" s="428"/>
      <c r="LP9" s="428"/>
      <c r="LQ9" s="428"/>
      <c r="LR9" s="428"/>
      <c r="LS9" s="428"/>
      <c r="LT9" s="428"/>
      <c r="LU9" s="428"/>
      <c r="LV9" s="428"/>
      <c r="LW9" s="428"/>
      <c r="LX9" s="428"/>
      <c r="LY9" s="428"/>
      <c r="LZ9" s="428"/>
      <c r="MA9" s="428"/>
      <c r="MB9" s="428"/>
      <c r="MC9" s="428"/>
      <c r="MD9" s="428"/>
      <c r="ME9" s="428"/>
      <c r="MF9" s="428"/>
      <c r="MG9" s="428"/>
      <c r="MH9" s="428"/>
      <c r="MI9" s="428"/>
      <c r="MJ9" s="428"/>
      <c r="MK9" s="428"/>
      <c r="ML9" s="428"/>
      <c r="MM9" s="428"/>
      <c r="MN9" s="428"/>
      <c r="MO9" s="428"/>
      <c r="MP9" s="428"/>
      <c r="MQ9" s="428"/>
      <c r="MR9" s="428"/>
      <c r="MS9" s="428"/>
      <c r="MT9" s="428"/>
      <c r="MU9" s="428"/>
      <c r="MV9" s="428"/>
      <c r="MW9" s="428"/>
      <c r="MX9" s="428"/>
      <c r="MY9" s="428"/>
      <c r="MZ9" s="428"/>
      <c r="NA9" s="428"/>
      <c r="NB9" s="428"/>
      <c r="NC9" s="428"/>
      <c r="ND9" s="428"/>
      <c r="NE9" s="428"/>
      <c r="NF9" s="428"/>
      <c r="NG9" s="428"/>
      <c r="NH9" s="428"/>
      <c r="NI9" s="428"/>
      <c r="NJ9" s="428"/>
      <c r="NK9" s="428"/>
      <c r="NL9" s="428"/>
      <c r="NM9" s="428"/>
      <c r="NN9" s="428"/>
      <c r="NO9" s="428"/>
      <c r="NP9" s="428"/>
      <c r="NQ9" s="428"/>
      <c r="NR9" s="428"/>
      <c r="NS9" s="428"/>
      <c r="NT9" s="428"/>
      <c r="NU9" s="428"/>
      <c r="NV9" s="428"/>
      <c r="NW9" s="428"/>
      <c r="NX9" s="428"/>
      <c r="NY9" s="428"/>
      <c r="NZ9" s="428"/>
      <c r="OA9" s="428"/>
      <c r="OB9" s="428"/>
      <c r="OC9" s="428"/>
      <c r="OD9" s="428"/>
      <c r="OE9" s="428"/>
      <c r="OF9" s="428"/>
      <c r="OG9" s="428"/>
      <c r="OH9" s="428"/>
      <c r="OI9" s="428"/>
      <c r="OJ9" s="428"/>
      <c r="OK9" s="428"/>
      <c r="OL9" s="428"/>
      <c r="OM9" s="428"/>
      <c r="ON9" s="428"/>
      <c r="OO9" s="428"/>
      <c r="OP9" s="428"/>
      <c r="OQ9" s="428"/>
      <c r="OR9" s="428"/>
      <c r="OS9" s="428"/>
      <c r="OT9" s="428"/>
      <c r="OU9" s="428"/>
      <c r="OV9" s="428"/>
      <c r="OW9" s="428"/>
      <c r="OX9" s="428"/>
      <c r="OY9" s="428"/>
      <c r="OZ9" s="428"/>
      <c r="PA9" s="428"/>
      <c r="PB9" s="428"/>
      <c r="PC9" s="428"/>
      <c r="PD9" s="428"/>
      <c r="PE9" s="428"/>
      <c r="PF9" s="428"/>
      <c r="PG9" s="428"/>
      <c r="PH9" s="428"/>
      <c r="PI9" s="428"/>
      <c r="PJ9" s="428"/>
      <c r="PK9" s="428"/>
      <c r="PL9" s="428"/>
    </row>
    <row r="10" s="403" customFormat="1" ht="15" hidden="1" customHeight="1" spans="1:160">
      <c r="A10" s="420" t="s">
        <v>25</v>
      </c>
      <c r="B10" s="420"/>
      <c r="C10" s="421">
        <v>3.92094296138515</v>
      </c>
      <c r="D10" s="421"/>
      <c r="E10" s="421">
        <v>0.399537911428183</v>
      </c>
      <c r="F10" s="421"/>
      <c r="G10" s="421">
        <v>0.227245434271067</v>
      </c>
      <c r="H10" s="421"/>
      <c r="I10" s="420" t="s">
        <v>25</v>
      </c>
      <c r="J10" s="420"/>
      <c r="K10" s="421">
        <v>1.82527679102198</v>
      </c>
      <c r="L10" s="421"/>
      <c r="M10" s="421">
        <v>0.643699288807704</v>
      </c>
      <c r="N10" s="421"/>
      <c r="O10" s="421">
        <v>0.351340772931963</v>
      </c>
      <c r="P10" s="421"/>
      <c r="Q10" s="420" t="s">
        <v>25</v>
      </c>
      <c r="R10" s="420"/>
      <c r="S10" s="421">
        <v>0.370088448268711</v>
      </c>
      <c r="T10" s="421"/>
      <c r="U10" s="421">
        <v>0.392871416495725</v>
      </c>
      <c r="V10" s="421"/>
      <c r="W10" s="421">
        <v>0.0241424420534984</v>
      </c>
      <c r="X10" s="421"/>
      <c r="Y10" s="420" t="s">
        <v>25</v>
      </c>
      <c r="Z10" s="420"/>
      <c r="AA10" s="421">
        <v>0.077921468150031</v>
      </c>
      <c r="AB10" s="421"/>
      <c r="AC10" s="421">
        <v>0.377709220255475</v>
      </c>
      <c r="AD10" s="421"/>
      <c r="AE10" s="421">
        <v>1.3599935737241</v>
      </c>
      <c r="AF10" s="421"/>
      <c r="AG10" s="420" t="s">
        <v>25</v>
      </c>
      <c r="AH10" s="420"/>
      <c r="AI10" s="421">
        <v>1.05943652851094</v>
      </c>
      <c r="AJ10" s="421"/>
      <c r="AK10" s="421">
        <v>0.906006665139458</v>
      </c>
      <c r="AL10" s="421"/>
      <c r="AM10" s="421">
        <v>13.8668021684541</v>
      </c>
      <c r="AN10" s="421"/>
      <c r="AO10" s="420" t="s">
        <v>25</v>
      </c>
      <c r="AP10" s="420"/>
      <c r="AQ10" s="421">
        <v>5.59056630877124</v>
      </c>
      <c r="AR10" s="421"/>
      <c r="AS10" s="421">
        <v>1.32291145679744</v>
      </c>
      <c r="AT10" s="421"/>
      <c r="AU10" s="421">
        <v>0.290618076657634</v>
      </c>
      <c r="AV10" s="421"/>
      <c r="AW10" s="420" t="s">
        <v>25</v>
      </c>
      <c r="AX10" s="420"/>
      <c r="AY10" s="421">
        <v>2.06154315881577</v>
      </c>
      <c r="AZ10" s="421"/>
      <c r="BA10" s="421">
        <v>2.23907782996536</v>
      </c>
      <c r="BB10" s="421"/>
      <c r="BC10" s="421">
        <v>0.702909303099503</v>
      </c>
      <c r="BD10" s="421"/>
      <c r="BE10" s="420" t="s">
        <v>25</v>
      </c>
      <c r="BF10" s="420"/>
      <c r="BG10" s="421">
        <v>2.04998264401498</v>
      </c>
      <c r="BH10" s="421"/>
      <c r="BI10" s="421">
        <v>1.75161436011309</v>
      </c>
      <c r="BJ10" s="421"/>
      <c r="BK10" s="421">
        <v>0.896376588792189</v>
      </c>
      <c r="BL10" s="421"/>
      <c r="BM10" s="420" t="s">
        <v>25</v>
      </c>
      <c r="BN10" s="420"/>
      <c r="BO10" s="421">
        <v>0.616119188883713</v>
      </c>
      <c r="BP10" s="421"/>
      <c r="BQ10" s="421">
        <v>1.44257101200622</v>
      </c>
      <c r="BR10" s="421"/>
      <c r="BS10" s="421">
        <v>7.65252441013641</v>
      </c>
      <c r="BT10" s="421"/>
      <c r="BU10" s="420" t="s">
        <v>25</v>
      </c>
      <c r="BV10" s="420"/>
      <c r="BW10" s="421">
        <v>2.40414007308987</v>
      </c>
      <c r="BX10" s="421"/>
      <c r="BY10" s="421">
        <v>0.862470086731057</v>
      </c>
      <c r="BZ10" s="421"/>
      <c r="CA10" s="421">
        <v>2.21965267791023</v>
      </c>
      <c r="CB10" s="421"/>
      <c r="CC10" s="420" t="s">
        <v>25</v>
      </c>
      <c r="CD10" s="420"/>
      <c r="CE10" s="421">
        <v>0.221927072114351</v>
      </c>
      <c r="CF10" s="421"/>
      <c r="CG10" s="421">
        <v>0.247213075112548</v>
      </c>
      <c r="CH10" s="421"/>
      <c r="CI10" s="421">
        <v>0.18780732775904</v>
      </c>
      <c r="CJ10" s="421"/>
      <c r="CK10" s="420" t="s">
        <v>25</v>
      </c>
      <c r="CL10" s="420"/>
      <c r="CM10" s="421">
        <v>0.527344631517116</v>
      </c>
      <c r="CN10" s="421"/>
      <c r="CO10" s="421">
        <v>0.422557361121547</v>
      </c>
      <c r="CP10" s="421"/>
      <c r="CQ10" s="421">
        <v>0.235303808649698</v>
      </c>
      <c r="CR10" s="421"/>
      <c r="CS10" s="420" t="s">
        <v>25</v>
      </c>
      <c r="CT10" s="420"/>
      <c r="CU10" s="421">
        <v>1.00381873047983</v>
      </c>
      <c r="CV10" s="421"/>
      <c r="CW10" s="421">
        <v>0.588994103396032</v>
      </c>
      <c r="CX10" s="421"/>
      <c r="CY10" s="421">
        <v>1.46630023431946</v>
      </c>
      <c r="CZ10" s="421"/>
      <c r="DA10" s="420" t="s">
        <v>25</v>
      </c>
      <c r="DB10" s="420"/>
      <c r="DC10" s="421">
        <v>1.14300419873401</v>
      </c>
      <c r="DD10" s="421"/>
      <c r="DE10" s="421">
        <v>0.500190425886143</v>
      </c>
      <c r="DF10" s="421"/>
      <c r="DG10" s="421">
        <v>0.18312582970412</v>
      </c>
      <c r="DH10" s="421"/>
      <c r="DI10" s="420" t="s">
        <v>25</v>
      </c>
      <c r="DJ10" s="420"/>
      <c r="DK10" s="421">
        <v>0.232696987391564</v>
      </c>
      <c r="DL10" s="421"/>
      <c r="DM10" s="421">
        <v>0.918839500634223</v>
      </c>
      <c r="DN10" s="421"/>
      <c r="DO10" s="421">
        <v>0.100267933501578</v>
      </c>
      <c r="DP10" s="421"/>
      <c r="FD10" s="13"/>
    </row>
    <row r="11" s="403" customFormat="1" ht="15" customHeight="1" spans="1:120">
      <c r="A11" s="420" t="s">
        <v>56</v>
      </c>
      <c r="B11" s="420"/>
      <c r="C11" s="421">
        <v>3.71152496061777</v>
      </c>
      <c r="D11" s="421"/>
      <c r="E11" s="421">
        <v>0.474625549153043</v>
      </c>
      <c r="F11" s="421"/>
      <c r="G11" s="421">
        <v>0.23294367978829</v>
      </c>
      <c r="H11" s="421"/>
      <c r="I11" s="420" t="s">
        <v>56</v>
      </c>
      <c r="J11" s="420"/>
      <c r="K11" s="421">
        <v>1.85469088536641</v>
      </c>
      <c r="L11" s="421"/>
      <c r="M11" s="421">
        <v>0.647551845508261</v>
      </c>
      <c r="N11" s="421"/>
      <c r="O11" s="421">
        <v>0.516410023073151</v>
      </c>
      <c r="P11" s="421"/>
      <c r="Q11" s="420" t="s">
        <v>56</v>
      </c>
      <c r="R11" s="420"/>
      <c r="S11" s="421">
        <v>0.4038796165117</v>
      </c>
      <c r="T11" s="421"/>
      <c r="U11" s="421">
        <v>0.584907994477744</v>
      </c>
      <c r="V11" s="421"/>
      <c r="W11" s="421">
        <v>0.059858607290674</v>
      </c>
      <c r="X11" s="421"/>
      <c r="Y11" s="420" t="s">
        <v>56</v>
      </c>
      <c r="Z11" s="420"/>
      <c r="AA11" s="421">
        <v>0.0882188523819937</v>
      </c>
      <c r="AB11" s="421"/>
      <c r="AC11" s="421">
        <v>0.347934160364129</v>
      </c>
      <c r="AD11" s="421"/>
      <c r="AE11" s="421">
        <v>1.09158301802994</v>
      </c>
      <c r="AF11" s="421"/>
      <c r="AG11" s="420" t="s">
        <v>56</v>
      </c>
      <c r="AH11" s="420"/>
      <c r="AI11" s="421">
        <v>1.15368662569003</v>
      </c>
      <c r="AJ11" s="421"/>
      <c r="AK11" s="421">
        <v>0.923250003767564</v>
      </c>
      <c r="AL11" s="421"/>
      <c r="AM11" s="421">
        <v>9.35728434160158</v>
      </c>
      <c r="AN11" s="421"/>
      <c r="AO11" s="420" t="s">
        <v>56</v>
      </c>
      <c r="AP11" s="420"/>
      <c r="AQ11" s="421">
        <v>4.96347638818171</v>
      </c>
      <c r="AR11" s="421"/>
      <c r="AS11" s="421">
        <v>1.38296678458464</v>
      </c>
      <c r="AT11" s="421"/>
      <c r="AU11" s="421">
        <v>0.382608645160277</v>
      </c>
      <c r="AV11" s="421"/>
      <c r="AW11" s="420" t="s">
        <v>56</v>
      </c>
      <c r="AX11" s="420"/>
      <c r="AY11" s="421">
        <v>2.22101546941082</v>
      </c>
      <c r="AZ11" s="421"/>
      <c r="BA11" s="421">
        <v>2.26443436867039</v>
      </c>
      <c r="BB11" s="421"/>
      <c r="BC11" s="421">
        <v>0.376941377006393</v>
      </c>
      <c r="BD11" s="421"/>
      <c r="BE11" s="420" t="s">
        <v>56</v>
      </c>
      <c r="BF11" s="420"/>
      <c r="BG11" s="421">
        <v>2.59603492999355</v>
      </c>
      <c r="BH11" s="421"/>
      <c r="BI11" s="421">
        <v>1.47102676053375</v>
      </c>
      <c r="BJ11" s="421"/>
      <c r="BK11" s="421">
        <v>0.70975970604243</v>
      </c>
      <c r="BL11" s="421"/>
      <c r="BM11" s="420" t="s">
        <v>56</v>
      </c>
      <c r="BN11" s="420"/>
      <c r="BO11" s="421">
        <v>1.38762104571248</v>
      </c>
      <c r="BP11" s="421"/>
      <c r="BQ11" s="421">
        <v>2.40443719514417</v>
      </c>
      <c r="BR11" s="421"/>
      <c r="BS11" s="421">
        <v>7.68338414248614</v>
      </c>
      <c r="BT11" s="421"/>
      <c r="BU11" s="420" t="s">
        <v>56</v>
      </c>
      <c r="BV11" s="420"/>
      <c r="BW11" s="421">
        <v>1.81552570521674</v>
      </c>
      <c r="BX11" s="421"/>
      <c r="BY11" s="421">
        <v>0.908771974969352</v>
      </c>
      <c r="BZ11" s="421"/>
      <c r="CA11" s="421">
        <v>2.43098082578633</v>
      </c>
      <c r="CB11" s="421"/>
      <c r="CC11" s="420" t="s">
        <v>56</v>
      </c>
      <c r="CD11" s="420"/>
      <c r="CE11" s="421">
        <v>0.550252688620031</v>
      </c>
      <c r="CF11" s="421"/>
      <c r="CG11" s="421">
        <v>0.401594090487068</v>
      </c>
      <c r="CH11" s="421"/>
      <c r="CI11" s="421">
        <v>0.0886653215490374</v>
      </c>
      <c r="CJ11" s="421"/>
      <c r="CK11" s="420" t="s">
        <v>56</v>
      </c>
      <c r="CL11" s="420"/>
      <c r="CM11" s="421">
        <v>0.646102765620811</v>
      </c>
      <c r="CN11" s="421"/>
      <c r="CO11" s="421">
        <v>0.503531896672886</v>
      </c>
      <c r="CP11" s="421"/>
      <c r="CQ11" s="421">
        <v>0.472391349625981</v>
      </c>
      <c r="CR11" s="421"/>
      <c r="CS11" s="420" t="s">
        <v>56</v>
      </c>
      <c r="CT11" s="420"/>
      <c r="CU11" s="421">
        <v>1.27156500770591</v>
      </c>
      <c r="CV11" s="421"/>
      <c r="CW11" s="421">
        <v>0.873236268003934</v>
      </c>
      <c r="CX11" s="421"/>
      <c r="CY11" s="421">
        <v>1.6587982056117</v>
      </c>
      <c r="CZ11" s="421"/>
      <c r="DA11" s="420" t="s">
        <v>56</v>
      </c>
      <c r="DB11" s="420"/>
      <c r="DC11" s="421">
        <v>1.41907116098341</v>
      </c>
      <c r="DD11" s="421"/>
      <c r="DE11" s="421">
        <v>0.449236016888791</v>
      </c>
      <c r="DF11" s="421"/>
      <c r="DG11" s="421">
        <v>0.278034347108155</v>
      </c>
      <c r="DH11" s="421"/>
      <c r="DI11" s="420" t="s">
        <v>56</v>
      </c>
      <c r="DJ11" s="420"/>
      <c r="DK11" s="421">
        <v>0.335561083024587</v>
      </c>
      <c r="DL11" s="421"/>
      <c r="DM11" s="421">
        <v>1.0428349407836</v>
      </c>
      <c r="DN11" s="421"/>
      <c r="DO11" s="421">
        <v>0.687093846633485</v>
      </c>
      <c r="DP11" s="421"/>
    </row>
    <row r="12" ht="15" customHeight="1" spans="1:114">
      <c r="A12" s="27"/>
      <c r="B12" s="24"/>
      <c r="C12" s="422"/>
      <c r="D12" s="422"/>
      <c r="E12" s="422"/>
      <c r="F12" s="422"/>
      <c r="G12" s="422"/>
      <c r="H12" s="422"/>
      <c r="I12" s="27"/>
      <c r="J12" s="24"/>
      <c r="K12" s="422"/>
      <c r="L12" s="422"/>
      <c r="M12" s="422"/>
      <c r="N12" s="422"/>
      <c r="O12" s="422"/>
      <c r="P12" s="422"/>
      <c r="Q12" s="27"/>
      <c r="R12" s="24"/>
      <c r="S12" s="422"/>
      <c r="T12" s="422"/>
      <c r="U12" s="422"/>
      <c r="V12" s="422"/>
      <c r="W12" s="422"/>
      <c r="X12" s="422"/>
      <c r="Y12" s="27"/>
      <c r="Z12" s="24"/>
      <c r="AA12" s="422"/>
      <c r="AB12" s="422"/>
      <c r="AC12" s="422"/>
      <c r="AD12" s="422"/>
      <c r="AE12" s="422"/>
      <c r="AF12" s="422"/>
      <c r="AG12" s="27"/>
      <c r="AH12" s="24"/>
      <c r="AI12" s="422"/>
      <c r="AJ12" s="422"/>
      <c r="AK12" s="422"/>
      <c r="AL12" s="422"/>
      <c r="AM12" s="422"/>
      <c r="AN12" s="422"/>
      <c r="AO12" s="27"/>
      <c r="AP12" s="24"/>
      <c r="AQ12" s="422"/>
      <c r="AR12" s="422"/>
      <c r="AS12" s="422"/>
      <c r="AT12" s="422"/>
      <c r="AU12" s="422"/>
      <c r="AV12" s="422"/>
      <c r="AW12" s="27"/>
      <c r="AX12" s="24"/>
      <c r="AY12" s="422"/>
      <c r="AZ12" s="422"/>
      <c r="BA12" s="422"/>
      <c r="BB12" s="422"/>
      <c r="BC12" s="422"/>
      <c r="BD12" s="422"/>
      <c r="BE12" s="27"/>
      <c r="BF12" s="24"/>
      <c r="BG12" s="422"/>
      <c r="BH12" s="422"/>
      <c r="BI12" s="422"/>
      <c r="BJ12" s="422"/>
      <c r="BK12" s="422"/>
      <c r="BL12" s="422"/>
      <c r="BM12" s="27"/>
      <c r="BN12" s="24"/>
      <c r="BO12" s="422"/>
      <c r="BP12" s="422"/>
      <c r="BQ12" s="422"/>
      <c r="BR12" s="422"/>
      <c r="BU12" s="27"/>
      <c r="BV12" s="24"/>
      <c r="CC12" s="27"/>
      <c r="CD12" s="24"/>
      <c r="CK12" s="27"/>
      <c r="CL12" s="24"/>
      <c r="CS12" s="27"/>
      <c r="CT12" s="24"/>
      <c r="DA12" s="27"/>
      <c r="DB12" s="24"/>
      <c r="DI12" s="27"/>
      <c r="DJ12" s="24"/>
    </row>
    <row r="13" ht="15" hidden="1" customHeight="1" spans="1:121">
      <c r="A13" s="27">
        <v>2015</v>
      </c>
      <c r="B13" s="24"/>
      <c r="C13" s="422">
        <v>100</v>
      </c>
      <c r="D13" s="423"/>
      <c r="E13" s="422">
        <v>100</v>
      </c>
      <c r="F13" s="422"/>
      <c r="G13" s="422">
        <v>100</v>
      </c>
      <c r="H13" s="422"/>
      <c r="I13" s="27">
        <v>2015</v>
      </c>
      <c r="J13" s="24"/>
      <c r="K13" s="422">
        <v>100</v>
      </c>
      <c r="L13" s="423"/>
      <c r="M13" s="422">
        <v>99.9999999999999</v>
      </c>
      <c r="N13" s="422"/>
      <c r="O13" s="422">
        <v>99.9999999999999</v>
      </c>
      <c r="P13" s="422"/>
      <c r="Q13" s="27">
        <v>2015</v>
      </c>
      <c r="R13" s="24"/>
      <c r="S13" s="422">
        <v>100</v>
      </c>
      <c r="T13" s="423"/>
      <c r="U13" s="422">
        <v>100</v>
      </c>
      <c r="V13" s="422"/>
      <c r="W13" s="422">
        <v>100</v>
      </c>
      <c r="X13" s="422"/>
      <c r="Y13" s="27">
        <v>2015</v>
      </c>
      <c r="Z13" s="24"/>
      <c r="AA13" s="422">
        <v>100</v>
      </c>
      <c r="AB13" s="423"/>
      <c r="AC13" s="422">
        <v>100</v>
      </c>
      <c r="AD13" s="422"/>
      <c r="AE13" s="422">
        <v>100</v>
      </c>
      <c r="AF13" s="422"/>
      <c r="AG13" s="27">
        <v>2015</v>
      </c>
      <c r="AH13" s="24"/>
      <c r="AI13" s="422">
        <v>100</v>
      </c>
      <c r="AJ13" s="423"/>
      <c r="AK13" s="422">
        <v>100</v>
      </c>
      <c r="AL13" s="422"/>
      <c r="AM13" s="422">
        <v>100</v>
      </c>
      <c r="AN13" s="422"/>
      <c r="AO13" s="27">
        <v>2015</v>
      </c>
      <c r="AP13" s="24"/>
      <c r="AQ13" s="422">
        <v>99.9999999999999</v>
      </c>
      <c r="AR13" s="423"/>
      <c r="AS13" s="422">
        <v>100</v>
      </c>
      <c r="AT13" s="422"/>
      <c r="AU13" s="422">
        <v>100</v>
      </c>
      <c r="AV13" s="422"/>
      <c r="AW13" s="27">
        <v>2015</v>
      </c>
      <c r="AX13" s="24"/>
      <c r="AY13" s="422">
        <v>99.9999999999999</v>
      </c>
      <c r="AZ13" s="423"/>
      <c r="BA13" s="422">
        <v>99.9999999999999</v>
      </c>
      <c r="BB13" s="422"/>
      <c r="BC13" s="422">
        <v>100</v>
      </c>
      <c r="BD13" s="422"/>
      <c r="BE13" s="27">
        <v>2015</v>
      </c>
      <c r="BF13" s="24"/>
      <c r="BG13" s="422">
        <v>100</v>
      </c>
      <c r="BH13" s="423"/>
      <c r="BI13" s="422">
        <v>99.9999999999999</v>
      </c>
      <c r="BJ13" s="422"/>
      <c r="BK13" s="422">
        <v>100</v>
      </c>
      <c r="BL13" s="422"/>
      <c r="BM13" s="27">
        <v>2015</v>
      </c>
      <c r="BN13" s="441"/>
      <c r="BO13" s="422">
        <v>99.9999999999998</v>
      </c>
      <c r="BP13" s="423"/>
      <c r="BQ13" s="422">
        <v>100</v>
      </c>
      <c r="BR13" s="422"/>
      <c r="BS13" s="422">
        <v>100</v>
      </c>
      <c r="BT13" s="422"/>
      <c r="BU13" s="27">
        <v>2015</v>
      </c>
      <c r="BV13" s="24"/>
      <c r="BW13" s="422">
        <v>100</v>
      </c>
      <c r="BX13" s="423"/>
      <c r="BY13" s="422">
        <v>100</v>
      </c>
      <c r="BZ13" s="422"/>
      <c r="CA13" s="422">
        <v>100</v>
      </c>
      <c r="CB13" s="422"/>
      <c r="CC13" s="27">
        <v>2015</v>
      </c>
      <c r="CD13" s="24"/>
      <c r="CE13" s="422">
        <v>99.9999999999999</v>
      </c>
      <c r="CF13" s="423"/>
      <c r="CG13" s="422">
        <v>100</v>
      </c>
      <c r="CH13" s="422"/>
      <c r="CI13" s="422">
        <v>99.9999999999999</v>
      </c>
      <c r="CJ13" s="422"/>
      <c r="CK13" s="27">
        <v>2015</v>
      </c>
      <c r="CL13" s="24"/>
      <c r="CM13" s="422">
        <v>100</v>
      </c>
      <c r="CN13" s="423"/>
      <c r="CO13" s="422">
        <v>100</v>
      </c>
      <c r="CP13" s="422"/>
      <c r="CQ13" s="422">
        <v>99.9999999999999</v>
      </c>
      <c r="CR13" s="422"/>
      <c r="CS13" s="27">
        <v>2015</v>
      </c>
      <c r="CT13" s="24"/>
      <c r="CU13" s="422">
        <v>100</v>
      </c>
      <c r="CV13" s="423"/>
      <c r="CW13" s="422">
        <v>100</v>
      </c>
      <c r="CX13" s="422"/>
      <c r="CY13" s="422">
        <v>100</v>
      </c>
      <c r="CZ13" s="422"/>
      <c r="DA13" s="27">
        <v>2015</v>
      </c>
      <c r="DB13" s="24"/>
      <c r="DC13" s="422">
        <v>100</v>
      </c>
      <c r="DD13" s="423"/>
      <c r="DE13" s="422">
        <v>100</v>
      </c>
      <c r="DF13" s="422"/>
      <c r="DG13" s="422">
        <v>99.9999999999999</v>
      </c>
      <c r="DH13" s="422"/>
      <c r="DI13" s="27">
        <v>2015</v>
      </c>
      <c r="DJ13" s="24"/>
      <c r="DK13" s="422">
        <v>100</v>
      </c>
      <c r="DL13" s="423"/>
      <c r="DM13" s="422">
        <v>100.002872844123</v>
      </c>
      <c r="DN13" s="422"/>
      <c r="DO13" s="422">
        <v>99.9999999999999</v>
      </c>
      <c r="DP13" s="422"/>
      <c r="DQ13" s="429"/>
    </row>
    <row r="14" ht="15" hidden="1" customHeight="1" spans="1:121">
      <c r="A14" s="27">
        <v>2016</v>
      </c>
      <c r="B14" s="24"/>
      <c r="C14" s="422">
        <v>97.0344353873992</v>
      </c>
      <c r="D14" s="423">
        <v>-2.96556461260087</v>
      </c>
      <c r="E14" s="422">
        <v>108.114384964908</v>
      </c>
      <c r="F14" s="423">
        <v>8.11438496490788</v>
      </c>
      <c r="G14" s="422">
        <v>106.091785777633</v>
      </c>
      <c r="H14" s="423">
        <v>6.09178577763313</v>
      </c>
      <c r="I14" s="27">
        <v>2016</v>
      </c>
      <c r="J14" s="24"/>
      <c r="K14" s="422">
        <v>108.346332091467</v>
      </c>
      <c r="L14" s="423">
        <v>8.34633209146676</v>
      </c>
      <c r="M14" s="422">
        <v>109.945559262339</v>
      </c>
      <c r="N14" s="423">
        <v>9.94555926233944</v>
      </c>
      <c r="O14" s="422">
        <v>103.232590283614</v>
      </c>
      <c r="P14" s="423">
        <v>3.23259028361392</v>
      </c>
      <c r="Q14" s="27">
        <v>2016</v>
      </c>
      <c r="R14" s="24"/>
      <c r="S14" s="422">
        <v>105.002258085954</v>
      </c>
      <c r="T14" s="423">
        <v>5.00225808595434</v>
      </c>
      <c r="U14" s="422">
        <v>108.251655793512</v>
      </c>
      <c r="V14" s="423">
        <v>8.2516557935125</v>
      </c>
      <c r="W14" s="422">
        <v>112.591504026569</v>
      </c>
      <c r="X14" s="423">
        <v>12.5915040265687</v>
      </c>
      <c r="Y14" s="27">
        <v>2016</v>
      </c>
      <c r="Z14" s="24"/>
      <c r="AA14" s="422">
        <v>105.690030131219</v>
      </c>
      <c r="AB14" s="423">
        <v>5.6900301312192</v>
      </c>
      <c r="AC14" s="422">
        <v>112.580343035134</v>
      </c>
      <c r="AD14" s="423">
        <v>12.5803430351345</v>
      </c>
      <c r="AE14" s="422">
        <v>100.301030452743</v>
      </c>
      <c r="AF14" s="423">
        <v>0.301030452742481</v>
      </c>
      <c r="AG14" s="27">
        <v>2016</v>
      </c>
      <c r="AH14" s="24"/>
      <c r="AI14" s="422">
        <v>104.527054412397</v>
      </c>
      <c r="AJ14" s="423">
        <v>4.52705441239726</v>
      </c>
      <c r="AK14" s="422">
        <v>105.33254585388</v>
      </c>
      <c r="AL14" s="423">
        <v>5.33254585388039</v>
      </c>
      <c r="AM14" s="422">
        <v>103.086366005776</v>
      </c>
      <c r="AN14" s="423">
        <v>3.08636600577626</v>
      </c>
      <c r="AO14" s="27">
        <v>2016</v>
      </c>
      <c r="AP14" s="24"/>
      <c r="AQ14" s="422">
        <v>106.76614637775</v>
      </c>
      <c r="AR14" s="423">
        <v>6.76614637775026</v>
      </c>
      <c r="AS14" s="422">
        <v>103.322711347176</v>
      </c>
      <c r="AT14" s="423">
        <v>3.32271134717585</v>
      </c>
      <c r="AU14" s="422">
        <v>104.43949930572</v>
      </c>
      <c r="AV14" s="423">
        <v>4.43949930571969</v>
      </c>
      <c r="AW14" s="27">
        <v>2016</v>
      </c>
      <c r="AX14" s="24"/>
      <c r="AY14" s="422">
        <v>103.656506341335</v>
      </c>
      <c r="AZ14" s="423">
        <v>3.6565063413353</v>
      </c>
      <c r="BA14" s="422">
        <v>103.640934800977</v>
      </c>
      <c r="BB14" s="423">
        <v>3.64093480097758</v>
      </c>
      <c r="BC14" s="422">
        <v>115.502325503135</v>
      </c>
      <c r="BD14" s="423">
        <v>15.5023255031352</v>
      </c>
      <c r="BE14" s="27">
        <v>2016</v>
      </c>
      <c r="BF14" s="24"/>
      <c r="BG14" s="422">
        <v>102.794414010466</v>
      </c>
      <c r="BH14" s="423">
        <v>2.7944140104663</v>
      </c>
      <c r="BI14" s="422">
        <v>100.385826499256</v>
      </c>
      <c r="BJ14" s="423">
        <v>0.385826499256453</v>
      </c>
      <c r="BK14" s="422">
        <v>105.55150539368</v>
      </c>
      <c r="BL14" s="423">
        <v>5.55150539368032</v>
      </c>
      <c r="BM14" s="27">
        <v>2016</v>
      </c>
      <c r="BN14" s="24"/>
      <c r="BO14" s="422">
        <v>102.936321529145</v>
      </c>
      <c r="BP14" s="423">
        <v>2.93632152914481</v>
      </c>
      <c r="BQ14" s="422">
        <v>106.181327106523</v>
      </c>
      <c r="BR14" s="423">
        <v>6.18132710652341</v>
      </c>
      <c r="BS14" s="422">
        <v>110.625900390858</v>
      </c>
      <c r="BT14" s="423">
        <v>10.6259003908576</v>
      </c>
      <c r="BU14" s="27">
        <v>2016</v>
      </c>
      <c r="BV14" s="24"/>
      <c r="BW14" s="422">
        <v>104.182850610838</v>
      </c>
      <c r="BX14" s="423">
        <v>4.18285061083765</v>
      </c>
      <c r="BY14" s="422">
        <v>103.008405865027</v>
      </c>
      <c r="BZ14" s="423">
        <v>3.00840586502716</v>
      </c>
      <c r="CA14" s="422">
        <v>104.230054706452</v>
      </c>
      <c r="CB14" s="423">
        <v>4.23005470645236</v>
      </c>
      <c r="CC14" s="27">
        <v>2016</v>
      </c>
      <c r="CD14" s="24"/>
      <c r="CE14" s="422">
        <v>110.902544630699</v>
      </c>
      <c r="CF14" s="423">
        <v>10.902544630699</v>
      </c>
      <c r="CG14" s="422">
        <v>110.177949586889</v>
      </c>
      <c r="CH14" s="423">
        <v>10.1779495868894</v>
      </c>
      <c r="CI14" s="422">
        <v>99.5774424535926</v>
      </c>
      <c r="CJ14" s="423">
        <v>-0.422557546407333</v>
      </c>
      <c r="CK14" s="27">
        <v>2016</v>
      </c>
      <c r="CL14" s="24"/>
      <c r="CM14" s="422">
        <v>103.37964878796</v>
      </c>
      <c r="CN14" s="423">
        <v>3.37964878796019</v>
      </c>
      <c r="CO14" s="422">
        <v>108.109205400349</v>
      </c>
      <c r="CP14" s="423">
        <v>8.10920540034866</v>
      </c>
      <c r="CQ14" s="422">
        <v>106.22224784504</v>
      </c>
      <c r="CR14" s="423">
        <v>6.22224784504046</v>
      </c>
      <c r="CS14" s="27">
        <v>2016</v>
      </c>
      <c r="CT14" s="24"/>
      <c r="CU14" s="422">
        <v>107.242892500383</v>
      </c>
      <c r="CV14" s="423">
        <v>7.24289250038322</v>
      </c>
      <c r="CW14" s="422">
        <v>102.992059358559</v>
      </c>
      <c r="CX14" s="423">
        <v>2.99205935855883</v>
      </c>
      <c r="CY14" s="422">
        <v>78.6755677830583</v>
      </c>
      <c r="CZ14" s="423">
        <v>-21.3244322169416</v>
      </c>
      <c r="DA14" s="27">
        <v>2016</v>
      </c>
      <c r="DB14" s="24"/>
      <c r="DC14" s="422">
        <v>115.815202838502</v>
      </c>
      <c r="DD14" s="423">
        <v>15.8152028385022</v>
      </c>
      <c r="DE14" s="422">
        <v>97.201831180845</v>
      </c>
      <c r="DF14" s="423">
        <v>-2.79816881915498</v>
      </c>
      <c r="DG14" s="422">
        <v>100.648620045532</v>
      </c>
      <c r="DH14" s="423">
        <v>0.648620045532141</v>
      </c>
      <c r="DI14" s="27">
        <v>2016</v>
      </c>
      <c r="DJ14" s="24"/>
      <c r="DK14" s="422">
        <v>94.1338208028397</v>
      </c>
      <c r="DL14" s="423">
        <v>-5.86617919716035</v>
      </c>
      <c r="DM14" s="422">
        <v>109.998696962012</v>
      </c>
      <c r="DN14" s="423">
        <v>9.99553696169218</v>
      </c>
      <c r="DO14" s="422">
        <v>106.870372385821</v>
      </c>
      <c r="DP14" s="423">
        <v>6.87037238582067</v>
      </c>
      <c r="DQ14" s="429"/>
    </row>
    <row r="15" ht="15" hidden="1" customHeight="1" spans="1:121">
      <c r="A15" s="27">
        <v>2017</v>
      </c>
      <c r="B15" s="24"/>
      <c r="C15" s="422">
        <v>114.352023132292</v>
      </c>
      <c r="D15" s="423">
        <v>17.8468475400035</v>
      </c>
      <c r="E15" s="422">
        <v>107.006344489631</v>
      </c>
      <c r="F15" s="423">
        <v>-1.02487793427019</v>
      </c>
      <c r="G15" s="422">
        <v>110.574554148743</v>
      </c>
      <c r="H15" s="423">
        <v>4.22536800398974</v>
      </c>
      <c r="I15" s="27">
        <v>2017</v>
      </c>
      <c r="J15" s="24"/>
      <c r="K15" s="422">
        <v>113.185203752523</v>
      </c>
      <c r="L15" s="423">
        <v>4.46611488146291</v>
      </c>
      <c r="M15" s="422">
        <v>119.949166110401</v>
      </c>
      <c r="N15" s="423">
        <v>9.09869112966355</v>
      </c>
      <c r="O15" s="422">
        <v>105.354037452823</v>
      </c>
      <c r="P15" s="423">
        <v>2.05501689280527</v>
      </c>
      <c r="Q15" s="27">
        <v>2017</v>
      </c>
      <c r="R15" s="24"/>
      <c r="S15" s="422">
        <v>109.790110391339</v>
      </c>
      <c r="T15" s="423">
        <v>4.55976127814827</v>
      </c>
      <c r="U15" s="422">
        <v>120.867661705831</v>
      </c>
      <c r="V15" s="423">
        <v>11.6543306611244</v>
      </c>
      <c r="W15" s="422">
        <v>123.983189913407</v>
      </c>
      <c r="X15" s="423">
        <v>10.1177135746848</v>
      </c>
      <c r="Y15" s="27">
        <v>2017</v>
      </c>
      <c r="Z15" s="24"/>
      <c r="AA15" s="422">
        <v>109.684638952432</v>
      </c>
      <c r="AB15" s="423">
        <v>3.77955121807896</v>
      </c>
      <c r="AC15" s="422">
        <v>123.931843532076</v>
      </c>
      <c r="AD15" s="423">
        <v>10.0830217699718</v>
      </c>
      <c r="AE15" s="422">
        <v>101.391361377401</v>
      </c>
      <c r="AF15" s="423">
        <v>1.08705854739144</v>
      </c>
      <c r="AG15" s="27">
        <v>2017</v>
      </c>
      <c r="AH15" s="24"/>
      <c r="AI15" s="422">
        <v>110.329232222893</v>
      </c>
      <c r="AJ15" s="423">
        <v>5.55088617307082</v>
      </c>
      <c r="AK15" s="422">
        <v>110.162700860922</v>
      </c>
      <c r="AL15" s="423">
        <v>4.58562447901134</v>
      </c>
      <c r="AM15" s="422">
        <v>106.656397369081</v>
      </c>
      <c r="AN15" s="423">
        <v>3.46314600235777</v>
      </c>
      <c r="AO15" s="27">
        <v>2017</v>
      </c>
      <c r="AP15" s="24"/>
      <c r="AQ15" s="422">
        <v>111.572529367742</v>
      </c>
      <c r="AR15" s="423">
        <v>4.50178558752692</v>
      </c>
      <c r="AS15" s="422">
        <v>107.058755728672</v>
      </c>
      <c r="AT15" s="423">
        <v>3.61589851135686</v>
      </c>
      <c r="AU15" s="422">
        <v>109.446454366401</v>
      </c>
      <c r="AV15" s="423">
        <v>4.79412013076121</v>
      </c>
      <c r="AW15" s="27">
        <v>2017</v>
      </c>
      <c r="AX15" s="24"/>
      <c r="AY15" s="422">
        <v>110.258128544625</v>
      </c>
      <c r="AZ15" s="423">
        <v>6.3687485101527</v>
      </c>
      <c r="BA15" s="422">
        <v>106.573515315809</v>
      </c>
      <c r="BB15" s="423">
        <v>2.82955814752472</v>
      </c>
      <c r="BC15" s="422">
        <v>125.294242708412</v>
      </c>
      <c r="BD15" s="423">
        <v>8.47767970265745</v>
      </c>
      <c r="BE15" s="27">
        <v>2017</v>
      </c>
      <c r="BF15" s="24"/>
      <c r="BG15" s="422">
        <v>106.767288761444</v>
      </c>
      <c r="BH15" s="423">
        <v>3.86487416580192</v>
      </c>
      <c r="BI15" s="422">
        <v>108.98145501087</v>
      </c>
      <c r="BJ15" s="423">
        <v>8.56259176356693</v>
      </c>
      <c r="BK15" s="422">
        <v>105.146730545012</v>
      </c>
      <c r="BL15" s="423">
        <v>-0.383485623590246</v>
      </c>
      <c r="BM15" s="27">
        <v>2017</v>
      </c>
      <c r="BN15" s="24"/>
      <c r="BO15" s="422">
        <v>106.766247245822</v>
      </c>
      <c r="BP15" s="423">
        <v>3.72067474316449</v>
      </c>
      <c r="BQ15" s="422">
        <v>112.069258540598</v>
      </c>
      <c r="BR15" s="423">
        <v>5.54516655095804</v>
      </c>
      <c r="BS15" s="422">
        <v>126.132009598002</v>
      </c>
      <c r="BT15" s="423">
        <v>14.0167077984077</v>
      </c>
      <c r="BU15" s="27">
        <v>2017</v>
      </c>
      <c r="BV15" s="24"/>
      <c r="BW15" s="422">
        <v>96.8639999702569</v>
      </c>
      <c r="BX15" s="423">
        <v>-7.02500516895958</v>
      </c>
      <c r="BY15" s="422">
        <v>103.860773216036</v>
      </c>
      <c r="BZ15" s="423">
        <v>0.827473587083389</v>
      </c>
      <c r="CA15" s="422">
        <v>106.615698286162</v>
      </c>
      <c r="CB15" s="423">
        <v>2.28882502885408</v>
      </c>
      <c r="CC15" s="27">
        <v>2017</v>
      </c>
      <c r="CD15" s="24"/>
      <c r="CE15" s="422">
        <v>110.018092208332</v>
      </c>
      <c r="CF15" s="423">
        <v>-0.797504173878366</v>
      </c>
      <c r="CG15" s="422">
        <v>110.068588682115</v>
      </c>
      <c r="CH15" s="423">
        <v>-0.0992584316412035</v>
      </c>
      <c r="CI15" s="422">
        <v>109.27482550776</v>
      </c>
      <c r="CJ15" s="423">
        <v>9.73853396434335</v>
      </c>
      <c r="CK15" s="27">
        <v>2017</v>
      </c>
      <c r="CL15" s="24"/>
      <c r="CM15" s="422">
        <v>112.047172584439</v>
      </c>
      <c r="CN15" s="423">
        <v>8.38416835237679</v>
      </c>
      <c r="CO15" s="422">
        <v>118.822435256219</v>
      </c>
      <c r="CP15" s="423">
        <v>9.9096370343279</v>
      </c>
      <c r="CQ15" s="422">
        <v>105.018962099144</v>
      </c>
      <c r="CR15" s="423">
        <v>-1.13280011514323</v>
      </c>
      <c r="CS15" s="27">
        <v>2017</v>
      </c>
      <c r="CT15" s="24"/>
      <c r="CU15" s="422">
        <v>113.696403937501</v>
      </c>
      <c r="CV15" s="423">
        <v>6.01765887384529</v>
      </c>
      <c r="CW15" s="422">
        <v>110.734766490546</v>
      </c>
      <c r="CX15" s="423">
        <v>7.51777096235344</v>
      </c>
      <c r="CY15" s="422">
        <v>75.266441506735</v>
      </c>
      <c r="CZ15" s="423">
        <v>-4.33314480262001</v>
      </c>
      <c r="DA15" s="27">
        <v>2017</v>
      </c>
      <c r="DB15" s="24"/>
      <c r="DC15" s="422">
        <v>130.293432950177</v>
      </c>
      <c r="DD15" s="423">
        <v>12.5011481712502</v>
      </c>
      <c r="DE15" s="422">
        <v>105.266266328359</v>
      </c>
      <c r="DF15" s="423">
        <v>8.2965876769445</v>
      </c>
      <c r="DG15" s="422">
        <v>103.093236966821</v>
      </c>
      <c r="DH15" s="423">
        <v>2.42886283009402</v>
      </c>
      <c r="DI15" s="27">
        <v>2017</v>
      </c>
      <c r="DJ15" s="24"/>
      <c r="DK15" s="422">
        <v>92.0279550120604</v>
      </c>
      <c r="DL15" s="423">
        <v>-2.23709796629835</v>
      </c>
      <c r="DM15" s="422">
        <v>116.716763488731</v>
      </c>
      <c r="DN15" s="423">
        <v>6.10740555321259</v>
      </c>
      <c r="DO15" s="422">
        <v>119.536198693298</v>
      </c>
      <c r="DP15" s="423">
        <v>11.8515787160838</v>
      </c>
      <c r="DQ15" s="429"/>
    </row>
    <row r="16" ht="15" hidden="1" customHeight="1" spans="1:121">
      <c r="A16" s="27">
        <v>2018</v>
      </c>
      <c r="B16" s="24"/>
      <c r="C16" s="422">
        <v>114.179595929115</v>
      </c>
      <c r="D16" s="423">
        <v>-0.150786316196118</v>
      </c>
      <c r="E16" s="422">
        <v>108.626027431185</v>
      </c>
      <c r="F16" s="423">
        <v>1.51363262550397</v>
      </c>
      <c r="G16" s="422">
        <v>115.171199864322</v>
      </c>
      <c r="H16" s="423">
        <v>4.1570556182352</v>
      </c>
      <c r="I16" s="27">
        <v>2018</v>
      </c>
      <c r="J16" s="24"/>
      <c r="K16" s="422">
        <v>119.723851020658</v>
      </c>
      <c r="L16" s="423">
        <v>5.77694526435735</v>
      </c>
      <c r="M16" s="422">
        <v>123.695956317588</v>
      </c>
      <c r="N16" s="423">
        <v>3.12364839930497</v>
      </c>
      <c r="O16" s="422">
        <v>107.293766270191</v>
      </c>
      <c r="P16" s="423">
        <v>1.84115280654279</v>
      </c>
      <c r="Q16" s="27">
        <v>2018</v>
      </c>
      <c r="R16" s="24"/>
      <c r="S16" s="422">
        <v>111.43378773788</v>
      </c>
      <c r="T16" s="423">
        <v>1.49710874748337</v>
      </c>
      <c r="U16" s="422">
        <v>127.462957481168</v>
      </c>
      <c r="V16" s="423">
        <v>5.45662560378524</v>
      </c>
      <c r="W16" s="422">
        <v>130.41331327291</v>
      </c>
      <c r="X16" s="423">
        <v>5.18628643447119</v>
      </c>
      <c r="Y16" s="27">
        <v>2018</v>
      </c>
      <c r="Z16" s="24"/>
      <c r="AA16" s="422">
        <v>112.650018258459</v>
      </c>
      <c r="AB16" s="423">
        <v>2.70355022758805</v>
      </c>
      <c r="AC16" s="422">
        <v>130.612901849328</v>
      </c>
      <c r="AD16" s="423">
        <v>5.39091336563773</v>
      </c>
      <c r="AE16" s="422">
        <v>107.210050528802</v>
      </c>
      <c r="AF16" s="423">
        <v>5.73884113237465</v>
      </c>
      <c r="AG16" s="27">
        <v>2018</v>
      </c>
      <c r="AH16" s="24"/>
      <c r="AI16" s="422">
        <v>115.004420680355</v>
      </c>
      <c r="AJ16" s="423">
        <v>4.23748843644307</v>
      </c>
      <c r="AK16" s="422">
        <v>114.429494188585</v>
      </c>
      <c r="AL16" s="423">
        <v>3.87317421805973</v>
      </c>
      <c r="AM16" s="422">
        <v>110.183026326185</v>
      </c>
      <c r="AN16" s="423">
        <v>3.30653298263977</v>
      </c>
      <c r="AO16" s="27">
        <v>2018</v>
      </c>
      <c r="AP16" s="24"/>
      <c r="AQ16" s="422">
        <v>116.531387007713</v>
      </c>
      <c r="AR16" s="423">
        <v>4.44451485331767</v>
      </c>
      <c r="AS16" s="422">
        <v>111.513008871921</v>
      </c>
      <c r="AT16" s="423">
        <v>4.16056875771844</v>
      </c>
      <c r="AU16" s="422">
        <v>115.889200723954</v>
      </c>
      <c r="AV16" s="423">
        <v>5.88666521437395</v>
      </c>
      <c r="AW16" s="27">
        <v>2018</v>
      </c>
      <c r="AX16" s="24"/>
      <c r="AY16" s="422">
        <v>115.950880717485</v>
      </c>
      <c r="AZ16" s="423">
        <v>5.16311336678959</v>
      </c>
      <c r="BA16" s="422">
        <v>110.899291053979</v>
      </c>
      <c r="BB16" s="423">
        <v>4.05895941909358</v>
      </c>
      <c r="BC16" s="422">
        <v>127.945409158791</v>
      </c>
      <c r="BD16" s="423">
        <v>2.11595233194298</v>
      </c>
      <c r="BE16" s="27">
        <v>2018</v>
      </c>
      <c r="BF16" s="24"/>
      <c r="BG16" s="422">
        <v>113.251626475345</v>
      </c>
      <c r="BH16" s="423">
        <v>6.07333743239391</v>
      </c>
      <c r="BI16" s="422">
        <v>111.604050094672</v>
      </c>
      <c r="BJ16" s="423">
        <v>2.40645996471633</v>
      </c>
      <c r="BK16" s="422">
        <v>112.159641857204</v>
      </c>
      <c r="BL16" s="423">
        <v>6.66964277047968</v>
      </c>
      <c r="BM16" s="27">
        <v>2018</v>
      </c>
      <c r="BN16" s="24"/>
      <c r="BO16" s="422">
        <v>115.235627754008</v>
      </c>
      <c r="BP16" s="423">
        <v>7.93263856945889</v>
      </c>
      <c r="BQ16" s="422">
        <v>115.670111091627</v>
      </c>
      <c r="BR16" s="423">
        <v>3.21306002905742</v>
      </c>
      <c r="BS16" s="422">
        <v>135.092871024068</v>
      </c>
      <c r="BT16" s="423">
        <v>7.10435158737735</v>
      </c>
      <c r="BU16" s="27">
        <v>2018</v>
      </c>
      <c r="BV16" s="24"/>
      <c r="BW16" s="422">
        <v>100.691687950915</v>
      </c>
      <c r="BX16" s="423">
        <v>3.95161048669675</v>
      </c>
      <c r="BY16" s="422">
        <v>110.598764243027</v>
      </c>
      <c r="BZ16" s="423">
        <v>6.4875224960785</v>
      </c>
      <c r="CA16" s="422">
        <v>114.153556366683</v>
      </c>
      <c r="CB16" s="423">
        <v>7.07012025592076</v>
      </c>
      <c r="CC16" s="27">
        <v>2018</v>
      </c>
      <c r="CD16" s="24"/>
      <c r="CE16" s="422">
        <v>120.463520626238</v>
      </c>
      <c r="CF16" s="423">
        <v>9.49428244776895</v>
      </c>
      <c r="CG16" s="422">
        <v>115.282251460089</v>
      </c>
      <c r="CH16" s="423">
        <v>4.73673991862607</v>
      </c>
      <c r="CI16" s="422">
        <v>118.802597187541</v>
      </c>
      <c r="CJ16" s="423">
        <v>8.71909118638186</v>
      </c>
      <c r="CK16" s="27">
        <v>2018</v>
      </c>
      <c r="CL16" s="24"/>
      <c r="CM16" s="422">
        <v>111.426132714747</v>
      </c>
      <c r="CN16" s="423">
        <v>-0.554266435615077</v>
      </c>
      <c r="CO16" s="422">
        <v>121.748634080997</v>
      </c>
      <c r="CP16" s="423">
        <v>2.46266525211973</v>
      </c>
      <c r="CQ16" s="422">
        <v>116.304714118995</v>
      </c>
      <c r="CR16" s="423">
        <v>10.7463945503448</v>
      </c>
      <c r="CS16" s="27">
        <v>2018</v>
      </c>
      <c r="CT16" s="24"/>
      <c r="CU16" s="422">
        <v>120.061212024494</v>
      </c>
      <c r="CV16" s="423">
        <v>5.59807334846931</v>
      </c>
      <c r="CW16" s="422">
        <v>113.388723762393</v>
      </c>
      <c r="CX16" s="423">
        <v>2.39667934105647</v>
      </c>
      <c r="CY16" s="422">
        <v>83.0909089726579</v>
      </c>
      <c r="CZ16" s="423">
        <v>10.3956920365669</v>
      </c>
      <c r="DA16" s="27">
        <v>2018</v>
      </c>
      <c r="DB16" s="24"/>
      <c r="DC16" s="422">
        <v>135.898794606171</v>
      </c>
      <c r="DD16" s="423">
        <v>4.30210604561883</v>
      </c>
      <c r="DE16" s="422">
        <v>102.935129726903</v>
      </c>
      <c r="DF16" s="423">
        <v>-2.2145143765099</v>
      </c>
      <c r="DG16" s="422">
        <v>124.389179419203</v>
      </c>
      <c r="DH16" s="423">
        <v>20.6569733174992</v>
      </c>
      <c r="DI16" s="27">
        <v>2018</v>
      </c>
      <c r="DJ16" s="24"/>
      <c r="DK16" s="422">
        <v>87.5254614776089</v>
      </c>
      <c r="DL16" s="423">
        <v>-4.89252807352004</v>
      </c>
      <c r="DM16" s="422">
        <v>122.138923742259</v>
      </c>
      <c r="DN16" s="423">
        <v>4.64557111716999</v>
      </c>
      <c r="DO16" s="422">
        <v>127.813289451311</v>
      </c>
      <c r="DP16" s="423">
        <v>6.92433827450843</v>
      </c>
      <c r="DQ16" s="429"/>
    </row>
    <row r="17" ht="15" hidden="1" customHeight="1" spans="1:121">
      <c r="A17" s="27">
        <v>2019</v>
      </c>
      <c r="B17" s="24"/>
      <c r="C17" s="422">
        <v>112.550792548049</v>
      </c>
      <c r="D17" s="423">
        <v>-1.4265275400667</v>
      </c>
      <c r="E17" s="422">
        <v>124.711358859332</v>
      </c>
      <c r="F17" s="423">
        <v>14.8079901369282</v>
      </c>
      <c r="G17" s="422">
        <v>122.187765414418</v>
      </c>
      <c r="H17" s="423">
        <v>6.09229178680305</v>
      </c>
      <c r="I17" s="27">
        <v>2019</v>
      </c>
      <c r="J17" s="24"/>
      <c r="K17" s="422">
        <v>124.618201524508</v>
      </c>
      <c r="L17" s="423">
        <v>4.08803297097897</v>
      </c>
      <c r="M17" s="422">
        <v>127.17021426371</v>
      </c>
      <c r="N17" s="423">
        <v>2.80870777796677</v>
      </c>
      <c r="O17" s="422">
        <v>113.568660496685</v>
      </c>
      <c r="P17" s="423">
        <v>5.84833065761914</v>
      </c>
      <c r="Q17" s="27">
        <v>2019</v>
      </c>
      <c r="R17" s="24"/>
      <c r="S17" s="422">
        <v>116.526786649758</v>
      </c>
      <c r="T17" s="423">
        <v>4.57042609361797</v>
      </c>
      <c r="U17" s="422">
        <v>135.209338740719</v>
      </c>
      <c r="V17" s="423">
        <v>6.07735879712014</v>
      </c>
      <c r="W17" s="422">
        <v>139.296594807759</v>
      </c>
      <c r="X17" s="423">
        <v>6.81163702685734</v>
      </c>
      <c r="Y17" s="27">
        <v>2019</v>
      </c>
      <c r="Z17" s="24"/>
      <c r="AA17" s="422">
        <v>116.840075097281</v>
      </c>
      <c r="AB17" s="423">
        <v>3.71953498419148</v>
      </c>
      <c r="AC17" s="422">
        <v>126.825058433301</v>
      </c>
      <c r="AD17" s="423">
        <v>-2.90005302875545</v>
      </c>
      <c r="AE17" s="422">
        <v>115.704427750893</v>
      </c>
      <c r="AF17" s="423">
        <v>7.92311651770862</v>
      </c>
      <c r="AG17" s="27">
        <v>2019</v>
      </c>
      <c r="AH17" s="24"/>
      <c r="AI17" s="422">
        <v>119.966083846259</v>
      </c>
      <c r="AJ17" s="423">
        <v>4.31432386385804</v>
      </c>
      <c r="AK17" s="422">
        <v>119.158587475595</v>
      </c>
      <c r="AL17" s="423">
        <v>4.13275731099148</v>
      </c>
      <c r="AM17" s="422">
        <v>113.187982397188</v>
      </c>
      <c r="AN17" s="423">
        <v>2.7272404572619</v>
      </c>
      <c r="AO17" s="27">
        <v>2019</v>
      </c>
      <c r="AP17" s="24"/>
      <c r="AQ17" s="422">
        <v>119.290550991113</v>
      </c>
      <c r="AR17" s="423">
        <v>2.36774319284203</v>
      </c>
      <c r="AS17" s="422">
        <v>111.12821577856</v>
      </c>
      <c r="AT17" s="423">
        <v>-0.345065654002255</v>
      </c>
      <c r="AU17" s="422">
        <v>120.702148150462</v>
      </c>
      <c r="AV17" s="423">
        <v>4.1530594709787</v>
      </c>
      <c r="AW17" s="27">
        <v>2019</v>
      </c>
      <c r="AX17" s="24"/>
      <c r="AY17" s="422">
        <v>123.851724739</v>
      </c>
      <c r="AZ17" s="423">
        <v>6.81395774885492</v>
      </c>
      <c r="BA17" s="422">
        <v>114.107037511122</v>
      </c>
      <c r="BB17" s="423">
        <v>2.89248599035822</v>
      </c>
      <c r="BC17" s="422">
        <v>128.910490121824</v>
      </c>
      <c r="BD17" s="423">
        <v>0.754291200737796</v>
      </c>
      <c r="BE17" s="27">
        <v>2019</v>
      </c>
      <c r="BF17" s="24"/>
      <c r="BG17" s="422">
        <v>119.068353967424</v>
      </c>
      <c r="BH17" s="423">
        <v>5.13610945211904</v>
      </c>
      <c r="BI17" s="422">
        <v>116.689604277505</v>
      </c>
      <c r="BJ17" s="423">
        <v>4.55678282151857</v>
      </c>
      <c r="BK17" s="422">
        <v>116.002735372452</v>
      </c>
      <c r="BL17" s="423">
        <v>3.42644952463446</v>
      </c>
      <c r="BM17" s="27">
        <v>2019</v>
      </c>
      <c r="BN17" s="24"/>
      <c r="BO17" s="422">
        <v>120.098404512354</v>
      </c>
      <c r="BP17" s="423">
        <v>4.21985531135094</v>
      </c>
      <c r="BQ17" s="422">
        <v>119.645542119892</v>
      </c>
      <c r="BR17" s="423">
        <v>3.43686972438073</v>
      </c>
      <c r="BS17" s="422">
        <v>138.068391884367</v>
      </c>
      <c r="BT17" s="423">
        <v>2.20257430147323</v>
      </c>
      <c r="BU17" s="27">
        <v>2019</v>
      </c>
      <c r="BV17" s="24"/>
      <c r="BW17" s="422">
        <v>105.59627468558</v>
      </c>
      <c r="BX17" s="423">
        <v>4.87089533850677</v>
      </c>
      <c r="BY17" s="422">
        <v>116.619285895501</v>
      </c>
      <c r="BZ17" s="423">
        <v>5.44357045368476</v>
      </c>
      <c r="CA17" s="422">
        <v>119.82072969634</v>
      </c>
      <c r="CB17" s="423">
        <v>4.96451754113805</v>
      </c>
      <c r="CC17" s="27">
        <v>2019</v>
      </c>
      <c r="CD17" s="24"/>
      <c r="CE17" s="422">
        <v>119.769428768975</v>
      </c>
      <c r="CF17" s="423">
        <v>-0.576184270270403</v>
      </c>
      <c r="CG17" s="422">
        <v>115.309181152575</v>
      </c>
      <c r="CH17" s="423">
        <v>0.0233597905531298</v>
      </c>
      <c r="CI17" s="422">
        <v>110.669264253073</v>
      </c>
      <c r="CJ17" s="423">
        <v>-6.8460901756458</v>
      </c>
      <c r="CK17" s="27">
        <v>2019</v>
      </c>
      <c r="CL17" s="24"/>
      <c r="CM17" s="422">
        <v>110.642205885867</v>
      </c>
      <c r="CN17" s="423">
        <v>-0.703539474789878</v>
      </c>
      <c r="CO17" s="422">
        <v>122.319762628199</v>
      </c>
      <c r="CP17" s="423">
        <v>0.469104685660838</v>
      </c>
      <c r="CQ17" s="422">
        <v>123.661493099443</v>
      </c>
      <c r="CR17" s="423">
        <v>6.32543490276861</v>
      </c>
      <c r="CS17" s="27">
        <v>2019</v>
      </c>
      <c r="CT17" s="24"/>
      <c r="CU17" s="422">
        <v>125.384177997257</v>
      </c>
      <c r="CV17" s="423">
        <v>4.43354342589586</v>
      </c>
      <c r="CW17" s="422">
        <v>115.667660284999</v>
      </c>
      <c r="CX17" s="423">
        <v>2.00984405414226</v>
      </c>
      <c r="CY17" s="422">
        <v>95.261542844322</v>
      </c>
      <c r="CZ17" s="423">
        <v>14.6473712011852</v>
      </c>
      <c r="DA17" s="27">
        <v>2019</v>
      </c>
      <c r="DB17" s="24"/>
      <c r="DC17" s="422">
        <v>138.531873005761</v>
      </c>
      <c r="DD17" s="423">
        <v>1.93752888480046</v>
      </c>
      <c r="DE17" s="422">
        <v>106.001028290729</v>
      </c>
      <c r="DF17" s="423">
        <v>2.9784764170997</v>
      </c>
      <c r="DG17" s="422">
        <v>132.035826991547</v>
      </c>
      <c r="DH17" s="423">
        <v>6.14735751779061</v>
      </c>
      <c r="DI17" s="27">
        <v>2019</v>
      </c>
      <c r="DJ17" s="24"/>
      <c r="DK17" s="422">
        <v>96.1110747050011</v>
      </c>
      <c r="DL17" s="423">
        <v>9.80927501831972</v>
      </c>
      <c r="DM17" s="422">
        <v>132.014760241696</v>
      </c>
      <c r="DN17" s="423">
        <v>8.08574056234303</v>
      </c>
      <c r="DO17" s="422">
        <v>134.256192364319</v>
      </c>
      <c r="DP17" s="423">
        <v>5.04087089900216</v>
      </c>
      <c r="DQ17" s="429"/>
    </row>
    <row r="18" ht="15" hidden="1" customHeight="1" spans="1:121">
      <c r="A18" s="27">
        <v>2020</v>
      </c>
      <c r="B18" s="24"/>
      <c r="C18" s="422">
        <v>108.150009368279</v>
      </c>
      <c r="D18" s="423">
        <v>-3.91004192875056</v>
      </c>
      <c r="E18" s="422">
        <v>133.144351617772</v>
      </c>
      <c r="F18" s="423">
        <v>6.76200855765885</v>
      </c>
      <c r="G18" s="422">
        <v>121.545624747008</v>
      </c>
      <c r="H18" s="423">
        <v>-0.525535977544251</v>
      </c>
      <c r="I18" s="27">
        <v>2020</v>
      </c>
      <c r="J18" s="24"/>
      <c r="K18" s="422">
        <v>129.287929680603</v>
      </c>
      <c r="L18" s="423">
        <v>3.74722801241607</v>
      </c>
      <c r="M18" s="422">
        <v>108.713782363077</v>
      </c>
      <c r="N18" s="423">
        <v>-14.5131719778036</v>
      </c>
      <c r="O18" s="422">
        <v>95.4448391519625</v>
      </c>
      <c r="P18" s="423">
        <v>-15.9584706427454</v>
      </c>
      <c r="Q18" s="27">
        <v>2020</v>
      </c>
      <c r="R18" s="24"/>
      <c r="S18" s="422">
        <v>96.9420194827176</v>
      </c>
      <c r="T18" s="423">
        <v>-16.8070945145911</v>
      </c>
      <c r="U18" s="422">
        <v>119.877040374547</v>
      </c>
      <c r="V18" s="423">
        <v>-11.339674100155</v>
      </c>
      <c r="W18" s="422">
        <v>119.485143618959</v>
      </c>
      <c r="X18" s="423">
        <v>-14.2224949691999</v>
      </c>
      <c r="Y18" s="27">
        <v>2020</v>
      </c>
      <c r="Z18" s="24"/>
      <c r="AA18" s="422">
        <v>92.4728261103691</v>
      </c>
      <c r="AB18" s="423">
        <v>-20.8552151020304</v>
      </c>
      <c r="AC18" s="422">
        <v>109.586767246836</v>
      </c>
      <c r="AD18" s="423">
        <v>-13.5921807562429</v>
      </c>
      <c r="AE18" s="422">
        <v>102.276133402322</v>
      </c>
      <c r="AF18" s="423">
        <v>-11.6056875346908</v>
      </c>
      <c r="AG18" s="27">
        <v>2020</v>
      </c>
      <c r="AH18" s="24"/>
      <c r="AI18" s="422">
        <v>116.487818097783</v>
      </c>
      <c r="AJ18" s="423">
        <v>-2.89937425392137</v>
      </c>
      <c r="AK18" s="422">
        <v>113.115523710635</v>
      </c>
      <c r="AL18" s="423">
        <v>-5.07144629101765</v>
      </c>
      <c r="AM18" s="422">
        <v>101.177212864243</v>
      </c>
      <c r="AN18" s="423">
        <v>-10.6113469633187</v>
      </c>
      <c r="AO18" s="27">
        <v>2020</v>
      </c>
      <c r="AP18" s="24"/>
      <c r="AQ18" s="422">
        <v>109.929477856617</v>
      </c>
      <c r="AR18" s="423">
        <v>-7.84728803473563</v>
      </c>
      <c r="AS18" s="422">
        <v>107.173722179527</v>
      </c>
      <c r="AT18" s="423">
        <v>-3.55849643704558</v>
      </c>
      <c r="AU18" s="422">
        <v>138.243083819258</v>
      </c>
      <c r="AV18" s="423">
        <v>14.5324138282365</v>
      </c>
      <c r="AW18" s="27">
        <v>2020</v>
      </c>
      <c r="AX18" s="24"/>
      <c r="AY18" s="422">
        <v>184.449453655738</v>
      </c>
      <c r="AZ18" s="423">
        <v>48.9276423436492</v>
      </c>
      <c r="BA18" s="422">
        <v>116.545003467732</v>
      </c>
      <c r="BB18" s="423">
        <v>2.1365605573381</v>
      </c>
      <c r="BC18" s="422">
        <v>120.936014816589</v>
      </c>
      <c r="BD18" s="423">
        <v>-6.18605615237222</v>
      </c>
      <c r="BE18" s="27">
        <v>2020</v>
      </c>
      <c r="BF18" s="24"/>
      <c r="BG18" s="422">
        <v>100.501552094072</v>
      </c>
      <c r="BH18" s="423">
        <v>-15.5933976196825</v>
      </c>
      <c r="BI18" s="422">
        <v>113.40428592965</v>
      </c>
      <c r="BJ18" s="423">
        <v>-2.81543361826975</v>
      </c>
      <c r="BK18" s="422">
        <v>106.527333986839</v>
      </c>
      <c r="BL18" s="423">
        <v>-8.16825685634861</v>
      </c>
      <c r="BM18" s="27">
        <v>2020</v>
      </c>
      <c r="BN18" s="24"/>
      <c r="BO18" s="422">
        <v>110.77833146141</v>
      </c>
      <c r="BP18" s="423">
        <v>-7.76036375236427</v>
      </c>
      <c r="BQ18" s="422">
        <v>95.8264207213941</v>
      </c>
      <c r="BR18" s="423">
        <v>-19.908072608865</v>
      </c>
      <c r="BS18" s="422">
        <v>143.214290985441</v>
      </c>
      <c r="BT18" s="423">
        <v>3.72706528325726</v>
      </c>
      <c r="BU18" s="27">
        <v>2020</v>
      </c>
      <c r="BV18" s="24"/>
      <c r="BW18" s="422">
        <v>104.127374286855</v>
      </c>
      <c r="BX18" s="423">
        <v>-1.39105323847743</v>
      </c>
      <c r="BY18" s="422">
        <v>111.228984071741</v>
      </c>
      <c r="BZ18" s="423">
        <v>-4.62213585203278</v>
      </c>
      <c r="CA18" s="422">
        <v>125.393447583727</v>
      </c>
      <c r="CB18" s="423">
        <v>4.65087961115731</v>
      </c>
      <c r="CC18" s="27">
        <v>2020</v>
      </c>
      <c r="CD18" s="24"/>
      <c r="CE18" s="422">
        <v>117.325821129124</v>
      </c>
      <c r="CF18" s="423">
        <v>-2.04025991020231</v>
      </c>
      <c r="CG18" s="422">
        <v>121.351447061038</v>
      </c>
      <c r="CH18" s="423">
        <v>5.24005621067391</v>
      </c>
      <c r="CI18" s="422">
        <v>89.3790371300232</v>
      </c>
      <c r="CJ18" s="423">
        <v>-19.2377054882776</v>
      </c>
      <c r="CK18" s="27">
        <v>2020</v>
      </c>
      <c r="CL18" s="24"/>
      <c r="CM18" s="422">
        <v>112.6507493549</v>
      </c>
      <c r="CN18" s="423">
        <v>1.81535016673844</v>
      </c>
      <c r="CO18" s="422">
        <v>128.267887097016</v>
      </c>
      <c r="CP18" s="423">
        <v>4.86276652358895</v>
      </c>
      <c r="CQ18" s="422">
        <v>127.204172379318</v>
      </c>
      <c r="CR18" s="423">
        <v>2.86482007541846</v>
      </c>
      <c r="CS18" s="27">
        <v>2020</v>
      </c>
      <c r="CT18" s="24"/>
      <c r="CU18" s="422">
        <v>122.51944354289</v>
      </c>
      <c r="CV18" s="423">
        <v>-2.28476551038969</v>
      </c>
      <c r="CW18" s="422">
        <v>123.223622472236</v>
      </c>
      <c r="CX18" s="423">
        <v>6.53247603402652</v>
      </c>
      <c r="CY18" s="422">
        <v>97.7142310362498</v>
      </c>
      <c r="CZ18" s="423">
        <v>2.57468871350947</v>
      </c>
      <c r="DA18" s="27">
        <v>2020</v>
      </c>
      <c r="DB18" s="24"/>
      <c r="DC18" s="422">
        <v>132.072349925729</v>
      </c>
      <c r="DD18" s="423">
        <v>-4.66284252127596</v>
      </c>
      <c r="DE18" s="422">
        <v>88.2650582200285</v>
      </c>
      <c r="DF18" s="423">
        <v>-16.7318849229051</v>
      </c>
      <c r="DG18" s="422">
        <v>106.27794398745</v>
      </c>
      <c r="DH18" s="423">
        <v>-19.5082528666605</v>
      </c>
      <c r="DI18" s="27">
        <v>2020</v>
      </c>
      <c r="DJ18" s="24"/>
      <c r="DK18" s="422">
        <v>90.2469190278464</v>
      </c>
      <c r="DL18" s="423">
        <v>-6.10143596370538</v>
      </c>
      <c r="DM18" s="422">
        <v>122.795892288427</v>
      </c>
      <c r="DN18" s="423">
        <v>-6.98321001105563</v>
      </c>
      <c r="DO18" s="422">
        <v>122.18222860302</v>
      </c>
      <c r="DP18" s="423">
        <v>-8.99322671727099</v>
      </c>
      <c r="DQ18" s="429"/>
    </row>
    <row r="19" ht="15" hidden="1" customHeight="1" spans="1:121">
      <c r="A19" s="27">
        <v>2021</v>
      </c>
      <c r="B19" s="24"/>
      <c r="C19" s="422">
        <v>99.0546839683211</v>
      </c>
      <c r="D19" s="423">
        <v>-8.40991642357241</v>
      </c>
      <c r="E19" s="422">
        <v>142.159645879335</v>
      </c>
      <c r="F19" s="423">
        <v>6.77106775617746</v>
      </c>
      <c r="G19" s="422">
        <v>136.520936917614</v>
      </c>
      <c r="H19" s="423">
        <v>12.320733224068</v>
      </c>
      <c r="I19" s="27">
        <v>2021</v>
      </c>
      <c r="J19" s="24"/>
      <c r="K19" s="422">
        <v>137.834873262475</v>
      </c>
      <c r="L19" s="423">
        <v>6.61078230812879</v>
      </c>
      <c r="M19" s="422">
        <v>119.441169846361</v>
      </c>
      <c r="N19" s="423">
        <v>9.86755059947883</v>
      </c>
      <c r="O19" s="422">
        <v>83.6326056652062</v>
      </c>
      <c r="P19" s="423">
        <v>-12.3759792480236</v>
      </c>
      <c r="Q19" s="27">
        <v>2021</v>
      </c>
      <c r="R19" s="24"/>
      <c r="S19" s="422">
        <v>114.016146825985</v>
      </c>
      <c r="T19" s="423">
        <v>17.6127209174873</v>
      </c>
      <c r="U19" s="422">
        <v>121.579278856043</v>
      </c>
      <c r="V19" s="423">
        <v>1.41998707690665</v>
      </c>
      <c r="W19" s="422">
        <v>143.648731717854</v>
      </c>
      <c r="X19" s="423">
        <v>20.223089973389</v>
      </c>
      <c r="Y19" s="27">
        <v>2021</v>
      </c>
      <c r="Z19" s="24"/>
      <c r="AA19" s="422">
        <v>95.9998975054404</v>
      </c>
      <c r="AB19" s="423">
        <v>3.81417065253488</v>
      </c>
      <c r="AC19" s="422">
        <v>124.453260823918</v>
      </c>
      <c r="AD19" s="423">
        <v>13.5659568673986</v>
      </c>
      <c r="AE19" s="422">
        <v>110.156478621994</v>
      </c>
      <c r="AF19" s="423">
        <v>7.70496982778293</v>
      </c>
      <c r="AG19" s="27">
        <v>2021</v>
      </c>
      <c r="AH19" s="24"/>
      <c r="AI19" s="422">
        <v>133.796025257069</v>
      </c>
      <c r="AJ19" s="423">
        <v>14.8583838567202</v>
      </c>
      <c r="AK19" s="422">
        <v>116.640327398664</v>
      </c>
      <c r="AL19" s="423">
        <v>3.116109595219</v>
      </c>
      <c r="AM19" s="422">
        <v>112.89264267018</v>
      </c>
      <c r="AN19" s="423">
        <v>11.5791189283472</v>
      </c>
      <c r="AO19" s="27">
        <v>2021</v>
      </c>
      <c r="AP19" s="24"/>
      <c r="AQ19" s="422">
        <v>121.385216596266</v>
      </c>
      <c r="AR19" s="423">
        <v>10.4209889494709</v>
      </c>
      <c r="AS19" s="422">
        <v>113.197966640337</v>
      </c>
      <c r="AT19" s="423">
        <v>5.62100889872798</v>
      </c>
      <c r="AU19" s="422">
        <v>159.93795689914</v>
      </c>
      <c r="AV19" s="423">
        <v>15.6932791721041</v>
      </c>
      <c r="AW19" s="27">
        <v>2021</v>
      </c>
      <c r="AX19" s="24"/>
      <c r="AY19" s="422">
        <v>227.166274940234</v>
      </c>
      <c r="AZ19" s="423">
        <v>23.1590934198284</v>
      </c>
      <c r="BA19" s="422">
        <v>130.624366694469</v>
      </c>
      <c r="BB19" s="423">
        <v>12.0806236284807</v>
      </c>
      <c r="BC19" s="422">
        <v>103.022871789191</v>
      </c>
      <c r="BD19" s="423">
        <v>-14.8120831123512</v>
      </c>
      <c r="BE19" s="27">
        <v>2021</v>
      </c>
      <c r="BF19" s="24"/>
      <c r="BG19" s="422">
        <v>104.336813358613</v>
      </c>
      <c r="BH19" s="423">
        <v>3.81612142760828</v>
      </c>
      <c r="BI19" s="422">
        <v>114.488045654239</v>
      </c>
      <c r="BJ19" s="423">
        <v>0.9556602871791</v>
      </c>
      <c r="BK19" s="422">
        <v>112.734170763708</v>
      </c>
      <c r="BL19" s="423">
        <v>5.82652033480475</v>
      </c>
      <c r="BM19" s="27">
        <v>2021</v>
      </c>
      <c r="BN19" s="24"/>
      <c r="BO19" s="422">
        <v>115.748615268673</v>
      </c>
      <c r="BP19" s="423">
        <v>4.48669314810431</v>
      </c>
      <c r="BQ19" s="422">
        <v>103.049436565657</v>
      </c>
      <c r="BR19" s="423">
        <v>7.53760371084159</v>
      </c>
      <c r="BS19" s="422">
        <v>167.044931534135</v>
      </c>
      <c r="BT19" s="423">
        <v>16.6398481497332</v>
      </c>
      <c r="BU19" s="27">
        <v>2021</v>
      </c>
      <c r="BV19" s="24"/>
      <c r="BW19" s="422">
        <v>118.640893052016</v>
      </c>
      <c r="BX19" s="423">
        <v>13.9382356124517</v>
      </c>
      <c r="BY19" s="422">
        <v>97.2065093365189</v>
      </c>
      <c r="BZ19" s="423">
        <v>-12.6068531977038</v>
      </c>
      <c r="CA19" s="422">
        <v>155.913659323481</v>
      </c>
      <c r="CB19" s="423">
        <v>24.3395586674295</v>
      </c>
      <c r="CC19" s="27">
        <v>2021</v>
      </c>
      <c r="CD19" s="24"/>
      <c r="CE19" s="422">
        <v>131.581792787747</v>
      </c>
      <c r="CF19" s="423">
        <v>12.1507537909613</v>
      </c>
      <c r="CG19" s="422">
        <v>132.564769536698</v>
      </c>
      <c r="CH19" s="423">
        <v>9.24036980788523</v>
      </c>
      <c r="CI19" s="422">
        <v>84.6081370893977</v>
      </c>
      <c r="CJ19" s="423">
        <v>-5.33782886213584</v>
      </c>
      <c r="CK19" s="27">
        <v>2021</v>
      </c>
      <c r="CL19" s="24"/>
      <c r="CM19" s="422">
        <v>118.610492269891</v>
      </c>
      <c r="CN19" s="423">
        <v>5.29046007161121</v>
      </c>
      <c r="CO19" s="422">
        <v>143.235902024246</v>
      </c>
      <c r="CP19" s="423">
        <v>11.6693392757837</v>
      </c>
      <c r="CQ19" s="422">
        <v>136.108022451107</v>
      </c>
      <c r="CR19" s="423">
        <v>6.99965253123742</v>
      </c>
      <c r="CS19" s="27">
        <v>2021</v>
      </c>
      <c r="CT19" s="24"/>
      <c r="CU19" s="422">
        <v>142.490142486771</v>
      </c>
      <c r="CV19" s="423">
        <v>16.3000241972938</v>
      </c>
      <c r="CW19" s="422">
        <v>129.201648539059</v>
      </c>
      <c r="CX19" s="423">
        <v>4.85136368083165</v>
      </c>
      <c r="CY19" s="422">
        <v>97.1618500379637</v>
      </c>
      <c r="CZ19" s="423">
        <v>-0.56530250755506</v>
      </c>
      <c r="DA19" s="27">
        <v>2021</v>
      </c>
      <c r="DB19" s="24"/>
      <c r="DC19" s="422">
        <v>134.510328565419</v>
      </c>
      <c r="DD19" s="423">
        <v>1.84594174409827</v>
      </c>
      <c r="DE19" s="422">
        <v>93.2421442458639</v>
      </c>
      <c r="DF19" s="423">
        <v>5.63879538087248</v>
      </c>
      <c r="DG19" s="422">
        <v>101.482258979236</v>
      </c>
      <c r="DH19" s="423">
        <v>-4.51239911903097</v>
      </c>
      <c r="DI19" s="27">
        <v>2021</v>
      </c>
      <c r="DJ19" s="24"/>
      <c r="DK19" s="422">
        <v>92.05930486897</v>
      </c>
      <c r="DL19" s="423">
        <v>2.00825231558801</v>
      </c>
      <c r="DM19" s="422">
        <v>118.250511412935</v>
      </c>
      <c r="DN19" s="423">
        <v>-3.70157404354829</v>
      </c>
      <c r="DO19" s="422">
        <v>122.482608923514</v>
      </c>
      <c r="DP19" s="423">
        <v>0.245846162677182</v>
      </c>
      <c r="DQ19" s="429"/>
    </row>
    <row r="20" ht="15" customHeight="1" spans="1:121">
      <c r="A20" s="27">
        <v>2022</v>
      </c>
      <c r="B20" s="24"/>
      <c r="C20" s="422">
        <v>97.2748104220937</v>
      </c>
      <c r="D20" s="423">
        <v>-1.79685954759762</v>
      </c>
      <c r="E20" s="422">
        <v>153.900290472666</v>
      </c>
      <c r="F20" s="423">
        <v>8.2587745071458</v>
      </c>
      <c r="G20" s="422">
        <v>149.606436565586</v>
      </c>
      <c r="H20" s="423">
        <v>9.58497644641068</v>
      </c>
      <c r="I20" s="27">
        <v>2022</v>
      </c>
      <c r="J20" s="24"/>
      <c r="K20" s="422">
        <v>144.914697858829</v>
      </c>
      <c r="L20" s="423">
        <v>5.13645380793619</v>
      </c>
      <c r="M20" s="422">
        <v>135.269438961815</v>
      </c>
      <c r="N20" s="423">
        <v>13.2519374482135</v>
      </c>
      <c r="O20" s="422">
        <v>102.153082359868</v>
      </c>
      <c r="P20" s="423">
        <v>22.1450432488043</v>
      </c>
      <c r="Q20" s="27">
        <v>2022</v>
      </c>
      <c r="R20" s="24"/>
      <c r="S20" s="422">
        <v>119.871337492707</v>
      </c>
      <c r="T20" s="423">
        <v>5.13540479109382</v>
      </c>
      <c r="U20" s="422">
        <v>123.770931694066</v>
      </c>
      <c r="V20" s="423">
        <v>1.8026532634871</v>
      </c>
      <c r="W20" s="422">
        <v>191.545631465628</v>
      </c>
      <c r="X20" s="423">
        <v>33.3430717939439</v>
      </c>
      <c r="Y20" s="27">
        <v>2022</v>
      </c>
      <c r="Z20" s="24"/>
      <c r="AA20" s="422">
        <v>112.992705824757</v>
      </c>
      <c r="AB20" s="423">
        <v>17.7008608976416</v>
      </c>
      <c r="AC20" s="422">
        <v>134.580489461297</v>
      </c>
      <c r="AD20" s="423">
        <v>8.13737508389356</v>
      </c>
      <c r="AE20" s="422">
        <v>116.991191305547</v>
      </c>
      <c r="AF20" s="423">
        <v>6.20454899162708</v>
      </c>
      <c r="AG20" s="27">
        <v>2022</v>
      </c>
      <c r="AH20" s="24"/>
      <c r="AI20" s="422">
        <v>143.853392470259</v>
      </c>
      <c r="AJ20" s="423">
        <v>7.51694020346699</v>
      </c>
      <c r="AK20" s="422">
        <v>124.642005789333</v>
      </c>
      <c r="AL20" s="423">
        <v>6.86013025608221</v>
      </c>
      <c r="AM20" s="422">
        <v>120.002128614513</v>
      </c>
      <c r="AN20" s="423">
        <v>6.29756357560277</v>
      </c>
      <c r="AO20" s="27">
        <v>2022</v>
      </c>
      <c r="AP20" s="24"/>
      <c r="AQ20" s="422">
        <v>128.305117516723</v>
      </c>
      <c r="AR20" s="423">
        <v>5.70077733886907</v>
      </c>
      <c r="AS20" s="422">
        <v>110.82674661464</v>
      </c>
      <c r="AT20" s="423">
        <v>-2.09475496431017</v>
      </c>
      <c r="AU20" s="422">
        <v>169.701133456013</v>
      </c>
      <c r="AV20" s="423">
        <v>6.10435242900469</v>
      </c>
      <c r="AW20" s="27">
        <v>2022</v>
      </c>
      <c r="AX20" s="24"/>
      <c r="AY20" s="422">
        <v>188.803915366529</v>
      </c>
      <c r="AZ20" s="423">
        <v>-16.887348081839</v>
      </c>
      <c r="BA20" s="422">
        <v>134.222144981521</v>
      </c>
      <c r="BB20" s="423">
        <v>2.75429338192907</v>
      </c>
      <c r="BC20" s="422">
        <v>111.079891326964</v>
      </c>
      <c r="BD20" s="423">
        <v>7.82061245027208</v>
      </c>
      <c r="BE20" s="27">
        <v>2022</v>
      </c>
      <c r="BF20" s="24"/>
      <c r="BG20" s="422">
        <v>114.067835897707</v>
      </c>
      <c r="BH20" s="423">
        <v>9.32654757784054</v>
      </c>
      <c r="BI20" s="422">
        <v>122.217130492081</v>
      </c>
      <c r="BJ20" s="423">
        <v>6.7509972710899</v>
      </c>
      <c r="BK20" s="422">
        <v>120.955527274264</v>
      </c>
      <c r="BL20" s="423">
        <v>7.29269258367826</v>
      </c>
      <c r="BM20" s="27">
        <v>2022</v>
      </c>
      <c r="BN20" s="24"/>
      <c r="BO20" s="422">
        <v>54.7659267329272</v>
      </c>
      <c r="BP20" s="423">
        <v>-52.6854583911817</v>
      </c>
      <c r="BQ20" s="422">
        <v>109.690619397181</v>
      </c>
      <c r="BR20" s="423">
        <v>6.44465710134483</v>
      </c>
      <c r="BS20" s="422">
        <v>198.766780120576</v>
      </c>
      <c r="BT20" s="423">
        <v>18.9900096310068</v>
      </c>
      <c r="BU20" s="27">
        <v>2022</v>
      </c>
      <c r="BV20" s="24"/>
      <c r="BW20" s="422">
        <v>125.407922121842</v>
      </c>
      <c r="BX20" s="423">
        <v>5.70379141267811</v>
      </c>
      <c r="BY20" s="422">
        <v>95.4056212857851</v>
      </c>
      <c r="BZ20" s="423">
        <v>-1.85264141570947</v>
      </c>
      <c r="CA20" s="422">
        <v>182.974142450685</v>
      </c>
      <c r="CB20" s="423">
        <v>17.3560695352936</v>
      </c>
      <c r="CC20" s="27">
        <v>2022</v>
      </c>
      <c r="CD20" s="24"/>
      <c r="CE20" s="422">
        <v>151.669217499862</v>
      </c>
      <c r="CF20" s="423">
        <v>15.2661126486684</v>
      </c>
      <c r="CG20" s="422">
        <v>144.778285725458</v>
      </c>
      <c r="CH20" s="423">
        <v>9.2132443872118</v>
      </c>
      <c r="CI20" s="422">
        <v>74.3958107451369</v>
      </c>
      <c r="CJ20" s="423">
        <v>-12.07014679152</v>
      </c>
      <c r="CK20" s="27">
        <v>2022</v>
      </c>
      <c r="CL20" s="24"/>
      <c r="CM20" s="422">
        <v>119.923024582706</v>
      </c>
      <c r="CN20" s="423">
        <v>1.10659039322421</v>
      </c>
      <c r="CO20" s="422">
        <v>161.096623699026</v>
      </c>
      <c r="CP20" s="423">
        <v>12.4694447567737</v>
      </c>
      <c r="CQ20" s="422">
        <v>142.574263700862</v>
      </c>
      <c r="CR20" s="423">
        <v>4.75081566340288</v>
      </c>
      <c r="CS20" s="27">
        <v>2022</v>
      </c>
      <c r="CT20" s="24"/>
      <c r="CU20" s="422">
        <v>152.866285864472</v>
      </c>
      <c r="CV20" s="423">
        <v>7.28200786146623</v>
      </c>
      <c r="CW20" s="422">
        <v>137.773112497562</v>
      </c>
      <c r="CX20" s="423">
        <v>6.63417538044196</v>
      </c>
      <c r="CY20" s="422">
        <v>135.248384484976</v>
      </c>
      <c r="CZ20" s="423">
        <v>39.1990626281106</v>
      </c>
      <c r="DA20" s="27">
        <v>2022</v>
      </c>
      <c r="DB20" s="24"/>
      <c r="DC20" s="422">
        <v>154.263967536349</v>
      </c>
      <c r="DD20" s="423">
        <v>14.6855926839272</v>
      </c>
      <c r="DE20" s="422">
        <v>100.528223352801</v>
      </c>
      <c r="DF20" s="423">
        <v>7.81414795408921</v>
      </c>
      <c r="DG20" s="422">
        <v>102.868563368359</v>
      </c>
      <c r="DH20" s="423">
        <v>1.36605590284165</v>
      </c>
      <c r="DI20" s="27">
        <v>2022</v>
      </c>
      <c r="DJ20" s="24"/>
      <c r="DK20" s="422">
        <v>101.562963688831</v>
      </c>
      <c r="DL20" s="423">
        <v>10.3234092777344</v>
      </c>
      <c r="DM20" s="422">
        <v>129.482743903232</v>
      </c>
      <c r="DN20" s="423">
        <v>9.49867561339626</v>
      </c>
      <c r="DO20" s="422">
        <v>135.497726661249</v>
      </c>
      <c r="DP20" s="423">
        <v>10.6260944734302</v>
      </c>
      <c r="DQ20" s="429"/>
    </row>
    <row r="21" ht="15" customHeight="1" spans="1:121">
      <c r="A21" s="27">
        <v>2023</v>
      </c>
      <c r="B21" s="24"/>
      <c r="C21" s="422">
        <v>101.574628642921</v>
      </c>
      <c r="D21" s="422">
        <v>4.42027920914927</v>
      </c>
      <c r="E21" s="422">
        <v>156.989731748588</v>
      </c>
      <c r="F21" s="422">
        <v>2.00743043852123</v>
      </c>
      <c r="G21" s="422">
        <v>153.92525668398</v>
      </c>
      <c r="H21" s="422">
        <v>2.88678763931436</v>
      </c>
      <c r="I21" s="27">
        <v>2023</v>
      </c>
      <c r="J21" s="24"/>
      <c r="K21" s="422">
        <v>150.066397498868</v>
      </c>
      <c r="L21" s="422">
        <v>4.42027920914927</v>
      </c>
      <c r="M21" s="422">
        <v>137.67269415706</v>
      </c>
      <c r="N21" s="422">
        <v>2.00743043852123</v>
      </c>
      <c r="O21" s="422">
        <v>116.350261853798</v>
      </c>
      <c r="P21" s="422">
        <v>2.88678763931436</v>
      </c>
      <c r="Q21" s="27">
        <v>2023</v>
      </c>
      <c r="R21" s="24"/>
      <c r="S21" s="422">
        <v>107.010668115087</v>
      </c>
      <c r="T21" s="422">
        <v>4.42027920914927</v>
      </c>
      <c r="U21" s="422">
        <v>129.158800325027</v>
      </c>
      <c r="V21" s="422">
        <v>2.00743043852123</v>
      </c>
      <c r="W21" s="422">
        <v>207.732599149292</v>
      </c>
      <c r="X21" s="422">
        <v>2.88678763931436</v>
      </c>
      <c r="Y21" s="27">
        <v>2023</v>
      </c>
      <c r="Z21" s="24"/>
      <c r="AA21" s="422">
        <v>120.737344074666</v>
      </c>
      <c r="AB21" s="422">
        <v>4.42027920914927</v>
      </c>
      <c r="AC21" s="422">
        <v>127.880057810065</v>
      </c>
      <c r="AD21" s="422">
        <v>2.00743043852123</v>
      </c>
      <c r="AE21" s="422">
        <v>111.959306441903</v>
      </c>
      <c r="AF21" s="422">
        <v>2.88678763931436</v>
      </c>
      <c r="AG21" s="27">
        <v>2023</v>
      </c>
      <c r="AH21" s="24"/>
      <c r="AI21" s="422">
        <v>149.693639344662</v>
      </c>
      <c r="AJ21" s="422">
        <v>4.42027920914927</v>
      </c>
      <c r="AK21" s="422">
        <v>132.342367743921</v>
      </c>
      <c r="AL21" s="422">
        <v>2.00743043852123</v>
      </c>
      <c r="AM21" s="422">
        <v>118.070409838393</v>
      </c>
      <c r="AN21" s="422">
        <v>2.88678763931436</v>
      </c>
      <c r="AO21" s="27">
        <v>2023</v>
      </c>
      <c r="AP21" s="24"/>
      <c r="AQ21" s="422">
        <v>134.557679132673</v>
      </c>
      <c r="AR21" s="422">
        <v>4.42027920914927</v>
      </c>
      <c r="AS21" s="422">
        <v>112.590211043475</v>
      </c>
      <c r="AT21" s="422">
        <v>2.00743043852123</v>
      </c>
      <c r="AU21" s="422">
        <v>168.443899198019</v>
      </c>
      <c r="AV21" s="422">
        <v>2.88678763931436</v>
      </c>
      <c r="AW21" s="27">
        <v>2023</v>
      </c>
      <c r="AX21" s="24"/>
      <c r="AY21" s="422">
        <v>175.343981843045</v>
      </c>
      <c r="AZ21" s="422">
        <v>4.42027920914927</v>
      </c>
      <c r="BA21" s="422">
        <v>130.346163652108</v>
      </c>
      <c r="BB21" s="422">
        <v>2.00743043852123</v>
      </c>
      <c r="BC21" s="422">
        <v>110.930208739388</v>
      </c>
      <c r="BD21" s="422">
        <v>2.88678763931436</v>
      </c>
      <c r="BE21" s="27">
        <v>2023</v>
      </c>
      <c r="BF21" s="24"/>
      <c r="BG21" s="422">
        <v>119.896833085936</v>
      </c>
      <c r="BH21" s="422">
        <v>4.42027920914927</v>
      </c>
      <c r="BI21" s="422">
        <v>128.127687268008</v>
      </c>
      <c r="BJ21" s="422">
        <v>2.00743043852123</v>
      </c>
      <c r="BK21" s="422">
        <v>120.799175398485</v>
      </c>
      <c r="BL21" s="422">
        <v>2.88678763931436</v>
      </c>
      <c r="BM21" s="27">
        <v>2023</v>
      </c>
      <c r="BN21" s="24"/>
      <c r="BO21" s="422">
        <v>51.0897877661788</v>
      </c>
      <c r="BP21" s="422">
        <v>4.42027920914927</v>
      </c>
      <c r="BQ21" s="422">
        <v>115.989867293015</v>
      </c>
      <c r="BR21" s="422">
        <v>2.00743043852123</v>
      </c>
      <c r="BS21" s="422">
        <v>184.13029048576</v>
      </c>
      <c r="BT21" s="422">
        <v>2.88678763931436</v>
      </c>
      <c r="BU21" s="27">
        <v>2023</v>
      </c>
      <c r="BV21" s="24"/>
      <c r="BW21" s="422">
        <v>131.134209493888</v>
      </c>
      <c r="BX21" s="422">
        <v>4.42027920914927</v>
      </c>
      <c r="BY21" s="422">
        <v>112.390583454872</v>
      </c>
      <c r="BZ21" s="422">
        <v>2.00743043852123</v>
      </c>
      <c r="CA21" s="422">
        <v>194.306909001335</v>
      </c>
      <c r="CB21" s="422">
        <v>2.88678763931436</v>
      </c>
      <c r="CC21" s="27">
        <v>2023</v>
      </c>
      <c r="CD21" s="24"/>
      <c r="CE21" s="422">
        <v>167.295191353366</v>
      </c>
      <c r="CF21" s="422">
        <v>4.42027920914927</v>
      </c>
      <c r="CG21" s="422">
        <v>150.356193263963</v>
      </c>
      <c r="CH21" s="422">
        <v>2.00743043852123</v>
      </c>
      <c r="CI21" s="422">
        <v>67.6090029351115</v>
      </c>
      <c r="CJ21" s="422">
        <v>2.88678763931436</v>
      </c>
      <c r="CK21" s="27">
        <v>2023</v>
      </c>
      <c r="CL21" s="24"/>
      <c r="CM21" s="422">
        <v>114.593737067616</v>
      </c>
      <c r="CN21" s="422">
        <v>4.42027920914927</v>
      </c>
      <c r="CO21" s="422">
        <v>149.965896123111</v>
      </c>
      <c r="CP21" s="422">
        <v>2.00743043852123</v>
      </c>
      <c r="CQ21" s="422">
        <v>125.501707657369</v>
      </c>
      <c r="CR21" s="422">
        <v>2.88678763931436</v>
      </c>
      <c r="CS21" s="27">
        <v>2023</v>
      </c>
      <c r="CT21" s="24"/>
      <c r="CU21" s="422">
        <v>155.559180756954</v>
      </c>
      <c r="CV21" s="422">
        <v>4.42027920914927</v>
      </c>
      <c r="CW21" s="422">
        <v>132.420517002176</v>
      </c>
      <c r="CX21" s="422">
        <v>2.00743043852123</v>
      </c>
      <c r="CY21" s="422">
        <v>142.784747040463</v>
      </c>
      <c r="CZ21" s="422">
        <v>2.88678763931436</v>
      </c>
      <c r="DA21" s="27">
        <v>2023</v>
      </c>
      <c r="DB21" s="24"/>
      <c r="DC21" s="422">
        <v>159.51642526291</v>
      </c>
      <c r="DD21" s="422">
        <v>4.42027920914927</v>
      </c>
      <c r="DE21" s="422">
        <v>108.522482783828</v>
      </c>
      <c r="DF21" s="422">
        <v>2.00743043852123</v>
      </c>
      <c r="DG21" s="422">
        <v>90.7188115433747</v>
      </c>
      <c r="DH21" s="422">
        <v>2.88678763931436</v>
      </c>
      <c r="DI21" s="27">
        <v>2023</v>
      </c>
      <c r="DJ21" s="24"/>
      <c r="DK21" s="422">
        <v>105.210538585738</v>
      </c>
      <c r="DL21" s="422">
        <v>4.42027920914927</v>
      </c>
      <c r="DM21" s="422">
        <v>123.536887691017</v>
      </c>
      <c r="DN21" s="422">
        <v>2.00743043852123</v>
      </c>
      <c r="DO21" s="422">
        <v>143.438631685429</v>
      </c>
      <c r="DP21" s="422">
        <v>2.88678763931436</v>
      </c>
      <c r="DQ21" s="429"/>
    </row>
    <row r="22" ht="15" hidden="1" customHeight="1" spans="1:121">
      <c r="A22" s="27"/>
      <c r="B22" s="24"/>
      <c r="C22" s="422"/>
      <c r="D22" s="422"/>
      <c r="E22" s="422"/>
      <c r="F22" s="422"/>
      <c r="G22" s="422"/>
      <c r="H22" s="422"/>
      <c r="I22" s="422"/>
      <c r="J22" s="422"/>
      <c r="K22" s="422"/>
      <c r="L22" s="422"/>
      <c r="M22" s="422"/>
      <c r="N22" s="422"/>
      <c r="O22" s="422"/>
      <c r="P22" s="422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2"/>
      <c r="AD22" s="422"/>
      <c r="AE22" s="422"/>
      <c r="AF22" s="422"/>
      <c r="AG22" s="422"/>
      <c r="AH22" s="422"/>
      <c r="AI22" s="422"/>
      <c r="AJ22" s="422"/>
      <c r="AK22" s="422"/>
      <c r="AL22" s="422"/>
      <c r="AM22" s="422"/>
      <c r="AN22" s="422"/>
      <c r="AO22" s="422"/>
      <c r="AP22" s="422"/>
      <c r="AQ22" s="422"/>
      <c r="AR22" s="422"/>
      <c r="AS22" s="422"/>
      <c r="AT22" s="422"/>
      <c r="AU22" s="422"/>
      <c r="AV22" s="422"/>
      <c r="AW22" s="422"/>
      <c r="AX22" s="422"/>
      <c r="AY22" s="422"/>
      <c r="AZ22" s="422"/>
      <c r="BA22" s="422"/>
      <c r="BB22" s="422"/>
      <c r="BC22" s="422"/>
      <c r="BD22" s="422"/>
      <c r="BE22" s="422"/>
      <c r="BF22" s="422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2"/>
      <c r="BV22" s="422"/>
      <c r="BW22" s="422"/>
      <c r="BX22" s="422"/>
      <c r="BY22" s="422"/>
      <c r="BZ22" s="422"/>
      <c r="CA22" s="422"/>
      <c r="CB22" s="422"/>
      <c r="CC22" s="422"/>
      <c r="CD22" s="422"/>
      <c r="CE22" s="422"/>
      <c r="CF22" s="422"/>
      <c r="CG22" s="422"/>
      <c r="CH22" s="422"/>
      <c r="CI22" s="422"/>
      <c r="CJ22" s="422"/>
      <c r="CK22" s="422"/>
      <c r="CL22" s="422"/>
      <c r="CM22" s="422"/>
      <c r="CN22" s="422"/>
      <c r="CO22" s="422"/>
      <c r="CP22" s="422"/>
      <c r="CQ22" s="422"/>
      <c r="CR22" s="422"/>
      <c r="CS22" s="422"/>
      <c r="CT22" s="422"/>
      <c r="CU22" s="422"/>
      <c r="CV22" s="422"/>
      <c r="CW22" s="422"/>
      <c r="CX22" s="422"/>
      <c r="CY22" s="422"/>
      <c r="CZ22" s="422"/>
      <c r="DA22" s="422"/>
      <c r="DB22" s="422"/>
      <c r="DC22" s="422"/>
      <c r="DD22" s="422"/>
      <c r="DE22" s="422"/>
      <c r="DF22" s="422"/>
      <c r="DG22" s="422"/>
      <c r="DH22" s="422"/>
      <c r="DI22" s="422"/>
      <c r="DJ22" s="422"/>
      <c r="DK22" s="422"/>
      <c r="DL22" s="422"/>
      <c r="DM22" s="422"/>
      <c r="DN22" s="422"/>
      <c r="DO22" s="422"/>
      <c r="DP22" s="422"/>
      <c r="DQ22" s="429"/>
    </row>
    <row r="23" ht="15" hidden="1" customHeight="1" spans="1:121">
      <c r="A23" s="27">
        <v>2015</v>
      </c>
      <c r="B23" s="24" t="s">
        <v>27</v>
      </c>
      <c r="C23" s="424">
        <v>76.4294865872231</v>
      </c>
      <c r="D23" s="423"/>
      <c r="E23" s="424">
        <v>95.9350001098796</v>
      </c>
      <c r="F23" s="423"/>
      <c r="G23" s="424">
        <v>98.0667570253468</v>
      </c>
      <c r="H23" s="423"/>
      <c r="I23" s="27">
        <v>2015</v>
      </c>
      <c r="J23" s="24" t="s">
        <v>27</v>
      </c>
      <c r="K23" s="424">
        <v>97.528501301165</v>
      </c>
      <c r="L23" s="423"/>
      <c r="M23" s="424">
        <v>89.6825119914871</v>
      </c>
      <c r="N23" s="423"/>
      <c r="O23" s="424">
        <v>99.518289499757</v>
      </c>
      <c r="P23" s="423"/>
      <c r="Q23" s="27">
        <v>2015</v>
      </c>
      <c r="R23" s="24" t="s">
        <v>27</v>
      </c>
      <c r="S23" s="424">
        <v>94.6679829759351</v>
      </c>
      <c r="T23" s="423"/>
      <c r="U23" s="424">
        <v>92.8816050095183</v>
      </c>
      <c r="V23" s="423"/>
      <c r="W23" s="424">
        <v>77.9975324327544</v>
      </c>
      <c r="X23" s="423"/>
      <c r="Y23" s="27">
        <v>2015</v>
      </c>
      <c r="Z23" s="24" t="s">
        <v>27</v>
      </c>
      <c r="AA23" s="424">
        <v>104.931218269276</v>
      </c>
      <c r="AB23" s="423"/>
      <c r="AC23" s="424">
        <v>84.474672120528</v>
      </c>
      <c r="AD23" s="423"/>
      <c r="AE23" s="424">
        <v>100.138681801324</v>
      </c>
      <c r="AF23" s="423"/>
      <c r="AG23" s="27">
        <v>2015</v>
      </c>
      <c r="AH23" s="24" t="s">
        <v>27</v>
      </c>
      <c r="AI23" s="424">
        <v>95.9046105862262</v>
      </c>
      <c r="AJ23" s="423"/>
      <c r="AK23" s="424">
        <v>84.4318513815059</v>
      </c>
      <c r="AL23" s="423"/>
      <c r="AM23" s="424">
        <v>104.783137015121</v>
      </c>
      <c r="AN23" s="423"/>
      <c r="AO23" s="27">
        <v>2015</v>
      </c>
      <c r="AP23" s="24" t="s">
        <v>27</v>
      </c>
      <c r="AQ23" s="424">
        <v>96.6552294377303</v>
      </c>
      <c r="AR23" s="423"/>
      <c r="AS23" s="424">
        <v>99.9719660846375</v>
      </c>
      <c r="AT23" s="423"/>
      <c r="AU23" s="424">
        <v>89.7707112495611</v>
      </c>
      <c r="AV23" s="423"/>
      <c r="AW23" s="27">
        <v>2015</v>
      </c>
      <c r="AX23" s="24" t="s">
        <v>27</v>
      </c>
      <c r="AY23" s="424">
        <v>94.978313979559</v>
      </c>
      <c r="AZ23" s="423"/>
      <c r="BA23" s="424">
        <v>95.9965304363557</v>
      </c>
      <c r="BB23" s="423"/>
      <c r="BC23" s="424">
        <v>86.3404322727722</v>
      </c>
      <c r="BD23" s="423"/>
      <c r="BE23" s="27">
        <v>2015</v>
      </c>
      <c r="BF23" s="24" t="s">
        <v>27</v>
      </c>
      <c r="BG23" s="424">
        <v>95.7129940400507</v>
      </c>
      <c r="BH23" s="423"/>
      <c r="BI23" s="424">
        <v>104.475427317045</v>
      </c>
      <c r="BJ23" s="423"/>
      <c r="BK23" s="424">
        <v>80.385820331072</v>
      </c>
      <c r="BL23" s="423"/>
      <c r="BM23" s="27">
        <v>2015</v>
      </c>
      <c r="BN23" s="24" t="s">
        <v>27</v>
      </c>
      <c r="BO23" s="424">
        <v>94.6093309299849</v>
      </c>
      <c r="BP23" s="423"/>
      <c r="BQ23" s="424">
        <v>101.219162234</v>
      </c>
      <c r="BR23" s="423"/>
      <c r="BS23" s="424">
        <v>91.2468645694162</v>
      </c>
      <c r="BT23" s="423"/>
      <c r="BU23" s="27">
        <v>2015</v>
      </c>
      <c r="BV23" s="24" t="s">
        <v>27</v>
      </c>
      <c r="BW23" s="424">
        <v>92.4228012260632</v>
      </c>
      <c r="BX23" s="423"/>
      <c r="BY23" s="424">
        <v>100.795762487021</v>
      </c>
      <c r="BZ23" s="423"/>
      <c r="CA23" s="424">
        <v>77.9812867018189</v>
      </c>
      <c r="CB23" s="423"/>
      <c r="CC23" s="27">
        <v>2015</v>
      </c>
      <c r="CD23" s="24" t="s">
        <v>27</v>
      </c>
      <c r="CE23" s="424">
        <v>94.9388135646002</v>
      </c>
      <c r="CF23" s="423"/>
      <c r="CG23" s="424">
        <v>114.609197919956</v>
      </c>
      <c r="CH23" s="423"/>
      <c r="CI23" s="424">
        <v>81.9497631054083</v>
      </c>
      <c r="CJ23" s="423"/>
      <c r="CK23" s="27">
        <v>2015</v>
      </c>
      <c r="CL23" s="24" t="s">
        <v>27</v>
      </c>
      <c r="CM23" s="424">
        <v>94.9107549564417</v>
      </c>
      <c r="CN23" s="423"/>
      <c r="CO23" s="424">
        <v>98.7849329532669</v>
      </c>
      <c r="CP23" s="423"/>
      <c r="CQ23" s="424">
        <v>88.208007270894</v>
      </c>
      <c r="CR23" s="423"/>
      <c r="CS23" s="27">
        <v>2015</v>
      </c>
      <c r="CT23" s="24" t="s">
        <v>27</v>
      </c>
      <c r="CU23" s="424">
        <v>104.442406479749</v>
      </c>
      <c r="CV23" s="423"/>
      <c r="CW23" s="424">
        <v>90.0779079094215</v>
      </c>
      <c r="CX23" s="423"/>
      <c r="CY23" s="424">
        <v>105.789928957861</v>
      </c>
      <c r="CZ23" s="423"/>
      <c r="DA23" s="27">
        <v>2015</v>
      </c>
      <c r="DB23" s="24" t="s">
        <v>27</v>
      </c>
      <c r="DC23" s="424">
        <v>101.099885215082</v>
      </c>
      <c r="DD23" s="423"/>
      <c r="DE23" s="424">
        <v>95.679691035448</v>
      </c>
      <c r="DF23" s="423"/>
      <c r="DG23" s="424">
        <v>95.6219119347785</v>
      </c>
      <c r="DH23" s="423"/>
      <c r="DI23" s="27">
        <v>2015</v>
      </c>
      <c r="DJ23" s="24" t="s">
        <v>27</v>
      </c>
      <c r="DK23" s="424">
        <v>105.113137016252</v>
      </c>
      <c r="DL23" s="423"/>
      <c r="DM23" s="424">
        <v>98.025072290712</v>
      </c>
      <c r="DN23" s="423"/>
      <c r="DO23" s="424">
        <v>107.000431038235</v>
      </c>
      <c r="DP23" s="423"/>
      <c r="DQ23" s="429"/>
    </row>
    <row r="24" ht="15" hidden="1" customHeight="1" spans="1:121">
      <c r="A24" s="27"/>
      <c r="B24" s="24" t="s">
        <v>28</v>
      </c>
      <c r="C24" s="424">
        <v>109.042093167498</v>
      </c>
      <c r="D24" s="423"/>
      <c r="E24" s="424">
        <v>98.4881082659287</v>
      </c>
      <c r="F24" s="423"/>
      <c r="G24" s="424">
        <v>93.2541527682613</v>
      </c>
      <c r="H24" s="423"/>
      <c r="I24" s="27"/>
      <c r="J24" s="24" t="s">
        <v>28</v>
      </c>
      <c r="K24" s="424">
        <v>95.2611565264301</v>
      </c>
      <c r="L24" s="423"/>
      <c r="M24" s="424">
        <v>101.180842418782</v>
      </c>
      <c r="N24" s="423"/>
      <c r="O24" s="424">
        <v>100.857981845896</v>
      </c>
      <c r="P24" s="423"/>
      <c r="Q24" s="27"/>
      <c r="R24" s="24" t="s">
        <v>28</v>
      </c>
      <c r="S24" s="424">
        <v>102.167494865372</v>
      </c>
      <c r="T24" s="423"/>
      <c r="U24" s="424">
        <v>101.023402709083</v>
      </c>
      <c r="V24" s="423"/>
      <c r="W24" s="424">
        <v>96.8183102590597</v>
      </c>
      <c r="X24" s="423"/>
      <c r="Y24" s="27"/>
      <c r="Z24" s="24" t="s">
        <v>28</v>
      </c>
      <c r="AA24" s="424">
        <v>107.079141952036</v>
      </c>
      <c r="AB24" s="423"/>
      <c r="AC24" s="424">
        <v>91.4976773655041</v>
      </c>
      <c r="AD24" s="423"/>
      <c r="AE24" s="424">
        <v>101.62052999111</v>
      </c>
      <c r="AF24" s="423"/>
      <c r="AG24" s="27"/>
      <c r="AH24" s="24" t="s">
        <v>28</v>
      </c>
      <c r="AI24" s="424">
        <v>96.2926251409091</v>
      </c>
      <c r="AJ24" s="423"/>
      <c r="AK24" s="424">
        <v>103.843229678079</v>
      </c>
      <c r="AL24" s="423"/>
      <c r="AM24" s="424">
        <v>98.0687340817096</v>
      </c>
      <c r="AN24" s="423"/>
      <c r="AO24" s="27"/>
      <c r="AP24" s="24" t="s">
        <v>28</v>
      </c>
      <c r="AQ24" s="424">
        <v>100.71643779192</v>
      </c>
      <c r="AR24" s="423"/>
      <c r="AS24" s="424">
        <v>101.514203938203</v>
      </c>
      <c r="AT24" s="423"/>
      <c r="AU24" s="424">
        <v>104.109987794342</v>
      </c>
      <c r="AV24" s="423"/>
      <c r="AW24" s="27"/>
      <c r="AX24" s="24" t="s">
        <v>28</v>
      </c>
      <c r="AY24" s="424">
        <v>96.5814140562241</v>
      </c>
      <c r="AZ24" s="423"/>
      <c r="BA24" s="424">
        <v>98.2518022830608</v>
      </c>
      <c r="BB24" s="423"/>
      <c r="BC24" s="424">
        <v>94.8682107977449</v>
      </c>
      <c r="BD24" s="423"/>
      <c r="BE24" s="27"/>
      <c r="BF24" s="24" t="s">
        <v>28</v>
      </c>
      <c r="BG24" s="424">
        <v>99.772126261909</v>
      </c>
      <c r="BH24" s="423"/>
      <c r="BI24" s="424">
        <v>103.489039542732</v>
      </c>
      <c r="BJ24" s="423"/>
      <c r="BK24" s="424">
        <v>98.9282883704183</v>
      </c>
      <c r="BL24" s="423"/>
      <c r="BM24" s="27"/>
      <c r="BN24" s="24" t="s">
        <v>28</v>
      </c>
      <c r="BO24" s="424">
        <v>99.7395489842313</v>
      </c>
      <c r="BP24" s="423"/>
      <c r="BQ24" s="424">
        <v>102.671558533195</v>
      </c>
      <c r="BR24" s="423"/>
      <c r="BS24" s="424">
        <v>97.1070811423037</v>
      </c>
      <c r="BT24" s="423"/>
      <c r="BU24" s="27"/>
      <c r="BV24" s="24" t="s">
        <v>28</v>
      </c>
      <c r="BW24" s="424">
        <v>102.974850666442</v>
      </c>
      <c r="BX24" s="423"/>
      <c r="BY24" s="424">
        <v>100.548308922651</v>
      </c>
      <c r="BZ24" s="423"/>
      <c r="CA24" s="424">
        <v>82.3502035486841</v>
      </c>
      <c r="CB24" s="423"/>
      <c r="CC24" s="27"/>
      <c r="CD24" s="24" t="s">
        <v>28</v>
      </c>
      <c r="CE24" s="424">
        <v>103.616658309366</v>
      </c>
      <c r="CF24" s="423"/>
      <c r="CG24" s="424">
        <v>81.7888311339803</v>
      </c>
      <c r="CH24" s="423"/>
      <c r="CI24" s="424">
        <v>89.4304874397697</v>
      </c>
      <c r="CJ24" s="423"/>
      <c r="CK24" s="27"/>
      <c r="CL24" s="24" t="s">
        <v>28</v>
      </c>
      <c r="CM24" s="424">
        <v>102.392702282944</v>
      </c>
      <c r="CN24" s="423"/>
      <c r="CO24" s="424">
        <v>102.86217327402</v>
      </c>
      <c r="CP24" s="423"/>
      <c r="CQ24" s="424">
        <v>100.532959029993</v>
      </c>
      <c r="CR24" s="423"/>
      <c r="CS24" s="27"/>
      <c r="CT24" s="24" t="s">
        <v>28</v>
      </c>
      <c r="CU24" s="424">
        <v>121.032626620801</v>
      </c>
      <c r="CV24" s="423"/>
      <c r="CW24" s="424">
        <v>98.0842057289742</v>
      </c>
      <c r="CX24" s="423"/>
      <c r="CY24" s="424">
        <v>106.345781639603</v>
      </c>
      <c r="CZ24" s="423"/>
      <c r="DA24" s="27"/>
      <c r="DB24" s="24" t="s">
        <v>28</v>
      </c>
      <c r="DC24" s="424">
        <v>102.071492329831</v>
      </c>
      <c r="DD24" s="423"/>
      <c r="DE24" s="424">
        <v>94.4459211308691</v>
      </c>
      <c r="DF24" s="423"/>
      <c r="DG24" s="424">
        <v>96.0325699975272</v>
      </c>
      <c r="DH24" s="423"/>
      <c r="DI24" s="27"/>
      <c r="DJ24" s="24" t="s">
        <v>28</v>
      </c>
      <c r="DK24" s="424">
        <v>106.364312956275</v>
      </c>
      <c r="DL24" s="423"/>
      <c r="DM24" s="424">
        <v>94.5266583617396</v>
      </c>
      <c r="DN24" s="423"/>
      <c r="DO24" s="424">
        <v>91.693183590721</v>
      </c>
      <c r="DP24" s="423"/>
      <c r="DQ24" s="429"/>
    </row>
    <row r="25" ht="15" hidden="1" customHeight="1" spans="1:121">
      <c r="A25" s="27"/>
      <c r="B25" s="24" t="s">
        <v>29</v>
      </c>
      <c r="C25" s="424">
        <v>113.413368517188</v>
      </c>
      <c r="D25" s="423"/>
      <c r="E25" s="424">
        <v>101.390469045531</v>
      </c>
      <c r="F25" s="423"/>
      <c r="G25" s="424">
        <v>94.5196813111107</v>
      </c>
      <c r="H25" s="423"/>
      <c r="I25" s="27"/>
      <c r="J25" s="24" t="s">
        <v>29</v>
      </c>
      <c r="K25" s="424">
        <v>97.8137806351023</v>
      </c>
      <c r="L25" s="423"/>
      <c r="M25" s="424">
        <v>100.196669784354</v>
      </c>
      <c r="N25" s="423"/>
      <c r="O25" s="424">
        <v>103.100356505349</v>
      </c>
      <c r="P25" s="423"/>
      <c r="Q25" s="27"/>
      <c r="R25" s="24" t="s">
        <v>29</v>
      </c>
      <c r="S25" s="424">
        <v>100.017508982897</v>
      </c>
      <c r="T25" s="423"/>
      <c r="U25" s="424">
        <v>93.3611487533236</v>
      </c>
      <c r="V25" s="423"/>
      <c r="W25" s="424">
        <v>104.969512792925</v>
      </c>
      <c r="X25" s="423"/>
      <c r="Y25" s="27"/>
      <c r="Z25" s="24" t="s">
        <v>29</v>
      </c>
      <c r="AA25" s="424">
        <v>91.4371823412225</v>
      </c>
      <c r="AB25" s="423"/>
      <c r="AC25" s="424">
        <v>108.51733377047</v>
      </c>
      <c r="AD25" s="423"/>
      <c r="AE25" s="424">
        <v>95.6603574699731</v>
      </c>
      <c r="AF25" s="423"/>
      <c r="AG25" s="27"/>
      <c r="AH25" s="24" t="s">
        <v>29</v>
      </c>
      <c r="AI25" s="424">
        <v>102.858945310477</v>
      </c>
      <c r="AJ25" s="423"/>
      <c r="AK25" s="424">
        <v>103.381680737126</v>
      </c>
      <c r="AL25" s="423"/>
      <c r="AM25" s="424">
        <v>94.1730972164123</v>
      </c>
      <c r="AN25" s="423"/>
      <c r="AO25" s="27"/>
      <c r="AP25" s="24" t="s">
        <v>29</v>
      </c>
      <c r="AQ25" s="424">
        <v>101.545638640975</v>
      </c>
      <c r="AR25" s="423"/>
      <c r="AS25" s="424">
        <v>101.219668935554</v>
      </c>
      <c r="AT25" s="423"/>
      <c r="AU25" s="424">
        <v>106.811480379837</v>
      </c>
      <c r="AV25" s="423"/>
      <c r="AW25" s="27"/>
      <c r="AX25" s="24" t="s">
        <v>29</v>
      </c>
      <c r="AY25" s="424">
        <v>103.266017658184</v>
      </c>
      <c r="AZ25" s="423"/>
      <c r="BA25" s="424">
        <v>103.327281820035</v>
      </c>
      <c r="BB25" s="423"/>
      <c r="BC25" s="424">
        <v>106.712786516686</v>
      </c>
      <c r="BD25" s="423"/>
      <c r="BE25" s="27"/>
      <c r="BF25" s="24" t="s">
        <v>29</v>
      </c>
      <c r="BG25" s="424">
        <v>99.1112298893207</v>
      </c>
      <c r="BH25" s="423"/>
      <c r="BI25" s="424">
        <v>99.8566273940615</v>
      </c>
      <c r="BJ25" s="423"/>
      <c r="BK25" s="424">
        <v>115.156813760829</v>
      </c>
      <c r="BL25" s="423"/>
      <c r="BM25" s="27"/>
      <c r="BN25" s="24" t="s">
        <v>29</v>
      </c>
      <c r="BO25" s="424">
        <v>100.580867548369</v>
      </c>
      <c r="BP25" s="423"/>
      <c r="BQ25" s="424">
        <v>98.08100866619</v>
      </c>
      <c r="BR25" s="423"/>
      <c r="BS25" s="424">
        <v>102.90227322877</v>
      </c>
      <c r="BT25" s="423"/>
      <c r="BU25" s="27"/>
      <c r="BV25" s="24" t="s">
        <v>29</v>
      </c>
      <c r="BW25" s="424">
        <v>107.085089822297</v>
      </c>
      <c r="BX25" s="423"/>
      <c r="BY25" s="424">
        <v>100.208381516858</v>
      </c>
      <c r="BZ25" s="423"/>
      <c r="CA25" s="424">
        <v>119.544216952635</v>
      </c>
      <c r="CB25" s="423"/>
      <c r="CC25" s="27"/>
      <c r="CD25" s="24" t="s">
        <v>29</v>
      </c>
      <c r="CE25" s="424">
        <v>96.3928963899325</v>
      </c>
      <c r="CF25" s="423"/>
      <c r="CG25" s="424">
        <v>111.446580134263</v>
      </c>
      <c r="CH25" s="423"/>
      <c r="CI25" s="424">
        <v>110.64259053512</v>
      </c>
      <c r="CJ25" s="423"/>
      <c r="CK25" s="27"/>
      <c r="CL25" s="24" t="s">
        <v>29</v>
      </c>
      <c r="CM25" s="424">
        <v>99.7176302349924</v>
      </c>
      <c r="CN25" s="423"/>
      <c r="CO25" s="424">
        <v>98.482327070409</v>
      </c>
      <c r="CP25" s="423"/>
      <c r="CQ25" s="424">
        <v>107.561471111822</v>
      </c>
      <c r="CR25" s="423"/>
      <c r="CS25" s="27"/>
      <c r="CT25" s="24" t="s">
        <v>29</v>
      </c>
      <c r="CU25" s="424">
        <v>90.9297965325719</v>
      </c>
      <c r="CV25" s="423"/>
      <c r="CW25" s="424">
        <v>115.488419291823</v>
      </c>
      <c r="CX25" s="423"/>
      <c r="CY25" s="424">
        <v>87.5852380389682</v>
      </c>
      <c r="CZ25" s="423"/>
      <c r="DA25" s="27"/>
      <c r="DB25" s="24" t="s">
        <v>29</v>
      </c>
      <c r="DC25" s="424">
        <v>101.579414801485</v>
      </c>
      <c r="DD25" s="423"/>
      <c r="DE25" s="424">
        <v>106.389268538494</v>
      </c>
      <c r="DF25" s="423"/>
      <c r="DG25" s="424">
        <v>100.837324446098</v>
      </c>
      <c r="DH25" s="423"/>
      <c r="DI25" s="27"/>
      <c r="DJ25" s="24" t="s">
        <v>29</v>
      </c>
      <c r="DK25" s="424">
        <v>93.3418901234358</v>
      </c>
      <c r="DL25" s="423"/>
      <c r="DM25" s="424">
        <v>97.7901074980016</v>
      </c>
      <c r="DN25" s="423"/>
      <c r="DO25" s="424">
        <v>94.3880419598708</v>
      </c>
      <c r="DP25" s="423"/>
      <c r="DQ25" s="429"/>
    </row>
    <row r="26" ht="15" hidden="1" customHeight="1" spans="1:121">
      <c r="A26" s="27"/>
      <c r="B26" s="24" t="s">
        <v>30</v>
      </c>
      <c r="C26" s="424">
        <v>101.115051728091</v>
      </c>
      <c r="D26" s="423"/>
      <c r="E26" s="424">
        <v>104.186422578661</v>
      </c>
      <c r="F26" s="423"/>
      <c r="G26" s="424">
        <v>114.159408895281</v>
      </c>
      <c r="H26" s="423"/>
      <c r="I26" s="27"/>
      <c r="J26" s="24" t="s">
        <v>30</v>
      </c>
      <c r="K26" s="424">
        <v>109.396561537303</v>
      </c>
      <c r="L26" s="423"/>
      <c r="M26" s="424">
        <v>108.939975805377</v>
      </c>
      <c r="N26" s="423"/>
      <c r="O26" s="424">
        <v>96.5233721489976</v>
      </c>
      <c r="P26" s="423"/>
      <c r="Q26" s="27"/>
      <c r="R26" s="24" t="s">
        <v>30</v>
      </c>
      <c r="S26" s="424">
        <v>103.147013175795</v>
      </c>
      <c r="T26" s="423"/>
      <c r="U26" s="424">
        <v>112.733843528075</v>
      </c>
      <c r="V26" s="423"/>
      <c r="W26" s="424">
        <v>120.214644515261</v>
      </c>
      <c r="X26" s="423"/>
      <c r="Y26" s="27"/>
      <c r="Z26" s="24" t="s">
        <v>30</v>
      </c>
      <c r="AA26" s="424">
        <v>96.5524574374664</v>
      </c>
      <c r="AB26" s="423"/>
      <c r="AC26" s="424">
        <v>115.510316743497</v>
      </c>
      <c r="AD26" s="423"/>
      <c r="AE26" s="424">
        <v>102.580430737593</v>
      </c>
      <c r="AF26" s="423"/>
      <c r="AG26" s="27"/>
      <c r="AH26" s="24" t="s">
        <v>30</v>
      </c>
      <c r="AI26" s="424">
        <v>104.943818962388</v>
      </c>
      <c r="AJ26" s="423"/>
      <c r="AK26" s="424">
        <v>108.343238203289</v>
      </c>
      <c r="AL26" s="423"/>
      <c r="AM26" s="424">
        <v>102.975031686757</v>
      </c>
      <c r="AN26" s="423"/>
      <c r="AO26" s="27"/>
      <c r="AP26" s="24" t="s">
        <v>30</v>
      </c>
      <c r="AQ26" s="424">
        <v>101.082694129374</v>
      </c>
      <c r="AR26" s="423"/>
      <c r="AS26" s="424">
        <v>97.2941610416055</v>
      </c>
      <c r="AT26" s="423"/>
      <c r="AU26" s="424">
        <v>99.3078205762598</v>
      </c>
      <c r="AV26" s="423"/>
      <c r="AW26" s="27"/>
      <c r="AX26" s="24" t="s">
        <v>30</v>
      </c>
      <c r="AY26" s="424">
        <v>105.174254306032</v>
      </c>
      <c r="AZ26" s="423"/>
      <c r="BA26" s="424">
        <v>102.424385460548</v>
      </c>
      <c r="BB26" s="423"/>
      <c r="BC26" s="424">
        <v>112.078570412797</v>
      </c>
      <c r="BD26" s="423"/>
      <c r="BE26" s="27"/>
      <c r="BF26" s="24" t="s">
        <v>30</v>
      </c>
      <c r="BG26" s="424">
        <v>105.403649808719</v>
      </c>
      <c r="BH26" s="423"/>
      <c r="BI26" s="424">
        <v>92.1789057461617</v>
      </c>
      <c r="BJ26" s="423"/>
      <c r="BK26" s="424">
        <v>105.52907753768</v>
      </c>
      <c r="BL26" s="423"/>
      <c r="BM26" s="27"/>
      <c r="BN26" s="24" t="s">
        <v>30</v>
      </c>
      <c r="BO26" s="424">
        <v>105.070252537414</v>
      </c>
      <c r="BP26" s="423"/>
      <c r="BQ26" s="424">
        <v>98.0282705666152</v>
      </c>
      <c r="BR26" s="423"/>
      <c r="BS26" s="424">
        <v>108.74378105951</v>
      </c>
      <c r="BT26" s="423"/>
      <c r="BU26" s="27"/>
      <c r="BV26" s="24" t="s">
        <v>30</v>
      </c>
      <c r="BW26" s="424">
        <v>97.5172582851974</v>
      </c>
      <c r="BX26" s="423"/>
      <c r="BY26" s="424">
        <v>98.4475470734694</v>
      </c>
      <c r="BZ26" s="423"/>
      <c r="CA26" s="424">
        <v>120.124292796862</v>
      </c>
      <c r="CB26" s="423"/>
      <c r="CC26" s="27"/>
      <c r="CD26" s="24" t="s">
        <v>30</v>
      </c>
      <c r="CE26" s="424">
        <v>105.051631736101</v>
      </c>
      <c r="CF26" s="423"/>
      <c r="CG26" s="424">
        <v>92.1553908118012</v>
      </c>
      <c r="CH26" s="423"/>
      <c r="CI26" s="424">
        <v>117.977158919701</v>
      </c>
      <c r="CJ26" s="423"/>
      <c r="CK26" s="27"/>
      <c r="CL26" s="24" t="s">
        <v>30</v>
      </c>
      <c r="CM26" s="424">
        <v>102.978912525622</v>
      </c>
      <c r="CN26" s="423"/>
      <c r="CO26" s="424">
        <v>99.870566702304</v>
      </c>
      <c r="CP26" s="423"/>
      <c r="CQ26" s="424">
        <v>103.69756258729</v>
      </c>
      <c r="CR26" s="423"/>
      <c r="CS26" s="27"/>
      <c r="CT26" s="24" t="s">
        <v>30</v>
      </c>
      <c r="CU26" s="424">
        <v>83.5951703668785</v>
      </c>
      <c r="CV26" s="423"/>
      <c r="CW26" s="424">
        <v>96.3494670697814</v>
      </c>
      <c r="CX26" s="423"/>
      <c r="CY26" s="424">
        <v>100.279051363568</v>
      </c>
      <c r="CZ26" s="423"/>
      <c r="DA26" s="27"/>
      <c r="DB26" s="24" t="s">
        <v>30</v>
      </c>
      <c r="DC26" s="424">
        <v>95.2492076536016</v>
      </c>
      <c r="DD26" s="423"/>
      <c r="DE26" s="424">
        <v>103.485119295188</v>
      </c>
      <c r="DF26" s="423"/>
      <c r="DG26" s="424">
        <v>107.508193621596</v>
      </c>
      <c r="DH26" s="423"/>
      <c r="DI26" s="27"/>
      <c r="DJ26" s="24" t="s">
        <v>30</v>
      </c>
      <c r="DK26" s="424">
        <v>95.1806599040369</v>
      </c>
      <c r="DL26" s="423"/>
      <c r="DM26" s="424">
        <v>109.66965322604</v>
      </c>
      <c r="DN26" s="423"/>
      <c r="DO26" s="424">
        <v>106.918343411173</v>
      </c>
      <c r="DP26" s="423"/>
      <c r="DQ26" s="429"/>
    </row>
    <row r="27" s="404" customFormat="1" ht="15" hidden="1" customHeight="1" spans="1:121">
      <c r="A27" s="425"/>
      <c r="B27" s="426"/>
      <c r="C27" s="423"/>
      <c r="D27" s="427"/>
      <c r="E27" s="423"/>
      <c r="F27" s="427"/>
      <c r="G27" s="423"/>
      <c r="H27" s="427"/>
      <c r="I27" s="425"/>
      <c r="J27" s="426"/>
      <c r="K27" s="423"/>
      <c r="L27" s="427"/>
      <c r="M27" s="423"/>
      <c r="N27" s="427"/>
      <c r="O27" s="423"/>
      <c r="P27" s="427"/>
      <c r="Q27" s="425"/>
      <c r="R27" s="426"/>
      <c r="S27" s="423"/>
      <c r="T27" s="427"/>
      <c r="U27" s="423"/>
      <c r="V27" s="427"/>
      <c r="W27" s="423"/>
      <c r="X27" s="427"/>
      <c r="Y27" s="425"/>
      <c r="Z27" s="426"/>
      <c r="AA27" s="423"/>
      <c r="AB27" s="427"/>
      <c r="AC27" s="423"/>
      <c r="AD27" s="427"/>
      <c r="AE27" s="423"/>
      <c r="AF27" s="427"/>
      <c r="AG27" s="425"/>
      <c r="AH27" s="426"/>
      <c r="AI27" s="423"/>
      <c r="AJ27" s="427"/>
      <c r="AK27" s="423"/>
      <c r="AL27" s="427"/>
      <c r="AM27" s="423"/>
      <c r="AN27" s="427"/>
      <c r="AO27" s="425"/>
      <c r="AP27" s="426"/>
      <c r="AQ27" s="423"/>
      <c r="AR27" s="427"/>
      <c r="AS27" s="423"/>
      <c r="AT27" s="427"/>
      <c r="AU27" s="423"/>
      <c r="AV27" s="427"/>
      <c r="AW27" s="425"/>
      <c r="AX27" s="426"/>
      <c r="AY27" s="423"/>
      <c r="AZ27" s="427"/>
      <c r="BA27" s="423"/>
      <c r="BB27" s="427"/>
      <c r="BC27" s="423"/>
      <c r="BD27" s="427"/>
      <c r="BE27" s="425"/>
      <c r="BF27" s="426"/>
      <c r="BG27" s="423"/>
      <c r="BH27" s="427"/>
      <c r="BI27" s="423"/>
      <c r="BJ27" s="427"/>
      <c r="BK27" s="423"/>
      <c r="BL27" s="427"/>
      <c r="BM27" s="425"/>
      <c r="BN27" s="426"/>
      <c r="BO27" s="423"/>
      <c r="BP27" s="427"/>
      <c r="BQ27" s="423"/>
      <c r="BR27" s="427"/>
      <c r="BS27" s="423"/>
      <c r="BT27" s="427"/>
      <c r="BU27" s="425"/>
      <c r="BV27" s="426"/>
      <c r="BW27" s="423"/>
      <c r="BX27" s="427"/>
      <c r="BY27" s="423"/>
      <c r="BZ27" s="427"/>
      <c r="CA27" s="423"/>
      <c r="CB27" s="427"/>
      <c r="CC27" s="425"/>
      <c r="CD27" s="426"/>
      <c r="CE27" s="423"/>
      <c r="CF27" s="427"/>
      <c r="CG27" s="423"/>
      <c r="CH27" s="427"/>
      <c r="CI27" s="423"/>
      <c r="CJ27" s="427"/>
      <c r="CK27" s="425"/>
      <c r="CL27" s="426"/>
      <c r="CM27" s="423"/>
      <c r="CN27" s="427"/>
      <c r="CO27" s="423"/>
      <c r="CP27" s="427"/>
      <c r="CQ27" s="423"/>
      <c r="CR27" s="427"/>
      <c r="CS27" s="425"/>
      <c r="CT27" s="426"/>
      <c r="CU27" s="423"/>
      <c r="CV27" s="427"/>
      <c r="CW27" s="423"/>
      <c r="CX27" s="427"/>
      <c r="CY27" s="423"/>
      <c r="CZ27" s="427"/>
      <c r="DA27" s="425"/>
      <c r="DB27" s="426"/>
      <c r="DC27" s="423"/>
      <c r="DD27" s="427"/>
      <c r="DE27" s="423"/>
      <c r="DF27" s="427"/>
      <c r="DG27" s="423"/>
      <c r="DH27" s="427"/>
      <c r="DI27" s="425"/>
      <c r="DJ27" s="426"/>
      <c r="DK27" s="423"/>
      <c r="DL27" s="427"/>
      <c r="DM27" s="423"/>
      <c r="DN27" s="427"/>
      <c r="DO27" s="423"/>
      <c r="DP27" s="427"/>
      <c r="DQ27" s="430"/>
    </row>
    <row r="28" ht="15" hidden="1" customHeight="1" spans="1:121">
      <c r="A28" s="27">
        <v>2016</v>
      </c>
      <c r="B28" s="24" t="s">
        <v>27</v>
      </c>
      <c r="C28" s="424">
        <v>80.4662825785752</v>
      </c>
      <c r="D28" s="423">
        <v>5.28172590397453</v>
      </c>
      <c r="E28" s="424">
        <v>104.120382736031</v>
      </c>
      <c r="F28" s="423">
        <v>8.53221724790394</v>
      </c>
      <c r="G28" s="424">
        <v>103.11691044527</v>
      </c>
      <c r="H28" s="423">
        <v>5.1497098232967</v>
      </c>
      <c r="I28" s="27">
        <v>2016</v>
      </c>
      <c r="J28" s="24" t="s">
        <v>27</v>
      </c>
      <c r="K28" s="424">
        <v>103.90467137015</v>
      </c>
      <c r="L28" s="423">
        <v>6.53775048720975</v>
      </c>
      <c r="M28" s="424">
        <v>97.2784366676054</v>
      </c>
      <c r="N28" s="423">
        <v>8.46979473193092</v>
      </c>
      <c r="O28" s="424">
        <v>107.238361134455</v>
      </c>
      <c r="P28" s="423">
        <v>7.75744003791104</v>
      </c>
      <c r="Q28" s="27">
        <v>2016</v>
      </c>
      <c r="R28" s="24" t="s">
        <v>27</v>
      </c>
      <c r="S28" s="424">
        <v>98.7240762916443</v>
      </c>
      <c r="T28" s="423">
        <v>4.28454603996403</v>
      </c>
      <c r="U28" s="424">
        <v>101.51174537085</v>
      </c>
      <c r="V28" s="423">
        <v>9.29154955972939</v>
      </c>
      <c r="W28" s="424">
        <v>117.293129049906</v>
      </c>
      <c r="X28" s="423">
        <v>50.3805638351838</v>
      </c>
      <c r="Y28" s="27">
        <v>2016</v>
      </c>
      <c r="Z28" s="24" t="s">
        <v>27</v>
      </c>
      <c r="AA28" s="424">
        <v>105.219106148307</v>
      </c>
      <c r="AB28" s="423">
        <v>0.274358654916938</v>
      </c>
      <c r="AC28" s="424">
        <v>104.947038807205</v>
      </c>
      <c r="AD28" s="423">
        <v>24.2349170144949</v>
      </c>
      <c r="AE28" s="424">
        <v>97.5667356441169</v>
      </c>
      <c r="AF28" s="423">
        <v>-2.5683842756288</v>
      </c>
      <c r="AG28" s="27">
        <v>2016</v>
      </c>
      <c r="AH28" s="24" t="s">
        <v>27</v>
      </c>
      <c r="AI28" s="424">
        <v>104.279315748604</v>
      </c>
      <c r="AJ28" s="423">
        <v>8.73232799881782</v>
      </c>
      <c r="AK28" s="424">
        <v>90.0345968818904</v>
      </c>
      <c r="AL28" s="423">
        <v>6.63581978685799</v>
      </c>
      <c r="AM28" s="424">
        <v>106.051752487728</v>
      </c>
      <c r="AN28" s="423">
        <v>1.21070575738212</v>
      </c>
      <c r="AO28" s="27">
        <v>2016</v>
      </c>
      <c r="AP28" s="24" t="s">
        <v>27</v>
      </c>
      <c r="AQ28" s="424">
        <v>100.664617890968</v>
      </c>
      <c r="AR28" s="423">
        <v>4.14813401878162</v>
      </c>
      <c r="AS28" s="424">
        <v>102.11315393117</v>
      </c>
      <c r="AT28" s="423">
        <v>2.14178827364464</v>
      </c>
      <c r="AU28" s="424">
        <v>93.3827265495114</v>
      </c>
      <c r="AV28" s="423">
        <v>4.02360107174486</v>
      </c>
      <c r="AW28" s="27">
        <v>2016</v>
      </c>
      <c r="AX28" s="24" t="s">
        <v>27</v>
      </c>
      <c r="AY28" s="424">
        <v>100.848741816167</v>
      </c>
      <c r="AZ28" s="423">
        <v>6.18080864003497</v>
      </c>
      <c r="BA28" s="424">
        <v>98.048774055133</v>
      </c>
      <c r="BB28" s="423">
        <v>2.13783103352667</v>
      </c>
      <c r="BC28" s="424">
        <v>108.541299918856</v>
      </c>
      <c r="BD28" s="423">
        <v>25.7131763898812</v>
      </c>
      <c r="BE28" s="27">
        <v>2016</v>
      </c>
      <c r="BF28" s="24" t="s">
        <v>27</v>
      </c>
      <c r="BG28" s="424">
        <v>97.7101543800919</v>
      </c>
      <c r="BH28" s="423">
        <v>2.08661358896107</v>
      </c>
      <c r="BI28" s="424">
        <v>97.377988161439</v>
      </c>
      <c r="BJ28" s="423">
        <v>-6.79340524166285</v>
      </c>
      <c r="BK28" s="424">
        <v>93.8666936167203</v>
      </c>
      <c r="BL28" s="423">
        <v>16.7702129929468</v>
      </c>
      <c r="BM28" s="27">
        <v>2016</v>
      </c>
      <c r="BN28" s="24" t="s">
        <v>27</v>
      </c>
      <c r="BO28" s="424">
        <v>93.1255374063403</v>
      </c>
      <c r="BP28" s="423">
        <v>-1.56833740293824</v>
      </c>
      <c r="BQ28" s="424">
        <v>111.029812685089</v>
      </c>
      <c r="BR28" s="423">
        <v>9.6924833544946</v>
      </c>
      <c r="BS28" s="424">
        <v>97.024634718373</v>
      </c>
      <c r="BT28" s="423">
        <v>6.33202047678181</v>
      </c>
      <c r="BU28" s="27">
        <v>2016</v>
      </c>
      <c r="BV28" s="24" t="s">
        <v>27</v>
      </c>
      <c r="BW28" s="424">
        <v>98.3503641504255</v>
      </c>
      <c r="BX28" s="423">
        <v>6.41352874585969</v>
      </c>
      <c r="BY28" s="424">
        <v>92.9416234601087</v>
      </c>
      <c r="BZ28" s="423">
        <v>-7.79213216222624</v>
      </c>
      <c r="CA28" s="424">
        <v>94.2912188258097</v>
      </c>
      <c r="CB28" s="423">
        <v>20.91518723762</v>
      </c>
      <c r="CC28" s="27">
        <v>2016</v>
      </c>
      <c r="CD28" s="24" t="s">
        <v>27</v>
      </c>
      <c r="CE28" s="424">
        <v>104.037574609021</v>
      </c>
      <c r="CF28" s="423">
        <v>9.58381583126693</v>
      </c>
      <c r="CG28" s="424">
        <v>133.536465014225</v>
      </c>
      <c r="CH28" s="423">
        <v>16.5146143920208</v>
      </c>
      <c r="CI28" s="424">
        <v>86.5144184447876</v>
      </c>
      <c r="CJ28" s="423">
        <v>5.57006532588503</v>
      </c>
      <c r="CK28" s="27">
        <v>2016</v>
      </c>
      <c r="CL28" s="24" t="s">
        <v>27</v>
      </c>
      <c r="CM28" s="424">
        <v>102.276888784161</v>
      </c>
      <c r="CN28" s="423">
        <v>7.76111604116932</v>
      </c>
      <c r="CO28" s="424">
        <v>98.9469388364372</v>
      </c>
      <c r="CP28" s="423">
        <v>0.163998575822262</v>
      </c>
      <c r="CQ28" s="424">
        <v>92.3549913801617</v>
      </c>
      <c r="CR28" s="423">
        <v>4.7013692266417</v>
      </c>
      <c r="CS28" s="27">
        <v>2016</v>
      </c>
      <c r="CT28" s="24" t="s">
        <v>27</v>
      </c>
      <c r="CU28" s="424">
        <v>110.495038072855</v>
      </c>
      <c r="CV28" s="423">
        <v>5.79518588005716</v>
      </c>
      <c r="CW28" s="424">
        <v>90.9288073637923</v>
      </c>
      <c r="CX28" s="423">
        <v>0.944626128779987</v>
      </c>
      <c r="CY28" s="424">
        <v>84.4257943749604</v>
      </c>
      <c r="CZ28" s="423">
        <v>-20.1948661780559</v>
      </c>
      <c r="DA28" s="27">
        <v>2016</v>
      </c>
      <c r="DB28" s="24" t="s">
        <v>27</v>
      </c>
      <c r="DC28" s="424">
        <v>118.911144687342</v>
      </c>
      <c r="DD28" s="423">
        <v>17.617487333806</v>
      </c>
      <c r="DE28" s="424">
        <v>107.670284974923</v>
      </c>
      <c r="DF28" s="423">
        <v>12.5320157388808</v>
      </c>
      <c r="DG28" s="424">
        <v>93.7014801821284</v>
      </c>
      <c r="DH28" s="423">
        <v>-2.00835950023676</v>
      </c>
      <c r="DI28" s="27">
        <v>2016</v>
      </c>
      <c r="DJ28" s="24" t="s">
        <v>27</v>
      </c>
      <c r="DK28" s="424">
        <v>101.696266352982</v>
      </c>
      <c r="DL28" s="423">
        <v>-3.25065996531116</v>
      </c>
      <c r="DM28" s="424">
        <v>107.564409411351</v>
      </c>
      <c r="DN28" s="423">
        <v>9.73152775888664</v>
      </c>
      <c r="DO28" s="424">
        <v>108.120028146056</v>
      </c>
      <c r="DP28" s="423">
        <v>1.04634822211224</v>
      </c>
      <c r="DQ28" s="429"/>
    </row>
    <row r="29" ht="15" hidden="1" customHeight="1" spans="1:121">
      <c r="A29" s="27"/>
      <c r="B29" s="24" t="s">
        <v>28</v>
      </c>
      <c r="C29" s="424">
        <v>85.8328617551475</v>
      </c>
      <c r="D29" s="423">
        <v>-21.2846532363414</v>
      </c>
      <c r="E29" s="424">
        <v>113.4441114755</v>
      </c>
      <c r="F29" s="423">
        <v>15.1855929339091</v>
      </c>
      <c r="G29" s="424">
        <v>107.690366087487</v>
      </c>
      <c r="H29" s="423">
        <v>15.4805045037512</v>
      </c>
      <c r="I29" s="27"/>
      <c r="J29" s="24" t="s">
        <v>28</v>
      </c>
      <c r="K29" s="424">
        <v>109.367622208273</v>
      </c>
      <c r="L29" s="423">
        <v>14.8082032553627</v>
      </c>
      <c r="M29" s="424">
        <v>110.14334905399</v>
      </c>
      <c r="N29" s="423">
        <v>8.85790869195657</v>
      </c>
      <c r="O29" s="424">
        <v>105.376666666667</v>
      </c>
      <c r="P29" s="423">
        <v>4.48024513089615</v>
      </c>
      <c r="Q29" s="27"/>
      <c r="R29" s="24" t="s">
        <v>28</v>
      </c>
      <c r="S29" s="424">
        <v>106.936826770977</v>
      </c>
      <c r="T29" s="423">
        <v>4.66814999417259</v>
      </c>
      <c r="U29" s="424">
        <v>110.577080747251</v>
      </c>
      <c r="V29" s="423">
        <v>9.45689590923745</v>
      </c>
      <c r="W29" s="424">
        <v>103.603259074185</v>
      </c>
      <c r="X29" s="423">
        <v>7.00791905680924</v>
      </c>
      <c r="Y29" s="27"/>
      <c r="Z29" s="24" t="s">
        <v>28</v>
      </c>
      <c r="AA29" s="424">
        <v>116.304906553405</v>
      </c>
      <c r="AB29" s="423">
        <v>8.61583725194761</v>
      </c>
      <c r="AC29" s="424">
        <v>112.443333333333</v>
      </c>
      <c r="AD29" s="423">
        <v>22.8920083776094</v>
      </c>
      <c r="AE29" s="424">
        <v>100.301082262173</v>
      </c>
      <c r="AF29" s="423">
        <v>-1.2984066596118</v>
      </c>
      <c r="AG29" s="27"/>
      <c r="AH29" s="24" t="s">
        <v>28</v>
      </c>
      <c r="AI29" s="424">
        <v>101.560176907476</v>
      </c>
      <c r="AJ29" s="423">
        <v>5.47035846084671</v>
      </c>
      <c r="AK29" s="424">
        <v>107.054243542672</v>
      </c>
      <c r="AL29" s="423">
        <v>3.09217449663979</v>
      </c>
      <c r="AM29" s="424">
        <v>102.956083980316</v>
      </c>
      <c r="AN29" s="423">
        <v>4.98359639733287</v>
      </c>
      <c r="AO29" s="27"/>
      <c r="AP29" s="24" t="s">
        <v>28</v>
      </c>
      <c r="AQ29" s="424">
        <v>106.72795128094</v>
      </c>
      <c r="AR29" s="423">
        <v>5.96875110043075</v>
      </c>
      <c r="AS29" s="424">
        <v>105.464159731487</v>
      </c>
      <c r="AT29" s="423">
        <v>3.89103754947276</v>
      </c>
      <c r="AU29" s="424">
        <v>108.111687938903</v>
      </c>
      <c r="AV29" s="423">
        <v>3.8437235747887</v>
      </c>
      <c r="AW29" s="27"/>
      <c r="AX29" s="24" t="s">
        <v>28</v>
      </c>
      <c r="AY29" s="424">
        <v>101.597520229646</v>
      </c>
      <c r="AZ29" s="423">
        <v>5.19365575917288</v>
      </c>
      <c r="BA29" s="424">
        <v>101.95203112822</v>
      </c>
      <c r="BB29" s="423">
        <v>3.76606714500608</v>
      </c>
      <c r="BC29" s="424">
        <v>112.995949489669</v>
      </c>
      <c r="BD29" s="423">
        <v>19.1083383353475</v>
      </c>
      <c r="BE29" s="27"/>
      <c r="BF29" s="24" t="s">
        <v>28</v>
      </c>
      <c r="BG29" s="424">
        <v>101.951529537917</v>
      </c>
      <c r="BH29" s="423">
        <v>2.18438090643392</v>
      </c>
      <c r="BI29" s="424">
        <v>103.750309854551</v>
      </c>
      <c r="BJ29" s="423">
        <v>0.252461819119574</v>
      </c>
      <c r="BK29" s="424">
        <v>106.387711112739</v>
      </c>
      <c r="BL29" s="423">
        <v>7.54023228865566</v>
      </c>
      <c r="BM29" s="27"/>
      <c r="BN29" s="24" t="s">
        <v>28</v>
      </c>
      <c r="BO29" s="424">
        <v>107.807277003321</v>
      </c>
      <c r="BP29" s="423">
        <v>8.08879536879145</v>
      </c>
      <c r="BQ29" s="424">
        <v>106.627528514326</v>
      </c>
      <c r="BR29" s="423">
        <v>3.85303392453258</v>
      </c>
      <c r="BS29" s="424">
        <v>109.375211946534</v>
      </c>
      <c r="BT29" s="423">
        <v>12.6336109168516</v>
      </c>
      <c r="BU29" s="27"/>
      <c r="BV29" s="24" t="s">
        <v>28</v>
      </c>
      <c r="BW29" s="424">
        <v>107.226424024475</v>
      </c>
      <c r="BX29" s="423">
        <v>4.1287492339316</v>
      </c>
      <c r="BY29" s="424">
        <v>104.332333333333</v>
      </c>
      <c r="BZ29" s="423">
        <v>3.76338941074867</v>
      </c>
      <c r="CA29" s="424">
        <v>89.496</v>
      </c>
      <c r="CB29" s="423">
        <v>8.6773270051378</v>
      </c>
      <c r="CC29" s="27"/>
      <c r="CD29" s="24" t="s">
        <v>28</v>
      </c>
      <c r="CE29" s="424">
        <v>113.309243466178</v>
      </c>
      <c r="CF29" s="423">
        <v>9.35427306280501</v>
      </c>
      <c r="CG29" s="424">
        <v>97.0866666666667</v>
      </c>
      <c r="CH29" s="423">
        <v>18.7040642598579</v>
      </c>
      <c r="CI29" s="424">
        <v>90.0789434316682</v>
      </c>
      <c r="CJ29" s="423">
        <v>0.725094998878589</v>
      </c>
      <c r="CK29" s="27"/>
      <c r="CL29" s="24" t="s">
        <v>28</v>
      </c>
      <c r="CM29" s="424">
        <v>103.049889773129</v>
      </c>
      <c r="CN29" s="423">
        <v>0.641830399561499</v>
      </c>
      <c r="CO29" s="424">
        <v>108.894764442684</v>
      </c>
      <c r="CP29" s="423">
        <v>5.86473236628315</v>
      </c>
      <c r="CQ29" s="424">
        <v>116.307</v>
      </c>
      <c r="CR29" s="423">
        <v>15.6904174732393</v>
      </c>
      <c r="CS29" s="27"/>
      <c r="CT29" s="24" t="s">
        <v>28</v>
      </c>
      <c r="CU29" s="424">
        <v>126.519640123433</v>
      </c>
      <c r="CV29" s="423">
        <v>4.53349948342716</v>
      </c>
      <c r="CW29" s="424">
        <v>101.692242662158</v>
      </c>
      <c r="CX29" s="423">
        <v>3.67850960954247</v>
      </c>
      <c r="CY29" s="424">
        <v>78.7645722438786</v>
      </c>
      <c r="CZ29" s="423">
        <v>-25.9354052135278</v>
      </c>
      <c r="DA29" s="27"/>
      <c r="DB29" s="24" t="s">
        <v>28</v>
      </c>
      <c r="DC29" s="424">
        <v>114.802</v>
      </c>
      <c r="DD29" s="423">
        <v>12.4721480793407</v>
      </c>
      <c r="DE29" s="424">
        <v>84.7116206004034</v>
      </c>
      <c r="DF29" s="423">
        <v>-10.3067452928723</v>
      </c>
      <c r="DG29" s="424">
        <v>98.561</v>
      </c>
      <c r="DH29" s="423">
        <v>2.63288799054102</v>
      </c>
      <c r="DI29" s="27"/>
      <c r="DJ29" s="24" t="s">
        <v>28</v>
      </c>
      <c r="DK29" s="424">
        <v>98.013933333906</v>
      </c>
      <c r="DL29" s="423">
        <v>-7.85073432082628</v>
      </c>
      <c r="DM29" s="424">
        <v>103.70208504873</v>
      </c>
      <c r="DN29" s="423">
        <v>9.70670797636551</v>
      </c>
      <c r="DO29" s="424">
        <v>96.9188805431002</v>
      </c>
      <c r="DP29" s="423">
        <v>5.69911169810011</v>
      </c>
      <c r="DQ29" s="429"/>
    </row>
    <row r="30" ht="15" hidden="1" customHeight="1" spans="1:121">
      <c r="A30" s="27"/>
      <c r="B30" s="24" t="s">
        <v>29</v>
      </c>
      <c r="C30" s="424">
        <v>107.4958773287</v>
      </c>
      <c r="D30" s="423">
        <v>-5.21763110103889</v>
      </c>
      <c r="E30" s="424">
        <v>108.328091154862</v>
      </c>
      <c r="F30" s="423">
        <v>6.84247954925208</v>
      </c>
      <c r="G30" s="424">
        <v>102.821723362758</v>
      </c>
      <c r="H30" s="423">
        <v>8.78340038443504</v>
      </c>
      <c r="I30" s="27"/>
      <c r="J30" s="24" t="s">
        <v>29</v>
      </c>
      <c r="K30" s="424">
        <v>107.034128198621</v>
      </c>
      <c r="L30" s="423">
        <v>9.42643000163297</v>
      </c>
      <c r="M30" s="424">
        <v>111.858534819689</v>
      </c>
      <c r="N30" s="423">
        <v>11.6389746889133</v>
      </c>
      <c r="O30" s="424">
        <v>105.239</v>
      </c>
      <c r="P30" s="423">
        <v>2.07433181333347</v>
      </c>
      <c r="Q30" s="27"/>
      <c r="R30" s="24" t="s">
        <v>29</v>
      </c>
      <c r="S30" s="424">
        <v>105.102377438839</v>
      </c>
      <c r="T30" s="423">
        <v>5.08397830304961</v>
      </c>
      <c r="U30" s="424">
        <v>100.935152019933</v>
      </c>
      <c r="V30" s="423">
        <v>8.1125857680062</v>
      </c>
      <c r="W30" s="424">
        <v>104.262951541877</v>
      </c>
      <c r="X30" s="423">
        <v>-0.673110917873728</v>
      </c>
      <c r="Y30" s="27"/>
      <c r="Z30" s="24" t="s">
        <v>29</v>
      </c>
      <c r="AA30" s="424">
        <v>103.034752444514</v>
      </c>
      <c r="AB30" s="423">
        <v>12.6836477309771</v>
      </c>
      <c r="AC30" s="424">
        <v>114.069666666667</v>
      </c>
      <c r="AD30" s="423">
        <v>5.11654009850658</v>
      </c>
      <c r="AE30" s="424">
        <v>97.6568791577186</v>
      </c>
      <c r="AF30" s="423">
        <v>2.08709411144756</v>
      </c>
      <c r="AG30" s="27"/>
      <c r="AH30" s="24" t="s">
        <v>29</v>
      </c>
      <c r="AI30" s="424">
        <v>104.929833349504</v>
      </c>
      <c r="AJ30" s="423">
        <v>2.01332809001352</v>
      </c>
      <c r="AK30" s="424">
        <v>108.901570329855</v>
      </c>
      <c r="AL30" s="423">
        <v>5.33933048231702</v>
      </c>
      <c r="AM30" s="424">
        <v>97.1319357305763</v>
      </c>
      <c r="AN30" s="423">
        <v>3.14191483727512</v>
      </c>
      <c r="AO30" s="27"/>
      <c r="AP30" s="24" t="s">
        <v>29</v>
      </c>
      <c r="AQ30" s="424">
        <v>110.086602711639</v>
      </c>
      <c r="AR30" s="423">
        <v>8.41096100725906</v>
      </c>
      <c r="AS30" s="424">
        <v>103.962175835891</v>
      </c>
      <c r="AT30" s="423">
        <v>2.70946045287248</v>
      </c>
      <c r="AU30" s="424">
        <v>110.947054208277</v>
      </c>
      <c r="AV30" s="423">
        <v>3.87184393824798</v>
      </c>
      <c r="AW30" s="27"/>
      <c r="AX30" s="24" t="s">
        <v>29</v>
      </c>
      <c r="AY30" s="424">
        <v>105.735734837165</v>
      </c>
      <c r="AZ30" s="423">
        <v>2.39160687609343</v>
      </c>
      <c r="BA30" s="424">
        <v>106.220611560648</v>
      </c>
      <c r="BB30" s="423">
        <v>2.80016050906346</v>
      </c>
      <c r="BC30" s="424">
        <v>117.922442205353</v>
      </c>
      <c r="BD30" s="423">
        <v>10.5045103352392</v>
      </c>
      <c r="BE30" s="27"/>
      <c r="BF30" s="24" t="s">
        <v>29</v>
      </c>
      <c r="BG30" s="424">
        <v>102.975461393347</v>
      </c>
      <c r="BH30" s="423">
        <v>3.89888361625741</v>
      </c>
      <c r="BI30" s="424">
        <v>101.729746152945</v>
      </c>
      <c r="BJ30" s="423">
        <v>1.8758081539163</v>
      </c>
      <c r="BK30" s="424">
        <v>115.18100881067</v>
      </c>
      <c r="BL30" s="423">
        <v>0.0210105238675595</v>
      </c>
      <c r="BM30" s="27"/>
      <c r="BN30" s="24" t="s">
        <v>29</v>
      </c>
      <c r="BO30" s="424">
        <v>106.657761419909</v>
      </c>
      <c r="BP30" s="423">
        <v>6.04179902168546</v>
      </c>
      <c r="BQ30" s="424">
        <v>101.860676914087</v>
      </c>
      <c r="BR30" s="423">
        <v>3.85361885985537</v>
      </c>
      <c r="BS30" s="424">
        <v>114.832695523864</v>
      </c>
      <c r="BT30" s="423">
        <v>11.5939346340482</v>
      </c>
      <c r="BU30" s="27"/>
      <c r="BV30" s="24" t="s">
        <v>29</v>
      </c>
      <c r="BW30" s="424">
        <v>105.473800523486</v>
      </c>
      <c r="BX30" s="423">
        <v>-1.50468127867774</v>
      </c>
      <c r="BY30" s="424">
        <v>108.972333333333</v>
      </c>
      <c r="BZ30" s="423">
        <v>8.74572733718952</v>
      </c>
      <c r="CA30" s="424">
        <v>116.039333333333</v>
      </c>
      <c r="CB30" s="423">
        <v>-2.9318721629925</v>
      </c>
      <c r="CC30" s="27"/>
      <c r="CD30" s="24" t="s">
        <v>29</v>
      </c>
      <c r="CE30" s="424">
        <v>107.383805709773</v>
      </c>
      <c r="CF30" s="423">
        <v>11.4021984310748</v>
      </c>
      <c r="CG30" s="424">
        <v>120.561333333333</v>
      </c>
      <c r="CH30" s="423">
        <v>8.17858492211236</v>
      </c>
      <c r="CI30" s="424">
        <v>113.938027619615</v>
      </c>
      <c r="CJ30" s="423">
        <v>2.97845257287983</v>
      </c>
      <c r="CK30" s="27"/>
      <c r="CL30" s="24" t="s">
        <v>29</v>
      </c>
      <c r="CM30" s="424">
        <v>103.780093173209</v>
      </c>
      <c r="CN30" s="423">
        <v>4.0739665880976</v>
      </c>
      <c r="CO30" s="424">
        <v>111.978732247488</v>
      </c>
      <c r="CP30" s="423">
        <v>13.7043930404181</v>
      </c>
      <c r="CQ30" s="424">
        <v>105.648666666667</v>
      </c>
      <c r="CR30" s="423">
        <v>-1.77833607646282</v>
      </c>
      <c r="CS30" s="27"/>
      <c r="CT30" s="24" t="s">
        <v>29</v>
      </c>
      <c r="CU30" s="424">
        <v>99.5000303073055</v>
      </c>
      <c r="CV30" s="423">
        <v>9.42511047153138</v>
      </c>
      <c r="CW30" s="424">
        <v>119.110746413783</v>
      </c>
      <c r="CX30" s="423">
        <v>3.13652844516545</v>
      </c>
      <c r="CY30" s="424">
        <v>71.2559399382252</v>
      </c>
      <c r="CZ30" s="423">
        <v>-18.6438930422017</v>
      </c>
      <c r="DA30" s="27"/>
      <c r="DB30" s="24" t="s">
        <v>29</v>
      </c>
      <c r="DC30" s="424">
        <v>110.975666666667</v>
      </c>
      <c r="DD30" s="423">
        <v>9.25015357052831</v>
      </c>
      <c r="DE30" s="424">
        <v>110.878677828276</v>
      </c>
      <c r="DF30" s="423">
        <v>4.21979524011562</v>
      </c>
      <c r="DG30" s="424">
        <v>96.407</v>
      </c>
      <c r="DH30" s="423">
        <v>-4.39353629267104</v>
      </c>
      <c r="DI30" s="27"/>
      <c r="DJ30" s="24" t="s">
        <v>29</v>
      </c>
      <c r="DK30" s="424">
        <v>87.0994027923428</v>
      </c>
      <c r="DL30" s="423">
        <v>-6.6877661496225</v>
      </c>
      <c r="DM30" s="424">
        <v>108.698585581903</v>
      </c>
      <c r="DN30" s="423">
        <v>11.1549914025039</v>
      </c>
      <c r="DO30" s="424">
        <v>116.942480408558</v>
      </c>
      <c r="DP30" s="423">
        <v>23.8954405456105</v>
      </c>
      <c r="DQ30" s="429"/>
    </row>
    <row r="31" ht="15" hidden="1" customHeight="1" spans="1:121">
      <c r="A31" s="27"/>
      <c r="B31" s="24" t="s">
        <v>30</v>
      </c>
      <c r="C31" s="424">
        <v>114.342719887174</v>
      </c>
      <c r="D31" s="423">
        <v>13.0817993295932</v>
      </c>
      <c r="E31" s="424">
        <v>106.564954493238</v>
      </c>
      <c r="F31" s="423">
        <v>2.28295765965207</v>
      </c>
      <c r="G31" s="424">
        <v>110.738143215019</v>
      </c>
      <c r="H31" s="423">
        <v>-2.99691958233683</v>
      </c>
      <c r="I31" s="27"/>
      <c r="J31" s="24" t="s">
        <v>30</v>
      </c>
      <c r="K31" s="424">
        <v>113.078906588823</v>
      </c>
      <c r="L31" s="423">
        <v>3.3660519122115</v>
      </c>
      <c r="M31" s="424">
        <v>120.501916508074</v>
      </c>
      <c r="N31" s="423">
        <v>10.6131294937607</v>
      </c>
      <c r="O31" s="424">
        <v>95.0763333333334</v>
      </c>
      <c r="P31" s="423">
        <v>-1.4991589948086</v>
      </c>
      <c r="Q31" s="27"/>
      <c r="R31" s="24" t="s">
        <v>30</v>
      </c>
      <c r="S31" s="424">
        <v>109.245751842358</v>
      </c>
      <c r="T31" s="423">
        <v>5.91266627969991</v>
      </c>
      <c r="U31" s="424">
        <v>119.982645036017</v>
      </c>
      <c r="V31" s="423">
        <v>6.43001363307233</v>
      </c>
      <c r="W31" s="424">
        <v>125.206676440307</v>
      </c>
      <c r="X31" s="423">
        <v>4.15259883284182</v>
      </c>
      <c r="Y31" s="27"/>
      <c r="Z31" s="24" t="s">
        <v>30</v>
      </c>
      <c r="AA31" s="424">
        <v>98.2013553786506</v>
      </c>
      <c r="AB31" s="423">
        <v>1.70777418301562</v>
      </c>
      <c r="AC31" s="424">
        <v>118.861333333333</v>
      </c>
      <c r="AD31" s="423">
        <v>2.90105393553483</v>
      </c>
      <c r="AE31" s="424">
        <v>105.679424746962</v>
      </c>
      <c r="AF31" s="423">
        <v>3.0210382107835</v>
      </c>
      <c r="AG31" s="27"/>
      <c r="AH31" s="24" t="s">
        <v>30</v>
      </c>
      <c r="AI31" s="424">
        <v>107.338891644005</v>
      </c>
      <c r="AJ31" s="423">
        <v>2.28224273263274</v>
      </c>
      <c r="AK31" s="424">
        <v>115.339772661105</v>
      </c>
      <c r="AL31" s="423">
        <v>6.45774907030878</v>
      </c>
      <c r="AM31" s="424">
        <v>106.205691824485</v>
      </c>
      <c r="AN31" s="423">
        <v>3.13732376170057</v>
      </c>
      <c r="AO31" s="27"/>
      <c r="AP31" s="24" t="s">
        <v>30</v>
      </c>
      <c r="AQ31" s="424">
        <v>109.585413627453</v>
      </c>
      <c r="AR31" s="423">
        <v>8.41164708886382</v>
      </c>
      <c r="AS31" s="424">
        <v>101.751355890155</v>
      </c>
      <c r="AT31" s="423">
        <v>4.58115348427081</v>
      </c>
      <c r="AU31" s="424">
        <v>105.316528526188</v>
      </c>
      <c r="AV31" s="423">
        <v>6.05058888117875</v>
      </c>
      <c r="AW31" s="27"/>
      <c r="AX31" s="24" t="s">
        <v>30</v>
      </c>
      <c r="AY31" s="424">
        <v>106.444028482363</v>
      </c>
      <c r="AZ31" s="423">
        <v>1.20730513822861</v>
      </c>
      <c r="BA31" s="424">
        <v>108.342322459909</v>
      </c>
      <c r="BB31" s="423">
        <v>5.77785941575458</v>
      </c>
      <c r="BC31" s="424">
        <v>122.549610398664</v>
      </c>
      <c r="BD31" s="423">
        <v>9.34258881720243</v>
      </c>
      <c r="BE31" s="27"/>
      <c r="BF31" s="24" t="s">
        <v>30</v>
      </c>
      <c r="BG31" s="424">
        <v>108.540510730509</v>
      </c>
      <c r="BH31" s="423">
        <v>2.97604582714384</v>
      </c>
      <c r="BI31" s="424">
        <v>98.6852618280907</v>
      </c>
      <c r="BJ31" s="423">
        <v>7.05840021560455</v>
      </c>
      <c r="BK31" s="424">
        <v>106.770608034592</v>
      </c>
      <c r="BL31" s="423">
        <v>1.17648190042094</v>
      </c>
      <c r="BM31" s="27"/>
      <c r="BN31" s="24" t="s">
        <v>30</v>
      </c>
      <c r="BO31" s="424">
        <v>104.154710287008</v>
      </c>
      <c r="BP31" s="423">
        <v>-0.871361996660625</v>
      </c>
      <c r="BQ31" s="424">
        <v>105.207290312593</v>
      </c>
      <c r="BR31" s="423">
        <v>7.32341772886723</v>
      </c>
      <c r="BS31" s="424">
        <v>121.27105937466</v>
      </c>
      <c r="BT31" s="423">
        <v>11.5199951602702</v>
      </c>
      <c r="BU31" s="27"/>
      <c r="BV31" s="24" t="s">
        <v>30</v>
      </c>
      <c r="BW31" s="424">
        <v>105.680813744964</v>
      </c>
      <c r="BX31" s="423">
        <v>8.37139559019565</v>
      </c>
      <c r="BY31" s="424">
        <v>105.787333333333</v>
      </c>
      <c r="BZ31" s="423">
        <v>7.45552985122772</v>
      </c>
      <c r="CA31" s="424">
        <v>117.093666666667</v>
      </c>
      <c r="CB31" s="423">
        <v>-2.52290861376427</v>
      </c>
      <c r="CC31" s="27"/>
      <c r="CD31" s="24" t="s">
        <v>30</v>
      </c>
      <c r="CE31" s="424">
        <v>118.879554737823</v>
      </c>
      <c r="CF31" s="423">
        <v>13.1629778359461</v>
      </c>
      <c r="CG31" s="424">
        <v>89.5273333333333</v>
      </c>
      <c r="CH31" s="423">
        <v>-2.85176749327105</v>
      </c>
      <c r="CI31" s="424">
        <v>107.7783803183</v>
      </c>
      <c r="CJ31" s="423">
        <v>-8.64470605563812</v>
      </c>
      <c r="CK31" s="27"/>
      <c r="CL31" s="24" t="s">
        <v>30</v>
      </c>
      <c r="CM31" s="424">
        <v>104.411723421343</v>
      </c>
      <c r="CN31" s="423">
        <v>1.39136339720449</v>
      </c>
      <c r="CO31" s="424">
        <v>112.616386074786</v>
      </c>
      <c r="CP31" s="423">
        <v>12.7623380875315</v>
      </c>
      <c r="CQ31" s="424">
        <v>110.578333333333</v>
      </c>
      <c r="CR31" s="423">
        <v>6.63542186948823</v>
      </c>
      <c r="CS31" s="27"/>
      <c r="CT31" s="24" t="s">
        <v>30</v>
      </c>
      <c r="CU31" s="424">
        <v>92.4568614979392</v>
      </c>
      <c r="CV31" s="423">
        <v>10.6007214198726</v>
      </c>
      <c r="CW31" s="424">
        <v>100.236440994502</v>
      </c>
      <c r="CX31" s="423">
        <v>4.03424538083412</v>
      </c>
      <c r="CY31" s="424">
        <v>80.2559645751691</v>
      </c>
      <c r="CZ31" s="423">
        <v>-19.9673675769067</v>
      </c>
      <c r="DA31" s="27"/>
      <c r="DB31" s="24" t="s">
        <v>30</v>
      </c>
      <c r="DC31" s="424">
        <v>118.572</v>
      </c>
      <c r="DD31" s="423">
        <v>24.4860749196128</v>
      </c>
      <c r="DE31" s="424">
        <v>85.546741319778</v>
      </c>
      <c r="DF31" s="423">
        <v>-17.3342583915293</v>
      </c>
      <c r="DG31" s="424">
        <v>113.925</v>
      </c>
      <c r="DH31" s="423">
        <v>5.96866728222534</v>
      </c>
      <c r="DI31" s="27"/>
      <c r="DJ31" s="24" t="s">
        <v>30</v>
      </c>
      <c r="DK31" s="424">
        <v>89.7256807321278</v>
      </c>
      <c r="DL31" s="423">
        <v>-5.7311844416806</v>
      </c>
      <c r="DM31" s="424">
        <v>120.029707806062</v>
      </c>
      <c r="DN31" s="423">
        <v>9.44660101976329</v>
      </c>
      <c r="DO31" s="424">
        <v>105.500100445568</v>
      </c>
      <c r="DP31" s="423">
        <v>-1.32647300767678</v>
      </c>
      <c r="DQ31" s="429"/>
    </row>
    <row r="32" ht="15" hidden="1" customHeight="1" spans="1:121">
      <c r="A32" s="27"/>
      <c r="B32" s="24"/>
      <c r="C32" s="424"/>
      <c r="D32" s="423"/>
      <c r="E32" s="424"/>
      <c r="F32" s="423"/>
      <c r="G32" s="424"/>
      <c r="H32" s="423"/>
      <c r="I32" s="423"/>
      <c r="J32" s="423"/>
      <c r="K32" s="424"/>
      <c r="L32" s="423"/>
      <c r="M32" s="424"/>
      <c r="N32" s="423"/>
      <c r="O32" s="424"/>
      <c r="P32" s="423"/>
      <c r="Q32" s="423"/>
      <c r="R32" s="423"/>
      <c r="S32" s="424"/>
      <c r="T32" s="423"/>
      <c r="U32" s="424"/>
      <c r="V32" s="423"/>
      <c r="W32" s="424"/>
      <c r="X32" s="423"/>
      <c r="Y32" s="423"/>
      <c r="Z32" s="423"/>
      <c r="AA32" s="424"/>
      <c r="AB32" s="423"/>
      <c r="AC32" s="424"/>
      <c r="AD32" s="423"/>
      <c r="AE32" s="424"/>
      <c r="AF32" s="423"/>
      <c r="AG32" s="423"/>
      <c r="AH32" s="423"/>
      <c r="AI32" s="424"/>
      <c r="AJ32" s="423"/>
      <c r="AK32" s="424"/>
      <c r="AL32" s="423"/>
      <c r="AM32" s="424"/>
      <c r="AN32" s="423"/>
      <c r="AO32" s="423"/>
      <c r="AP32" s="423"/>
      <c r="AQ32" s="424"/>
      <c r="AR32" s="423"/>
      <c r="AS32" s="424"/>
      <c r="AT32" s="423"/>
      <c r="AU32" s="424"/>
      <c r="AV32" s="423"/>
      <c r="AW32" s="423"/>
      <c r="AX32" s="423"/>
      <c r="AY32" s="424"/>
      <c r="AZ32" s="423"/>
      <c r="BA32" s="424"/>
      <c r="BB32" s="423"/>
      <c r="BC32" s="424"/>
      <c r="BD32" s="423"/>
      <c r="BE32" s="423"/>
      <c r="BF32" s="423"/>
      <c r="BG32" s="424"/>
      <c r="BH32" s="423"/>
      <c r="BI32" s="424"/>
      <c r="BJ32" s="423"/>
      <c r="BK32" s="424"/>
      <c r="BL32" s="423"/>
      <c r="BM32" s="423"/>
      <c r="BN32" s="423"/>
      <c r="BO32" s="424"/>
      <c r="BP32" s="423"/>
      <c r="BQ32" s="424"/>
      <c r="BR32" s="423"/>
      <c r="BS32" s="424"/>
      <c r="BT32" s="423"/>
      <c r="BU32" s="423"/>
      <c r="BV32" s="423"/>
      <c r="BW32" s="424"/>
      <c r="BX32" s="423"/>
      <c r="BY32" s="424"/>
      <c r="BZ32" s="423"/>
      <c r="CA32" s="424"/>
      <c r="CB32" s="423"/>
      <c r="CC32" s="423"/>
      <c r="CD32" s="423"/>
      <c r="CE32" s="424"/>
      <c r="CF32" s="423"/>
      <c r="CG32" s="424"/>
      <c r="CH32" s="423"/>
      <c r="CI32" s="424"/>
      <c r="CJ32" s="423"/>
      <c r="CK32" s="423"/>
      <c r="CL32" s="423"/>
      <c r="CM32" s="424"/>
      <c r="CN32" s="423"/>
      <c r="CO32" s="424"/>
      <c r="CP32" s="423"/>
      <c r="CQ32" s="424"/>
      <c r="CR32" s="423"/>
      <c r="CS32" s="423"/>
      <c r="CT32" s="423"/>
      <c r="CU32" s="424"/>
      <c r="CV32" s="423"/>
      <c r="CW32" s="424"/>
      <c r="CX32" s="423"/>
      <c r="CY32" s="424"/>
      <c r="CZ32" s="423"/>
      <c r="DA32" s="423"/>
      <c r="DB32" s="423"/>
      <c r="DC32" s="424"/>
      <c r="DD32" s="423"/>
      <c r="DE32" s="424"/>
      <c r="DF32" s="423"/>
      <c r="DG32" s="424"/>
      <c r="DH32" s="423"/>
      <c r="DI32" s="423"/>
      <c r="DJ32" s="423"/>
      <c r="DK32" s="424"/>
      <c r="DL32" s="423"/>
      <c r="DM32" s="424"/>
      <c r="DN32" s="423"/>
      <c r="DO32" s="424"/>
      <c r="DP32" s="423"/>
      <c r="DQ32" s="429"/>
    </row>
    <row r="33" ht="15" hidden="1" customHeight="1" spans="1:121">
      <c r="A33" s="27">
        <v>2017</v>
      </c>
      <c r="B33" s="24" t="s">
        <v>27</v>
      </c>
      <c r="C33" s="424">
        <v>89.7321861987514</v>
      </c>
      <c r="D33" s="423">
        <v>11.5152624468865</v>
      </c>
      <c r="E33" s="424">
        <v>100.603017916516</v>
      </c>
      <c r="F33" s="423">
        <v>-3.37817123514887</v>
      </c>
      <c r="G33" s="424">
        <v>109.970973352095</v>
      </c>
      <c r="H33" s="423">
        <v>6.64688544025273</v>
      </c>
      <c r="I33" s="27">
        <v>2017</v>
      </c>
      <c r="J33" s="24" t="s">
        <v>27</v>
      </c>
      <c r="K33" s="424">
        <v>111.883394835032</v>
      </c>
      <c r="L33" s="423">
        <v>7.67888811895538</v>
      </c>
      <c r="M33" s="424">
        <v>110.094330997957</v>
      </c>
      <c r="N33" s="423">
        <v>13.1744452001661</v>
      </c>
      <c r="O33" s="424">
        <v>110.222</v>
      </c>
      <c r="P33" s="423">
        <v>2.78224959238587</v>
      </c>
      <c r="Q33" s="27">
        <v>2017</v>
      </c>
      <c r="R33" s="24" t="s">
        <v>27</v>
      </c>
      <c r="S33" s="424">
        <v>103.562330713927</v>
      </c>
      <c r="T33" s="423">
        <v>4.90078469611581</v>
      </c>
      <c r="U33" s="424">
        <v>111.006281909496</v>
      </c>
      <c r="V33" s="423">
        <v>9.35314086459628</v>
      </c>
      <c r="W33" s="424">
        <v>137.782256664034</v>
      </c>
      <c r="X33" s="423">
        <v>17.4683101901137</v>
      </c>
      <c r="Y33" s="27">
        <v>2017</v>
      </c>
      <c r="Z33" s="24" t="s">
        <v>27</v>
      </c>
      <c r="AA33" s="424">
        <v>107.506603945898</v>
      </c>
      <c r="AB33" s="423">
        <v>2.17403272212451</v>
      </c>
      <c r="AC33" s="424">
        <v>133.260666666667</v>
      </c>
      <c r="AD33" s="423">
        <v>26.9789678501327</v>
      </c>
      <c r="AE33" s="424">
        <v>96.6701139943126</v>
      </c>
      <c r="AF33" s="423">
        <v>-0.918982933973354</v>
      </c>
      <c r="AG33" s="27">
        <v>2017</v>
      </c>
      <c r="AH33" s="24" t="s">
        <v>27</v>
      </c>
      <c r="AI33" s="424">
        <v>111.253958167669</v>
      </c>
      <c r="AJ33" s="423">
        <v>6.68842365237512</v>
      </c>
      <c r="AK33" s="424">
        <v>103.135453922153</v>
      </c>
      <c r="AL33" s="423">
        <v>14.5509143084726</v>
      </c>
      <c r="AM33" s="424">
        <v>108.646907458877</v>
      </c>
      <c r="AN33" s="423">
        <v>2.44706467387135</v>
      </c>
      <c r="AO33" s="27">
        <v>2017</v>
      </c>
      <c r="AP33" s="24" t="s">
        <v>27</v>
      </c>
      <c r="AQ33" s="424">
        <v>104.015291867872</v>
      </c>
      <c r="AR33" s="423">
        <v>3.32855182595799</v>
      </c>
      <c r="AS33" s="424">
        <v>107.454184100353</v>
      </c>
      <c r="AT33" s="423">
        <v>5.23050161860918</v>
      </c>
      <c r="AU33" s="424">
        <v>97.8270046604748</v>
      </c>
      <c r="AV33" s="423">
        <v>4.75920791261871</v>
      </c>
      <c r="AW33" s="27">
        <v>2017</v>
      </c>
      <c r="AX33" s="24" t="s">
        <v>27</v>
      </c>
      <c r="AY33" s="424">
        <v>107.899230888834</v>
      </c>
      <c r="AZ33" s="423">
        <v>6.99115224017268</v>
      </c>
      <c r="BA33" s="424">
        <v>99.9061067374485</v>
      </c>
      <c r="BB33" s="423">
        <v>1.89429465101843</v>
      </c>
      <c r="BC33" s="424">
        <v>112.516530848625</v>
      </c>
      <c r="BD33" s="423">
        <v>3.66241323140638</v>
      </c>
      <c r="BE33" s="27">
        <v>2017</v>
      </c>
      <c r="BF33" s="24" t="s">
        <v>27</v>
      </c>
      <c r="BG33" s="424">
        <v>101.992413570262</v>
      </c>
      <c r="BH33" s="423">
        <v>4.38261429156242</v>
      </c>
      <c r="BI33" s="424">
        <v>104.637651003633</v>
      </c>
      <c r="BJ33" s="423">
        <v>7.45513742814133</v>
      </c>
      <c r="BK33" s="424">
        <v>92.6952864076961</v>
      </c>
      <c r="BL33" s="423">
        <v>-1.24794766267931</v>
      </c>
      <c r="BM33" s="27">
        <v>2017</v>
      </c>
      <c r="BN33" s="24" t="s">
        <v>27</v>
      </c>
      <c r="BO33" s="424">
        <v>93.8366876732252</v>
      </c>
      <c r="BP33" s="423">
        <v>0.763646886440952</v>
      </c>
      <c r="BQ33" s="424">
        <v>115.664230829507</v>
      </c>
      <c r="BR33" s="423">
        <v>4.17403040889795</v>
      </c>
      <c r="BS33" s="424">
        <v>110.527611223445</v>
      </c>
      <c r="BT33" s="423">
        <v>13.9170598727486</v>
      </c>
      <c r="BU33" s="27">
        <v>2017</v>
      </c>
      <c r="BV33" s="24" t="s">
        <v>27</v>
      </c>
      <c r="BW33" s="424">
        <v>97.6126235302864</v>
      </c>
      <c r="BX33" s="423">
        <v>-0.750114782504284</v>
      </c>
      <c r="BY33" s="424">
        <v>94.5553333333333</v>
      </c>
      <c r="BZ33" s="423">
        <v>1.73626176641648</v>
      </c>
      <c r="CA33" s="424">
        <v>93.6526666666667</v>
      </c>
      <c r="CB33" s="423">
        <v>-0.677212753313356</v>
      </c>
      <c r="CC33" s="27">
        <v>2017</v>
      </c>
      <c r="CD33" s="24" t="s">
        <v>27</v>
      </c>
      <c r="CE33" s="424">
        <v>104.79340551714</v>
      </c>
      <c r="CF33" s="423">
        <v>0.726498008973593</v>
      </c>
      <c r="CG33" s="424">
        <v>128.923</v>
      </c>
      <c r="CH33" s="423">
        <v>-3.45483536181163</v>
      </c>
      <c r="CI33" s="424">
        <v>93.8284430745114</v>
      </c>
      <c r="CJ33" s="423">
        <v>8.4541106109285</v>
      </c>
      <c r="CK33" s="27">
        <v>2017</v>
      </c>
      <c r="CL33" s="24" t="s">
        <v>27</v>
      </c>
      <c r="CM33" s="424">
        <v>107.905118976152</v>
      </c>
      <c r="CN33" s="423">
        <v>5.50293449370443</v>
      </c>
      <c r="CO33" s="424">
        <v>113.5354993334</v>
      </c>
      <c r="CP33" s="423">
        <v>14.7438219600486</v>
      </c>
      <c r="CQ33" s="424">
        <v>97.276</v>
      </c>
      <c r="CR33" s="423">
        <v>5.32836238334097</v>
      </c>
      <c r="CS33" s="27">
        <v>2017</v>
      </c>
      <c r="CT33" s="24" t="s">
        <v>27</v>
      </c>
      <c r="CU33" s="424">
        <v>112.830574145877</v>
      </c>
      <c r="CV33" s="423">
        <v>2.11370222025842</v>
      </c>
      <c r="CW33" s="424">
        <v>106.354016385861</v>
      </c>
      <c r="CX33" s="423">
        <v>16.9640507439567</v>
      </c>
      <c r="CY33" s="424">
        <v>88.8304022510409</v>
      </c>
      <c r="CZ33" s="423">
        <v>5.21713524721876</v>
      </c>
      <c r="DA33" s="27">
        <v>2017</v>
      </c>
      <c r="DB33" s="24" t="s">
        <v>27</v>
      </c>
      <c r="DC33" s="424">
        <v>143.058666666667</v>
      </c>
      <c r="DD33" s="423">
        <v>20.3071983225935</v>
      </c>
      <c r="DE33" s="424">
        <v>97.7218038329949</v>
      </c>
      <c r="DF33" s="423">
        <v>-9.23976484713958</v>
      </c>
      <c r="DG33" s="424">
        <v>104.910333333333</v>
      </c>
      <c r="DH33" s="423">
        <v>11.9623010537488</v>
      </c>
      <c r="DI33" s="27">
        <v>2017</v>
      </c>
      <c r="DJ33" s="24" t="s">
        <v>27</v>
      </c>
      <c r="DK33" s="424">
        <v>86.3817008095735</v>
      </c>
      <c r="DL33" s="423">
        <v>-15.0591227117941</v>
      </c>
      <c r="DM33" s="424">
        <v>121.011172060595</v>
      </c>
      <c r="DN33" s="423">
        <v>12.5011262766477</v>
      </c>
      <c r="DO33" s="424">
        <v>104.927189284455</v>
      </c>
      <c r="DP33" s="423">
        <v>-2.95305034261415</v>
      </c>
      <c r="DQ33" s="429"/>
    </row>
    <row r="34" ht="15" hidden="1" customHeight="1" spans="1:121">
      <c r="A34" s="27"/>
      <c r="B34" s="24" t="s">
        <v>28</v>
      </c>
      <c r="C34" s="424">
        <v>103.128961665222</v>
      </c>
      <c r="D34" s="423">
        <v>20.1509067231315</v>
      </c>
      <c r="E34" s="424">
        <v>111.695993421472</v>
      </c>
      <c r="F34" s="423">
        <v>-1.54095089757556</v>
      </c>
      <c r="G34" s="424">
        <v>112.015166425843</v>
      </c>
      <c r="H34" s="423">
        <v>4.0159584329412</v>
      </c>
      <c r="I34" s="27"/>
      <c r="J34" s="24" t="s">
        <v>28</v>
      </c>
      <c r="K34" s="424">
        <v>115.02645528431</v>
      </c>
      <c r="L34" s="423">
        <v>5.17413925783292</v>
      </c>
      <c r="M34" s="424">
        <v>120.762730256689</v>
      </c>
      <c r="N34" s="423">
        <v>9.6414184732065</v>
      </c>
      <c r="O34" s="424">
        <v>107.72</v>
      </c>
      <c r="P34" s="423">
        <v>2.22376870274886</v>
      </c>
      <c r="Q34" s="27"/>
      <c r="R34" s="24" t="s">
        <v>28</v>
      </c>
      <c r="S34" s="424">
        <v>111.887830256931</v>
      </c>
      <c r="T34" s="423">
        <v>4.62983953746614</v>
      </c>
      <c r="U34" s="424">
        <v>121.981527332507</v>
      </c>
      <c r="V34" s="423">
        <v>10.3135717711013</v>
      </c>
      <c r="W34" s="424">
        <v>114.565233409483</v>
      </c>
      <c r="X34" s="423">
        <v>10.5807234572114</v>
      </c>
      <c r="Y34" s="27"/>
      <c r="Z34" s="24" t="s">
        <v>28</v>
      </c>
      <c r="AA34" s="424">
        <v>121.939608484766</v>
      </c>
      <c r="AB34" s="423">
        <v>4.84476717134368</v>
      </c>
      <c r="AC34" s="424">
        <v>124.77</v>
      </c>
      <c r="AD34" s="423">
        <v>10.9625589185664</v>
      </c>
      <c r="AE34" s="424">
        <v>101.699805636502</v>
      </c>
      <c r="AF34" s="423">
        <v>1.39452470779236</v>
      </c>
      <c r="AG34" s="27"/>
      <c r="AH34" s="24" t="s">
        <v>28</v>
      </c>
      <c r="AI34" s="424">
        <v>108.798046666936</v>
      </c>
      <c r="AJ34" s="423">
        <v>7.1266809293308</v>
      </c>
      <c r="AK34" s="424">
        <v>109.697779417122</v>
      </c>
      <c r="AL34" s="423">
        <v>2.46934244451158</v>
      </c>
      <c r="AM34" s="424">
        <v>104.785001509064</v>
      </c>
      <c r="AN34" s="423">
        <v>1.77640549061493</v>
      </c>
      <c r="AO34" s="27"/>
      <c r="AP34" s="24" t="s">
        <v>28</v>
      </c>
      <c r="AQ34" s="424">
        <v>111.636631655876</v>
      </c>
      <c r="AR34" s="423">
        <v>4.59924538607</v>
      </c>
      <c r="AS34" s="424">
        <v>107.139977782423</v>
      </c>
      <c r="AT34" s="423">
        <v>1.58899293864634</v>
      </c>
      <c r="AU34" s="424">
        <v>113.28740320854</v>
      </c>
      <c r="AV34" s="423">
        <v>4.7873780978821</v>
      </c>
      <c r="AW34" s="27"/>
      <c r="AX34" s="24" t="s">
        <v>28</v>
      </c>
      <c r="AY34" s="424">
        <v>109.287270766631</v>
      </c>
      <c r="AZ34" s="423">
        <v>7.56883683735923</v>
      </c>
      <c r="BA34" s="424">
        <v>103.55648423384</v>
      </c>
      <c r="BB34" s="423">
        <v>1.57373334093076</v>
      </c>
      <c r="BC34" s="424">
        <v>122.451654012148</v>
      </c>
      <c r="BD34" s="423">
        <v>8.36818006767921</v>
      </c>
      <c r="BE34" s="27"/>
      <c r="BF34" s="24" t="s">
        <v>28</v>
      </c>
      <c r="BG34" s="424">
        <v>105.936241100304</v>
      </c>
      <c r="BH34" s="423">
        <v>3.90843725488628</v>
      </c>
      <c r="BI34" s="424">
        <v>111.25293471398</v>
      </c>
      <c r="BJ34" s="423">
        <v>7.23142405063366</v>
      </c>
      <c r="BK34" s="424">
        <v>106.23146936782</v>
      </c>
      <c r="BL34" s="423">
        <v>-0.146860707204638</v>
      </c>
      <c r="BM34" s="27"/>
      <c r="BN34" s="24" t="s">
        <v>28</v>
      </c>
      <c r="BO34" s="424">
        <v>110.717152259749</v>
      </c>
      <c r="BP34" s="423">
        <v>2.69914549120682</v>
      </c>
      <c r="BQ34" s="424">
        <v>110.756327810484</v>
      </c>
      <c r="BR34" s="423">
        <v>3.87217011749827</v>
      </c>
      <c r="BS34" s="424">
        <v>128.058833376857</v>
      </c>
      <c r="BT34" s="423">
        <v>17.0821350631587</v>
      </c>
      <c r="BU34" s="27"/>
      <c r="BV34" s="24" t="s">
        <v>28</v>
      </c>
      <c r="BW34" s="424">
        <v>98.344437124907</v>
      </c>
      <c r="BX34" s="423">
        <v>-8.28339374400906</v>
      </c>
      <c r="BY34" s="424">
        <v>97.5266666666667</v>
      </c>
      <c r="BZ34" s="423">
        <v>-6.52306571628483</v>
      </c>
      <c r="CA34" s="424">
        <v>93.6546666666667</v>
      </c>
      <c r="CB34" s="423">
        <v>4.64676261136438</v>
      </c>
      <c r="CC34" s="27"/>
      <c r="CD34" s="24" t="s">
        <v>28</v>
      </c>
      <c r="CE34" s="424">
        <v>108.888241890093</v>
      </c>
      <c r="CF34" s="423">
        <v>-3.90171308257375</v>
      </c>
      <c r="CG34" s="424">
        <v>98.7043333333333</v>
      </c>
      <c r="CH34" s="423">
        <v>1.66620888553184</v>
      </c>
      <c r="CI34" s="424">
        <v>104.350463471248</v>
      </c>
      <c r="CJ34" s="423">
        <v>15.843347508184</v>
      </c>
      <c r="CK34" s="27"/>
      <c r="CL34" s="24" t="s">
        <v>28</v>
      </c>
      <c r="CM34" s="424">
        <v>116.057270029878</v>
      </c>
      <c r="CN34" s="423">
        <v>12.6224106453544</v>
      </c>
      <c r="CO34" s="424">
        <v>122.320546962234</v>
      </c>
      <c r="CP34" s="423">
        <v>12.3291350031956</v>
      </c>
      <c r="CQ34" s="424">
        <v>111.999</v>
      </c>
      <c r="CR34" s="423">
        <v>-3.70399030152957</v>
      </c>
      <c r="CS34" s="27"/>
      <c r="CT34" s="24" t="s">
        <v>28</v>
      </c>
      <c r="CU34" s="424">
        <v>124.782797143271</v>
      </c>
      <c r="CV34" s="423">
        <v>-1.37278526754201</v>
      </c>
      <c r="CW34" s="424">
        <v>115.244364709369</v>
      </c>
      <c r="CX34" s="423">
        <v>13.3266035760797</v>
      </c>
      <c r="CY34" s="424">
        <v>71.2162568131062</v>
      </c>
      <c r="CZ34" s="423">
        <v>-9.58338909960759</v>
      </c>
      <c r="DA34" s="27"/>
      <c r="DB34" s="24" t="s">
        <v>28</v>
      </c>
      <c r="DC34" s="424">
        <v>124.621666666667</v>
      </c>
      <c r="DD34" s="423">
        <v>8.55356759173766</v>
      </c>
      <c r="DE34" s="424">
        <v>92.1656907415379</v>
      </c>
      <c r="DF34" s="423">
        <v>8.79934782064483</v>
      </c>
      <c r="DG34" s="424">
        <v>101.083</v>
      </c>
      <c r="DH34" s="423">
        <v>2.55882144052923</v>
      </c>
      <c r="DI34" s="27"/>
      <c r="DJ34" s="24" t="s">
        <v>28</v>
      </c>
      <c r="DK34" s="424">
        <v>95.7941677946074</v>
      </c>
      <c r="DL34" s="423">
        <v>-2.26474488248161</v>
      </c>
      <c r="DM34" s="424">
        <v>112.187757522316</v>
      </c>
      <c r="DN34" s="423">
        <v>8.18274046235277</v>
      </c>
      <c r="DO34" s="424">
        <v>122.39295185428</v>
      </c>
      <c r="DP34" s="423">
        <v>26.2839099754683</v>
      </c>
      <c r="DQ34" s="429"/>
    </row>
    <row r="35" ht="15" hidden="1" customHeight="1" spans="1:121">
      <c r="A35" s="27"/>
      <c r="B35" s="24" t="s">
        <v>29</v>
      </c>
      <c r="C35" s="424">
        <v>129.126008303246</v>
      </c>
      <c r="D35" s="423">
        <v>20.1218237499527</v>
      </c>
      <c r="E35" s="424">
        <v>108.845033800133</v>
      </c>
      <c r="F35" s="423">
        <v>0.477200917840733</v>
      </c>
      <c r="G35" s="424">
        <v>109.981543051173</v>
      </c>
      <c r="H35" s="423">
        <v>6.96333367527318</v>
      </c>
      <c r="I35" s="27"/>
      <c r="J35" s="24" t="s">
        <v>29</v>
      </c>
      <c r="K35" s="424">
        <v>113.695495093657</v>
      </c>
      <c r="L35" s="423">
        <v>6.22359149100026</v>
      </c>
      <c r="M35" s="424">
        <v>121.309443110095</v>
      </c>
      <c r="N35" s="423">
        <v>8.44898273130474</v>
      </c>
      <c r="O35" s="424">
        <v>103.959698351386</v>
      </c>
      <c r="P35" s="423">
        <v>-1.21561554995232</v>
      </c>
      <c r="Q35" s="27"/>
      <c r="R35" s="24" t="s">
        <v>29</v>
      </c>
      <c r="S35" s="424">
        <v>110.25822084682</v>
      </c>
      <c r="T35" s="423">
        <v>4.9055440358438</v>
      </c>
      <c r="U35" s="424">
        <v>114.861273048239</v>
      </c>
      <c r="V35" s="423">
        <v>13.7970971951936</v>
      </c>
      <c r="W35" s="424">
        <v>107.080106380012</v>
      </c>
      <c r="X35" s="423">
        <v>2.70197111867097</v>
      </c>
      <c r="Y35" s="27"/>
      <c r="Z35" s="24" t="s">
        <v>29</v>
      </c>
      <c r="AA35" s="424">
        <v>110.583183274173</v>
      </c>
      <c r="AB35" s="423">
        <v>7.32610177689699</v>
      </c>
      <c r="AC35" s="424">
        <v>111.439306769656</v>
      </c>
      <c r="AD35" s="423">
        <v>-2.30592406717297</v>
      </c>
      <c r="AE35" s="424">
        <v>100.761800848654</v>
      </c>
      <c r="AF35" s="423">
        <v>3.17941932787062</v>
      </c>
      <c r="AG35" s="27"/>
      <c r="AH35" s="24" t="s">
        <v>29</v>
      </c>
      <c r="AI35" s="424">
        <v>107.027974527635</v>
      </c>
      <c r="AJ35" s="423">
        <v>1.99956591100525</v>
      </c>
      <c r="AK35" s="424">
        <v>110.750239366217</v>
      </c>
      <c r="AL35" s="423">
        <v>1.69755957674671</v>
      </c>
      <c r="AM35" s="424">
        <v>102.975757033101</v>
      </c>
      <c r="AN35" s="423">
        <v>6.01637479843353</v>
      </c>
      <c r="AO35" s="27"/>
      <c r="AP35" s="24" t="s">
        <v>29</v>
      </c>
      <c r="AQ35" s="424">
        <v>114.397349002871</v>
      </c>
      <c r="AR35" s="423">
        <v>3.91577738348742</v>
      </c>
      <c r="AS35" s="424">
        <v>108.570576118062</v>
      </c>
      <c r="AT35" s="423">
        <v>4.43276628746743</v>
      </c>
      <c r="AU35" s="424">
        <v>114.727984882523</v>
      </c>
      <c r="AV35" s="423">
        <v>3.40786936726431</v>
      </c>
      <c r="AW35" s="27"/>
      <c r="AX35" s="24" t="s">
        <v>29</v>
      </c>
      <c r="AY35" s="424">
        <v>111.559404991409</v>
      </c>
      <c r="AZ35" s="423">
        <v>5.50775966442363</v>
      </c>
      <c r="BA35" s="424">
        <v>110.933428727526</v>
      </c>
      <c r="BB35" s="423">
        <v>4.4368198390446</v>
      </c>
      <c r="BC35" s="424">
        <v>130.515041913268</v>
      </c>
      <c r="BD35" s="423">
        <v>10.678713459806</v>
      </c>
      <c r="BE35" s="27"/>
      <c r="BF35" s="24" t="s">
        <v>29</v>
      </c>
      <c r="BG35" s="424">
        <v>107.383617132653</v>
      </c>
      <c r="BH35" s="423">
        <v>4.28078270265542</v>
      </c>
      <c r="BI35" s="424">
        <v>113.431383422469</v>
      </c>
      <c r="BJ35" s="423">
        <v>11.5026702729905</v>
      </c>
      <c r="BK35" s="424">
        <v>114.392873789165</v>
      </c>
      <c r="BL35" s="423">
        <v>-0.684257786629146</v>
      </c>
      <c r="BM35" s="27"/>
      <c r="BN35" s="24" t="s">
        <v>29</v>
      </c>
      <c r="BO35" s="424">
        <v>113.226683484864</v>
      </c>
      <c r="BP35" s="423">
        <v>6.1588786202756</v>
      </c>
      <c r="BQ35" s="424">
        <v>111.205616157948</v>
      </c>
      <c r="BR35" s="423">
        <v>9.17423634612555</v>
      </c>
      <c r="BS35" s="424">
        <v>133.302619526881</v>
      </c>
      <c r="BT35" s="423">
        <v>16.0842031259109</v>
      </c>
      <c r="BU35" s="27"/>
      <c r="BV35" s="24" t="s">
        <v>29</v>
      </c>
      <c r="BW35" s="424">
        <v>89.7543500259849</v>
      </c>
      <c r="BX35" s="423">
        <v>-14.9036541960966</v>
      </c>
      <c r="BY35" s="424">
        <v>109.520548271058</v>
      </c>
      <c r="BZ35" s="423">
        <v>0.503077176523405</v>
      </c>
      <c r="CA35" s="424">
        <v>120.191024062779</v>
      </c>
      <c r="CB35" s="423">
        <v>3.57783055984926</v>
      </c>
      <c r="CC35" s="27"/>
      <c r="CD35" s="24" t="s">
        <v>29</v>
      </c>
      <c r="CE35" s="424">
        <v>107.172129779502</v>
      </c>
      <c r="CF35" s="423">
        <v>-0.19712090558896</v>
      </c>
      <c r="CG35" s="424">
        <v>124.064807862487</v>
      </c>
      <c r="CH35" s="423">
        <v>2.90596863213746</v>
      </c>
      <c r="CI35" s="424">
        <v>116.661442614397</v>
      </c>
      <c r="CJ35" s="423">
        <v>2.39025990854805</v>
      </c>
      <c r="CK35" s="27"/>
      <c r="CL35" s="24" t="s">
        <v>29</v>
      </c>
      <c r="CM35" s="424">
        <v>112.833271410393</v>
      </c>
      <c r="CN35" s="423">
        <v>8.72342465724547</v>
      </c>
      <c r="CO35" s="424">
        <v>124.445671819544</v>
      </c>
      <c r="CP35" s="423">
        <v>11.1333101579525</v>
      </c>
      <c r="CQ35" s="424">
        <v>103.383934573126</v>
      </c>
      <c r="CR35" s="423">
        <v>-2.14364474725063</v>
      </c>
      <c r="CS35" s="27"/>
      <c r="CT35" s="24" t="s">
        <v>29</v>
      </c>
      <c r="CU35" s="424">
        <v>111.684805379762</v>
      </c>
      <c r="CV35" s="423">
        <v>12.2460013678632</v>
      </c>
      <c r="CW35" s="424">
        <v>123.447066769958</v>
      </c>
      <c r="CX35" s="423">
        <v>3.64057861002011</v>
      </c>
      <c r="CY35" s="424">
        <v>68.7699935380249</v>
      </c>
      <c r="CZ35" s="423">
        <v>-3.48875673011327</v>
      </c>
      <c r="DA35" s="27"/>
      <c r="DB35" s="24" t="s">
        <v>29</v>
      </c>
      <c r="DC35" s="424">
        <v>122.678054796942</v>
      </c>
      <c r="DD35" s="423">
        <v>10.5450036767294</v>
      </c>
      <c r="DE35" s="424">
        <v>131.829123014557</v>
      </c>
      <c r="DF35" s="423">
        <v>18.8949269567667</v>
      </c>
      <c r="DG35" s="424">
        <v>95.8164774395154</v>
      </c>
      <c r="DH35" s="423">
        <v>-0.612530791835241</v>
      </c>
      <c r="DI35" s="27"/>
      <c r="DJ35" s="24" t="s">
        <v>29</v>
      </c>
      <c r="DK35" s="424">
        <v>94.4064382271836</v>
      </c>
      <c r="DL35" s="423">
        <v>8.38930601196179</v>
      </c>
      <c r="DM35" s="424">
        <v>117.017179598798</v>
      </c>
      <c r="DN35" s="423">
        <v>7.65289996402703</v>
      </c>
      <c r="DO35" s="424">
        <v>136.957743209423</v>
      </c>
      <c r="DP35" s="423">
        <v>17.1154765410642</v>
      </c>
      <c r="DQ35" s="429"/>
    </row>
    <row r="36" ht="15" hidden="1" customHeight="1" spans="1:121">
      <c r="A36" s="27"/>
      <c r="B36" s="24" t="s">
        <v>30</v>
      </c>
      <c r="C36" s="424">
        <v>135.420936361947</v>
      </c>
      <c r="D36" s="423">
        <v>18.4342444325019</v>
      </c>
      <c r="E36" s="424">
        <v>106.881332820402</v>
      </c>
      <c r="F36" s="423">
        <v>0.29688777954145</v>
      </c>
      <c r="G36" s="424">
        <v>110.330533765861</v>
      </c>
      <c r="H36" s="423">
        <v>-0.368084056065982</v>
      </c>
      <c r="I36" s="27"/>
      <c r="J36" s="24" t="s">
        <v>30</v>
      </c>
      <c r="K36" s="424">
        <v>112.135469797093</v>
      </c>
      <c r="L36" s="423">
        <v>-0.834317221654672</v>
      </c>
      <c r="M36" s="424">
        <v>127.630160076862</v>
      </c>
      <c r="N36" s="423">
        <v>5.91546074564779</v>
      </c>
      <c r="O36" s="424">
        <v>99.5144514599046</v>
      </c>
      <c r="P36" s="423">
        <v>4.6679525503065</v>
      </c>
      <c r="Q36" s="27"/>
      <c r="R36" s="24" t="s">
        <v>30</v>
      </c>
      <c r="S36" s="424">
        <v>113.452059747679</v>
      </c>
      <c r="T36" s="423">
        <v>3.85031713763146</v>
      </c>
      <c r="U36" s="424">
        <v>135.621564533081</v>
      </c>
      <c r="V36" s="423">
        <v>13.0343179985484</v>
      </c>
      <c r="W36" s="424">
        <v>136.505163200097</v>
      </c>
      <c r="X36" s="423">
        <v>9.02386923845629</v>
      </c>
      <c r="Y36" s="27"/>
      <c r="Z36" s="24" t="s">
        <v>30</v>
      </c>
      <c r="AA36" s="424">
        <v>98.7091601048892</v>
      </c>
      <c r="AB36" s="423">
        <v>0.517105618634943</v>
      </c>
      <c r="AC36" s="424">
        <v>126.257400691981</v>
      </c>
      <c r="AD36" s="423">
        <v>6.22243344511924</v>
      </c>
      <c r="AE36" s="424">
        <v>106.433725030134</v>
      </c>
      <c r="AF36" s="423">
        <v>0.713762669486911</v>
      </c>
      <c r="AG36" s="27"/>
      <c r="AH36" s="24" t="s">
        <v>30</v>
      </c>
      <c r="AI36" s="424">
        <v>114.236949529333</v>
      </c>
      <c r="AJ36" s="423">
        <v>6.42642920909424</v>
      </c>
      <c r="AK36" s="424">
        <v>117.067330738196</v>
      </c>
      <c r="AL36" s="423">
        <v>1.4977991002002</v>
      </c>
      <c r="AM36" s="424">
        <v>110.217923475282</v>
      </c>
      <c r="AN36" s="423">
        <v>3.7777934326046</v>
      </c>
      <c r="AO36" s="27"/>
      <c r="AP36" s="24" t="s">
        <v>30</v>
      </c>
      <c r="AQ36" s="424">
        <v>116.240844944348</v>
      </c>
      <c r="AR36" s="423">
        <v>6.07328210624864</v>
      </c>
      <c r="AS36" s="424">
        <v>105.07028491385</v>
      </c>
      <c r="AT36" s="423">
        <v>3.2618032405165</v>
      </c>
      <c r="AU36" s="424">
        <v>111.943424714068</v>
      </c>
      <c r="AV36" s="423">
        <v>6.29236101931707</v>
      </c>
      <c r="AW36" s="27"/>
      <c r="AX36" s="24" t="s">
        <v>30</v>
      </c>
      <c r="AY36" s="424">
        <v>112.286607531628</v>
      </c>
      <c r="AZ36" s="423">
        <v>5.48887441838359</v>
      </c>
      <c r="BA36" s="424">
        <v>111.898041564423</v>
      </c>
      <c r="BB36" s="423">
        <v>3.28192992708776</v>
      </c>
      <c r="BC36" s="424">
        <v>135.693744059607</v>
      </c>
      <c r="BD36" s="423">
        <v>10.7255613609743</v>
      </c>
      <c r="BE36" s="27"/>
      <c r="BF36" s="24" t="s">
        <v>30</v>
      </c>
      <c r="BG36" s="424">
        <v>111.756883242559</v>
      </c>
      <c r="BH36" s="423">
        <v>2.96329222186525</v>
      </c>
      <c r="BI36" s="424">
        <v>106.603850903399</v>
      </c>
      <c r="BJ36" s="423">
        <v>8.02408478086909</v>
      </c>
      <c r="BK36" s="424">
        <v>107.267292615369</v>
      </c>
      <c r="BL36" s="423">
        <v>0.465188491401818</v>
      </c>
      <c r="BM36" s="27"/>
      <c r="BN36" s="24" t="s">
        <v>30</v>
      </c>
      <c r="BO36" s="424">
        <v>109.28446556545</v>
      </c>
      <c r="BP36" s="423">
        <v>4.92513037989943</v>
      </c>
      <c r="BQ36" s="424">
        <v>110.650859364451</v>
      </c>
      <c r="BR36" s="423">
        <v>5.17413673109981</v>
      </c>
      <c r="BS36" s="424">
        <v>132.638974264825</v>
      </c>
      <c r="BT36" s="423">
        <v>9.37397178583565</v>
      </c>
      <c r="BU36" s="27"/>
      <c r="BV36" s="24" t="s">
        <v>30</v>
      </c>
      <c r="BW36" s="424">
        <v>101.744589199849</v>
      </c>
      <c r="BX36" s="423">
        <v>-3.72463496980077</v>
      </c>
      <c r="BY36" s="424">
        <v>113.840544593085</v>
      </c>
      <c r="BZ36" s="423">
        <v>7.61264227577844</v>
      </c>
      <c r="CA36" s="424">
        <v>118.964435748536</v>
      </c>
      <c r="CB36" s="423">
        <v>1.5976688877588</v>
      </c>
      <c r="CC36" s="27"/>
      <c r="CD36" s="24" t="s">
        <v>30</v>
      </c>
      <c r="CE36" s="424">
        <v>119.218591646592</v>
      </c>
      <c r="CF36" s="423">
        <v>0.285193622668231</v>
      </c>
      <c r="CG36" s="424">
        <v>88.5822135326405</v>
      </c>
      <c r="CH36" s="423">
        <v>-1.05567737304756</v>
      </c>
      <c r="CI36" s="424">
        <v>122.258952870885</v>
      </c>
      <c r="CJ36" s="423">
        <v>13.4355076684391</v>
      </c>
      <c r="CK36" s="27"/>
      <c r="CL36" s="24" t="s">
        <v>30</v>
      </c>
      <c r="CM36" s="424">
        <v>111.393029921332</v>
      </c>
      <c r="CN36" s="423">
        <v>6.68632436208031</v>
      </c>
      <c r="CO36" s="424">
        <v>114.988022909699</v>
      </c>
      <c r="CP36" s="423">
        <v>2.10594294274225</v>
      </c>
      <c r="CQ36" s="424">
        <v>107.41691382345</v>
      </c>
      <c r="CR36" s="423">
        <v>-2.85898639867665</v>
      </c>
      <c r="CS36" s="27"/>
      <c r="CT36" s="24" t="s">
        <v>30</v>
      </c>
      <c r="CU36" s="424">
        <v>105.487439081093</v>
      </c>
      <c r="CV36" s="423">
        <v>14.0936836618066</v>
      </c>
      <c r="CW36" s="424">
        <v>97.8936180969979</v>
      </c>
      <c r="CX36" s="423">
        <v>-2.33729657024929</v>
      </c>
      <c r="CY36" s="424">
        <v>72.2491134247679</v>
      </c>
      <c r="CZ36" s="423">
        <v>-9.9766430978496</v>
      </c>
      <c r="DA36" s="27"/>
      <c r="DB36" s="24" t="s">
        <v>30</v>
      </c>
      <c r="DC36" s="424">
        <v>130.815343670434</v>
      </c>
      <c r="DD36" s="423">
        <v>10.3256617670566</v>
      </c>
      <c r="DE36" s="424">
        <v>99.3484477243476</v>
      </c>
      <c r="DF36" s="423">
        <v>16.1335267616777</v>
      </c>
      <c r="DG36" s="424">
        <v>110.563137094434</v>
      </c>
      <c r="DH36" s="423">
        <v>-2.9509439592419</v>
      </c>
      <c r="DI36" s="27"/>
      <c r="DJ36" s="24" t="s">
        <v>30</v>
      </c>
      <c r="DK36" s="424">
        <v>91.529513216877</v>
      </c>
      <c r="DL36" s="423">
        <v>2.01038595642925</v>
      </c>
      <c r="DM36" s="424">
        <v>116.650944773215</v>
      </c>
      <c r="DN36" s="423">
        <v>-2.81493898019499</v>
      </c>
      <c r="DO36" s="424">
        <v>113.866910425034</v>
      </c>
      <c r="DP36" s="423">
        <v>7.93061802228581</v>
      </c>
      <c r="DQ36" s="429"/>
    </row>
    <row r="37" ht="15" hidden="1" customHeight="1" spans="1:121">
      <c r="A37" s="27"/>
      <c r="B37" s="24"/>
      <c r="C37" s="423"/>
      <c r="D37" s="423"/>
      <c r="E37" s="423"/>
      <c r="F37" s="423"/>
      <c r="G37" s="423"/>
      <c r="H37" s="423"/>
      <c r="I37" s="27"/>
      <c r="J37" s="24"/>
      <c r="K37" s="423"/>
      <c r="L37" s="423"/>
      <c r="M37" s="423"/>
      <c r="N37" s="423"/>
      <c r="O37" s="423"/>
      <c r="P37" s="423"/>
      <c r="Q37" s="27"/>
      <c r="R37" s="24"/>
      <c r="S37" s="423"/>
      <c r="T37" s="423"/>
      <c r="U37" s="423"/>
      <c r="V37" s="423"/>
      <c r="W37" s="423"/>
      <c r="X37" s="423"/>
      <c r="Y37" s="27"/>
      <c r="Z37" s="24"/>
      <c r="AA37" s="423"/>
      <c r="AB37" s="423"/>
      <c r="AC37" s="423"/>
      <c r="AD37" s="423"/>
      <c r="AE37" s="423"/>
      <c r="AF37" s="423"/>
      <c r="AG37" s="27"/>
      <c r="AH37" s="24"/>
      <c r="AI37" s="423"/>
      <c r="AJ37" s="423"/>
      <c r="AK37" s="423"/>
      <c r="AL37" s="423"/>
      <c r="AM37" s="423"/>
      <c r="AN37" s="423"/>
      <c r="AO37" s="27"/>
      <c r="AP37" s="24"/>
      <c r="AQ37" s="423"/>
      <c r="AR37" s="423"/>
      <c r="AS37" s="423"/>
      <c r="AT37" s="423"/>
      <c r="AU37" s="423"/>
      <c r="AV37" s="423"/>
      <c r="AW37" s="27"/>
      <c r="AX37" s="24"/>
      <c r="AY37" s="423"/>
      <c r="AZ37" s="423"/>
      <c r="BA37" s="423"/>
      <c r="BB37" s="423"/>
      <c r="BC37" s="423"/>
      <c r="BD37" s="423"/>
      <c r="BE37" s="27"/>
      <c r="BF37" s="24"/>
      <c r="BG37" s="423"/>
      <c r="BH37" s="423"/>
      <c r="BI37" s="423"/>
      <c r="BJ37" s="423"/>
      <c r="BK37" s="423"/>
      <c r="BL37" s="423"/>
      <c r="BM37" s="27"/>
      <c r="BN37" s="24"/>
      <c r="BO37" s="423"/>
      <c r="BP37" s="423"/>
      <c r="BQ37" s="423"/>
      <c r="BR37" s="423"/>
      <c r="BS37" s="423"/>
      <c r="BT37" s="423"/>
      <c r="BU37" s="27"/>
      <c r="BV37" s="24"/>
      <c r="BW37" s="423"/>
      <c r="BX37" s="423"/>
      <c r="BY37" s="423"/>
      <c r="BZ37" s="423"/>
      <c r="CA37" s="423"/>
      <c r="CB37" s="423"/>
      <c r="CC37" s="27"/>
      <c r="CD37" s="24"/>
      <c r="CE37" s="423"/>
      <c r="CF37" s="423"/>
      <c r="CG37" s="423"/>
      <c r="CH37" s="423"/>
      <c r="CI37" s="423"/>
      <c r="CJ37" s="423"/>
      <c r="CK37" s="27"/>
      <c r="CL37" s="24"/>
      <c r="CM37" s="423"/>
      <c r="CN37" s="423"/>
      <c r="CO37" s="423"/>
      <c r="CP37" s="423"/>
      <c r="CQ37" s="423"/>
      <c r="CR37" s="423"/>
      <c r="CS37" s="27"/>
      <c r="CT37" s="24"/>
      <c r="CU37" s="423"/>
      <c r="CV37" s="423"/>
      <c r="CW37" s="423"/>
      <c r="CX37" s="423"/>
      <c r="CY37" s="423"/>
      <c r="CZ37" s="423"/>
      <c r="DA37" s="27"/>
      <c r="DB37" s="24"/>
      <c r="DC37" s="423"/>
      <c r="DD37" s="423"/>
      <c r="DE37" s="423"/>
      <c r="DF37" s="423"/>
      <c r="DG37" s="423"/>
      <c r="DH37" s="423"/>
      <c r="DI37" s="27"/>
      <c r="DJ37" s="24"/>
      <c r="DK37" s="423"/>
      <c r="DL37" s="423"/>
      <c r="DM37" s="423"/>
      <c r="DN37" s="423"/>
      <c r="DO37" s="423"/>
      <c r="DP37" s="423"/>
      <c r="DQ37" s="429"/>
    </row>
    <row r="38" ht="15" hidden="1" customHeight="1" spans="1:121">
      <c r="A38" s="27">
        <v>2018</v>
      </c>
      <c r="B38" s="24" t="s">
        <v>27</v>
      </c>
      <c r="C38" s="424">
        <v>103.627424383898</v>
      </c>
      <c r="D38" s="423">
        <v>15.4852330850046</v>
      </c>
      <c r="E38" s="424">
        <v>101.201983098264</v>
      </c>
      <c r="F38" s="423">
        <v>0.595374964044893</v>
      </c>
      <c r="G38" s="424">
        <v>115.671817818228</v>
      </c>
      <c r="H38" s="423">
        <v>5.18395381286774</v>
      </c>
      <c r="I38" s="27">
        <v>2018</v>
      </c>
      <c r="J38" s="24" t="s">
        <v>27</v>
      </c>
      <c r="K38" s="424">
        <v>116.165234317943</v>
      </c>
      <c r="L38" s="423">
        <v>3.82705538138559</v>
      </c>
      <c r="M38" s="424">
        <v>112.7733849115</v>
      </c>
      <c r="N38" s="423">
        <v>2.4334167701987</v>
      </c>
      <c r="O38" s="424">
        <v>109.96919858</v>
      </c>
      <c r="P38" s="423">
        <v>-0.229356589428605</v>
      </c>
      <c r="Q38" s="27">
        <v>2018</v>
      </c>
      <c r="R38" s="24" t="s">
        <v>27</v>
      </c>
      <c r="S38" s="424">
        <v>108.653860514643</v>
      </c>
      <c r="T38" s="423">
        <v>4.91639167023055</v>
      </c>
      <c r="U38" s="424">
        <v>120.668086266369</v>
      </c>
      <c r="V38" s="423">
        <v>8.7038356664815</v>
      </c>
      <c r="W38" s="424">
        <v>145.223980259351</v>
      </c>
      <c r="X38" s="423">
        <v>5.40107541819559</v>
      </c>
      <c r="Y38" s="27">
        <v>2018</v>
      </c>
      <c r="Z38" s="24" t="s">
        <v>27</v>
      </c>
      <c r="AA38" s="424">
        <v>111.382781856837</v>
      </c>
      <c r="AB38" s="423">
        <v>3.60552539906197</v>
      </c>
      <c r="AC38" s="424">
        <v>141.341410542288</v>
      </c>
      <c r="AD38" s="423">
        <v>6.06386271189372</v>
      </c>
      <c r="AE38" s="424">
        <v>102.390679552447</v>
      </c>
      <c r="AF38" s="423">
        <v>5.91761540538884</v>
      </c>
      <c r="AG38" s="27">
        <v>2018</v>
      </c>
      <c r="AH38" s="24" t="s">
        <v>27</v>
      </c>
      <c r="AI38" s="424">
        <v>115.428100786517</v>
      </c>
      <c r="AJ38" s="423">
        <v>3.7519048199228</v>
      </c>
      <c r="AK38" s="424">
        <v>107.048977509567</v>
      </c>
      <c r="AL38" s="423">
        <v>3.79454730510803</v>
      </c>
      <c r="AM38" s="424">
        <v>113.422220974954</v>
      </c>
      <c r="AN38" s="423">
        <v>4.39525949496947</v>
      </c>
      <c r="AO38" s="27">
        <v>2018</v>
      </c>
      <c r="AP38" s="24" t="s">
        <v>27</v>
      </c>
      <c r="AQ38" s="424">
        <v>111.690187526736</v>
      </c>
      <c r="AR38" s="423">
        <v>7.37862243237586</v>
      </c>
      <c r="AS38" s="424">
        <v>111.301019617728</v>
      </c>
      <c r="AT38" s="423">
        <v>3.57997741044875</v>
      </c>
      <c r="AU38" s="424">
        <v>105.466289715257</v>
      </c>
      <c r="AV38" s="423">
        <v>7.80897368911096</v>
      </c>
      <c r="AW38" s="27">
        <v>2018</v>
      </c>
      <c r="AX38" s="24" t="s">
        <v>27</v>
      </c>
      <c r="AY38" s="424">
        <v>110.255076228637</v>
      </c>
      <c r="AZ38" s="423">
        <v>2.18337547023899</v>
      </c>
      <c r="BA38" s="424">
        <v>103.752951137128</v>
      </c>
      <c r="BB38" s="423">
        <v>3.850459721936</v>
      </c>
      <c r="BC38" s="424">
        <v>121.454796288762</v>
      </c>
      <c r="BD38" s="423">
        <v>7.94395754359232</v>
      </c>
      <c r="BE38" s="27">
        <v>2018</v>
      </c>
      <c r="BF38" s="24" t="s">
        <v>27</v>
      </c>
      <c r="BG38" s="424">
        <v>107.863798883361</v>
      </c>
      <c r="BH38" s="423">
        <v>5.75668827471605</v>
      </c>
      <c r="BI38" s="424">
        <v>109.978108365424</v>
      </c>
      <c r="BJ38" s="423">
        <v>5.10376266149689</v>
      </c>
      <c r="BK38" s="424">
        <v>100.004251427891</v>
      </c>
      <c r="BL38" s="423">
        <v>7.884937091675</v>
      </c>
      <c r="BM38" s="27">
        <v>2018</v>
      </c>
      <c r="BN38" s="24" t="s">
        <v>27</v>
      </c>
      <c r="BO38" s="424">
        <v>105.288716475642</v>
      </c>
      <c r="BP38" s="423">
        <v>12.2042125381673</v>
      </c>
      <c r="BQ38" s="424">
        <v>116.444122141743</v>
      </c>
      <c r="BR38" s="423">
        <v>0.67427181821283</v>
      </c>
      <c r="BS38" s="424">
        <v>118.32832709391</v>
      </c>
      <c r="BT38" s="423">
        <v>7.05770782894723</v>
      </c>
      <c r="BU38" s="27">
        <v>2018</v>
      </c>
      <c r="BV38" s="24" t="s">
        <v>27</v>
      </c>
      <c r="BW38" s="424">
        <v>99.2553327921261</v>
      </c>
      <c r="BX38" s="423">
        <v>1.68288608832444</v>
      </c>
      <c r="BY38" s="424">
        <v>99.8685282729382</v>
      </c>
      <c r="BZ38" s="423">
        <v>5.6191382889788</v>
      </c>
      <c r="CA38" s="424">
        <v>100.183709374893</v>
      </c>
      <c r="CB38" s="423">
        <v>6.97368579100028</v>
      </c>
      <c r="CC38" s="27">
        <v>2018</v>
      </c>
      <c r="CD38" s="24" t="s">
        <v>27</v>
      </c>
      <c r="CE38" s="424">
        <v>115.281003754576</v>
      </c>
      <c r="CF38" s="423">
        <v>10.0078799669514</v>
      </c>
      <c r="CG38" s="424">
        <v>125.142606519697</v>
      </c>
      <c r="CH38" s="423">
        <v>-2.93228786198196</v>
      </c>
      <c r="CI38" s="424">
        <v>116.665921489639</v>
      </c>
      <c r="CJ38" s="423">
        <v>24.3396113873396</v>
      </c>
      <c r="CK38" s="27">
        <v>2018</v>
      </c>
      <c r="CL38" s="24" t="s">
        <v>27</v>
      </c>
      <c r="CM38" s="424">
        <v>107.888158105943</v>
      </c>
      <c r="CN38" s="423">
        <v>-0.015718318436214</v>
      </c>
      <c r="CO38" s="424">
        <v>119.955372626057</v>
      </c>
      <c r="CP38" s="423">
        <v>5.6545074715397</v>
      </c>
      <c r="CQ38" s="424">
        <v>102.417575859504</v>
      </c>
      <c r="CR38" s="423">
        <v>5.28555436027777</v>
      </c>
      <c r="CS38" s="27">
        <v>2018</v>
      </c>
      <c r="CT38" s="24" t="s">
        <v>27</v>
      </c>
      <c r="CU38" s="424">
        <v>119.40212159929</v>
      </c>
      <c r="CV38" s="423">
        <v>5.82426129013321</v>
      </c>
      <c r="CW38" s="424">
        <v>112.013896066738</v>
      </c>
      <c r="CX38" s="423">
        <v>5.32173572114414</v>
      </c>
      <c r="CY38" s="424">
        <v>88.3878864791234</v>
      </c>
      <c r="CZ38" s="423">
        <v>-0.498158018768052</v>
      </c>
      <c r="DA38" s="27">
        <v>2018</v>
      </c>
      <c r="DB38" s="24" t="s">
        <v>27</v>
      </c>
      <c r="DC38" s="424">
        <v>144.795622115075</v>
      </c>
      <c r="DD38" s="423">
        <v>1.21415604442558</v>
      </c>
      <c r="DE38" s="424">
        <v>97.7302256446409</v>
      </c>
      <c r="DF38" s="423">
        <v>0.00861815000918398</v>
      </c>
      <c r="DG38" s="424">
        <v>114.645343317778</v>
      </c>
      <c r="DH38" s="423">
        <v>9.27936236129689</v>
      </c>
      <c r="DI38" s="27">
        <v>2018</v>
      </c>
      <c r="DJ38" s="24" t="s">
        <v>27</v>
      </c>
      <c r="DK38" s="424">
        <v>91.5793235051876</v>
      </c>
      <c r="DL38" s="423">
        <v>6.01704139522805</v>
      </c>
      <c r="DM38" s="424">
        <v>123.692755131126</v>
      </c>
      <c r="DN38" s="423">
        <v>2.21597975200855</v>
      </c>
      <c r="DO38" s="424">
        <v>114.707405652316</v>
      </c>
      <c r="DP38" s="423">
        <v>9.32095525912489</v>
      </c>
      <c r="DQ38" s="429"/>
    </row>
    <row r="39" ht="15" hidden="1" customHeight="1" spans="1:121">
      <c r="A39" s="27"/>
      <c r="B39" s="24" t="s">
        <v>28</v>
      </c>
      <c r="C39" s="424">
        <v>104.085897993165</v>
      </c>
      <c r="D39" s="423">
        <v>0.927902610955968</v>
      </c>
      <c r="E39" s="424">
        <v>106.836399071625</v>
      </c>
      <c r="F39" s="423">
        <v>-4.35073291439369</v>
      </c>
      <c r="G39" s="424">
        <v>119.360006277145</v>
      </c>
      <c r="H39" s="423">
        <v>6.55700481074095</v>
      </c>
      <c r="I39" s="27"/>
      <c r="J39" s="24" t="s">
        <v>28</v>
      </c>
      <c r="K39" s="424">
        <v>119.574019475909</v>
      </c>
      <c r="L39" s="423">
        <v>3.95349415954689</v>
      </c>
      <c r="M39" s="424">
        <v>127.021129437305</v>
      </c>
      <c r="N39" s="423">
        <v>5.18239291817324</v>
      </c>
      <c r="O39" s="424">
        <v>109.569229798068</v>
      </c>
      <c r="P39" s="423">
        <v>1.71670051807308</v>
      </c>
      <c r="Q39" s="27"/>
      <c r="R39" s="24" t="s">
        <v>28</v>
      </c>
      <c r="S39" s="424">
        <v>113.571904185591</v>
      </c>
      <c r="T39" s="423">
        <v>1.5051448623079</v>
      </c>
      <c r="U39" s="424">
        <v>127.635240888345</v>
      </c>
      <c r="V39" s="423">
        <v>4.63489323299473</v>
      </c>
      <c r="W39" s="424">
        <v>134.049416697341</v>
      </c>
      <c r="X39" s="423">
        <v>17.0070646286005</v>
      </c>
      <c r="Y39" s="27"/>
      <c r="Z39" s="24" t="s">
        <v>28</v>
      </c>
      <c r="AA39" s="424">
        <v>119.16953773464</v>
      </c>
      <c r="AB39" s="423">
        <v>-2.27167430217892</v>
      </c>
      <c r="AC39" s="424">
        <v>133.109169721522</v>
      </c>
      <c r="AD39" s="423">
        <v>6.68363366315754</v>
      </c>
      <c r="AE39" s="424">
        <v>104.442053441254</v>
      </c>
      <c r="AF39" s="423">
        <v>2.69641400747011</v>
      </c>
      <c r="AG39" s="27"/>
      <c r="AH39" s="24" t="s">
        <v>28</v>
      </c>
      <c r="AI39" s="424">
        <v>115.023388618626</v>
      </c>
      <c r="AJ39" s="423">
        <v>5.72192437493635</v>
      </c>
      <c r="AK39" s="424">
        <v>112.63364355377</v>
      </c>
      <c r="AL39" s="423">
        <v>2.67632048000183</v>
      </c>
      <c r="AM39" s="424">
        <v>107.325177891215</v>
      </c>
      <c r="AN39" s="423">
        <v>2.424179363047</v>
      </c>
      <c r="AO39" s="27"/>
      <c r="AP39" s="24" t="s">
        <v>28</v>
      </c>
      <c r="AQ39" s="424">
        <v>117.591381618353</v>
      </c>
      <c r="AR39" s="423">
        <v>5.33404660652346</v>
      </c>
      <c r="AS39" s="424">
        <v>113.343462806671</v>
      </c>
      <c r="AT39" s="423">
        <v>5.79007495861677</v>
      </c>
      <c r="AU39" s="424">
        <v>118.984768736393</v>
      </c>
      <c r="AV39" s="423">
        <v>5.02912536300668</v>
      </c>
      <c r="AW39" s="27"/>
      <c r="AX39" s="24" t="s">
        <v>28</v>
      </c>
      <c r="AY39" s="424">
        <v>114.06559083511</v>
      </c>
      <c r="AZ39" s="423">
        <v>4.37225674587773</v>
      </c>
      <c r="BA39" s="424">
        <v>106.58569284609</v>
      </c>
      <c r="BB39" s="423">
        <v>2.92517521685008</v>
      </c>
      <c r="BC39" s="424">
        <v>130.616314902263</v>
      </c>
      <c r="BD39" s="423">
        <v>6.66766076455391</v>
      </c>
      <c r="BE39" s="27"/>
      <c r="BF39" s="24" t="s">
        <v>28</v>
      </c>
      <c r="BG39" s="424">
        <v>111.856660369201</v>
      </c>
      <c r="BH39" s="423">
        <v>5.58866277244192</v>
      </c>
      <c r="BI39" s="424">
        <v>109.549670652821</v>
      </c>
      <c r="BJ39" s="423">
        <v>-1.53098348869378</v>
      </c>
      <c r="BK39" s="424">
        <v>116.821773454113</v>
      </c>
      <c r="BL39" s="423">
        <v>9.96908368990397</v>
      </c>
      <c r="BM39" s="27"/>
      <c r="BN39" s="24" t="s">
        <v>28</v>
      </c>
      <c r="BO39" s="424">
        <v>117.407533597122</v>
      </c>
      <c r="BP39" s="423">
        <v>6.04276862330863</v>
      </c>
      <c r="BQ39" s="424">
        <v>116.882598929923</v>
      </c>
      <c r="BR39" s="423">
        <v>5.53130574166536</v>
      </c>
      <c r="BS39" s="424">
        <v>135.684611190007</v>
      </c>
      <c r="BT39" s="423">
        <v>5.9549018307147</v>
      </c>
      <c r="BU39" s="27"/>
      <c r="BV39" s="24" t="s">
        <v>28</v>
      </c>
      <c r="BW39" s="424">
        <v>101.087327413785</v>
      </c>
      <c r="BX39" s="423">
        <v>2.78906501380864</v>
      </c>
      <c r="BY39" s="424">
        <v>108.216595466271</v>
      </c>
      <c r="BZ39" s="423">
        <v>10.961031649058</v>
      </c>
      <c r="CA39" s="424">
        <v>101.471626996845</v>
      </c>
      <c r="CB39" s="423">
        <v>8.34657856185703</v>
      </c>
      <c r="CC39" s="27"/>
      <c r="CD39" s="24" t="s">
        <v>28</v>
      </c>
      <c r="CE39" s="424">
        <v>118.030802205539</v>
      </c>
      <c r="CF39" s="423">
        <v>8.39627875034878</v>
      </c>
      <c r="CG39" s="424">
        <v>104.408939953541</v>
      </c>
      <c r="CH39" s="423">
        <v>5.77948953967709</v>
      </c>
      <c r="CI39" s="424">
        <v>118.709089472573</v>
      </c>
      <c r="CJ39" s="423">
        <v>13.7600021348074</v>
      </c>
      <c r="CK39" s="27"/>
      <c r="CL39" s="24" t="s">
        <v>28</v>
      </c>
      <c r="CM39" s="424">
        <v>116.086011833287</v>
      </c>
      <c r="CN39" s="423">
        <v>0.0247651899807124</v>
      </c>
      <c r="CO39" s="424">
        <v>123.739471843443</v>
      </c>
      <c r="CP39" s="423">
        <v>1.16000534370329</v>
      </c>
      <c r="CQ39" s="424">
        <v>125.29692001815</v>
      </c>
      <c r="CR39" s="423">
        <v>11.8732488844989</v>
      </c>
      <c r="CS39" s="27"/>
      <c r="CT39" s="24" t="s">
        <v>28</v>
      </c>
      <c r="CU39" s="424">
        <v>135.842224645494</v>
      </c>
      <c r="CV39" s="423">
        <v>8.86294245313664</v>
      </c>
      <c r="CW39" s="424">
        <v>115.471420440963</v>
      </c>
      <c r="CX39" s="423">
        <v>0.19702111436564</v>
      </c>
      <c r="CY39" s="424">
        <v>75.541638214982</v>
      </c>
      <c r="CZ39" s="423">
        <v>6.07358712102344</v>
      </c>
      <c r="DA39" s="27"/>
      <c r="DB39" s="24" t="s">
        <v>28</v>
      </c>
      <c r="DC39" s="424">
        <v>134.771815361342</v>
      </c>
      <c r="DD39" s="423">
        <v>8.14477046100221</v>
      </c>
      <c r="DE39" s="424">
        <v>76.0167075373547</v>
      </c>
      <c r="DF39" s="423">
        <v>-17.5216862959016</v>
      </c>
      <c r="DG39" s="424">
        <v>129.923372353742</v>
      </c>
      <c r="DH39" s="423">
        <v>28.5313775350372</v>
      </c>
      <c r="DI39" s="27"/>
      <c r="DJ39" s="24" t="s">
        <v>28</v>
      </c>
      <c r="DK39" s="424">
        <v>93.0409234756</v>
      </c>
      <c r="DL39" s="423">
        <v>-2.8741252023929</v>
      </c>
      <c r="DM39" s="424">
        <v>114.729679044202</v>
      </c>
      <c r="DN39" s="423">
        <v>2.26577442853306</v>
      </c>
      <c r="DO39" s="424">
        <v>126.950401922549</v>
      </c>
      <c r="DP39" s="423">
        <v>3.72362133539714</v>
      </c>
      <c r="DQ39" s="429"/>
    </row>
    <row r="40" ht="15" hidden="1" customHeight="1" spans="1:121">
      <c r="A40" s="27"/>
      <c r="B40" s="24" t="s">
        <v>29</v>
      </c>
      <c r="C40" s="424">
        <v>121.358053520833</v>
      </c>
      <c r="D40" s="423">
        <v>-6.01579409484289</v>
      </c>
      <c r="E40" s="424">
        <v>116.535638147474</v>
      </c>
      <c r="F40" s="423">
        <v>7.06564560535048</v>
      </c>
      <c r="G40" s="424">
        <v>112.931724523808</v>
      </c>
      <c r="H40" s="423">
        <v>2.68243324360616</v>
      </c>
      <c r="I40" s="27"/>
      <c r="J40" s="24" t="s">
        <v>29</v>
      </c>
      <c r="K40" s="424">
        <v>124.961746985362</v>
      </c>
      <c r="L40" s="423">
        <v>9.90914537328362</v>
      </c>
      <c r="M40" s="424">
        <v>125.945673445041</v>
      </c>
      <c r="N40" s="423">
        <v>3.82182146425214</v>
      </c>
      <c r="O40" s="424">
        <v>106.809781811963</v>
      </c>
      <c r="P40" s="423">
        <v>2.74152725120844</v>
      </c>
      <c r="Q40" s="27"/>
      <c r="R40" s="24" t="s">
        <v>29</v>
      </c>
      <c r="S40" s="424">
        <v>111.526887779495</v>
      </c>
      <c r="T40" s="423">
        <v>1.15063250878822</v>
      </c>
      <c r="U40" s="424">
        <v>118.674570982691</v>
      </c>
      <c r="V40" s="423">
        <v>3.31991613295966</v>
      </c>
      <c r="W40" s="424">
        <v>114.312650636632</v>
      </c>
      <c r="X40" s="423">
        <v>6.75433047381581</v>
      </c>
      <c r="Y40" s="27"/>
      <c r="Z40" s="24" t="s">
        <v>29</v>
      </c>
      <c r="AA40" s="424">
        <v>112.139596668709</v>
      </c>
      <c r="AB40" s="423">
        <v>1.40745938799436</v>
      </c>
      <c r="AC40" s="424">
        <v>121.256522684772</v>
      </c>
      <c r="AD40" s="423">
        <v>8.8094732457448</v>
      </c>
      <c r="AE40" s="424">
        <v>107.155614378928</v>
      </c>
      <c r="AF40" s="423">
        <v>6.34547365809483</v>
      </c>
      <c r="AG40" s="27"/>
      <c r="AH40" s="24" t="s">
        <v>29</v>
      </c>
      <c r="AI40" s="424">
        <v>112.470045343227</v>
      </c>
      <c r="AJ40" s="423">
        <v>5.0847181212296</v>
      </c>
      <c r="AK40" s="424">
        <v>116.006886982887</v>
      </c>
      <c r="AL40" s="423">
        <v>4.7463984247365</v>
      </c>
      <c r="AM40" s="424">
        <v>105.311673293506</v>
      </c>
      <c r="AN40" s="423">
        <v>2.26841377786985</v>
      </c>
      <c r="AO40" s="27"/>
      <c r="AP40" s="24" t="s">
        <v>29</v>
      </c>
      <c r="AQ40" s="424">
        <v>119.396153300017</v>
      </c>
      <c r="AR40" s="423">
        <v>4.36968543477394</v>
      </c>
      <c r="AS40" s="424">
        <v>113.367122740101</v>
      </c>
      <c r="AT40" s="423">
        <v>4.41790657610903</v>
      </c>
      <c r="AU40" s="424">
        <v>121.203167784804</v>
      </c>
      <c r="AV40" s="423">
        <v>5.64394372385372</v>
      </c>
      <c r="AW40" s="27"/>
      <c r="AX40" s="24" t="s">
        <v>29</v>
      </c>
      <c r="AY40" s="424">
        <v>118.743813179532</v>
      </c>
      <c r="AZ40" s="423">
        <v>6.43998431927481</v>
      </c>
      <c r="BA40" s="424">
        <v>116.078601183679</v>
      </c>
      <c r="BB40" s="423">
        <v>4.63807214396201</v>
      </c>
      <c r="BC40" s="424">
        <v>132.972741793146</v>
      </c>
      <c r="BD40" s="423">
        <v>1.88307787658013</v>
      </c>
      <c r="BE40" s="27"/>
      <c r="BF40" s="24" t="s">
        <v>29</v>
      </c>
      <c r="BG40" s="424">
        <v>114.685138368648</v>
      </c>
      <c r="BH40" s="423">
        <v>6.79947410131999</v>
      </c>
      <c r="BI40" s="424">
        <v>115.458671880024</v>
      </c>
      <c r="BJ40" s="423">
        <v>1.78723770828495</v>
      </c>
      <c r="BK40" s="424">
        <v>120.486409205449</v>
      </c>
      <c r="BL40" s="423">
        <v>5.32684879262284</v>
      </c>
      <c r="BM40" s="27"/>
      <c r="BN40" s="24" t="s">
        <v>29</v>
      </c>
      <c r="BO40" s="424">
        <v>122.74700289992</v>
      </c>
      <c r="BP40" s="423">
        <v>8.40819418359867</v>
      </c>
      <c r="BQ40" s="424">
        <v>114.650877353224</v>
      </c>
      <c r="BR40" s="423">
        <v>3.0981000009765</v>
      </c>
      <c r="BS40" s="424">
        <v>142.774792855155</v>
      </c>
      <c r="BT40" s="423">
        <v>7.10576683481021</v>
      </c>
      <c r="BU40" s="27"/>
      <c r="BV40" s="24" t="s">
        <v>29</v>
      </c>
      <c r="BW40" s="424">
        <v>96.3077982695976</v>
      </c>
      <c r="BX40" s="423">
        <v>7.30153830061211</v>
      </c>
      <c r="BY40" s="424">
        <v>114.003458938573</v>
      </c>
      <c r="BZ40" s="423">
        <v>4.09321423083063</v>
      </c>
      <c r="CA40" s="424">
        <v>129.529169678066</v>
      </c>
      <c r="CB40" s="423">
        <v>7.7694201277541</v>
      </c>
      <c r="CC40" s="27"/>
      <c r="CD40" s="24" t="s">
        <v>29</v>
      </c>
      <c r="CE40" s="424">
        <v>118.93039221476</v>
      </c>
      <c r="CF40" s="423">
        <v>10.9713807679755</v>
      </c>
      <c r="CG40" s="424">
        <v>131.896732570162</v>
      </c>
      <c r="CH40" s="423">
        <v>6.31276898147988</v>
      </c>
      <c r="CI40" s="424">
        <v>115.135336068705</v>
      </c>
      <c r="CJ40" s="423">
        <v>-1.30814990067935</v>
      </c>
      <c r="CK40" s="27"/>
      <c r="CL40" s="24" t="s">
        <v>29</v>
      </c>
      <c r="CM40" s="424">
        <v>109.205954725936</v>
      </c>
      <c r="CN40" s="423">
        <v>-3.21475805772147</v>
      </c>
      <c r="CO40" s="424">
        <v>126.89340377295</v>
      </c>
      <c r="CP40" s="423">
        <v>1.9669080632675</v>
      </c>
      <c r="CQ40" s="424">
        <v>123.373667596923</v>
      </c>
      <c r="CR40" s="423">
        <v>19.3354345685664</v>
      </c>
      <c r="CS40" s="27"/>
      <c r="CT40" s="24" t="s">
        <v>29</v>
      </c>
      <c r="CU40" s="424">
        <v>113.33658454637</v>
      </c>
      <c r="CV40" s="423">
        <v>1.47896498632119</v>
      </c>
      <c r="CW40" s="424">
        <v>126.013593891188</v>
      </c>
      <c r="CX40" s="423">
        <v>2.07905071249081</v>
      </c>
      <c r="CY40" s="424">
        <v>76.1873483510404</v>
      </c>
      <c r="CZ40" s="423">
        <v>10.7857430710885</v>
      </c>
      <c r="DA40" s="27"/>
      <c r="DB40" s="24" t="s">
        <v>29</v>
      </c>
      <c r="DC40" s="424">
        <v>135.938116762342</v>
      </c>
      <c r="DD40" s="423">
        <v>10.8088296536395</v>
      </c>
      <c r="DE40" s="424">
        <v>139.578065611369</v>
      </c>
      <c r="DF40" s="423">
        <v>5.87802028839724</v>
      </c>
      <c r="DG40" s="424">
        <v>112.599515593779</v>
      </c>
      <c r="DH40" s="423">
        <v>17.5158162799898</v>
      </c>
      <c r="DI40" s="27"/>
      <c r="DJ40" s="24" t="s">
        <v>29</v>
      </c>
      <c r="DK40" s="424">
        <v>80.8416379910876</v>
      </c>
      <c r="DL40" s="423">
        <v>-14.3685118206166</v>
      </c>
      <c r="DM40" s="424">
        <v>126.164754254208</v>
      </c>
      <c r="DN40" s="423">
        <v>7.81729203077084</v>
      </c>
      <c r="DO40" s="424">
        <v>144.574062365373</v>
      </c>
      <c r="DP40" s="423">
        <v>5.56107232601215</v>
      </c>
      <c r="DQ40" s="429"/>
    </row>
    <row r="41" ht="15" hidden="1" customHeight="1" spans="1:121">
      <c r="A41" s="27"/>
      <c r="B41" s="24" t="s">
        <v>30</v>
      </c>
      <c r="C41" s="424">
        <v>127.647007818562</v>
      </c>
      <c r="D41" s="423">
        <v>-5.74056623165504</v>
      </c>
      <c r="E41" s="424">
        <v>109.930089407376</v>
      </c>
      <c r="F41" s="423">
        <v>2.85246872070446</v>
      </c>
      <c r="G41" s="424">
        <v>112.721250838105</v>
      </c>
      <c r="H41" s="423">
        <v>2.16686803792456</v>
      </c>
      <c r="I41" s="27"/>
      <c r="J41" s="24" t="s">
        <v>30</v>
      </c>
      <c r="K41" s="424">
        <v>118.194403303417</v>
      </c>
      <c r="L41" s="423">
        <v>5.40322657700267</v>
      </c>
      <c r="M41" s="424">
        <v>129.043637476507</v>
      </c>
      <c r="N41" s="423">
        <v>1.1074791403485</v>
      </c>
      <c r="O41" s="424">
        <v>102.826854890734</v>
      </c>
      <c r="P41" s="423">
        <v>3.32856523071328</v>
      </c>
      <c r="Q41" s="27"/>
      <c r="R41" s="24" t="s">
        <v>30</v>
      </c>
      <c r="S41" s="424">
        <v>111.982498471789</v>
      </c>
      <c r="T41" s="423">
        <v>-1.29531476040015</v>
      </c>
      <c r="U41" s="424">
        <v>142.873931787265</v>
      </c>
      <c r="V41" s="423">
        <v>5.34750301631837</v>
      </c>
      <c r="W41" s="424">
        <v>128.067205498318</v>
      </c>
      <c r="X41" s="423">
        <v>-6.18142017779222</v>
      </c>
      <c r="Y41" s="27"/>
      <c r="Z41" s="24" t="s">
        <v>30</v>
      </c>
      <c r="AA41" s="424">
        <v>107.908156773652</v>
      </c>
      <c r="AB41" s="423">
        <v>9.31929383148213</v>
      </c>
      <c r="AC41" s="424">
        <v>126.74450444873</v>
      </c>
      <c r="AD41" s="423">
        <v>0.385802142352844</v>
      </c>
      <c r="AE41" s="424">
        <v>114.851854742578</v>
      </c>
      <c r="AF41" s="423">
        <v>7.90926908746256</v>
      </c>
      <c r="AG41" s="27"/>
      <c r="AH41" s="24" t="s">
        <v>30</v>
      </c>
      <c r="AI41" s="424">
        <v>117.09614797305</v>
      </c>
      <c r="AJ41" s="423">
        <v>2.50286659044805</v>
      </c>
      <c r="AK41" s="424">
        <v>122.028468708118</v>
      </c>
      <c r="AL41" s="423">
        <v>4.23785008049531</v>
      </c>
      <c r="AM41" s="424">
        <v>114.673033145065</v>
      </c>
      <c r="AN41" s="423">
        <v>4.0420918207392</v>
      </c>
      <c r="AO41" s="27"/>
      <c r="AP41" s="24" t="s">
        <v>30</v>
      </c>
      <c r="AQ41" s="424">
        <v>117.447825585746</v>
      </c>
      <c r="AR41" s="423">
        <v>1.03834469026486</v>
      </c>
      <c r="AS41" s="424">
        <v>108.040430323185</v>
      </c>
      <c r="AT41" s="423">
        <v>2.82681769804913</v>
      </c>
      <c r="AU41" s="424">
        <v>117.902576659363</v>
      </c>
      <c r="AV41" s="423">
        <v>5.32336040327203</v>
      </c>
      <c r="AW41" s="27"/>
      <c r="AX41" s="24" t="s">
        <v>30</v>
      </c>
      <c r="AY41" s="424">
        <v>120.73904262666</v>
      </c>
      <c r="AZ41" s="423">
        <v>7.52755406975092</v>
      </c>
      <c r="BA41" s="424">
        <v>117.179919049021</v>
      </c>
      <c r="BB41" s="423">
        <v>4.72025909547047</v>
      </c>
      <c r="BC41" s="424">
        <v>126.737783650992</v>
      </c>
      <c r="BD41" s="423">
        <v>-6.60012771456962</v>
      </c>
      <c r="BE41" s="27"/>
      <c r="BF41" s="24" t="s">
        <v>30</v>
      </c>
      <c r="BG41" s="424">
        <v>118.600908280171</v>
      </c>
      <c r="BH41" s="423">
        <v>6.12402998279545</v>
      </c>
      <c r="BI41" s="424">
        <v>111.429749480419</v>
      </c>
      <c r="BJ41" s="423">
        <v>4.52694582430489</v>
      </c>
      <c r="BK41" s="424">
        <v>111.326133341362</v>
      </c>
      <c r="BL41" s="423">
        <v>3.78385678153225</v>
      </c>
      <c r="BM41" s="27"/>
      <c r="BN41" s="24" t="s">
        <v>30</v>
      </c>
      <c r="BO41" s="424">
        <v>115.499258043348</v>
      </c>
      <c r="BP41" s="423">
        <v>5.68680319361216</v>
      </c>
      <c r="BQ41" s="424">
        <v>114.702845941617</v>
      </c>
      <c r="BR41" s="423">
        <v>3.66195671722677</v>
      </c>
      <c r="BS41" s="424">
        <v>143.583752957201</v>
      </c>
      <c r="BT41" s="423">
        <v>8.25155558766923</v>
      </c>
      <c r="BU41" s="27"/>
      <c r="BV41" s="24" t="s">
        <v>30</v>
      </c>
      <c r="BW41" s="424">
        <v>106.116293328153</v>
      </c>
      <c r="BX41" s="423">
        <v>4.29674360345315</v>
      </c>
      <c r="BY41" s="424">
        <v>120.306474294327</v>
      </c>
      <c r="BZ41" s="423">
        <v>5.67981269270392</v>
      </c>
      <c r="CA41" s="424">
        <v>125.429719416929</v>
      </c>
      <c r="CB41" s="423">
        <v>5.43463567721967</v>
      </c>
      <c r="CC41" s="27"/>
      <c r="CD41" s="24" t="s">
        <v>30</v>
      </c>
      <c r="CE41" s="424">
        <v>129.611884330075</v>
      </c>
      <c r="CF41" s="423">
        <v>8.7178455473563</v>
      </c>
      <c r="CG41" s="424">
        <v>99.680726796956</v>
      </c>
      <c r="CH41" s="423">
        <v>12.5290538830642</v>
      </c>
      <c r="CI41" s="424">
        <v>124.700041719249</v>
      </c>
      <c r="CJ41" s="423">
        <v>1.99665447072984</v>
      </c>
      <c r="CK41" s="27"/>
      <c r="CL41" s="24" t="s">
        <v>30</v>
      </c>
      <c r="CM41" s="424">
        <v>112.524406193824</v>
      </c>
      <c r="CN41" s="423">
        <v>1.01566163815696</v>
      </c>
      <c r="CO41" s="424">
        <v>116.406288081537</v>
      </c>
      <c r="CP41" s="423">
        <v>1.23340251962716</v>
      </c>
      <c r="CQ41" s="424">
        <v>114.130693001404</v>
      </c>
      <c r="CR41" s="423">
        <v>6.25020673093321</v>
      </c>
      <c r="CS41" s="27"/>
      <c r="CT41" s="24" t="s">
        <v>30</v>
      </c>
      <c r="CU41" s="424">
        <v>111.663917306823</v>
      </c>
      <c r="CV41" s="423">
        <v>5.85517885307796</v>
      </c>
      <c r="CW41" s="424">
        <v>100.055984650681</v>
      </c>
      <c r="CX41" s="423">
        <v>2.20889430354907</v>
      </c>
      <c r="CY41" s="424">
        <v>92.2467628454856</v>
      </c>
      <c r="CZ41" s="423">
        <v>27.6787471468989</v>
      </c>
      <c r="DA41" s="27"/>
      <c r="DB41" s="24" t="s">
        <v>30</v>
      </c>
      <c r="DC41" s="424">
        <v>128.089624185927</v>
      </c>
      <c r="DD41" s="423">
        <v>-2.08363897386121</v>
      </c>
      <c r="DE41" s="424">
        <v>98.4155201142461</v>
      </c>
      <c r="DF41" s="423">
        <v>-0.939045985590042</v>
      </c>
      <c r="DG41" s="424">
        <v>140.388486411514</v>
      </c>
      <c r="DH41" s="423">
        <v>26.9758529839884</v>
      </c>
      <c r="DI41" s="27"/>
      <c r="DJ41" s="24" t="s">
        <v>30</v>
      </c>
      <c r="DK41" s="424">
        <v>84.6399609385606</v>
      </c>
      <c r="DL41" s="423">
        <v>-7.52713746219959</v>
      </c>
      <c r="DM41" s="424">
        <v>123.968506539502</v>
      </c>
      <c r="DN41" s="423">
        <v>6.27304114897022</v>
      </c>
      <c r="DO41" s="424">
        <v>125.021287865004</v>
      </c>
      <c r="DP41" s="423">
        <v>9.79597795209682</v>
      </c>
      <c r="DQ41" s="429"/>
    </row>
    <row r="42" ht="15" hidden="1" customHeight="1" spans="1:121">
      <c r="A42" s="27"/>
      <c r="B42" s="24"/>
      <c r="C42" s="424"/>
      <c r="D42" s="423"/>
      <c r="E42" s="424"/>
      <c r="F42" s="423"/>
      <c r="G42" s="424"/>
      <c r="H42" s="423"/>
      <c r="I42" s="27"/>
      <c r="J42" s="24"/>
      <c r="K42" s="424"/>
      <c r="L42" s="423"/>
      <c r="M42" s="424"/>
      <c r="N42" s="423"/>
      <c r="O42" s="424"/>
      <c r="P42" s="423"/>
      <c r="Q42" s="27"/>
      <c r="R42" s="24"/>
      <c r="S42" s="424"/>
      <c r="T42" s="423"/>
      <c r="U42" s="424"/>
      <c r="V42" s="423"/>
      <c r="W42" s="424"/>
      <c r="X42" s="423"/>
      <c r="Y42" s="27"/>
      <c r="Z42" s="24"/>
      <c r="AA42" s="424"/>
      <c r="AB42" s="423"/>
      <c r="AC42" s="424"/>
      <c r="AD42" s="423"/>
      <c r="AE42" s="424"/>
      <c r="AF42" s="423"/>
      <c r="AG42" s="27"/>
      <c r="AH42" s="24"/>
      <c r="AI42" s="424"/>
      <c r="AJ42" s="423"/>
      <c r="AK42" s="424"/>
      <c r="AL42" s="423"/>
      <c r="AM42" s="424"/>
      <c r="AN42" s="423"/>
      <c r="AO42" s="27"/>
      <c r="AP42" s="24"/>
      <c r="AQ42" s="424"/>
      <c r="AR42" s="423"/>
      <c r="AS42" s="424"/>
      <c r="AT42" s="423"/>
      <c r="AU42" s="424"/>
      <c r="AV42" s="423"/>
      <c r="AW42" s="27"/>
      <c r="AX42" s="24"/>
      <c r="AY42" s="424"/>
      <c r="AZ42" s="423"/>
      <c r="BA42" s="424"/>
      <c r="BB42" s="423"/>
      <c r="BC42" s="424"/>
      <c r="BD42" s="423"/>
      <c r="BE42" s="27"/>
      <c r="BF42" s="24"/>
      <c r="BG42" s="424"/>
      <c r="BH42" s="423"/>
      <c r="BI42" s="424"/>
      <c r="BJ42" s="423"/>
      <c r="BK42" s="424"/>
      <c r="BL42" s="423"/>
      <c r="BM42" s="27"/>
      <c r="BN42" s="24"/>
      <c r="BO42" s="424"/>
      <c r="BP42" s="423"/>
      <c r="BQ42" s="424"/>
      <c r="BR42" s="423"/>
      <c r="BS42" s="424"/>
      <c r="BT42" s="423"/>
      <c r="BU42" s="27"/>
      <c r="BV42" s="24"/>
      <c r="BW42" s="424"/>
      <c r="BX42" s="423"/>
      <c r="BY42" s="424"/>
      <c r="BZ42" s="423"/>
      <c r="CA42" s="424"/>
      <c r="CB42" s="423"/>
      <c r="CC42" s="27"/>
      <c r="CD42" s="24"/>
      <c r="CE42" s="424"/>
      <c r="CF42" s="423"/>
      <c r="CG42" s="424"/>
      <c r="CH42" s="423"/>
      <c r="CI42" s="424"/>
      <c r="CJ42" s="423"/>
      <c r="CK42" s="27"/>
      <c r="CL42" s="24"/>
      <c r="CM42" s="424"/>
      <c r="CN42" s="423"/>
      <c r="CO42" s="424"/>
      <c r="CP42" s="423"/>
      <c r="CQ42" s="424"/>
      <c r="CR42" s="423"/>
      <c r="CS42" s="27"/>
      <c r="CT42" s="24"/>
      <c r="CU42" s="424"/>
      <c r="CV42" s="423"/>
      <c r="CW42" s="424"/>
      <c r="CX42" s="423"/>
      <c r="CY42" s="424"/>
      <c r="CZ42" s="423"/>
      <c r="DA42" s="27"/>
      <c r="DB42" s="24"/>
      <c r="DC42" s="424"/>
      <c r="DD42" s="423"/>
      <c r="DE42" s="424"/>
      <c r="DF42" s="423"/>
      <c r="DG42" s="424"/>
      <c r="DH42" s="423"/>
      <c r="DI42" s="27"/>
      <c r="DJ42" s="24"/>
      <c r="DK42" s="424"/>
      <c r="DL42" s="423"/>
      <c r="DM42" s="424"/>
      <c r="DN42" s="423"/>
      <c r="DO42" s="424"/>
      <c r="DP42" s="423"/>
      <c r="DQ42" s="429"/>
    </row>
    <row r="43" ht="15" hidden="1" customHeight="1" spans="1:121">
      <c r="A43" s="27">
        <v>2019</v>
      </c>
      <c r="B43" s="24" t="s">
        <v>27</v>
      </c>
      <c r="C43" s="424">
        <v>114.791811813194</v>
      </c>
      <c r="D43" s="423">
        <v>10.7735838226913</v>
      </c>
      <c r="E43" s="424">
        <v>113.834248286363</v>
      </c>
      <c r="F43" s="423">
        <v>12.4822308826033</v>
      </c>
      <c r="G43" s="424">
        <v>108.410484192181</v>
      </c>
      <c r="H43" s="423">
        <v>-6.27753048496058</v>
      </c>
      <c r="I43" s="27">
        <v>2019</v>
      </c>
      <c r="J43" s="24" t="s">
        <v>27</v>
      </c>
      <c r="K43" s="424">
        <v>114.127679698485</v>
      </c>
      <c r="L43" s="423">
        <v>-1.75401412601744</v>
      </c>
      <c r="M43" s="424">
        <v>115.028977103184</v>
      </c>
      <c r="N43" s="423">
        <v>2.00011039258487</v>
      </c>
      <c r="O43" s="424">
        <v>118.850976120563</v>
      </c>
      <c r="P43" s="423">
        <v>8.0766047722915</v>
      </c>
      <c r="Q43" s="27">
        <v>2019</v>
      </c>
      <c r="R43" s="24" t="s">
        <v>27</v>
      </c>
      <c r="S43" s="424">
        <v>112.180826023656</v>
      </c>
      <c r="T43" s="423">
        <v>3.24605632262617</v>
      </c>
      <c r="U43" s="424">
        <v>127.906095703102</v>
      </c>
      <c r="V43" s="423">
        <v>5.99827979433995</v>
      </c>
      <c r="W43" s="424">
        <v>149.357554719855</v>
      </c>
      <c r="X43" s="423">
        <v>2.84634428358319</v>
      </c>
      <c r="Y43" s="27">
        <v>2019</v>
      </c>
      <c r="Z43" s="24" t="s">
        <v>27</v>
      </c>
      <c r="AA43" s="424">
        <v>115.571724075673</v>
      </c>
      <c r="AB43" s="423">
        <v>3.76085257434207</v>
      </c>
      <c r="AC43" s="424">
        <v>138.035640119495</v>
      </c>
      <c r="AD43" s="423">
        <v>-2.33885484099032</v>
      </c>
      <c r="AE43" s="424">
        <v>110.7800466453</v>
      </c>
      <c r="AF43" s="423">
        <v>8.19348707277219</v>
      </c>
      <c r="AG43" s="27">
        <v>2019</v>
      </c>
      <c r="AH43" s="24" t="s">
        <v>27</v>
      </c>
      <c r="AI43" s="424">
        <v>119.526270347776</v>
      </c>
      <c r="AJ43" s="423">
        <v>3.55040889812368</v>
      </c>
      <c r="AK43" s="424">
        <v>112.512244221707</v>
      </c>
      <c r="AL43" s="423">
        <v>5.10352068673589</v>
      </c>
      <c r="AM43" s="424">
        <v>116.59595446743</v>
      </c>
      <c r="AN43" s="423">
        <v>2.79815847829046</v>
      </c>
      <c r="AO43" s="27">
        <v>2019</v>
      </c>
      <c r="AP43" s="24" t="s">
        <v>27</v>
      </c>
      <c r="AQ43" s="424">
        <v>112.664705288833</v>
      </c>
      <c r="AR43" s="423">
        <v>0.872518690922959</v>
      </c>
      <c r="AS43" s="424">
        <v>116.006999921708</v>
      </c>
      <c r="AT43" s="423">
        <v>4.22815560912535</v>
      </c>
      <c r="AU43" s="424">
        <v>112.117828985438</v>
      </c>
      <c r="AV43" s="423">
        <v>6.30679176079821</v>
      </c>
      <c r="AW43" s="27">
        <v>2019</v>
      </c>
      <c r="AX43" s="24" t="s">
        <v>27</v>
      </c>
      <c r="AY43" s="424">
        <v>117.510836450921</v>
      </c>
      <c r="AZ43" s="423">
        <v>6.58088540725113</v>
      </c>
      <c r="BA43" s="424">
        <v>108.891175607086</v>
      </c>
      <c r="BB43" s="423">
        <v>4.95236464470898</v>
      </c>
      <c r="BC43" s="424">
        <v>118.781155984962</v>
      </c>
      <c r="BD43" s="423">
        <v>-2.20134600320272</v>
      </c>
      <c r="BE43" s="27">
        <v>2019</v>
      </c>
      <c r="BF43" s="24" t="s">
        <v>27</v>
      </c>
      <c r="BG43" s="424">
        <v>114.489735652944</v>
      </c>
      <c r="BH43" s="423">
        <v>6.14287354810176</v>
      </c>
      <c r="BI43" s="424">
        <v>113.681356948514</v>
      </c>
      <c r="BJ43" s="423">
        <v>3.36725975571841</v>
      </c>
      <c r="BK43" s="424">
        <v>103.321462762517</v>
      </c>
      <c r="BL43" s="423">
        <v>3.31707031177406</v>
      </c>
      <c r="BM43" s="27">
        <v>2019</v>
      </c>
      <c r="BN43" s="24" t="s">
        <v>27</v>
      </c>
      <c r="BO43" s="424">
        <v>112.062408944373</v>
      </c>
      <c r="BP43" s="423">
        <v>6.43344576272665</v>
      </c>
      <c r="BQ43" s="424">
        <v>119.598317775234</v>
      </c>
      <c r="BR43" s="423">
        <v>2.70876328961617</v>
      </c>
      <c r="BS43" s="424">
        <v>120.848155276901</v>
      </c>
      <c r="BT43" s="423">
        <v>2.12952235941879</v>
      </c>
      <c r="BU43" s="27">
        <v>2019</v>
      </c>
      <c r="BV43" s="24" t="s">
        <v>27</v>
      </c>
      <c r="BW43" s="424">
        <v>102.671163064818</v>
      </c>
      <c r="BX43" s="423">
        <v>3.44145767950398</v>
      </c>
      <c r="BY43" s="424">
        <v>105.890500712468</v>
      </c>
      <c r="BZ43" s="423">
        <v>6.02990005326949</v>
      </c>
      <c r="CA43" s="424">
        <v>111.250144988303</v>
      </c>
      <c r="CB43" s="423">
        <v>11.0461428134978</v>
      </c>
      <c r="CC43" s="27">
        <v>2019</v>
      </c>
      <c r="CD43" s="24" t="s">
        <v>27</v>
      </c>
      <c r="CE43" s="424">
        <v>108.452770843567</v>
      </c>
      <c r="CF43" s="423">
        <v>-5.92312062579398</v>
      </c>
      <c r="CG43" s="424">
        <v>109.363829624474</v>
      </c>
      <c r="CH43" s="423">
        <v>-12.6086369255381</v>
      </c>
      <c r="CI43" s="424">
        <v>121.71889800825</v>
      </c>
      <c r="CJ43" s="423">
        <v>4.33115039429954</v>
      </c>
      <c r="CK43" s="27">
        <v>2019</v>
      </c>
      <c r="CL43" s="24" t="s">
        <v>27</v>
      </c>
      <c r="CM43" s="424">
        <v>114.36816372864</v>
      </c>
      <c r="CN43" s="423">
        <v>6.00622509129671</v>
      </c>
      <c r="CO43" s="424">
        <v>122.599142832603</v>
      </c>
      <c r="CP43" s="423">
        <v>2.20396148056459</v>
      </c>
      <c r="CQ43" s="424">
        <v>110.424293049835</v>
      </c>
      <c r="CR43" s="423">
        <v>7.81771792891759</v>
      </c>
      <c r="CS43" s="27">
        <v>2019</v>
      </c>
      <c r="CT43" s="24" t="s">
        <v>27</v>
      </c>
      <c r="CU43" s="424">
        <v>121.167800074062</v>
      </c>
      <c r="CV43" s="423">
        <v>1.47876641647784</v>
      </c>
      <c r="CW43" s="424">
        <v>115.423284926293</v>
      </c>
      <c r="CX43" s="423">
        <v>3.043719555584</v>
      </c>
      <c r="CY43" s="424">
        <v>94.6817470156014</v>
      </c>
      <c r="CZ43" s="423">
        <v>7.12072749693426</v>
      </c>
      <c r="DA43" s="27">
        <v>2019</v>
      </c>
      <c r="DB43" s="24" t="s">
        <v>27</v>
      </c>
      <c r="DC43" s="424">
        <v>154.850428056022</v>
      </c>
      <c r="DD43" s="423">
        <v>6.94413670390996</v>
      </c>
      <c r="DE43" s="424">
        <v>100.063343038657</v>
      </c>
      <c r="DF43" s="423">
        <v>2.38730380353296</v>
      </c>
      <c r="DG43" s="424">
        <v>134.084106539752</v>
      </c>
      <c r="DH43" s="423">
        <v>16.9555628335404</v>
      </c>
      <c r="DI43" s="27">
        <v>2019</v>
      </c>
      <c r="DJ43" s="24" t="s">
        <v>27</v>
      </c>
      <c r="DK43" s="424">
        <v>97.8826772462054</v>
      </c>
      <c r="DL43" s="423">
        <v>6.88294420591649</v>
      </c>
      <c r="DM43" s="424">
        <v>133.625226695371</v>
      </c>
      <c r="DN43" s="423">
        <v>8.02995418261642</v>
      </c>
      <c r="DO43" s="424">
        <v>123.46635585458</v>
      </c>
      <c r="DP43" s="423">
        <v>7.6359064634526</v>
      </c>
      <c r="DQ43" s="429"/>
    </row>
    <row r="44" ht="15" hidden="1" customHeight="1" spans="1:121">
      <c r="A44" s="27"/>
      <c r="B44" s="24" t="s">
        <v>28</v>
      </c>
      <c r="C44" s="424">
        <v>104.936862480048</v>
      </c>
      <c r="D44" s="423">
        <v>0.817559826345573</v>
      </c>
      <c r="E44" s="424">
        <v>125.19363679764</v>
      </c>
      <c r="F44" s="423">
        <v>17.1825687551562</v>
      </c>
      <c r="G44" s="424">
        <v>120.385337333259</v>
      </c>
      <c r="H44" s="423">
        <v>0.859023962962866</v>
      </c>
      <c r="I44" s="27"/>
      <c r="J44" s="24" t="s">
        <v>28</v>
      </c>
      <c r="K44" s="424">
        <v>122.464400094292</v>
      </c>
      <c r="L44" s="423">
        <v>2.41723129409843</v>
      </c>
      <c r="M44" s="424">
        <v>131.05167667093</v>
      </c>
      <c r="N44" s="423">
        <v>3.17313131404231</v>
      </c>
      <c r="O44" s="424">
        <v>115.820822871403</v>
      </c>
      <c r="P44" s="423">
        <v>5.70561012873453</v>
      </c>
      <c r="Q44" s="27"/>
      <c r="R44" s="24" t="s">
        <v>28</v>
      </c>
      <c r="S44" s="424">
        <v>120.923955268564</v>
      </c>
      <c r="T44" s="423">
        <v>6.47347698860375</v>
      </c>
      <c r="U44" s="424">
        <v>134.509795246266</v>
      </c>
      <c r="V44" s="423">
        <v>5.38609424017503</v>
      </c>
      <c r="W44" s="424">
        <v>151.524944133422</v>
      </c>
      <c r="X44" s="423">
        <v>13.0366307192053</v>
      </c>
      <c r="Y44" s="27"/>
      <c r="Z44" s="24" t="s">
        <v>28</v>
      </c>
      <c r="AA44" s="424">
        <v>119.645314202504</v>
      </c>
      <c r="AB44" s="423">
        <v>0.399243361103842</v>
      </c>
      <c r="AC44" s="424">
        <v>137.548209871157</v>
      </c>
      <c r="AD44" s="423">
        <v>3.3348868142758</v>
      </c>
      <c r="AE44" s="424">
        <v>109.700887146372</v>
      </c>
      <c r="AF44" s="423">
        <v>5.03516881547681</v>
      </c>
      <c r="AG44" s="27"/>
      <c r="AH44" s="24" t="s">
        <v>28</v>
      </c>
      <c r="AI44" s="424">
        <v>120.531829245813</v>
      </c>
      <c r="AJ44" s="423">
        <v>4.78897439324324</v>
      </c>
      <c r="AK44" s="424">
        <v>117.649154166383</v>
      </c>
      <c r="AL44" s="423">
        <v>4.45294181593205</v>
      </c>
      <c r="AM44" s="424">
        <v>110.430459861095</v>
      </c>
      <c r="AN44" s="423">
        <v>2.89333969054944</v>
      </c>
      <c r="AO44" s="27"/>
      <c r="AP44" s="24" t="s">
        <v>28</v>
      </c>
      <c r="AQ44" s="424">
        <v>121.367022275202</v>
      </c>
      <c r="AR44" s="423">
        <v>3.21081409614126</v>
      </c>
      <c r="AS44" s="424">
        <v>110.500811828681</v>
      </c>
      <c r="AT44" s="423">
        <v>-2.50799729212349</v>
      </c>
      <c r="AU44" s="424">
        <v>123.584487011142</v>
      </c>
      <c r="AV44" s="423">
        <v>3.86580427360374</v>
      </c>
      <c r="AW44" s="27"/>
      <c r="AX44" s="24" t="s">
        <v>28</v>
      </c>
      <c r="AY44" s="424">
        <v>122.760511124441</v>
      </c>
      <c r="AZ44" s="423">
        <v>7.6227372564087</v>
      </c>
      <c r="BA44" s="424">
        <v>110.785660439564</v>
      </c>
      <c r="BB44" s="423">
        <v>3.94046093929181</v>
      </c>
      <c r="BC44" s="424">
        <v>133.515295828076</v>
      </c>
      <c r="BD44" s="423">
        <v>2.21946311070116</v>
      </c>
      <c r="BE44" s="27"/>
      <c r="BF44" s="24" t="s">
        <v>28</v>
      </c>
      <c r="BG44" s="424">
        <v>117.396256645539</v>
      </c>
      <c r="BH44" s="423">
        <v>4.95240628323282</v>
      </c>
      <c r="BI44" s="424">
        <v>115.52297243302</v>
      </c>
      <c r="BJ44" s="423">
        <v>5.45259674867356</v>
      </c>
      <c r="BK44" s="424">
        <v>118.95014640174</v>
      </c>
      <c r="BL44" s="423">
        <v>1.8218974808351</v>
      </c>
      <c r="BM44" s="27"/>
      <c r="BN44" s="24" t="s">
        <v>28</v>
      </c>
      <c r="BO44" s="424">
        <v>122.843616881909</v>
      </c>
      <c r="BP44" s="423">
        <v>4.63009750587213</v>
      </c>
      <c r="BQ44" s="424">
        <v>121.339819004586</v>
      </c>
      <c r="BR44" s="423">
        <v>3.81341629589787</v>
      </c>
      <c r="BS44" s="424">
        <v>138.895306750161</v>
      </c>
      <c r="BT44" s="423">
        <v>2.36629307627072</v>
      </c>
      <c r="BU44" s="27"/>
      <c r="BV44" s="24" t="s">
        <v>28</v>
      </c>
      <c r="BW44" s="424">
        <v>112.791687341339</v>
      </c>
      <c r="BX44" s="423">
        <v>11.5784641131569</v>
      </c>
      <c r="BY44" s="424">
        <v>117.151284564995</v>
      </c>
      <c r="BZ44" s="423">
        <v>8.25630215054038</v>
      </c>
      <c r="CA44" s="424">
        <v>108.924862207776</v>
      </c>
      <c r="CB44" s="423">
        <v>7.34514211658599</v>
      </c>
      <c r="CC44" s="27"/>
      <c r="CD44" s="24" t="s">
        <v>28</v>
      </c>
      <c r="CE44" s="424">
        <v>109.607204662385</v>
      </c>
      <c r="CF44" s="423">
        <v>-7.13677903204044</v>
      </c>
      <c r="CG44" s="424">
        <v>108.48363418655</v>
      </c>
      <c r="CH44" s="423">
        <v>3.90262963575927</v>
      </c>
      <c r="CI44" s="424">
        <v>117.333405719499</v>
      </c>
      <c r="CJ44" s="423">
        <v>-1.15886977078716</v>
      </c>
      <c r="CK44" s="27"/>
      <c r="CL44" s="24" t="s">
        <v>28</v>
      </c>
      <c r="CM44" s="424">
        <v>112.722118421471</v>
      </c>
      <c r="CN44" s="423">
        <v>-2.89775947910668</v>
      </c>
      <c r="CO44" s="424">
        <v>127.439943792972</v>
      </c>
      <c r="CP44" s="423">
        <v>2.99053478603058</v>
      </c>
      <c r="CQ44" s="424">
        <v>129.655022999489</v>
      </c>
      <c r="CR44" s="423">
        <v>3.47822035905436</v>
      </c>
      <c r="CS44" s="27"/>
      <c r="CT44" s="24" t="s">
        <v>28</v>
      </c>
      <c r="CU44" s="424">
        <v>141.095938302403</v>
      </c>
      <c r="CV44" s="423">
        <v>3.8675114977101</v>
      </c>
      <c r="CW44" s="424">
        <v>117.06397659141</v>
      </c>
      <c r="CX44" s="423">
        <v>1.37917776049316</v>
      </c>
      <c r="CY44" s="424">
        <v>92.0461423850919</v>
      </c>
      <c r="CZ44" s="423">
        <v>21.8482211401613</v>
      </c>
      <c r="DA44" s="27"/>
      <c r="DB44" s="24" t="s">
        <v>28</v>
      </c>
      <c r="DC44" s="424">
        <v>135.6935451957</v>
      </c>
      <c r="DD44" s="423">
        <v>0.683918838584347</v>
      </c>
      <c r="DE44" s="424">
        <v>95.6367204221844</v>
      </c>
      <c r="DF44" s="423">
        <v>25.8101324306744</v>
      </c>
      <c r="DG44" s="424">
        <v>117.836720584764</v>
      </c>
      <c r="DH44" s="423">
        <v>-9.30290797568669</v>
      </c>
      <c r="DI44" s="27"/>
      <c r="DJ44" s="24" t="s">
        <v>28</v>
      </c>
      <c r="DK44" s="424">
        <v>97.3260576804311</v>
      </c>
      <c r="DL44" s="423">
        <v>4.60564453227386</v>
      </c>
      <c r="DM44" s="424">
        <v>124.161360002799</v>
      </c>
      <c r="DN44" s="423">
        <v>8.22078562162072</v>
      </c>
      <c r="DO44" s="424">
        <v>131.149317140814</v>
      </c>
      <c r="DP44" s="423">
        <v>3.30752416272541</v>
      </c>
      <c r="DQ44" s="429"/>
    </row>
    <row r="45" ht="15" hidden="1" customHeight="1" spans="1:121">
      <c r="A45" s="27"/>
      <c r="B45" s="24" t="s">
        <v>29</v>
      </c>
      <c r="C45" s="424">
        <v>110.93062055079</v>
      </c>
      <c r="D45" s="423">
        <v>-8.59228758827555</v>
      </c>
      <c r="E45" s="424">
        <v>140.336678021361</v>
      </c>
      <c r="F45" s="423">
        <v>20.4238293557608</v>
      </c>
      <c r="G45" s="424">
        <v>132.432501677404</v>
      </c>
      <c r="H45" s="423">
        <v>17.2677582281002</v>
      </c>
      <c r="I45" s="27"/>
      <c r="J45" s="24" t="s">
        <v>29</v>
      </c>
      <c r="K45" s="424">
        <v>133.78241113858</v>
      </c>
      <c r="L45" s="423">
        <v>7.05869145239402</v>
      </c>
      <c r="M45" s="424">
        <v>129.768566406544</v>
      </c>
      <c r="N45" s="423">
        <v>3.03535076428929</v>
      </c>
      <c r="O45" s="424">
        <v>111.645655752833</v>
      </c>
      <c r="P45" s="423">
        <v>4.52755717578704</v>
      </c>
      <c r="Q45" s="27"/>
      <c r="R45" s="24" t="s">
        <v>29</v>
      </c>
      <c r="S45" s="424">
        <v>116.526002166977</v>
      </c>
      <c r="T45" s="423">
        <v>4.48242974139681</v>
      </c>
      <c r="U45" s="424">
        <v>125.200661860006</v>
      </c>
      <c r="V45" s="423">
        <v>5.49914848924757</v>
      </c>
      <c r="W45" s="424">
        <v>121.929817358378</v>
      </c>
      <c r="X45" s="423">
        <v>6.66345035245446</v>
      </c>
      <c r="Y45" s="27"/>
      <c r="Z45" s="24" t="s">
        <v>29</v>
      </c>
      <c r="AA45" s="424">
        <v>118.528931845139</v>
      </c>
      <c r="AB45" s="423">
        <v>5.6976619911578</v>
      </c>
      <c r="AC45" s="424">
        <v>119.683175813847</v>
      </c>
      <c r="AD45" s="423">
        <v>-1.29753586536194</v>
      </c>
      <c r="AE45" s="424">
        <v>116.08484135232</v>
      </c>
      <c r="AF45" s="423">
        <v>8.33295299098079</v>
      </c>
      <c r="AG45" s="27"/>
      <c r="AH45" s="24" t="s">
        <v>29</v>
      </c>
      <c r="AI45" s="424">
        <v>117.580745995847</v>
      </c>
      <c r="AJ45" s="423">
        <v>4.54405494104961</v>
      </c>
      <c r="AK45" s="424">
        <v>122.070227408645</v>
      </c>
      <c r="AL45" s="423">
        <v>5.22670729596695</v>
      </c>
      <c r="AM45" s="424">
        <v>108.459109984757</v>
      </c>
      <c r="AN45" s="423">
        <v>2.98868738176698</v>
      </c>
      <c r="AO45" s="27"/>
      <c r="AP45" s="24" t="s">
        <v>29</v>
      </c>
      <c r="AQ45" s="424">
        <v>122.865348775267</v>
      </c>
      <c r="AR45" s="423">
        <v>2.90561745865658</v>
      </c>
      <c r="AS45" s="424">
        <v>111.358558444205</v>
      </c>
      <c r="AT45" s="423">
        <v>-1.77173438590366</v>
      </c>
      <c r="AU45" s="424">
        <v>125.634952099178</v>
      </c>
      <c r="AV45" s="423">
        <v>3.65649214898625</v>
      </c>
      <c r="AW45" s="27"/>
      <c r="AX45" s="24" t="s">
        <v>29</v>
      </c>
      <c r="AY45" s="424">
        <v>126.963626079579</v>
      </c>
      <c r="AZ45" s="423">
        <v>6.92230835438916</v>
      </c>
      <c r="BA45" s="424">
        <v>116.832358975699</v>
      </c>
      <c r="BB45" s="423">
        <v>0.649351201973317</v>
      </c>
      <c r="BC45" s="424">
        <v>134.316851260847</v>
      </c>
      <c r="BD45" s="423">
        <v>1.01081578793962</v>
      </c>
      <c r="BE45" s="27"/>
      <c r="BF45" s="24" t="s">
        <v>29</v>
      </c>
      <c r="BG45" s="424">
        <v>120.466982578687</v>
      </c>
      <c r="BH45" s="423">
        <v>5.04149386074242</v>
      </c>
      <c r="BI45" s="424">
        <v>120.253165077146</v>
      </c>
      <c r="BJ45" s="423">
        <v>4.15256222772398</v>
      </c>
      <c r="BK45" s="424">
        <v>125.231017186889</v>
      </c>
      <c r="BL45" s="423">
        <v>3.93787814968324</v>
      </c>
      <c r="BM45" s="27"/>
      <c r="BN45" s="24" t="s">
        <v>29</v>
      </c>
      <c r="BO45" s="424">
        <v>127.802419963678</v>
      </c>
      <c r="BP45" s="423">
        <v>4.11856659985379</v>
      </c>
      <c r="BQ45" s="424">
        <v>119.109021663587</v>
      </c>
      <c r="BR45" s="423">
        <v>3.88845197985567</v>
      </c>
      <c r="BS45" s="424">
        <v>145.178317420708</v>
      </c>
      <c r="BT45" s="423">
        <v>1.68343761352307</v>
      </c>
      <c r="BU45" s="27"/>
      <c r="BV45" s="24" t="s">
        <v>29</v>
      </c>
      <c r="BW45" s="424">
        <v>107.435031445375</v>
      </c>
      <c r="BX45" s="423">
        <v>11.5538236526062</v>
      </c>
      <c r="BY45" s="424">
        <v>118.892901790049</v>
      </c>
      <c r="BZ45" s="423">
        <v>4.28885482686134</v>
      </c>
      <c r="CA45" s="424">
        <v>131.798657326455</v>
      </c>
      <c r="CB45" s="423">
        <v>1.75210545549676</v>
      </c>
      <c r="CC45" s="27"/>
      <c r="CD45" s="24" t="s">
        <v>29</v>
      </c>
      <c r="CE45" s="424">
        <v>127.067457168434</v>
      </c>
      <c r="CF45" s="423">
        <v>6.84187178915552</v>
      </c>
      <c r="CG45" s="424">
        <v>131.99874251327</v>
      </c>
      <c r="CH45" s="423">
        <v>0.0773407658553964</v>
      </c>
      <c r="CI45" s="424">
        <v>98.5459529440788</v>
      </c>
      <c r="CJ45" s="423">
        <v>-14.4085939999576</v>
      </c>
      <c r="CK45" s="27"/>
      <c r="CL45" s="24" t="s">
        <v>29</v>
      </c>
      <c r="CM45" s="424">
        <v>103.765080662473</v>
      </c>
      <c r="CN45" s="423">
        <v>-4.98221372370902</v>
      </c>
      <c r="CO45" s="424">
        <v>115.819551273246</v>
      </c>
      <c r="CP45" s="423">
        <v>-8.72689373162275</v>
      </c>
      <c r="CQ45" s="424">
        <v>135.325211620145</v>
      </c>
      <c r="CR45" s="423">
        <v>9.68727302674444</v>
      </c>
      <c r="CS45" s="27"/>
      <c r="CT45" s="24" t="s">
        <v>29</v>
      </c>
      <c r="CU45" s="424">
        <v>123.732958113058</v>
      </c>
      <c r="CV45" s="423">
        <v>9.17300764647138</v>
      </c>
      <c r="CW45" s="424">
        <v>124.176932970307</v>
      </c>
      <c r="CX45" s="423">
        <v>-1.45751014963295</v>
      </c>
      <c r="CY45" s="424">
        <v>90.9707107265664</v>
      </c>
      <c r="CZ45" s="423">
        <v>19.4039597065516</v>
      </c>
      <c r="DA45" s="27"/>
      <c r="DB45" s="24" t="s">
        <v>29</v>
      </c>
      <c r="DC45" s="424">
        <v>137.103437452156</v>
      </c>
      <c r="DD45" s="423">
        <v>0.857243514599588</v>
      </c>
      <c r="DE45" s="424">
        <v>129.451797693944</v>
      </c>
      <c r="DF45" s="423">
        <v>-7.25491349451718</v>
      </c>
      <c r="DG45" s="424">
        <v>127.751044844956</v>
      </c>
      <c r="DH45" s="423">
        <v>13.4561229426947</v>
      </c>
      <c r="DI45" s="27"/>
      <c r="DJ45" s="24" t="s">
        <v>29</v>
      </c>
      <c r="DK45" s="424">
        <v>100.099940665978</v>
      </c>
      <c r="DL45" s="423">
        <v>23.8222568882305</v>
      </c>
      <c r="DM45" s="424">
        <v>134.984706832442</v>
      </c>
      <c r="DN45" s="423">
        <v>6.99082135131268</v>
      </c>
      <c r="DO45" s="424">
        <v>151.053228454374</v>
      </c>
      <c r="DP45" s="423">
        <v>4.48155497811651</v>
      </c>
      <c r="DQ45" s="429"/>
    </row>
    <row r="46" ht="15" hidden="1" customHeight="1" spans="1:121">
      <c r="A46" s="27"/>
      <c r="B46" s="24" t="s">
        <v>30</v>
      </c>
      <c r="C46" s="424">
        <v>119.543875348164</v>
      </c>
      <c r="D46" s="423">
        <v>-6.34807866543635</v>
      </c>
      <c r="E46" s="424">
        <v>119.480872331962</v>
      </c>
      <c r="F46" s="423">
        <v>8.68805162997121</v>
      </c>
      <c r="G46" s="424">
        <v>127.522738454828</v>
      </c>
      <c r="H46" s="423">
        <v>13.13105337873</v>
      </c>
      <c r="I46" s="27"/>
      <c r="J46" s="24" t="s">
        <v>30</v>
      </c>
      <c r="K46" s="424">
        <v>128.098315166675</v>
      </c>
      <c r="L46" s="423">
        <v>8.379340803332</v>
      </c>
      <c r="M46" s="424">
        <v>132.831636874183</v>
      </c>
      <c r="N46" s="423">
        <v>2.93544065538785</v>
      </c>
      <c r="O46" s="424">
        <v>107.957187241941</v>
      </c>
      <c r="P46" s="423">
        <v>4.98929229787191</v>
      </c>
      <c r="Q46" s="27"/>
      <c r="R46" s="24" t="s">
        <v>30</v>
      </c>
      <c r="S46" s="424">
        <v>116.476363139836</v>
      </c>
      <c r="T46" s="423">
        <v>4.01300625488285</v>
      </c>
      <c r="U46" s="424">
        <v>153.220802153502</v>
      </c>
      <c r="V46" s="423">
        <v>7.24195816325857</v>
      </c>
      <c r="W46" s="424">
        <v>134.374063019382</v>
      </c>
      <c r="X46" s="423">
        <v>4.92464678722702</v>
      </c>
      <c r="Y46" s="27"/>
      <c r="Z46" s="24" t="s">
        <v>30</v>
      </c>
      <c r="AA46" s="424">
        <v>113.614330265807</v>
      </c>
      <c r="AB46" s="423">
        <v>5.28799088295453</v>
      </c>
      <c r="AC46" s="424">
        <v>112.033207928706</v>
      </c>
      <c r="AD46" s="423">
        <v>-11.6070488294625</v>
      </c>
      <c r="AE46" s="424">
        <v>126.251935859579</v>
      </c>
      <c r="AF46" s="423">
        <v>9.92590075497937</v>
      </c>
      <c r="AG46" s="27"/>
      <c r="AH46" s="24" t="s">
        <v>30</v>
      </c>
      <c r="AI46" s="424">
        <v>122.225489795601</v>
      </c>
      <c r="AJ46" s="423">
        <v>4.38045308179697</v>
      </c>
      <c r="AK46" s="424">
        <v>124.402724105643</v>
      </c>
      <c r="AL46" s="423">
        <v>1.94565696239624</v>
      </c>
      <c r="AM46" s="424">
        <v>117.266405275472</v>
      </c>
      <c r="AN46" s="423">
        <v>2.26153617749544</v>
      </c>
      <c r="AO46" s="27"/>
      <c r="AP46" s="24" t="s">
        <v>30</v>
      </c>
      <c r="AQ46" s="424">
        <v>120.265127625148</v>
      </c>
      <c r="AR46" s="423">
        <v>2.39876900687656</v>
      </c>
      <c r="AS46" s="424">
        <v>106.646492919645</v>
      </c>
      <c r="AT46" s="423">
        <v>-1.29019978851493</v>
      </c>
      <c r="AU46" s="424">
        <v>121.471324506089</v>
      </c>
      <c r="AV46" s="423">
        <v>3.02686162409915</v>
      </c>
      <c r="AW46" s="27"/>
      <c r="AX46" s="24" t="s">
        <v>30</v>
      </c>
      <c r="AY46" s="424">
        <v>128.171925301057</v>
      </c>
      <c r="AZ46" s="423">
        <v>6.15615505365574</v>
      </c>
      <c r="BA46" s="424">
        <v>119.918955022141</v>
      </c>
      <c r="BB46" s="423">
        <v>2.33746190930104</v>
      </c>
      <c r="BC46" s="424">
        <v>129.028657413409</v>
      </c>
      <c r="BD46" s="423">
        <v>1.80756968949834</v>
      </c>
      <c r="BE46" s="27"/>
      <c r="BF46" s="24" t="s">
        <v>30</v>
      </c>
      <c r="BG46" s="424">
        <v>123.920440992524</v>
      </c>
      <c r="BH46" s="423">
        <v>4.48523775196308</v>
      </c>
      <c r="BI46" s="424">
        <v>117.300922651342</v>
      </c>
      <c r="BJ46" s="423">
        <v>5.26894585898209</v>
      </c>
      <c r="BK46" s="424">
        <v>116.50831513866</v>
      </c>
      <c r="BL46" s="423">
        <v>4.65495534764338</v>
      </c>
      <c r="BM46" s="27"/>
      <c r="BN46" s="24" t="s">
        <v>30</v>
      </c>
      <c r="BO46" s="424">
        <v>117.685172259457</v>
      </c>
      <c r="BP46" s="423">
        <v>1.89257857854687</v>
      </c>
      <c r="BQ46" s="424">
        <v>118.535010036162</v>
      </c>
      <c r="BR46" s="423">
        <v>3.34094944470331</v>
      </c>
      <c r="BS46" s="424">
        <v>147.351788089697</v>
      </c>
      <c r="BT46" s="423">
        <v>2.62427681049597</v>
      </c>
      <c r="BU46" s="27"/>
      <c r="BV46" s="24" t="s">
        <v>30</v>
      </c>
      <c r="BW46" s="424">
        <v>99.4872168907897</v>
      </c>
      <c r="BX46" s="423">
        <v>-6.24699207770472</v>
      </c>
      <c r="BY46" s="424">
        <v>124.542456514494</v>
      </c>
      <c r="BZ46" s="423">
        <v>3.5209927354398</v>
      </c>
      <c r="CA46" s="424">
        <v>127.309254262827</v>
      </c>
      <c r="CB46" s="423">
        <v>1.49847648120014</v>
      </c>
      <c r="CC46" s="27"/>
      <c r="CD46" s="24" t="s">
        <v>30</v>
      </c>
      <c r="CE46" s="424">
        <v>133.950282401516</v>
      </c>
      <c r="CF46" s="423">
        <v>3.34722243555407</v>
      </c>
      <c r="CG46" s="424">
        <v>111.390518286006</v>
      </c>
      <c r="CH46" s="423">
        <v>11.7472974619283</v>
      </c>
      <c r="CI46" s="424">
        <v>105.078800340465</v>
      </c>
      <c r="CJ46" s="423">
        <v>-15.734751254502</v>
      </c>
      <c r="CK46" s="27"/>
      <c r="CL46" s="24" t="s">
        <v>30</v>
      </c>
      <c r="CM46" s="424">
        <v>111.713460730886</v>
      </c>
      <c r="CN46" s="423">
        <v>-0.720684063456545</v>
      </c>
      <c r="CO46" s="424">
        <v>123.420412613974</v>
      </c>
      <c r="CP46" s="423">
        <v>6.02555467409513</v>
      </c>
      <c r="CQ46" s="424">
        <v>119.241444728304</v>
      </c>
      <c r="CR46" s="423">
        <v>4.47798185790138</v>
      </c>
      <c r="CS46" s="27"/>
      <c r="CT46" s="24" t="s">
        <v>30</v>
      </c>
      <c r="CU46" s="424">
        <v>115.540015499504</v>
      </c>
      <c r="CV46" s="423">
        <v>3.471218175188</v>
      </c>
      <c r="CW46" s="424">
        <v>106.006446651985</v>
      </c>
      <c r="CX46" s="423">
        <v>5.94713251993728</v>
      </c>
      <c r="CY46" s="424">
        <v>103.347571250028</v>
      </c>
      <c r="CZ46" s="423">
        <v>12.0338189245044</v>
      </c>
      <c r="DA46" s="27"/>
      <c r="DB46" s="24" t="s">
        <v>30</v>
      </c>
      <c r="DC46" s="424">
        <v>126.480081319167</v>
      </c>
      <c r="DD46" s="423">
        <v>-1.25657552435554</v>
      </c>
      <c r="DE46" s="424">
        <v>98.8522520081328</v>
      </c>
      <c r="DF46" s="423">
        <v>0.443763233054867</v>
      </c>
      <c r="DG46" s="424">
        <v>148.471435996717</v>
      </c>
      <c r="DH46" s="423">
        <v>5.75755875129997</v>
      </c>
      <c r="DI46" s="27"/>
      <c r="DJ46" s="24" t="s">
        <v>30</v>
      </c>
      <c r="DK46" s="424">
        <v>89.13562322739</v>
      </c>
      <c r="DL46" s="423">
        <v>5.31151271689833</v>
      </c>
      <c r="DM46" s="424">
        <v>135.287747436173</v>
      </c>
      <c r="DN46" s="423">
        <v>9.13073909869566</v>
      </c>
      <c r="DO46" s="424">
        <v>131.355868007508</v>
      </c>
      <c r="DP46" s="423">
        <v>5.06680122295968</v>
      </c>
      <c r="DQ46" s="429"/>
    </row>
    <row r="47" ht="15" hidden="1" customHeight="1" spans="1:121">
      <c r="A47" s="27"/>
      <c r="B47" s="24"/>
      <c r="C47" s="424"/>
      <c r="D47" s="423"/>
      <c r="E47" s="424"/>
      <c r="F47" s="423"/>
      <c r="G47" s="424"/>
      <c r="H47" s="423"/>
      <c r="I47" s="27"/>
      <c r="J47" s="24"/>
      <c r="K47" s="424"/>
      <c r="L47" s="423"/>
      <c r="M47" s="424"/>
      <c r="N47" s="423"/>
      <c r="O47" s="424"/>
      <c r="P47" s="423"/>
      <c r="Q47" s="27"/>
      <c r="R47" s="24"/>
      <c r="S47" s="424"/>
      <c r="T47" s="423"/>
      <c r="U47" s="424"/>
      <c r="V47" s="423"/>
      <c r="W47" s="424"/>
      <c r="X47" s="423"/>
      <c r="Y47" s="27"/>
      <c r="Z47" s="24"/>
      <c r="AA47" s="424"/>
      <c r="AB47" s="423"/>
      <c r="AC47" s="424"/>
      <c r="AD47" s="423"/>
      <c r="AE47" s="424"/>
      <c r="AF47" s="423"/>
      <c r="AG47" s="27"/>
      <c r="AH47" s="24"/>
      <c r="AI47" s="424"/>
      <c r="AJ47" s="423"/>
      <c r="AK47" s="424"/>
      <c r="AL47" s="423"/>
      <c r="AM47" s="424"/>
      <c r="AN47" s="423"/>
      <c r="AO47" s="27"/>
      <c r="AP47" s="24"/>
      <c r="AQ47" s="424"/>
      <c r="AR47" s="423"/>
      <c r="AS47" s="424"/>
      <c r="AT47" s="423"/>
      <c r="AU47" s="424"/>
      <c r="AV47" s="423"/>
      <c r="AW47" s="27"/>
      <c r="AX47" s="24"/>
      <c r="AY47" s="424"/>
      <c r="AZ47" s="423"/>
      <c r="BA47" s="424"/>
      <c r="BB47" s="423"/>
      <c r="BC47" s="424"/>
      <c r="BD47" s="423"/>
      <c r="BE47" s="27"/>
      <c r="BF47" s="24"/>
      <c r="BG47" s="424"/>
      <c r="BH47" s="423"/>
      <c r="BI47" s="424"/>
      <c r="BJ47" s="423"/>
      <c r="BK47" s="424"/>
      <c r="BL47" s="423"/>
      <c r="BM47" s="27"/>
      <c r="BN47" s="24"/>
      <c r="BO47" s="424"/>
      <c r="BP47" s="423"/>
      <c r="BQ47" s="424"/>
      <c r="BR47" s="423"/>
      <c r="BS47" s="424"/>
      <c r="BT47" s="423"/>
      <c r="BU47" s="27"/>
      <c r="BV47" s="24"/>
      <c r="BW47" s="424"/>
      <c r="BX47" s="423"/>
      <c r="BY47" s="424"/>
      <c r="BZ47" s="423"/>
      <c r="CA47" s="424"/>
      <c r="CB47" s="423"/>
      <c r="CC47" s="27"/>
      <c r="CD47" s="24"/>
      <c r="CE47" s="424"/>
      <c r="CF47" s="423"/>
      <c r="CG47" s="424"/>
      <c r="CH47" s="423"/>
      <c r="CI47" s="424"/>
      <c r="CJ47" s="423"/>
      <c r="CK47" s="27"/>
      <c r="CL47" s="24"/>
      <c r="CM47" s="424"/>
      <c r="CN47" s="423"/>
      <c r="CO47" s="424"/>
      <c r="CP47" s="423"/>
      <c r="CQ47" s="424"/>
      <c r="CR47" s="423"/>
      <c r="CS47" s="27"/>
      <c r="CT47" s="24"/>
      <c r="CU47" s="424"/>
      <c r="CV47" s="423"/>
      <c r="CW47" s="424"/>
      <c r="CX47" s="423"/>
      <c r="CY47" s="424"/>
      <c r="CZ47" s="423"/>
      <c r="DA47" s="27"/>
      <c r="DB47" s="24"/>
      <c r="DC47" s="424"/>
      <c r="DD47" s="423"/>
      <c r="DE47" s="424"/>
      <c r="DF47" s="423"/>
      <c r="DG47" s="424"/>
      <c r="DH47" s="423"/>
      <c r="DI47" s="27"/>
      <c r="DJ47" s="24"/>
      <c r="DK47" s="424"/>
      <c r="DL47" s="423"/>
      <c r="DM47" s="424"/>
      <c r="DN47" s="423"/>
      <c r="DO47" s="424"/>
      <c r="DP47" s="423"/>
      <c r="DQ47" s="429"/>
    </row>
    <row r="48" ht="15" hidden="1" customHeight="1" spans="1:121">
      <c r="A48" s="27">
        <v>2020</v>
      </c>
      <c r="B48" s="24" t="s">
        <v>27</v>
      </c>
      <c r="C48" s="424">
        <v>95.3017187813306</v>
      </c>
      <c r="D48" s="423">
        <v>-16.978643967725</v>
      </c>
      <c r="E48" s="424">
        <v>119.224865046133</v>
      </c>
      <c r="F48" s="423">
        <v>4.73549642653145</v>
      </c>
      <c r="G48" s="424">
        <v>122.965424082161</v>
      </c>
      <c r="H48" s="423">
        <v>13.4257678105916</v>
      </c>
      <c r="I48" s="27">
        <v>2020</v>
      </c>
      <c r="J48" s="24" t="s">
        <v>27</v>
      </c>
      <c r="K48" s="424">
        <v>127.262292073966</v>
      </c>
      <c r="L48" s="423">
        <v>11.5087000893921</v>
      </c>
      <c r="M48" s="424">
        <v>114.149754539246</v>
      </c>
      <c r="N48" s="423">
        <v>-0.764348763311446</v>
      </c>
      <c r="O48" s="424">
        <v>114.91977720544</v>
      </c>
      <c r="P48" s="423">
        <v>-3.30767070110964</v>
      </c>
      <c r="Q48" s="27">
        <v>2020</v>
      </c>
      <c r="R48" s="24" t="s">
        <v>27</v>
      </c>
      <c r="S48" s="424">
        <v>115.699921178525</v>
      </c>
      <c r="T48" s="423">
        <v>3.13698452721908</v>
      </c>
      <c r="U48" s="424">
        <v>132.204375194038</v>
      </c>
      <c r="V48" s="423">
        <v>3.36049620411674</v>
      </c>
      <c r="W48" s="424">
        <v>156.470305937776</v>
      </c>
      <c r="X48" s="423">
        <v>4.76223062921892</v>
      </c>
      <c r="Y48" s="27">
        <v>2020</v>
      </c>
      <c r="Z48" s="24" t="s">
        <v>27</v>
      </c>
      <c r="AA48" s="424">
        <v>116.728846446851</v>
      </c>
      <c r="AB48" s="423">
        <v>1.00121580813315</v>
      </c>
      <c r="AC48" s="424">
        <v>127.393008064746</v>
      </c>
      <c r="AD48" s="423">
        <v>-7.71006099985232</v>
      </c>
      <c r="AE48" s="424">
        <v>117.724264598499</v>
      </c>
      <c r="AF48" s="423">
        <v>6.26847357758653</v>
      </c>
      <c r="AG48" s="27">
        <v>2020</v>
      </c>
      <c r="AH48" s="24" t="s">
        <v>27</v>
      </c>
      <c r="AI48" s="424">
        <v>118.164044836192</v>
      </c>
      <c r="AJ48" s="423">
        <v>-1.13968712285686</v>
      </c>
      <c r="AK48" s="424">
        <v>114.693541609198</v>
      </c>
      <c r="AL48" s="423">
        <v>1.93872000561355</v>
      </c>
      <c r="AM48" s="424">
        <v>120.831497877141</v>
      </c>
      <c r="AN48" s="423">
        <v>3.63266755614107</v>
      </c>
      <c r="AO48" s="27">
        <v>2020</v>
      </c>
      <c r="AP48" s="24" t="s">
        <v>27</v>
      </c>
      <c r="AQ48" s="424">
        <v>117.48159325242</v>
      </c>
      <c r="AR48" s="423">
        <v>4.27541877577204</v>
      </c>
      <c r="AS48" s="424">
        <v>108.236605163203</v>
      </c>
      <c r="AT48" s="423">
        <v>-6.69821197319916</v>
      </c>
      <c r="AU48" s="424">
        <v>116.99329638931</v>
      </c>
      <c r="AV48" s="423">
        <v>4.34852105859531</v>
      </c>
      <c r="AW48" s="27">
        <v>2020</v>
      </c>
      <c r="AX48" s="24" t="s">
        <v>27</v>
      </c>
      <c r="AY48" s="424">
        <v>141.572121177789</v>
      </c>
      <c r="AZ48" s="423">
        <v>20.4758007461867</v>
      </c>
      <c r="BA48" s="424">
        <v>108.743388341235</v>
      </c>
      <c r="BB48" s="423">
        <v>-0.135720149063559</v>
      </c>
      <c r="BC48" s="424">
        <v>114.503495398365</v>
      </c>
      <c r="BD48" s="423">
        <v>-3.60129563576417</v>
      </c>
      <c r="BE48" s="27">
        <v>2020</v>
      </c>
      <c r="BF48" s="24" t="s">
        <v>27</v>
      </c>
      <c r="BG48" s="424">
        <v>114.406964543585</v>
      </c>
      <c r="BH48" s="423">
        <v>-0.0722956594210018</v>
      </c>
      <c r="BI48" s="424">
        <v>113.672473726224</v>
      </c>
      <c r="BJ48" s="423">
        <v>-0.00781414167440175</v>
      </c>
      <c r="BK48" s="424">
        <v>105.799011447235</v>
      </c>
      <c r="BL48" s="423">
        <v>2.39790322211368</v>
      </c>
      <c r="BM48" s="27">
        <v>2020</v>
      </c>
      <c r="BN48" s="24" t="s">
        <v>27</v>
      </c>
      <c r="BO48" s="424">
        <v>118.319291734378</v>
      </c>
      <c r="BP48" s="423">
        <v>5.58339129860235</v>
      </c>
      <c r="BQ48" s="424">
        <v>115.46401304154</v>
      </c>
      <c r="BR48" s="423">
        <v>-3.45682515490208</v>
      </c>
      <c r="BS48" s="424">
        <v>127.042331209868</v>
      </c>
      <c r="BT48" s="423">
        <v>5.12558583850469</v>
      </c>
      <c r="BU48" s="27">
        <v>2020</v>
      </c>
      <c r="BV48" s="24" t="s">
        <v>27</v>
      </c>
      <c r="BW48" s="424">
        <v>95.924495907181</v>
      </c>
      <c r="BX48" s="423">
        <v>-6.57114125937942</v>
      </c>
      <c r="BY48" s="424">
        <v>106.705490202228</v>
      </c>
      <c r="BZ48" s="423">
        <v>0.769653070178265</v>
      </c>
      <c r="CA48" s="424">
        <v>109.973843116897</v>
      </c>
      <c r="CB48" s="423">
        <v>-1.14723614206591</v>
      </c>
      <c r="CC48" s="27">
        <v>2020</v>
      </c>
      <c r="CD48" s="24" t="s">
        <v>27</v>
      </c>
      <c r="CE48" s="424">
        <v>110.771940366815</v>
      </c>
      <c r="CF48" s="423">
        <v>2.13841426568362</v>
      </c>
      <c r="CG48" s="424">
        <v>115.973430421042</v>
      </c>
      <c r="CH48" s="423">
        <v>6.04368082140468</v>
      </c>
      <c r="CI48" s="424">
        <v>99.3276515454291</v>
      </c>
      <c r="CJ48" s="423">
        <v>-18.3958668943121</v>
      </c>
      <c r="CK48" s="27">
        <v>2020</v>
      </c>
      <c r="CL48" s="24" t="s">
        <v>27</v>
      </c>
      <c r="CM48" s="424">
        <v>110.747998809511</v>
      </c>
      <c r="CN48" s="423">
        <v>-3.16536070975009</v>
      </c>
      <c r="CO48" s="424">
        <v>120.455588626659</v>
      </c>
      <c r="CP48" s="423">
        <v>-1.7484251165365</v>
      </c>
      <c r="CQ48" s="424">
        <v>108.753937246746</v>
      </c>
      <c r="CR48" s="423">
        <v>-1.51267058810591</v>
      </c>
      <c r="CS48" s="27">
        <v>2020</v>
      </c>
      <c r="CT48" s="24" t="s">
        <v>27</v>
      </c>
      <c r="CU48" s="424">
        <v>118.545822148866</v>
      </c>
      <c r="CV48" s="423">
        <v>-2.16392302541875</v>
      </c>
      <c r="CW48" s="424">
        <v>119.252190191829</v>
      </c>
      <c r="CX48" s="423">
        <v>3.31727282582632</v>
      </c>
      <c r="CY48" s="424">
        <v>92.7753336427213</v>
      </c>
      <c r="CZ48" s="423">
        <v>-2.01349619432558</v>
      </c>
      <c r="DA48" s="27">
        <v>2020</v>
      </c>
      <c r="DB48" s="24" t="s">
        <v>27</v>
      </c>
      <c r="DC48" s="424">
        <v>153.114861661694</v>
      </c>
      <c r="DD48" s="423">
        <v>-1.12080180605041</v>
      </c>
      <c r="DE48" s="424">
        <v>87.0248012135767</v>
      </c>
      <c r="DF48" s="423">
        <v>-13.0302880446869</v>
      </c>
      <c r="DG48" s="424">
        <v>137.427217363972</v>
      </c>
      <c r="DH48" s="423">
        <v>2.49329388135166</v>
      </c>
      <c r="DI48" s="27">
        <v>2020</v>
      </c>
      <c r="DJ48" s="24" t="s">
        <v>27</v>
      </c>
      <c r="DK48" s="424">
        <v>101.243400458759</v>
      </c>
      <c r="DL48" s="423">
        <v>3.43341979102234</v>
      </c>
      <c r="DM48" s="424">
        <v>134.975451794818</v>
      </c>
      <c r="DN48" s="423">
        <v>1.0104567324892</v>
      </c>
      <c r="DO48" s="424">
        <v>122.118054230187</v>
      </c>
      <c r="DP48" s="423">
        <v>-1.09203970187748</v>
      </c>
      <c r="DQ48" s="429"/>
    </row>
    <row r="49" ht="15" hidden="1" customHeight="1" spans="1:121">
      <c r="A49" s="27"/>
      <c r="B49" s="24" t="s">
        <v>28</v>
      </c>
      <c r="C49" s="424">
        <v>118.298064173</v>
      </c>
      <c r="D49" s="423">
        <v>12.7326102355041</v>
      </c>
      <c r="E49" s="424">
        <v>134.24669432097</v>
      </c>
      <c r="F49" s="423">
        <v>7.231244139</v>
      </c>
      <c r="G49" s="424">
        <v>112.878846165548</v>
      </c>
      <c r="H49" s="423">
        <v>-6.23538657945626</v>
      </c>
      <c r="I49" s="27"/>
      <c r="J49" s="24" t="s">
        <v>28</v>
      </c>
      <c r="K49" s="424">
        <v>130.074847317974</v>
      </c>
      <c r="L49" s="423">
        <v>6.21441595910539</v>
      </c>
      <c r="M49" s="424">
        <v>81.0245622435323</v>
      </c>
      <c r="N49" s="423">
        <v>-38.1735783152287</v>
      </c>
      <c r="O49" s="424">
        <v>35.7652306928718</v>
      </c>
      <c r="P49" s="423">
        <v>-69.1202067070597</v>
      </c>
      <c r="Q49" s="27"/>
      <c r="R49" s="24" t="s">
        <v>28</v>
      </c>
      <c r="S49" s="424">
        <v>66.8832172414496</v>
      </c>
      <c r="T49" s="423">
        <v>-44.6898531453869</v>
      </c>
      <c r="U49" s="424">
        <v>74.4973809193356</v>
      </c>
      <c r="V49" s="423">
        <v>-44.6156461817945</v>
      </c>
      <c r="W49" s="424">
        <v>92.7813096696415</v>
      </c>
      <c r="X49" s="423">
        <v>-38.7682931016657</v>
      </c>
      <c r="Y49" s="27"/>
      <c r="Z49" s="24" t="s">
        <v>28</v>
      </c>
      <c r="AA49" s="424">
        <v>58.2149322441413</v>
      </c>
      <c r="AB49" s="423">
        <v>-51.3437424338989</v>
      </c>
      <c r="AC49" s="424">
        <v>69.806733042838</v>
      </c>
      <c r="AD49" s="423">
        <v>-49.2492609622278</v>
      </c>
      <c r="AE49" s="424">
        <v>67.1966498576806</v>
      </c>
      <c r="AF49" s="423">
        <v>-38.7455729797141</v>
      </c>
      <c r="AG49" s="27"/>
      <c r="AH49" s="24" t="s">
        <v>28</v>
      </c>
      <c r="AI49" s="424">
        <v>96.4530025185304</v>
      </c>
      <c r="AJ49" s="423">
        <v>-19.9771519920899</v>
      </c>
      <c r="AK49" s="424">
        <v>83.2889278222301</v>
      </c>
      <c r="AL49" s="423">
        <v>-29.2056722274092</v>
      </c>
      <c r="AM49" s="424">
        <v>78.7794280080762</v>
      </c>
      <c r="AN49" s="423">
        <v>-28.661505071002</v>
      </c>
      <c r="AO49" s="27"/>
      <c r="AP49" s="24" t="s">
        <v>28</v>
      </c>
      <c r="AQ49" s="424">
        <v>96.6271758686856</v>
      </c>
      <c r="AR49" s="423">
        <v>-20.3843234700268</v>
      </c>
      <c r="AS49" s="424">
        <v>98.4084365442285</v>
      </c>
      <c r="AT49" s="423">
        <v>-10.9432456507198</v>
      </c>
      <c r="AU49" s="424">
        <v>140.048321895701</v>
      </c>
      <c r="AV49" s="423">
        <v>13.3219267909206</v>
      </c>
      <c r="AW49" s="27"/>
      <c r="AX49" s="24" t="s">
        <v>28</v>
      </c>
      <c r="AY49" s="424">
        <v>179.030869390944</v>
      </c>
      <c r="AZ49" s="423">
        <v>45.8375073149231</v>
      </c>
      <c r="BA49" s="424">
        <v>101.276332802302</v>
      </c>
      <c r="BB49" s="423">
        <v>-8.58353653309575</v>
      </c>
      <c r="BC49" s="424">
        <v>94.7409060257057</v>
      </c>
      <c r="BD49" s="423">
        <v>-29.0411593382523</v>
      </c>
      <c r="BE49" s="27"/>
      <c r="BF49" s="24" t="s">
        <v>28</v>
      </c>
      <c r="BG49" s="424">
        <v>58.6350437982021</v>
      </c>
      <c r="BH49" s="423">
        <v>-50.0537364021393</v>
      </c>
      <c r="BI49" s="424">
        <v>93.3915326797337</v>
      </c>
      <c r="BJ49" s="423">
        <v>-19.1576093370674</v>
      </c>
      <c r="BK49" s="424">
        <v>73.3293593487939</v>
      </c>
      <c r="BL49" s="423">
        <v>-38.3528633070088</v>
      </c>
      <c r="BM49" s="27"/>
      <c r="BN49" s="24" t="s">
        <v>28</v>
      </c>
      <c r="BO49" s="424">
        <v>74.6700114962243</v>
      </c>
      <c r="BP49" s="423">
        <v>-39.2153915754486</v>
      </c>
      <c r="BQ49" s="424">
        <v>66.3746304157814</v>
      </c>
      <c r="BR49" s="423">
        <v>-45.2985582471713</v>
      </c>
      <c r="BS49" s="424">
        <v>126.243636108587</v>
      </c>
      <c r="BT49" s="423">
        <v>-9.10878195786077</v>
      </c>
      <c r="BU49" s="27"/>
      <c r="BV49" s="24" t="s">
        <v>28</v>
      </c>
      <c r="BW49" s="424">
        <v>90.7759921309315</v>
      </c>
      <c r="BX49" s="423">
        <v>-19.5188987143903</v>
      </c>
      <c r="BY49" s="424">
        <v>93.4771313120374</v>
      </c>
      <c r="BZ49" s="423">
        <v>-20.208189215222</v>
      </c>
      <c r="CA49" s="424">
        <v>95.2376786460329</v>
      </c>
      <c r="CB49" s="423">
        <v>-12.565711155672</v>
      </c>
      <c r="CC49" s="27"/>
      <c r="CD49" s="24" t="s">
        <v>28</v>
      </c>
      <c r="CE49" s="424">
        <v>90.2099079097215</v>
      </c>
      <c r="CF49" s="423">
        <v>-17.6971001244048</v>
      </c>
      <c r="CG49" s="424">
        <v>120.51104094257</v>
      </c>
      <c r="CH49" s="423">
        <v>11.0868398226195</v>
      </c>
      <c r="CI49" s="424">
        <v>89.144127615271</v>
      </c>
      <c r="CJ49" s="423">
        <v>-24.0249381080934</v>
      </c>
      <c r="CK49" s="27"/>
      <c r="CL49" s="24" t="s">
        <v>28</v>
      </c>
      <c r="CM49" s="424">
        <v>114.363758779584</v>
      </c>
      <c r="CN49" s="423">
        <v>1.45636045622759</v>
      </c>
      <c r="CO49" s="424">
        <v>125.785442799814</v>
      </c>
      <c r="CP49" s="423">
        <v>-1.29825935567378</v>
      </c>
      <c r="CQ49" s="424">
        <v>112.481717000952</v>
      </c>
      <c r="CR49" s="423">
        <v>-13.2453842521817</v>
      </c>
      <c r="CS49" s="27"/>
      <c r="CT49" s="24" t="s">
        <v>28</v>
      </c>
      <c r="CU49" s="424">
        <v>128.954694834565</v>
      </c>
      <c r="CV49" s="423">
        <v>-8.60495604190746</v>
      </c>
      <c r="CW49" s="424">
        <v>126.44818405092</v>
      </c>
      <c r="CX49" s="423">
        <v>8.01630675187481</v>
      </c>
      <c r="CY49" s="424">
        <v>52.7938240680937</v>
      </c>
      <c r="CZ49" s="423">
        <v>-42.644175301534</v>
      </c>
      <c r="DA49" s="27"/>
      <c r="DB49" s="24" t="s">
        <v>28</v>
      </c>
      <c r="DC49" s="424">
        <v>106.469448236535</v>
      </c>
      <c r="DD49" s="423">
        <v>-21.5368364921246</v>
      </c>
      <c r="DE49" s="424">
        <v>55.4955291073238</v>
      </c>
      <c r="DF49" s="423">
        <v>-41.9725719761813</v>
      </c>
      <c r="DG49" s="424">
        <v>89.68047434939</v>
      </c>
      <c r="DH49" s="423">
        <v>-23.8942887205695</v>
      </c>
      <c r="DI49" s="27"/>
      <c r="DJ49" s="24" t="s">
        <v>28</v>
      </c>
      <c r="DK49" s="424">
        <v>56.5753916993201</v>
      </c>
      <c r="DL49" s="423">
        <v>-41.8702523787774</v>
      </c>
      <c r="DM49" s="424">
        <v>75.593713314903</v>
      </c>
      <c r="DN49" s="423">
        <v>-39.1165550109963</v>
      </c>
      <c r="DO49" s="424">
        <v>94.3243277086558</v>
      </c>
      <c r="DP49" s="423">
        <v>-28.078674166957</v>
      </c>
      <c r="DQ49" s="429"/>
    </row>
    <row r="50" ht="15" hidden="1" customHeight="1" spans="1:121">
      <c r="A50" s="27"/>
      <c r="B50" s="24" t="s">
        <v>29</v>
      </c>
      <c r="C50" s="424">
        <v>121.298149485425</v>
      </c>
      <c r="D50" s="423">
        <v>9.34595775554044</v>
      </c>
      <c r="E50" s="424">
        <v>152.59335830881</v>
      </c>
      <c r="F50" s="423">
        <v>8.73376829226595</v>
      </c>
      <c r="G50" s="424">
        <v>123.623234849215</v>
      </c>
      <c r="H50" s="423">
        <v>-6.6518918819846</v>
      </c>
      <c r="I50" s="27"/>
      <c r="J50" s="24" t="s">
        <v>29</v>
      </c>
      <c r="K50" s="424">
        <v>135.135449889047</v>
      </c>
      <c r="L50" s="423">
        <v>1.01137267519131</v>
      </c>
      <c r="M50" s="424">
        <v>116.868201985944</v>
      </c>
      <c r="N50" s="423">
        <v>-9.94105489320521</v>
      </c>
      <c r="O50" s="424">
        <v>117.349713825726</v>
      </c>
      <c r="P50" s="423">
        <v>5.10907301715433</v>
      </c>
      <c r="Q50" s="27"/>
      <c r="R50" s="24" t="s">
        <v>29</v>
      </c>
      <c r="S50" s="424">
        <v>95.5477045058072</v>
      </c>
      <c r="T50" s="423">
        <v>-18.0031042608917</v>
      </c>
      <c r="U50" s="424">
        <v>120.428504022597</v>
      </c>
      <c r="V50" s="423">
        <v>-3.81160751589744</v>
      </c>
      <c r="W50" s="424">
        <v>89.1424154503272</v>
      </c>
      <c r="X50" s="423">
        <v>-26.8903887649416</v>
      </c>
      <c r="Y50" s="27"/>
      <c r="Z50" s="24" t="s">
        <v>29</v>
      </c>
      <c r="AA50" s="424">
        <v>94.677986851273</v>
      </c>
      <c r="AB50" s="423">
        <v>-20.1224668294726</v>
      </c>
      <c r="AC50" s="424">
        <v>118.826171221709</v>
      </c>
      <c r="AD50" s="423">
        <v>-0.716061038913807</v>
      </c>
      <c r="AE50" s="424">
        <v>103.282336480438</v>
      </c>
      <c r="AF50" s="423">
        <v>-11.0285759301047</v>
      </c>
      <c r="AG50" s="27"/>
      <c r="AH50" s="24" t="s">
        <v>29</v>
      </c>
      <c r="AI50" s="424">
        <v>123.178258892114</v>
      </c>
      <c r="AJ50" s="423">
        <v>4.76056929972594</v>
      </c>
      <c r="AK50" s="424">
        <v>125.977163931945</v>
      </c>
      <c r="AL50" s="423">
        <v>3.20056463089946</v>
      </c>
      <c r="AM50" s="424">
        <v>97.9665532924097</v>
      </c>
      <c r="AN50" s="423">
        <v>-9.67420504724927</v>
      </c>
      <c r="AO50" s="27"/>
      <c r="AP50" s="24" t="s">
        <v>29</v>
      </c>
      <c r="AQ50" s="424">
        <v>111.344335170642</v>
      </c>
      <c r="AR50" s="423">
        <v>-9.37694290495043</v>
      </c>
      <c r="AS50" s="424">
        <v>112.296683528051</v>
      </c>
      <c r="AT50" s="423">
        <v>0.842436447590472</v>
      </c>
      <c r="AU50" s="424">
        <v>154.466158683258</v>
      </c>
      <c r="AV50" s="423">
        <v>22.9483962085014</v>
      </c>
      <c r="AW50" s="27"/>
      <c r="AX50" s="24" t="s">
        <v>29</v>
      </c>
      <c r="AY50" s="424">
        <v>204.505493902654</v>
      </c>
      <c r="AZ50" s="423">
        <v>61.0740809926722</v>
      </c>
      <c r="BA50" s="424">
        <v>127.002965668792</v>
      </c>
      <c r="BB50" s="423">
        <v>8.7052994412351</v>
      </c>
      <c r="BC50" s="424">
        <v>139.225746763361</v>
      </c>
      <c r="BD50" s="423">
        <v>3.65471305828966</v>
      </c>
      <c r="BE50" s="27"/>
      <c r="BF50" s="24" t="s">
        <v>29</v>
      </c>
      <c r="BG50" s="424">
        <v>108.254096183624</v>
      </c>
      <c r="BH50" s="423">
        <v>-10.1379532662291</v>
      </c>
      <c r="BI50" s="424">
        <v>128.718359323559</v>
      </c>
      <c r="BJ50" s="423">
        <v>7.03947729025067</v>
      </c>
      <c r="BK50" s="424">
        <v>119.447862512184</v>
      </c>
      <c r="BL50" s="423">
        <v>-4.61798906102803</v>
      </c>
      <c r="BM50" s="27"/>
      <c r="BN50" s="24" t="s">
        <v>29</v>
      </c>
      <c r="BO50" s="424">
        <v>127.714524872805</v>
      </c>
      <c r="BP50" s="423">
        <v>-0.0687741991880841</v>
      </c>
      <c r="BQ50" s="424">
        <v>96.3006775758581</v>
      </c>
      <c r="BR50" s="423">
        <v>-19.1491322564541</v>
      </c>
      <c r="BS50" s="424">
        <v>160.70951827987</v>
      </c>
      <c r="BT50" s="423">
        <v>10.6980168492752</v>
      </c>
      <c r="BU50" s="27"/>
      <c r="BV50" s="24" t="s">
        <v>29</v>
      </c>
      <c r="BW50" s="424">
        <v>120.722246108041</v>
      </c>
      <c r="BX50" s="423">
        <v>12.3676741970542</v>
      </c>
      <c r="BY50" s="424">
        <v>118.290470596549</v>
      </c>
      <c r="BZ50" s="423">
        <v>-0.506700723449157</v>
      </c>
      <c r="CA50" s="424">
        <v>145.811646321248</v>
      </c>
      <c r="CB50" s="423">
        <v>10.6321181710401</v>
      </c>
      <c r="CC50" s="27"/>
      <c r="CD50" s="24" t="s">
        <v>29</v>
      </c>
      <c r="CE50" s="424">
        <v>130.89389925162</v>
      </c>
      <c r="CF50" s="423">
        <v>3.01134701870535</v>
      </c>
      <c r="CG50" s="424">
        <v>135.127698247522</v>
      </c>
      <c r="CH50" s="423">
        <v>2.37044359262497</v>
      </c>
      <c r="CI50" s="424">
        <v>81.5746648352867</v>
      </c>
      <c r="CJ50" s="423">
        <v>-17.221699726647</v>
      </c>
      <c r="CK50" s="27"/>
      <c r="CL50" s="24" t="s">
        <v>29</v>
      </c>
      <c r="CM50" s="424">
        <v>110.51288995964</v>
      </c>
      <c r="CN50" s="423">
        <v>6.50296733167521</v>
      </c>
      <c r="CO50" s="424">
        <v>127.677727464072</v>
      </c>
      <c r="CP50" s="423">
        <v>10.2384926037658</v>
      </c>
      <c r="CQ50" s="424">
        <v>156.151631085246</v>
      </c>
      <c r="CR50" s="423">
        <v>15.389903489352</v>
      </c>
      <c r="CS50" s="27"/>
      <c r="CT50" s="24" t="s">
        <v>29</v>
      </c>
      <c r="CU50" s="424">
        <v>127.279830784744</v>
      </c>
      <c r="CV50" s="423">
        <v>2.86655449427262</v>
      </c>
      <c r="CW50" s="424">
        <v>132.714535663543</v>
      </c>
      <c r="CX50" s="423">
        <v>6.87535316666059</v>
      </c>
      <c r="CY50" s="424">
        <v>115.175346752757</v>
      </c>
      <c r="CZ50" s="423">
        <v>26.6070648815121</v>
      </c>
      <c r="DA50" s="27"/>
      <c r="DB50" s="24" t="s">
        <v>29</v>
      </c>
      <c r="DC50" s="424">
        <v>139.336365439973</v>
      </c>
      <c r="DD50" s="423">
        <v>1.62864478769656</v>
      </c>
      <c r="DE50" s="424">
        <v>113.821466514604</v>
      </c>
      <c r="DF50" s="423">
        <v>-12.0742480659046</v>
      </c>
      <c r="DG50" s="424">
        <v>87.9560567495361</v>
      </c>
      <c r="DH50" s="423">
        <v>-31.1504208389975</v>
      </c>
      <c r="DI50" s="27"/>
      <c r="DJ50" s="24" t="s">
        <v>29</v>
      </c>
      <c r="DK50" s="424">
        <v>107.081647002949</v>
      </c>
      <c r="DL50" s="423">
        <v>6.97473573962246</v>
      </c>
      <c r="DM50" s="424">
        <v>140.233289631343</v>
      </c>
      <c r="DN50" s="423">
        <v>3.88827958519462</v>
      </c>
      <c r="DO50" s="424">
        <v>144.161414000182</v>
      </c>
      <c r="DP50" s="423">
        <v>-4.56250721994554</v>
      </c>
      <c r="DQ50" s="429"/>
    </row>
    <row r="51" ht="15" hidden="1" customHeight="1" spans="1:121">
      <c r="A51" s="27"/>
      <c r="B51" s="24" t="s">
        <v>30</v>
      </c>
      <c r="C51" s="424">
        <v>97.7021050333609</v>
      </c>
      <c r="D51" s="423">
        <v>-18.2709237517944</v>
      </c>
      <c r="E51" s="424">
        <v>126.512488795176</v>
      </c>
      <c r="F51" s="423">
        <v>5.88513987718235</v>
      </c>
      <c r="G51" s="424">
        <v>126.714993891107</v>
      </c>
      <c r="H51" s="423">
        <v>-0.633412184766925</v>
      </c>
      <c r="I51" s="27"/>
      <c r="J51" s="24" t="s">
        <v>30</v>
      </c>
      <c r="K51" s="424">
        <v>124.679129441426</v>
      </c>
      <c r="L51" s="423">
        <v>-2.66918867808693</v>
      </c>
      <c r="M51" s="424">
        <v>122.812610683585</v>
      </c>
      <c r="N51" s="423">
        <v>-7.54265055100434</v>
      </c>
      <c r="O51" s="424">
        <v>113.744634883812</v>
      </c>
      <c r="P51" s="423">
        <v>5.36087294392036</v>
      </c>
      <c r="Q51" s="27"/>
      <c r="R51" s="24" t="s">
        <v>30</v>
      </c>
      <c r="S51" s="424">
        <v>109.637235005089</v>
      </c>
      <c r="T51" s="423">
        <v>-5.87168756852117</v>
      </c>
      <c r="U51" s="424">
        <v>152.377901362216</v>
      </c>
      <c r="V51" s="423">
        <v>-0.550121641081887</v>
      </c>
      <c r="W51" s="424">
        <v>139.546543418091</v>
      </c>
      <c r="X51" s="423">
        <v>3.8493145793785</v>
      </c>
      <c r="Y51" s="27"/>
      <c r="Z51" s="24" t="s">
        <v>30</v>
      </c>
      <c r="AA51" s="424">
        <v>100.269538899211</v>
      </c>
      <c r="AB51" s="423">
        <v>-11.7456938181784</v>
      </c>
      <c r="AC51" s="424">
        <v>122.321156658052</v>
      </c>
      <c r="AD51" s="423">
        <v>9.18294577076936</v>
      </c>
      <c r="AE51" s="424">
        <v>120.901282672671</v>
      </c>
      <c r="AF51" s="423">
        <v>-4.23807615342953</v>
      </c>
      <c r="AG51" s="27"/>
      <c r="AH51" s="24" t="s">
        <v>30</v>
      </c>
      <c r="AI51" s="424">
        <v>128.155966144296</v>
      </c>
      <c r="AJ51" s="423">
        <v>4.85207820284701</v>
      </c>
      <c r="AK51" s="424">
        <v>128.502461479165</v>
      </c>
      <c r="AL51" s="423">
        <v>3.29553665564495</v>
      </c>
      <c r="AM51" s="424">
        <v>107.131372279344</v>
      </c>
      <c r="AN51" s="423">
        <v>-8.64274211554476</v>
      </c>
      <c r="AO51" s="27"/>
      <c r="AP51" s="24" t="s">
        <v>30</v>
      </c>
      <c r="AQ51" s="424">
        <v>114.264807134719</v>
      </c>
      <c r="AR51" s="423">
        <v>-4.98924385556771</v>
      </c>
      <c r="AS51" s="424">
        <v>109.753163482627</v>
      </c>
      <c r="AT51" s="423">
        <v>2.91305459554411</v>
      </c>
      <c r="AU51" s="424">
        <v>141.464558308763</v>
      </c>
      <c r="AV51" s="423">
        <v>16.4592210416471</v>
      </c>
      <c r="AW51" s="27"/>
      <c r="AX51" s="24" t="s">
        <v>30</v>
      </c>
      <c r="AY51" s="424">
        <v>212.689330151565</v>
      </c>
      <c r="AZ51" s="423">
        <v>65.9406532686384</v>
      </c>
      <c r="BA51" s="424">
        <v>129.157327058599</v>
      </c>
      <c r="BB51" s="423">
        <v>7.70384634752024</v>
      </c>
      <c r="BC51" s="424">
        <v>135.273911078926</v>
      </c>
      <c r="BD51" s="423">
        <v>4.84020665696525</v>
      </c>
      <c r="BE51" s="27"/>
      <c r="BF51" s="24" t="s">
        <v>30</v>
      </c>
      <c r="BG51" s="424">
        <v>120.710103850879</v>
      </c>
      <c r="BH51" s="423">
        <v>-2.59064373555505</v>
      </c>
      <c r="BI51" s="424">
        <v>117.834777989084</v>
      </c>
      <c r="BJ51" s="423">
        <v>0.45511606019457</v>
      </c>
      <c r="BK51" s="424">
        <v>127.533102639145</v>
      </c>
      <c r="BL51" s="423">
        <v>9.46266151678851</v>
      </c>
      <c r="BM51" s="27"/>
      <c r="BN51" s="24" t="s">
        <v>30</v>
      </c>
      <c r="BO51" s="424">
        <v>122.409497742232</v>
      </c>
      <c r="BP51" s="423">
        <v>4.01437614618045</v>
      </c>
      <c r="BQ51" s="424">
        <v>105.166361852396</v>
      </c>
      <c r="BR51" s="423">
        <v>-11.2782275714893</v>
      </c>
      <c r="BS51" s="424">
        <v>158.861678343438</v>
      </c>
      <c r="BT51" s="423">
        <v>7.81116429122279</v>
      </c>
      <c r="BU51" s="27"/>
      <c r="BV51" s="24" t="s">
        <v>30</v>
      </c>
      <c r="BW51" s="424">
        <v>109.086763001267</v>
      </c>
      <c r="BX51" s="423">
        <v>9.64902467923562</v>
      </c>
      <c r="BY51" s="424">
        <v>126.442844176148</v>
      </c>
      <c r="BZ51" s="423">
        <v>1.52589543745927</v>
      </c>
      <c r="CA51" s="424">
        <v>150.550622250731</v>
      </c>
      <c r="CB51" s="423">
        <v>18.2558354634008</v>
      </c>
      <c r="CC51" s="27"/>
      <c r="CD51" s="24" t="s">
        <v>30</v>
      </c>
      <c r="CE51" s="424">
        <v>137.427536988338</v>
      </c>
      <c r="CF51" s="423">
        <v>2.59592926903973</v>
      </c>
      <c r="CG51" s="424">
        <v>113.793618633019</v>
      </c>
      <c r="CH51" s="423">
        <v>2.15736526231257</v>
      </c>
      <c r="CI51" s="424">
        <v>87.469704524106</v>
      </c>
      <c r="CJ51" s="423">
        <v>-16.7579909166299</v>
      </c>
      <c r="CK51" s="27"/>
      <c r="CL51" s="24" t="s">
        <v>30</v>
      </c>
      <c r="CM51" s="424">
        <v>114.978349870864</v>
      </c>
      <c r="CN51" s="423">
        <v>2.92255661817097</v>
      </c>
      <c r="CO51" s="424">
        <v>139.15278949752</v>
      </c>
      <c r="CP51" s="423">
        <v>12.7469812734721</v>
      </c>
      <c r="CQ51" s="424">
        <v>131.429404184328</v>
      </c>
      <c r="CR51" s="423">
        <v>10.2212443700217</v>
      </c>
      <c r="CS51" s="27"/>
      <c r="CT51" s="24" t="s">
        <v>30</v>
      </c>
      <c r="CU51" s="424">
        <v>115.297426403385</v>
      </c>
      <c r="CV51" s="423">
        <v>-0.209961107474811</v>
      </c>
      <c r="CW51" s="424">
        <v>114.479579982649</v>
      </c>
      <c r="CX51" s="423">
        <v>7.99303589382791</v>
      </c>
      <c r="CY51" s="424">
        <v>130.112419681427</v>
      </c>
      <c r="CZ51" s="423">
        <v>25.8978978486557</v>
      </c>
      <c r="DA51" s="27"/>
      <c r="DB51" s="24" t="s">
        <v>30</v>
      </c>
      <c r="DC51" s="424">
        <v>129.368724364713</v>
      </c>
      <c r="DD51" s="423">
        <v>2.28387190727422</v>
      </c>
      <c r="DE51" s="424">
        <v>96.7184360446098</v>
      </c>
      <c r="DF51" s="423">
        <v>-2.1585911501009</v>
      </c>
      <c r="DG51" s="424">
        <v>110.048027486902</v>
      </c>
      <c r="DH51" s="423">
        <v>-25.8793270583475</v>
      </c>
      <c r="DI51" s="27"/>
      <c r="DJ51" s="24" t="s">
        <v>30</v>
      </c>
      <c r="DK51" s="424">
        <v>96.0872369503576</v>
      </c>
      <c r="DL51" s="423">
        <v>7.79891750488319</v>
      </c>
      <c r="DM51" s="424">
        <v>140.381114412644</v>
      </c>
      <c r="DN51" s="423">
        <v>3.76483981217441</v>
      </c>
      <c r="DO51" s="424">
        <v>128.125118473057</v>
      </c>
      <c r="DP51" s="423">
        <v>-2.45953955727859</v>
      </c>
      <c r="DQ51" s="429"/>
    </row>
    <row r="52" ht="15" hidden="1" customHeight="1" spans="1:121">
      <c r="A52" s="27"/>
      <c r="B52" s="24"/>
      <c r="C52" s="424"/>
      <c r="D52" s="423"/>
      <c r="E52" s="424"/>
      <c r="F52" s="423"/>
      <c r="G52" s="424"/>
      <c r="H52" s="423"/>
      <c r="I52" s="27"/>
      <c r="J52" s="24"/>
      <c r="K52" s="424"/>
      <c r="L52" s="423"/>
      <c r="M52" s="424"/>
      <c r="N52" s="423"/>
      <c r="O52" s="424"/>
      <c r="P52" s="423"/>
      <c r="Q52" s="27"/>
      <c r="R52" s="24"/>
      <c r="S52" s="424"/>
      <c r="T52" s="423"/>
      <c r="U52" s="424"/>
      <c r="V52" s="423"/>
      <c r="W52" s="424"/>
      <c r="X52" s="423"/>
      <c r="Y52" s="27"/>
      <c r="Z52" s="24"/>
      <c r="AA52" s="424"/>
      <c r="AB52" s="423"/>
      <c r="AC52" s="424"/>
      <c r="AD52" s="423"/>
      <c r="AE52" s="424"/>
      <c r="AF52" s="423"/>
      <c r="AG52" s="27"/>
      <c r="AH52" s="24"/>
      <c r="AI52" s="424"/>
      <c r="AJ52" s="423"/>
      <c r="AK52" s="424"/>
      <c r="AL52" s="423"/>
      <c r="AM52" s="424"/>
      <c r="AN52" s="423"/>
      <c r="AO52" s="27"/>
      <c r="AP52" s="24"/>
      <c r="AQ52" s="424"/>
      <c r="AR52" s="423"/>
      <c r="AS52" s="424"/>
      <c r="AT52" s="423"/>
      <c r="AU52" s="424"/>
      <c r="AV52" s="423"/>
      <c r="AW52" s="27"/>
      <c r="AX52" s="24"/>
      <c r="AY52" s="424"/>
      <c r="AZ52" s="423"/>
      <c r="BA52" s="424"/>
      <c r="BB52" s="423"/>
      <c r="BC52" s="424"/>
      <c r="BD52" s="423"/>
      <c r="BE52" s="27"/>
      <c r="BF52" s="24"/>
      <c r="BG52" s="424"/>
      <c r="BH52" s="423"/>
      <c r="BI52" s="424"/>
      <c r="BJ52" s="423"/>
      <c r="BK52" s="424"/>
      <c r="BL52" s="423"/>
      <c r="BM52" s="27"/>
      <c r="BN52" s="24"/>
      <c r="BO52" s="424"/>
      <c r="BP52" s="423"/>
      <c r="BQ52" s="424"/>
      <c r="BR52" s="423"/>
      <c r="BS52" s="424"/>
      <c r="BT52" s="423"/>
      <c r="BU52" s="27"/>
      <c r="BV52" s="24"/>
      <c r="BW52" s="424"/>
      <c r="BX52" s="423"/>
      <c r="BY52" s="424"/>
      <c r="BZ52" s="423"/>
      <c r="CA52" s="424"/>
      <c r="CB52" s="423"/>
      <c r="CC52" s="27"/>
      <c r="CD52" s="24"/>
      <c r="CE52" s="424"/>
      <c r="CF52" s="423"/>
      <c r="CG52" s="424"/>
      <c r="CH52" s="423"/>
      <c r="CI52" s="424"/>
      <c r="CJ52" s="423"/>
      <c r="CK52" s="27"/>
      <c r="CL52" s="24"/>
      <c r="CM52" s="424"/>
      <c r="CN52" s="423"/>
      <c r="CO52" s="424"/>
      <c r="CP52" s="423"/>
      <c r="CQ52" s="424"/>
      <c r="CR52" s="423"/>
      <c r="CS52" s="27"/>
      <c r="CT52" s="24"/>
      <c r="CU52" s="424"/>
      <c r="CV52" s="423"/>
      <c r="CW52" s="424"/>
      <c r="CX52" s="423"/>
      <c r="CY52" s="424"/>
      <c r="CZ52" s="423"/>
      <c r="DA52" s="27"/>
      <c r="DB52" s="24"/>
      <c r="DC52" s="424"/>
      <c r="DD52" s="423"/>
      <c r="DE52" s="424"/>
      <c r="DF52" s="423"/>
      <c r="DG52" s="424"/>
      <c r="DH52" s="423"/>
      <c r="DI52" s="27"/>
      <c r="DJ52" s="24"/>
      <c r="DK52" s="424"/>
      <c r="DL52" s="423"/>
      <c r="DM52" s="424"/>
      <c r="DN52" s="423"/>
      <c r="DO52" s="424"/>
      <c r="DP52" s="423"/>
      <c r="DQ52" s="429"/>
    </row>
    <row r="53" ht="15" hidden="1" customHeight="1" spans="1:121">
      <c r="A53" s="27">
        <v>2021</v>
      </c>
      <c r="B53" s="24" t="s">
        <v>27</v>
      </c>
      <c r="C53" s="424">
        <v>82.7504207066774</v>
      </c>
      <c r="D53" s="423">
        <v>-13.1700647534511</v>
      </c>
      <c r="E53" s="424">
        <v>129.048452504596</v>
      </c>
      <c r="F53" s="423">
        <v>8.23954588219709</v>
      </c>
      <c r="G53" s="424">
        <v>132.300618314536</v>
      </c>
      <c r="H53" s="423">
        <v>7.5917228782433</v>
      </c>
      <c r="I53" s="27">
        <v>2021</v>
      </c>
      <c r="J53" s="24" t="s">
        <v>27</v>
      </c>
      <c r="K53" s="424">
        <v>132.742922439162</v>
      </c>
      <c r="L53" s="423">
        <v>4.30656267137712</v>
      </c>
      <c r="M53" s="424">
        <v>116.257063213435</v>
      </c>
      <c r="N53" s="423">
        <v>1.84609128832116</v>
      </c>
      <c r="O53" s="424">
        <v>122.572204445251</v>
      </c>
      <c r="P53" s="423">
        <v>6.65892975595565</v>
      </c>
      <c r="Q53" s="27">
        <v>2021</v>
      </c>
      <c r="R53" s="24" t="s">
        <v>27</v>
      </c>
      <c r="S53" s="424">
        <v>121.663202492043</v>
      </c>
      <c r="T53" s="423">
        <v>5.15409280557535</v>
      </c>
      <c r="U53" s="424">
        <v>132.106429365113</v>
      </c>
      <c r="V53" s="423">
        <v>-0.0740866773750071</v>
      </c>
      <c r="W53" s="424">
        <v>184.05841855393</v>
      </c>
      <c r="X53" s="423">
        <v>17.6315323542125</v>
      </c>
      <c r="Y53" s="27">
        <v>2021</v>
      </c>
      <c r="Z53" s="24" t="s">
        <v>27</v>
      </c>
      <c r="AA53" s="424">
        <v>109.594546345275</v>
      </c>
      <c r="AB53" s="423">
        <v>-6.11185693917061</v>
      </c>
      <c r="AC53" s="424">
        <v>127.28380180217</v>
      </c>
      <c r="AD53" s="423">
        <v>-0.0857239060722037</v>
      </c>
      <c r="AE53" s="424">
        <v>116.593778287532</v>
      </c>
      <c r="AF53" s="423">
        <v>-0.960283179361994</v>
      </c>
      <c r="AG53" s="27">
        <v>2021</v>
      </c>
      <c r="AH53" s="24" t="s">
        <v>27</v>
      </c>
      <c r="AI53" s="424">
        <v>130.823753492815</v>
      </c>
      <c r="AJ53" s="423">
        <v>10.7136723985481</v>
      </c>
      <c r="AK53" s="424">
        <v>119.463163771159</v>
      </c>
      <c r="AL53" s="423">
        <v>4.15857954601589</v>
      </c>
      <c r="AM53" s="424">
        <v>113.706353735339</v>
      </c>
      <c r="AN53" s="423">
        <v>-5.89676058559388</v>
      </c>
      <c r="AO53" s="27">
        <v>2021</v>
      </c>
      <c r="AP53" s="24" t="s">
        <v>27</v>
      </c>
      <c r="AQ53" s="424">
        <v>124.753416672952</v>
      </c>
      <c r="AR53" s="423">
        <v>6.189755534646</v>
      </c>
      <c r="AS53" s="424">
        <v>106.525508686607</v>
      </c>
      <c r="AT53" s="423">
        <v>-1.58088520423929</v>
      </c>
      <c r="AU53" s="424">
        <v>142.145637482139</v>
      </c>
      <c r="AV53" s="423">
        <v>21.4989592302207</v>
      </c>
      <c r="AW53" s="27">
        <v>2021</v>
      </c>
      <c r="AX53" s="24" t="s">
        <v>27</v>
      </c>
      <c r="AY53" s="424">
        <v>240.271322399739</v>
      </c>
      <c r="AZ53" s="423">
        <v>69.7165518188439</v>
      </c>
      <c r="BA53" s="424">
        <v>122.901801341791</v>
      </c>
      <c r="BB53" s="423">
        <v>13.0200219218179</v>
      </c>
      <c r="BC53" s="424">
        <v>98.048745891765</v>
      </c>
      <c r="BD53" s="423">
        <v>-14.370521571724</v>
      </c>
      <c r="BE53" s="27">
        <v>2021</v>
      </c>
      <c r="BF53" s="24" t="s">
        <v>27</v>
      </c>
      <c r="BG53" s="424">
        <v>120.110263797557</v>
      </c>
      <c r="BH53" s="423">
        <v>4.98509795861185</v>
      </c>
      <c r="BI53" s="424">
        <v>115.062333916714</v>
      </c>
      <c r="BJ53" s="423">
        <v>1.22268843540532</v>
      </c>
      <c r="BK53" s="424">
        <v>116.278927184054</v>
      </c>
      <c r="BL53" s="423">
        <v>9.90549495072199</v>
      </c>
      <c r="BM53" s="27">
        <v>2021</v>
      </c>
      <c r="BN53" s="24" t="s">
        <v>27</v>
      </c>
      <c r="BO53" s="424">
        <v>123.862234161332</v>
      </c>
      <c r="BP53" s="423">
        <v>4.6847325957616</v>
      </c>
      <c r="BQ53" s="424">
        <v>109.93195655143</v>
      </c>
      <c r="BR53" s="423">
        <v>-4.7911521039198</v>
      </c>
      <c r="BS53" s="424">
        <v>140.13412888548</v>
      </c>
      <c r="BT53" s="423">
        <v>10.3050672566647</v>
      </c>
      <c r="BU53" s="27">
        <v>2021</v>
      </c>
      <c r="BV53" s="24" t="s">
        <v>27</v>
      </c>
      <c r="BW53" s="424">
        <v>105.093155758493</v>
      </c>
      <c r="BX53" s="423">
        <v>9.55820488249843</v>
      </c>
      <c r="BY53" s="424">
        <v>107.468569840479</v>
      </c>
      <c r="BZ53" s="423">
        <v>0.715126875669398</v>
      </c>
      <c r="CA53" s="424">
        <v>138.584166567389</v>
      </c>
      <c r="CB53" s="423">
        <v>26.0155711936709</v>
      </c>
      <c r="CC53" s="27">
        <v>2021</v>
      </c>
      <c r="CD53" s="24" t="s">
        <v>27</v>
      </c>
      <c r="CE53" s="424">
        <v>121.009440468068</v>
      </c>
      <c r="CF53" s="423">
        <v>9.24196151782854</v>
      </c>
      <c r="CG53" s="424">
        <v>123.829909530284</v>
      </c>
      <c r="CH53" s="423">
        <v>6.77437847679397</v>
      </c>
      <c r="CI53" s="424">
        <v>83.3234022073787</v>
      </c>
      <c r="CJ53" s="423">
        <v>-16.1125820343498</v>
      </c>
      <c r="CK53" s="27">
        <v>2021</v>
      </c>
      <c r="CL53" s="24" t="s">
        <v>27</v>
      </c>
      <c r="CM53" s="424">
        <v>110.9811397579</v>
      </c>
      <c r="CN53" s="423">
        <v>0.210514818231516</v>
      </c>
      <c r="CO53" s="424">
        <v>133.945809470958</v>
      </c>
      <c r="CP53" s="423">
        <v>11.1993316359199</v>
      </c>
      <c r="CQ53" s="424">
        <v>113.206486200831</v>
      </c>
      <c r="CR53" s="423">
        <v>4.09414966189429</v>
      </c>
      <c r="CS53" s="27">
        <v>2021</v>
      </c>
      <c r="CT53" s="24" t="s">
        <v>27</v>
      </c>
      <c r="CU53" s="424">
        <v>129.169172758569</v>
      </c>
      <c r="CV53" s="423">
        <v>8.96138760281396</v>
      </c>
      <c r="CW53" s="424">
        <v>118.382843304573</v>
      </c>
      <c r="CX53" s="423">
        <v>-0.728998675712575</v>
      </c>
      <c r="CY53" s="424">
        <v>119.523535363252</v>
      </c>
      <c r="CZ53" s="423">
        <v>28.8311565911891</v>
      </c>
      <c r="DA53" s="27">
        <v>2021</v>
      </c>
      <c r="DB53" s="24" t="s">
        <v>27</v>
      </c>
      <c r="DC53" s="424">
        <v>158.772964958896</v>
      </c>
      <c r="DD53" s="423">
        <v>3.69533253388832</v>
      </c>
      <c r="DE53" s="424">
        <v>90.9006724835822</v>
      </c>
      <c r="DF53" s="423">
        <v>4.45375481007235</v>
      </c>
      <c r="DG53" s="424">
        <v>119.531141906698</v>
      </c>
      <c r="DH53" s="423">
        <v>-13.0222206347069</v>
      </c>
      <c r="DI53" s="27">
        <v>2021</v>
      </c>
      <c r="DJ53" s="24" t="s">
        <v>27</v>
      </c>
      <c r="DK53" s="424">
        <v>103.216725286437</v>
      </c>
      <c r="DL53" s="423">
        <v>1.94908983571922</v>
      </c>
      <c r="DM53" s="424">
        <v>142.665276367088</v>
      </c>
      <c r="DN53" s="423">
        <v>5.69720232087754</v>
      </c>
      <c r="DO53" s="424">
        <v>127.369238075757</v>
      </c>
      <c r="DP53" s="423">
        <v>4.30008804076787</v>
      </c>
      <c r="DQ53" s="429"/>
    </row>
    <row r="54" ht="15" hidden="1" customHeight="1" spans="1:121">
      <c r="A54" s="27"/>
      <c r="B54" s="24" t="s">
        <v>28</v>
      </c>
      <c r="C54" s="424">
        <v>99.9600179814414</v>
      </c>
      <c r="D54" s="423">
        <v>-15.5015606719824</v>
      </c>
      <c r="E54" s="424">
        <v>148.377594208894</v>
      </c>
      <c r="F54" s="423">
        <v>10.5260691590204</v>
      </c>
      <c r="G54" s="424">
        <v>133.677146146839</v>
      </c>
      <c r="H54" s="423">
        <v>18.4253300665285</v>
      </c>
      <c r="I54" s="27"/>
      <c r="J54" s="24" t="s">
        <v>28</v>
      </c>
      <c r="K54" s="424">
        <v>136.823495596487</v>
      </c>
      <c r="L54" s="423">
        <v>5.18828076116461</v>
      </c>
      <c r="M54" s="424">
        <v>112.325000421419</v>
      </c>
      <c r="N54" s="423">
        <v>38.63080195831</v>
      </c>
      <c r="O54" s="424">
        <v>69.5314141027799</v>
      </c>
      <c r="P54" s="423">
        <v>94.4106406019571</v>
      </c>
      <c r="Q54" s="27"/>
      <c r="R54" s="24" t="s">
        <v>28</v>
      </c>
      <c r="S54" s="424">
        <v>107.805628452398</v>
      </c>
      <c r="T54" s="423">
        <v>61.184872526717</v>
      </c>
      <c r="U54" s="424">
        <v>93.1479267290584</v>
      </c>
      <c r="V54" s="423">
        <v>25.0351698000192</v>
      </c>
      <c r="W54" s="424">
        <v>165.914615357946</v>
      </c>
      <c r="X54" s="423">
        <v>78.8233168390314</v>
      </c>
      <c r="Y54" s="27"/>
      <c r="Z54" s="24" t="s">
        <v>28</v>
      </c>
      <c r="AA54" s="424">
        <v>96.70811011282</v>
      </c>
      <c r="AB54" s="423">
        <v>66.1225159676324</v>
      </c>
      <c r="AC54" s="424">
        <v>91.1051815648148</v>
      </c>
      <c r="AD54" s="423">
        <v>30.5105934536525</v>
      </c>
      <c r="AE54" s="424">
        <v>110.368601303598</v>
      </c>
      <c r="AF54" s="423">
        <v>64.2471783003367</v>
      </c>
      <c r="AG54" s="27"/>
      <c r="AH54" s="24" t="s">
        <v>28</v>
      </c>
      <c r="AI54" s="424">
        <v>121.896630800134</v>
      </c>
      <c r="AJ54" s="423">
        <v>26.379301439284</v>
      </c>
      <c r="AK54" s="424">
        <v>107.126044545044</v>
      </c>
      <c r="AL54" s="423">
        <v>28.6197905845194</v>
      </c>
      <c r="AM54" s="424">
        <v>105.93453521458</v>
      </c>
      <c r="AN54" s="423">
        <v>34.4697948349151</v>
      </c>
      <c r="AO54" s="27"/>
      <c r="AP54" s="24" t="s">
        <v>28</v>
      </c>
      <c r="AQ54" s="424">
        <v>113.309474023319</v>
      </c>
      <c r="AR54" s="423">
        <v>17.2646028455845</v>
      </c>
      <c r="AS54" s="424">
        <v>111.559749146597</v>
      </c>
      <c r="AT54" s="423">
        <v>13.3640092904617</v>
      </c>
      <c r="AU54" s="424">
        <v>155.1074716439</v>
      </c>
      <c r="AV54" s="423">
        <v>10.7528241283851</v>
      </c>
      <c r="AW54" s="27"/>
      <c r="AX54" s="24" t="s">
        <v>28</v>
      </c>
      <c r="AY54" s="424">
        <v>262.430804696011</v>
      </c>
      <c r="AZ54" s="423">
        <v>46.5841089800828</v>
      </c>
      <c r="BA54" s="424">
        <v>122.460691475804</v>
      </c>
      <c r="BB54" s="423">
        <v>20.9173832497028</v>
      </c>
      <c r="BC54" s="424">
        <v>84.834623825273</v>
      </c>
      <c r="BD54" s="423">
        <v>-10.456182673348</v>
      </c>
      <c r="BE54" s="27"/>
      <c r="BF54" s="24" t="s">
        <v>28</v>
      </c>
      <c r="BG54" s="424">
        <v>86.9662739494486</v>
      </c>
      <c r="BH54" s="423">
        <v>48.3179141960753</v>
      </c>
      <c r="BI54" s="424">
        <v>103.589507636918</v>
      </c>
      <c r="BJ54" s="423">
        <v>10.9195926703075</v>
      </c>
      <c r="BK54" s="424">
        <v>104.250750263364</v>
      </c>
      <c r="BL54" s="423">
        <v>42.1678181688341</v>
      </c>
      <c r="BM54" s="27"/>
      <c r="BN54" s="24" t="s">
        <v>28</v>
      </c>
      <c r="BO54" s="424">
        <v>100.033973398117</v>
      </c>
      <c r="BP54" s="423">
        <v>33.9680701712158</v>
      </c>
      <c r="BQ54" s="424">
        <v>95.4072534717772</v>
      </c>
      <c r="BR54" s="423">
        <v>43.740541942201</v>
      </c>
      <c r="BS54" s="424">
        <v>168.105623204063</v>
      </c>
      <c r="BT54" s="423">
        <v>33.1596810626309</v>
      </c>
      <c r="BU54" s="27"/>
      <c r="BV54" s="24" t="s">
        <v>28</v>
      </c>
      <c r="BW54" s="424">
        <v>123.521608153423</v>
      </c>
      <c r="BX54" s="423">
        <v>36.0729916069224</v>
      </c>
      <c r="BY54" s="424">
        <v>81.2191361747728</v>
      </c>
      <c r="BZ54" s="423">
        <v>-13.1133625574645</v>
      </c>
      <c r="CA54" s="424">
        <v>120.206840026391</v>
      </c>
      <c r="CB54" s="423">
        <v>26.2177341314253</v>
      </c>
      <c r="CC54" s="27"/>
      <c r="CD54" s="24" t="s">
        <v>28</v>
      </c>
      <c r="CE54" s="424">
        <v>125.124640850152</v>
      </c>
      <c r="CF54" s="423">
        <v>38.7038782650923</v>
      </c>
      <c r="CG54" s="424">
        <v>139.780050215355</v>
      </c>
      <c r="CH54" s="423">
        <v>15.9894140172333</v>
      </c>
      <c r="CI54" s="424">
        <v>81.3159151061138</v>
      </c>
      <c r="CJ54" s="423">
        <v>-8.78152349299135</v>
      </c>
      <c r="CK54" s="27"/>
      <c r="CL54" s="24" t="s">
        <v>28</v>
      </c>
      <c r="CM54" s="424">
        <v>122.016384625979</v>
      </c>
      <c r="CN54" s="423">
        <v>6.69147807667325</v>
      </c>
      <c r="CO54" s="424">
        <v>130.06413835179</v>
      </c>
      <c r="CP54" s="423">
        <v>3.40158245400926</v>
      </c>
      <c r="CQ54" s="424">
        <v>127.652483375301</v>
      </c>
      <c r="CR54" s="423">
        <v>13.4873175648804</v>
      </c>
      <c r="CS54" s="27"/>
      <c r="CT54" s="24" t="s">
        <v>28</v>
      </c>
      <c r="CU54" s="424">
        <v>165.198263449349</v>
      </c>
      <c r="CV54" s="423">
        <v>28.105660411419</v>
      </c>
      <c r="CW54" s="424">
        <v>130.975622944906</v>
      </c>
      <c r="CX54" s="423">
        <v>3.58046968247652</v>
      </c>
      <c r="CY54" s="424">
        <v>98.9575278001944</v>
      </c>
      <c r="CZ54" s="423">
        <v>87.4414849596015</v>
      </c>
      <c r="DA54" s="27"/>
      <c r="DB54" s="24" t="s">
        <v>28</v>
      </c>
      <c r="DC54" s="424">
        <v>131.133356980522</v>
      </c>
      <c r="DD54" s="423">
        <v>23.165245197094</v>
      </c>
      <c r="DE54" s="424">
        <v>78.4336238459889</v>
      </c>
      <c r="DF54" s="423">
        <v>41.3332300955356</v>
      </c>
      <c r="DG54" s="424">
        <v>89.106749442996</v>
      </c>
      <c r="DH54" s="423">
        <v>-0.639743389579735</v>
      </c>
      <c r="DI54" s="27"/>
      <c r="DJ54" s="24" t="s">
        <v>28</v>
      </c>
      <c r="DK54" s="424">
        <v>78.052370373658</v>
      </c>
      <c r="DL54" s="423">
        <v>37.9616968247981</v>
      </c>
      <c r="DM54" s="424">
        <v>111.051545225919</v>
      </c>
      <c r="DN54" s="423">
        <v>46.9057946172172</v>
      </c>
      <c r="DO54" s="424">
        <v>115.307689817643</v>
      </c>
      <c r="DP54" s="423">
        <v>22.2459704921505</v>
      </c>
      <c r="DQ54" s="429"/>
    </row>
    <row r="55" ht="15" hidden="1" customHeight="1" spans="1:121">
      <c r="A55" s="27"/>
      <c r="B55" s="24" t="s">
        <v>29</v>
      </c>
      <c r="C55" s="424">
        <v>106.859245488454</v>
      </c>
      <c r="D55" s="423">
        <v>-11.9036473831009</v>
      </c>
      <c r="E55" s="424">
        <v>155.407616316644</v>
      </c>
      <c r="F55" s="423">
        <v>1.84428604168929</v>
      </c>
      <c r="G55" s="424">
        <v>136.282675992514</v>
      </c>
      <c r="H55" s="423">
        <v>10.2403412746311</v>
      </c>
      <c r="I55" s="27"/>
      <c r="J55" s="24" t="s">
        <v>29</v>
      </c>
      <c r="K55" s="424">
        <v>142.856153631926</v>
      </c>
      <c r="L55" s="423">
        <v>5.71330746241496</v>
      </c>
      <c r="M55" s="424">
        <v>111.698116500422</v>
      </c>
      <c r="N55" s="423">
        <v>-4.42385986749736</v>
      </c>
      <c r="O55" s="424">
        <v>21.3494038188323</v>
      </c>
      <c r="P55" s="423">
        <v>-81.8070252386487</v>
      </c>
      <c r="Q55" s="27"/>
      <c r="R55" s="24" t="s">
        <v>29</v>
      </c>
      <c r="S55" s="424">
        <v>108.332918816927</v>
      </c>
      <c r="T55" s="423">
        <v>13.380974851513</v>
      </c>
      <c r="U55" s="424">
        <v>106.91443480598</v>
      </c>
      <c r="V55" s="423">
        <v>-11.2216533172921</v>
      </c>
      <c r="W55" s="424">
        <v>74.8344395127802</v>
      </c>
      <c r="X55" s="423">
        <v>-16.0506935618318</v>
      </c>
      <c r="Y55" s="27"/>
      <c r="Z55" s="24" t="s">
        <v>29</v>
      </c>
      <c r="AA55" s="424">
        <v>77.9218192489449</v>
      </c>
      <c r="AB55" s="423">
        <v>-17.6980607209677</v>
      </c>
      <c r="AC55" s="424">
        <v>134.476382377003</v>
      </c>
      <c r="AD55" s="423">
        <v>13.1706769597868</v>
      </c>
      <c r="AE55" s="424">
        <v>85.94412395864</v>
      </c>
      <c r="AF55" s="423">
        <v>-16.7872001279541</v>
      </c>
      <c r="AG55" s="27"/>
      <c r="AH55" s="24" t="s">
        <v>29</v>
      </c>
      <c r="AI55" s="424">
        <v>133.486403096567</v>
      </c>
      <c r="AJ55" s="423">
        <v>8.36847695134368</v>
      </c>
      <c r="AK55" s="424">
        <v>109.347998166705</v>
      </c>
      <c r="AL55" s="423">
        <v>-13.2001429832337</v>
      </c>
      <c r="AM55" s="424">
        <v>115.585382587066</v>
      </c>
      <c r="AN55" s="423">
        <v>17.9845352342526</v>
      </c>
      <c r="AO55" s="27"/>
      <c r="AP55" s="24" t="s">
        <v>29</v>
      </c>
      <c r="AQ55" s="424">
        <v>120.081416174266</v>
      </c>
      <c r="AR55" s="423">
        <v>7.8469021259443</v>
      </c>
      <c r="AS55" s="424">
        <v>117.735155081724</v>
      </c>
      <c r="AT55" s="423">
        <v>4.84294939334949</v>
      </c>
      <c r="AU55" s="424">
        <v>173.384898154598</v>
      </c>
      <c r="AV55" s="423">
        <v>12.2478215504366</v>
      </c>
      <c r="AW55" s="27"/>
      <c r="AX55" s="24" t="s">
        <v>29</v>
      </c>
      <c r="AY55" s="424">
        <v>217.385844751146</v>
      </c>
      <c r="AZ55" s="423">
        <v>6.2982908687155</v>
      </c>
      <c r="BA55" s="424">
        <v>138.014728261856</v>
      </c>
      <c r="BB55" s="423">
        <v>8.67047673656742</v>
      </c>
      <c r="BC55" s="424">
        <v>102.535733249039</v>
      </c>
      <c r="BD55" s="423">
        <v>-26.3528940352413</v>
      </c>
      <c r="BE55" s="27"/>
      <c r="BF55" s="24" t="s">
        <v>29</v>
      </c>
      <c r="BG55" s="424">
        <v>85.8882761788307</v>
      </c>
      <c r="BH55" s="423">
        <v>-20.6604837999437</v>
      </c>
      <c r="BI55" s="424">
        <v>111.965080737102</v>
      </c>
      <c r="BJ55" s="423">
        <v>-13.0154537973443</v>
      </c>
      <c r="BK55" s="424">
        <v>101.972521618873</v>
      </c>
      <c r="BL55" s="423">
        <v>-14.6300992966937</v>
      </c>
      <c r="BM55" s="27"/>
      <c r="BN55" s="24" t="s">
        <v>29</v>
      </c>
      <c r="BO55" s="424">
        <v>103.772443170224</v>
      </c>
      <c r="BP55" s="423">
        <v>-18.7465613064959</v>
      </c>
      <c r="BQ55" s="424">
        <v>94.1988306010487</v>
      </c>
      <c r="BR55" s="423">
        <v>-2.18258793989662</v>
      </c>
      <c r="BS55" s="424">
        <v>170.318095122822</v>
      </c>
      <c r="BT55" s="423">
        <v>5.97884739236125</v>
      </c>
      <c r="BU55" s="27"/>
      <c r="BV55" s="24" t="s">
        <v>29</v>
      </c>
      <c r="BW55" s="424">
        <v>125.420953757911</v>
      </c>
      <c r="BX55" s="423">
        <v>3.89216387314796</v>
      </c>
      <c r="BY55" s="424">
        <v>96.4922593502063</v>
      </c>
      <c r="BZ55" s="423">
        <v>-18.4276984751286</v>
      </c>
      <c r="CA55" s="424">
        <v>177.3145517263</v>
      </c>
      <c r="CB55" s="423">
        <v>21.6052052081254</v>
      </c>
      <c r="CC55" s="27"/>
      <c r="CD55" s="24" t="s">
        <v>29</v>
      </c>
      <c r="CE55" s="424">
        <v>133.995760240311</v>
      </c>
      <c r="CF55" s="423">
        <v>2.36975214767538</v>
      </c>
      <c r="CG55" s="424">
        <v>132.302035573059</v>
      </c>
      <c r="CH55" s="423">
        <v>-2.09110545884266</v>
      </c>
      <c r="CI55" s="424">
        <v>93.1623816327173</v>
      </c>
      <c r="CJ55" s="423">
        <v>14.2050437115839</v>
      </c>
      <c r="CK55" s="27"/>
      <c r="CL55" s="24" t="s">
        <v>29</v>
      </c>
      <c r="CM55" s="424">
        <v>116.602265050045</v>
      </c>
      <c r="CN55" s="423">
        <v>5.51010392781228</v>
      </c>
      <c r="CO55" s="424">
        <v>148.182457261992</v>
      </c>
      <c r="CP55" s="423">
        <v>16.0597546691848</v>
      </c>
      <c r="CQ55" s="424">
        <v>150.87900613793</v>
      </c>
      <c r="CR55" s="423">
        <v>-3.37660574575592</v>
      </c>
      <c r="CS55" s="27"/>
      <c r="CT55" s="24" t="s">
        <v>29</v>
      </c>
      <c r="CU55" s="424">
        <v>144.485264325304</v>
      </c>
      <c r="CV55" s="423">
        <v>13.5178004515556</v>
      </c>
      <c r="CW55" s="424">
        <v>130.597436259231</v>
      </c>
      <c r="CX55" s="423">
        <v>-1.5952279784029</v>
      </c>
      <c r="CY55" s="424">
        <v>38.5743826436137</v>
      </c>
      <c r="CZ55" s="423">
        <v>-66.5081254529061</v>
      </c>
      <c r="DA55" s="27"/>
      <c r="DB55" s="24" t="s">
        <v>29</v>
      </c>
      <c r="DC55" s="424">
        <v>115.715713936855</v>
      </c>
      <c r="DD55" s="423">
        <v>-16.9522517890664</v>
      </c>
      <c r="DE55" s="424">
        <v>104.521345666761</v>
      </c>
      <c r="DF55" s="423">
        <v>-8.17079689150692</v>
      </c>
      <c r="DG55" s="424">
        <v>86.1569022808782</v>
      </c>
      <c r="DH55" s="423">
        <v>-2.04551515284631</v>
      </c>
      <c r="DI55" s="27"/>
      <c r="DJ55" s="24" t="s">
        <v>29</v>
      </c>
      <c r="DK55" s="424">
        <v>81.5426025321255</v>
      </c>
      <c r="DL55" s="423">
        <v>-23.8500669214771</v>
      </c>
      <c r="DM55" s="424">
        <v>85.5544769544937</v>
      </c>
      <c r="DN55" s="423">
        <v>-38.99132140492</v>
      </c>
      <c r="DO55" s="424">
        <v>110.982600387691</v>
      </c>
      <c r="DP55" s="423">
        <v>-23.0150445197835</v>
      </c>
      <c r="DQ55" s="429"/>
    </row>
    <row r="56" ht="15" hidden="1" customHeight="1" spans="1:121">
      <c r="A56" s="27"/>
      <c r="B56" s="24" t="s">
        <v>30</v>
      </c>
      <c r="C56" s="424">
        <v>106.649051696712</v>
      </c>
      <c r="D56" s="423">
        <v>9.15737348780364</v>
      </c>
      <c r="E56" s="424">
        <v>135.804920487204</v>
      </c>
      <c r="F56" s="423">
        <v>7.34507065707359</v>
      </c>
      <c r="G56" s="424">
        <v>143.823307216566</v>
      </c>
      <c r="H56" s="423">
        <v>13.5014119482662</v>
      </c>
      <c r="I56" s="27"/>
      <c r="J56" s="24" t="s">
        <v>30</v>
      </c>
      <c r="K56" s="424">
        <v>138.916921382323</v>
      </c>
      <c r="L56" s="423">
        <v>11.4195471244337</v>
      </c>
      <c r="M56" s="424">
        <v>137.484499250167</v>
      </c>
      <c r="N56" s="423">
        <v>11.94656516535</v>
      </c>
      <c r="O56" s="424">
        <v>121.077400293961</v>
      </c>
      <c r="P56" s="423">
        <v>6.4466912374718</v>
      </c>
      <c r="Q56" s="27"/>
      <c r="R56" s="24" t="s">
        <v>30</v>
      </c>
      <c r="S56" s="424">
        <v>118.262837542571</v>
      </c>
      <c r="T56" s="423">
        <v>7.86740247241882</v>
      </c>
      <c r="U56" s="424">
        <v>154.148324524023</v>
      </c>
      <c r="V56" s="423">
        <v>1.16186346312661</v>
      </c>
      <c r="W56" s="424">
        <v>149.78745344676</v>
      </c>
      <c r="X56" s="423">
        <v>7.3387056231028</v>
      </c>
      <c r="Y56" s="27"/>
      <c r="Z56" s="24" t="s">
        <v>30</v>
      </c>
      <c r="AA56" s="424">
        <v>99.7751143147215</v>
      </c>
      <c r="AB56" s="423">
        <v>-0.493095500306154</v>
      </c>
      <c r="AC56" s="424">
        <v>144.947677551686</v>
      </c>
      <c r="AD56" s="423">
        <v>18.4976348424222</v>
      </c>
      <c r="AE56" s="424">
        <v>127.719410938207</v>
      </c>
      <c r="AF56" s="423">
        <v>5.63941764290081</v>
      </c>
      <c r="AG56" s="27"/>
      <c r="AH56" s="24" t="s">
        <v>30</v>
      </c>
      <c r="AI56" s="424">
        <v>148.977313638763</v>
      </c>
      <c r="AJ56" s="423">
        <v>16.2468811409243</v>
      </c>
      <c r="AK56" s="424">
        <v>130.624103111747</v>
      </c>
      <c r="AL56" s="423">
        <v>1.65105135587278</v>
      </c>
      <c r="AM56" s="424">
        <v>116.344299143736</v>
      </c>
      <c r="AN56" s="423">
        <v>8.59965355467497</v>
      </c>
      <c r="AO56" s="27"/>
      <c r="AP56" s="24" t="s">
        <v>30</v>
      </c>
      <c r="AQ56" s="424">
        <v>127.396559514527</v>
      </c>
      <c r="AR56" s="423">
        <v>11.492385721463</v>
      </c>
      <c r="AS56" s="424">
        <v>116.971453646418</v>
      </c>
      <c r="AT56" s="423">
        <v>6.57684018824045</v>
      </c>
      <c r="AU56" s="424">
        <v>169.113820315923</v>
      </c>
      <c r="AV56" s="423">
        <v>19.5450099570609</v>
      </c>
      <c r="AW56" s="27"/>
      <c r="AX56" s="24" t="s">
        <v>30</v>
      </c>
      <c r="AY56" s="424">
        <v>188.577127914038</v>
      </c>
      <c r="AZ56" s="423">
        <v>-11.3368179872233</v>
      </c>
      <c r="BA56" s="424">
        <v>139.120245698423</v>
      </c>
      <c r="BB56" s="423">
        <v>7.7137850919629</v>
      </c>
      <c r="BC56" s="424">
        <v>126.672384190686</v>
      </c>
      <c r="BD56" s="423">
        <v>-6.35859998401426</v>
      </c>
      <c r="BE56" s="27"/>
      <c r="BF56" s="24" t="s">
        <v>30</v>
      </c>
      <c r="BG56" s="424">
        <v>124.382439508617</v>
      </c>
      <c r="BH56" s="423">
        <v>3.0422769433405</v>
      </c>
      <c r="BI56" s="424">
        <v>127.335260326223</v>
      </c>
      <c r="BJ56" s="423">
        <v>8.06254528524573</v>
      </c>
      <c r="BK56" s="424">
        <v>128.43448398854</v>
      </c>
      <c r="BL56" s="423">
        <v>0.706782263382607</v>
      </c>
      <c r="BM56" s="27"/>
      <c r="BN56" s="24" t="s">
        <v>30</v>
      </c>
      <c r="BO56" s="424">
        <v>135.325810345018</v>
      </c>
      <c r="BP56" s="423">
        <v>10.5517242052456</v>
      </c>
      <c r="BQ56" s="424">
        <v>112.65970563837</v>
      </c>
      <c r="BR56" s="423">
        <v>7.12522868908478</v>
      </c>
      <c r="BS56" s="424">
        <v>189.621878924175</v>
      </c>
      <c r="BT56" s="423">
        <v>19.3628827930662</v>
      </c>
      <c r="BU56" s="27"/>
      <c r="BV56" s="24" t="s">
        <v>30</v>
      </c>
      <c r="BW56" s="424">
        <v>120.527854538238</v>
      </c>
      <c r="BX56" s="423">
        <v>10.4880658497849</v>
      </c>
      <c r="BY56" s="424">
        <v>103.646071980618</v>
      </c>
      <c r="BZ56" s="423">
        <v>-18.0293098783606</v>
      </c>
      <c r="CA56" s="424">
        <v>187.549078973844</v>
      </c>
      <c r="CB56" s="423">
        <v>24.5754259729958</v>
      </c>
      <c r="CC56" s="27"/>
      <c r="CD56" s="24" t="s">
        <v>30</v>
      </c>
      <c r="CE56" s="424">
        <v>146.197329592457</v>
      </c>
      <c r="CF56" s="423">
        <v>6.38139400319979</v>
      </c>
      <c r="CG56" s="424">
        <v>134.347082828093</v>
      </c>
      <c r="CH56" s="423">
        <v>18.0620534279334</v>
      </c>
      <c r="CI56" s="424">
        <v>80.630849411381</v>
      </c>
      <c r="CJ56" s="423">
        <v>-7.81854145950639</v>
      </c>
      <c r="CK56" s="27"/>
      <c r="CL56" s="24" t="s">
        <v>30</v>
      </c>
      <c r="CM56" s="424">
        <v>124.842179645642</v>
      </c>
      <c r="CN56" s="423">
        <v>8.57885835538288</v>
      </c>
      <c r="CO56" s="424">
        <v>160.751203012244</v>
      </c>
      <c r="CP56" s="423">
        <v>15.5213658258064</v>
      </c>
      <c r="CQ56" s="424">
        <v>152.694114090366</v>
      </c>
      <c r="CR56" s="423">
        <v>16.1795680639424</v>
      </c>
      <c r="CS56" s="27"/>
      <c r="CT56" s="24" t="s">
        <v>30</v>
      </c>
      <c r="CU56" s="424">
        <v>131.107869413862</v>
      </c>
      <c r="CV56" s="423">
        <v>13.7127458120029</v>
      </c>
      <c r="CW56" s="424">
        <v>136.850691647526</v>
      </c>
      <c r="CX56" s="423">
        <v>19.5415738494734</v>
      </c>
      <c r="CY56" s="424">
        <v>131.591954344794</v>
      </c>
      <c r="CZ56" s="423">
        <v>1.13712024339378</v>
      </c>
      <c r="DA56" s="27"/>
      <c r="DB56" s="24" t="s">
        <v>30</v>
      </c>
      <c r="DC56" s="424">
        <v>132.419278385404</v>
      </c>
      <c r="DD56" s="423">
        <v>2.35803053301424</v>
      </c>
      <c r="DE56" s="424">
        <v>99.1129349871234</v>
      </c>
      <c r="DF56" s="423">
        <v>2.47574199960094</v>
      </c>
      <c r="DG56" s="424">
        <v>111.134242286372</v>
      </c>
      <c r="DH56" s="423">
        <v>0.987037045802538</v>
      </c>
      <c r="DI56" s="27"/>
      <c r="DJ56" s="24" t="s">
        <v>30</v>
      </c>
      <c r="DK56" s="424">
        <v>105.425521283659</v>
      </c>
      <c r="DL56" s="423">
        <v>9.71854809200714</v>
      </c>
      <c r="DM56" s="424">
        <v>133.73074710424</v>
      </c>
      <c r="DN56" s="423">
        <v>-4.7373660881873</v>
      </c>
      <c r="DO56" s="424">
        <v>136.270907412967</v>
      </c>
      <c r="DP56" s="423">
        <v>6.35768304996543</v>
      </c>
      <c r="DQ56" s="429"/>
    </row>
    <row r="57" ht="15" hidden="1" customHeight="1" spans="1:121">
      <c r="A57" s="27"/>
      <c r="B57" s="24"/>
      <c r="C57" s="424"/>
      <c r="D57" s="423"/>
      <c r="E57" s="424"/>
      <c r="F57" s="423"/>
      <c r="G57" s="424"/>
      <c r="H57" s="423"/>
      <c r="I57" s="27"/>
      <c r="J57" s="24"/>
      <c r="K57" s="424"/>
      <c r="L57" s="423"/>
      <c r="M57" s="424"/>
      <c r="N57" s="423"/>
      <c r="O57" s="424"/>
      <c r="P57" s="423"/>
      <c r="Q57" s="27"/>
      <c r="R57" s="24"/>
      <c r="S57" s="424"/>
      <c r="T57" s="423"/>
      <c r="U57" s="424"/>
      <c r="V57" s="423"/>
      <c r="W57" s="424"/>
      <c r="X57" s="423"/>
      <c r="Y57" s="27"/>
      <c r="Z57" s="24"/>
      <c r="AA57" s="424"/>
      <c r="AB57" s="423"/>
      <c r="AC57" s="424"/>
      <c r="AD57" s="423"/>
      <c r="AE57" s="424"/>
      <c r="AF57" s="423"/>
      <c r="AG57" s="27"/>
      <c r="AH57" s="24"/>
      <c r="AI57" s="424"/>
      <c r="AJ57" s="423"/>
      <c r="AK57" s="424"/>
      <c r="AL57" s="423"/>
      <c r="AM57" s="424"/>
      <c r="AN57" s="423"/>
      <c r="AO57" s="27"/>
      <c r="AP57" s="24"/>
      <c r="AQ57" s="424"/>
      <c r="AR57" s="423"/>
      <c r="AS57" s="424"/>
      <c r="AT57" s="423"/>
      <c r="AU57" s="424"/>
      <c r="AV57" s="423"/>
      <c r="AW57" s="27"/>
      <c r="AX57" s="24"/>
      <c r="AY57" s="424"/>
      <c r="AZ57" s="423"/>
      <c r="BA57" s="424"/>
      <c r="BB57" s="423"/>
      <c r="BC57" s="424"/>
      <c r="BD57" s="423"/>
      <c r="BE57" s="27"/>
      <c r="BF57" s="24"/>
      <c r="BG57" s="424"/>
      <c r="BH57" s="423"/>
      <c r="BI57" s="424"/>
      <c r="BJ57" s="423"/>
      <c r="BK57" s="424"/>
      <c r="BL57" s="423"/>
      <c r="BM57" s="27"/>
      <c r="BN57" s="24"/>
      <c r="BO57" s="424"/>
      <c r="BP57" s="423"/>
      <c r="BQ57" s="424"/>
      <c r="BR57" s="423"/>
      <c r="BS57" s="424"/>
      <c r="BT57" s="423"/>
      <c r="BU57" s="27"/>
      <c r="BV57" s="24"/>
      <c r="BW57" s="424"/>
      <c r="BX57" s="423"/>
      <c r="BY57" s="424"/>
      <c r="BZ57" s="423"/>
      <c r="CA57" s="424"/>
      <c r="CB57" s="423"/>
      <c r="CC57" s="27"/>
      <c r="CD57" s="24"/>
      <c r="CE57" s="424"/>
      <c r="CF57" s="423"/>
      <c r="CG57" s="424"/>
      <c r="CH57" s="423"/>
      <c r="CI57" s="424"/>
      <c r="CJ57" s="423"/>
      <c r="CK57" s="27"/>
      <c r="CL57" s="24"/>
      <c r="CM57" s="424"/>
      <c r="CN57" s="423"/>
      <c r="CO57" s="424"/>
      <c r="CP57" s="423"/>
      <c r="CQ57" s="424"/>
      <c r="CR57" s="423"/>
      <c r="CS57" s="27"/>
      <c r="CT57" s="24"/>
      <c r="CU57" s="424"/>
      <c r="CV57" s="423"/>
      <c r="CW57" s="424"/>
      <c r="CX57" s="423"/>
      <c r="CY57" s="424"/>
      <c r="CZ57" s="423"/>
      <c r="DA57" s="27"/>
      <c r="DB57" s="24"/>
      <c r="DC57" s="424"/>
      <c r="DD57" s="423"/>
      <c r="DE57" s="424"/>
      <c r="DF57" s="423"/>
      <c r="DG57" s="424"/>
      <c r="DH57" s="423"/>
      <c r="DI57" s="27"/>
      <c r="DJ57" s="24"/>
      <c r="DK57" s="424"/>
      <c r="DL57" s="423"/>
      <c r="DM57" s="424"/>
      <c r="DN57" s="423"/>
      <c r="DO57" s="424"/>
      <c r="DP57" s="423"/>
      <c r="DQ57" s="429"/>
    </row>
    <row r="58" ht="15" hidden="1" customHeight="1" spans="1:121">
      <c r="A58" s="27">
        <v>2022</v>
      </c>
      <c r="B58" s="24" t="s">
        <v>27</v>
      </c>
      <c r="C58" s="424">
        <v>83.0963218223608</v>
      </c>
      <c r="D58" s="423">
        <v>0.418005265386469</v>
      </c>
      <c r="E58" s="424">
        <v>135.396320658724</v>
      </c>
      <c r="F58" s="423">
        <v>4.91898045340882</v>
      </c>
      <c r="G58" s="424">
        <v>138.018237776827</v>
      </c>
      <c r="H58" s="423">
        <v>4.32168763467004</v>
      </c>
      <c r="I58" s="27">
        <v>2022</v>
      </c>
      <c r="J58" s="24" t="s">
        <v>27</v>
      </c>
      <c r="K58" s="424">
        <v>140.524407746944</v>
      </c>
      <c r="L58" s="423">
        <v>5.86207171335104</v>
      </c>
      <c r="M58" s="424">
        <v>125.109733566346</v>
      </c>
      <c r="N58" s="423">
        <v>7.61473764106539</v>
      </c>
      <c r="O58" s="424">
        <v>127.647295203538</v>
      </c>
      <c r="P58" s="423">
        <v>4.14049072647096</v>
      </c>
      <c r="Q58" s="27">
        <v>2022</v>
      </c>
      <c r="R58" s="24" t="s">
        <v>27</v>
      </c>
      <c r="S58" s="424">
        <v>128.424478032918</v>
      </c>
      <c r="T58" s="423">
        <v>5.55737100650202</v>
      </c>
      <c r="U58" s="424">
        <v>137.586939901423</v>
      </c>
      <c r="V58" s="423">
        <v>4.14855701016896</v>
      </c>
      <c r="W58" s="424">
        <v>199.332229444097</v>
      </c>
      <c r="X58" s="423">
        <v>8.29834951868358</v>
      </c>
      <c r="Y58" s="27">
        <v>2022</v>
      </c>
      <c r="Z58" s="24" t="s">
        <v>27</v>
      </c>
      <c r="AA58" s="424">
        <v>104.938715449514</v>
      </c>
      <c r="AB58" s="423">
        <v>-4.24823228073159</v>
      </c>
      <c r="AC58" s="424">
        <v>138.780647049805</v>
      </c>
      <c r="AD58" s="423">
        <v>9.03244960069959</v>
      </c>
      <c r="AE58" s="424">
        <v>127.588012329153</v>
      </c>
      <c r="AF58" s="423">
        <v>9.4295203424218</v>
      </c>
      <c r="AG58" s="27">
        <v>2022</v>
      </c>
      <c r="AH58" s="24" t="s">
        <v>27</v>
      </c>
      <c r="AI58" s="424">
        <v>142.031112727427</v>
      </c>
      <c r="AJ58" s="423">
        <v>8.56676171978803</v>
      </c>
      <c r="AK58" s="424">
        <v>121.763825081539</v>
      </c>
      <c r="AL58" s="423">
        <v>1.9258332340727</v>
      </c>
      <c r="AM58" s="424">
        <v>118.620293351539</v>
      </c>
      <c r="AN58" s="423">
        <v>4.32160513003279</v>
      </c>
      <c r="AO58" s="27">
        <v>2022</v>
      </c>
      <c r="AP58" s="24" t="s">
        <v>27</v>
      </c>
      <c r="AQ58" s="424">
        <v>129.573189952667</v>
      </c>
      <c r="AR58" s="423">
        <v>3.86343990269218</v>
      </c>
      <c r="AS58" s="424">
        <v>112.202765551287</v>
      </c>
      <c r="AT58" s="423">
        <v>5.3294811117794</v>
      </c>
      <c r="AU58" s="424">
        <v>156.237833524538</v>
      </c>
      <c r="AV58" s="423">
        <v>9.91391385062389</v>
      </c>
      <c r="AW58" s="27">
        <v>2022</v>
      </c>
      <c r="AX58" s="24" t="s">
        <v>27</v>
      </c>
      <c r="AY58" s="424">
        <v>187.660064836644</v>
      </c>
      <c r="AZ58" s="423">
        <v>-21.8966029893347</v>
      </c>
      <c r="BA58" s="424">
        <v>129.541558150412</v>
      </c>
      <c r="BB58" s="423">
        <v>5.40248941523305</v>
      </c>
      <c r="BC58" s="424">
        <v>111.78572617064</v>
      </c>
      <c r="BD58" s="423">
        <v>14.0103579642305</v>
      </c>
      <c r="BE58" s="27">
        <v>2022</v>
      </c>
      <c r="BF58" s="24" t="s">
        <v>27</v>
      </c>
      <c r="BG58" s="424">
        <v>126.206474334961</v>
      </c>
      <c r="BH58" s="423">
        <v>5.07551173784728</v>
      </c>
      <c r="BI58" s="424">
        <v>121.846923656578</v>
      </c>
      <c r="BJ58" s="423">
        <v>5.89644717686232</v>
      </c>
      <c r="BK58" s="424">
        <v>127.678854397378</v>
      </c>
      <c r="BL58" s="423">
        <v>9.80394942522911</v>
      </c>
      <c r="BM58" s="27">
        <v>2022</v>
      </c>
      <c r="BN58" s="24" t="s">
        <v>27</v>
      </c>
      <c r="BO58" s="424">
        <v>79.9199559501876</v>
      </c>
      <c r="BP58" s="423">
        <v>-35.4767363181172</v>
      </c>
      <c r="BQ58" s="424">
        <v>113.834349722329</v>
      </c>
      <c r="BR58" s="423">
        <v>3.54982599538557</v>
      </c>
      <c r="BS58" s="424">
        <v>168.207513405121</v>
      </c>
      <c r="BT58" s="423">
        <v>20.0332244135784</v>
      </c>
      <c r="BU58" s="27">
        <v>2022</v>
      </c>
      <c r="BV58" s="24" t="s">
        <v>27</v>
      </c>
      <c r="BW58" s="424">
        <v>115.5202491827</v>
      </c>
      <c r="BX58" s="423">
        <v>9.92176260095243</v>
      </c>
      <c r="BY58" s="424">
        <v>98.2424349420127</v>
      </c>
      <c r="BZ58" s="423">
        <v>-8.58496108412089</v>
      </c>
      <c r="CA58" s="424">
        <v>169.273615291828</v>
      </c>
      <c r="CB58" s="423">
        <v>22.1449892037386</v>
      </c>
      <c r="CC58" s="27">
        <v>2022</v>
      </c>
      <c r="CD58" s="24" t="s">
        <v>27</v>
      </c>
      <c r="CE58" s="424">
        <v>128.217961562039</v>
      </c>
      <c r="CF58" s="423">
        <v>5.95699068278357</v>
      </c>
      <c r="CG58" s="424">
        <v>130.419896709773</v>
      </c>
      <c r="CH58" s="423">
        <v>5.32180569660919</v>
      </c>
      <c r="CI58" s="424">
        <v>77.4221137088751</v>
      </c>
      <c r="CJ58" s="423">
        <v>-7.08239023151769</v>
      </c>
      <c r="CK58" s="27">
        <v>2022</v>
      </c>
      <c r="CL58" s="24" t="s">
        <v>27</v>
      </c>
      <c r="CM58" s="424">
        <v>117.993670235164</v>
      </c>
      <c r="CN58" s="423">
        <v>6.31866864276398</v>
      </c>
      <c r="CO58" s="424">
        <v>157.644747060789</v>
      </c>
      <c r="CP58" s="423">
        <v>17.6929294641124</v>
      </c>
      <c r="CQ58" s="424">
        <v>136.582806612478</v>
      </c>
      <c r="CR58" s="423">
        <v>20.6492765530919</v>
      </c>
      <c r="CS58" s="27">
        <v>2022</v>
      </c>
      <c r="CT58" s="24" t="s">
        <v>27</v>
      </c>
      <c r="CU58" s="424">
        <v>132.069854756462</v>
      </c>
      <c r="CV58" s="423">
        <v>2.24564571866928</v>
      </c>
      <c r="CW58" s="424">
        <v>127.438397638225</v>
      </c>
      <c r="CX58" s="423">
        <v>7.64938067111163</v>
      </c>
      <c r="CY58" s="424">
        <v>125.491336583804</v>
      </c>
      <c r="CZ58" s="423">
        <v>4.9929925536544</v>
      </c>
      <c r="DA58" s="27">
        <v>2022</v>
      </c>
      <c r="DB58" s="24" t="s">
        <v>27</v>
      </c>
      <c r="DC58" s="424">
        <v>164.910007330628</v>
      </c>
      <c r="DD58" s="423">
        <v>3.86529430455647</v>
      </c>
      <c r="DE58" s="424">
        <v>98.7173596762287</v>
      </c>
      <c r="DF58" s="423">
        <v>8.5991522164572</v>
      </c>
      <c r="DG58" s="424">
        <v>115.415875980154</v>
      </c>
      <c r="DH58" s="423">
        <v>-3.44283996697357</v>
      </c>
      <c r="DI58" s="27">
        <v>2022</v>
      </c>
      <c r="DJ58" s="24" t="s">
        <v>27</v>
      </c>
      <c r="DK58" s="424">
        <v>104.318880599728</v>
      </c>
      <c r="DL58" s="423">
        <v>1.06780689876773</v>
      </c>
      <c r="DM58" s="424">
        <v>151.651596305341</v>
      </c>
      <c r="DN58" s="423">
        <v>6.2988837698186</v>
      </c>
      <c r="DO58" s="424">
        <v>134.664602706777</v>
      </c>
      <c r="DP58" s="423">
        <v>5.72772887805178</v>
      </c>
      <c r="DQ58" s="429"/>
    </row>
    <row r="59" ht="15" hidden="1" customHeight="1" spans="1:121">
      <c r="A59" s="27"/>
      <c r="B59" s="24" t="s">
        <v>28</v>
      </c>
      <c r="C59" s="424">
        <v>90.7541230267647</v>
      </c>
      <c r="D59" s="423">
        <v>-9.20957712951382</v>
      </c>
      <c r="E59" s="424">
        <v>162.546620035596</v>
      </c>
      <c r="F59" s="423">
        <v>9.54930284605753</v>
      </c>
      <c r="G59" s="424">
        <v>143.635904420225</v>
      </c>
      <c r="H59" s="423">
        <v>7.44985852888146</v>
      </c>
      <c r="I59" s="27"/>
      <c r="J59" s="24" t="s">
        <v>28</v>
      </c>
      <c r="K59" s="424">
        <v>144.652972898511</v>
      </c>
      <c r="L59" s="423">
        <v>5.72231930480322</v>
      </c>
      <c r="M59" s="424">
        <v>137.651384454341</v>
      </c>
      <c r="N59" s="423">
        <v>22.547415034857</v>
      </c>
      <c r="O59" s="424">
        <v>104.190962086266</v>
      </c>
      <c r="P59" s="423">
        <v>49.8473221503205</v>
      </c>
      <c r="Q59" s="27"/>
      <c r="R59" s="24" t="s">
        <v>28</v>
      </c>
      <c r="S59" s="424">
        <v>110.121861838963</v>
      </c>
      <c r="T59" s="423">
        <v>2.14852732627784</v>
      </c>
      <c r="U59" s="424">
        <v>98.995431936317</v>
      </c>
      <c r="V59" s="423">
        <v>6.27765470751423</v>
      </c>
      <c r="W59" s="424">
        <v>211.877791969596</v>
      </c>
      <c r="X59" s="423">
        <v>27.70291002543</v>
      </c>
      <c r="Y59" s="27"/>
      <c r="Z59" s="24" t="s">
        <v>28</v>
      </c>
      <c r="AA59" s="424">
        <v>110.641809074125</v>
      </c>
      <c r="AB59" s="423">
        <v>14.4079942675437</v>
      </c>
      <c r="AC59" s="424">
        <v>114.516519652983</v>
      </c>
      <c r="AD59" s="423">
        <v>25.6970434458909</v>
      </c>
      <c r="AE59" s="424">
        <v>118.97256718541</v>
      </c>
      <c r="AF59" s="423">
        <v>7.79566450982274</v>
      </c>
      <c r="AG59" s="27"/>
      <c r="AH59" s="24" t="s">
        <v>28</v>
      </c>
      <c r="AI59" s="424">
        <v>132.490561664776</v>
      </c>
      <c r="AJ59" s="423">
        <v>8.69091360040339</v>
      </c>
      <c r="AK59" s="424">
        <v>119.772540570645</v>
      </c>
      <c r="AL59" s="423">
        <v>11.8052487416201</v>
      </c>
      <c r="AM59" s="424">
        <v>110.650418720181</v>
      </c>
      <c r="AN59" s="423">
        <v>4.45169603665971</v>
      </c>
      <c r="AO59" s="27"/>
      <c r="AP59" s="24" t="s">
        <v>28</v>
      </c>
      <c r="AQ59" s="424">
        <v>123.718357645736</v>
      </c>
      <c r="AR59" s="423">
        <v>9.18624299701121</v>
      </c>
      <c r="AS59" s="424">
        <v>107.638581034609</v>
      </c>
      <c r="AT59" s="423">
        <v>-3.51485920503069</v>
      </c>
      <c r="AU59" s="424">
        <v>162.711950005696</v>
      </c>
      <c r="AV59" s="423">
        <v>4.90271569847684</v>
      </c>
      <c r="AW59" s="27"/>
      <c r="AX59" s="24" t="s">
        <v>28</v>
      </c>
      <c r="AY59" s="424">
        <v>204.677684556751</v>
      </c>
      <c r="AZ59" s="423">
        <v>-22.0069896924481</v>
      </c>
      <c r="BA59" s="424">
        <v>127.999781777693</v>
      </c>
      <c r="BB59" s="423">
        <v>4.52315778649925</v>
      </c>
      <c r="BC59" s="424">
        <v>103.116268935366</v>
      </c>
      <c r="BD59" s="423">
        <v>21.5497450047591</v>
      </c>
      <c r="BE59" s="27"/>
      <c r="BF59" s="24" t="s">
        <v>28</v>
      </c>
      <c r="BG59" s="424">
        <v>98.0108183494929</v>
      </c>
      <c r="BH59" s="423">
        <v>12.6998017719653</v>
      </c>
      <c r="BI59" s="424">
        <v>114.035568452228</v>
      </c>
      <c r="BJ59" s="423">
        <v>10.084091578004</v>
      </c>
      <c r="BK59" s="424">
        <v>117.253852713354</v>
      </c>
      <c r="BL59" s="423">
        <v>12.4729101873517</v>
      </c>
      <c r="BM59" s="27"/>
      <c r="BN59" s="24" t="s">
        <v>28</v>
      </c>
      <c r="BO59" s="424">
        <v>42.4798102519622</v>
      </c>
      <c r="BP59" s="423">
        <v>-57.5346166817742</v>
      </c>
      <c r="BQ59" s="424">
        <v>102.447787727649</v>
      </c>
      <c r="BR59" s="423">
        <v>7.37945386715747</v>
      </c>
      <c r="BS59" s="424">
        <v>199.903191060812</v>
      </c>
      <c r="BT59" s="423">
        <v>18.9152315375854</v>
      </c>
      <c r="BU59" s="27"/>
      <c r="BV59" s="24" t="s">
        <v>28</v>
      </c>
      <c r="BW59" s="424">
        <v>135.170833864123</v>
      </c>
      <c r="BX59" s="423">
        <v>9.43092134635326</v>
      </c>
      <c r="BY59" s="424">
        <v>88.6461843032944</v>
      </c>
      <c r="BZ59" s="423">
        <v>9.14445594759788</v>
      </c>
      <c r="CA59" s="424">
        <v>157.152563479298</v>
      </c>
      <c r="CB59" s="423">
        <v>30.7351257588967</v>
      </c>
      <c r="CC59" s="27"/>
      <c r="CD59" s="24" t="s">
        <v>28</v>
      </c>
      <c r="CE59" s="424">
        <v>143.514633094578</v>
      </c>
      <c r="CF59" s="423">
        <v>14.6973386852312</v>
      </c>
      <c r="CG59" s="424">
        <v>135.025983100573</v>
      </c>
      <c r="CH59" s="423">
        <v>-3.40110559944515</v>
      </c>
      <c r="CI59" s="424">
        <v>78.3956945498359</v>
      </c>
      <c r="CJ59" s="423">
        <v>-3.5912041971945</v>
      </c>
      <c r="CK59" s="27"/>
      <c r="CL59" s="24" t="s">
        <v>28</v>
      </c>
      <c r="CM59" s="424">
        <v>123.427750692905</v>
      </c>
      <c r="CN59" s="423">
        <v>1.15670208657002</v>
      </c>
      <c r="CO59" s="424">
        <v>161.760017424386</v>
      </c>
      <c r="CP59" s="423">
        <v>24.3694222514022</v>
      </c>
      <c r="CQ59" s="424">
        <v>149.453695528284</v>
      </c>
      <c r="CR59" s="423">
        <v>17.0785648477257</v>
      </c>
      <c r="CS59" s="27"/>
      <c r="CT59" s="24" t="s">
        <v>28</v>
      </c>
      <c r="CU59" s="424">
        <v>168.909615336332</v>
      </c>
      <c r="CV59" s="423">
        <v>2.24660466126565</v>
      </c>
      <c r="CW59" s="424">
        <v>141.440006366358</v>
      </c>
      <c r="CX59" s="423">
        <v>7.98956568112995</v>
      </c>
      <c r="CY59" s="424">
        <v>154.575240264451</v>
      </c>
      <c r="CZ59" s="423">
        <v>56.2036195735959</v>
      </c>
      <c r="DA59" s="27"/>
      <c r="DB59" s="24" t="s">
        <v>28</v>
      </c>
      <c r="DC59" s="424">
        <v>158.584558041193</v>
      </c>
      <c r="DD59" s="423">
        <v>20.9338048630516</v>
      </c>
      <c r="DE59" s="424">
        <v>84.937288336134</v>
      </c>
      <c r="DF59" s="423">
        <v>8.29193421295386</v>
      </c>
      <c r="DG59" s="424">
        <v>90.0312005584007</v>
      </c>
      <c r="DH59" s="423">
        <v>1.03746475007043</v>
      </c>
      <c r="DI59" s="27"/>
      <c r="DJ59" s="24" t="s">
        <v>28</v>
      </c>
      <c r="DK59" s="424">
        <v>93.171635759454</v>
      </c>
      <c r="DL59" s="423">
        <v>19.3706678136947</v>
      </c>
      <c r="DM59" s="424">
        <v>129.507869400486</v>
      </c>
      <c r="DN59" s="423">
        <v>16.6196014085348</v>
      </c>
      <c r="DO59" s="424">
        <v>130.787362120166</v>
      </c>
      <c r="DP59" s="423">
        <v>13.4246660626054</v>
      </c>
      <c r="DQ59" s="429"/>
    </row>
    <row r="60" ht="15" hidden="1" customHeight="1" spans="1:121">
      <c r="A60" s="27"/>
      <c r="B60" s="24" t="s">
        <v>29</v>
      </c>
      <c r="C60" s="424">
        <v>106.716030327526</v>
      </c>
      <c r="D60" s="423">
        <v>-0.134022246061193</v>
      </c>
      <c r="E60" s="424">
        <v>173.277999036063</v>
      </c>
      <c r="F60" s="423">
        <v>11.4990391996024</v>
      </c>
      <c r="G60" s="424">
        <v>164.758458916989</v>
      </c>
      <c r="H60" s="423">
        <v>20.8946461588702</v>
      </c>
      <c r="I60" s="27"/>
      <c r="J60" s="24" t="s">
        <v>29</v>
      </c>
      <c r="K60" s="424">
        <v>152.692592460674</v>
      </c>
      <c r="L60" s="423">
        <v>6.88555485967485</v>
      </c>
      <c r="M60" s="424">
        <v>137.578322364436</v>
      </c>
      <c r="N60" s="423">
        <v>23.1697782154775</v>
      </c>
      <c r="O60" s="424">
        <v>71.4130989460517</v>
      </c>
      <c r="P60" s="423">
        <v>234.496923436607</v>
      </c>
      <c r="Q60" s="27"/>
      <c r="R60" s="24" t="s">
        <v>29</v>
      </c>
      <c r="S60" s="424">
        <v>119.374629257572</v>
      </c>
      <c r="T60" s="423">
        <v>10.1923870982413</v>
      </c>
      <c r="U60" s="424">
        <v>110.405464686744</v>
      </c>
      <c r="V60" s="423">
        <v>3.26525589093679</v>
      </c>
      <c r="W60" s="424">
        <v>187.982176660892</v>
      </c>
      <c r="X60" s="423">
        <v>151.197413764004</v>
      </c>
      <c r="Y60" s="27"/>
      <c r="Z60" s="24" t="s">
        <v>29</v>
      </c>
      <c r="AA60" s="424">
        <v>111.298272849023</v>
      </c>
      <c r="AB60" s="423">
        <v>42.8332576443665</v>
      </c>
      <c r="AC60" s="424">
        <v>141.986600991846</v>
      </c>
      <c r="AD60" s="423">
        <v>5.58478632611319</v>
      </c>
      <c r="AE60" s="424">
        <v>107.740661842084</v>
      </c>
      <c r="AF60" s="423">
        <v>25.3612892650269</v>
      </c>
      <c r="AG60" s="27"/>
      <c r="AH60" s="24" t="s">
        <v>29</v>
      </c>
      <c r="AI60" s="424">
        <v>149.374603669746</v>
      </c>
      <c r="AJ60" s="423">
        <v>11.9024860994161</v>
      </c>
      <c r="AK60" s="424">
        <v>118.713361868038</v>
      </c>
      <c r="AL60" s="423">
        <v>8.56473265020784</v>
      </c>
      <c r="AM60" s="424">
        <v>128.402774222464</v>
      </c>
      <c r="AN60" s="423">
        <v>11.0891112254122</v>
      </c>
      <c r="AO60" s="27"/>
      <c r="AP60" s="24" t="s">
        <v>29</v>
      </c>
      <c r="AQ60" s="424">
        <v>127.987882761883</v>
      </c>
      <c r="AR60" s="423">
        <v>6.58425494927812</v>
      </c>
      <c r="AS60" s="424">
        <v>112.893781473268</v>
      </c>
      <c r="AT60" s="423">
        <v>-4.11208836060514</v>
      </c>
      <c r="AU60" s="424">
        <v>185.598806941523</v>
      </c>
      <c r="AV60" s="423">
        <v>7.0443902075223</v>
      </c>
      <c r="AW60" s="27"/>
      <c r="AX60" s="24" t="s">
        <v>29</v>
      </c>
      <c r="AY60" s="424">
        <v>190.291130028148</v>
      </c>
      <c r="AZ60" s="423">
        <v>-12.4638817923104</v>
      </c>
      <c r="BA60" s="424">
        <v>145.674060808339</v>
      </c>
      <c r="BB60" s="423">
        <v>5.54964868093732</v>
      </c>
      <c r="BC60" s="424">
        <v>113.154236965957</v>
      </c>
      <c r="BD60" s="423">
        <v>10.3559055759887</v>
      </c>
      <c r="BE60" s="27"/>
      <c r="BF60" s="24" t="s">
        <v>29</v>
      </c>
      <c r="BG60" s="424">
        <v>103.412287058519</v>
      </c>
      <c r="BH60" s="423">
        <v>20.4032630055365</v>
      </c>
      <c r="BI60" s="424">
        <v>122.468096578581</v>
      </c>
      <c r="BJ60" s="423">
        <v>9.38061739636539</v>
      </c>
      <c r="BK60" s="424">
        <v>117.144561928534</v>
      </c>
      <c r="BL60" s="423">
        <v>14.8785575454992</v>
      </c>
      <c r="BM60" s="27"/>
      <c r="BN60" s="24" t="s">
        <v>29</v>
      </c>
      <c r="BO60" s="424">
        <v>43.8814228142356</v>
      </c>
      <c r="BP60" s="423">
        <v>-57.7138000478083</v>
      </c>
      <c r="BQ60" s="424">
        <v>106.113622242222</v>
      </c>
      <c r="BR60" s="423">
        <v>12.6485557890149</v>
      </c>
      <c r="BS60" s="424">
        <v>209.505025418162</v>
      </c>
      <c r="BT60" s="423">
        <v>23.0080839426255</v>
      </c>
      <c r="BU60" s="27"/>
      <c r="BV60" s="24" t="s">
        <v>29</v>
      </c>
      <c r="BW60" s="424">
        <v>138.183324718226</v>
      </c>
      <c r="BX60" s="423">
        <v>10.1756290140711</v>
      </c>
      <c r="BY60" s="424">
        <v>97.5572344898463</v>
      </c>
      <c r="BZ60" s="423">
        <v>1.10368971232685</v>
      </c>
      <c r="CA60" s="424">
        <v>202.427153132388</v>
      </c>
      <c r="CB60" s="423">
        <v>14.1627413890157</v>
      </c>
      <c r="CC60" s="27"/>
      <c r="CD60" s="24" t="s">
        <v>29</v>
      </c>
      <c r="CE60" s="424">
        <v>163.074903523964</v>
      </c>
      <c r="CF60" s="423">
        <v>21.7015398334256</v>
      </c>
      <c r="CG60" s="424">
        <v>160.505379675052</v>
      </c>
      <c r="CH60" s="423">
        <v>21.3173924194222</v>
      </c>
      <c r="CI60" s="424">
        <v>78.0379889464776</v>
      </c>
      <c r="CJ60" s="423">
        <v>-16.2344418650287</v>
      </c>
      <c r="CK60" s="27"/>
      <c r="CL60" s="24" t="s">
        <v>29</v>
      </c>
      <c r="CM60" s="424">
        <v>113.179799426845</v>
      </c>
      <c r="CN60" s="423">
        <v>-2.93516221295653</v>
      </c>
      <c r="CO60" s="424">
        <v>170.950730215836</v>
      </c>
      <c r="CP60" s="423">
        <v>15.3650259109881</v>
      </c>
      <c r="CQ60" s="424">
        <v>148.295864869967</v>
      </c>
      <c r="CR60" s="423">
        <v>-1.71206142861379</v>
      </c>
      <c r="CS60" s="27"/>
      <c r="CT60" s="24" t="s">
        <v>29</v>
      </c>
      <c r="CU60" s="424">
        <v>173.32953024665</v>
      </c>
      <c r="CV60" s="423">
        <v>19.9634655174278</v>
      </c>
      <c r="CW60" s="424">
        <v>137.961998737757</v>
      </c>
      <c r="CX60" s="423">
        <v>5.6391325047974</v>
      </c>
      <c r="CY60" s="424">
        <v>121.842404031162</v>
      </c>
      <c r="CZ60" s="423">
        <v>215.863523097327</v>
      </c>
      <c r="DA60" s="27"/>
      <c r="DB60" s="24" t="s">
        <v>29</v>
      </c>
      <c r="DC60" s="424">
        <v>154.641782309092</v>
      </c>
      <c r="DD60" s="423">
        <v>33.6393969737581</v>
      </c>
      <c r="DE60" s="424">
        <v>108.29448101005</v>
      </c>
      <c r="DF60" s="423">
        <v>3.6099184517951</v>
      </c>
      <c r="DG60" s="424">
        <v>95.4949535400407</v>
      </c>
      <c r="DH60" s="423">
        <v>10.838425026842</v>
      </c>
      <c r="DI60" s="27"/>
      <c r="DJ60" s="24" t="s">
        <v>29</v>
      </c>
      <c r="DK60" s="424">
        <v>100.335023623883</v>
      </c>
      <c r="DL60" s="423">
        <v>23.0461384701988</v>
      </c>
      <c r="DM60" s="424">
        <v>113.028283676251</v>
      </c>
      <c r="DN60" s="423">
        <v>32.1126464677828</v>
      </c>
      <c r="DO60" s="424">
        <v>133.317161103128</v>
      </c>
      <c r="DP60" s="423">
        <v>20.124380432083</v>
      </c>
      <c r="DQ60" s="429"/>
    </row>
    <row r="61" ht="15" hidden="1" customHeight="1" spans="1:121">
      <c r="A61" s="27"/>
      <c r="B61" s="24" t="s">
        <v>30</v>
      </c>
      <c r="C61" s="424">
        <v>108.532766511723</v>
      </c>
      <c r="D61" s="423">
        <v>1.76627432222085</v>
      </c>
      <c r="E61" s="424">
        <v>144.380222160282</v>
      </c>
      <c r="F61" s="423">
        <v>6.314426342075</v>
      </c>
      <c r="G61" s="424">
        <v>152.013145148303</v>
      </c>
      <c r="H61" s="423">
        <v>5.69437463943538</v>
      </c>
      <c r="I61" s="27"/>
      <c r="J61" s="24" t="s">
        <v>30</v>
      </c>
      <c r="K61" s="424">
        <v>141.788818329189</v>
      </c>
      <c r="L61" s="423">
        <v>2.0673485406159</v>
      </c>
      <c r="M61" s="424">
        <v>140.738315462135</v>
      </c>
      <c r="N61" s="423">
        <v>2.36667859265189</v>
      </c>
      <c r="O61" s="424">
        <v>105.360973203615</v>
      </c>
      <c r="P61" s="423">
        <v>-12.9804794719646</v>
      </c>
      <c r="Q61" s="27"/>
      <c r="R61" s="24" t="s">
        <v>30</v>
      </c>
      <c r="S61" s="424">
        <v>121.564380841374</v>
      </c>
      <c r="T61" s="423">
        <v>2.79169971514894</v>
      </c>
      <c r="U61" s="424">
        <v>148.095890251782</v>
      </c>
      <c r="V61" s="423">
        <v>-3.92637045581216</v>
      </c>
      <c r="W61" s="424">
        <v>166.990327787927</v>
      </c>
      <c r="X61" s="423">
        <v>11.4848566721123</v>
      </c>
      <c r="Y61" s="27"/>
      <c r="Z61" s="24" t="s">
        <v>30</v>
      </c>
      <c r="AA61" s="424">
        <v>125.092025926368</v>
      </c>
      <c r="AB61" s="423">
        <v>25.3739740470646</v>
      </c>
      <c r="AC61" s="424">
        <v>143.038190150555</v>
      </c>
      <c r="AD61" s="423">
        <v>-1.31736322608535</v>
      </c>
      <c r="AE61" s="424">
        <v>113.66352386554</v>
      </c>
      <c r="AF61" s="423">
        <v>-11.0052864865369</v>
      </c>
      <c r="AG61" s="27"/>
      <c r="AH61" s="24" t="s">
        <v>30</v>
      </c>
      <c r="AI61" s="424">
        <v>151.517291819087</v>
      </c>
      <c r="AJ61" s="423">
        <v>1.70494293277625</v>
      </c>
      <c r="AK61" s="424">
        <v>138.31829563711</v>
      </c>
      <c r="AL61" s="423">
        <v>5.89033137228949</v>
      </c>
      <c r="AM61" s="424">
        <v>122.335028163866</v>
      </c>
      <c r="AN61" s="423">
        <v>5.14913843155176</v>
      </c>
      <c r="AO61" s="27"/>
      <c r="AP61" s="24" t="s">
        <v>30</v>
      </c>
      <c r="AQ61" s="424">
        <v>131.941039706604</v>
      </c>
      <c r="AR61" s="423">
        <v>3.56719224553217</v>
      </c>
      <c r="AS61" s="424">
        <v>110.571858399395</v>
      </c>
      <c r="AT61" s="423">
        <v>-5.47107439253293</v>
      </c>
      <c r="AU61" s="424">
        <v>174.255943352292</v>
      </c>
      <c r="AV61" s="423">
        <v>3.04062851088278</v>
      </c>
      <c r="AW61" s="27"/>
      <c r="AX61" s="24" t="s">
        <v>30</v>
      </c>
      <c r="AY61" s="424">
        <v>172.586782044572</v>
      </c>
      <c r="AZ61" s="423">
        <v>-8.47947258840166</v>
      </c>
      <c r="BA61" s="424">
        <v>133.673179189642</v>
      </c>
      <c r="BB61" s="423">
        <v>-3.91536579125142</v>
      </c>
      <c r="BC61" s="424">
        <v>116.263333235893</v>
      </c>
      <c r="BD61" s="423">
        <v>-8.21730089103221</v>
      </c>
      <c r="BE61" s="27"/>
      <c r="BF61" s="24" t="s">
        <v>30</v>
      </c>
      <c r="BG61" s="424">
        <v>128.641763847853</v>
      </c>
      <c r="BH61" s="423">
        <v>3.4243775536666</v>
      </c>
      <c r="BI61" s="424">
        <v>130.517933280938</v>
      </c>
      <c r="BJ61" s="423">
        <v>2.49944355283935</v>
      </c>
      <c r="BK61" s="424">
        <v>121.744840057791</v>
      </c>
      <c r="BL61" s="423">
        <v>-5.20860420270432</v>
      </c>
      <c r="BM61" s="27"/>
      <c r="BN61" s="24" t="s">
        <v>30</v>
      </c>
      <c r="BO61" s="424">
        <v>52.7825179153232</v>
      </c>
      <c r="BP61" s="423">
        <v>-60.9959712927252</v>
      </c>
      <c r="BQ61" s="424">
        <v>116.366717896526</v>
      </c>
      <c r="BR61" s="423">
        <v>3.29045086453115</v>
      </c>
      <c r="BS61" s="424">
        <v>217.45139059821</v>
      </c>
      <c r="BT61" s="423">
        <v>14.676318909994</v>
      </c>
      <c r="BU61" s="27"/>
      <c r="BV61" s="24" t="s">
        <v>30</v>
      </c>
      <c r="BW61" s="424">
        <v>112.757280722317</v>
      </c>
      <c r="BX61" s="423">
        <v>-6.44711867285089</v>
      </c>
      <c r="BY61" s="424">
        <v>97.176631407987</v>
      </c>
      <c r="BZ61" s="423">
        <v>-6.24185793923814</v>
      </c>
      <c r="CA61" s="424">
        <v>203.043237899225</v>
      </c>
      <c r="CB61" s="423">
        <v>8.26138897090584</v>
      </c>
      <c r="CC61" s="27"/>
      <c r="CD61" s="24" t="s">
        <v>30</v>
      </c>
      <c r="CE61" s="424">
        <v>171.869371818868</v>
      </c>
      <c r="CF61" s="423">
        <v>17.5598571451165</v>
      </c>
      <c r="CG61" s="424">
        <v>153.161883416436</v>
      </c>
      <c r="CH61" s="423">
        <v>14.004621605679</v>
      </c>
      <c r="CI61" s="424">
        <v>63.7274457753592</v>
      </c>
      <c r="CJ61" s="423">
        <v>-20.9639409226364</v>
      </c>
      <c r="CK61" s="27"/>
      <c r="CL61" s="24" t="s">
        <v>30</v>
      </c>
      <c r="CM61" s="424">
        <v>125.090877975911</v>
      </c>
      <c r="CN61" s="423">
        <v>0.199210179584284</v>
      </c>
      <c r="CO61" s="424">
        <v>154.031000095093</v>
      </c>
      <c r="CP61" s="423">
        <v>-4.18049930030021</v>
      </c>
      <c r="CQ61" s="424">
        <v>135.96468779272</v>
      </c>
      <c r="CR61" s="423">
        <v>-10.9561697235723</v>
      </c>
      <c r="CS61" s="27"/>
      <c r="CT61" s="24" t="s">
        <v>30</v>
      </c>
      <c r="CU61" s="424">
        <v>137.156143118444</v>
      </c>
      <c r="CV61" s="423">
        <v>4.61320417425848</v>
      </c>
      <c r="CW61" s="424">
        <v>144.252047247908</v>
      </c>
      <c r="CX61" s="423">
        <v>5.408343583272</v>
      </c>
      <c r="CY61" s="424">
        <v>139.084557060487</v>
      </c>
      <c r="CZ61" s="423">
        <v>5.69381521309479</v>
      </c>
      <c r="DA61" s="27"/>
      <c r="DB61" s="24" t="s">
        <v>30</v>
      </c>
      <c r="DC61" s="424">
        <v>138.919522464484</v>
      </c>
      <c r="DD61" s="423">
        <v>4.90883514722138</v>
      </c>
      <c r="DE61" s="424">
        <v>110.16376438879</v>
      </c>
      <c r="DF61" s="423">
        <v>11.1497347980889</v>
      </c>
      <c r="DG61" s="424">
        <v>110.532223394842</v>
      </c>
      <c r="DH61" s="423">
        <v>-0.541704230078039</v>
      </c>
      <c r="DI61" s="27"/>
      <c r="DJ61" s="24" t="s">
        <v>30</v>
      </c>
      <c r="DK61" s="424">
        <v>108.426314772259</v>
      </c>
      <c r="DL61" s="423">
        <v>2.84636343464315</v>
      </c>
      <c r="DM61" s="424">
        <v>123.743226230849</v>
      </c>
      <c r="DN61" s="423">
        <v>-7.46838037598486</v>
      </c>
      <c r="DO61" s="424">
        <v>143.221780714926</v>
      </c>
      <c r="DP61" s="423">
        <v>5.10077567832938</v>
      </c>
      <c r="DQ61" s="429"/>
    </row>
    <row r="62" ht="15" customHeight="1" spans="1:121">
      <c r="A62" s="27"/>
      <c r="B62" s="24"/>
      <c r="C62" s="424"/>
      <c r="D62" s="423"/>
      <c r="E62" s="424"/>
      <c r="F62" s="423"/>
      <c r="G62" s="424"/>
      <c r="H62" s="423"/>
      <c r="I62" s="27"/>
      <c r="J62" s="24"/>
      <c r="K62" s="424"/>
      <c r="L62" s="423"/>
      <c r="M62" s="424"/>
      <c r="N62" s="423"/>
      <c r="O62" s="424"/>
      <c r="P62" s="423"/>
      <c r="Q62" s="27"/>
      <c r="R62" s="24"/>
      <c r="S62" s="424"/>
      <c r="T62" s="423"/>
      <c r="U62" s="424"/>
      <c r="V62" s="423"/>
      <c r="W62" s="424"/>
      <c r="X62" s="423"/>
      <c r="Y62" s="27"/>
      <c r="Z62" s="24"/>
      <c r="AA62" s="424"/>
      <c r="AB62" s="423"/>
      <c r="AC62" s="424"/>
      <c r="AD62" s="423"/>
      <c r="AE62" s="424"/>
      <c r="AF62" s="423"/>
      <c r="AG62" s="27"/>
      <c r="AH62" s="24"/>
      <c r="AI62" s="424"/>
      <c r="AJ62" s="423"/>
      <c r="AK62" s="424"/>
      <c r="AL62" s="423"/>
      <c r="AM62" s="424"/>
      <c r="AN62" s="423"/>
      <c r="AO62" s="27"/>
      <c r="AP62" s="24"/>
      <c r="AQ62" s="424"/>
      <c r="AR62" s="423"/>
      <c r="AS62" s="424"/>
      <c r="AT62" s="423"/>
      <c r="AU62" s="424"/>
      <c r="AV62" s="423"/>
      <c r="AW62" s="27"/>
      <c r="AX62" s="24"/>
      <c r="AY62" s="424"/>
      <c r="AZ62" s="423"/>
      <c r="BA62" s="424"/>
      <c r="BB62" s="423"/>
      <c r="BC62" s="424"/>
      <c r="BD62" s="423"/>
      <c r="BE62" s="27"/>
      <c r="BF62" s="24"/>
      <c r="BG62" s="424"/>
      <c r="BH62" s="423"/>
      <c r="BI62" s="424"/>
      <c r="BJ62" s="423"/>
      <c r="BK62" s="424"/>
      <c r="BL62" s="423"/>
      <c r="BM62" s="27"/>
      <c r="BN62" s="24"/>
      <c r="BO62" s="424"/>
      <c r="BP62" s="423"/>
      <c r="BQ62" s="424"/>
      <c r="BR62" s="423"/>
      <c r="BS62" s="424"/>
      <c r="BT62" s="423"/>
      <c r="BU62" s="27"/>
      <c r="BV62" s="24"/>
      <c r="BW62" s="424"/>
      <c r="BX62" s="423"/>
      <c r="BY62" s="424"/>
      <c r="BZ62" s="423"/>
      <c r="CA62" s="424"/>
      <c r="CB62" s="423"/>
      <c r="CC62" s="27"/>
      <c r="CD62" s="24"/>
      <c r="CE62" s="424"/>
      <c r="CF62" s="423"/>
      <c r="CG62" s="424"/>
      <c r="CH62" s="423"/>
      <c r="CI62" s="424"/>
      <c r="CJ62" s="423"/>
      <c r="CK62" s="27"/>
      <c r="CL62" s="24"/>
      <c r="CM62" s="424"/>
      <c r="CN62" s="423"/>
      <c r="CO62" s="424"/>
      <c r="CP62" s="423"/>
      <c r="CQ62" s="424"/>
      <c r="CR62" s="423"/>
      <c r="CS62" s="27"/>
      <c r="CT62" s="24"/>
      <c r="CU62" s="424"/>
      <c r="CV62" s="423"/>
      <c r="CW62" s="424"/>
      <c r="CX62" s="423"/>
      <c r="CY62" s="424"/>
      <c r="CZ62" s="423"/>
      <c r="DA62" s="27"/>
      <c r="DB62" s="24"/>
      <c r="DC62" s="424"/>
      <c r="DD62" s="423"/>
      <c r="DE62" s="424"/>
      <c r="DF62" s="423"/>
      <c r="DG62" s="424"/>
      <c r="DH62" s="423"/>
      <c r="DI62" s="27"/>
      <c r="DJ62" s="24"/>
      <c r="DK62" s="424"/>
      <c r="DL62" s="423"/>
      <c r="DM62" s="424"/>
      <c r="DN62" s="423"/>
      <c r="DO62" s="424"/>
      <c r="DP62" s="423"/>
      <c r="DQ62" s="429"/>
    </row>
    <row r="63" ht="15" customHeight="1" spans="1:121">
      <c r="A63" s="27">
        <v>2023</v>
      </c>
      <c r="B63" s="24" t="s">
        <v>27</v>
      </c>
      <c r="C63" s="424">
        <v>94.5238573538683</v>
      </c>
      <c r="D63" s="423">
        <v>13.7521556681374</v>
      </c>
      <c r="E63" s="424">
        <v>125.684713989917</v>
      </c>
      <c r="F63" s="423">
        <v>-7.17272568527649</v>
      </c>
      <c r="G63" s="424">
        <v>155.398367205871</v>
      </c>
      <c r="H63" s="423">
        <v>12.5926324730707</v>
      </c>
      <c r="I63" s="27">
        <v>2023</v>
      </c>
      <c r="J63" s="24" t="s">
        <v>27</v>
      </c>
      <c r="K63" s="424">
        <v>146.672872431834</v>
      </c>
      <c r="L63" s="423">
        <v>4.375371356101</v>
      </c>
      <c r="M63" s="424">
        <v>123.187281228541</v>
      </c>
      <c r="N63" s="423">
        <v>-1.53661292611193</v>
      </c>
      <c r="O63" s="424">
        <v>147.381577222857</v>
      </c>
      <c r="P63" s="423">
        <v>15.4600079757685</v>
      </c>
      <c r="Q63" s="27">
        <v>2023</v>
      </c>
      <c r="R63" s="24" t="s">
        <v>27</v>
      </c>
      <c r="S63" s="424">
        <v>120.084180458214</v>
      </c>
      <c r="T63" s="423">
        <v>-6.49432078872601</v>
      </c>
      <c r="U63" s="424">
        <v>140.979387202875</v>
      </c>
      <c r="V63" s="423">
        <v>2.46567537869726</v>
      </c>
      <c r="W63" s="424">
        <v>204.107450651148</v>
      </c>
      <c r="X63" s="423">
        <v>2.39560918992791</v>
      </c>
      <c r="Y63" s="27">
        <v>2023</v>
      </c>
      <c r="Z63" s="24" t="s">
        <v>27</v>
      </c>
      <c r="AA63" s="424">
        <v>119.856612879121</v>
      </c>
      <c r="AB63" s="423">
        <v>14.2158186001276</v>
      </c>
      <c r="AC63" s="424">
        <v>143.151805268756</v>
      </c>
      <c r="AD63" s="423">
        <v>3.14968859986841</v>
      </c>
      <c r="AE63" s="424">
        <v>111.343461408975</v>
      </c>
      <c r="AF63" s="423">
        <v>-12.7320354190255</v>
      </c>
      <c r="AG63" s="27">
        <v>2023</v>
      </c>
      <c r="AH63" s="24" t="s">
        <v>27</v>
      </c>
      <c r="AI63" s="424">
        <v>147.300767961071</v>
      </c>
      <c r="AJ63" s="423">
        <v>3.71021189121899</v>
      </c>
      <c r="AK63" s="424">
        <v>126.230750393591</v>
      </c>
      <c r="AL63" s="423">
        <v>3.66851592339574</v>
      </c>
      <c r="AM63" s="424">
        <v>127.974334523465</v>
      </c>
      <c r="AN63" s="423">
        <v>7.88570058936264</v>
      </c>
      <c r="AO63" s="27">
        <v>2023</v>
      </c>
      <c r="AP63" s="24" t="s">
        <v>27</v>
      </c>
      <c r="AQ63" s="424">
        <v>134.478856791596</v>
      </c>
      <c r="AR63" s="423">
        <v>3.78601996348216</v>
      </c>
      <c r="AS63" s="424">
        <v>110.544689392682</v>
      </c>
      <c r="AT63" s="423">
        <v>-1.47774981343704</v>
      </c>
      <c r="AU63" s="424">
        <v>165.323042613</v>
      </c>
      <c r="AV63" s="423">
        <v>5.81498660312309</v>
      </c>
      <c r="AW63" s="27">
        <v>2023</v>
      </c>
      <c r="AX63" s="24" t="s">
        <v>27</v>
      </c>
      <c r="AY63" s="424">
        <v>174.443621001909</v>
      </c>
      <c r="AZ63" s="423">
        <v>-7.04275778985765</v>
      </c>
      <c r="BA63" s="424">
        <v>117.933085078456</v>
      </c>
      <c r="BB63" s="423">
        <v>-8.96119611165781</v>
      </c>
      <c r="BC63" s="424">
        <v>100.564973305531</v>
      </c>
      <c r="BD63" s="423">
        <v>-10.0377331252301</v>
      </c>
      <c r="BE63" s="27">
        <v>2023</v>
      </c>
      <c r="BF63" s="24" t="s">
        <v>27</v>
      </c>
      <c r="BG63" s="424">
        <v>132.856447076451</v>
      </c>
      <c r="BH63" s="423">
        <v>5.26912171228248</v>
      </c>
      <c r="BI63" s="424">
        <v>129.290095095752</v>
      </c>
      <c r="BJ63" s="423">
        <v>6.10862483500397</v>
      </c>
      <c r="BK63" s="424">
        <v>117.780307401694</v>
      </c>
      <c r="BL63" s="423">
        <v>-7.75269095450724</v>
      </c>
      <c r="BM63" s="27">
        <v>2023</v>
      </c>
      <c r="BN63" s="24" t="s">
        <v>27</v>
      </c>
      <c r="BO63" s="424">
        <v>56.1749935775288</v>
      </c>
      <c r="BP63" s="423">
        <v>-29.7109302555904</v>
      </c>
      <c r="BQ63" s="424">
        <v>111.811938046875</v>
      </c>
      <c r="BR63" s="423">
        <v>-1.77662689723022</v>
      </c>
      <c r="BS63" s="424">
        <v>175.061399331982</v>
      </c>
      <c r="BT63" s="423">
        <v>4.07466098755846</v>
      </c>
      <c r="BU63" s="27">
        <v>2023</v>
      </c>
      <c r="BV63" s="24" t="s">
        <v>27</v>
      </c>
      <c r="BW63" s="424">
        <v>106.319055906405</v>
      </c>
      <c r="BX63" s="423">
        <v>-7.96500469951667</v>
      </c>
      <c r="BY63" s="424">
        <v>106.516126035674</v>
      </c>
      <c r="BZ63" s="423">
        <v>8.42170809237864</v>
      </c>
      <c r="CA63" s="424">
        <v>183.850306879433</v>
      </c>
      <c r="CB63" s="423">
        <v>8.61131934972541</v>
      </c>
      <c r="CC63" s="27">
        <v>2023</v>
      </c>
      <c r="CD63" s="24" t="s">
        <v>27</v>
      </c>
      <c r="CE63" s="424">
        <v>153.341555990802</v>
      </c>
      <c r="CF63" s="423">
        <v>19.5944422471626</v>
      </c>
      <c r="CG63" s="424">
        <v>128.822299081561</v>
      </c>
      <c r="CH63" s="423">
        <v>-1.22496464766145</v>
      </c>
      <c r="CI63" s="424">
        <v>67.3586384023658</v>
      </c>
      <c r="CJ63" s="423">
        <v>-12.9981924083734</v>
      </c>
      <c r="CK63" s="27">
        <v>2023</v>
      </c>
      <c r="CL63" s="24" t="s">
        <v>27</v>
      </c>
      <c r="CM63" s="424">
        <v>122.240792390561</v>
      </c>
      <c r="CN63" s="423">
        <v>3.59944914581666</v>
      </c>
      <c r="CO63" s="424">
        <v>157.74357581582</v>
      </c>
      <c r="CP63" s="423">
        <v>0.0626908012312271</v>
      </c>
      <c r="CQ63" s="424">
        <v>123.093173844122</v>
      </c>
      <c r="CR63" s="423">
        <v>-9.87652333622736</v>
      </c>
      <c r="CS63" s="27">
        <v>2023</v>
      </c>
      <c r="CT63" s="24" t="s">
        <v>27</v>
      </c>
      <c r="CU63" s="424">
        <v>136.690478508309</v>
      </c>
      <c r="CV63" s="423">
        <v>3.49862105956562</v>
      </c>
      <c r="CW63" s="424">
        <v>132.712862140163</v>
      </c>
      <c r="CX63" s="423">
        <v>4.13883460533712</v>
      </c>
      <c r="CY63" s="424">
        <v>152.958831959417</v>
      </c>
      <c r="CZ63" s="423">
        <v>21.8879614508451</v>
      </c>
      <c r="DA63" s="27">
        <v>2023</v>
      </c>
      <c r="DB63" s="24" t="s">
        <v>27</v>
      </c>
      <c r="DC63" s="424">
        <v>165.345451281002</v>
      </c>
      <c r="DD63" s="423">
        <v>0.264049439704792</v>
      </c>
      <c r="DE63" s="424">
        <v>104.61515199847</v>
      </c>
      <c r="DF63" s="423">
        <v>5.97442267660423</v>
      </c>
      <c r="DG63" s="424">
        <v>101.082780014144</v>
      </c>
      <c r="DH63" s="423">
        <v>-12.4186519785841</v>
      </c>
      <c r="DI63" s="27">
        <v>2023</v>
      </c>
      <c r="DJ63" s="24" t="s">
        <v>27</v>
      </c>
      <c r="DK63" s="424">
        <v>109.617846494634</v>
      </c>
      <c r="DL63" s="423">
        <v>5.07958469688607</v>
      </c>
      <c r="DM63" s="424">
        <v>134.532095599621</v>
      </c>
      <c r="DN63" s="423">
        <v>-11.2887045852459</v>
      </c>
      <c r="DO63" s="424">
        <v>142.294139146862</v>
      </c>
      <c r="DP63" s="423">
        <v>5.66558418970583</v>
      </c>
      <c r="DQ63" s="429"/>
    </row>
    <row r="64" ht="15" customHeight="1" spans="1:121">
      <c r="A64" s="27"/>
      <c r="B64" s="24" t="s">
        <v>28</v>
      </c>
      <c r="C64" s="424">
        <v>91.3983092196406</v>
      </c>
      <c r="D64" s="423">
        <v>0.709814795616467</v>
      </c>
      <c r="E64" s="424">
        <v>150.011224219643</v>
      </c>
      <c r="F64" s="423">
        <v>-7.71187725294332</v>
      </c>
      <c r="G64" s="424">
        <v>137.631916212272</v>
      </c>
      <c r="H64" s="423">
        <v>-4.18000515413419</v>
      </c>
      <c r="I64" s="27"/>
      <c r="J64" s="24" t="s">
        <v>28</v>
      </c>
      <c r="K64" s="424">
        <v>148.882155214389</v>
      </c>
      <c r="L64" s="423">
        <v>2.9236746615948</v>
      </c>
      <c r="M64" s="424">
        <v>140.405899053731</v>
      </c>
      <c r="N64" s="423">
        <v>2.00108020003533</v>
      </c>
      <c r="O64" s="424">
        <v>125.234362234064</v>
      </c>
      <c r="P64" s="423">
        <v>20.196953484675</v>
      </c>
      <c r="Q64" s="27"/>
      <c r="R64" s="24" t="s">
        <v>28</v>
      </c>
      <c r="S64" s="424">
        <v>99.6688736754475</v>
      </c>
      <c r="T64" s="423">
        <v>-9.49220072105319</v>
      </c>
      <c r="U64" s="424">
        <v>108.144645960629</v>
      </c>
      <c r="V64" s="423">
        <v>9.24205677510213</v>
      </c>
      <c r="W64" s="424">
        <v>235.543363670465</v>
      </c>
      <c r="X64" s="423">
        <v>11.1694441785881</v>
      </c>
      <c r="Y64" s="27"/>
      <c r="Z64" s="24" t="s">
        <v>28</v>
      </c>
      <c r="AA64" s="424">
        <v>118.693587317477</v>
      </c>
      <c r="AB64" s="423">
        <v>7.27733784428423</v>
      </c>
      <c r="AC64" s="424">
        <v>103.391366810993</v>
      </c>
      <c r="AD64" s="423">
        <v>-9.71488906203413</v>
      </c>
      <c r="AE64" s="424">
        <v>114.663542415787</v>
      </c>
      <c r="AF64" s="423">
        <v>-3.6218641587412</v>
      </c>
      <c r="AG64" s="27"/>
      <c r="AH64" s="24" t="s">
        <v>28</v>
      </c>
      <c r="AI64" s="424">
        <v>136.92092855328</v>
      </c>
      <c r="AJ64" s="423">
        <v>3.34391131929299</v>
      </c>
      <c r="AK64" s="424">
        <v>127.702159616799</v>
      </c>
      <c r="AL64" s="423">
        <v>6.62056512149923</v>
      </c>
      <c r="AM64" s="424">
        <v>108.665209650303</v>
      </c>
      <c r="AN64" s="423">
        <v>-1.79412702892574</v>
      </c>
      <c r="AO64" s="27"/>
      <c r="AP64" s="24" t="s">
        <v>28</v>
      </c>
      <c r="AQ64" s="424">
        <v>131.002319864751</v>
      </c>
      <c r="AR64" s="423">
        <v>5.88753549402243</v>
      </c>
      <c r="AS64" s="424">
        <v>108.074156922885</v>
      </c>
      <c r="AT64" s="423">
        <v>0.404665208412851</v>
      </c>
      <c r="AU64" s="424">
        <v>163.075126938432</v>
      </c>
      <c r="AV64" s="423">
        <v>0.223202372489098</v>
      </c>
      <c r="AW64" s="27"/>
      <c r="AX64" s="24" t="s">
        <v>28</v>
      </c>
      <c r="AY64" s="424">
        <v>179.692252946369</v>
      </c>
      <c r="AZ64" s="423">
        <v>-12.2072084528854</v>
      </c>
      <c r="BA64" s="424">
        <v>123.598277328859</v>
      </c>
      <c r="BB64" s="423">
        <v>-3.43868121312769</v>
      </c>
      <c r="BC64" s="424">
        <v>94.7255010113955</v>
      </c>
      <c r="BD64" s="423">
        <v>-8.13719116353012</v>
      </c>
      <c r="BE64" s="27"/>
      <c r="BF64" s="24" t="s">
        <v>28</v>
      </c>
      <c r="BG64" s="424">
        <v>102.525683472118</v>
      </c>
      <c r="BH64" s="423">
        <v>4.60649670990942</v>
      </c>
      <c r="BI64" s="424">
        <v>126.188729257515</v>
      </c>
      <c r="BJ64" s="423">
        <v>10.6573422400034</v>
      </c>
      <c r="BK64" s="424">
        <v>108.591812611432</v>
      </c>
      <c r="BL64" s="423">
        <v>-7.38742472121413</v>
      </c>
      <c r="BM64" s="27"/>
      <c r="BN64" s="24" t="s">
        <v>28</v>
      </c>
      <c r="BO64" s="424">
        <v>48.3699988327886</v>
      </c>
      <c r="BP64" s="423">
        <v>13.8658542632128</v>
      </c>
      <c r="BQ64" s="424">
        <v>105.442989707246</v>
      </c>
      <c r="BR64" s="423">
        <v>2.92363753872331</v>
      </c>
      <c r="BS64" s="424">
        <v>188.025596813993</v>
      </c>
      <c r="BT64" s="423">
        <v>-5.94167315878684</v>
      </c>
      <c r="BU64" s="27"/>
      <c r="BV64" s="24" t="s">
        <v>28</v>
      </c>
      <c r="BW64" s="424">
        <v>123.201079781242</v>
      </c>
      <c r="BX64" s="423">
        <v>-8.85527871708847</v>
      </c>
      <c r="BY64" s="424">
        <v>110.721321358854</v>
      </c>
      <c r="BZ64" s="423">
        <v>24.9025237003232</v>
      </c>
      <c r="CA64" s="424">
        <v>173.247509701969</v>
      </c>
      <c r="CB64" s="423">
        <v>10.2416059059644</v>
      </c>
      <c r="CC64" s="27"/>
      <c r="CD64" s="24" t="s">
        <v>28</v>
      </c>
      <c r="CE64" s="424">
        <v>149.567966235371</v>
      </c>
      <c r="CF64" s="423">
        <v>4.21792050766265</v>
      </c>
      <c r="CG64" s="424">
        <v>144.891573213332</v>
      </c>
      <c r="CH64" s="423">
        <v>7.30643827670636</v>
      </c>
      <c r="CI64" s="424">
        <v>73.0432123116757</v>
      </c>
      <c r="CJ64" s="423">
        <v>-6.82752065517779</v>
      </c>
      <c r="CK64" s="27"/>
      <c r="CL64" s="24" t="s">
        <v>28</v>
      </c>
      <c r="CM64" s="424">
        <v>121.889202391925</v>
      </c>
      <c r="CN64" s="423">
        <v>-1.24651732883582</v>
      </c>
      <c r="CO64" s="424">
        <v>147.869609707004</v>
      </c>
      <c r="CP64" s="423">
        <v>-8.58704637805468</v>
      </c>
      <c r="CQ64" s="424">
        <v>131.536949984157</v>
      </c>
      <c r="CR64" s="423">
        <v>-11.9881582591822</v>
      </c>
      <c r="CS64" s="27"/>
      <c r="CT64" s="24" t="s">
        <v>28</v>
      </c>
      <c r="CU64" s="424">
        <v>173.380872646411</v>
      </c>
      <c r="CV64" s="423">
        <v>2.64713012410544</v>
      </c>
      <c r="CW64" s="424">
        <v>134.577802423335</v>
      </c>
      <c r="CX64" s="423">
        <v>-4.85167112142813</v>
      </c>
      <c r="CY64" s="424">
        <v>145.94154749442</v>
      </c>
      <c r="CZ64" s="423">
        <v>-5.58543060017912</v>
      </c>
      <c r="DA64" s="27"/>
      <c r="DB64" s="24" t="s">
        <v>28</v>
      </c>
      <c r="DC64" s="424">
        <v>167.816347597281</v>
      </c>
      <c r="DD64" s="423">
        <v>5.82136726937163</v>
      </c>
      <c r="DE64" s="424">
        <v>100.543041050736</v>
      </c>
      <c r="DF64" s="423">
        <v>18.3732645817977</v>
      </c>
      <c r="DG64" s="424">
        <v>74.5737927336354</v>
      </c>
      <c r="DH64" s="423">
        <v>-17.1689455754159</v>
      </c>
      <c r="DI64" s="27"/>
      <c r="DJ64" s="24" t="s">
        <v>28</v>
      </c>
      <c r="DK64" s="424">
        <v>96.9044131022751</v>
      </c>
      <c r="DL64" s="423">
        <v>4.00634518477085</v>
      </c>
      <c r="DM64" s="424">
        <v>120.269623049721</v>
      </c>
      <c r="DN64" s="423">
        <v>-7.13334748963959</v>
      </c>
      <c r="DO64" s="424">
        <v>140.271866540055</v>
      </c>
      <c r="DP64" s="423">
        <v>7.25185084104314</v>
      </c>
      <c r="DQ64" s="429"/>
    </row>
    <row r="65" ht="15" customHeight="1" spans="1:121">
      <c r="A65" s="27"/>
      <c r="B65" s="24" t="s">
        <v>29</v>
      </c>
      <c r="C65" s="424">
        <v>106.423711275061</v>
      </c>
      <c r="D65" s="423">
        <v>-0.273922344719793</v>
      </c>
      <c r="E65" s="424">
        <v>192.6661211754</v>
      </c>
      <c r="F65" s="423">
        <v>11.1890270243148</v>
      </c>
      <c r="G65" s="424">
        <v>163.743701520034</v>
      </c>
      <c r="H65" s="423">
        <v>-0.615906098919581</v>
      </c>
      <c r="I65" s="27"/>
      <c r="J65" s="24" t="s">
        <v>29</v>
      </c>
      <c r="K65" s="424">
        <v>158.015704154603</v>
      </c>
      <c r="L65" s="423">
        <v>3.48616236593158</v>
      </c>
      <c r="M65" s="424">
        <v>138.818498200345</v>
      </c>
      <c r="N65" s="423">
        <v>0.901432590974039</v>
      </c>
      <c r="O65" s="424">
        <v>81.3084562594665</v>
      </c>
      <c r="P65" s="423">
        <v>13.8565017615188</v>
      </c>
      <c r="Q65" s="27"/>
      <c r="R65" s="24" t="s">
        <v>29</v>
      </c>
      <c r="S65" s="424">
        <v>102.679508961331</v>
      </c>
      <c r="T65" s="423">
        <v>-13.985484520516</v>
      </c>
      <c r="U65" s="424">
        <v>116.24802730938</v>
      </c>
      <c r="V65" s="423">
        <v>5.29191434428805</v>
      </c>
      <c r="W65" s="424">
        <v>202.93644848321</v>
      </c>
      <c r="X65" s="423">
        <v>7.95515409383445</v>
      </c>
      <c r="Y65" s="27"/>
      <c r="Z65" s="24" t="s">
        <v>29</v>
      </c>
      <c r="AA65" s="424">
        <v>113.453522174248</v>
      </c>
      <c r="AB65" s="423">
        <v>1.93646250750803</v>
      </c>
      <c r="AC65" s="424">
        <v>132.515419826421</v>
      </c>
      <c r="AD65" s="423">
        <v>-6.67047531194081</v>
      </c>
      <c r="AE65" s="424">
        <v>106.462507005285</v>
      </c>
      <c r="AF65" s="423">
        <v>-1.186325399293</v>
      </c>
      <c r="AG65" s="27"/>
      <c r="AH65" s="24" t="s">
        <v>29</v>
      </c>
      <c r="AI65" s="424">
        <v>153.601417889663</v>
      </c>
      <c r="AJ65" s="423">
        <v>2.82967393122759</v>
      </c>
      <c r="AK65" s="424">
        <v>129.505768086912</v>
      </c>
      <c r="AL65" s="423">
        <v>9.09114698551865</v>
      </c>
      <c r="AM65" s="424">
        <v>117.545863431839</v>
      </c>
      <c r="AN65" s="423">
        <v>-8.45535531172806</v>
      </c>
      <c r="AO65" s="27"/>
      <c r="AP65" s="24" t="s">
        <v>29</v>
      </c>
      <c r="AQ65" s="424">
        <v>137.176642509828</v>
      </c>
      <c r="AR65" s="423">
        <v>7.17939819743742</v>
      </c>
      <c r="AS65" s="424">
        <v>119.725400270365</v>
      </c>
      <c r="AT65" s="423">
        <v>6.05136855896176</v>
      </c>
      <c r="AU65" s="424">
        <v>176.145865604692</v>
      </c>
      <c r="AV65" s="423">
        <v>-5.09321233934958</v>
      </c>
      <c r="AW65" s="27"/>
      <c r="AX65" s="24" t="s">
        <v>29</v>
      </c>
      <c r="AY65" s="424">
        <v>178.095512016848</v>
      </c>
      <c r="AZ65" s="423">
        <v>-6.40892615935191</v>
      </c>
      <c r="BA65" s="424">
        <v>144.007692992541</v>
      </c>
      <c r="BB65" s="423">
        <v>-1.1439015337057</v>
      </c>
      <c r="BC65" s="424">
        <v>120.076914802873</v>
      </c>
      <c r="BD65" s="423">
        <v>6.11791305614008</v>
      </c>
      <c r="BE65" s="27"/>
      <c r="BF65" s="24" t="s">
        <v>29</v>
      </c>
      <c r="BG65" s="424">
        <v>108.27472684232</v>
      </c>
      <c r="BH65" s="423">
        <v>4.70199424276234</v>
      </c>
      <c r="BI65" s="424">
        <v>121.288915729834</v>
      </c>
      <c r="BJ65" s="423">
        <v>-0.962847371429291</v>
      </c>
      <c r="BK65" s="424">
        <v>132.604151944022</v>
      </c>
      <c r="BL65" s="423">
        <v>13.1970189319758</v>
      </c>
      <c r="BM65" s="27"/>
      <c r="BN65" s="24" t="s">
        <v>29</v>
      </c>
      <c r="BO65" s="424">
        <v>44.5922208639441</v>
      </c>
      <c r="BP65" s="423">
        <v>1.61981541190576</v>
      </c>
      <c r="BQ65" s="424">
        <v>117.887711816402</v>
      </c>
      <c r="BR65" s="423">
        <v>11.0957380639628</v>
      </c>
      <c r="BS65" s="424">
        <v>189.559902630244</v>
      </c>
      <c r="BT65" s="423">
        <v>-9.52011664069082</v>
      </c>
      <c r="BU65" s="27"/>
      <c r="BV65" s="24" t="s">
        <v>29</v>
      </c>
      <c r="BW65" s="424">
        <v>159.293285962962</v>
      </c>
      <c r="BX65" s="423">
        <v>15.2767790815442</v>
      </c>
      <c r="BY65" s="424">
        <v>122.8776523043</v>
      </c>
      <c r="BZ65" s="423">
        <v>25.9544235205731</v>
      </c>
      <c r="CA65" s="424">
        <v>209.982029658453</v>
      </c>
      <c r="CB65" s="423">
        <v>3.73214581599362</v>
      </c>
      <c r="CC65" s="27"/>
      <c r="CD65" s="24" t="s">
        <v>29</v>
      </c>
      <c r="CE65" s="424">
        <v>177.711358648313</v>
      </c>
      <c r="CF65" s="423">
        <v>8.97529589658666</v>
      </c>
      <c r="CG65" s="424">
        <v>167.130014009828</v>
      </c>
      <c r="CH65" s="423">
        <v>4.12735968612876</v>
      </c>
      <c r="CI65" s="424">
        <v>72.9323623578026</v>
      </c>
      <c r="CJ65" s="423">
        <v>-6.54248867455652</v>
      </c>
      <c r="CK65" s="27"/>
      <c r="CL65" s="24" t="s">
        <v>29</v>
      </c>
      <c r="CM65" s="424">
        <v>100.427929306983</v>
      </c>
      <c r="CN65" s="423">
        <v>-11.2669135167566</v>
      </c>
      <c r="CO65" s="424">
        <v>152.61689418009</v>
      </c>
      <c r="CP65" s="423">
        <v>-10.7246316015137</v>
      </c>
      <c r="CQ65" s="424">
        <v>138.610863861847</v>
      </c>
      <c r="CR65" s="423">
        <v>-6.5308638353555</v>
      </c>
      <c r="CS65" s="27"/>
      <c r="CT65" s="24" t="s">
        <v>29</v>
      </c>
      <c r="CU65" s="424">
        <v>170.058307782454</v>
      </c>
      <c r="CV65" s="423">
        <v>-1.88728513804949</v>
      </c>
      <c r="CW65" s="424">
        <v>125.059566456596</v>
      </c>
      <c r="CX65" s="423">
        <v>-9.35216392862432</v>
      </c>
      <c r="CY65" s="424">
        <v>127.251333100435</v>
      </c>
      <c r="CZ65" s="423">
        <v>4.4392829510239</v>
      </c>
      <c r="DA65" s="27"/>
      <c r="DB65" s="24" t="s">
        <v>29</v>
      </c>
      <c r="DC65" s="424">
        <v>165.931730393176</v>
      </c>
      <c r="DD65" s="423">
        <v>7.30071001219999</v>
      </c>
      <c r="DE65" s="424">
        <v>115.299184190927</v>
      </c>
      <c r="DF65" s="423">
        <v>6.46819959387153</v>
      </c>
      <c r="DG65" s="424">
        <v>87.1908939688187</v>
      </c>
      <c r="DH65" s="423">
        <v>-8.69580984479997</v>
      </c>
      <c r="DI65" s="27"/>
      <c r="DJ65" s="24" t="s">
        <v>29</v>
      </c>
      <c r="DK65" s="424">
        <v>102.542687663657</v>
      </c>
      <c r="DL65" s="423">
        <v>2.20029253997053</v>
      </c>
      <c r="DM65" s="424">
        <v>107.940605726155</v>
      </c>
      <c r="DN65" s="423">
        <v>-4.50124321507739</v>
      </c>
      <c r="DO65" s="424">
        <v>139.567478553964</v>
      </c>
      <c r="DP65" s="423">
        <v>4.6883067409464</v>
      </c>
      <c r="DQ65" s="429"/>
    </row>
    <row r="66" spans="1:121">
      <c r="A66" s="27"/>
      <c r="B66" s="24" t="s">
        <v>30</v>
      </c>
      <c r="C66" s="424">
        <v>113.952636723114</v>
      </c>
      <c r="D66" s="423">
        <v>4.99376398997921</v>
      </c>
      <c r="E66" s="424">
        <v>159.596867609391</v>
      </c>
      <c r="F66" s="423">
        <v>10.5392866290343</v>
      </c>
      <c r="G66" s="424">
        <v>158.927041797742</v>
      </c>
      <c r="H66" s="423">
        <v>4.54822288078675</v>
      </c>
      <c r="I66" s="27"/>
      <c r="J66" s="24" t="s">
        <v>30</v>
      </c>
      <c r="K66" s="424">
        <v>146.694858194646</v>
      </c>
      <c r="L66" s="423">
        <v>3.46010349988721</v>
      </c>
      <c r="M66" s="424">
        <v>148.279098145623</v>
      </c>
      <c r="N66" s="423">
        <v>5.35801686891502</v>
      </c>
      <c r="O66" s="424">
        <v>111.476651698802</v>
      </c>
      <c r="P66" s="423">
        <v>5.80450076459383</v>
      </c>
      <c r="Q66" s="27"/>
      <c r="R66" s="24" t="s">
        <v>30</v>
      </c>
      <c r="S66" s="424">
        <v>105.610109365358</v>
      </c>
      <c r="T66" s="423">
        <v>-13.1241333732735</v>
      </c>
      <c r="U66" s="424">
        <v>151.263140827226</v>
      </c>
      <c r="V66" s="423">
        <v>2.13864852701782</v>
      </c>
      <c r="W66" s="424">
        <v>188.343133792347</v>
      </c>
      <c r="X66" s="423">
        <v>12.7868519615923</v>
      </c>
      <c r="Y66" s="27"/>
      <c r="Z66" s="24" t="s">
        <v>30</v>
      </c>
      <c r="AA66" s="424">
        <v>130.945653927817</v>
      </c>
      <c r="AB66" s="423">
        <v>4.67945734997896</v>
      </c>
      <c r="AC66" s="424">
        <v>132.461639334089</v>
      </c>
      <c r="AD66" s="423">
        <v>-7.39421465367674</v>
      </c>
      <c r="AE66" s="424">
        <v>115.367714937564</v>
      </c>
      <c r="AF66" s="423">
        <v>1.49932978854297</v>
      </c>
      <c r="AG66" s="27"/>
      <c r="AH66" s="24" t="s">
        <v>30</v>
      </c>
      <c r="AI66" s="424">
        <v>160.951442974634</v>
      </c>
      <c r="AJ66" s="423">
        <v>6.22645180776513</v>
      </c>
      <c r="AK66" s="424">
        <v>145.930792878383</v>
      </c>
      <c r="AL66" s="423">
        <v>5.50360833048775</v>
      </c>
      <c r="AM66" s="424">
        <v>118.096231747967</v>
      </c>
      <c r="AN66" s="423">
        <v>-3.46490819474933</v>
      </c>
      <c r="AO66" s="27"/>
      <c r="AP66" s="24" t="s">
        <v>30</v>
      </c>
      <c r="AQ66" s="424">
        <v>135.572897364515</v>
      </c>
      <c r="AR66" s="423">
        <v>2.75263683383638</v>
      </c>
      <c r="AS66" s="424">
        <v>112.016597587968</v>
      </c>
      <c r="AT66" s="423">
        <v>1.30660659003712</v>
      </c>
      <c r="AU66" s="424">
        <v>169.231561635951</v>
      </c>
      <c r="AV66" s="423">
        <v>-2.88333449045324</v>
      </c>
      <c r="AW66" s="27"/>
      <c r="AX66" s="24" t="s">
        <v>30</v>
      </c>
      <c r="AY66" s="424">
        <v>169.144541407054</v>
      </c>
      <c r="AZ66" s="423">
        <v>-1.99449841797774</v>
      </c>
      <c r="BA66" s="424">
        <v>135.845599208577</v>
      </c>
      <c r="BB66" s="423">
        <v>1.62517270263594</v>
      </c>
      <c r="BC66" s="424">
        <v>128.353445837754</v>
      </c>
      <c r="BD66" s="423">
        <v>10.3989041646782</v>
      </c>
      <c r="BE66" s="27"/>
      <c r="BF66" s="24" t="s">
        <v>30</v>
      </c>
      <c r="BG66" s="424">
        <v>135.930474952854</v>
      </c>
      <c r="BH66" s="423">
        <v>5.66589798443853</v>
      </c>
      <c r="BI66" s="424">
        <v>135.743008988929</v>
      </c>
      <c r="BJ66" s="423">
        <v>4.00333929341656</v>
      </c>
      <c r="BK66" s="424">
        <v>124.220429636791</v>
      </c>
      <c r="BL66" s="423">
        <v>2.03342464274041</v>
      </c>
      <c r="BM66" s="27"/>
      <c r="BN66" s="24" t="s">
        <v>30</v>
      </c>
      <c r="BO66" s="424">
        <v>55.2219377904538</v>
      </c>
      <c r="BP66" s="423">
        <v>4.62164362648258</v>
      </c>
      <c r="BQ66" s="424">
        <v>128.816829601537</v>
      </c>
      <c r="BR66" s="423">
        <v>10.6990314155651</v>
      </c>
      <c r="BS66" s="424">
        <v>183.874263166822</v>
      </c>
      <c r="BT66" s="423">
        <v>-15.4412107179527</v>
      </c>
      <c r="BU66" s="27"/>
      <c r="BV66" s="24" t="s">
        <v>30</v>
      </c>
      <c r="BW66" s="424">
        <v>135.723416324942</v>
      </c>
      <c r="BX66" s="423">
        <v>20.3677629111881</v>
      </c>
      <c r="BY66" s="424">
        <v>109.447234120661</v>
      </c>
      <c r="BZ66" s="423">
        <v>12.6271126451757</v>
      </c>
      <c r="CA66" s="424">
        <v>210.147789765483</v>
      </c>
      <c r="CB66" s="423">
        <v>3.4990339692006</v>
      </c>
      <c r="CC66" s="27"/>
      <c r="CD66" s="24" t="s">
        <v>30</v>
      </c>
      <c r="CE66" s="424">
        <v>188.559884538976</v>
      </c>
      <c r="CF66" s="423">
        <v>9.71116176400434</v>
      </c>
      <c r="CG66" s="424">
        <v>160.580886751133</v>
      </c>
      <c r="CH66" s="423">
        <v>4.84389664661231</v>
      </c>
      <c r="CI66" s="424">
        <v>57.1017986686018</v>
      </c>
      <c r="CJ66" s="423">
        <v>-10.396850252108</v>
      </c>
      <c r="CK66" s="27"/>
      <c r="CL66" s="24" t="s">
        <v>30</v>
      </c>
      <c r="CM66" s="424">
        <v>113.817024180996</v>
      </c>
      <c r="CN66" s="423">
        <v>-9.01253071154082</v>
      </c>
      <c r="CO66" s="424">
        <v>141.633504789531</v>
      </c>
      <c r="CP66" s="423">
        <v>-8.04870142887378</v>
      </c>
      <c r="CQ66" s="424">
        <v>108.765842939349</v>
      </c>
      <c r="CR66" s="423">
        <v>-20.0043447272402</v>
      </c>
      <c r="CS66" s="27"/>
      <c r="CT66" s="24" t="s">
        <v>30</v>
      </c>
      <c r="CU66" s="424">
        <v>142.107064090643</v>
      </c>
      <c r="CV66" s="423">
        <v>3.60969684596837</v>
      </c>
      <c r="CW66" s="424">
        <v>137.33183698861</v>
      </c>
      <c r="CX66" s="423">
        <v>-4.79730471166607</v>
      </c>
      <c r="CY66" s="424">
        <v>144.987275607581</v>
      </c>
      <c r="CZ66" s="423">
        <v>4.24397839116455</v>
      </c>
      <c r="DA66" s="27"/>
      <c r="DB66" s="24" t="s">
        <v>30</v>
      </c>
      <c r="DC66" s="424">
        <v>138.972171780182</v>
      </c>
      <c r="DD66" s="423">
        <v>0.0378991482008217</v>
      </c>
      <c r="DE66" s="424">
        <v>113.632553895179</v>
      </c>
      <c r="DF66" s="423">
        <v>3.14875723940158</v>
      </c>
      <c r="DG66" s="424">
        <v>100.0277794569</v>
      </c>
      <c r="DH66" s="423">
        <v>-9.50351274525445</v>
      </c>
      <c r="DI66" s="27"/>
      <c r="DJ66" s="24" t="s">
        <v>30</v>
      </c>
      <c r="DK66" s="424">
        <v>111.777207082385</v>
      </c>
      <c r="DL66" s="423">
        <v>3.09047883547855</v>
      </c>
      <c r="DM66" s="424">
        <v>131.405226388571</v>
      </c>
      <c r="DN66" s="423">
        <v>6.19185420576301</v>
      </c>
      <c r="DO66" s="424">
        <v>151.621042500833</v>
      </c>
      <c r="DP66" s="423">
        <v>5.86451428266037</v>
      </c>
      <c r="DQ66" s="429"/>
    </row>
    <row r="67" spans="1:121">
      <c r="A67" s="27"/>
      <c r="B67" s="24"/>
      <c r="C67" s="424"/>
      <c r="D67" s="423"/>
      <c r="E67" s="424"/>
      <c r="F67" s="423"/>
      <c r="G67" s="424"/>
      <c r="H67" s="423"/>
      <c r="I67" s="27"/>
      <c r="J67" s="24"/>
      <c r="K67" s="424"/>
      <c r="L67" s="423"/>
      <c r="M67" s="424"/>
      <c r="N67" s="423"/>
      <c r="O67" s="424"/>
      <c r="P67" s="423"/>
      <c r="Q67" s="27"/>
      <c r="R67" s="24"/>
      <c r="S67" s="424"/>
      <c r="T67" s="423"/>
      <c r="U67" s="424"/>
      <c r="V67" s="423"/>
      <c r="W67" s="424"/>
      <c r="X67" s="423"/>
      <c r="Y67" s="27"/>
      <c r="Z67" s="24"/>
      <c r="AA67" s="424"/>
      <c r="AB67" s="423"/>
      <c r="AC67" s="424"/>
      <c r="AD67" s="423"/>
      <c r="AE67" s="424"/>
      <c r="AF67" s="423"/>
      <c r="AG67" s="27"/>
      <c r="AH67" s="24"/>
      <c r="AI67" s="424"/>
      <c r="AJ67" s="423"/>
      <c r="AK67" s="424"/>
      <c r="AL67" s="423"/>
      <c r="AM67" s="424"/>
      <c r="AN67" s="423"/>
      <c r="AO67" s="27"/>
      <c r="AP67" s="24"/>
      <c r="AQ67" s="424"/>
      <c r="AR67" s="423"/>
      <c r="AS67" s="424"/>
      <c r="AT67" s="423"/>
      <c r="AU67" s="424"/>
      <c r="AV67" s="423"/>
      <c r="AW67" s="27"/>
      <c r="AX67" s="24"/>
      <c r="AY67" s="424"/>
      <c r="AZ67" s="423"/>
      <c r="BA67" s="424"/>
      <c r="BB67" s="423"/>
      <c r="BC67" s="424"/>
      <c r="BD67" s="423"/>
      <c r="BE67" s="27"/>
      <c r="BF67" s="24"/>
      <c r="BG67" s="424"/>
      <c r="BH67" s="423"/>
      <c r="BI67" s="424"/>
      <c r="BJ67" s="423"/>
      <c r="BK67" s="424"/>
      <c r="BL67" s="423"/>
      <c r="BM67" s="27"/>
      <c r="BN67" s="24"/>
      <c r="BO67" s="424"/>
      <c r="BP67" s="423"/>
      <c r="BQ67" s="424"/>
      <c r="BR67" s="423"/>
      <c r="BS67" s="424"/>
      <c r="BT67" s="423"/>
      <c r="BU67" s="27"/>
      <c r="BV67" s="24"/>
      <c r="BW67" s="424"/>
      <c r="BX67" s="423"/>
      <c r="BY67" s="424"/>
      <c r="BZ67" s="423"/>
      <c r="CA67" s="424"/>
      <c r="CB67" s="423"/>
      <c r="CC67" s="27"/>
      <c r="CD67" s="24"/>
      <c r="CE67" s="424"/>
      <c r="CF67" s="423"/>
      <c r="CG67" s="424"/>
      <c r="CH67" s="423"/>
      <c r="CI67" s="424"/>
      <c r="CJ67" s="423"/>
      <c r="CK67" s="27"/>
      <c r="CL67" s="24"/>
      <c r="CM67" s="424"/>
      <c r="CN67" s="423"/>
      <c r="CO67" s="424"/>
      <c r="CP67" s="423"/>
      <c r="CQ67" s="424"/>
      <c r="CR67" s="423"/>
      <c r="CS67" s="27"/>
      <c r="CT67" s="24"/>
      <c r="CU67" s="424"/>
      <c r="CV67" s="423"/>
      <c r="CW67" s="424"/>
      <c r="CX67" s="423"/>
      <c r="CY67" s="424"/>
      <c r="CZ67" s="423"/>
      <c r="DA67" s="27"/>
      <c r="DB67" s="24"/>
      <c r="DC67" s="424"/>
      <c r="DD67" s="423"/>
      <c r="DE67" s="424"/>
      <c r="DF67" s="423"/>
      <c r="DG67" s="424"/>
      <c r="DH67" s="423"/>
      <c r="DI67" s="27"/>
      <c r="DJ67" s="24"/>
      <c r="DK67" s="424"/>
      <c r="DL67" s="423"/>
      <c r="DM67" s="424"/>
      <c r="DN67" s="423"/>
      <c r="DO67" s="424"/>
      <c r="DP67" s="423"/>
      <c r="DQ67" s="429"/>
    </row>
    <row r="68" spans="1:121">
      <c r="A68" s="27">
        <v>2024</v>
      </c>
      <c r="B68" s="24" t="s">
        <v>27</v>
      </c>
      <c r="C68" s="424">
        <v>85.1772281291658</v>
      </c>
      <c r="D68" s="72">
        <v>-9.88811659442926</v>
      </c>
      <c r="E68" s="424">
        <v>138.505104685567</v>
      </c>
      <c r="F68" s="72">
        <v>10.2004374984528</v>
      </c>
      <c r="G68" s="424">
        <v>148.536827130219</v>
      </c>
      <c r="H68" s="72">
        <v>-4.4154518474199</v>
      </c>
      <c r="I68" s="27">
        <v>2024</v>
      </c>
      <c r="J68" s="24" t="s">
        <v>27</v>
      </c>
      <c r="K68" s="424">
        <v>150.542272524755</v>
      </c>
      <c r="L68" s="72">
        <v>2.63811571203776</v>
      </c>
      <c r="M68" s="424">
        <v>130.308730244001</v>
      </c>
      <c r="N68" s="72">
        <v>5.78099373931906</v>
      </c>
      <c r="O68" s="424">
        <v>158.793516121942</v>
      </c>
      <c r="P68" s="72">
        <v>7.74312442173732</v>
      </c>
      <c r="Q68" s="27">
        <v>2024</v>
      </c>
      <c r="R68" s="24" t="s">
        <v>27</v>
      </c>
      <c r="S68" s="424">
        <v>118.295215418644</v>
      </c>
      <c r="T68" s="72">
        <v>-1.4897591279246</v>
      </c>
      <c r="U68" s="424">
        <v>142.192556688299</v>
      </c>
      <c r="V68" s="72">
        <v>0.860529691250662</v>
      </c>
      <c r="W68" s="424">
        <v>223.110943641255</v>
      </c>
      <c r="X68" s="72">
        <v>9.3105337063791</v>
      </c>
      <c r="Y68" s="27">
        <v>2024</v>
      </c>
      <c r="Z68" s="24" t="s">
        <v>27</v>
      </c>
      <c r="AA68" s="424">
        <v>123.581741799028</v>
      </c>
      <c r="AB68" s="72">
        <v>3.10798781178994</v>
      </c>
      <c r="AC68" s="424">
        <v>112.875975887398</v>
      </c>
      <c r="AD68" s="72">
        <v>-21.1494569170944</v>
      </c>
      <c r="AE68" s="424">
        <v>120.275362326572</v>
      </c>
      <c r="AF68" s="72">
        <v>8.02193573342367</v>
      </c>
      <c r="AG68" s="27">
        <v>2024</v>
      </c>
      <c r="AH68" s="24" t="s">
        <v>27</v>
      </c>
      <c r="AI68" s="424">
        <v>152.923713216308</v>
      </c>
      <c r="AJ68" s="72">
        <v>3.8173224302015</v>
      </c>
      <c r="AK68" s="424">
        <v>132.870710807258</v>
      </c>
      <c r="AL68" s="72">
        <v>5.26017661541536</v>
      </c>
      <c r="AM68" s="424">
        <v>128.472750556544</v>
      </c>
      <c r="AN68" s="72">
        <v>0.389465618191821</v>
      </c>
      <c r="AO68" s="27">
        <v>2024</v>
      </c>
      <c r="AP68" s="24" t="s">
        <v>27</v>
      </c>
      <c r="AQ68" s="424">
        <v>135.64039422471</v>
      </c>
      <c r="AR68" s="72">
        <v>0.863732382046038</v>
      </c>
      <c r="AS68" s="424">
        <v>104.245592147845</v>
      </c>
      <c r="AT68" s="72">
        <v>-5.6982359618025</v>
      </c>
      <c r="AU68" s="424">
        <v>174.236940217308</v>
      </c>
      <c r="AV68" s="72">
        <v>5.3918059233731</v>
      </c>
      <c r="AW68" s="27">
        <v>2024</v>
      </c>
      <c r="AX68" s="24" t="s">
        <v>27</v>
      </c>
      <c r="AY68" s="424">
        <v>184.302745523291</v>
      </c>
      <c r="AZ68" s="72">
        <v>5.65175411101661</v>
      </c>
      <c r="BA68" s="424">
        <v>122.540843005059</v>
      </c>
      <c r="BB68" s="72">
        <v>3.907095217205</v>
      </c>
      <c r="BC68" s="424">
        <v>109.385335294294</v>
      </c>
      <c r="BD68" s="72">
        <v>8.77080925777763</v>
      </c>
      <c r="BE68" s="27">
        <v>2024</v>
      </c>
      <c r="BF68" s="24" t="s">
        <v>27</v>
      </c>
      <c r="BG68" s="424">
        <v>141.053901278648</v>
      </c>
      <c r="BH68" s="72">
        <v>6.1701591323452</v>
      </c>
      <c r="BI68" s="424">
        <v>135.792806889023</v>
      </c>
      <c r="BJ68" s="72">
        <v>5.02955140411605</v>
      </c>
      <c r="BK68" s="424">
        <v>116.162780588453</v>
      </c>
      <c r="BL68" s="72">
        <v>-1.37334232600024</v>
      </c>
      <c r="BM68" s="27">
        <v>2024</v>
      </c>
      <c r="BN68" s="24" t="s">
        <v>27</v>
      </c>
      <c r="BO68" s="424">
        <v>58.1901123167836</v>
      </c>
      <c r="BP68" s="72">
        <v>3.58721667938195</v>
      </c>
      <c r="BQ68" s="424">
        <v>129.151081254927</v>
      </c>
      <c r="BR68" s="72">
        <v>15.5074167489899</v>
      </c>
      <c r="BS68" s="424">
        <v>163.963617628007</v>
      </c>
      <c r="BT68" s="72">
        <v>-6.33936535771055</v>
      </c>
      <c r="BU68" s="27">
        <v>2024</v>
      </c>
      <c r="BV68" s="24" t="s">
        <v>27</v>
      </c>
      <c r="BW68" s="424">
        <v>119.838014204979</v>
      </c>
      <c r="BX68" s="72">
        <v>12.7154611967916</v>
      </c>
      <c r="BY68" s="424">
        <v>108.504553117191</v>
      </c>
      <c r="BZ68" s="72">
        <v>1.86678501699464</v>
      </c>
      <c r="CA68" s="424">
        <v>215.322901116851</v>
      </c>
      <c r="CB68" s="72">
        <v>17.1185976088996</v>
      </c>
      <c r="CC68" s="27">
        <v>2024</v>
      </c>
      <c r="CD68" s="24" t="s">
        <v>27</v>
      </c>
      <c r="CE68" s="424">
        <v>148.054127205974</v>
      </c>
      <c r="CF68" s="72">
        <v>-3.44813821058733</v>
      </c>
      <c r="CG68" s="424">
        <v>145.446397438711</v>
      </c>
      <c r="CH68" s="72">
        <v>12.904674482346</v>
      </c>
      <c r="CI68" s="424">
        <v>63.9194097201259</v>
      </c>
      <c r="CJ68" s="72">
        <v>-5.10584650137332</v>
      </c>
      <c r="CK68" s="27">
        <v>2024</v>
      </c>
      <c r="CL68" s="24" t="s">
        <v>27</v>
      </c>
      <c r="CM68" s="424">
        <v>129.016290055157</v>
      </c>
      <c r="CN68" s="72">
        <v>5.54274684587163</v>
      </c>
      <c r="CO68" s="424">
        <v>147.436125627072</v>
      </c>
      <c r="CP68" s="72">
        <v>-6.53430742611194</v>
      </c>
      <c r="CQ68" s="424">
        <v>118.604722844943</v>
      </c>
      <c r="CR68" s="72">
        <v>-3.64638497733641</v>
      </c>
      <c r="CS68" s="27">
        <v>2024</v>
      </c>
      <c r="CT68" s="24" t="s">
        <v>27</v>
      </c>
      <c r="CU68" s="424">
        <v>144.668274437876</v>
      </c>
      <c r="CV68" s="72">
        <v>5.83639476328391</v>
      </c>
      <c r="CW68" s="424">
        <v>130.377119749665</v>
      </c>
      <c r="CX68" s="72">
        <v>-1.75999699865649</v>
      </c>
      <c r="CY68" s="424">
        <v>153.52930255055</v>
      </c>
      <c r="CZ68" s="72">
        <v>0.372956947843562</v>
      </c>
      <c r="DA68" s="27">
        <v>2024</v>
      </c>
      <c r="DB68" s="24" t="s">
        <v>27</v>
      </c>
      <c r="DC68" s="424">
        <v>169.191616501095</v>
      </c>
      <c r="DD68" s="72">
        <v>2.32613911679806</v>
      </c>
      <c r="DE68" s="424">
        <v>114.946815413491</v>
      </c>
      <c r="DF68" s="72">
        <v>9.87587669439324</v>
      </c>
      <c r="DG68" s="424">
        <v>90.1772842868471</v>
      </c>
      <c r="DH68" s="72">
        <v>-10.7886780772859</v>
      </c>
      <c r="DI68" s="27">
        <v>2024</v>
      </c>
      <c r="DJ68" s="24" t="s">
        <v>27</v>
      </c>
      <c r="DK68" s="424">
        <v>116.535356440397</v>
      </c>
      <c r="DL68" s="72">
        <v>6.31056909706848</v>
      </c>
      <c r="DM68" s="424">
        <v>147.981362581673</v>
      </c>
      <c r="DN68" s="72">
        <v>9.99706941463107</v>
      </c>
      <c r="DO68" s="424">
        <v>150.653826002189</v>
      </c>
      <c r="DP68" s="72">
        <v>5.87493406646797</v>
      </c>
      <c r="DQ68" s="429"/>
    </row>
    <row r="69" hidden="1" spans="1:121">
      <c r="A69" s="27"/>
      <c r="B69" s="24" t="s">
        <v>28</v>
      </c>
      <c r="C69" s="424">
        <v>62.5693102728581</v>
      </c>
      <c r="D69" s="72">
        <v>-31.5421578286565</v>
      </c>
      <c r="E69" s="424">
        <v>91.9937351539513</v>
      </c>
      <c r="F69" s="72">
        <v>-38.6754320335016</v>
      </c>
      <c r="G69" s="424">
        <v>100.698956020287</v>
      </c>
      <c r="H69" s="72">
        <v>-26.8345898309105</v>
      </c>
      <c r="I69" s="27"/>
      <c r="J69" s="24" t="s">
        <v>28</v>
      </c>
      <c r="K69" s="424">
        <v>100.693339961808</v>
      </c>
      <c r="L69" s="72">
        <v>-32.3670860239695</v>
      </c>
      <c r="M69" s="424">
        <v>100.333060125697</v>
      </c>
      <c r="N69" s="72">
        <v>-28.5407089004853</v>
      </c>
      <c r="O69" s="424">
        <v>96.5604411205933</v>
      </c>
      <c r="P69" s="72">
        <v>-22.8962088375387</v>
      </c>
      <c r="Q69" s="27"/>
      <c r="R69" s="24" t="s">
        <v>28</v>
      </c>
      <c r="S69" s="424">
        <v>69.2454794312019</v>
      </c>
      <c r="T69" s="72">
        <v>-30.5244687958585</v>
      </c>
      <c r="U69" s="424">
        <v>74.6089303888983</v>
      </c>
      <c r="V69" s="72">
        <v>-31.0100562758693</v>
      </c>
      <c r="W69" s="424">
        <v>173.641618470875</v>
      </c>
      <c r="X69" s="72">
        <v>-26.2804029945809</v>
      </c>
      <c r="Y69" s="27"/>
      <c r="Z69" s="24" t="s">
        <v>28</v>
      </c>
      <c r="AA69" s="424">
        <v>78.275028975988</v>
      </c>
      <c r="AB69" s="72">
        <v>-34.0528576606072</v>
      </c>
      <c r="AC69" s="424">
        <v>80.8970559437017</v>
      </c>
      <c r="AD69" s="72">
        <v>-21.7564691918743</v>
      </c>
      <c r="AE69" s="424">
        <v>75.004721729201</v>
      </c>
      <c r="AF69" s="72">
        <v>-34.5871232050177</v>
      </c>
      <c r="AG69" s="27"/>
      <c r="AH69" s="24" t="s">
        <v>28</v>
      </c>
      <c r="AI69" s="424">
        <v>90.4627877970373</v>
      </c>
      <c r="AJ69" s="72">
        <v>-33.9306351827465</v>
      </c>
      <c r="AK69" s="424">
        <v>94.39481935651</v>
      </c>
      <c r="AL69" s="72">
        <v>-26.0820493249571</v>
      </c>
      <c r="AM69" s="424">
        <v>69.5618525514502</v>
      </c>
      <c r="AN69" s="72">
        <v>-35.9851669404511</v>
      </c>
      <c r="AO69" s="27"/>
      <c r="AP69" s="24" t="s">
        <v>28</v>
      </c>
      <c r="AQ69" s="424">
        <v>85.4349691132523</v>
      </c>
      <c r="AR69" s="72">
        <v>-34.7836212355193</v>
      </c>
      <c r="AS69" s="424">
        <v>69.950889668619</v>
      </c>
      <c r="AT69" s="72">
        <v>-35.2751003012389</v>
      </c>
      <c r="AU69" s="424">
        <v>114.462361024464</v>
      </c>
      <c r="AV69" s="72">
        <v>-29.8100432767541</v>
      </c>
      <c r="AW69" s="27"/>
      <c r="AX69" s="24" t="s">
        <v>28</v>
      </c>
      <c r="AY69" s="424">
        <v>127.039871125983</v>
      </c>
      <c r="AZ69" s="72">
        <v>-29.301420042911</v>
      </c>
      <c r="BA69" s="424">
        <v>80.3846849921183</v>
      </c>
      <c r="BB69" s="72">
        <v>-34.9629406417712</v>
      </c>
      <c r="BC69" s="424">
        <v>68.5454915817797</v>
      </c>
      <c r="BD69" s="72">
        <v>-27.6377629572699</v>
      </c>
      <c r="BE69" s="27"/>
      <c r="BF69" s="24" t="s">
        <v>28</v>
      </c>
      <c r="BG69" s="424">
        <v>77.7353618679087</v>
      </c>
      <c r="BH69" s="72">
        <v>-24.1796209151346</v>
      </c>
      <c r="BI69" s="424">
        <v>92.764007661117</v>
      </c>
      <c r="BJ69" s="72">
        <v>-26.4878819154981</v>
      </c>
      <c r="BK69" s="424">
        <v>75.6939184479657</v>
      </c>
      <c r="BL69" s="72">
        <v>-30.2950041741939</v>
      </c>
      <c r="BM69" s="27"/>
      <c r="BN69" s="24" t="s">
        <v>28</v>
      </c>
      <c r="BO69" s="424">
        <v>34.8396269316032</v>
      </c>
      <c r="BP69" s="72">
        <v>-27.9726529412557</v>
      </c>
      <c r="BQ69" s="424">
        <v>77.13948626386</v>
      </c>
      <c r="BR69" s="72">
        <v>-26.8424705349957</v>
      </c>
      <c r="BS69" s="424">
        <v>108.274838206502</v>
      </c>
      <c r="BT69" s="72">
        <v>-42.4148413614055</v>
      </c>
      <c r="BU69" s="27"/>
      <c r="BV69" s="24" t="s">
        <v>28</v>
      </c>
      <c r="BW69" s="424">
        <v>88.2124017223957</v>
      </c>
      <c r="BX69" s="72">
        <v>-28.3996521142289</v>
      </c>
      <c r="BY69" s="424">
        <v>75.1440412425593</v>
      </c>
      <c r="BZ69" s="72">
        <v>-32.1322755903418</v>
      </c>
      <c r="CA69" s="424">
        <v>148.309289250568</v>
      </c>
      <c r="CB69" s="72">
        <v>-14.3945621465501</v>
      </c>
      <c r="CC69" s="27"/>
      <c r="CD69" s="24" t="s">
        <v>28</v>
      </c>
      <c r="CE69" s="424">
        <v>80.7945186688953</v>
      </c>
      <c r="CF69" s="72">
        <v>-45.9814018318927</v>
      </c>
      <c r="CG69" s="424">
        <v>98.750464258444</v>
      </c>
      <c r="CH69" s="72">
        <v>-31.8452674172789</v>
      </c>
      <c r="CI69" s="424">
        <v>44.6545126412189</v>
      </c>
      <c r="CJ69" s="72">
        <v>-38.8656232003079</v>
      </c>
      <c r="CK69" s="27"/>
      <c r="CL69" s="24" t="s">
        <v>28</v>
      </c>
      <c r="CM69" s="424">
        <v>85.226635130585</v>
      </c>
      <c r="CN69" s="72">
        <v>-30.0786013378401</v>
      </c>
      <c r="CO69" s="424">
        <v>92.1762197503406</v>
      </c>
      <c r="CP69" s="72">
        <v>-37.6638513261901</v>
      </c>
      <c r="CQ69" s="424">
        <v>90.9904485192283</v>
      </c>
      <c r="CR69" s="72">
        <v>-30.825179897977</v>
      </c>
      <c r="CS69" s="27"/>
      <c r="CT69" s="24" t="s">
        <v>28</v>
      </c>
      <c r="CU69" s="424">
        <v>118.547462135594</v>
      </c>
      <c r="CV69" s="72">
        <v>-31.6259860005681</v>
      </c>
      <c r="CW69" s="424">
        <v>89.677295877445</v>
      </c>
      <c r="CX69" s="72">
        <v>-33.363976627177</v>
      </c>
      <c r="CY69" s="424">
        <v>124.630822835479</v>
      </c>
      <c r="CZ69" s="72">
        <v>-14.6022328972188</v>
      </c>
      <c r="DA69" s="27"/>
      <c r="DB69" s="24" t="s">
        <v>28</v>
      </c>
      <c r="DC69" s="424">
        <v>112.937200166571</v>
      </c>
      <c r="DD69" s="72">
        <v>-32.7019078989888</v>
      </c>
      <c r="DE69" s="424">
        <v>72.421070778066</v>
      </c>
      <c r="DF69" s="72">
        <v>-27.9700812495608</v>
      </c>
      <c r="DG69" s="424">
        <v>44.1044389146894</v>
      </c>
      <c r="DH69" s="72">
        <v>-40.8579913962231</v>
      </c>
      <c r="DI69" s="27"/>
      <c r="DJ69" s="24" t="s">
        <v>28</v>
      </c>
      <c r="DK69" s="424">
        <v>70.009310318872</v>
      </c>
      <c r="DL69" s="72">
        <v>-27.7542600201473</v>
      </c>
      <c r="DM69" s="424" t="e">
        <v>#DIV/0!</v>
      </c>
      <c r="DN69" s="72" t="e">
        <v>#DIV/0!</v>
      </c>
      <c r="DO69" s="424">
        <v>96.7544307202307</v>
      </c>
      <c r="DP69" s="72">
        <v>-31.0236378065147</v>
      </c>
      <c r="DQ69" s="429"/>
    </row>
    <row r="70" hidden="1" spans="1:121">
      <c r="A70" s="27"/>
      <c r="B70" s="24" t="s">
        <v>29</v>
      </c>
      <c r="C70" s="424">
        <v>0</v>
      </c>
      <c r="D70" s="72">
        <v>-100</v>
      </c>
      <c r="E70" s="424">
        <v>0</v>
      </c>
      <c r="F70" s="72">
        <v>-100</v>
      </c>
      <c r="G70" s="424">
        <v>0</v>
      </c>
      <c r="H70" s="72">
        <v>-100</v>
      </c>
      <c r="I70" s="27"/>
      <c r="J70" s="24" t="s">
        <v>29</v>
      </c>
      <c r="K70" s="424">
        <v>0</v>
      </c>
      <c r="L70" s="72">
        <v>-100</v>
      </c>
      <c r="M70" s="424">
        <v>0</v>
      </c>
      <c r="N70" s="72">
        <v>-100</v>
      </c>
      <c r="O70" s="424">
        <v>0</v>
      </c>
      <c r="P70" s="72">
        <v>-100</v>
      </c>
      <c r="Q70" s="27"/>
      <c r="R70" s="24" t="s">
        <v>29</v>
      </c>
      <c r="S70" s="424">
        <v>0</v>
      </c>
      <c r="T70" s="72">
        <v>-100</v>
      </c>
      <c r="U70" s="424">
        <v>0</v>
      </c>
      <c r="V70" s="72">
        <v>-100</v>
      </c>
      <c r="W70" s="424">
        <v>0</v>
      </c>
      <c r="X70" s="72">
        <v>-100</v>
      </c>
      <c r="Y70" s="27"/>
      <c r="Z70" s="24" t="s">
        <v>29</v>
      </c>
      <c r="AA70" s="424">
        <v>0</v>
      </c>
      <c r="AB70" s="72">
        <v>-100</v>
      </c>
      <c r="AC70" s="424">
        <v>0</v>
      </c>
      <c r="AD70" s="72">
        <v>-100</v>
      </c>
      <c r="AE70" s="424">
        <v>0</v>
      </c>
      <c r="AF70" s="72">
        <v>-100</v>
      </c>
      <c r="AG70" s="27"/>
      <c r="AH70" s="24" t="s">
        <v>29</v>
      </c>
      <c r="AI70" s="424">
        <v>0</v>
      </c>
      <c r="AJ70" s="72">
        <v>-100</v>
      </c>
      <c r="AK70" s="424">
        <v>0</v>
      </c>
      <c r="AL70" s="72">
        <v>-100</v>
      </c>
      <c r="AM70" s="424">
        <v>0</v>
      </c>
      <c r="AN70" s="72">
        <v>-100</v>
      </c>
      <c r="AO70" s="27"/>
      <c r="AP70" s="24" t="s">
        <v>29</v>
      </c>
      <c r="AQ70" s="424">
        <v>0</v>
      </c>
      <c r="AR70" s="72">
        <v>-100</v>
      </c>
      <c r="AS70" s="424">
        <v>0</v>
      </c>
      <c r="AT70" s="72">
        <v>-100</v>
      </c>
      <c r="AU70" s="424">
        <v>0</v>
      </c>
      <c r="AV70" s="72">
        <v>-100</v>
      </c>
      <c r="AW70" s="27"/>
      <c r="AX70" s="24" t="s">
        <v>29</v>
      </c>
      <c r="AY70" s="424">
        <v>0</v>
      </c>
      <c r="AZ70" s="72">
        <v>-100</v>
      </c>
      <c r="BA70" s="424">
        <v>0</v>
      </c>
      <c r="BB70" s="72">
        <v>-100</v>
      </c>
      <c r="BC70" s="424">
        <v>0</v>
      </c>
      <c r="BD70" s="72">
        <v>-100</v>
      </c>
      <c r="BE70" s="27"/>
      <c r="BF70" s="24" t="s">
        <v>29</v>
      </c>
      <c r="BG70" s="424">
        <v>0</v>
      </c>
      <c r="BH70" s="72">
        <v>-100</v>
      </c>
      <c r="BI70" s="424">
        <v>0</v>
      </c>
      <c r="BJ70" s="72">
        <v>-100</v>
      </c>
      <c r="BK70" s="424">
        <v>0</v>
      </c>
      <c r="BL70" s="72">
        <v>-100</v>
      </c>
      <c r="BM70" s="27"/>
      <c r="BN70" s="24" t="s">
        <v>29</v>
      </c>
      <c r="BO70" s="424">
        <v>0</v>
      </c>
      <c r="BP70" s="72">
        <v>-100</v>
      </c>
      <c r="BQ70" s="424">
        <v>0</v>
      </c>
      <c r="BR70" s="72">
        <v>-100</v>
      </c>
      <c r="BS70" s="424">
        <v>0</v>
      </c>
      <c r="BT70" s="72">
        <v>-100</v>
      </c>
      <c r="BU70" s="27"/>
      <c r="BV70" s="24" t="s">
        <v>29</v>
      </c>
      <c r="BW70" s="424">
        <v>0</v>
      </c>
      <c r="BX70" s="72">
        <v>-100</v>
      </c>
      <c r="BY70" s="424">
        <v>0</v>
      </c>
      <c r="BZ70" s="72">
        <v>-100</v>
      </c>
      <c r="CA70" s="424">
        <v>0</v>
      </c>
      <c r="CB70" s="72">
        <v>-100</v>
      </c>
      <c r="CC70" s="27"/>
      <c r="CD70" s="24" t="s">
        <v>29</v>
      </c>
      <c r="CE70" s="424">
        <v>0</v>
      </c>
      <c r="CF70" s="72">
        <v>-100</v>
      </c>
      <c r="CG70" s="424">
        <v>0</v>
      </c>
      <c r="CH70" s="72">
        <v>-100</v>
      </c>
      <c r="CI70" s="424">
        <v>0</v>
      </c>
      <c r="CJ70" s="72">
        <v>-100</v>
      </c>
      <c r="CK70" s="27"/>
      <c r="CL70" s="24" t="s">
        <v>29</v>
      </c>
      <c r="CM70" s="424">
        <v>0</v>
      </c>
      <c r="CN70" s="72">
        <v>-100</v>
      </c>
      <c r="CO70" s="424">
        <v>0</v>
      </c>
      <c r="CP70" s="72">
        <v>-100</v>
      </c>
      <c r="CQ70" s="424">
        <v>0</v>
      </c>
      <c r="CR70" s="72">
        <v>-100</v>
      </c>
      <c r="CS70" s="27"/>
      <c r="CT70" s="24" t="s">
        <v>29</v>
      </c>
      <c r="CU70" s="424">
        <v>0</v>
      </c>
      <c r="CV70" s="72">
        <v>-100</v>
      </c>
      <c r="CW70" s="424">
        <v>0</v>
      </c>
      <c r="CX70" s="72">
        <v>-100</v>
      </c>
      <c r="CY70" s="424">
        <v>0</v>
      </c>
      <c r="CZ70" s="72">
        <v>-100</v>
      </c>
      <c r="DA70" s="27"/>
      <c r="DB70" s="24" t="s">
        <v>29</v>
      </c>
      <c r="DC70" s="424">
        <v>0</v>
      </c>
      <c r="DD70" s="72">
        <v>-100</v>
      </c>
      <c r="DE70" s="424">
        <v>0</v>
      </c>
      <c r="DF70" s="72">
        <v>-100</v>
      </c>
      <c r="DG70" s="424">
        <v>0</v>
      </c>
      <c r="DH70" s="72">
        <v>-100</v>
      </c>
      <c r="DI70" s="27"/>
      <c r="DJ70" s="24" t="s">
        <v>29</v>
      </c>
      <c r="DK70" s="424">
        <v>0</v>
      </c>
      <c r="DL70" s="72">
        <v>-100</v>
      </c>
      <c r="DM70" s="424" t="e">
        <v>#DIV/0!</v>
      </c>
      <c r="DN70" s="72" t="e">
        <v>#DIV/0!</v>
      </c>
      <c r="DO70" s="424">
        <v>0</v>
      </c>
      <c r="DP70" s="72">
        <v>-100</v>
      </c>
      <c r="DQ70" s="429"/>
    </row>
    <row r="71" hidden="1" spans="1:121">
      <c r="A71" s="27"/>
      <c r="B71" s="24" t="s">
        <v>30</v>
      </c>
      <c r="C71" s="424">
        <v>0</v>
      </c>
      <c r="D71" s="72">
        <v>-100</v>
      </c>
      <c r="E71" s="424">
        <v>0</v>
      </c>
      <c r="F71" s="72">
        <v>-100</v>
      </c>
      <c r="G71" s="424">
        <v>0</v>
      </c>
      <c r="H71" s="72">
        <v>-100</v>
      </c>
      <c r="I71" s="27"/>
      <c r="J71" s="24" t="s">
        <v>30</v>
      </c>
      <c r="K71" s="424">
        <v>0</v>
      </c>
      <c r="L71" s="72">
        <v>-100</v>
      </c>
      <c r="M71" s="424">
        <v>0</v>
      </c>
      <c r="N71" s="72">
        <v>-100</v>
      </c>
      <c r="O71" s="424">
        <v>0</v>
      </c>
      <c r="P71" s="72">
        <v>-100</v>
      </c>
      <c r="Q71" s="27"/>
      <c r="R71" s="24" t="s">
        <v>30</v>
      </c>
      <c r="S71" s="424">
        <v>0</v>
      </c>
      <c r="T71" s="72">
        <v>-100</v>
      </c>
      <c r="U71" s="424">
        <v>0</v>
      </c>
      <c r="V71" s="72">
        <v>-100</v>
      </c>
      <c r="W71" s="424">
        <v>0</v>
      </c>
      <c r="X71" s="72">
        <v>-100</v>
      </c>
      <c r="Y71" s="27"/>
      <c r="Z71" s="24" t="s">
        <v>30</v>
      </c>
      <c r="AA71" s="424">
        <v>0</v>
      </c>
      <c r="AB71" s="72">
        <v>-100</v>
      </c>
      <c r="AC71" s="424">
        <v>0</v>
      </c>
      <c r="AD71" s="72">
        <v>-100</v>
      </c>
      <c r="AE71" s="424">
        <v>0</v>
      </c>
      <c r="AF71" s="72">
        <v>-100</v>
      </c>
      <c r="AG71" s="27"/>
      <c r="AH71" s="24" t="s">
        <v>30</v>
      </c>
      <c r="AI71" s="424">
        <v>0</v>
      </c>
      <c r="AJ71" s="72">
        <v>-100</v>
      </c>
      <c r="AK71" s="424">
        <v>0</v>
      </c>
      <c r="AL71" s="72">
        <v>-100</v>
      </c>
      <c r="AM71" s="424">
        <v>0</v>
      </c>
      <c r="AN71" s="72">
        <v>-100</v>
      </c>
      <c r="AO71" s="27"/>
      <c r="AP71" s="24" t="s">
        <v>30</v>
      </c>
      <c r="AQ71" s="424">
        <v>0</v>
      </c>
      <c r="AR71" s="72">
        <v>-100</v>
      </c>
      <c r="AS71" s="424">
        <v>0</v>
      </c>
      <c r="AT71" s="72">
        <v>-100</v>
      </c>
      <c r="AU71" s="424">
        <v>0</v>
      </c>
      <c r="AV71" s="72">
        <v>-100</v>
      </c>
      <c r="AW71" s="27"/>
      <c r="AX71" s="24" t="s">
        <v>30</v>
      </c>
      <c r="AY71" s="424">
        <v>0</v>
      </c>
      <c r="AZ71" s="72">
        <v>-100</v>
      </c>
      <c r="BA71" s="424">
        <v>0</v>
      </c>
      <c r="BB71" s="72">
        <v>-100</v>
      </c>
      <c r="BC71" s="424">
        <v>0</v>
      </c>
      <c r="BD71" s="72">
        <v>-100</v>
      </c>
      <c r="BE71" s="27"/>
      <c r="BF71" s="24" t="s">
        <v>30</v>
      </c>
      <c r="BG71" s="424">
        <v>0</v>
      </c>
      <c r="BH71" s="72">
        <v>-100</v>
      </c>
      <c r="BI71" s="424">
        <v>0</v>
      </c>
      <c r="BJ71" s="72">
        <v>-100</v>
      </c>
      <c r="BK71" s="424">
        <v>0</v>
      </c>
      <c r="BL71" s="72">
        <v>-100</v>
      </c>
      <c r="BM71" s="27"/>
      <c r="BN71" s="24" t="s">
        <v>30</v>
      </c>
      <c r="BO71" s="424">
        <v>0</v>
      </c>
      <c r="BP71" s="72">
        <v>-100</v>
      </c>
      <c r="BQ71" s="424">
        <v>0</v>
      </c>
      <c r="BR71" s="72">
        <v>-100</v>
      </c>
      <c r="BS71" s="424">
        <v>0</v>
      </c>
      <c r="BT71" s="72">
        <v>-100</v>
      </c>
      <c r="BU71" s="27"/>
      <c r="BV71" s="24" t="s">
        <v>30</v>
      </c>
      <c r="BW71" s="424">
        <v>0</v>
      </c>
      <c r="BX71" s="72">
        <v>-100</v>
      </c>
      <c r="BY71" s="424">
        <v>0</v>
      </c>
      <c r="BZ71" s="72">
        <v>-100</v>
      </c>
      <c r="CA71" s="424">
        <v>0</v>
      </c>
      <c r="CB71" s="72">
        <v>-100</v>
      </c>
      <c r="CC71" s="27"/>
      <c r="CD71" s="24" t="s">
        <v>30</v>
      </c>
      <c r="CE71" s="424">
        <v>0</v>
      </c>
      <c r="CF71" s="72">
        <v>-100</v>
      </c>
      <c r="CG71" s="424">
        <v>0</v>
      </c>
      <c r="CH71" s="72">
        <v>-100</v>
      </c>
      <c r="CI71" s="424">
        <v>0</v>
      </c>
      <c r="CJ71" s="72">
        <v>-100</v>
      </c>
      <c r="CK71" s="27"/>
      <c r="CL71" s="24" t="s">
        <v>30</v>
      </c>
      <c r="CM71" s="424">
        <v>0</v>
      </c>
      <c r="CN71" s="72">
        <v>-100</v>
      </c>
      <c r="CO71" s="424">
        <v>0</v>
      </c>
      <c r="CP71" s="72">
        <v>-100</v>
      </c>
      <c r="CQ71" s="424">
        <v>0</v>
      </c>
      <c r="CR71" s="72">
        <v>-100</v>
      </c>
      <c r="CS71" s="27"/>
      <c r="CT71" s="24" t="s">
        <v>30</v>
      </c>
      <c r="CU71" s="424">
        <v>0</v>
      </c>
      <c r="CV71" s="72">
        <v>-100</v>
      </c>
      <c r="CW71" s="424">
        <v>0</v>
      </c>
      <c r="CX71" s="72">
        <v>-100</v>
      </c>
      <c r="CY71" s="424">
        <v>0</v>
      </c>
      <c r="CZ71" s="72">
        <v>-100</v>
      </c>
      <c r="DA71" s="27"/>
      <c r="DB71" s="24" t="s">
        <v>30</v>
      </c>
      <c r="DC71" s="424">
        <v>0</v>
      </c>
      <c r="DD71" s="72">
        <v>-100</v>
      </c>
      <c r="DE71" s="424">
        <v>0</v>
      </c>
      <c r="DF71" s="72">
        <v>-100</v>
      </c>
      <c r="DG71" s="424">
        <v>0</v>
      </c>
      <c r="DH71" s="72">
        <v>-100</v>
      </c>
      <c r="DI71" s="27"/>
      <c r="DJ71" s="24" t="s">
        <v>30</v>
      </c>
      <c r="DK71" s="424">
        <v>0</v>
      </c>
      <c r="DL71" s="72">
        <v>-100</v>
      </c>
      <c r="DM71" s="424" t="e">
        <v>#DIV/0!</v>
      </c>
      <c r="DN71" s="72" t="e">
        <v>#DIV/0!</v>
      </c>
      <c r="DO71" s="424">
        <v>0</v>
      </c>
      <c r="DP71" s="72">
        <v>-100</v>
      </c>
      <c r="DQ71" s="429"/>
    </row>
    <row r="72" spans="1:121">
      <c r="A72" s="27"/>
      <c r="B72" s="24"/>
      <c r="C72" s="424"/>
      <c r="D72" s="423"/>
      <c r="E72" s="424"/>
      <c r="F72" s="423"/>
      <c r="G72" s="424"/>
      <c r="H72" s="423"/>
      <c r="I72" s="27"/>
      <c r="J72" s="24"/>
      <c r="K72" s="424"/>
      <c r="L72" s="423"/>
      <c r="M72" s="424"/>
      <c r="N72" s="423"/>
      <c r="O72" s="424"/>
      <c r="P72" s="423"/>
      <c r="Q72" s="27"/>
      <c r="R72" s="24"/>
      <c r="S72" s="424"/>
      <c r="T72" s="423"/>
      <c r="U72" s="424"/>
      <c r="V72" s="423"/>
      <c r="W72" s="424"/>
      <c r="X72" s="423"/>
      <c r="Y72" s="27"/>
      <c r="Z72" s="24"/>
      <c r="AA72" s="424"/>
      <c r="AB72" s="423"/>
      <c r="AC72" s="424"/>
      <c r="AD72" s="423"/>
      <c r="AE72" s="424"/>
      <c r="AF72" s="423"/>
      <c r="AG72" s="27"/>
      <c r="AH72" s="24"/>
      <c r="AI72" s="424"/>
      <c r="AJ72" s="423"/>
      <c r="AK72" s="424"/>
      <c r="AL72" s="423"/>
      <c r="AM72" s="424"/>
      <c r="AN72" s="423"/>
      <c r="AO72" s="27"/>
      <c r="AP72" s="24"/>
      <c r="AQ72" s="424"/>
      <c r="AR72" s="423"/>
      <c r="AS72" s="424"/>
      <c r="AT72" s="423"/>
      <c r="AU72" s="424"/>
      <c r="AV72" s="423"/>
      <c r="AW72" s="27"/>
      <c r="AX72" s="24"/>
      <c r="AY72" s="424"/>
      <c r="AZ72" s="423"/>
      <c r="BA72" s="424"/>
      <c r="BB72" s="423"/>
      <c r="BC72" s="424"/>
      <c r="BD72" s="423"/>
      <c r="BE72" s="27"/>
      <c r="BF72" s="24"/>
      <c r="BG72" s="424"/>
      <c r="BH72" s="423"/>
      <c r="BI72" s="424"/>
      <c r="BJ72" s="423"/>
      <c r="BK72" s="424"/>
      <c r="BL72" s="423"/>
      <c r="BM72" s="27"/>
      <c r="BN72" s="24"/>
      <c r="BO72" s="424"/>
      <c r="BP72" s="423"/>
      <c r="BQ72" s="424"/>
      <c r="BR72" s="423"/>
      <c r="BS72" s="424"/>
      <c r="BT72" s="423"/>
      <c r="BU72" s="27"/>
      <c r="BV72" s="24"/>
      <c r="BW72" s="424"/>
      <c r="BX72" s="423"/>
      <c r="BY72" s="424"/>
      <c r="BZ72" s="423"/>
      <c r="CA72" s="424"/>
      <c r="CB72" s="423"/>
      <c r="CC72" s="27"/>
      <c r="CD72" s="24"/>
      <c r="CE72" s="424"/>
      <c r="CF72" s="423"/>
      <c r="CG72" s="424"/>
      <c r="CH72" s="423"/>
      <c r="CI72" s="424"/>
      <c r="CJ72" s="423"/>
      <c r="CK72" s="27"/>
      <c r="CL72" s="24"/>
      <c r="CM72" s="424"/>
      <c r="CN72" s="423"/>
      <c r="CO72" s="424"/>
      <c r="CP72" s="423"/>
      <c r="CQ72" s="424"/>
      <c r="CR72" s="423"/>
      <c r="CS72" s="27"/>
      <c r="CT72" s="24"/>
      <c r="CU72" s="424"/>
      <c r="CV72" s="423"/>
      <c r="CW72" s="424"/>
      <c r="CX72" s="423"/>
      <c r="CY72" s="424"/>
      <c r="CZ72" s="423"/>
      <c r="DA72" s="27"/>
      <c r="DB72" s="24"/>
      <c r="DC72" s="424"/>
      <c r="DD72" s="423"/>
      <c r="DE72" s="424"/>
      <c r="DF72" s="423"/>
      <c r="DG72" s="424"/>
      <c r="DH72" s="423"/>
      <c r="DI72" s="27"/>
      <c r="DJ72" s="24"/>
      <c r="DK72" s="424"/>
      <c r="DL72" s="423"/>
      <c r="DM72" s="424"/>
      <c r="DN72" s="423"/>
      <c r="DO72" s="424"/>
      <c r="DP72" s="423"/>
      <c r="DQ72" s="429"/>
    </row>
    <row r="73" hidden="1" spans="1:360">
      <c r="A73" s="27">
        <v>2015</v>
      </c>
      <c r="B73" s="431" t="s">
        <v>31</v>
      </c>
      <c r="C73" s="424">
        <v>88.4296493597172</v>
      </c>
      <c r="D73" s="423"/>
      <c r="E73" s="424">
        <v>97.6330564642817</v>
      </c>
      <c r="F73" s="423"/>
      <c r="G73" s="424">
        <v>95.9311464574623</v>
      </c>
      <c r="H73" s="423"/>
      <c r="I73" s="27">
        <v>2015</v>
      </c>
      <c r="J73" s="431" t="s">
        <v>31</v>
      </c>
      <c r="K73" s="424">
        <v>97.0672204845951</v>
      </c>
      <c r="L73" s="423"/>
      <c r="M73" s="424">
        <v>93.5535720602508</v>
      </c>
      <c r="N73" s="423"/>
      <c r="O73" s="424">
        <v>99.5175154264413</v>
      </c>
      <c r="P73" s="423"/>
      <c r="Q73" s="27">
        <v>2015</v>
      </c>
      <c r="R73" s="431" t="s">
        <v>31</v>
      </c>
      <c r="S73" s="424">
        <v>98.4436115451256</v>
      </c>
      <c r="T73" s="423"/>
      <c r="U73" s="424">
        <v>98.6111882853352</v>
      </c>
      <c r="V73" s="423"/>
      <c r="W73" s="424">
        <v>84.2714054594047</v>
      </c>
      <c r="X73" s="423"/>
      <c r="Y73" s="27">
        <v>2015</v>
      </c>
      <c r="Z73" s="431" t="s">
        <v>31</v>
      </c>
      <c r="AA73" s="424">
        <v>106.282491586582</v>
      </c>
      <c r="AB73" s="423"/>
      <c r="AC73" s="424">
        <v>86.7161458287181</v>
      </c>
      <c r="AD73" s="423"/>
      <c r="AE73" s="424">
        <v>101.319712874529</v>
      </c>
      <c r="AF73" s="423"/>
      <c r="AG73" s="27">
        <v>2015</v>
      </c>
      <c r="AH73" s="431" t="s">
        <v>31</v>
      </c>
      <c r="AI73" s="424">
        <v>96.1328640356705</v>
      </c>
      <c r="AJ73" s="423"/>
      <c r="AK73" s="424">
        <v>91.3218288133528</v>
      </c>
      <c r="AL73" s="423"/>
      <c r="AM73" s="424">
        <v>101.174426867607</v>
      </c>
      <c r="AN73" s="423"/>
      <c r="AO73" s="27">
        <v>2015</v>
      </c>
      <c r="AP73" s="431" t="s">
        <v>31</v>
      </c>
      <c r="AQ73" s="424">
        <v>98.0161800505928</v>
      </c>
      <c r="AR73" s="423"/>
      <c r="AS73" s="424">
        <v>99.9000803251116</v>
      </c>
      <c r="AT73" s="423"/>
      <c r="AU73" s="424">
        <v>97.437321831126</v>
      </c>
      <c r="AV73" s="423"/>
      <c r="AW73" s="27">
        <v>2015</v>
      </c>
      <c r="AX73" s="431" t="s">
        <v>31</v>
      </c>
      <c r="AY73" s="424">
        <v>96.1283491505161</v>
      </c>
      <c r="AZ73" s="423"/>
      <c r="BA73" s="424">
        <v>96.5475091261687</v>
      </c>
      <c r="BB73" s="423"/>
      <c r="BC73" s="424">
        <v>89.368408876172</v>
      </c>
      <c r="BD73" s="423"/>
      <c r="BE73" s="27">
        <v>2015</v>
      </c>
      <c r="BF73" s="431" t="s">
        <v>31</v>
      </c>
      <c r="BG73" s="424">
        <v>96.7111203211465</v>
      </c>
      <c r="BH73" s="423"/>
      <c r="BI73" s="424">
        <v>103.510764783087</v>
      </c>
      <c r="BJ73" s="423"/>
      <c r="BK73" s="424">
        <v>87.3182069344828</v>
      </c>
      <c r="BL73" s="423"/>
      <c r="BM73" s="27">
        <v>2015</v>
      </c>
      <c r="BN73" s="431" t="s">
        <v>31</v>
      </c>
      <c r="BO73" s="424">
        <v>96.4522895053059</v>
      </c>
      <c r="BP73" s="423"/>
      <c r="BQ73" s="424">
        <v>101.694455625016</v>
      </c>
      <c r="BR73" s="423"/>
      <c r="BS73" s="424">
        <v>91.5565675642117</v>
      </c>
      <c r="BT73" s="423"/>
      <c r="BU73" s="27">
        <v>2015</v>
      </c>
      <c r="BV73" s="431" t="s">
        <v>31</v>
      </c>
      <c r="BW73" s="424">
        <v>95.4393237774804</v>
      </c>
      <c r="BX73" s="423"/>
      <c r="BY73" s="424">
        <v>100.534312152721</v>
      </c>
      <c r="BZ73" s="423"/>
      <c r="CA73" s="424">
        <v>77.4711171784072</v>
      </c>
      <c r="CB73" s="423"/>
      <c r="CC73" s="27">
        <v>2015</v>
      </c>
      <c r="CD73" s="431" t="s">
        <v>31</v>
      </c>
      <c r="CE73" s="424">
        <v>97.804470475298</v>
      </c>
      <c r="CF73" s="423"/>
      <c r="CG73" s="424">
        <v>101.568793807352</v>
      </c>
      <c r="CH73" s="423"/>
      <c r="CI73" s="424">
        <v>82.2879562185588</v>
      </c>
      <c r="CJ73" s="423"/>
      <c r="CK73" s="27">
        <v>2015</v>
      </c>
      <c r="CL73" s="431" t="s">
        <v>31</v>
      </c>
      <c r="CM73" s="424">
        <v>98.2396070252148</v>
      </c>
      <c r="CN73" s="423"/>
      <c r="CO73" s="424">
        <v>101.921810018734</v>
      </c>
      <c r="CP73" s="423"/>
      <c r="CQ73" s="424">
        <v>89.921681241083</v>
      </c>
      <c r="CR73" s="423"/>
      <c r="CS73" s="27">
        <v>2015</v>
      </c>
      <c r="CT73" s="431" t="s">
        <v>31</v>
      </c>
      <c r="CU73" s="424">
        <v>113.559562236225</v>
      </c>
      <c r="CV73" s="423"/>
      <c r="CW73" s="424">
        <v>93.238247693367</v>
      </c>
      <c r="CX73" s="423"/>
      <c r="CY73" s="424">
        <v>107.32894101856</v>
      </c>
      <c r="CZ73" s="423"/>
      <c r="DA73" s="27">
        <v>2015</v>
      </c>
      <c r="DB73" s="431" t="s">
        <v>31</v>
      </c>
      <c r="DC73" s="424">
        <v>100.320200905025</v>
      </c>
      <c r="DD73" s="423"/>
      <c r="DE73" s="424">
        <v>94.809953108393</v>
      </c>
      <c r="DF73" s="423"/>
      <c r="DG73" s="424">
        <v>93.3531602405522</v>
      </c>
      <c r="DH73" s="423"/>
      <c r="DI73" s="27">
        <v>2015</v>
      </c>
      <c r="DJ73" s="431" t="s">
        <v>31</v>
      </c>
      <c r="DK73" s="424">
        <v>104.119404448654</v>
      </c>
      <c r="DL73" s="423"/>
      <c r="DM73" s="424">
        <v>96.3055872810153</v>
      </c>
      <c r="DN73" s="423"/>
      <c r="DO73" s="424">
        <v>99.8060739466055</v>
      </c>
      <c r="DP73" s="423"/>
      <c r="DQ73" s="429"/>
      <c r="DR73" s="24"/>
      <c r="DS73" s="424"/>
      <c r="DT73" s="423"/>
      <c r="DU73" s="424"/>
      <c r="DV73" s="423"/>
      <c r="DW73" s="424"/>
      <c r="DX73" s="423"/>
      <c r="DY73" s="27"/>
      <c r="DZ73" s="24"/>
      <c r="EA73" s="424"/>
      <c r="EB73" s="423"/>
      <c r="EC73" s="424"/>
      <c r="ED73" s="423"/>
      <c r="EE73" s="424"/>
      <c r="EF73" s="423"/>
      <c r="EG73" s="27"/>
      <c r="EH73" s="24"/>
      <c r="EI73" s="424"/>
      <c r="EJ73" s="423"/>
      <c r="EK73" s="424"/>
      <c r="EL73" s="423"/>
      <c r="EM73" s="424"/>
      <c r="EN73" s="423"/>
      <c r="EO73" s="27"/>
      <c r="EP73" s="24"/>
      <c r="EQ73" s="424"/>
      <c r="ER73" s="423"/>
      <c r="ES73" s="424"/>
      <c r="ET73" s="423"/>
      <c r="EU73" s="424"/>
      <c r="EV73" s="423"/>
      <c r="EW73" s="27"/>
      <c r="EX73" s="24"/>
      <c r="EY73" s="424"/>
      <c r="EZ73" s="423"/>
      <c r="FA73" s="424"/>
      <c r="FB73" s="423"/>
      <c r="FC73" s="424"/>
      <c r="FD73" s="423"/>
      <c r="FE73" s="27"/>
      <c r="FF73" s="24"/>
      <c r="FG73" s="424"/>
      <c r="FH73" s="423"/>
      <c r="FI73" s="424"/>
      <c r="FJ73" s="423"/>
      <c r="FK73" s="424"/>
      <c r="FL73" s="423"/>
      <c r="FM73" s="27"/>
      <c r="FN73" s="24"/>
      <c r="FO73" s="424"/>
      <c r="FP73" s="423"/>
      <c r="FQ73" s="424"/>
      <c r="FR73" s="423"/>
      <c r="FS73" s="424"/>
      <c r="FT73" s="423"/>
      <c r="FU73" s="27"/>
      <c r="FV73" s="24"/>
      <c r="FW73" s="424"/>
      <c r="FX73" s="423"/>
      <c r="FY73" s="424"/>
      <c r="FZ73" s="423"/>
      <c r="GA73" s="424"/>
      <c r="GB73" s="423"/>
      <c r="GC73" s="27"/>
      <c r="GD73" s="24"/>
      <c r="GE73" s="424"/>
      <c r="GF73" s="423"/>
      <c r="GG73" s="424"/>
      <c r="GH73" s="423"/>
      <c r="GI73" s="424"/>
      <c r="GJ73" s="423"/>
      <c r="GK73" s="27"/>
      <c r="GL73" s="24"/>
      <c r="GM73" s="424"/>
      <c r="GN73" s="423"/>
      <c r="GO73" s="424"/>
      <c r="GP73" s="423"/>
      <c r="GQ73" s="424"/>
      <c r="GR73" s="423"/>
      <c r="GS73" s="27"/>
      <c r="GT73" s="24"/>
      <c r="GU73" s="424"/>
      <c r="GV73" s="423"/>
      <c r="GW73" s="424"/>
      <c r="GX73" s="423"/>
      <c r="GY73" s="424"/>
      <c r="GZ73" s="423"/>
      <c r="HA73" s="27"/>
      <c r="HB73" s="24"/>
      <c r="HC73" s="424"/>
      <c r="HD73" s="423"/>
      <c r="HE73" s="424"/>
      <c r="HF73" s="423"/>
      <c r="HG73" s="424"/>
      <c r="HH73" s="423"/>
      <c r="HI73" s="27"/>
      <c r="HJ73" s="24"/>
      <c r="HK73" s="424"/>
      <c r="HL73" s="423"/>
      <c r="HM73" s="424"/>
      <c r="HN73" s="423"/>
      <c r="HO73" s="424"/>
      <c r="HP73" s="423"/>
      <c r="HQ73" s="27"/>
      <c r="HR73" s="24"/>
      <c r="HS73" s="424"/>
      <c r="HT73" s="423"/>
      <c r="HU73" s="424"/>
      <c r="HV73" s="423"/>
      <c r="HW73" s="424"/>
      <c r="HX73" s="423"/>
      <c r="HY73" s="27"/>
      <c r="HZ73" s="24"/>
      <c r="IA73" s="424"/>
      <c r="IB73" s="423"/>
      <c r="IC73" s="424"/>
      <c r="ID73" s="423"/>
      <c r="IE73" s="424"/>
      <c r="IF73" s="423"/>
      <c r="IG73" s="27"/>
      <c r="IH73" s="24"/>
      <c r="II73" s="424"/>
      <c r="IJ73" s="423"/>
      <c r="IK73" s="424"/>
      <c r="IL73" s="423"/>
      <c r="IM73" s="424"/>
      <c r="IN73" s="423"/>
      <c r="IO73" s="424"/>
      <c r="IP73" s="423"/>
      <c r="IQ73" s="27"/>
      <c r="IR73" s="24"/>
      <c r="IS73" s="424"/>
      <c r="IT73" s="423"/>
      <c r="IU73" s="424"/>
      <c r="IV73" s="423"/>
      <c r="IW73" s="424"/>
      <c r="IX73" s="423"/>
      <c r="IY73" s="27"/>
      <c r="IZ73" s="24"/>
      <c r="JA73" s="424"/>
      <c r="JB73" s="423"/>
      <c r="JC73" s="424"/>
      <c r="JD73" s="423"/>
      <c r="JE73" s="424"/>
      <c r="JF73" s="423"/>
      <c r="JG73" s="27"/>
      <c r="JH73" s="24"/>
      <c r="JI73" s="424"/>
      <c r="JJ73" s="423"/>
      <c r="JK73" s="424"/>
      <c r="JL73" s="423"/>
      <c r="JM73" s="424"/>
      <c r="JN73" s="423"/>
      <c r="JO73" s="27"/>
      <c r="JP73" s="24"/>
      <c r="JQ73" s="424"/>
      <c r="JR73" s="423"/>
      <c r="JS73" s="424"/>
      <c r="JT73" s="423"/>
      <c r="JU73" s="424"/>
      <c r="JV73" s="423"/>
      <c r="JW73" s="27"/>
      <c r="JX73" s="24"/>
      <c r="JY73" s="424"/>
      <c r="JZ73" s="423"/>
      <c r="KA73" s="424"/>
      <c r="KB73" s="423"/>
      <c r="KC73" s="424"/>
      <c r="KD73" s="423"/>
      <c r="KE73" s="27"/>
      <c r="KF73" s="24"/>
      <c r="KG73" s="424"/>
      <c r="KH73" s="423"/>
      <c r="KI73" s="424"/>
      <c r="KJ73" s="423"/>
      <c r="KK73" s="424"/>
      <c r="KL73" s="423"/>
      <c r="KM73" s="27"/>
      <c r="KN73" s="24"/>
      <c r="KO73" s="424"/>
      <c r="KP73" s="423"/>
      <c r="KQ73" s="424"/>
      <c r="KR73" s="423"/>
      <c r="KS73" s="424"/>
      <c r="KT73" s="423"/>
      <c r="KU73" s="27"/>
      <c r="KV73" s="24"/>
      <c r="KW73" s="424"/>
      <c r="KX73" s="423"/>
      <c r="KY73" s="424"/>
      <c r="KZ73" s="423"/>
      <c r="LA73" s="424"/>
      <c r="LB73" s="423"/>
      <c r="LC73" s="27"/>
      <c r="LD73" s="24"/>
      <c r="LE73" s="424"/>
      <c r="LF73" s="423"/>
      <c r="LG73" s="424"/>
      <c r="LH73" s="423"/>
      <c r="LI73" s="424"/>
      <c r="LJ73" s="423"/>
      <c r="LK73" s="27"/>
      <c r="LL73" s="24"/>
      <c r="LM73" s="424"/>
      <c r="LN73" s="423"/>
      <c r="LO73" s="424"/>
      <c r="LP73" s="423"/>
      <c r="LQ73" s="424"/>
      <c r="LR73" s="423"/>
      <c r="LS73" s="27"/>
      <c r="LT73" s="24"/>
      <c r="LU73" s="424"/>
      <c r="LV73" s="423"/>
      <c r="LW73" s="424"/>
      <c r="LX73" s="423"/>
      <c r="LY73" s="424"/>
      <c r="LZ73" s="423"/>
      <c r="MA73" s="27"/>
      <c r="MB73" s="24"/>
      <c r="MC73" s="424"/>
      <c r="MD73" s="423"/>
      <c r="ME73" s="424"/>
      <c r="MF73" s="423"/>
      <c r="MG73" s="424"/>
      <c r="MH73" s="423"/>
      <c r="MI73" s="27"/>
      <c r="MJ73" s="24"/>
      <c r="MK73" s="424"/>
      <c r="ML73" s="423"/>
      <c r="MM73" s="424"/>
      <c r="MN73" s="423"/>
      <c r="MO73" s="424"/>
      <c r="MP73" s="423"/>
      <c r="MQ73" s="27"/>
      <c r="MR73" s="24"/>
      <c r="MT73" s="13"/>
      <c r="MU73" s="13"/>
      <c r="MV73" s="154"/>
    </row>
    <row r="74" hidden="1" spans="1:360">
      <c r="A74" s="27">
        <v>2016</v>
      </c>
      <c r="B74" s="431" t="s">
        <v>31</v>
      </c>
      <c r="C74" s="424">
        <v>82.2950654691235</v>
      </c>
      <c r="D74" s="423">
        <v>-6.93724778398618</v>
      </c>
      <c r="E74" s="424">
        <v>107.662404882586</v>
      </c>
      <c r="F74" s="423">
        <v>10.2724925158658</v>
      </c>
      <c r="G74" s="424">
        <v>104.9869881183</v>
      </c>
      <c r="H74" s="423">
        <v>9.4399389512696</v>
      </c>
      <c r="I74" s="27">
        <v>2016</v>
      </c>
      <c r="J74" s="431" t="s">
        <v>31</v>
      </c>
      <c r="K74" s="424">
        <v>106.326454934732</v>
      </c>
      <c r="L74" s="423">
        <v>9.53899205510491</v>
      </c>
      <c r="M74" s="424">
        <v>100.796511446097</v>
      </c>
      <c r="N74" s="423">
        <v>7.74202334164369</v>
      </c>
      <c r="O74" s="424">
        <v>105.973016680673</v>
      </c>
      <c r="P74" s="423">
        <v>6.48679905900941</v>
      </c>
      <c r="Q74" s="27">
        <v>2016</v>
      </c>
      <c r="R74" s="431" t="s">
        <v>31</v>
      </c>
      <c r="S74" s="424">
        <v>102.212041208701</v>
      </c>
      <c r="T74" s="423">
        <v>3.82800834348495</v>
      </c>
      <c r="U74" s="424">
        <v>106.697199930282</v>
      </c>
      <c r="V74" s="423">
        <v>8.19989271557111</v>
      </c>
      <c r="W74" s="424">
        <v>113.793162379063</v>
      </c>
      <c r="X74" s="423">
        <v>35.031760487108</v>
      </c>
      <c r="Y74" s="27">
        <v>2016</v>
      </c>
      <c r="Z74" s="431" t="s">
        <v>31</v>
      </c>
      <c r="AA74" s="424">
        <v>109.160238373108</v>
      </c>
      <c r="AB74" s="423">
        <v>2.70763955903442</v>
      </c>
      <c r="AC74" s="424">
        <v>106.029223284323</v>
      </c>
      <c r="AD74" s="423">
        <v>22.2716049831734</v>
      </c>
      <c r="AE74" s="424">
        <v>98.1285018532886</v>
      </c>
      <c r="AF74" s="423">
        <v>-3.14964475392135</v>
      </c>
      <c r="AG74" s="27">
        <v>2016</v>
      </c>
      <c r="AH74" s="431" t="s">
        <v>31</v>
      </c>
      <c r="AI74" s="424">
        <v>103.284482491152</v>
      </c>
      <c r="AJ74" s="423">
        <v>7.43930655475768</v>
      </c>
      <c r="AK74" s="424">
        <v>95.0852207687348</v>
      </c>
      <c r="AL74" s="423">
        <v>4.1210212325838</v>
      </c>
      <c r="AM74" s="424">
        <v>103.823851906921</v>
      </c>
      <c r="AN74" s="423">
        <v>2.61867066742165</v>
      </c>
      <c r="AO74" s="27">
        <v>2016</v>
      </c>
      <c r="AP74" s="431" t="s">
        <v>31</v>
      </c>
      <c r="AQ74" s="424">
        <v>102.891040412624</v>
      </c>
      <c r="AR74" s="423">
        <v>4.97352616630687</v>
      </c>
      <c r="AS74" s="424">
        <v>102.381504232881</v>
      </c>
      <c r="AT74" s="423">
        <v>2.48390581838763</v>
      </c>
      <c r="AU74" s="424">
        <v>101.382768709132</v>
      </c>
      <c r="AV74" s="423">
        <v>4.04921523278736</v>
      </c>
      <c r="AW74" s="27">
        <v>2016</v>
      </c>
      <c r="AX74" s="431" t="s">
        <v>31</v>
      </c>
      <c r="AY74" s="424">
        <v>101.665039314417</v>
      </c>
      <c r="AZ74" s="423">
        <v>5.75968505943203</v>
      </c>
      <c r="BA74" s="424">
        <v>99.2869615070623</v>
      </c>
      <c r="BB74" s="423">
        <v>2.83741383458546</v>
      </c>
      <c r="BC74" s="424">
        <v>109.550384280334</v>
      </c>
      <c r="BD74" s="423">
        <v>22.582896638706</v>
      </c>
      <c r="BE74" s="27">
        <v>2016</v>
      </c>
      <c r="BF74" s="431" t="s">
        <v>31</v>
      </c>
      <c r="BG74" s="424">
        <v>98.7799282747978</v>
      </c>
      <c r="BH74" s="423">
        <v>2.13916243218097</v>
      </c>
      <c r="BI74" s="424">
        <v>98.410399363622</v>
      </c>
      <c r="BJ74" s="423">
        <v>-4.92737680969958</v>
      </c>
      <c r="BK74" s="424">
        <v>99.3581005517058</v>
      </c>
      <c r="BL74" s="423">
        <v>13.7885259442591</v>
      </c>
      <c r="BM74" s="27">
        <v>2016</v>
      </c>
      <c r="BN74" s="431" t="s">
        <v>31</v>
      </c>
      <c r="BO74" s="424">
        <v>97.4231275739028</v>
      </c>
      <c r="BP74" s="423">
        <v>1.00654745841307</v>
      </c>
      <c r="BQ74" s="424">
        <v>109.818305459928</v>
      </c>
      <c r="BR74" s="423">
        <v>7.98848844313373</v>
      </c>
      <c r="BS74" s="424">
        <v>99.6700869953976</v>
      </c>
      <c r="BT74" s="423">
        <v>8.86175579430233</v>
      </c>
      <c r="BU74" s="27">
        <v>2016</v>
      </c>
      <c r="BV74" s="431" t="s">
        <v>31</v>
      </c>
      <c r="BW74" s="424">
        <v>101.320112516433</v>
      </c>
      <c r="BX74" s="423">
        <v>6.16180889196509</v>
      </c>
      <c r="BY74" s="424">
        <v>98.0223740760652</v>
      </c>
      <c r="BZ74" s="423">
        <v>-2.49858781829667</v>
      </c>
      <c r="CA74" s="424">
        <v>89.7049312954858</v>
      </c>
      <c r="CB74" s="423">
        <v>15.7914517857094</v>
      </c>
      <c r="CC74" s="27">
        <v>2016</v>
      </c>
      <c r="CD74" s="431" t="s">
        <v>31</v>
      </c>
      <c r="CE74" s="424">
        <v>106.551930062787</v>
      </c>
      <c r="CF74" s="423">
        <v>8.94382388144382</v>
      </c>
      <c r="CG74" s="424">
        <v>118.349279008535</v>
      </c>
      <c r="CH74" s="423">
        <v>16.5213000688088</v>
      </c>
      <c r="CI74" s="424">
        <v>86.8507424991334</v>
      </c>
      <c r="CJ74" s="423">
        <v>5.54490169673889</v>
      </c>
      <c r="CK74" s="27">
        <v>2016</v>
      </c>
      <c r="CL74" s="431" t="s">
        <v>31</v>
      </c>
      <c r="CM74" s="424">
        <v>102.339712508141</v>
      </c>
      <c r="CN74" s="423">
        <v>4.173576836351</v>
      </c>
      <c r="CO74" s="424">
        <v>103.04787096669</v>
      </c>
      <c r="CP74" s="423">
        <v>1.10482824799618</v>
      </c>
      <c r="CQ74" s="424">
        <v>98.755994828097</v>
      </c>
      <c r="CR74" s="423">
        <v>9.8244533076832</v>
      </c>
      <c r="CS74" s="27">
        <v>2016</v>
      </c>
      <c r="CT74" s="431" t="s">
        <v>31</v>
      </c>
      <c r="CU74" s="424">
        <v>118.031376628977</v>
      </c>
      <c r="CV74" s="423">
        <v>3.93785807614257</v>
      </c>
      <c r="CW74" s="424">
        <v>95.6354070591206</v>
      </c>
      <c r="CX74" s="423">
        <v>2.57100430891531</v>
      </c>
      <c r="CY74" s="424">
        <v>80.8860396379539</v>
      </c>
      <c r="CZ74" s="423">
        <v>-24.6372517325343</v>
      </c>
      <c r="DA74" s="27">
        <v>2016</v>
      </c>
      <c r="DB74" s="431" t="s">
        <v>31</v>
      </c>
      <c r="DC74" s="424">
        <v>116.230686812405</v>
      </c>
      <c r="DD74" s="423">
        <v>15.8597029948568</v>
      </c>
      <c r="DE74" s="424">
        <v>97.1220145338831</v>
      </c>
      <c r="DF74" s="423">
        <v>2.43862732728788</v>
      </c>
      <c r="DG74" s="424">
        <v>93.353688109277</v>
      </c>
      <c r="DH74" s="423">
        <v>0.000565453513772241</v>
      </c>
      <c r="DI74" s="27">
        <v>2016</v>
      </c>
      <c r="DJ74" s="431" t="s">
        <v>31</v>
      </c>
      <c r="DK74" s="424">
        <v>99.7028924596396</v>
      </c>
      <c r="DL74" s="423">
        <v>-4.2417760766125</v>
      </c>
      <c r="DM74" s="424">
        <v>105.105915344431</v>
      </c>
      <c r="DN74" s="423">
        <v>9.13792056294382</v>
      </c>
      <c r="DO74" s="424">
        <v>102.636360232233</v>
      </c>
      <c r="DP74" s="423">
        <v>2.83578561274938</v>
      </c>
      <c r="DQ74" s="429"/>
      <c r="DR74" s="24"/>
      <c r="DS74" s="424"/>
      <c r="DT74" s="423"/>
      <c r="DU74" s="424"/>
      <c r="DV74" s="423"/>
      <c r="DW74" s="424"/>
      <c r="DX74" s="423"/>
      <c r="DY74" s="27"/>
      <c r="DZ74" s="24"/>
      <c r="EA74" s="424"/>
      <c r="EB74" s="423"/>
      <c r="EC74" s="424"/>
      <c r="ED74" s="423"/>
      <c r="EE74" s="424"/>
      <c r="EF74" s="423"/>
      <c r="EG74" s="27"/>
      <c r="EH74" s="24"/>
      <c r="EI74" s="424"/>
      <c r="EJ74" s="423"/>
      <c r="EK74" s="424"/>
      <c r="EL74" s="423"/>
      <c r="EM74" s="424"/>
      <c r="EN74" s="423"/>
      <c r="EO74" s="27"/>
      <c r="EP74" s="24"/>
      <c r="EQ74" s="424"/>
      <c r="ER74" s="423"/>
      <c r="ES74" s="424"/>
      <c r="ET74" s="423"/>
      <c r="EU74" s="424"/>
      <c r="EV74" s="423"/>
      <c r="EW74" s="27"/>
      <c r="EX74" s="24"/>
      <c r="EY74" s="424"/>
      <c r="EZ74" s="423"/>
      <c r="FA74" s="424"/>
      <c r="FB74" s="423"/>
      <c r="FC74" s="424"/>
      <c r="FD74" s="423"/>
      <c r="FE74" s="27"/>
      <c r="FF74" s="24"/>
      <c r="FG74" s="424"/>
      <c r="FH74" s="423"/>
      <c r="FI74" s="424"/>
      <c r="FJ74" s="423"/>
      <c r="FK74" s="424"/>
      <c r="FL74" s="423"/>
      <c r="FM74" s="27"/>
      <c r="FN74" s="24"/>
      <c r="FO74" s="424"/>
      <c r="FP74" s="423"/>
      <c r="FQ74" s="424"/>
      <c r="FR74" s="423"/>
      <c r="FS74" s="424"/>
      <c r="FT74" s="423"/>
      <c r="FU74" s="27"/>
      <c r="FV74" s="24"/>
      <c r="FW74" s="424"/>
      <c r="FX74" s="423"/>
      <c r="FY74" s="424"/>
      <c r="FZ74" s="423"/>
      <c r="GA74" s="424"/>
      <c r="GB74" s="423"/>
      <c r="GC74" s="27"/>
      <c r="GD74" s="24"/>
      <c r="GE74" s="424"/>
      <c r="GF74" s="423"/>
      <c r="GG74" s="424"/>
      <c r="GH74" s="423"/>
      <c r="GI74" s="424"/>
      <c r="GJ74" s="423"/>
      <c r="GK74" s="27"/>
      <c r="GL74" s="24"/>
      <c r="GM74" s="424"/>
      <c r="GN74" s="423"/>
      <c r="GO74" s="424"/>
      <c r="GP74" s="423"/>
      <c r="GQ74" s="424"/>
      <c r="GR74" s="423"/>
      <c r="GS74" s="27"/>
      <c r="GT74" s="24"/>
      <c r="GU74" s="424"/>
      <c r="GV74" s="423"/>
      <c r="GW74" s="424"/>
      <c r="GX74" s="423"/>
      <c r="GY74" s="424"/>
      <c r="GZ74" s="423"/>
      <c r="HA74" s="27"/>
      <c r="HB74" s="24"/>
      <c r="HC74" s="424"/>
      <c r="HD74" s="423"/>
      <c r="HE74" s="424"/>
      <c r="HF74" s="423"/>
      <c r="HG74" s="424"/>
      <c r="HH74" s="423"/>
      <c r="HI74" s="27"/>
      <c r="HJ74" s="24"/>
      <c r="HK74" s="424"/>
      <c r="HL74" s="423"/>
      <c r="HM74" s="424"/>
      <c r="HN74" s="423"/>
      <c r="HO74" s="424"/>
      <c r="HP74" s="423"/>
      <c r="HQ74" s="27"/>
      <c r="HR74" s="24"/>
      <c r="HS74" s="424"/>
      <c r="HT74" s="423"/>
      <c r="HU74" s="424"/>
      <c r="HV74" s="423"/>
      <c r="HW74" s="424"/>
      <c r="HX74" s="423"/>
      <c r="HY74" s="27"/>
      <c r="HZ74" s="24"/>
      <c r="IA74" s="424"/>
      <c r="IB74" s="423"/>
      <c r="IC74" s="424"/>
      <c r="ID74" s="423"/>
      <c r="IE74" s="424"/>
      <c r="IF74" s="423"/>
      <c r="IG74" s="27"/>
      <c r="IH74" s="24"/>
      <c r="II74" s="424"/>
      <c r="IJ74" s="423"/>
      <c r="IK74" s="424"/>
      <c r="IL74" s="423"/>
      <c r="IM74" s="424"/>
      <c r="IN74" s="423"/>
      <c r="IO74" s="424"/>
      <c r="IP74" s="423"/>
      <c r="IQ74" s="27"/>
      <c r="IR74" s="24"/>
      <c r="IS74" s="424"/>
      <c r="IT74" s="423"/>
      <c r="IU74" s="424"/>
      <c r="IV74" s="423"/>
      <c r="IW74" s="424"/>
      <c r="IX74" s="423"/>
      <c r="IY74" s="27"/>
      <c r="IZ74" s="24"/>
      <c r="JA74" s="424"/>
      <c r="JB74" s="423"/>
      <c r="JC74" s="424"/>
      <c r="JD74" s="423"/>
      <c r="JE74" s="424"/>
      <c r="JF74" s="423"/>
      <c r="JG74" s="27"/>
      <c r="JH74" s="24"/>
      <c r="JI74" s="424"/>
      <c r="JJ74" s="423"/>
      <c r="JK74" s="424"/>
      <c r="JL74" s="423"/>
      <c r="JM74" s="424"/>
      <c r="JN74" s="423"/>
      <c r="JO74" s="27"/>
      <c r="JP74" s="24"/>
      <c r="JQ74" s="424"/>
      <c r="JR74" s="423"/>
      <c r="JS74" s="424"/>
      <c r="JT74" s="423"/>
      <c r="JU74" s="424"/>
      <c r="JV74" s="423"/>
      <c r="JW74" s="27"/>
      <c r="JX74" s="24"/>
      <c r="JY74" s="424"/>
      <c r="JZ74" s="423"/>
      <c r="KA74" s="424"/>
      <c r="KB74" s="423"/>
      <c r="KC74" s="424"/>
      <c r="KD74" s="423"/>
      <c r="KE74" s="27"/>
      <c r="KF74" s="24"/>
      <c r="KG74" s="424"/>
      <c r="KH74" s="423"/>
      <c r="KI74" s="424"/>
      <c r="KJ74" s="423"/>
      <c r="KK74" s="424"/>
      <c r="KL74" s="423"/>
      <c r="KM74" s="27"/>
      <c r="KN74" s="24"/>
      <c r="KO74" s="424"/>
      <c r="KP74" s="423"/>
      <c r="KQ74" s="424"/>
      <c r="KR74" s="423"/>
      <c r="KS74" s="424"/>
      <c r="KT74" s="423"/>
      <c r="KU74" s="27"/>
      <c r="KV74" s="24"/>
      <c r="KW74" s="424"/>
      <c r="KX74" s="423"/>
      <c r="KY74" s="424"/>
      <c r="KZ74" s="423"/>
      <c r="LA74" s="424"/>
      <c r="LB74" s="423"/>
      <c r="LC74" s="27"/>
      <c r="LD74" s="24"/>
      <c r="LE74" s="424"/>
      <c r="LF74" s="423"/>
      <c r="LG74" s="424"/>
      <c r="LH74" s="423"/>
      <c r="LI74" s="424"/>
      <c r="LJ74" s="423"/>
      <c r="LK74" s="27"/>
      <c r="LL74" s="24"/>
      <c r="LM74" s="424"/>
      <c r="LN74" s="423"/>
      <c r="LO74" s="424"/>
      <c r="LP74" s="423"/>
      <c r="LQ74" s="424"/>
      <c r="LR74" s="423"/>
      <c r="LS74" s="27"/>
      <c r="LT74" s="24"/>
      <c r="LU74" s="424"/>
      <c r="LV74" s="423"/>
      <c r="LW74" s="424"/>
      <c r="LX74" s="423"/>
      <c r="LY74" s="424"/>
      <c r="LZ74" s="423"/>
      <c r="MA74" s="27"/>
      <c r="MB74" s="24"/>
      <c r="MC74" s="424"/>
      <c r="MD74" s="423"/>
      <c r="ME74" s="424"/>
      <c r="MF74" s="423"/>
      <c r="MG74" s="424"/>
      <c r="MH74" s="423"/>
      <c r="MI74" s="27"/>
      <c r="MJ74" s="24"/>
      <c r="MK74" s="424"/>
      <c r="ML74" s="423"/>
      <c r="MM74" s="424"/>
      <c r="MN74" s="423"/>
      <c r="MO74" s="424"/>
      <c r="MP74" s="423"/>
      <c r="MQ74" s="27"/>
      <c r="MR74" s="24"/>
      <c r="MT74" s="13"/>
      <c r="MU74" s="13"/>
      <c r="MV74" s="154"/>
    </row>
    <row r="75" hidden="1" spans="1:360">
      <c r="A75" s="27">
        <v>2017</v>
      </c>
      <c r="B75" s="431" t="s">
        <v>31</v>
      </c>
      <c r="C75" s="424">
        <v>96.3784755864424</v>
      </c>
      <c r="D75" s="423">
        <v>17.1133105454578</v>
      </c>
      <c r="E75" s="424">
        <v>105.383206679773</v>
      </c>
      <c r="F75" s="423">
        <v>-2.11698615250063</v>
      </c>
      <c r="G75" s="424">
        <v>110.759692700516</v>
      </c>
      <c r="H75" s="423">
        <v>5.4984952761113</v>
      </c>
      <c r="I75" s="27">
        <v>2017</v>
      </c>
      <c r="J75" s="431" t="s">
        <v>31</v>
      </c>
      <c r="K75" s="424">
        <v>113.324655473335</v>
      </c>
      <c r="L75" s="423">
        <v>6.58180557500867</v>
      </c>
      <c r="M75" s="424">
        <v>113.028956201681</v>
      </c>
      <c r="N75" s="423">
        <v>12.1357818639647</v>
      </c>
      <c r="O75" s="424">
        <v>108.7286</v>
      </c>
      <c r="P75" s="423">
        <v>2.6002688284605</v>
      </c>
      <c r="Q75" s="27">
        <v>2017</v>
      </c>
      <c r="R75" s="431" t="s">
        <v>31</v>
      </c>
      <c r="S75" s="424">
        <v>107.129726530095</v>
      </c>
      <c r="T75" s="423">
        <v>4.81125830502924</v>
      </c>
      <c r="U75" s="424">
        <v>116.397185798717</v>
      </c>
      <c r="V75" s="423">
        <v>9.09113442037153</v>
      </c>
      <c r="W75" s="424">
        <v>132.715944144913</v>
      </c>
      <c r="X75" s="423">
        <v>16.6291026369541</v>
      </c>
      <c r="Y75" s="27">
        <v>2017</v>
      </c>
      <c r="Z75" s="431" t="s">
        <v>31</v>
      </c>
      <c r="AA75" s="424">
        <v>112.98523452895</v>
      </c>
      <c r="AB75" s="423">
        <v>3.50401960718342</v>
      </c>
      <c r="AC75" s="424">
        <v>128.3266</v>
      </c>
      <c r="AD75" s="423">
        <v>21.0294634111255</v>
      </c>
      <c r="AE75" s="424">
        <v>99.398090786982</v>
      </c>
      <c r="AF75" s="423">
        <v>1.29380242204404</v>
      </c>
      <c r="AG75" s="27">
        <v>2017</v>
      </c>
      <c r="AH75" s="431" t="s">
        <v>31</v>
      </c>
      <c r="AI75" s="424">
        <v>111.347882650061</v>
      </c>
      <c r="AJ75" s="423">
        <v>7.80698122740648</v>
      </c>
      <c r="AK75" s="424">
        <v>104.405316186535</v>
      </c>
      <c r="AL75" s="423">
        <v>9.80183391535473</v>
      </c>
      <c r="AM75" s="424">
        <v>106.163895182725</v>
      </c>
      <c r="AN75" s="423">
        <v>2.25385904377885</v>
      </c>
      <c r="AO75" s="27">
        <v>2017</v>
      </c>
      <c r="AP75" s="431" t="s">
        <v>31</v>
      </c>
      <c r="AQ75" s="424">
        <v>106.659572078979</v>
      </c>
      <c r="AR75" s="423">
        <v>3.66264317208085</v>
      </c>
      <c r="AS75" s="424">
        <v>106.915836154764</v>
      </c>
      <c r="AT75" s="423">
        <v>4.42885846995304</v>
      </c>
      <c r="AU75" s="424">
        <v>106.851507734683</v>
      </c>
      <c r="AV75" s="423">
        <v>5.39415040167282</v>
      </c>
      <c r="AW75" s="27">
        <v>2017</v>
      </c>
      <c r="AX75" s="431" t="s">
        <v>31</v>
      </c>
      <c r="AY75" s="424">
        <v>109.43515722135</v>
      </c>
      <c r="AZ75" s="423">
        <v>7.64286126217144</v>
      </c>
      <c r="BA75" s="424">
        <v>100.448979470624</v>
      </c>
      <c r="BB75" s="423">
        <v>1.17036310299272</v>
      </c>
      <c r="BC75" s="424">
        <v>115.731541743009</v>
      </c>
      <c r="BD75" s="423">
        <v>5.64229646776786</v>
      </c>
      <c r="BE75" s="27">
        <v>2017</v>
      </c>
      <c r="BF75" s="431" t="s">
        <v>31</v>
      </c>
      <c r="BG75" s="424">
        <v>103.047998604655</v>
      </c>
      <c r="BH75" s="423">
        <v>4.32078703072523</v>
      </c>
      <c r="BI75" s="424">
        <v>106.033623213428</v>
      </c>
      <c r="BJ75" s="423">
        <v>7.74636003827089</v>
      </c>
      <c r="BK75" s="424">
        <v>98.4163735387963</v>
      </c>
      <c r="BL75" s="423">
        <v>-0.947811006531325</v>
      </c>
      <c r="BM75" s="27">
        <v>2017</v>
      </c>
      <c r="BN75" s="431" t="s">
        <v>31</v>
      </c>
      <c r="BO75" s="424">
        <v>99.2981135320873</v>
      </c>
      <c r="BP75" s="423">
        <v>1.9245799276586</v>
      </c>
      <c r="BQ75" s="424">
        <v>114.171497675074</v>
      </c>
      <c r="BR75" s="423">
        <v>3.9639950706889</v>
      </c>
      <c r="BS75" s="424">
        <v>115.515650307767</v>
      </c>
      <c r="BT75" s="423">
        <v>15.8980129244802</v>
      </c>
      <c r="BU75" s="27">
        <v>2017</v>
      </c>
      <c r="BV75" s="431" t="s">
        <v>31</v>
      </c>
      <c r="BW75" s="424">
        <v>96.8279747385631</v>
      </c>
      <c r="BX75" s="423">
        <v>-4.4336091485695</v>
      </c>
      <c r="BY75" s="424">
        <v>94.75</v>
      </c>
      <c r="BZ75" s="423">
        <v>-3.33839504185633</v>
      </c>
      <c r="CA75" s="424">
        <v>91.3494</v>
      </c>
      <c r="CB75" s="423">
        <v>1.83319766345662</v>
      </c>
      <c r="CC75" s="27">
        <v>2017</v>
      </c>
      <c r="CD75" s="431" t="s">
        <v>31</v>
      </c>
      <c r="CE75" s="424">
        <v>105.746950860722</v>
      </c>
      <c r="CF75" s="423">
        <v>-0.755480638962453</v>
      </c>
      <c r="CG75" s="424">
        <v>116.0252</v>
      </c>
      <c r="CH75" s="423">
        <v>-1.96374581070933</v>
      </c>
      <c r="CI75" s="424">
        <v>96.0466179491452</v>
      </c>
      <c r="CJ75" s="423">
        <v>10.5881368257773</v>
      </c>
      <c r="CK75" s="27">
        <v>2017</v>
      </c>
      <c r="CL75" s="431" t="s">
        <v>31</v>
      </c>
      <c r="CM75" s="424">
        <v>111.606092211961</v>
      </c>
      <c r="CN75" s="423">
        <v>9.05452973896411</v>
      </c>
      <c r="CO75" s="424">
        <v>117.079762039345</v>
      </c>
      <c r="CP75" s="423">
        <v>13.6168665504902</v>
      </c>
      <c r="CQ75" s="424">
        <v>100.8544</v>
      </c>
      <c r="CR75" s="423">
        <v>2.12483826987481</v>
      </c>
      <c r="CS75" s="27">
        <v>2017</v>
      </c>
      <c r="CT75" s="431" t="s">
        <v>31</v>
      </c>
      <c r="CU75" s="424">
        <v>119.473413686012</v>
      </c>
      <c r="CV75" s="423">
        <v>1.22174043734825</v>
      </c>
      <c r="CW75" s="424">
        <v>110.413334679299</v>
      </c>
      <c r="CX75" s="423">
        <v>15.4523602446145</v>
      </c>
      <c r="CY75" s="424">
        <v>82.1469360071299</v>
      </c>
      <c r="CZ75" s="423">
        <v>1.55885536591948</v>
      </c>
      <c r="DA75" s="27">
        <v>2017</v>
      </c>
      <c r="DB75" s="431" t="s">
        <v>31</v>
      </c>
      <c r="DC75" s="424">
        <v>136.1662</v>
      </c>
      <c r="DD75" s="423">
        <v>17.1516780415919</v>
      </c>
      <c r="DE75" s="424">
        <v>93.8106438122709</v>
      </c>
      <c r="DF75" s="423">
        <v>-3.40949550676478</v>
      </c>
      <c r="DG75" s="424">
        <v>103.3844</v>
      </c>
      <c r="DH75" s="423">
        <v>10.7448480010573</v>
      </c>
      <c r="DI75" s="27">
        <v>2017</v>
      </c>
      <c r="DJ75" s="431" t="s">
        <v>31</v>
      </c>
      <c r="DK75" s="424">
        <v>89.9604683582898</v>
      </c>
      <c r="DL75" s="423">
        <v>-9.77145583343396</v>
      </c>
      <c r="DM75" s="424">
        <v>116.920633913816</v>
      </c>
      <c r="DN75" s="423">
        <v>11.240774156876</v>
      </c>
      <c r="DO75" s="424">
        <v>110.278018438722</v>
      </c>
      <c r="DP75" s="423">
        <v>7.445371395866</v>
      </c>
      <c r="DQ75" s="429"/>
      <c r="DR75" s="24"/>
      <c r="DS75" s="424"/>
      <c r="DT75" s="423"/>
      <c r="DU75" s="424"/>
      <c r="DV75" s="423"/>
      <c r="DW75" s="424"/>
      <c r="DX75" s="423"/>
      <c r="DY75" s="27"/>
      <c r="DZ75" s="24"/>
      <c r="EA75" s="424"/>
      <c r="EB75" s="423"/>
      <c r="EC75" s="424"/>
      <c r="ED75" s="423"/>
      <c r="EE75" s="424"/>
      <c r="EF75" s="423"/>
      <c r="EG75" s="27"/>
      <c r="EH75" s="24"/>
      <c r="EI75" s="424"/>
      <c r="EJ75" s="423"/>
      <c r="EK75" s="424"/>
      <c r="EL75" s="423"/>
      <c r="EM75" s="424"/>
      <c r="EN75" s="423"/>
      <c r="EO75" s="27"/>
      <c r="EP75" s="24"/>
      <c r="EQ75" s="424"/>
      <c r="ER75" s="423"/>
      <c r="ES75" s="424"/>
      <c r="ET75" s="423"/>
      <c r="EU75" s="424"/>
      <c r="EV75" s="423"/>
      <c r="EW75" s="27"/>
      <c r="EX75" s="24"/>
      <c r="EY75" s="424"/>
      <c r="EZ75" s="423"/>
      <c r="FA75" s="424"/>
      <c r="FB75" s="423"/>
      <c r="FC75" s="424"/>
      <c r="FD75" s="423"/>
      <c r="FE75" s="27"/>
      <c r="FF75" s="24"/>
      <c r="FG75" s="424"/>
      <c r="FH75" s="423"/>
      <c r="FI75" s="424"/>
      <c r="FJ75" s="423"/>
      <c r="FK75" s="424"/>
      <c r="FL75" s="423"/>
      <c r="FM75" s="27"/>
      <c r="FN75" s="24"/>
      <c r="FO75" s="424"/>
      <c r="FP75" s="423"/>
      <c r="FQ75" s="424"/>
      <c r="FR75" s="423"/>
      <c r="FS75" s="424"/>
      <c r="FT75" s="423"/>
      <c r="FU75" s="27"/>
      <c r="FV75" s="24"/>
      <c r="FW75" s="424"/>
      <c r="FX75" s="423"/>
      <c r="FY75" s="424"/>
      <c r="FZ75" s="423"/>
      <c r="GA75" s="424"/>
      <c r="GB75" s="423"/>
      <c r="GC75" s="27"/>
      <c r="GD75" s="24"/>
      <c r="GE75" s="424"/>
      <c r="GF75" s="423"/>
      <c r="GG75" s="424"/>
      <c r="GH75" s="423"/>
      <c r="GI75" s="424"/>
      <c r="GJ75" s="423"/>
      <c r="GK75" s="27"/>
      <c r="GL75" s="24"/>
      <c r="GM75" s="424"/>
      <c r="GN75" s="423"/>
      <c r="GO75" s="424"/>
      <c r="GP75" s="423"/>
      <c r="GQ75" s="424"/>
      <c r="GR75" s="423"/>
      <c r="GS75" s="27"/>
      <c r="GT75" s="24"/>
      <c r="GU75" s="424"/>
      <c r="GV75" s="423"/>
      <c r="GW75" s="424"/>
      <c r="GX75" s="423"/>
      <c r="GY75" s="424"/>
      <c r="GZ75" s="423"/>
      <c r="HA75" s="27"/>
      <c r="HB75" s="24"/>
      <c r="HC75" s="424"/>
      <c r="HD75" s="423"/>
      <c r="HE75" s="424"/>
      <c r="HF75" s="423"/>
      <c r="HG75" s="424"/>
      <c r="HH75" s="423"/>
      <c r="HI75" s="27"/>
      <c r="HJ75" s="24"/>
      <c r="HK75" s="424"/>
      <c r="HL75" s="423"/>
      <c r="HM75" s="424"/>
      <c r="HN75" s="423"/>
      <c r="HO75" s="424"/>
      <c r="HP75" s="423"/>
      <c r="HQ75" s="27"/>
      <c r="HR75" s="24"/>
      <c r="HS75" s="424"/>
      <c r="HT75" s="423"/>
      <c r="HU75" s="424"/>
      <c r="HV75" s="423"/>
      <c r="HW75" s="424"/>
      <c r="HX75" s="423"/>
      <c r="HY75" s="27"/>
      <c r="HZ75" s="24"/>
      <c r="IA75" s="424"/>
      <c r="IB75" s="423"/>
      <c r="IC75" s="424"/>
      <c r="ID75" s="423"/>
      <c r="IE75" s="424"/>
      <c r="IF75" s="423"/>
      <c r="IG75" s="27"/>
      <c r="IH75" s="24"/>
      <c r="II75" s="424"/>
      <c r="IJ75" s="423"/>
      <c r="IK75" s="424"/>
      <c r="IL75" s="423"/>
      <c r="IM75" s="424"/>
      <c r="IN75" s="423"/>
      <c r="IO75" s="424"/>
      <c r="IP75" s="423"/>
      <c r="IQ75" s="27"/>
      <c r="IR75" s="24"/>
      <c r="IS75" s="424"/>
      <c r="IT75" s="423"/>
      <c r="IU75" s="424"/>
      <c r="IV75" s="423"/>
      <c r="IW75" s="424"/>
      <c r="IX75" s="423"/>
      <c r="IY75" s="27"/>
      <c r="IZ75" s="24"/>
      <c r="JA75" s="424"/>
      <c r="JB75" s="423"/>
      <c r="JC75" s="424"/>
      <c r="JD75" s="423"/>
      <c r="JE75" s="424"/>
      <c r="JF75" s="423"/>
      <c r="JG75" s="27"/>
      <c r="JH75" s="24"/>
      <c r="JI75" s="424"/>
      <c r="JJ75" s="423"/>
      <c r="JK75" s="424"/>
      <c r="JL75" s="423"/>
      <c r="JM75" s="424"/>
      <c r="JN75" s="423"/>
      <c r="JO75" s="27"/>
      <c r="JP75" s="24"/>
      <c r="JQ75" s="424"/>
      <c r="JR75" s="423"/>
      <c r="JS75" s="424"/>
      <c r="JT75" s="423"/>
      <c r="JU75" s="424"/>
      <c r="JV75" s="423"/>
      <c r="JW75" s="27"/>
      <c r="JX75" s="24"/>
      <c r="JY75" s="424"/>
      <c r="JZ75" s="423"/>
      <c r="KA75" s="424"/>
      <c r="KB75" s="423"/>
      <c r="KC75" s="424"/>
      <c r="KD75" s="423"/>
      <c r="KE75" s="27"/>
      <c r="KF75" s="24"/>
      <c r="KG75" s="424"/>
      <c r="KH75" s="423"/>
      <c r="KI75" s="424"/>
      <c r="KJ75" s="423"/>
      <c r="KK75" s="424"/>
      <c r="KL75" s="423"/>
      <c r="KM75" s="27"/>
      <c r="KN75" s="24"/>
      <c r="KO75" s="424"/>
      <c r="KP75" s="423"/>
      <c r="KQ75" s="424"/>
      <c r="KR75" s="423"/>
      <c r="KS75" s="424"/>
      <c r="KT75" s="423"/>
      <c r="KU75" s="27"/>
      <c r="KV75" s="24"/>
      <c r="KW75" s="424"/>
      <c r="KX75" s="423"/>
      <c r="KY75" s="424"/>
      <c r="KZ75" s="423"/>
      <c r="LA75" s="424"/>
      <c r="LB75" s="423"/>
      <c r="LC75" s="27"/>
      <c r="LD75" s="24"/>
      <c r="LE75" s="424"/>
      <c r="LF75" s="423"/>
      <c r="LG75" s="424"/>
      <c r="LH75" s="423"/>
      <c r="LI75" s="424"/>
      <c r="LJ75" s="423"/>
      <c r="LK75" s="27"/>
      <c r="LL75" s="24"/>
      <c r="LM75" s="424"/>
      <c r="LN75" s="423"/>
      <c r="LO75" s="424"/>
      <c r="LP75" s="423"/>
      <c r="LQ75" s="424"/>
      <c r="LR75" s="423"/>
      <c r="LS75" s="27"/>
      <c r="LT75" s="24"/>
      <c r="LU75" s="424"/>
      <c r="LV75" s="423"/>
      <c r="LW75" s="424"/>
      <c r="LX75" s="423"/>
      <c r="LY75" s="424"/>
      <c r="LZ75" s="423"/>
      <c r="MA75" s="27"/>
      <c r="MB75" s="24"/>
      <c r="MC75" s="424"/>
      <c r="MD75" s="423"/>
      <c r="ME75" s="424"/>
      <c r="MF75" s="423"/>
      <c r="MG75" s="424"/>
      <c r="MH75" s="423"/>
      <c r="MI75" s="27"/>
      <c r="MJ75" s="24"/>
      <c r="MK75" s="424"/>
      <c r="ML75" s="423"/>
      <c r="MM75" s="424"/>
      <c r="MN75" s="423"/>
      <c r="MO75" s="424"/>
      <c r="MP75" s="423"/>
      <c r="MQ75" s="27"/>
      <c r="MR75" s="24"/>
      <c r="MT75" s="13"/>
      <c r="MU75" s="13"/>
      <c r="MV75" s="154"/>
    </row>
    <row r="76" hidden="1" spans="1:360">
      <c r="A76" s="27">
        <v>2018</v>
      </c>
      <c r="B76" s="431" t="s">
        <v>31</v>
      </c>
      <c r="C76" s="424">
        <v>105.420849567676</v>
      </c>
      <c r="D76" s="423">
        <v>9.38215086533883</v>
      </c>
      <c r="E76" s="424">
        <v>103.007719979205</v>
      </c>
      <c r="F76" s="423">
        <v>-2.25414159941639</v>
      </c>
      <c r="G76" s="424">
        <v>118.045543261046</v>
      </c>
      <c r="H76" s="423">
        <v>6.57807039987975</v>
      </c>
      <c r="I76" s="27">
        <v>2018</v>
      </c>
      <c r="J76" s="431" t="s">
        <v>31</v>
      </c>
      <c r="K76" s="424">
        <v>117.482718566364</v>
      </c>
      <c r="L76" s="423">
        <v>3.66916014494956</v>
      </c>
      <c r="M76" s="424">
        <v>117.354300840663</v>
      </c>
      <c r="N76" s="423">
        <v>3.8267580134635</v>
      </c>
      <c r="O76" s="424">
        <v>109.269241857106</v>
      </c>
      <c r="P76" s="423">
        <v>0.497239785214191</v>
      </c>
      <c r="Q76" s="27">
        <v>2018</v>
      </c>
      <c r="R76" s="431" t="s">
        <v>31</v>
      </c>
      <c r="S76" s="424">
        <v>110.426821349408</v>
      </c>
      <c r="T76" s="423">
        <v>3.07766567329679</v>
      </c>
      <c r="U76" s="424">
        <v>123.581219394248</v>
      </c>
      <c r="V76" s="423">
        <v>6.17199938833073</v>
      </c>
      <c r="W76" s="424">
        <v>145.581639880103</v>
      </c>
      <c r="X76" s="423">
        <v>9.69415982238102</v>
      </c>
      <c r="Y76" s="27">
        <v>2018</v>
      </c>
      <c r="Z76" s="431" t="s">
        <v>31</v>
      </c>
      <c r="AA76" s="424">
        <v>113.68858015373</v>
      </c>
      <c r="AB76" s="423">
        <v>0.622511098651742</v>
      </c>
      <c r="AC76" s="424">
        <v>137.484481801083</v>
      </c>
      <c r="AD76" s="423">
        <v>7.13638622162762</v>
      </c>
      <c r="AE76" s="424">
        <v>103.390239832252</v>
      </c>
      <c r="AF76" s="423">
        <v>4.01632366744862</v>
      </c>
      <c r="AG76" s="27">
        <v>2018</v>
      </c>
      <c r="AH76" s="431" t="s">
        <v>31</v>
      </c>
      <c r="AI76" s="424">
        <v>115.961396253226</v>
      </c>
      <c r="AJ76" s="423">
        <v>4.14333303280203</v>
      </c>
      <c r="AK76" s="424">
        <v>107.55379986968</v>
      </c>
      <c r="AL76" s="423">
        <v>3.01563540837381</v>
      </c>
      <c r="AM76" s="424">
        <v>110.237360105902</v>
      </c>
      <c r="AN76" s="423">
        <v>3.83695880427692</v>
      </c>
      <c r="AO76" s="27">
        <v>2018</v>
      </c>
      <c r="AP76" s="431" t="s">
        <v>31</v>
      </c>
      <c r="AQ76" s="424">
        <v>113.732570456016</v>
      </c>
      <c r="AR76" s="423">
        <v>6.6313770430273</v>
      </c>
      <c r="AS76" s="424">
        <v>111.936086307585</v>
      </c>
      <c r="AT76" s="423">
        <v>4.69551596225092</v>
      </c>
      <c r="AU76" s="424">
        <v>113.767013226765</v>
      </c>
      <c r="AV76" s="423">
        <v>6.47207104391396</v>
      </c>
      <c r="AW76" s="27">
        <v>2018</v>
      </c>
      <c r="AX76" s="431" t="s">
        <v>31</v>
      </c>
      <c r="AY76" s="424">
        <v>112.252665803965</v>
      </c>
      <c r="AZ76" s="423">
        <v>2.57459179860851</v>
      </c>
      <c r="BA76" s="424">
        <v>103.828978090294</v>
      </c>
      <c r="BB76" s="423">
        <v>3.36489095009544</v>
      </c>
      <c r="BC76" s="424">
        <v>124.902250714328</v>
      </c>
      <c r="BD76" s="423">
        <v>7.92412235523699</v>
      </c>
      <c r="BE76" s="27">
        <v>2018</v>
      </c>
      <c r="BF76" s="431" t="s">
        <v>31</v>
      </c>
      <c r="BG76" s="424">
        <v>108.798829991905</v>
      </c>
      <c r="BH76" s="423">
        <v>5.58073079062255</v>
      </c>
      <c r="BI76" s="424">
        <v>109.396578343746</v>
      </c>
      <c r="BJ76" s="423">
        <v>3.17159314979574</v>
      </c>
      <c r="BK76" s="424">
        <v>105.246452537889</v>
      </c>
      <c r="BL76" s="423">
        <v>6.93998239673057</v>
      </c>
      <c r="BM76" s="27">
        <v>2018</v>
      </c>
      <c r="BN76" s="431" t="s">
        <v>31</v>
      </c>
      <c r="BO76" s="424">
        <v>108.573303577555</v>
      </c>
      <c r="BP76" s="423">
        <v>9.34075151636206</v>
      </c>
      <c r="BQ76" s="424">
        <v>117.20336524678</v>
      </c>
      <c r="BR76" s="423">
        <v>2.65553805761132</v>
      </c>
      <c r="BS76" s="424">
        <v>123.666939576793</v>
      </c>
      <c r="BT76" s="423">
        <v>7.05643715575275</v>
      </c>
      <c r="BU76" s="27">
        <v>2018</v>
      </c>
      <c r="BV76" s="431" t="s">
        <v>31</v>
      </c>
      <c r="BW76" s="424">
        <v>98.0558492615546</v>
      </c>
      <c r="BX76" s="423">
        <v>1.26809894176428</v>
      </c>
      <c r="BY76" s="424">
        <v>102.27252172075</v>
      </c>
      <c r="BZ76" s="423">
        <v>7.93933690844339</v>
      </c>
      <c r="CA76" s="424">
        <v>97.9464656260711</v>
      </c>
      <c r="CB76" s="423">
        <v>7.22179415088782</v>
      </c>
      <c r="CC76" s="27">
        <v>2018</v>
      </c>
      <c r="CD76" s="431" t="s">
        <v>31</v>
      </c>
      <c r="CE76" s="424">
        <v>115.382469553924</v>
      </c>
      <c r="CF76" s="423">
        <v>9.1118643277885</v>
      </c>
      <c r="CG76" s="424">
        <v>116.074744613469</v>
      </c>
      <c r="CH76" s="423">
        <v>0.042701597126154</v>
      </c>
      <c r="CI76" s="424">
        <v>117.925040822969</v>
      </c>
      <c r="CJ76" s="423">
        <v>22.7789622799708</v>
      </c>
      <c r="CK76" s="27">
        <v>2018</v>
      </c>
      <c r="CL76" s="431" t="s">
        <v>31</v>
      </c>
      <c r="CM76" s="424">
        <v>111.773227985121</v>
      </c>
      <c r="CN76" s="423">
        <v>0.149755062512511</v>
      </c>
      <c r="CO76" s="424">
        <v>122.329888932596</v>
      </c>
      <c r="CP76" s="423">
        <v>4.48423092240881</v>
      </c>
      <c r="CQ76" s="424">
        <v>107.261587448971</v>
      </c>
      <c r="CR76" s="423">
        <v>6.35290820129919</v>
      </c>
      <c r="CS76" s="27">
        <v>2018</v>
      </c>
      <c r="CT76" s="431" t="s">
        <v>31</v>
      </c>
      <c r="CU76" s="424">
        <v>127.755347347533</v>
      </c>
      <c r="CV76" s="423">
        <v>6.93203065519441</v>
      </c>
      <c r="CW76" s="424">
        <v>113.540437146447</v>
      </c>
      <c r="CX76" s="423">
        <v>2.83217826563281</v>
      </c>
      <c r="CY76" s="424">
        <v>83.2364963151219</v>
      </c>
      <c r="CZ76" s="423">
        <v>1.32635538335526</v>
      </c>
      <c r="DA76" s="27">
        <v>2018</v>
      </c>
      <c r="DB76" s="431" t="s">
        <v>31</v>
      </c>
      <c r="DC76" s="424">
        <v>142.071602636568</v>
      </c>
      <c r="DD76" s="423">
        <v>4.33690786448295</v>
      </c>
      <c r="DE76" s="424">
        <v>88.2433938969394</v>
      </c>
      <c r="DF76" s="423">
        <v>-5.93456103602958</v>
      </c>
      <c r="DG76" s="424">
        <v>120.309997087429</v>
      </c>
      <c r="DH76" s="423">
        <v>16.3715193853514</v>
      </c>
      <c r="DI76" s="27">
        <v>2018</v>
      </c>
      <c r="DJ76" s="431" t="s">
        <v>31</v>
      </c>
      <c r="DK76" s="424">
        <v>92.3939789588689</v>
      </c>
      <c r="DL76" s="423">
        <v>2.70508885179103</v>
      </c>
      <c r="DM76" s="424">
        <v>118.881403909961</v>
      </c>
      <c r="DN76" s="423">
        <v>1.67700937850775</v>
      </c>
      <c r="DO76" s="424">
        <v>118.51971247045</v>
      </c>
      <c r="DP76" s="423">
        <v>7.47356014227624</v>
      </c>
      <c r="DQ76" s="429"/>
      <c r="DR76" s="24"/>
      <c r="DS76" s="424"/>
      <c r="DT76" s="423"/>
      <c r="DU76" s="424"/>
      <c r="DV76" s="423"/>
      <c r="DW76" s="424"/>
      <c r="DX76" s="423"/>
      <c r="DY76" s="27"/>
      <c r="DZ76" s="24"/>
      <c r="EA76" s="424"/>
      <c r="EB76" s="423"/>
      <c r="EC76" s="424"/>
      <c r="ED76" s="423"/>
      <c r="EE76" s="424"/>
      <c r="EF76" s="423"/>
      <c r="EG76" s="27"/>
      <c r="EH76" s="24"/>
      <c r="EI76" s="424"/>
      <c r="EJ76" s="423"/>
      <c r="EK76" s="424"/>
      <c r="EL76" s="423"/>
      <c r="EM76" s="424"/>
      <c r="EN76" s="423"/>
      <c r="EO76" s="27"/>
      <c r="EP76" s="24"/>
      <c r="EQ76" s="424"/>
      <c r="ER76" s="423"/>
      <c r="ES76" s="424"/>
      <c r="ET76" s="423"/>
      <c r="EU76" s="424"/>
      <c r="EV76" s="423"/>
      <c r="EW76" s="27"/>
      <c r="EX76" s="24"/>
      <c r="EY76" s="424"/>
      <c r="EZ76" s="423"/>
      <c r="FA76" s="424"/>
      <c r="FB76" s="423"/>
      <c r="FC76" s="424"/>
      <c r="FD76" s="423"/>
      <c r="FE76" s="27"/>
      <c r="FF76" s="24"/>
      <c r="FG76" s="424"/>
      <c r="FH76" s="423"/>
      <c r="FI76" s="424"/>
      <c r="FJ76" s="423"/>
      <c r="FK76" s="424"/>
      <c r="FL76" s="423"/>
      <c r="FM76" s="27"/>
      <c r="FN76" s="24"/>
      <c r="FO76" s="424"/>
      <c r="FP76" s="423"/>
      <c r="FQ76" s="424"/>
      <c r="FR76" s="423"/>
      <c r="FS76" s="424"/>
      <c r="FT76" s="423"/>
      <c r="FU76" s="27"/>
      <c r="FV76" s="24"/>
      <c r="FW76" s="424"/>
      <c r="FX76" s="423"/>
      <c r="FY76" s="424"/>
      <c r="FZ76" s="423"/>
      <c r="GA76" s="424"/>
      <c r="GB76" s="423"/>
      <c r="GC76" s="27"/>
      <c r="GD76" s="24"/>
      <c r="GE76" s="424"/>
      <c r="GF76" s="423"/>
      <c r="GG76" s="424"/>
      <c r="GH76" s="423"/>
      <c r="GI76" s="424"/>
      <c r="GJ76" s="423"/>
      <c r="GK76" s="27"/>
      <c r="GL76" s="24"/>
      <c r="GM76" s="424"/>
      <c r="GN76" s="423"/>
      <c r="GO76" s="424"/>
      <c r="GP76" s="423"/>
      <c r="GQ76" s="424"/>
      <c r="GR76" s="423"/>
      <c r="GS76" s="27"/>
      <c r="GT76" s="24"/>
      <c r="GU76" s="424"/>
      <c r="GV76" s="423"/>
      <c r="GW76" s="424"/>
      <c r="GX76" s="423"/>
      <c r="GY76" s="424"/>
      <c r="GZ76" s="423"/>
      <c r="HA76" s="27"/>
      <c r="HB76" s="24"/>
      <c r="HC76" s="424"/>
      <c r="HD76" s="423"/>
      <c r="HE76" s="424"/>
      <c r="HF76" s="423"/>
      <c r="HG76" s="424"/>
      <c r="HH76" s="423"/>
      <c r="HI76" s="27"/>
      <c r="HJ76" s="24"/>
      <c r="HK76" s="424"/>
      <c r="HL76" s="423"/>
      <c r="HM76" s="424"/>
      <c r="HN76" s="423"/>
      <c r="HO76" s="424"/>
      <c r="HP76" s="423"/>
      <c r="HQ76" s="27"/>
      <c r="HR76" s="24"/>
      <c r="HS76" s="424"/>
      <c r="HT76" s="423"/>
      <c r="HU76" s="424"/>
      <c r="HV76" s="423"/>
      <c r="HW76" s="424"/>
      <c r="HX76" s="423"/>
      <c r="HY76" s="27"/>
      <c r="HZ76" s="24"/>
      <c r="IA76" s="424"/>
      <c r="IB76" s="423"/>
      <c r="IC76" s="424"/>
      <c r="ID76" s="423"/>
      <c r="IE76" s="424"/>
      <c r="IF76" s="423"/>
      <c r="IG76" s="27"/>
      <c r="IH76" s="24"/>
      <c r="II76" s="424"/>
      <c r="IJ76" s="423"/>
      <c r="IK76" s="424"/>
      <c r="IL76" s="423"/>
      <c r="IM76" s="424"/>
      <c r="IN76" s="423"/>
      <c r="IO76" s="424"/>
      <c r="IP76" s="423"/>
      <c r="IQ76" s="27"/>
      <c r="IR76" s="24"/>
      <c r="IS76" s="424"/>
      <c r="IT76" s="423"/>
      <c r="IU76" s="424"/>
      <c r="IV76" s="423"/>
      <c r="IW76" s="424"/>
      <c r="IX76" s="423"/>
      <c r="IY76" s="27"/>
      <c r="IZ76" s="24"/>
      <c r="JA76" s="424"/>
      <c r="JB76" s="423"/>
      <c r="JC76" s="424"/>
      <c r="JD76" s="423"/>
      <c r="JE76" s="424"/>
      <c r="JF76" s="423"/>
      <c r="JG76" s="27"/>
      <c r="JH76" s="24"/>
      <c r="JI76" s="424"/>
      <c r="JJ76" s="423"/>
      <c r="JK76" s="424"/>
      <c r="JL76" s="423"/>
      <c r="JM76" s="424"/>
      <c r="JN76" s="423"/>
      <c r="JO76" s="27"/>
      <c r="JP76" s="24"/>
      <c r="JQ76" s="424"/>
      <c r="JR76" s="423"/>
      <c r="JS76" s="424"/>
      <c r="JT76" s="423"/>
      <c r="JU76" s="424"/>
      <c r="JV76" s="423"/>
      <c r="JW76" s="27"/>
      <c r="JX76" s="24"/>
      <c r="JY76" s="424"/>
      <c r="JZ76" s="423"/>
      <c r="KA76" s="424"/>
      <c r="KB76" s="423"/>
      <c r="KC76" s="424"/>
      <c r="KD76" s="423"/>
      <c r="KE76" s="27"/>
      <c r="KF76" s="24"/>
      <c r="KG76" s="424"/>
      <c r="KH76" s="423"/>
      <c r="KI76" s="424"/>
      <c r="KJ76" s="423"/>
      <c r="KK76" s="424"/>
      <c r="KL76" s="423"/>
      <c r="KM76" s="27"/>
      <c r="KN76" s="24"/>
      <c r="KO76" s="424"/>
      <c r="KP76" s="423"/>
      <c r="KQ76" s="424"/>
      <c r="KR76" s="423"/>
      <c r="KS76" s="424"/>
      <c r="KT76" s="423"/>
      <c r="KU76" s="27"/>
      <c r="KV76" s="24"/>
      <c r="KW76" s="424"/>
      <c r="KX76" s="423"/>
      <c r="KY76" s="424"/>
      <c r="KZ76" s="423"/>
      <c r="LA76" s="424"/>
      <c r="LB76" s="423"/>
      <c r="LC76" s="27"/>
      <c r="LD76" s="24"/>
      <c r="LE76" s="424"/>
      <c r="LF76" s="423"/>
      <c r="LG76" s="424"/>
      <c r="LH76" s="423"/>
      <c r="LI76" s="424"/>
      <c r="LJ76" s="423"/>
      <c r="LK76" s="27"/>
      <c r="LL76" s="24"/>
      <c r="LM76" s="424"/>
      <c r="LN76" s="423"/>
      <c r="LO76" s="424"/>
      <c r="LP76" s="423"/>
      <c r="LQ76" s="424"/>
      <c r="LR76" s="423"/>
      <c r="LS76" s="27"/>
      <c r="LT76" s="24"/>
      <c r="LU76" s="424"/>
      <c r="LV76" s="423"/>
      <c r="LW76" s="424"/>
      <c r="LX76" s="423"/>
      <c r="LY76" s="424"/>
      <c r="LZ76" s="423"/>
      <c r="MA76" s="27"/>
      <c r="MB76" s="24"/>
      <c r="MC76" s="424"/>
      <c r="MD76" s="423"/>
      <c r="ME76" s="424"/>
      <c r="MF76" s="423"/>
      <c r="MG76" s="424"/>
      <c r="MH76" s="423"/>
      <c r="MI76" s="27"/>
      <c r="MJ76" s="24"/>
      <c r="MK76" s="424"/>
      <c r="ML76" s="423"/>
      <c r="MM76" s="424"/>
      <c r="MN76" s="423"/>
      <c r="MO76" s="424"/>
      <c r="MP76" s="423"/>
      <c r="MQ76" s="27"/>
      <c r="MR76" s="24"/>
      <c r="MT76" s="13"/>
      <c r="MU76" s="13"/>
      <c r="MV76" s="154"/>
    </row>
    <row r="77" hidden="1" spans="1:360">
      <c r="A77" s="27">
        <v>2019</v>
      </c>
      <c r="B77" s="431" t="s">
        <v>31</v>
      </c>
      <c r="C77" s="424">
        <v>112.450119903345</v>
      </c>
      <c r="D77" s="423">
        <v>6.66781795488767</v>
      </c>
      <c r="E77" s="424">
        <v>119.398379623186</v>
      </c>
      <c r="F77" s="423">
        <v>15.9120691607292</v>
      </c>
      <c r="G77" s="424">
        <v>113.743694851317</v>
      </c>
      <c r="H77" s="423">
        <v>-3.64422771998811</v>
      </c>
      <c r="I77" s="27">
        <v>2019</v>
      </c>
      <c r="J77" s="431" t="s">
        <v>31</v>
      </c>
      <c r="K77" s="424">
        <v>118.034785934558</v>
      </c>
      <c r="L77" s="423">
        <v>0.469913681714942</v>
      </c>
      <c r="M77" s="424">
        <v>120.317092976214</v>
      </c>
      <c r="N77" s="423">
        <v>2.52465577684563</v>
      </c>
      <c r="O77" s="424">
        <v>117.377655713998</v>
      </c>
      <c r="P77" s="423">
        <v>7.42058215018584</v>
      </c>
      <c r="Q77" s="27">
        <v>2019</v>
      </c>
      <c r="R77" s="431" t="s">
        <v>31</v>
      </c>
      <c r="S77" s="424">
        <v>115.567004546966</v>
      </c>
      <c r="T77" s="423">
        <v>4.65483216373119</v>
      </c>
      <c r="U77" s="424">
        <v>130.722559219613</v>
      </c>
      <c r="V77" s="423">
        <v>5.77866107841383</v>
      </c>
      <c r="W77" s="424">
        <v>153.612168981295</v>
      </c>
      <c r="X77" s="423">
        <v>5.51616887116131</v>
      </c>
      <c r="Y77" s="27">
        <v>2019</v>
      </c>
      <c r="Z77" s="431" t="s">
        <v>31</v>
      </c>
      <c r="AA77" s="424">
        <v>117.115278935152</v>
      </c>
      <c r="AB77" s="423">
        <v>3.0141099280049</v>
      </c>
      <c r="AC77" s="424">
        <v>138.759755131205</v>
      </c>
      <c r="AD77" s="423">
        <v>0.927576198721169</v>
      </c>
      <c r="AE77" s="424">
        <v>110.150743379474</v>
      </c>
      <c r="AF77" s="423">
        <v>6.53882180580254</v>
      </c>
      <c r="AG77" s="27">
        <v>2019</v>
      </c>
      <c r="AH77" s="431" t="s">
        <v>31</v>
      </c>
      <c r="AI77" s="424">
        <v>120.772726503752</v>
      </c>
      <c r="AJ77" s="423">
        <v>4.14907926774117</v>
      </c>
      <c r="AK77" s="424">
        <v>112.878365035224</v>
      </c>
      <c r="AL77" s="423">
        <v>4.95060627518042</v>
      </c>
      <c r="AM77" s="424">
        <v>113.394027272338</v>
      </c>
      <c r="AN77" s="423">
        <v>2.86351846905957</v>
      </c>
      <c r="AO77" s="27">
        <v>2019</v>
      </c>
      <c r="AP77" s="431" t="s">
        <v>31</v>
      </c>
      <c r="AQ77" s="424">
        <v>115.610562272657</v>
      </c>
      <c r="AR77" s="423">
        <v>1.65123483019094</v>
      </c>
      <c r="AS77" s="424">
        <v>113.892390530607</v>
      </c>
      <c r="AT77" s="423">
        <v>1.7476975366519</v>
      </c>
      <c r="AU77" s="424">
        <v>119.441469984744</v>
      </c>
      <c r="AV77" s="423">
        <v>4.98778740606389</v>
      </c>
      <c r="AW77" s="27">
        <v>2019</v>
      </c>
      <c r="AX77" s="431" t="s">
        <v>31</v>
      </c>
      <c r="AY77" s="424">
        <v>120.072200012432</v>
      </c>
      <c r="AZ77" s="423">
        <v>6.96601203406803</v>
      </c>
      <c r="BA77" s="424">
        <v>109.408937399336</v>
      </c>
      <c r="BB77" s="423">
        <v>5.37418301872341</v>
      </c>
      <c r="BC77" s="424">
        <v>123.427660298735</v>
      </c>
      <c r="BD77" s="423">
        <v>-1.18059555144832</v>
      </c>
      <c r="BE77" s="27">
        <v>2019</v>
      </c>
      <c r="BF77" s="431" t="s">
        <v>31</v>
      </c>
      <c r="BG77" s="424">
        <v>114.954895817084</v>
      </c>
      <c r="BH77" s="423">
        <v>5.65820958335384</v>
      </c>
      <c r="BI77" s="424">
        <v>113.776844457286</v>
      </c>
      <c r="BJ77" s="423">
        <v>4.0040247874815</v>
      </c>
      <c r="BK77" s="424">
        <v>108.450358330853</v>
      </c>
      <c r="BL77" s="423">
        <v>3.0441936195528</v>
      </c>
      <c r="BM77" s="27">
        <v>2019</v>
      </c>
      <c r="BN77" s="431" t="s">
        <v>31</v>
      </c>
      <c r="BO77" s="424">
        <v>115.291379739845</v>
      </c>
      <c r="BP77" s="423">
        <v>6.18759486994122</v>
      </c>
      <c r="BQ77" s="424">
        <v>120.326063633165</v>
      </c>
      <c r="BR77" s="423">
        <v>2.66434191527669</v>
      </c>
      <c r="BS77" s="424">
        <v>125.554730964875</v>
      </c>
      <c r="BT77" s="423">
        <v>1.52651257849649</v>
      </c>
      <c r="BU77" s="27">
        <v>2019</v>
      </c>
      <c r="BV77" s="431" t="s">
        <v>31</v>
      </c>
      <c r="BW77" s="424">
        <v>106.259361256915</v>
      </c>
      <c r="BX77" s="423">
        <v>8.36616281143874</v>
      </c>
      <c r="BY77" s="424">
        <v>109.329692761349</v>
      </c>
      <c r="BZ77" s="423">
        <v>6.90035888610221</v>
      </c>
      <c r="CA77" s="424">
        <v>109.443856498522</v>
      </c>
      <c r="CB77" s="423">
        <v>11.7384438519145</v>
      </c>
      <c r="CC77" s="27">
        <v>2019</v>
      </c>
      <c r="CD77" s="431" t="s">
        <v>31</v>
      </c>
      <c r="CE77" s="424">
        <v>106.8349597742</v>
      </c>
      <c r="CF77" s="423">
        <v>-7.4079795767674</v>
      </c>
      <c r="CG77" s="424">
        <v>108.17065649733</v>
      </c>
      <c r="CH77" s="423">
        <v>-6.80948137552159</v>
      </c>
      <c r="CI77" s="424">
        <v>121.520044667499</v>
      </c>
      <c r="CJ77" s="423">
        <v>3.04855001061807</v>
      </c>
      <c r="CK77" s="27">
        <v>2019</v>
      </c>
      <c r="CL77" s="431" t="s">
        <v>31</v>
      </c>
      <c r="CM77" s="424">
        <v>114.037187507144</v>
      </c>
      <c r="CN77" s="423">
        <v>2.02549354870949</v>
      </c>
      <c r="CO77" s="424">
        <v>124.349560082737</v>
      </c>
      <c r="CP77" s="423">
        <v>1.65100382887886</v>
      </c>
      <c r="CQ77" s="424">
        <v>116.212561292581</v>
      </c>
      <c r="CR77" s="423">
        <v>8.34499475207554</v>
      </c>
      <c r="CS77" s="27">
        <v>2019</v>
      </c>
      <c r="CT77" s="431" t="s">
        <v>31</v>
      </c>
      <c r="CU77" s="424">
        <v>131.787067395118</v>
      </c>
      <c r="CV77" s="423">
        <v>3.15581314699629</v>
      </c>
      <c r="CW77" s="424">
        <v>115.282753912934</v>
      </c>
      <c r="CX77" s="423">
        <v>1.53453413627381</v>
      </c>
      <c r="CY77" s="424">
        <v>95.1673921000845</v>
      </c>
      <c r="CZ77" s="423">
        <v>14.3337313716256</v>
      </c>
      <c r="DA77" s="27">
        <v>2019</v>
      </c>
      <c r="DB77" s="431" t="s">
        <v>31</v>
      </c>
      <c r="DC77" s="424">
        <v>146.978117724255</v>
      </c>
      <c r="DD77" s="423">
        <v>3.45355088323916</v>
      </c>
      <c r="DE77" s="424">
        <v>95.4269040594773</v>
      </c>
      <c r="DF77" s="423">
        <v>8.14056423410878</v>
      </c>
      <c r="DG77" s="424">
        <v>129.228678857865</v>
      </c>
      <c r="DH77" s="423">
        <v>7.41308452027849</v>
      </c>
      <c r="DI77" s="27">
        <v>2019</v>
      </c>
      <c r="DJ77" s="431" t="s">
        <v>31</v>
      </c>
      <c r="DK77" s="424">
        <v>97.4741137697784</v>
      </c>
      <c r="DL77" s="423">
        <v>5.49833968420282</v>
      </c>
      <c r="DM77" s="424">
        <v>128.947411070039</v>
      </c>
      <c r="DN77" s="423">
        <v>8.46726807474565</v>
      </c>
      <c r="DO77" s="424">
        <v>126.112062978909</v>
      </c>
      <c r="DP77" s="423">
        <v>6.40598120785279</v>
      </c>
      <c r="DQ77" s="429"/>
      <c r="DR77" s="24"/>
      <c r="DS77" s="424"/>
      <c r="DT77" s="423"/>
      <c r="DU77" s="424"/>
      <c r="DV77" s="423"/>
      <c r="DW77" s="424"/>
      <c r="DX77" s="423"/>
      <c r="DY77" s="27"/>
      <c r="DZ77" s="24"/>
      <c r="EA77" s="424"/>
      <c r="EB77" s="423"/>
      <c r="EC77" s="424"/>
      <c r="ED77" s="423"/>
      <c r="EE77" s="424"/>
      <c r="EF77" s="423"/>
      <c r="EG77" s="27"/>
      <c r="EH77" s="24"/>
      <c r="EI77" s="424"/>
      <c r="EJ77" s="423"/>
      <c r="EK77" s="424"/>
      <c r="EL77" s="423"/>
      <c r="EM77" s="424"/>
      <c r="EN77" s="423"/>
      <c r="EO77" s="27"/>
      <c r="EP77" s="24"/>
      <c r="EQ77" s="424"/>
      <c r="ER77" s="423"/>
      <c r="ES77" s="424"/>
      <c r="ET77" s="423"/>
      <c r="EU77" s="424"/>
      <c r="EV77" s="423"/>
      <c r="EW77" s="27"/>
      <c r="EX77" s="24"/>
      <c r="EY77" s="424"/>
      <c r="EZ77" s="423"/>
      <c r="FA77" s="424"/>
      <c r="FB77" s="423"/>
      <c r="FC77" s="424"/>
      <c r="FD77" s="423"/>
      <c r="FE77" s="27"/>
      <c r="FF77" s="24"/>
      <c r="FG77" s="424"/>
      <c r="FH77" s="423"/>
      <c r="FI77" s="424"/>
      <c r="FJ77" s="423"/>
      <c r="FK77" s="424"/>
      <c r="FL77" s="423"/>
      <c r="FM77" s="27"/>
      <c r="FN77" s="24"/>
      <c r="FO77" s="424"/>
      <c r="FP77" s="423"/>
      <c r="FQ77" s="424"/>
      <c r="FR77" s="423"/>
      <c r="FS77" s="424"/>
      <c r="FT77" s="423"/>
      <c r="FU77" s="27"/>
      <c r="FV77" s="24"/>
      <c r="FW77" s="424"/>
      <c r="FX77" s="423"/>
      <c r="FY77" s="424"/>
      <c r="FZ77" s="423"/>
      <c r="GA77" s="424"/>
      <c r="GB77" s="423"/>
      <c r="GC77" s="27"/>
      <c r="GD77" s="24"/>
      <c r="GE77" s="424"/>
      <c r="GF77" s="423"/>
      <c r="GG77" s="424"/>
      <c r="GH77" s="423"/>
      <c r="GI77" s="424"/>
      <c r="GJ77" s="423"/>
      <c r="GK77" s="27"/>
      <c r="GL77" s="24"/>
      <c r="GM77" s="424"/>
      <c r="GN77" s="423"/>
      <c r="GO77" s="424"/>
      <c r="GP77" s="423"/>
      <c r="GQ77" s="424"/>
      <c r="GR77" s="423"/>
      <c r="GS77" s="27"/>
      <c r="GT77" s="24"/>
      <c r="GU77" s="424"/>
      <c r="GV77" s="423"/>
      <c r="GW77" s="424"/>
      <c r="GX77" s="423"/>
      <c r="GY77" s="424"/>
      <c r="GZ77" s="423"/>
      <c r="HA77" s="27"/>
      <c r="HB77" s="24"/>
      <c r="HC77" s="424"/>
      <c r="HD77" s="423"/>
      <c r="HE77" s="424"/>
      <c r="HF77" s="423"/>
      <c r="HG77" s="424"/>
      <c r="HH77" s="423"/>
      <c r="HI77" s="27"/>
      <c r="HJ77" s="24"/>
      <c r="HK77" s="424"/>
      <c r="HL77" s="423"/>
      <c r="HM77" s="424"/>
      <c r="HN77" s="423"/>
      <c r="HO77" s="424"/>
      <c r="HP77" s="423"/>
      <c r="HQ77" s="27"/>
      <c r="HR77" s="24"/>
      <c r="HS77" s="424"/>
      <c r="HT77" s="423"/>
      <c r="HU77" s="424"/>
      <c r="HV77" s="423"/>
      <c r="HW77" s="424"/>
      <c r="HX77" s="423"/>
      <c r="HY77" s="27"/>
      <c r="HZ77" s="24"/>
      <c r="IA77" s="424"/>
      <c r="IB77" s="423"/>
      <c r="IC77" s="424"/>
      <c r="ID77" s="423"/>
      <c r="IE77" s="424"/>
      <c r="IF77" s="423"/>
      <c r="IG77" s="27"/>
      <c r="IH77" s="24"/>
      <c r="II77" s="424"/>
      <c r="IJ77" s="423"/>
      <c r="IK77" s="424"/>
      <c r="IL77" s="423"/>
      <c r="IM77" s="424"/>
      <c r="IN77" s="423"/>
      <c r="IO77" s="424"/>
      <c r="IP77" s="423"/>
      <c r="IQ77" s="27"/>
      <c r="IR77" s="24"/>
      <c r="IS77" s="424"/>
      <c r="IT77" s="423"/>
      <c r="IU77" s="424"/>
      <c r="IV77" s="423"/>
      <c r="IW77" s="424"/>
      <c r="IX77" s="423"/>
      <c r="IY77" s="27"/>
      <c r="IZ77" s="24"/>
      <c r="JA77" s="424"/>
      <c r="JB77" s="423"/>
      <c r="JC77" s="424"/>
      <c r="JD77" s="423"/>
      <c r="JE77" s="424"/>
      <c r="JF77" s="423"/>
      <c r="JG77" s="27"/>
      <c r="JH77" s="24"/>
      <c r="JI77" s="424"/>
      <c r="JJ77" s="423"/>
      <c r="JK77" s="424"/>
      <c r="JL77" s="423"/>
      <c r="JM77" s="424"/>
      <c r="JN77" s="423"/>
      <c r="JO77" s="27"/>
      <c r="JP77" s="24"/>
      <c r="JQ77" s="424"/>
      <c r="JR77" s="423"/>
      <c r="JS77" s="424"/>
      <c r="JT77" s="423"/>
      <c r="JU77" s="424"/>
      <c r="JV77" s="423"/>
      <c r="JW77" s="27"/>
      <c r="JX77" s="24"/>
      <c r="JY77" s="424"/>
      <c r="JZ77" s="423"/>
      <c r="KA77" s="424"/>
      <c r="KB77" s="423"/>
      <c r="KC77" s="424"/>
      <c r="KD77" s="423"/>
      <c r="KE77" s="27"/>
      <c r="KF77" s="24"/>
      <c r="KG77" s="424"/>
      <c r="KH77" s="423"/>
      <c r="KI77" s="424"/>
      <c r="KJ77" s="423"/>
      <c r="KK77" s="424"/>
      <c r="KL77" s="423"/>
      <c r="KM77" s="27"/>
      <c r="KN77" s="24"/>
      <c r="KO77" s="424"/>
      <c r="KP77" s="423"/>
      <c r="KQ77" s="424"/>
      <c r="KR77" s="423"/>
      <c r="KS77" s="424"/>
      <c r="KT77" s="423"/>
      <c r="KU77" s="27"/>
      <c r="KV77" s="24"/>
      <c r="KW77" s="424"/>
      <c r="KX77" s="423"/>
      <c r="KY77" s="424"/>
      <c r="KZ77" s="423"/>
      <c r="LA77" s="424"/>
      <c r="LB77" s="423"/>
      <c r="LC77" s="27"/>
      <c r="LD77" s="24"/>
      <c r="LE77" s="424"/>
      <c r="LF77" s="423"/>
      <c r="LG77" s="424"/>
      <c r="LH77" s="423"/>
      <c r="LI77" s="424"/>
      <c r="LJ77" s="423"/>
      <c r="LK77" s="27"/>
      <c r="LL77" s="24"/>
      <c r="LM77" s="424"/>
      <c r="LN77" s="423"/>
      <c r="LO77" s="424"/>
      <c r="LP77" s="423"/>
      <c r="LQ77" s="424"/>
      <c r="LR77" s="423"/>
      <c r="LS77" s="27"/>
      <c r="LT77" s="24"/>
      <c r="LU77" s="424"/>
      <c r="LV77" s="423"/>
      <c r="LW77" s="424"/>
      <c r="LX77" s="423"/>
      <c r="LY77" s="424"/>
      <c r="LZ77" s="423"/>
      <c r="MA77" s="27"/>
      <c r="MB77" s="24"/>
      <c r="MC77" s="424"/>
      <c r="MD77" s="423"/>
      <c r="ME77" s="424"/>
      <c r="MF77" s="423"/>
      <c r="MG77" s="424"/>
      <c r="MH77" s="423"/>
      <c r="MI77" s="27"/>
      <c r="MJ77" s="24"/>
      <c r="MK77" s="424"/>
      <c r="ML77" s="423"/>
      <c r="MM77" s="424"/>
      <c r="MN77" s="423"/>
      <c r="MO77" s="424"/>
      <c r="MP77" s="423"/>
      <c r="MQ77" s="27"/>
      <c r="MR77" s="24"/>
      <c r="MT77" s="13"/>
      <c r="MU77" s="13"/>
      <c r="MV77" s="154"/>
    </row>
    <row r="78" hidden="1" spans="1:360">
      <c r="A78" s="27">
        <v>2020</v>
      </c>
      <c r="B78" s="431" t="s">
        <v>31</v>
      </c>
      <c r="C78" s="424">
        <v>103.102927565445</v>
      </c>
      <c r="D78" s="423">
        <v>-8.31230090811282</v>
      </c>
      <c r="E78" s="424">
        <v>124.231411470294</v>
      </c>
      <c r="F78" s="423">
        <v>4.04782029903667</v>
      </c>
      <c r="G78" s="424">
        <v>119.173081479566</v>
      </c>
      <c r="H78" s="423">
        <v>4.77335173202016</v>
      </c>
      <c r="I78" s="27">
        <v>2020</v>
      </c>
      <c r="J78" s="431" t="s">
        <v>31</v>
      </c>
      <c r="K78" s="424">
        <v>128.105217991758</v>
      </c>
      <c r="L78" s="423">
        <v>8.53174932920464</v>
      </c>
      <c r="M78" s="424">
        <v>97.603030797429</v>
      </c>
      <c r="N78" s="423">
        <v>-18.8784998182057</v>
      </c>
      <c r="O78" s="424">
        <v>73.4405465120797</v>
      </c>
      <c r="P78" s="423">
        <v>-37.432259943047</v>
      </c>
      <c r="Q78" s="27">
        <v>2020</v>
      </c>
      <c r="R78" s="431" t="s">
        <v>31</v>
      </c>
      <c r="S78" s="424">
        <v>90.5219319323145</v>
      </c>
      <c r="T78" s="423">
        <v>-21.671473369783</v>
      </c>
      <c r="U78" s="424">
        <v>97.7757236130112</v>
      </c>
      <c r="V78" s="423">
        <v>-25.2036341724699</v>
      </c>
      <c r="W78" s="424">
        <v>129.386249715011</v>
      </c>
      <c r="X78" s="423">
        <v>-15.7708334091906</v>
      </c>
      <c r="Y78" s="27">
        <v>2020</v>
      </c>
      <c r="Z78" s="431" t="s">
        <v>31</v>
      </c>
      <c r="AA78" s="424">
        <v>83.3505888029046</v>
      </c>
      <c r="AB78" s="423">
        <v>-28.8303033039293</v>
      </c>
      <c r="AC78" s="424">
        <v>90.7825050132994</v>
      </c>
      <c r="AD78" s="423">
        <v>-34.5757673559892</v>
      </c>
      <c r="AE78" s="424">
        <v>87.4534904811316</v>
      </c>
      <c r="AF78" s="423">
        <v>-20.6056284342537</v>
      </c>
      <c r="AG78" s="27">
        <v>2020</v>
      </c>
      <c r="AH78" s="431" t="s">
        <v>31</v>
      </c>
      <c r="AI78" s="424">
        <v>103.019906156777</v>
      </c>
      <c r="AJ78" s="423">
        <v>-14.6993620670008</v>
      </c>
      <c r="AK78" s="424">
        <v>95.1497565101666</v>
      </c>
      <c r="AL78" s="423">
        <v>-15.7059402123028</v>
      </c>
      <c r="AM78" s="424">
        <v>99.7030476763799</v>
      </c>
      <c r="AN78" s="423">
        <v>-12.0738101690988</v>
      </c>
      <c r="AO78" s="27">
        <v>2020</v>
      </c>
      <c r="AP78" s="431" t="s">
        <v>31</v>
      </c>
      <c r="AQ78" s="424">
        <v>106.218282229011</v>
      </c>
      <c r="AR78" s="423">
        <v>-8.12406743727702</v>
      </c>
      <c r="AS78" s="424">
        <v>101.145024087202</v>
      </c>
      <c r="AT78" s="423">
        <v>-11.1924654351514</v>
      </c>
      <c r="AU78" s="424">
        <v>124.309704803665</v>
      </c>
      <c r="AV78" s="423">
        <v>4.07583297454595</v>
      </c>
      <c r="AW78" s="27">
        <v>2020</v>
      </c>
      <c r="AX78" s="431" t="s">
        <v>31</v>
      </c>
      <c r="AY78" s="424">
        <v>152.485055447346</v>
      </c>
      <c r="AZ78" s="423">
        <v>26.9944711861355</v>
      </c>
      <c r="BA78" s="424">
        <v>100.574628182857</v>
      </c>
      <c r="BB78" s="423">
        <v>-8.07457729365827</v>
      </c>
      <c r="BC78" s="424">
        <v>100.782006131391</v>
      </c>
      <c r="BD78" s="423">
        <v>-18.3473089520894</v>
      </c>
      <c r="BE78" s="27">
        <v>2020</v>
      </c>
      <c r="BF78" s="431" t="s">
        <v>31</v>
      </c>
      <c r="BG78" s="424">
        <v>84.8461495071702</v>
      </c>
      <c r="BH78" s="423">
        <v>-26.1917912202911</v>
      </c>
      <c r="BI78" s="424">
        <v>97.4310146210346</v>
      </c>
      <c r="BJ78" s="423">
        <v>-14.3665698536646</v>
      </c>
      <c r="BK78" s="424">
        <v>82.9576008396656</v>
      </c>
      <c r="BL78" s="423">
        <v>-23.5063838271665</v>
      </c>
      <c r="BM78" s="27">
        <v>2020</v>
      </c>
      <c r="BN78" s="431" t="s">
        <v>31</v>
      </c>
      <c r="BO78" s="424">
        <v>91.6638358952234</v>
      </c>
      <c r="BP78" s="423">
        <v>-20.4937644930067</v>
      </c>
      <c r="BQ78" s="424">
        <v>92.4269787862881</v>
      </c>
      <c r="BR78" s="423">
        <v>-23.1862358033521</v>
      </c>
      <c r="BS78" s="424">
        <v>117.716164799963</v>
      </c>
      <c r="BT78" s="423">
        <v>-6.24314679715603</v>
      </c>
      <c r="BU78" s="27">
        <v>2020</v>
      </c>
      <c r="BV78" s="431" t="s">
        <v>31</v>
      </c>
      <c r="BW78" s="424">
        <v>86.4655331781245</v>
      </c>
      <c r="BX78" s="423">
        <v>-18.6278440267798</v>
      </c>
      <c r="BY78" s="424">
        <v>91.5050980821331</v>
      </c>
      <c r="BZ78" s="423">
        <v>-16.3035258117153</v>
      </c>
      <c r="CA78" s="424">
        <v>98.7137391445387</v>
      </c>
      <c r="CB78" s="423">
        <v>-9.80422080989851</v>
      </c>
      <c r="CC78" s="27">
        <v>2020</v>
      </c>
      <c r="CD78" s="431" t="s">
        <v>31</v>
      </c>
      <c r="CE78" s="424">
        <v>94.6918502005239</v>
      </c>
      <c r="CF78" s="423">
        <v>-11.3662321765655</v>
      </c>
      <c r="CG78" s="424">
        <v>112.639897291834</v>
      </c>
      <c r="CH78" s="423">
        <v>4.13165727122522</v>
      </c>
      <c r="CI78" s="424">
        <v>96.8633306192263</v>
      </c>
      <c r="CJ78" s="423">
        <v>-20.2902443919747</v>
      </c>
      <c r="CK78" s="27">
        <v>2020</v>
      </c>
      <c r="CL78" s="431" t="s">
        <v>31</v>
      </c>
      <c r="CM78" s="424">
        <v>110.750479125071</v>
      </c>
      <c r="CN78" s="423">
        <v>-2.88213735705057</v>
      </c>
      <c r="CO78" s="424">
        <v>119.704652244462</v>
      </c>
      <c r="CP78" s="423">
        <v>-3.73536330581651</v>
      </c>
      <c r="CQ78" s="424">
        <v>101.733351088043</v>
      </c>
      <c r="CR78" s="423">
        <v>-12.4592471274115</v>
      </c>
      <c r="CS78" s="27">
        <v>2020</v>
      </c>
      <c r="CT78" s="431" t="s">
        <v>31</v>
      </c>
      <c r="CU78" s="424">
        <v>116.93275376607</v>
      </c>
      <c r="CV78" s="423">
        <v>-11.2714501678013</v>
      </c>
      <c r="CW78" s="424">
        <v>119.865227467646</v>
      </c>
      <c r="CX78" s="423">
        <v>3.97498619626459</v>
      </c>
      <c r="CY78" s="424">
        <v>63.0047297596434</v>
      </c>
      <c r="CZ78" s="423">
        <v>-33.7958849461974</v>
      </c>
      <c r="DA78" s="27">
        <v>2020</v>
      </c>
      <c r="DB78" s="431" t="s">
        <v>31</v>
      </c>
      <c r="DC78" s="424">
        <v>127.369794380345</v>
      </c>
      <c r="DD78" s="423">
        <v>-13.3409813974463</v>
      </c>
      <c r="DE78" s="424">
        <v>64.9196286083703</v>
      </c>
      <c r="DF78" s="423">
        <v>-31.9692604007069</v>
      </c>
      <c r="DG78" s="424">
        <v>115.027283768582</v>
      </c>
      <c r="DH78" s="423">
        <v>-10.9893525297912</v>
      </c>
      <c r="DI78" s="27">
        <v>2020</v>
      </c>
      <c r="DJ78" s="431" t="s">
        <v>31</v>
      </c>
      <c r="DK78" s="424">
        <v>75.2085639631639</v>
      </c>
      <c r="DL78" s="423">
        <v>-22.8425260261436</v>
      </c>
      <c r="DM78" s="424">
        <v>95.9625511329126</v>
      </c>
      <c r="DN78" s="423">
        <v>-25.5800870009017</v>
      </c>
      <c r="DO78" s="424">
        <v>103.178645339082</v>
      </c>
      <c r="DP78" s="423">
        <v>-18.1849516201012</v>
      </c>
      <c r="DQ78" s="429"/>
      <c r="DR78" s="24"/>
      <c r="DS78" s="424"/>
      <c r="DT78" s="423"/>
      <c r="DU78" s="424"/>
      <c r="DV78" s="423"/>
      <c r="DW78" s="424"/>
      <c r="DX78" s="423"/>
      <c r="DY78" s="27"/>
      <c r="DZ78" s="24"/>
      <c r="EA78" s="424"/>
      <c r="EB78" s="423"/>
      <c r="EC78" s="424"/>
      <c r="ED78" s="423"/>
      <c r="EE78" s="424"/>
      <c r="EF78" s="423"/>
      <c r="EG78" s="27"/>
      <c r="EH78" s="24"/>
      <c r="EI78" s="424"/>
      <c r="EJ78" s="423"/>
      <c r="EK78" s="424"/>
      <c r="EL78" s="423"/>
      <c r="EM78" s="424"/>
      <c r="EN78" s="423"/>
      <c r="EO78" s="27"/>
      <c r="EP78" s="24"/>
      <c r="EQ78" s="424"/>
      <c r="ER78" s="423"/>
      <c r="ES78" s="424"/>
      <c r="ET78" s="423"/>
      <c r="EU78" s="424"/>
      <c r="EV78" s="423"/>
      <c r="EW78" s="27"/>
      <c r="EX78" s="24"/>
      <c r="EY78" s="424"/>
      <c r="EZ78" s="423"/>
      <c r="FA78" s="424"/>
      <c r="FB78" s="423"/>
      <c r="FC78" s="424"/>
      <c r="FD78" s="423"/>
      <c r="FE78" s="27"/>
      <c r="FF78" s="24"/>
      <c r="FG78" s="424"/>
      <c r="FH78" s="423"/>
      <c r="FI78" s="424"/>
      <c r="FJ78" s="423"/>
      <c r="FK78" s="424"/>
      <c r="FL78" s="423"/>
      <c r="FM78" s="27"/>
      <c r="FN78" s="24"/>
      <c r="FO78" s="424"/>
      <c r="FP78" s="423"/>
      <c r="FQ78" s="424"/>
      <c r="FR78" s="423"/>
      <c r="FS78" s="424"/>
      <c r="FT78" s="423"/>
      <c r="FU78" s="27"/>
      <c r="FV78" s="24"/>
      <c r="FW78" s="424"/>
      <c r="FX78" s="423"/>
      <c r="FY78" s="424"/>
      <c r="FZ78" s="423"/>
      <c r="GA78" s="424"/>
      <c r="GB78" s="423"/>
      <c r="GC78" s="27"/>
      <c r="GD78" s="24"/>
      <c r="GE78" s="424"/>
      <c r="GF78" s="423"/>
      <c r="GG78" s="424"/>
      <c r="GH78" s="423"/>
      <c r="GI78" s="424"/>
      <c r="GJ78" s="423"/>
      <c r="GK78" s="27"/>
      <c r="GL78" s="24"/>
      <c r="GM78" s="424"/>
      <c r="GN78" s="423"/>
      <c r="GO78" s="424"/>
      <c r="GP78" s="423"/>
      <c r="GQ78" s="424"/>
      <c r="GR78" s="423"/>
      <c r="GS78" s="27"/>
      <c r="GT78" s="24"/>
      <c r="GU78" s="424"/>
      <c r="GV78" s="423"/>
      <c r="GW78" s="424"/>
      <c r="GX78" s="423"/>
      <c r="GY78" s="424"/>
      <c r="GZ78" s="423"/>
      <c r="HA78" s="27"/>
      <c r="HB78" s="24"/>
      <c r="HC78" s="424"/>
      <c r="HD78" s="423"/>
      <c r="HE78" s="424"/>
      <c r="HF78" s="423"/>
      <c r="HG78" s="424"/>
      <c r="HH78" s="423"/>
      <c r="HI78" s="27"/>
      <c r="HJ78" s="24"/>
      <c r="HK78" s="424"/>
      <c r="HL78" s="423"/>
      <c r="HM78" s="424"/>
      <c r="HN78" s="423"/>
      <c r="HO78" s="424"/>
      <c r="HP78" s="423"/>
      <c r="HQ78" s="27"/>
      <c r="HR78" s="24"/>
      <c r="HS78" s="424"/>
      <c r="HT78" s="423"/>
      <c r="HU78" s="424"/>
      <c r="HV78" s="423"/>
      <c r="HW78" s="424"/>
      <c r="HX78" s="423"/>
      <c r="HY78" s="27"/>
      <c r="HZ78" s="24"/>
      <c r="IA78" s="424"/>
      <c r="IB78" s="423"/>
      <c r="IC78" s="424"/>
      <c r="ID78" s="423"/>
      <c r="IE78" s="424"/>
      <c r="IF78" s="423"/>
      <c r="IG78" s="27"/>
      <c r="IH78" s="24"/>
      <c r="II78" s="424"/>
      <c r="IJ78" s="423"/>
      <c r="IK78" s="424"/>
      <c r="IL78" s="423"/>
      <c r="IM78" s="424"/>
      <c r="IN78" s="423"/>
      <c r="IO78" s="424"/>
      <c r="IP78" s="423"/>
      <c r="IQ78" s="27"/>
      <c r="IR78" s="24"/>
      <c r="IS78" s="424"/>
      <c r="IT78" s="423"/>
      <c r="IU78" s="424"/>
      <c r="IV78" s="423"/>
      <c r="IW78" s="424"/>
      <c r="IX78" s="423"/>
      <c r="IY78" s="27"/>
      <c r="IZ78" s="24"/>
      <c r="JA78" s="424"/>
      <c r="JB78" s="423"/>
      <c r="JC78" s="424"/>
      <c r="JD78" s="423"/>
      <c r="JE78" s="424"/>
      <c r="JF78" s="423"/>
      <c r="JG78" s="27"/>
      <c r="JH78" s="24"/>
      <c r="JI78" s="424"/>
      <c r="JJ78" s="423"/>
      <c r="JK78" s="424"/>
      <c r="JL78" s="423"/>
      <c r="JM78" s="424"/>
      <c r="JN78" s="423"/>
      <c r="JO78" s="27"/>
      <c r="JP78" s="24"/>
      <c r="JQ78" s="424"/>
      <c r="JR78" s="423"/>
      <c r="JS78" s="424"/>
      <c r="JT78" s="423"/>
      <c r="JU78" s="424"/>
      <c r="JV78" s="423"/>
      <c r="JW78" s="27"/>
      <c r="JX78" s="24"/>
      <c r="JY78" s="424"/>
      <c r="JZ78" s="423"/>
      <c r="KA78" s="424"/>
      <c r="KB78" s="423"/>
      <c r="KC78" s="424"/>
      <c r="KD78" s="423"/>
      <c r="KE78" s="27"/>
      <c r="KF78" s="24"/>
      <c r="KG78" s="424"/>
      <c r="KH78" s="423"/>
      <c r="KI78" s="424"/>
      <c r="KJ78" s="423"/>
      <c r="KK78" s="424"/>
      <c r="KL78" s="423"/>
      <c r="KM78" s="27"/>
      <c r="KN78" s="24"/>
      <c r="KO78" s="424"/>
      <c r="KP78" s="423"/>
      <c r="KQ78" s="424"/>
      <c r="KR78" s="423"/>
      <c r="KS78" s="424"/>
      <c r="KT78" s="423"/>
      <c r="KU78" s="27"/>
      <c r="KV78" s="24"/>
      <c r="KW78" s="424"/>
      <c r="KX78" s="423"/>
      <c r="KY78" s="424"/>
      <c r="KZ78" s="423"/>
      <c r="LA78" s="424"/>
      <c r="LB78" s="423"/>
      <c r="LC78" s="27"/>
      <c r="LD78" s="24"/>
      <c r="LE78" s="424"/>
      <c r="LF78" s="423"/>
      <c r="LG78" s="424"/>
      <c r="LH78" s="423"/>
      <c r="LI78" s="424"/>
      <c r="LJ78" s="423"/>
      <c r="LK78" s="27"/>
      <c r="LL78" s="24"/>
      <c r="LM78" s="424"/>
      <c r="LN78" s="423"/>
      <c r="LO78" s="424"/>
      <c r="LP78" s="423"/>
      <c r="LQ78" s="424"/>
      <c r="LR78" s="423"/>
      <c r="LS78" s="27"/>
      <c r="LT78" s="24"/>
      <c r="LU78" s="424"/>
      <c r="LV78" s="423"/>
      <c r="LW78" s="424"/>
      <c r="LX78" s="423"/>
      <c r="LY78" s="424"/>
      <c r="LZ78" s="423"/>
      <c r="MA78" s="27"/>
      <c r="MB78" s="24"/>
      <c r="MC78" s="424"/>
      <c r="MD78" s="423"/>
      <c r="ME78" s="424"/>
      <c r="MF78" s="423"/>
      <c r="MG78" s="424"/>
      <c r="MH78" s="423"/>
      <c r="MI78" s="27"/>
      <c r="MJ78" s="24"/>
      <c r="MK78" s="424"/>
      <c r="ML78" s="423"/>
      <c r="MM78" s="424"/>
      <c r="MN78" s="423"/>
      <c r="MO78" s="424"/>
      <c r="MP78" s="423"/>
      <c r="MQ78" s="27"/>
      <c r="MR78" s="24"/>
      <c r="MT78" s="13"/>
      <c r="MU78" s="13"/>
      <c r="MV78" s="154"/>
    </row>
    <row r="79" hidden="1" spans="1:360">
      <c r="A79" s="27">
        <v>2021</v>
      </c>
      <c r="B79" s="431" t="s">
        <v>31</v>
      </c>
      <c r="C79" s="424">
        <v>87.4514798088189</v>
      </c>
      <c r="D79" s="423">
        <v>-15.1804106112228</v>
      </c>
      <c r="E79" s="424">
        <v>137.023899468428</v>
      </c>
      <c r="F79" s="423">
        <v>10.2973055258194</v>
      </c>
      <c r="G79" s="424">
        <v>134.20198598686</v>
      </c>
      <c r="H79" s="423">
        <v>12.6109892609189</v>
      </c>
      <c r="I79" s="27">
        <v>2021</v>
      </c>
      <c r="J79" s="431" t="s">
        <v>31</v>
      </c>
      <c r="K79" s="424">
        <v>134.280860505713</v>
      </c>
      <c r="L79" s="423">
        <v>4.82075797595721</v>
      </c>
      <c r="M79" s="424">
        <v>120.550849417439</v>
      </c>
      <c r="N79" s="423">
        <v>23.5113791370245</v>
      </c>
      <c r="O79" s="424">
        <v>114.633577039717</v>
      </c>
      <c r="P79" s="423">
        <v>56.0903104402434</v>
      </c>
      <c r="Q79" s="27">
        <v>2021</v>
      </c>
      <c r="R79" s="431" t="s">
        <v>31</v>
      </c>
      <c r="S79" s="424">
        <v>114.935161048167</v>
      </c>
      <c r="T79" s="423">
        <v>26.9694079597277</v>
      </c>
      <c r="U79" s="424">
        <v>117.368837143834</v>
      </c>
      <c r="V79" s="423">
        <v>20.0388325514943</v>
      </c>
      <c r="W79" s="424">
        <v>192.017550113337</v>
      </c>
      <c r="X79" s="423">
        <v>48.4064578239802</v>
      </c>
      <c r="Y79" s="27">
        <v>2021</v>
      </c>
      <c r="Z79" s="431" t="s">
        <v>31</v>
      </c>
      <c r="AA79" s="424">
        <v>109.462675278814</v>
      </c>
      <c r="AB79" s="423">
        <v>31.3280168154012</v>
      </c>
      <c r="AC79" s="424">
        <v>112.121463927619</v>
      </c>
      <c r="AD79" s="423">
        <v>23.5055850366696</v>
      </c>
      <c r="AE79" s="424">
        <v>115.740683230435</v>
      </c>
      <c r="AF79" s="423">
        <v>32.3454130803464</v>
      </c>
      <c r="AG79" s="27">
        <v>2021</v>
      </c>
      <c r="AH79" s="431" t="s">
        <v>31</v>
      </c>
      <c r="AI79" s="424">
        <v>125.82362272776</v>
      </c>
      <c r="AJ79" s="423">
        <v>22.1352527115294</v>
      </c>
      <c r="AK79" s="424">
        <v>117.133266977753</v>
      </c>
      <c r="AL79" s="423">
        <v>23.1041163675884</v>
      </c>
      <c r="AM79" s="424">
        <v>108.267489179564</v>
      </c>
      <c r="AN79" s="423">
        <v>8.58994955799398</v>
      </c>
      <c r="AO79" s="27">
        <v>2021</v>
      </c>
      <c r="AP79" s="431" t="s">
        <v>31</v>
      </c>
      <c r="AQ79" s="424">
        <v>116.490428641141</v>
      </c>
      <c r="AR79" s="423">
        <v>9.67078943150558</v>
      </c>
      <c r="AS79" s="424">
        <v>107.155383230351</v>
      </c>
      <c r="AT79" s="423">
        <v>5.94231816877904</v>
      </c>
      <c r="AU79" s="424">
        <v>145.140225692645</v>
      </c>
      <c r="AV79" s="423">
        <v>16.7569546737163</v>
      </c>
      <c r="AW79" s="27">
        <v>2021</v>
      </c>
      <c r="AX79" s="431" t="s">
        <v>31</v>
      </c>
      <c r="AY79" s="424">
        <v>248.21510248244</v>
      </c>
      <c r="AZ79" s="423">
        <v>62.7799535857793</v>
      </c>
      <c r="BA79" s="424">
        <v>118.668875659855</v>
      </c>
      <c r="BB79" s="423">
        <v>17.9908668855335</v>
      </c>
      <c r="BC79" s="424">
        <v>94.1919878292029</v>
      </c>
      <c r="BD79" s="423">
        <v>-6.53888382971522</v>
      </c>
      <c r="BE79" s="27">
        <v>2021</v>
      </c>
      <c r="BF79" s="431" t="s">
        <v>31</v>
      </c>
      <c r="BG79" s="424">
        <v>110.286368397604</v>
      </c>
      <c r="BH79" s="423">
        <v>29.9839403888136</v>
      </c>
      <c r="BI79" s="424">
        <v>113.122713924075</v>
      </c>
      <c r="BJ79" s="423">
        <v>16.1054458522002</v>
      </c>
      <c r="BK79" s="424">
        <v>113.289039019057</v>
      </c>
      <c r="BL79" s="423">
        <v>36.5625788021694</v>
      </c>
      <c r="BM79" s="27">
        <v>2021</v>
      </c>
      <c r="BN79" s="431" t="s">
        <v>31</v>
      </c>
      <c r="BO79" s="424">
        <v>115.957542522555</v>
      </c>
      <c r="BP79" s="423">
        <v>26.503043855922</v>
      </c>
      <c r="BQ79" s="424">
        <v>106.575780917958</v>
      </c>
      <c r="BR79" s="423">
        <v>15.3080867918288</v>
      </c>
      <c r="BS79" s="424">
        <v>146.447481017791</v>
      </c>
      <c r="BT79" s="423">
        <v>24.4072819282305</v>
      </c>
      <c r="BU79" s="27">
        <v>2021</v>
      </c>
      <c r="BV79" s="431" t="s">
        <v>31</v>
      </c>
      <c r="BW79" s="424">
        <v>108.677656434512</v>
      </c>
      <c r="BX79" s="423">
        <v>25.6889912546184</v>
      </c>
      <c r="BY79" s="424">
        <v>94.6500453408044</v>
      </c>
      <c r="BZ79" s="423">
        <v>3.43690933574921</v>
      </c>
      <c r="CA79" s="424">
        <v>127.876072541396</v>
      </c>
      <c r="CB79" s="423">
        <v>29.542324755987</v>
      </c>
      <c r="CC79" s="27">
        <v>2021</v>
      </c>
      <c r="CD79" s="431" t="s">
        <v>31</v>
      </c>
      <c r="CE79" s="424">
        <v>118.069001058052</v>
      </c>
      <c r="CF79" s="423">
        <v>24.6876059640021</v>
      </c>
      <c r="CG79" s="424">
        <v>126.908455452163</v>
      </c>
      <c r="CH79" s="423">
        <v>12.667410485435</v>
      </c>
      <c r="CI79" s="424">
        <v>82.2359877581962</v>
      </c>
      <c r="CJ79" s="423">
        <v>-15.1010116702787</v>
      </c>
      <c r="CK79" s="27">
        <v>2021</v>
      </c>
      <c r="CL79" s="431" t="s">
        <v>31</v>
      </c>
      <c r="CM79" s="424">
        <v>114.002775708393</v>
      </c>
      <c r="CN79" s="423">
        <v>2.9365982061792</v>
      </c>
      <c r="CO79" s="424">
        <v>129.215138520271</v>
      </c>
      <c r="CP79" s="423">
        <v>7.94495961308689</v>
      </c>
      <c r="CQ79" s="424">
        <v>115.585106439311</v>
      </c>
      <c r="CR79" s="423">
        <v>13.6157466584188</v>
      </c>
      <c r="CS79" s="27">
        <v>2021</v>
      </c>
      <c r="CT79" s="431" t="s">
        <v>31</v>
      </c>
      <c r="CU79" s="424">
        <v>140.631493854704</v>
      </c>
      <c r="CV79" s="423">
        <v>20.2669819407867</v>
      </c>
      <c r="CW79" s="424">
        <v>124.637086101932</v>
      </c>
      <c r="CX79" s="423">
        <v>3.98101996308628</v>
      </c>
      <c r="CY79" s="424">
        <v>130.736053705836</v>
      </c>
      <c r="CZ79" s="423">
        <v>107.501967240524</v>
      </c>
      <c r="DA79" s="27">
        <v>2021</v>
      </c>
      <c r="DB79" s="431" t="s">
        <v>31</v>
      </c>
      <c r="DC79" s="424">
        <v>150.328187270892</v>
      </c>
      <c r="DD79" s="423">
        <v>18.0249901495401</v>
      </c>
      <c r="DE79" s="424">
        <v>84.782240987009</v>
      </c>
      <c r="DF79" s="423">
        <v>30.5956962546113</v>
      </c>
      <c r="DG79" s="424">
        <v>109.10192455416</v>
      </c>
      <c r="DH79" s="423">
        <v>-5.15126413516272</v>
      </c>
      <c r="DI79" s="27">
        <v>2021</v>
      </c>
      <c r="DJ79" s="431" t="s">
        <v>31</v>
      </c>
      <c r="DK79" s="424">
        <v>96.2723421728204</v>
      </c>
      <c r="DL79" s="423">
        <v>28.0071538395191</v>
      </c>
      <c r="DM79" s="424">
        <v>132.246318560495</v>
      </c>
      <c r="DN79" s="423">
        <v>37.8103405956018</v>
      </c>
      <c r="DO79" s="424">
        <v>124.200735090144</v>
      </c>
      <c r="DP79" s="423">
        <v>20.3744579917435</v>
      </c>
      <c r="DQ79" s="429"/>
      <c r="DR79" s="24"/>
      <c r="DS79" s="424"/>
      <c r="DT79" s="423"/>
      <c r="DU79" s="424"/>
      <c r="DV79" s="423"/>
      <c r="DW79" s="424"/>
      <c r="DX79" s="423"/>
      <c r="DY79" s="27"/>
      <c r="DZ79" s="24"/>
      <c r="EA79" s="424"/>
      <c r="EB79" s="423"/>
      <c r="EC79" s="424"/>
      <c r="ED79" s="423"/>
      <c r="EE79" s="424"/>
      <c r="EF79" s="423"/>
      <c r="EG79" s="27"/>
      <c r="EH79" s="24"/>
      <c r="EI79" s="424"/>
      <c r="EJ79" s="423"/>
      <c r="EK79" s="424"/>
      <c r="EL79" s="423"/>
      <c r="EM79" s="424"/>
      <c r="EN79" s="423"/>
      <c r="EO79" s="27"/>
      <c r="EP79" s="24"/>
      <c r="EQ79" s="424"/>
      <c r="ER79" s="423"/>
      <c r="ES79" s="424"/>
      <c r="ET79" s="423"/>
      <c r="EU79" s="424"/>
      <c r="EV79" s="423"/>
      <c r="EW79" s="27"/>
      <c r="EX79" s="24"/>
      <c r="EY79" s="424"/>
      <c r="EZ79" s="423"/>
      <c r="FA79" s="424"/>
      <c r="FB79" s="423"/>
      <c r="FC79" s="424"/>
      <c r="FD79" s="423"/>
      <c r="FE79" s="27"/>
      <c r="FF79" s="24"/>
      <c r="FG79" s="424"/>
      <c r="FH79" s="423"/>
      <c r="FI79" s="424"/>
      <c r="FJ79" s="423"/>
      <c r="FK79" s="424"/>
      <c r="FL79" s="423"/>
      <c r="FM79" s="27"/>
      <c r="FN79" s="24"/>
      <c r="FO79" s="424"/>
      <c r="FP79" s="423"/>
      <c r="FQ79" s="424"/>
      <c r="FR79" s="423"/>
      <c r="FS79" s="424"/>
      <c r="FT79" s="423"/>
      <c r="FU79" s="27"/>
      <c r="FV79" s="24"/>
      <c r="FW79" s="424"/>
      <c r="FX79" s="423"/>
      <c r="FY79" s="424"/>
      <c r="FZ79" s="423"/>
      <c r="GA79" s="424"/>
      <c r="GB79" s="423"/>
      <c r="GC79" s="27"/>
      <c r="GD79" s="24"/>
      <c r="GE79" s="424"/>
      <c r="GF79" s="423"/>
      <c r="GG79" s="424"/>
      <c r="GH79" s="423"/>
      <c r="GI79" s="424"/>
      <c r="GJ79" s="423"/>
      <c r="GK79" s="27"/>
      <c r="GL79" s="24"/>
      <c r="GM79" s="424"/>
      <c r="GN79" s="423"/>
      <c r="GO79" s="424"/>
      <c r="GP79" s="423"/>
      <c r="GQ79" s="424"/>
      <c r="GR79" s="423"/>
      <c r="GS79" s="27"/>
      <c r="GT79" s="24"/>
      <c r="GU79" s="424"/>
      <c r="GV79" s="423"/>
      <c r="GW79" s="424"/>
      <c r="GX79" s="423"/>
      <c r="GY79" s="424"/>
      <c r="GZ79" s="423"/>
      <c r="HA79" s="27"/>
      <c r="HB79" s="24"/>
      <c r="HC79" s="424"/>
      <c r="HD79" s="423"/>
      <c r="HE79" s="424"/>
      <c r="HF79" s="423"/>
      <c r="HG79" s="424"/>
      <c r="HH79" s="423"/>
      <c r="HI79" s="27"/>
      <c r="HJ79" s="24"/>
      <c r="HK79" s="424"/>
      <c r="HL79" s="423"/>
      <c r="HM79" s="424"/>
      <c r="HN79" s="423"/>
      <c r="HO79" s="424"/>
      <c r="HP79" s="423"/>
      <c r="HQ79" s="27"/>
      <c r="HR79" s="24"/>
      <c r="HS79" s="424"/>
      <c r="HT79" s="423"/>
      <c r="HU79" s="424"/>
      <c r="HV79" s="423"/>
      <c r="HW79" s="424"/>
      <c r="HX79" s="423"/>
      <c r="HY79" s="27"/>
      <c r="HZ79" s="24"/>
      <c r="IA79" s="424"/>
      <c r="IB79" s="423"/>
      <c r="IC79" s="424"/>
      <c r="ID79" s="423"/>
      <c r="IE79" s="424"/>
      <c r="IF79" s="423"/>
      <c r="IG79" s="27"/>
      <c r="IH79" s="24"/>
      <c r="II79" s="424"/>
      <c r="IJ79" s="423"/>
      <c r="IK79" s="424"/>
      <c r="IL79" s="423"/>
      <c r="IM79" s="424"/>
      <c r="IN79" s="423"/>
      <c r="IO79" s="424"/>
      <c r="IP79" s="423"/>
      <c r="IQ79" s="27"/>
      <c r="IR79" s="24"/>
      <c r="IS79" s="424"/>
      <c r="IT79" s="423"/>
      <c r="IU79" s="424"/>
      <c r="IV79" s="423"/>
      <c r="IW79" s="424"/>
      <c r="IX79" s="423"/>
      <c r="IY79" s="27"/>
      <c r="IZ79" s="24"/>
      <c r="JA79" s="424"/>
      <c r="JB79" s="423"/>
      <c r="JC79" s="424"/>
      <c r="JD79" s="423"/>
      <c r="JE79" s="424"/>
      <c r="JF79" s="423"/>
      <c r="JG79" s="27"/>
      <c r="JH79" s="24"/>
      <c r="JI79" s="424"/>
      <c r="JJ79" s="423"/>
      <c r="JK79" s="424"/>
      <c r="JL79" s="423"/>
      <c r="JM79" s="424"/>
      <c r="JN79" s="423"/>
      <c r="JO79" s="27"/>
      <c r="JP79" s="24"/>
      <c r="JQ79" s="424"/>
      <c r="JR79" s="423"/>
      <c r="JS79" s="424"/>
      <c r="JT79" s="423"/>
      <c r="JU79" s="424"/>
      <c r="JV79" s="423"/>
      <c r="JW79" s="27"/>
      <c r="JX79" s="24"/>
      <c r="JY79" s="424"/>
      <c r="JZ79" s="423"/>
      <c r="KA79" s="424"/>
      <c r="KB79" s="423"/>
      <c r="KC79" s="424"/>
      <c r="KD79" s="423"/>
      <c r="KE79" s="27"/>
      <c r="KF79" s="24"/>
      <c r="KG79" s="424"/>
      <c r="KH79" s="423"/>
      <c r="KI79" s="424"/>
      <c r="KJ79" s="423"/>
      <c r="KK79" s="424"/>
      <c r="KL79" s="423"/>
      <c r="KM79" s="27"/>
      <c r="KN79" s="24"/>
      <c r="KO79" s="424"/>
      <c r="KP79" s="423"/>
      <c r="KQ79" s="424"/>
      <c r="KR79" s="423"/>
      <c r="KS79" s="424"/>
      <c r="KT79" s="423"/>
      <c r="KU79" s="27"/>
      <c r="KV79" s="24"/>
      <c r="KW79" s="424"/>
      <c r="KX79" s="423"/>
      <c r="KY79" s="424"/>
      <c r="KZ79" s="423"/>
      <c r="LA79" s="424"/>
      <c r="LB79" s="423"/>
      <c r="LC79" s="27"/>
      <c r="LD79" s="24"/>
      <c r="LE79" s="424"/>
      <c r="LF79" s="423"/>
      <c r="LG79" s="424"/>
      <c r="LH79" s="423"/>
      <c r="LI79" s="424"/>
      <c r="LJ79" s="423"/>
      <c r="LK79" s="27"/>
      <c r="LL79" s="24"/>
      <c r="LM79" s="424"/>
      <c r="LN79" s="423"/>
      <c r="LO79" s="424"/>
      <c r="LP79" s="423"/>
      <c r="LQ79" s="424"/>
      <c r="LR79" s="423"/>
      <c r="LS79" s="27"/>
      <c r="LT79" s="24"/>
      <c r="LU79" s="424"/>
      <c r="LV79" s="423"/>
      <c r="LW79" s="424"/>
      <c r="LX79" s="423"/>
      <c r="LY79" s="424"/>
      <c r="LZ79" s="423"/>
      <c r="MA79" s="27"/>
      <c r="MB79" s="24"/>
      <c r="MC79" s="424"/>
      <c r="MD79" s="423"/>
      <c r="ME79" s="424"/>
      <c r="MF79" s="423"/>
      <c r="MG79" s="424"/>
      <c r="MH79" s="423"/>
      <c r="MI79" s="27"/>
      <c r="MJ79" s="24"/>
      <c r="MK79" s="424"/>
      <c r="ML79" s="423"/>
      <c r="MM79" s="424"/>
      <c r="MN79" s="423"/>
      <c r="MO79" s="424"/>
      <c r="MP79" s="423"/>
      <c r="MQ79" s="27"/>
      <c r="MR79" s="24"/>
      <c r="MT79" s="13"/>
      <c r="MU79" s="13"/>
      <c r="MV79" s="154"/>
    </row>
    <row r="80" hidden="1" spans="1:360">
      <c r="A80" s="27">
        <v>2022</v>
      </c>
      <c r="B80" s="431" t="s">
        <v>31</v>
      </c>
      <c r="C80" s="424">
        <v>84.913704791023</v>
      </c>
      <c r="D80" s="423">
        <v>-2.90192347041338</v>
      </c>
      <c r="E80" s="424">
        <v>148.567267922215</v>
      </c>
      <c r="F80" s="423">
        <v>8.42434677349576</v>
      </c>
      <c r="G80" s="424">
        <v>139.836837132682</v>
      </c>
      <c r="H80" s="423">
        <v>4.19878372468625</v>
      </c>
      <c r="I80" s="27">
        <v>2022</v>
      </c>
      <c r="J80" s="431" t="s">
        <v>31</v>
      </c>
      <c r="K80" s="424">
        <v>141.642523796586</v>
      </c>
      <c r="L80" s="423">
        <v>5.4822878429201</v>
      </c>
      <c r="M80" s="424">
        <v>131.106826680737</v>
      </c>
      <c r="N80" s="423">
        <v>8.75645199872852</v>
      </c>
      <c r="O80" s="424">
        <v>121.093561340788</v>
      </c>
      <c r="P80" s="423">
        <v>5.63533344059684</v>
      </c>
      <c r="Q80" s="27">
        <v>2022</v>
      </c>
      <c r="R80" s="431" t="s">
        <v>31</v>
      </c>
      <c r="S80" s="424">
        <v>119.299695524959</v>
      </c>
      <c r="T80" s="423">
        <v>3.79738840315585</v>
      </c>
      <c r="U80" s="424">
        <v>122.98810529672</v>
      </c>
      <c r="V80" s="423">
        <v>4.78770028708668</v>
      </c>
      <c r="W80" s="424">
        <v>206.432512657772</v>
      </c>
      <c r="X80" s="423">
        <v>7.50710679098148</v>
      </c>
      <c r="Y80" s="27">
        <v>2022</v>
      </c>
      <c r="Z80" s="431" t="s">
        <v>31</v>
      </c>
      <c r="AA80" s="424">
        <v>107.341864937586</v>
      </c>
      <c r="AB80" s="423">
        <v>-1.93747351398682</v>
      </c>
      <c r="AC80" s="424">
        <v>127.532355202648</v>
      </c>
      <c r="AD80" s="423">
        <v>13.7448181063505</v>
      </c>
      <c r="AE80" s="424">
        <v>124.569362548736</v>
      </c>
      <c r="AF80" s="423">
        <v>7.6279827212731</v>
      </c>
      <c r="AG80" s="27">
        <v>2022</v>
      </c>
      <c r="AH80" s="431" t="s">
        <v>31</v>
      </c>
      <c r="AI80" s="424">
        <v>136.201846344484</v>
      </c>
      <c r="AJ80" s="423">
        <v>8.2482314463153</v>
      </c>
      <c r="AK80" s="424">
        <v>122.407827117738</v>
      </c>
      <c r="AL80" s="423">
        <v>4.5030419419508</v>
      </c>
      <c r="AM80" s="424">
        <v>111.466444031011</v>
      </c>
      <c r="AN80" s="423">
        <v>2.95467723107706</v>
      </c>
      <c r="AO80" s="27">
        <v>2022</v>
      </c>
      <c r="AP80" s="431" t="s">
        <v>31</v>
      </c>
      <c r="AQ80" s="424">
        <v>124.405467459712</v>
      </c>
      <c r="AR80" s="423">
        <v>6.79458296350985</v>
      </c>
      <c r="AS80" s="424">
        <v>109.976113372019</v>
      </c>
      <c r="AT80" s="423">
        <v>2.63237371435095</v>
      </c>
      <c r="AU80" s="424">
        <v>156.698059688469</v>
      </c>
      <c r="AV80" s="423">
        <v>7.96321897714208</v>
      </c>
      <c r="AW80" s="27">
        <v>2022</v>
      </c>
      <c r="AX80" s="431" t="s">
        <v>31</v>
      </c>
      <c r="AY80" s="424">
        <v>194.762399397304</v>
      </c>
      <c r="AZ80" s="423">
        <v>-21.5348311003428</v>
      </c>
      <c r="BA80" s="424">
        <v>125.104771860553</v>
      </c>
      <c r="BB80" s="423">
        <v>5.42340707697076</v>
      </c>
      <c r="BC80" s="424">
        <v>108.310772115421</v>
      </c>
      <c r="BD80" s="423">
        <v>14.9893686412261</v>
      </c>
      <c r="BE80" s="27">
        <v>2022</v>
      </c>
      <c r="BF80" s="431" t="s">
        <v>31</v>
      </c>
      <c r="BG80" s="424">
        <v>116.087285684303</v>
      </c>
      <c r="BH80" s="423">
        <v>5.25986789753176</v>
      </c>
      <c r="BI80" s="424">
        <v>119.81164874819</v>
      </c>
      <c r="BJ80" s="423">
        <v>5.91299005485746</v>
      </c>
      <c r="BK80" s="424">
        <v>123.775265992117</v>
      </c>
      <c r="BL80" s="423">
        <v>9.2561708209879</v>
      </c>
      <c r="BM80" s="27">
        <v>2022</v>
      </c>
      <c r="BN80" s="431" t="s">
        <v>31</v>
      </c>
      <c r="BO80" s="424">
        <v>64.8015871988356</v>
      </c>
      <c r="BP80" s="423">
        <v>-44.1161085435809</v>
      </c>
      <c r="BQ80" s="424">
        <v>108.973093224752</v>
      </c>
      <c r="BR80" s="423">
        <v>2.24939689500306</v>
      </c>
      <c r="BS80" s="424">
        <v>173.635012468797</v>
      </c>
      <c r="BT80" s="423">
        <v>18.5646972293799</v>
      </c>
      <c r="BU80" s="27">
        <v>2022</v>
      </c>
      <c r="BV80" s="431" t="s">
        <v>31</v>
      </c>
      <c r="BW80" s="424">
        <v>119.136226866182</v>
      </c>
      <c r="BX80" s="423">
        <v>9.62347806788799</v>
      </c>
      <c r="BY80" s="424">
        <v>93.714555701765</v>
      </c>
      <c r="BZ80" s="423">
        <v>-0.988366815537219</v>
      </c>
      <c r="CA80" s="424">
        <v>162.104203112666</v>
      </c>
      <c r="CB80" s="423">
        <v>26.7666420238153</v>
      </c>
      <c r="CC80" s="27">
        <v>2022</v>
      </c>
      <c r="CD80" s="431" t="s">
        <v>31</v>
      </c>
      <c r="CE80" s="424">
        <v>130.184990155325</v>
      </c>
      <c r="CF80" s="423">
        <v>10.2617867422419</v>
      </c>
      <c r="CG80" s="424">
        <v>127.025952485849</v>
      </c>
      <c r="CH80" s="423">
        <v>0.0925840861170144</v>
      </c>
      <c r="CI80" s="424">
        <v>78.4351594484589</v>
      </c>
      <c r="CJ80" s="423">
        <v>-4.62185524044915</v>
      </c>
      <c r="CK80" s="27">
        <v>2022</v>
      </c>
      <c r="CL80" s="431" t="s">
        <v>31</v>
      </c>
      <c r="CM80" s="424">
        <v>118.518007649176</v>
      </c>
      <c r="CN80" s="423">
        <v>3.96063333785204</v>
      </c>
      <c r="CO80" s="424">
        <v>158.946581954081</v>
      </c>
      <c r="CP80" s="423">
        <v>23.0092570996596</v>
      </c>
      <c r="CQ80" s="424">
        <v>140.010316662081</v>
      </c>
      <c r="CR80" s="423">
        <v>21.1317971451576</v>
      </c>
      <c r="CS80" s="27">
        <v>2022</v>
      </c>
      <c r="CT80" s="431" t="s">
        <v>31</v>
      </c>
      <c r="CU80" s="424">
        <v>142.993554549576</v>
      </c>
      <c r="CV80" s="423">
        <v>1.67961004333226</v>
      </c>
      <c r="CW80" s="424">
        <v>133.342332108992</v>
      </c>
      <c r="CX80" s="423">
        <v>6.98447490977155</v>
      </c>
      <c r="CY80" s="424">
        <v>138.107412648598</v>
      </c>
      <c r="CZ80" s="423">
        <v>5.63835203359264</v>
      </c>
      <c r="DA80" s="27">
        <v>2022</v>
      </c>
      <c r="DB80" s="431" t="s">
        <v>31</v>
      </c>
      <c r="DC80" s="424">
        <v>161.078548582792</v>
      </c>
      <c r="DD80" s="423">
        <v>7.15126118864708</v>
      </c>
      <c r="DE80" s="424">
        <v>92.1839348266452</v>
      </c>
      <c r="DF80" s="423">
        <v>8.73024085406091</v>
      </c>
      <c r="DG80" s="424">
        <v>107.53953653815</v>
      </c>
      <c r="DH80" s="423">
        <v>-1.43204441387647</v>
      </c>
      <c r="DI80" s="27">
        <v>2022</v>
      </c>
      <c r="DJ80" s="431" t="s">
        <v>31</v>
      </c>
      <c r="DK80" s="424">
        <v>99.9861910910241</v>
      </c>
      <c r="DL80" s="423">
        <v>3.85764886818367</v>
      </c>
      <c r="DM80" s="424">
        <v>143.792154260669</v>
      </c>
      <c r="DN80" s="423">
        <v>8.7305535805082</v>
      </c>
      <c r="DO80" s="424">
        <v>133.041746942699</v>
      </c>
      <c r="DP80" s="423">
        <v>7.1183249005237</v>
      </c>
      <c r="DQ80" s="429"/>
      <c r="DR80" s="24"/>
      <c r="DS80" s="424"/>
      <c r="DT80" s="423"/>
      <c r="DU80" s="424"/>
      <c r="DV80" s="423"/>
      <c r="DW80" s="424"/>
      <c r="DX80" s="423"/>
      <c r="DY80" s="27"/>
      <c r="DZ80" s="24"/>
      <c r="EA80" s="424"/>
      <c r="EB80" s="423"/>
      <c r="EC80" s="424"/>
      <c r="ED80" s="423"/>
      <c r="EE80" s="424"/>
      <c r="EF80" s="423"/>
      <c r="EG80" s="27"/>
      <c r="EH80" s="24"/>
      <c r="EI80" s="424"/>
      <c r="EJ80" s="423"/>
      <c r="EK80" s="424"/>
      <c r="EL80" s="423"/>
      <c r="EM80" s="424"/>
      <c r="EN80" s="423"/>
      <c r="EO80" s="27"/>
      <c r="EP80" s="24"/>
      <c r="EQ80" s="424"/>
      <c r="ER80" s="423"/>
      <c r="ES80" s="424"/>
      <c r="ET80" s="423"/>
      <c r="EU80" s="424"/>
      <c r="EV80" s="423"/>
      <c r="EW80" s="27"/>
      <c r="EX80" s="24"/>
      <c r="EY80" s="424"/>
      <c r="EZ80" s="423"/>
      <c r="FA80" s="424"/>
      <c r="FB80" s="423"/>
      <c r="FC80" s="424"/>
      <c r="FD80" s="423"/>
      <c r="FE80" s="27"/>
      <c r="FF80" s="24"/>
      <c r="FG80" s="424"/>
      <c r="FH80" s="423"/>
      <c r="FI80" s="424"/>
      <c r="FJ80" s="423"/>
      <c r="FK80" s="424"/>
      <c r="FL80" s="423"/>
      <c r="FM80" s="27"/>
      <c r="FN80" s="24"/>
      <c r="FO80" s="424"/>
      <c r="FP80" s="423"/>
      <c r="FQ80" s="424"/>
      <c r="FR80" s="423"/>
      <c r="FS80" s="424"/>
      <c r="FT80" s="423"/>
      <c r="FU80" s="27"/>
      <c r="FV80" s="24"/>
      <c r="FW80" s="424"/>
      <c r="FX80" s="423"/>
      <c r="FY80" s="424"/>
      <c r="FZ80" s="423"/>
      <c r="GA80" s="424"/>
      <c r="GB80" s="423"/>
      <c r="GC80" s="27"/>
      <c r="GD80" s="24"/>
      <c r="GE80" s="424"/>
      <c r="GF80" s="423"/>
      <c r="GG80" s="424"/>
      <c r="GH80" s="423"/>
      <c r="GI80" s="424"/>
      <c r="GJ80" s="423"/>
      <c r="GK80" s="27"/>
      <c r="GL80" s="24"/>
      <c r="GM80" s="424"/>
      <c r="GN80" s="423"/>
      <c r="GO80" s="424"/>
      <c r="GP80" s="423"/>
      <c r="GQ80" s="424"/>
      <c r="GR80" s="423"/>
      <c r="GS80" s="27"/>
      <c r="GT80" s="24"/>
      <c r="GU80" s="424"/>
      <c r="GV80" s="423"/>
      <c r="GW80" s="424"/>
      <c r="GX80" s="423"/>
      <c r="GY80" s="424"/>
      <c r="GZ80" s="423"/>
      <c r="HA80" s="27"/>
      <c r="HB80" s="24"/>
      <c r="HC80" s="424"/>
      <c r="HD80" s="423"/>
      <c r="HE80" s="424"/>
      <c r="HF80" s="423"/>
      <c r="HG80" s="424"/>
      <c r="HH80" s="423"/>
      <c r="HI80" s="27"/>
      <c r="HJ80" s="24"/>
      <c r="HK80" s="424"/>
      <c r="HL80" s="423"/>
      <c r="HM80" s="424"/>
      <c r="HN80" s="423"/>
      <c r="HO80" s="424"/>
      <c r="HP80" s="423"/>
      <c r="HQ80" s="27"/>
      <c r="HR80" s="24"/>
      <c r="HS80" s="424"/>
      <c r="HT80" s="423"/>
      <c r="HU80" s="424"/>
      <c r="HV80" s="423"/>
      <c r="HW80" s="424"/>
      <c r="HX80" s="423"/>
      <c r="HY80" s="27"/>
      <c r="HZ80" s="24"/>
      <c r="IA80" s="424"/>
      <c r="IB80" s="423"/>
      <c r="IC80" s="424"/>
      <c r="ID80" s="423"/>
      <c r="IE80" s="424"/>
      <c r="IF80" s="423"/>
      <c r="IG80" s="27"/>
      <c r="IH80" s="24"/>
      <c r="II80" s="424"/>
      <c r="IJ80" s="423"/>
      <c r="IK80" s="424"/>
      <c r="IL80" s="423"/>
      <c r="IM80" s="424"/>
      <c r="IN80" s="423"/>
      <c r="IO80" s="424"/>
      <c r="IP80" s="423"/>
      <c r="IQ80" s="27"/>
      <c r="IR80" s="24"/>
      <c r="IS80" s="424"/>
      <c r="IT80" s="423"/>
      <c r="IU80" s="424"/>
      <c r="IV80" s="423"/>
      <c r="IW80" s="424"/>
      <c r="IX80" s="423"/>
      <c r="IY80" s="27"/>
      <c r="IZ80" s="24"/>
      <c r="JA80" s="424"/>
      <c r="JB80" s="423"/>
      <c r="JC80" s="424"/>
      <c r="JD80" s="423"/>
      <c r="JE80" s="424"/>
      <c r="JF80" s="423"/>
      <c r="JG80" s="27"/>
      <c r="JH80" s="24"/>
      <c r="JI80" s="424"/>
      <c r="JJ80" s="423"/>
      <c r="JK80" s="424"/>
      <c r="JL80" s="423"/>
      <c r="JM80" s="424"/>
      <c r="JN80" s="423"/>
      <c r="JO80" s="27"/>
      <c r="JP80" s="24"/>
      <c r="JQ80" s="424"/>
      <c r="JR80" s="423"/>
      <c r="JS80" s="424"/>
      <c r="JT80" s="423"/>
      <c r="JU80" s="424"/>
      <c r="JV80" s="423"/>
      <c r="JW80" s="27"/>
      <c r="JX80" s="24"/>
      <c r="JY80" s="424"/>
      <c r="JZ80" s="423"/>
      <c r="KA80" s="424"/>
      <c r="KB80" s="423"/>
      <c r="KC80" s="424"/>
      <c r="KD80" s="423"/>
      <c r="KE80" s="27"/>
      <c r="KF80" s="24"/>
      <c r="KG80" s="424"/>
      <c r="KH80" s="423"/>
      <c r="KI80" s="424"/>
      <c r="KJ80" s="423"/>
      <c r="KK80" s="424"/>
      <c r="KL80" s="423"/>
      <c r="KM80" s="27"/>
      <c r="KN80" s="24"/>
      <c r="KO80" s="424"/>
      <c r="KP80" s="423"/>
      <c r="KQ80" s="424"/>
      <c r="KR80" s="423"/>
      <c r="KS80" s="424"/>
      <c r="KT80" s="423"/>
      <c r="KU80" s="27"/>
      <c r="KV80" s="24"/>
      <c r="KW80" s="424"/>
      <c r="KX80" s="423"/>
      <c r="KY80" s="424"/>
      <c r="KZ80" s="423"/>
      <c r="LA80" s="424"/>
      <c r="LB80" s="423"/>
      <c r="LC80" s="27"/>
      <c r="LD80" s="24"/>
      <c r="LE80" s="424"/>
      <c r="LF80" s="423"/>
      <c r="LG80" s="424"/>
      <c r="LH80" s="423"/>
      <c r="LI80" s="424"/>
      <c r="LJ80" s="423"/>
      <c r="LK80" s="27"/>
      <c r="LL80" s="24"/>
      <c r="LM80" s="424"/>
      <c r="LN80" s="423"/>
      <c r="LO80" s="424"/>
      <c r="LP80" s="423"/>
      <c r="LQ80" s="424"/>
      <c r="LR80" s="423"/>
      <c r="LS80" s="27"/>
      <c r="LT80" s="24"/>
      <c r="LU80" s="424"/>
      <c r="LV80" s="423"/>
      <c r="LW80" s="424"/>
      <c r="LX80" s="423"/>
      <c r="LY80" s="424"/>
      <c r="LZ80" s="423"/>
      <c r="MA80" s="27"/>
      <c r="MB80" s="24"/>
      <c r="MC80" s="424"/>
      <c r="MD80" s="423"/>
      <c r="ME80" s="424"/>
      <c r="MF80" s="423"/>
      <c r="MG80" s="424"/>
      <c r="MH80" s="423"/>
      <c r="MI80" s="27"/>
      <c r="MJ80" s="24"/>
      <c r="MK80" s="424"/>
      <c r="ML80" s="423"/>
      <c r="MM80" s="424"/>
      <c r="MN80" s="423"/>
      <c r="MO80" s="424"/>
      <c r="MP80" s="423"/>
      <c r="MQ80" s="27"/>
      <c r="MR80" s="24"/>
      <c r="MT80" s="13"/>
      <c r="MU80" s="13"/>
      <c r="MV80" s="154"/>
    </row>
    <row r="81" spans="1:360">
      <c r="A81" s="27">
        <v>2023</v>
      </c>
      <c r="B81" s="431" t="s">
        <v>31</v>
      </c>
      <c r="C81" s="424">
        <v>92.8674270654698</v>
      </c>
      <c r="D81" s="423">
        <v>9.36682988219783</v>
      </c>
      <c r="E81" s="424">
        <v>132.728105014494</v>
      </c>
      <c r="F81" s="423">
        <v>-10.6612735962903</v>
      </c>
      <c r="G81" s="424">
        <v>148.987774131505</v>
      </c>
      <c r="H81" s="423">
        <v>6.54401028116808</v>
      </c>
      <c r="I81" s="27">
        <v>2023</v>
      </c>
      <c r="J81" s="431" t="s">
        <v>31</v>
      </c>
      <c r="K81" s="424">
        <v>146.886305734851</v>
      </c>
      <c r="L81" s="423">
        <v>3.70212404983381</v>
      </c>
      <c r="M81" s="424">
        <v>131.175851044693</v>
      </c>
      <c r="N81" s="423">
        <v>0.0526474217273858</v>
      </c>
      <c r="O81" s="424">
        <v>141.98400497493</v>
      </c>
      <c r="P81" s="423">
        <v>17.2514900072606</v>
      </c>
      <c r="Q81" s="27">
        <v>2023</v>
      </c>
      <c r="R81" s="431" t="s">
        <v>31</v>
      </c>
      <c r="S81" s="424">
        <v>110.838320986788</v>
      </c>
      <c r="T81" s="423">
        <v>-7.09253657432912</v>
      </c>
      <c r="U81" s="424">
        <v>127.986836797886</v>
      </c>
      <c r="V81" s="423">
        <v>4.06440239818811</v>
      </c>
      <c r="W81" s="424">
        <v>222.787205848231</v>
      </c>
      <c r="X81" s="423">
        <v>7.92253748205457</v>
      </c>
      <c r="Y81" s="27">
        <v>2023</v>
      </c>
      <c r="Z81" s="431" t="s">
        <v>31</v>
      </c>
      <c r="AA81" s="424">
        <v>119.379301241078</v>
      </c>
      <c r="AB81" s="423">
        <v>11.2141113911997</v>
      </c>
      <c r="AC81" s="424">
        <v>128.058827035748</v>
      </c>
      <c r="AD81" s="423">
        <v>0.412814326422065</v>
      </c>
      <c r="AE81" s="424">
        <v>111.986796227258</v>
      </c>
      <c r="AF81" s="423">
        <v>-10.1008514967356</v>
      </c>
      <c r="AG81" s="27">
        <v>2023</v>
      </c>
      <c r="AH81" s="431" t="s">
        <v>31</v>
      </c>
      <c r="AI81" s="424">
        <v>141.431052872951</v>
      </c>
      <c r="AJ81" s="423">
        <v>3.83930663850268</v>
      </c>
      <c r="AK81" s="424">
        <v>128.069954630659</v>
      </c>
      <c r="AL81" s="423">
        <v>4.62562537563458</v>
      </c>
      <c r="AM81" s="424">
        <v>118.697893618542</v>
      </c>
      <c r="AN81" s="423">
        <v>6.48755744421088</v>
      </c>
      <c r="AO81" s="27">
        <v>2023</v>
      </c>
      <c r="AP81" s="431" t="s">
        <v>31</v>
      </c>
      <c r="AQ81" s="424">
        <v>129.551720722019</v>
      </c>
      <c r="AR81" s="423">
        <v>4.13667772597985</v>
      </c>
      <c r="AS81" s="424">
        <v>108.583708527631</v>
      </c>
      <c r="AT81" s="423">
        <v>-1.26609752035688</v>
      </c>
      <c r="AU81" s="424">
        <v>163.976640946877</v>
      </c>
      <c r="AV81" s="423">
        <v>4.64497216677637</v>
      </c>
      <c r="AW81" s="27">
        <v>2023</v>
      </c>
      <c r="AX81" s="431" t="s">
        <v>31</v>
      </c>
      <c r="AY81" s="424">
        <v>175.932632408608</v>
      </c>
      <c r="AZ81" s="423">
        <v>-9.66807096593854</v>
      </c>
      <c r="BA81" s="424">
        <v>116.706112526641</v>
      </c>
      <c r="BB81" s="423">
        <v>-6.71330054721933</v>
      </c>
      <c r="BC81" s="424">
        <v>98.30764856445</v>
      </c>
      <c r="BD81" s="423">
        <v>-9.23557588557415</v>
      </c>
      <c r="BE81" s="27">
        <v>2023</v>
      </c>
      <c r="BF81" s="431" t="s">
        <v>31</v>
      </c>
      <c r="BG81" s="424">
        <v>121.770716319029</v>
      </c>
      <c r="BH81" s="423">
        <v>4.89582524151868</v>
      </c>
      <c r="BI81" s="424">
        <v>129.503541771585</v>
      </c>
      <c r="BJ81" s="423">
        <v>8.08927439414893</v>
      </c>
      <c r="BK81" s="424">
        <v>114.064030460882</v>
      </c>
      <c r="BL81" s="423">
        <v>-7.8458611689459</v>
      </c>
      <c r="BM81" s="27">
        <v>2023</v>
      </c>
      <c r="BN81" s="431" t="s">
        <v>31</v>
      </c>
      <c r="BO81" s="424">
        <v>53.2360069026986</v>
      </c>
      <c r="BP81" s="423">
        <v>-17.8476805832695</v>
      </c>
      <c r="BQ81" s="424">
        <v>108.765672456487</v>
      </c>
      <c r="BR81" s="423">
        <v>-0.190341268772841</v>
      </c>
      <c r="BS81" s="424">
        <v>174.442896073947</v>
      </c>
      <c r="BT81" s="423">
        <v>0.465276901048512</v>
      </c>
      <c r="BU81" s="27">
        <v>2023</v>
      </c>
      <c r="BV81" s="431" t="s">
        <v>31</v>
      </c>
      <c r="BW81" s="424">
        <v>109.668568135857</v>
      </c>
      <c r="BX81" s="423">
        <v>-7.94691839700397</v>
      </c>
      <c r="BY81" s="424">
        <v>106.480963859202</v>
      </c>
      <c r="BZ81" s="423">
        <v>13.622652385041</v>
      </c>
      <c r="CA81" s="424">
        <v>178.214819976702</v>
      </c>
      <c r="CB81" s="423">
        <v>9.93843253579227</v>
      </c>
      <c r="CC81" s="27">
        <v>2023</v>
      </c>
      <c r="CD81" s="431" t="s">
        <v>31</v>
      </c>
      <c r="CE81" s="424">
        <v>146.651019818731</v>
      </c>
      <c r="CF81" s="423">
        <v>12.6481782913377</v>
      </c>
      <c r="CG81" s="424">
        <v>129.030393757207</v>
      </c>
      <c r="CH81" s="423">
        <v>1.57797775346837</v>
      </c>
      <c r="CI81" s="424">
        <v>69.4653813187768</v>
      </c>
      <c r="CJ81" s="423">
        <v>-11.4359149554305</v>
      </c>
      <c r="CK81" s="27">
        <v>2023</v>
      </c>
      <c r="CL81" s="431" t="s">
        <v>31</v>
      </c>
      <c r="CM81" s="424">
        <v>122.083759423517</v>
      </c>
      <c r="CN81" s="423">
        <v>3.00861602811948</v>
      </c>
      <c r="CO81" s="424">
        <v>152.448115053511</v>
      </c>
      <c r="CP81" s="423">
        <v>-4.08845967033591</v>
      </c>
      <c r="CQ81" s="424">
        <v>126.503626222985</v>
      </c>
      <c r="CR81" s="423">
        <v>-9.64692514173423</v>
      </c>
      <c r="CS81" s="27">
        <v>2023</v>
      </c>
      <c r="CT81" s="431" t="s">
        <v>31</v>
      </c>
      <c r="CU81" s="424">
        <v>149.539951518346</v>
      </c>
      <c r="CV81" s="423">
        <v>4.57810632751305</v>
      </c>
      <c r="CW81" s="424">
        <v>133.315935524755</v>
      </c>
      <c r="CX81" s="423">
        <v>-0.0197961021226405</v>
      </c>
      <c r="CY81" s="424">
        <v>151.688445798393</v>
      </c>
      <c r="CZ81" s="423">
        <v>9.83367430418143</v>
      </c>
      <c r="DA81" s="27">
        <v>2023</v>
      </c>
      <c r="DB81" s="431" t="s">
        <v>31</v>
      </c>
      <c r="DC81" s="424">
        <v>164.248715202781</v>
      </c>
      <c r="DD81" s="423">
        <v>1.96808740076249</v>
      </c>
      <c r="DE81" s="424">
        <v>102.095447845051</v>
      </c>
      <c r="DF81" s="423">
        <v>10.751887557246</v>
      </c>
      <c r="DG81" s="424">
        <v>91.1166086618489</v>
      </c>
      <c r="DH81" s="423">
        <v>-15.2715256220906</v>
      </c>
      <c r="DI81" s="27">
        <v>2023</v>
      </c>
      <c r="DJ81" s="431" t="s">
        <v>31</v>
      </c>
      <c r="DK81" s="424">
        <v>104.587322386008</v>
      </c>
      <c r="DL81" s="423">
        <v>4.60176674876551</v>
      </c>
      <c r="DM81" s="424">
        <v>129.151442150624</v>
      </c>
      <c r="DN81" s="423">
        <v>-10.1818574075356</v>
      </c>
      <c r="DO81" s="424">
        <v>141.182537773207</v>
      </c>
      <c r="DP81" s="423">
        <v>6.11897469597587</v>
      </c>
      <c r="DQ81" s="429"/>
      <c r="DR81" s="24"/>
      <c r="DS81" s="424"/>
      <c r="DT81" s="423"/>
      <c r="DU81" s="424"/>
      <c r="DV81" s="423"/>
      <c r="DW81" s="424"/>
      <c r="DX81" s="423"/>
      <c r="DY81" s="27"/>
      <c r="DZ81" s="24"/>
      <c r="EA81" s="424"/>
      <c r="EB81" s="423"/>
      <c r="EC81" s="424"/>
      <c r="ED81" s="423"/>
      <c r="EE81" s="424"/>
      <c r="EF81" s="423"/>
      <c r="EG81" s="27"/>
      <c r="EH81" s="24"/>
      <c r="EI81" s="424"/>
      <c r="EJ81" s="423"/>
      <c r="EK81" s="424"/>
      <c r="EL81" s="423"/>
      <c r="EM81" s="424"/>
      <c r="EN81" s="423"/>
      <c r="EO81" s="27"/>
      <c r="EP81" s="24"/>
      <c r="EQ81" s="424"/>
      <c r="ER81" s="423"/>
      <c r="ES81" s="424"/>
      <c r="ET81" s="423"/>
      <c r="EU81" s="424"/>
      <c r="EV81" s="423"/>
      <c r="EW81" s="27"/>
      <c r="EX81" s="24"/>
      <c r="EY81" s="424"/>
      <c r="EZ81" s="423"/>
      <c r="FA81" s="424"/>
      <c r="FB81" s="423"/>
      <c r="FC81" s="424"/>
      <c r="FD81" s="423"/>
      <c r="FE81" s="27"/>
      <c r="FF81" s="24"/>
      <c r="FG81" s="424"/>
      <c r="FH81" s="423"/>
      <c r="FI81" s="424"/>
      <c r="FJ81" s="423"/>
      <c r="FK81" s="424"/>
      <c r="FL81" s="423"/>
      <c r="FM81" s="27"/>
      <c r="FN81" s="24"/>
      <c r="FO81" s="424"/>
      <c r="FP81" s="423"/>
      <c r="FQ81" s="424"/>
      <c r="FR81" s="423"/>
      <c r="FS81" s="424"/>
      <c r="FT81" s="423"/>
      <c r="FU81" s="27"/>
      <c r="FV81" s="24"/>
      <c r="FW81" s="424"/>
      <c r="FX81" s="423"/>
      <c r="FY81" s="424"/>
      <c r="FZ81" s="423"/>
      <c r="GA81" s="424"/>
      <c r="GB81" s="423"/>
      <c r="GC81" s="27"/>
      <c r="GD81" s="24"/>
      <c r="GE81" s="424"/>
      <c r="GF81" s="423"/>
      <c r="GG81" s="424"/>
      <c r="GH81" s="423"/>
      <c r="GI81" s="424"/>
      <c r="GJ81" s="423"/>
      <c r="GK81" s="27"/>
      <c r="GL81" s="24"/>
      <c r="GM81" s="424"/>
      <c r="GN81" s="423"/>
      <c r="GO81" s="424"/>
      <c r="GP81" s="423"/>
      <c r="GQ81" s="424"/>
      <c r="GR81" s="423"/>
      <c r="GS81" s="27"/>
      <c r="GT81" s="24"/>
      <c r="GU81" s="424"/>
      <c r="GV81" s="423"/>
      <c r="GW81" s="424"/>
      <c r="GX81" s="423"/>
      <c r="GY81" s="424"/>
      <c r="GZ81" s="423"/>
      <c r="HA81" s="27"/>
      <c r="HB81" s="24"/>
      <c r="HC81" s="424"/>
      <c r="HD81" s="423"/>
      <c r="HE81" s="424"/>
      <c r="HF81" s="423"/>
      <c r="HG81" s="424"/>
      <c r="HH81" s="423"/>
      <c r="HI81" s="27"/>
      <c r="HJ81" s="24"/>
      <c r="HK81" s="424"/>
      <c r="HL81" s="423"/>
      <c r="HM81" s="424"/>
      <c r="HN81" s="423"/>
      <c r="HO81" s="424"/>
      <c r="HP81" s="423"/>
      <c r="HQ81" s="27"/>
      <c r="HR81" s="24"/>
      <c r="HS81" s="424"/>
      <c r="HT81" s="423"/>
      <c r="HU81" s="424"/>
      <c r="HV81" s="423"/>
      <c r="HW81" s="424"/>
      <c r="HX81" s="423"/>
      <c r="HY81" s="27"/>
      <c r="HZ81" s="24"/>
      <c r="IA81" s="424"/>
      <c r="IB81" s="423"/>
      <c r="IC81" s="424"/>
      <c r="ID81" s="423"/>
      <c r="IE81" s="424"/>
      <c r="IF81" s="423"/>
      <c r="IG81" s="27"/>
      <c r="IH81" s="24"/>
      <c r="II81" s="424"/>
      <c r="IJ81" s="423"/>
      <c r="IK81" s="424"/>
      <c r="IL81" s="423"/>
      <c r="IM81" s="424"/>
      <c r="IN81" s="423"/>
      <c r="IO81" s="424"/>
      <c r="IP81" s="423"/>
      <c r="IQ81" s="27"/>
      <c r="IR81" s="24"/>
      <c r="IS81" s="424"/>
      <c r="IT81" s="423"/>
      <c r="IU81" s="424"/>
      <c r="IV81" s="423"/>
      <c r="IW81" s="424"/>
      <c r="IX81" s="423"/>
      <c r="IY81" s="27"/>
      <c r="IZ81" s="24"/>
      <c r="JA81" s="424"/>
      <c r="JB81" s="423"/>
      <c r="JC81" s="424"/>
      <c r="JD81" s="423"/>
      <c r="JE81" s="424"/>
      <c r="JF81" s="423"/>
      <c r="JG81" s="27"/>
      <c r="JH81" s="24"/>
      <c r="JI81" s="424"/>
      <c r="JJ81" s="423"/>
      <c r="JK81" s="424"/>
      <c r="JL81" s="423"/>
      <c r="JM81" s="424"/>
      <c r="JN81" s="423"/>
      <c r="JO81" s="27"/>
      <c r="JP81" s="24"/>
      <c r="JQ81" s="424"/>
      <c r="JR81" s="423"/>
      <c r="JS81" s="424"/>
      <c r="JT81" s="423"/>
      <c r="JU81" s="424"/>
      <c r="JV81" s="423"/>
      <c r="JW81" s="27"/>
      <c r="JX81" s="24"/>
      <c r="JY81" s="424"/>
      <c r="JZ81" s="423"/>
      <c r="KA81" s="424"/>
      <c r="KB81" s="423"/>
      <c r="KC81" s="424"/>
      <c r="KD81" s="423"/>
      <c r="KE81" s="27"/>
      <c r="KF81" s="24"/>
      <c r="KG81" s="424"/>
      <c r="KH81" s="423"/>
      <c r="KI81" s="424"/>
      <c r="KJ81" s="423"/>
      <c r="KK81" s="424"/>
      <c r="KL81" s="423"/>
      <c r="KM81" s="27"/>
      <c r="KN81" s="24"/>
      <c r="KO81" s="424"/>
      <c r="KP81" s="423"/>
      <c r="KQ81" s="424"/>
      <c r="KR81" s="423"/>
      <c r="KS81" s="424"/>
      <c r="KT81" s="423"/>
      <c r="KU81" s="27"/>
      <c r="KV81" s="24"/>
      <c r="KW81" s="424"/>
      <c r="KX81" s="423"/>
      <c r="KY81" s="424"/>
      <c r="KZ81" s="423"/>
      <c r="LA81" s="424"/>
      <c r="LB81" s="423"/>
      <c r="LC81" s="27"/>
      <c r="LD81" s="24"/>
      <c r="LE81" s="424"/>
      <c r="LF81" s="423"/>
      <c r="LG81" s="424"/>
      <c r="LH81" s="423"/>
      <c r="LI81" s="424"/>
      <c r="LJ81" s="423"/>
      <c r="LK81" s="27"/>
      <c r="LL81" s="24"/>
      <c r="LM81" s="424"/>
      <c r="LN81" s="423"/>
      <c r="LO81" s="424"/>
      <c r="LP81" s="423"/>
      <c r="LQ81" s="424"/>
      <c r="LR81" s="423"/>
      <c r="LS81" s="27"/>
      <c r="LT81" s="24"/>
      <c r="LU81" s="424"/>
      <c r="LV81" s="423"/>
      <c r="LW81" s="424"/>
      <c r="LX81" s="423"/>
      <c r="LY81" s="424"/>
      <c r="LZ81" s="423"/>
      <c r="MA81" s="27"/>
      <c r="MB81" s="24"/>
      <c r="MC81" s="424"/>
      <c r="MD81" s="423"/>
      <c r="ME81" s="424"/>
      <c r="MF81" s="423"/>
      <c r="MG81" s="424"/>
      <c r="MH81" s="423"/>
      <c r="MI81" s="27"/>
      <c r="MJ81" s="24"/>
      <c r="MK81" s="424"/>
      <c r="ML81" s="423"/>
      <c r="MM81" s="424"/>
      <c r="MN81" s="423"/>
      <c r="MO81" s="424"/>
      <c r="MP81" s="423"/>
      <c r="MQ81" s="27"/>
      <c r="MR81" s="24"/>
      <c r="MT81" s="13"/>
      <c r="MU81" s="13"/>
      <c r="MV81" s="154"/>
    </row>
    <row r="82" spans="1:360">
      <c r="A82" s="27">
        <v>2024</v>
      </c>
      <c r="B82" s="431" t="s">
        <v>31</v>
      </c>
      <c r="C82" s="424">
        <v>88.6479230412143</v>
      </c>
      <c r="D82" s="423">
        <v>-4.5435780419337</v>
      </c>
      <c r="E82" s="424">
        <v>138.299303903711</v>
      </c>
      <c r="F82" s="423">
        <v>4.19745229437957</v>
      </c>
      <c r="G82" s="424">
        <v>149.541469890304</v>
      </c>
      <c r="H82" s="423">
        <v>0.371638385784379</v>
      </c>
      <c r="I82" s="27">
        <v>2024</v>
      </c>
      <c r="J82" s="431" t="s">
        <v>31</v>
      </c>
      <c r="K82" s="424">
        <v>150.741367491938</v>
      </c>
      <c r="L82" s="423">
        <v>2.62452087538092</v>
      </c>
      <c r="M82" s="424">
        <v>138.385074221818</v>
      </c>
      <c r="N82" s="423">
        <v>5.49584631600275</v>
      </c>
      <c r="O82" s="424">
        <v>153.212374345521</v>
      </c>
      <c r="P82" s="423">
        <v>7.90819316061287</v>
      </c>
      <c r="Q82" s="27">
        <v>2024</v>
      </c>
      <c r="R82" s="431" t="s">
        <v>31</v>
      </c>
      <c r="S82" s="424">
        <v>112.524416909908</v>
      </c>
      <c r="T82" s="423">
        <v>1.52122109763843</v>
      </c>
      <c r="U82" s="424">
        <v>130.080892246318</v>
      </c>
      <c r="V82" s="423">
        <v>1.63614907659566</v>
      </c>
      <c r="W82" s="424">
        <v>238.051537267278</v>
      </c>
      <c r="X82" s="423">
        <v>6.85152962932945</v>
      </c>
      <c r="Y82" s="27">
        <v>2024</v>
      </c>
      <c r="Z82" s="431" t="s">
        <v>31</v>
      </c>
      <c r="AA82" s="424">
        <v>121.11406246501</v>
      </c>
      <c r="AB82" s="423">
        <v>1.45315076055653</v>
      </c>
      <c r="AC82" s="424">
        <v>116.26381909866</v>
      </c>
      <c r="AD82" s="423">
        <v>-9.21061687828488</v>
      </c>
      <c r="AE82" s="424">
        <v>117.168050433464</v>
      </c>
      <c r="AF82" s="423">
        <v>4.62666526836944</v>
      </c>
      <c r="AG82" s="27">
        <v>2024</v>
      </c>
      <c r="AH82" s="431" t="s">
        <v>31</v>
      </c>
      <c r="AI82" s="424">
        <v>146.031900608007</v>
      </c>
      <c r="AJ82" s="423">
        <v>3.25306758423783</v>
      </c>
      <c r="AK82" s="424">
        <v>136.359318098261</v>
      </c>
      <c r="AL82" s="423">
        <v>6.47252783957634</v>
      </c>
      <c r="AM82" s="424">
        <v>118.820761864796</v>
      </c>
      <c r="AN82" s="423">
        <v>0.103513417558034</v>
      </c>
      <c r="AO82" s="27">
        <v>2024</v>
      </c>
      <c r="AP82" s="431" t="s">
        <v>31</v>
      </c>
      <c r="AQ82" s="424">
        <v>132.645218002778</v>
      </c>
      <c r="AR82" s="423">
        <v>2.3878473118826</v>
      </c>
      <c r="AS82" s="424">
        <v>104.517889089878</v>
      </c>
      <c r="AT82" s="423">
        <v>-3.74441018167839</v>
      </c>
      <c r="AU82" s="424">
        <v>173.219580745063</v>
      </c>
      <c r="AV82" s="423">
        <v>5.63674176078557</v>
      </c>
      <c r="AW82" s="27">
        <v>2024</v>
      </c>
      <c r="AX82" s="431" t="s">
        <v>31</v>
      </c>
      <c r="AY82" s="424">
        <v>186.805569989565</v>
      </c>
      <c r="AZ82" s="423">
        <v>6.18017103029749</v>
      </c>
      <c r="BA82" s="424">
        <v>121.755316798306</v>
      </c>
      <c r="BB82" s="423">
        <v>4.32642657899621</v>
      </c>
      <c r="BC82" s="424">
        <v>106.758496125644</v>
      </c>
      <c r="BD82" s="423">
        <v>8.5963276353352</v>
      </c>
      <c r="BE82" s="27">
        <v>2024</v>
      </c>
      <c r="BF82" s="431" t="s">
        <v>31</v>
      </c>
      <c r="BG82" s="424">
        <v>131.273557887934</v>
      </c>
      <c r="BH82" s="423">
        <v>7.80388081483268</v>
      </c>
      <c r="BI82" s="424">
        <v>137.134088730084</v>
      </c>
      <c r="BJ82" s="423">
        <v>5.89215310570992</v>
      </c>
      <c r="BK82" s="424">
        <v>115.114019421851</v>
      </c>
      <c r="BL82" s="423">
        <v>0.920525915774917</v>
      </c>
      <c r="BM82" s="27">
        <v>2024</v>
      </c>
      <c r="BN82" s="431" t="s">
        <v>31</v>
      </c>
      <c r="BO82" s="424">
        <v>55.8178435490321</v>
      </c>
      <c r="BP82" s="423">
        <v>4.84979395816141</v>
      </c>
      <c r="BQ82" s="424">
        <v>123.774340511272</v>
      </c>
      <c r="BR82" s="423">
        <v>13.7990854244841</v>
      </c>
      <c r="BS82" s="424">
        <v>163.343073500705</v>
      </c>
      <c r="BT82" s="423">
        <v>-6.36301209338815</v>
      </c>
      <c r="BU82" s="27">
        <v>2024</v>
      </c>
      <c r="BV82" s="431" t="s">
        <v>31</v>
      </c>
      <c r="BW82" s="424">
        <v>124.830249556425</v>
      </c>
      <c r="BX82" s="423">
        <v>13.8250017104132</v>
      </c>
      <c r="BY82" s="424">
        <v>110.18915661585</v>
      </c>
      <c r="BZ82" s="423">
        <v>3.48249360472681</v>
      </c>
      <c r="CA82" s="424">
        <v>218.179314220451</v>
      </c>
      <c r="CB82" s="423">
        <v>22.4248994830926</v>
      </c>
      <c r="CC82" s="27">
        <v>2024</v>
      </c>
      <c r="CD82" s="431" t="s">
        <v>31</v>
      </c>
      <c r="CE82" s="424">
        <v>137.309187524922</v>
      </c>
      <c r="CF82" s="423">
        <v>-6.37011069227913</v>
      </c>
      <c r="CG82" s="424">
        <v>146.518117018293</v>
      </c>
      <c r="CH82" s="423">
        <v>13.5531813488781</v>
      </c>
      <c r="CI82" s="424">
        <v>65.1443534168069</v>
      </c>
      <c r="CJ82" s="423">
        <v>-6.22040478283813</v>
      </c>
      <c r="CK82" s="27">
        <v>2024</v>
      </c>
      <c r="CL82" s="431" t="s">
        <v>31</v>
      </c>
      <c r="CM82" s="424">
        <v>128.545755111445</v>
      </c>
      <c r="CN82" s="423">
        <v>5.29308379627373</v>
      </c>
      <c r="CO82" s="424">
        <v>143.767407226448</v>
      </c>
      <c r="CP82" s="423">
        <v>-5.6942047620699</v>
      </c>
      <c r="CQ82" s="424">
        <v>125.757102818503</v>
      </c>
      <c r="CR82" s="423">
        <v>-0.590120162378511</v>
      </c>
      <c r="CS82" s="27">
        <v>2024</v>
      </c>
      <c r="CT82" s="431" t="s">
        <v>31</v>
      </c>
      <c r="CU82" s="424">
        <v>157.929441944082</v>
      </c>
      <c r="CV82" s="423">
        <v>5.61020004390411</v>
      </c>
      <c r="CW82" s="424">
        <v>132.032649376266</v>
      </c>
      <c r="CX82" s="423">
        <v>-0.962590213568689</v>
      </c>
      <c r="CY82" s="424">
        <v>166.896075231618</v>
      </c>
      <c r="CZ82" s="423">
        <v>10.0255687591635</v>
      </c>
      <c r="DA82" s="27">
        <v>2024</v>
      </c>
      <c r="DB82" s="431" t="s">
        <v>31</v>
      </c>
      <c r="DC82" s="424">
        <v>169.2772900006</v>
      </c>
      <c r="DD82" s="423">
        <v>3.06156111578149</v>
      </c>
      <c r="DE82" s="424">
        <v>112.420731714934</v>
      </c>
      <c r="DF82" s="423">
        <v>10.113363610054</v>
      </c>
      <c r="DG82" s="424">
        <v>80.5690339209219</v>
      </c>
      <c r="DH82" s="423">
        <v>-11.5759079445889</v>
      </c>
      <c r="DI82" s="27">
        <v>2024</v>
      </c>
      <c r="DJ82" s="431" t="s">
        <v>31</v>
      </c>
      <c r="DK82" s="424">
        <v>111.926800055561</v>
      </c>
      <c r="DL82" s="423">
        <v>7.01755958763763</v>
      </c>
      <c r="DM82" s="424">
        <v>141.734809211208</v>
      </c>
      <c r="DN82" s="423">
        <v>9.74310998858898</v>
      </c>
      <c r="DO82" s="424">
        <v>148.444954033452</v>
      </c>
      <c r="DP82" s="423">
        <v>5.14399045008696</v>
      </c>
      <c r="DQ82" s="429"/>
      <c r="DR82" s="24"/>
      <c r="DS82" s="424"/>
      <c r="DT82" s="423"/>
      <c r="DU82" s="424"/>
      <c r="DV82" s="423"/>
      <c r="DW82" s="424"/>
      <c r="DX82" s="423"/>
      <c r="DY82" s="27"/>
      <c r="DZ82" s="24"/>
      <c r="EA82" s="424"/>
      <c r="EB82" s="423"/>
      <c r="EC82" s="424"/>
      <c r="ED82" s="423"/>
      <c r="EE82" s="424"/>
      <c r="EF82" s="423"/>
      <c r="EG82" s="27"/>
      <c r="EH82" s="24"/>
      <c r="EI82" s="424"/>
      <c r="EJ82" s="423"/>
      <c r="EK82" s="424"/>
      <c r="EL82" s="423"/>
      <c r="EM82" s="424"/>
      <c r="EN82" s="423"/>
      <c r="EO82" s="27"/>
      <c r="EP82" s="24"/>
      <c r="EQ82" s="424"/>
      <c r="ER82" s="423"/>
      <c r="ES82" s="424"/>
      <c r="ET82" s="423"/>
      <c r="EU82" s="424"/>
      <c r="EV82" s="423"/>
      <c r="EW82" s="27"/>
      <c r="EX82" s="24"/>
      <c r="EY82" s="424"/>
      <c r="EZ82" s="423"/>
      <c r="FA82" s="424"/>
      <c r="FB82" s="423"/>
      <c r="FC82" s="424"/>
      <c r="FD82" s="423"/>
      <c r="FE82" s="27"/>
      <c r="FF82" s="24"/>
      <c r="FG82" s="424"/>
      <c r="FH82" s="423"/>
      <c r="FI82" s="424"/>
      <c r="FJ82" s="423"/>
      <c r="FK82" s="424"/>
      <c r="FL82" s="423"/>
      <c r="FM82" s="27"/>
      <c r="FN82" s="24"/>
      <c r="FO82" s="424"/>
      <c r="FP82" s="423"/>
      <c r="FQ82" s="424"/>
      <c r="FR82" s="423"/>
      <c r="FS82" s="424"/>
      <c r="FT82" s="423"/>
      <c r="FU82" s="27"/>
      <c r="FV82" s="24"/>
      <c r="FW82" s="424"/>
      <c r="FX82" s="423"/>
      <c r="FY82" s="424"/>
      <c r="FZ82" s="423"/>
      <c r="GA82" s="424"/>
      <c r="GB82" s="423"/>
      <c r="GC82" s="27"/>
      <c r="GD82" s="24"/>
      <c r="GE82" s="424"/>
      <c r="GF82" s="423"/>
      <c r="GG82" s="424"/>
      <c r="GH82" s="423"/>
      <c r="GI82" s="424"/>
      <c r="GJ82" s="423"/>
      <c r="GK82" s="27"/>
      <c r="GL82" s="24"/>
      <c r="GM82" s="424"/>
      <c r="GN82" s="423"/>
      <c r="GO82" s="424"/>
      <c r="GP82" s="423"/>
      <c r="GQ82" s="424"/>
      <c r="GR82" s="423"/>
      <c r="GS82" s="27"/>
      <c r="GT82" s="24"/>
      <c r="GU82" s="424"/>
      <c r="GV82" s="423"/>
      <c r="GW82" s="424"/>
      <c r="GX82" s="423"/>
      <c r="GY82" s="424"/>
      <c r="GZ82" s="423"/>
      <c r="HA82" s="27"/>
      <c r="HB82" s="24"/>
      <c r="HC82" s="424"/>
      <c r="HD82" s="423"/>
      <c r="HE82" s="424"/>
      <c r="HF82" s="423"/>
      <c r="HG82" s="424"/>
      <c r="HH82" s="423"/>
      <c r="HI82" s="27"/>
      <c r="HJ82" s="24"/>
      <c r="HK82" s="424"/>
      <c r="HL82" s="423"/>
      <c r="HM82" s="424"/>
      <c r="HN82" s="423"/>
      <c r="HO82" s="424"/>
      <c r="HP82" s="423"/>
      <c r="HQ82" s="27"/>
      <c r="HR82" s="24"/>
      <c r="HS82" s="424"/>
      <c r="HT82" s="423"/>
      <c r="HU82" s="424"/>
      <c r="HV82" s="423"/>
      <c r="HW82" s="424"/>
      <c r="HX82" s="423"/>
      <c r="HY82" s="27"/>
      <c r="HZ82" s="24"/>
      <c r="IA82" s="424"/>
      <c r="IB82" s="423"/>
      <c r="IC82" s="424"/>
      <c r="ID82" s="423"/>
      <c r="IE82" s="424"/>
      <c r="IF82" s="423"/>
      <c r="IG82" s="27"/>
      <c r="IH82" s="24"/>
      <c r="II82" s="424"/>
      <c r="IJ82" s="423"/>
      <c r="IK82" s="424"/>
      <c r="IL82" s="423"/>
      <c r="IM82" s="424"/>
      <c r="IN82" s="423"/>
      <c r="IO82" s="424"/>
      <c r="IP82" s="423"/>
      <c r="IQ82" s="27"/>
      <c r="IR82" s="24"/>
      <c r="IS82" s="424"/>
      <c r="IT82" s="423"/>
      <c r="IU82" s="424"/>
      <c r="IV82" s="423"/>
      <c r="IW82" s="424"/>
      <c r="IX82" s="423"/>
      <c r="IY82" s="27"/>
      <c r="IZ82" s="24"/>
      <c r="JA82" s="424"/>
      <c r="JB82" s="423"/>
      <c r="JC82" s="424"/>
      <c r="JD82" s="423"/>
      <c r="JE82" s="424"/>
      <c r="JF82" s="423"/>
      <c r="JG82" s="27"/>
      <c r="JH82" s="24"/>
      <c r="JI82" s="424"/>
      <c r="JJ82" s="423"/>
      <c r="JK82" s="424"/>
      <c r="JL82" s="423"/>
      <c r="JM82" s="424"/>
      <c r="JN82" s="423"/>
      <c r="JO82" s="27"/>
      <c r="JP82" s="24"/>
      <c r="JQ82" s="424"/>
      <c r="JR82" s="423"/>
      <c r="JS82" s="424"/>
      <c r="JT82" s="423"/>
      <c r="JU82" s="424"/>
      <c r="JV82" s="423"/>
      <c r="JW82" s="27"/>
      <c r="JX82" s="24"/>
      <c r="JY82" s="424"/>
      <c r="JZ82" s="423"/>
      <c r="KA82" s="424"/>
      <c r="KB82" s="423"/>
      <c r="KC82" s="424"/>
      <c r="KD82" s="423"/>
      <c r="KE82" s="27"/>
      <c r="KF82" s="24"/>
      <c r="KG82" s="424"/>
      <c r="KH82" s="423"/>
      <c r="KI82" s="424"/>
      <c r="KJ82" s="423"/>
      <c r="KK82" s="424"/>
      <c r="KL82" s="423"/>
      <c r="KM82" s="27"/>
      <c r="KN82" s="24"/>
      <c r="KO82" s="424"/>
      <c r="KP82" s="423"/>
      <c r="KQ82" s="424"/>
      <c r="KR82" s="423"/>
      <c r="KS82" s="424"/>
      <c r="KT82" s="423"/>
      <c r="KU82" s="27"/>
      <c r="KV82" s="24"/>
      <c r="KW82" s="424"/>
      <c r="KX82" s="423"/>
      <c r="KY82" s="424"/>
      <c r="KZ82" s="423"/>
      <c r="LA82" s="424"/>
      <c r="LB82" s="423"/>
      <c r="LC82" s="27"/>
      <c r="LD82" s="24"/>
      <c r="LE82" s="424"/>
      <c r="LF82" s="423"/>
      <c r="LG82" s="424"/>
      <c r="LH82" s="423"/>
      <c r="LI82" s="424"/>
      <c r="LJ82" s="423"/>
      <c r="LK82" s="27"/>
      <c r="LL82" s="24"/>
      <c r="LM82" s="424"/>
      <c r="LN82" s="423"/>
      <c r="LO82" s="424"/>
      <c r="LP82" s="423"/>
      <c r="LQ82" s="424"/>
      <c r="LR82" s="423"/>
      <c r="LS82" s="27"/>
      <c r="LT82" s="24"/>
      <c r="LU82" s="424"/>
      <c r="LV82" s="423"/>
      <c r="LW82" s="424"/>
      <c r="LX82" s="423"/>
      <c r="LY82" s="424"/>
      <c r="LZ82" s="423"/>
      <c r="MA82" s="27"/>
      <c r="MB82" s="24"/>
      <c r="MC82" s="424"/>
      <c r="MD82" s="423"/>
      <c r="ME82" s="424"/>
      <c r="MF82" s="423"/>
      <c r="MG82" s="424"/>
      <c r="MH82" s="423"/>
      <c r="MI82" s="27"/>
      <c r="MJ82" s="24"/>
      <c r="MK82" s="424"/>
      <c r="ML82" s="423"/>
      <c r="MM82" s="424"/>
      <c r="MN82" s="423"/>
      <c r="MO82" s="424"/>
      <c r="MP82" s="423"/>
      <c r="MQ82" s="27"/>
      <c r="MR82" s="24"/>
      <c r="MT82" s="13"/>
      <c r="MU82" s="13"/>
      <c r="MV82" s="154"/>
    </row>
    <row r="83" spans="3:121">
      <c r="C83" s="423"/>
      <c r="D83" s="442"/>
      <c r="E83" s="423"/>
      <c r="F83" s="442"/>
      <c r="G83" s="442"/>
      <c r="H83" s="442"/>
      <c r="K83" s="407"/>
      <c r="L83" s="440"/>
      <c r="M83" s="407"/>
      <c r="S83" s="407"/>
      <c r="T83" s="440"/>
      <c r="U83" s="407"/>
      <c r="AA83" s="407"/>
      <c r="AB83" s="440"/>
      <c r="AC83" s="407"/>
      <c r="AI83" s="407"/>
      <c r="AJ83" s="440"/>
      <c r="AK83" s="407"/>
      <c r="AQ83" s="407"/>
      <c r="AR83" s="440"/>
      <c r="AS83" s="407"/>
      <c r="AY83" s="407"/>
      <c r="AZ83" s="440"/>
      <c r="BA83" s="407"/>
      <c r="BG83" s="407"/>
      <c r="BH83" s="440"/>
      <c r="BI83" s="407"/>
      <c r="BO83" s="407"/>
      <c r="BP83" s="440"/>
      <c r="BQ83" s="407"/>
      <c r="BW83" s="407"/>
      <c r="BX83" s="440"/>
      <c r="BY83" s="407"/>
      <c r="CE83" s="407"/>
      <c r="CF83" s="440"/>
      <c r="CG83" s="407"/>
      <c r="CM83" s="407"/>
      <c r="CN83" s="440"/>
      <c r="CO83" s="407"/>
      <c r="CU83" s="407"/>
      <c r="CV83" s="440"/>
      <c r="CW83" s="407"/>
      <c r="DC83" s="407"/>
      <c r="DD83" s="440"/>
      <c r="DE83" s="407"/>
      <c r="DK83" s="407"/>
      <c r="DL83" s="440"/>
      <c r="DM83" s="407"/>
      <c r="DP83" s="408"/>
      <c r="DQ83" s="429"/>
    </row>
    <row r="84" ht="15" hidden="1" customHeight="1" spans="1:121">
      <c r="A84" s="27">
        <v>2015</v>
      </c>
      <c r="B84" s="24" t="s">
        <v>32</v>
      </c>
      <c r="C84" s="68">
        <v>74.7506887164821</v>
      </c>
      <c r="D84" s="72"/>
      <c r="E84" s="68">
        <v>98.7210939871217</v>
      </c>
      <c r="F84" s="72"/>
      <c r="G84" s="68">
        <v>104.312598011971</v>
      </c>
      <c r="H84" s="72"/>
      <c r="I84" s="27">
        <v>2015</v>
      </c>
      <c r="J84" s="24" t="s">
        <v>32</v>
      </c>
      <c r="K84" s="68">
        <v>107.030773441423</v>
      </c>
      <c r="L84" s="72"/>
      <c r="M84" s="68">
        <v>96.5934310982968</v>
      </c>
      <c r="N84" s="72"/>
      <c r="O84" s="68">
        <v>98.092769272604</v>
      </c>
      <c r="P84" s="72"/>
      <c r="Q84" s="27">
        <v>2015</v>
      </c>
      <c r="R84" s="24" t="s">
        <v>32</v>
      </c>
      <c r="S84" s="68">
        <v>89.8027373162498</v>
      </c>
      <c r="T84" s="72"/>
      <c r="U84" s="68">
        <v>94.3280410439747</v>
      </c>
      <c r="V84" s="72"/>
      <c r="W84" s="68">
        <v>73.8100712394944</v>
      </c>
      <c r="X84" s="72"/>
      <c r="Y84" s="27">
        <v>2015</v>
      </c>
      <c r="Z84" s="24" t="s">
        <v>32</v>
      </c>
      <c r="AA84" s="68">
        <v>113.288839670215</v>
      </c>
      <c r="AB84" s="72"/>
      <c r="AC84" s="68">
        <v>84.6127729123277</v>
      </c>
      <c r="AD84" s="72"/>
      <c r="AE84" s="68">
        <v>95.1927713202069</v>
      </c>
      <c r="AF84" s="72"/>
      <c r="AG84" s="27">
        <v>2015</v>
      </c>
      <c r="AH84" s="24" t="s">
        <v>32</v>
      </c>
      <c r="AI84" s="68">
        <v>94.9599319388905</v>
      </c>
      <c r="AJ84" s="72"/>
      <c r="AK84" s="68">
        <v>90.0756755726299</v>
      </c>
      <c r="AL84" s="72"/>
      <c r="AM84" s="68">
        <v>107.540978697773</v>
      </c>
      <c r="AN84" s="72"/>
      <c r="AO84" s="27">
        <v>2015</v>
      </c>
      <c r="AP84" s="24" t="s">
        <v>32</v>
      </c>
      <c r="AQ84" s="68">
        <v>95.5367812465119</v>
      </c>
      <c r="AR84" s="72"/>
      <c r="AS84" s="68">
        <v>101.522608413333</v>
      </c>
      <c r="AT84" s="72"/>
      <c r="AU84" s="68">
        <v>83.8278259991294</v>
      </c>
      <c r="AV84" s="72"/>
      <c r="AW84" s="27">
        <v>2015</v>
      </c>
      <c r="AX84" s="24" t="s">
        <v>32</v>
      </c>
      <c r="AY84" s="68">
        <v>96.6915912221987</v>
      </c>
      <c r="AZ84" s="72"/>
      <c r="BA84" s="68">
        <v>98.8643369959026</v>
      </c>
      <c r="BB84" s="72"/>
      <c r="BC84" s="68">
        <v>83.4761434342952</v>
      </c>
      <c r="BD84" s="72"/>
      <c r="BE84" s="27">
        <v>2015</v>
      </c>
      <c r="BF84" s="24" t="s">
        <v>32</v>
      </c>
      <c r="BG84" s="68">
        <v>96.4129213413804</v>
      </c>
      <c r="BH84" s="72"/>
      <c r="BI84" s="68">
        <v>99.4091108177814</v>
      </c>
      <c r="BJ84" s="72"/>
      <c r="BK84" s="68">
        <v>78.8959877147965</v>
      </c>
      <c r="BL84" s="72"/>
      <c r="BM84" s="27">
        <v>2015</v>
      </c>
      <c r="BN84" s="24" t="s">
        <v>32</v>
      </c>
      <c r="BO84" s="68">
        <v>91.9280275348304</v>
      </c>
      <c r="BP84" s="72"/>
      <c r="BQ84" s="68">
        <v>116.701049512213</v>
      </c>
      <c r="BR84" s="72"/>
      <c r="BS84" s="68">
        <v>101.245989274457</v>
      </c>
      <c r="BT84" s="72"/>
      <c r="BU84" s="27">
        <v>2015</v>
      </c>
      <c r="BV84" s="24" t="s">
        <v>32</v>
      </c>
      <c r="BW84" s="68">
        <v>107.958184266846</v>
      </c>
      <c r="BX84" s="72"/>
      <c r="BY84" s="68">
        <v>103.16781659896</v>
      </c>
      <c r="BZ84" s="72"/>
      <c r="CA84" s="68">
        <v>90.9489412052179</v>
      </c>
      <c r="CB84" s="72"/>
      <c r="CC84" s="27">
        <v>2015</v>
      </c>
      <c r="CD84" s="24" t="s">
        <v>32</v>
      </c>
      <c r="CE84" s="68">
        <v>88.0204335889482</v>
      </c>
      <c r="CF84" s="72"/>
      <c r="CG84" s="68">
        <v>99.6235267235251</v>
      </c>
      <c r="CH84" s="72"/>
      <c r="CI84" s="68">
        <v>86.9464777559037</v>
      </c>
      <c r="CJ84" s="72"/>
      <c r="CK84" s="27">
        <v>2015</v>
      </c>
      <c r="CL84" s="24" t="s">
        <v>32</v>
      </c>
      <c r="CM84" s="68">
        <v>93.2855813086396</v>
      </c>
      <c r="CN84" s="72"/>
      <c r="CO84" s="68">
        <v>97.1546210074854</v>
      </c>
      <c r="CP84" s="72"/>
      <c r="CQ84" s="68">
        <v>103.890700639224</v>
      </c>
      <c r="CR84" s="72"/>
      <c r="CS84" s="27">
        <v>2015</v>
      </c>
      <c r="CT84" s="24" t="s">
        <v>32</v>
      </c>
      <c r="CU84" s="68">
        <v>108.162283003931</v>
      </c>
      <c r="CV84" s="72"/>
      <c r="CW84" s="68">
        <v>79.3833987878878</v>
      </c>
      <c r="CX84" s="72"/>
      <c r="CY84" s="68">
        <v>105.938613662473</v>
      </c>
      <c r="CZ84" s="72"/>
      <c r="DA84" s="27">
        <v>2015</v>
      </c>
      <c r="DB84" s="24" t="s">
        <v>32</v>
      </c>
      <c r="DC84" s="68">
        <v>108.605737311224</v>
      </c>
      <c r="DD84" s="72"/>
      <c r="DE84" s="68">
        <v>99.7183899279047</v>
      </c>
      <c r="DF84" s="72"/>
      <c r="DG84" s="68">
        <v>79.8978290889976</v>
      </c>
      <c r="DH84" s="72"/>
      <c r="DI84" s="27">
        <v>2015</v>
      </c>
      <c r="DJ84" s="24" t="s">
        <v>32</v>
      </c>
      <c r="DK84" s="68">
        <v>103.173367157704</v>
      </c>
      <c r="DL84" s="72"/>
      <c r="DM84" s="68">
        <v>95.6326947010362</v>
      </c>
      <c r="DN84" s="72"/>
      <c r="DO84" s="68">
        <v>110.669938726603</v>
      </c>
      <c r="DP84" s="72"/>
      <c r="DQ84" s="429"/>
    </row>
    <row r="85" ht="15" hidden="1" customHeight="1" spans="1:121">
      <c r="A85" s="27"/>
      <c r="B85" s="24" t="s">
        <v>33</v>
      </c>
      <c r="C85" s="68">
        <v>65.6976142579027</v>
      </c>
      <c r="D85" s="72"/>
      <c r="E85" s="68">
        <v>90.0937398809795</v>
      </c>
      <c r="F85" s="72"/>
      <c r="G85" s="68">
        <v>89.1987422299484</v>
      </c>
      <c r="H85" s="72"/>
      <c r="I85" s="27"/>
      <c r="J85" s="24" t="s">
        <v>33</v>
      </c>
      <c r="K85" s="68">
        <v>90.5320758956907</v>
      </c>
      <c r="L85" s="72"/>
      <c r="M85" s="68">
        <v>79.8905023891427</v>
      </c>
      <c r="N85" s="72"/>
      <c r="O85" s="68">
        <v>99.1364748300029</v>
      </c>
      <c r="P85" s="72"/>
      <c r="Q85" s="27"/>
      <c r="R85" s="24" t="s">
        <v>33</v>
      </c>
      <c r="S85" s="68">
        <v>91.7000935450194</v>
      </c>
      <c r="T85" s="72"/>
      <c r="U85" s="68">
        <v>89.0035814077106</v>
      </c>
      <c r="V85" s="72"/>
      <c r="W85" s="68">
        <v>73.7592378050912</v>
      </c>
      <c r="X85" s="72"/>
      <c r="Y85" s="27"/>
      <c r="Z85" s="24" t="s">
        <v>33</v>
      </c>
      <c r="AA85" s="68">
        <v>100.30417396416</v>
      </c>
      <c r="AB85" s="72"/>
      <c r="AC85" s="68">
        <v>81.8659571616355</v>
      </c>
      <c r="AD85" s="72"/>
      <c r="AE85" s="68">
        <v>94.7534674582334</v>
      </c>
      <c r="AF85" s="72"/>
      <c r="AG85" s="27"/>
      <c r="AH85" s="24" t="s">
        <v>33</v>
      </c>
      <c r="AI85" s="68">
        <v>88.233164772573</v>
      </c>
      <c r="AJ85" s="72"/>
      <c r="AK85" s="68">
        <v>79.1559422927189</v>
      </c>
      <c r="AL85" s="72"/>
      <c r="AM85" s="68">
        <v>100.08148044498</v>
      </c>
      <c r="AN85" s="72"/>
      <c r="AO85" s="27"/>
      <c r="AP85" s="24" t="s">
        <v>33</v>
      </c>
      <c r="AQ85" s="68">
        <v>93.581595900306</v>
      </c>
      <c r="AR85" s="72"/>
      <c r="AS85" s="68">
        <v>92.1122323943075</v>
      </c>
      <c r="AT85" s="72"/>
      <c r="AU85" s="68">
        <v>91.9904327705687</v>
      </c>
      <c r="AV85" s="72"/>
      <c r="AW85" s="27"/>
      <c r="AX85" s="24" t="s">
        <v>33</v>
      </c>
      <c r="AY85" s="68">
        <v>87.5568203388842</v>
      </c>
      <c r="AZ85" s="72"/>
      <c r="BA85" s="68">
        <v>94.3265721926632</v>
      </c>
      <c r="BB85" s="72"/>
      <c r="BC85" s="68">
        <v>85.0047996958719</v>
      </c>
      <c r="BD85" s="72"/>
      <c r="BE85" s="27"/>
      <c r="BF85" s="24" t="s">
        <v>33</v>
      </c>
      <c r="BG85" s="68">
        <v>88.9228953369248</v>
      </c>
      <c r="BH85" s="72"/>
      <c r="BI85" s="68">
        <v>102.424823854431</v>
      </c>
      <c r="BJ85" s="72"/>
      <c r="BK85" s="68">
        <v>80.9609990367835</v>
      </c>
      <c r="BL85" s="72"/>
      <c r="BM85" s="27"/>
      <c r="BN85" s="24" t="s">
        <v>33</v>
      </c>
      <c r="BO85" s="68">
        <v>90.8375058737712</v>
      </c>
      <c r="BP85" s="72"/>
      <c r="BQ85" s="68">
        <v>86.411719095916</v>
      </c>
      <c r="BR85" s="72"/>
      <c r="BS85" s="68">
        <v>75.0069135430096</v>
      </c>
      <c r="BT85" s="72"/>
      <c r="BU85" s="27"/>
      <c r="BV85" s="24" t="s">
        <v>33</v>
      </c>
      <c r="BW85" s="68">
        <v>85.2390162633028</v>
      </c>
      <c r="BX85" s="72"/>
      <c r="BY85" s="68">
        <v>79.9781256538491</v>
      </c>
      <c r="BZ85" s="72"/>
      <c r="CA85" s="68">
        <v>79.3444502338764</v>
      </c>
      <c r="CB85" s="72"/>
      <c r="CC85" s="27"/>
      <c r="CD85" s="24" t="s">
        <v>33</v>
      </c>
      <c r="CE85" s="68">
        <v>94.9734439977783</v>
      </c>
      <c r="CF85" s="72"/>
      <c r="CG85" s="68">
        <v>101.856477005212</v>
      </c>
      <c r="CH85" s="72"/>
      <c r="CI85" s="68">
        <v>77.2504873744914</v>
      </c>
      <c r="CJ85" s="72"/>
      <c r="CK85" s="27"/>
      <c r="CL85" s="24" t="s">
        <v>33</v>
      </c>
      <c r="CM85" s="68">
        <v>87.9317729650086</v>
      </c>
      <c r="CN85" s="72"/>
      <c r="CO85" s="68">
        <v>92.8314720079892</v>
      </c>
      <c r="CP85" s="72"/>
      <c r="CQ85" s="68">
        <v>67.372458324759</v>
      </c>
      <c r="CR85" s="72"/>
      <c r="CS85" s="27"/>
      <c r="CT85" s="24" t="s">
        <v>33</v>
      </c>
      <c r="CU85" s="68">
        <v>88.8127446775651</v>
      </c>
      <c r="CV85" s="72"/>
      <c r="CW85" s="68">
        <v>92.2312334666282</v>
      </c>
      <c r="CX85" s="72"/>
      <c r="CY85" s="68">
        <v>97.7775674681763</v>
      </c>
      <c r="CZ85" s="72"/>
      <c r="DA85" s="27"/>
      <c r="DB85" s="24" t="s">
        <v>33</v>
      </c>
      <c r="DC85" s="68">
        <v>98.7912536872284</v>
      </c>
      <c r="DD85" s="72"/>
      <c r="DE85" s="68">
        <v>88.9176563072908</v>
      </c>
      <c r="DF85" s="72"/>
      <c r="DG85" s="68">
        <v>94.759330739432</v>
      </c>
      <c r="DH85" s="72"/>
      <c r="DI85" s="27"/>
      <c r="DJ85" s="24" t="s">
        <v>33</v>
      </c>
      <c r="DK85" s="68">
        <v>100.490436948891</v>
      </c>
      <c r="DL85" s="72"/>
      <c r="DM85" s="68">
        <v>98.9110963535422</v>
      </c>
      <c r="DN85" s="72"/>
      <c r="DO85" s="68">
        <v>104.391596716709</v>
      </c>
      <c r="DP85" s="72"/>
      <c r="DQ85" s="429"/>
    </row>
    <row r="86" ht="15" hidden="1" customHeight="1" spans="1:121">
      <c r="A86" s="27"/>
      <c r="B86" s="24" t="s">
        <v>34</v>
      </c>
      <c r="C86" s="68">
        <v>88.8401567872844</v>
      </c>
      <c r="D86" s="72"/>
      <c r="E86" s="68">
        <v>98.9901664615377</v>
      </c>
      <c r="F86" s="72"/>
      <c r="G86" s="68">
        <v>100.688930834121</v>
      </c>
      <c r="H86" s="72"/>
      <c r="I86" s="27"/>
      <c r="J86" s="24" t="s">
        <v>34</v>
      </c>
      <c r="K86" s="68">
        <v>95.0226545663812</v>
      </c>
      <c r="L86" s="72"/>
      <c r="M86" s="68">
        <v>92.5636024870218</v>
      </c>
      <c r="N86" s="72"/>
      <c r="O86" s="68">
        <v>101.325624396664</v>
      </c>
      <c r="P86" s="72"/>
      <c r="Q86" s="27"/>
      <c r="R86" s="24" t="s">
        <v>34</v>
      </c>
      <c r="S86" s="68">
        <v>102.501118066536</v>
      </c>
      <c r="T86" s="72"/>
      <c r="U86" s="68">
        <v>95.3131925768696</v>
      </c>
      <c r="V86" s="72"/>
      <c r="W86" s="68">
        <v>86.4232882536775</v>
      </c>
      <c r="X86" s="72"/>
      <c r="Y86" s="27"/>
      <c r="Z86" s="24" t="s">
        <v>34</v>
      </c>
      <c r="AA86" s="68">
        <v>101.200641173452</v>
      </c>
      <c r="AB86" s="72"/>
      <c r="AC86" s="68">
        <v>86.9452862876209</v>
      </c>
      <c r="AD86" s="72"/>
      <c r="AE86" s="68">
        <v>110.469806625532</v>
      </c>
      <c r="AF86" s="72"/>
      <c r="AG86" s="27"/>
      <c r="AH86" s="24" t="s">
        <v>34</v>
      </c>
      <c r="AI86" s="68">
        <v>104.520735047215</v>
      </c>
      <c r="AJ86" s="72"/>
      <c r="AK86" s="68">
        <v>84.0639362791689</v>
      </c>
      <c r="AL86" s="72"/>
      <c r="AM86" s="68">
        <v>106.726951902609</v>
      </c>
      <c r="AN86" s="72"/>
      <c r="AO86" s="27"/>
      <c r="AP86" s="24" t="s">
        <v>34</v>
      </c>
      <c r="AQ86" s="68">
        <v>100.847311166373</v>
      </c>
      <c r="AR86" s="72"/>
      <c r="AS86" s="68">
        <v>106.281057446272</v>
      </c>
      <c r="AT86" s="72"/>
      <c r="AU86" s="68">
        <v>93.4938749789851</v>
      </c>
      <c r="AV86" s="72"/>
      <c r="AW86" s="27"/>
      <c r="AX86" s="24" t="s">
        <v>34</v>
      </c>
      <c r="AY86" s="68">
        <v>100.686530377594</v>
      </c>
      <c r="AZ86" s="72"/>
      <c r="BA86" s="68">
        <v>94.7986821205012</v>
      </c>
      <c r="BB86" s="72"/>
      <c r="BC86" s="68">
        <v>90.5403536881495</v>
      </c>
      <c r="BD86" s="72"/>
      <c r="BE86" s="27"/>
      <c r="BF86" s="24" t="s">
        <v>34</v>
      </c>
      <c r="BG86" s="68">
        <v>101.803165441847</v>
      </c>
      <c r="BH86" s="72"/>
      <c r="BI86" s="68">
        <v>111.592347278922</v>
      </c>
      <c r="BJ86" s="72"/>
      <c r="BK86" s="68">
        <v>81.3004742416359</v>
      </c>
      <c r="BL86" s="72"/>
      <c r="BM86" s="27"/>
      <c r="BN86" s="24" t="s">
        <v>34</v>
      </c>
      <c r="BO86" s="68">
        <v>101.062459381353</v>
      </c>
      <c r="BP86" s="72"/>
      <c r="BQ86" s="68">
        <v>100.54471809387</v>
      </c>
      <c r="BR86" s="72"/>
      <c r="BS86" s="68">
        <v>97.487690890782</v>
      </c>
      <c r="BT86" s="72"/>
      <c r="BU86" s="27"/>
      <c r="BV86" s="24" t="s">
        <v>34</v>
      </c>
      <c r="BW86" s="68">
        <v>84.0712031480408</v>
      </c>
      <c r="BX86" s="72"/>
      <c r="BY86" s="68">
        <v>119.241345208254</v>
      </c>
      <c r="BZ86" s="72"/>
      <c r="CA86" s="68">
        <v>63.6504686663625</v>
      </c>
      <c r="CB86" s="72"/>
      <c r="CC86" s="27"/>
      <c r="CD86" s="24" t="s">
        <v>34</v>
      </c>
      <c r="CE86" s="68">
        <v>101.822563107074</v>
      </c>
      <c r="CF86" s="72"/>
      <c r="CG86" s="68">
        <v>142.347590031131</v>
      </c>
      <c r="CH86" s="72"/>
      <c r="CI86" s="68">
        <v>81.6523241858298</v>
      </c>
      <c r="CJ86" s="72"/>
      <c r="CK86" s="27"/>
      <c r="CL86" s="24" t="s">
        <v>34</v>
      </c>
      <c r="CM86" s="68">
        <v>103.514910595677</v>
      </c>
      <c r="CN86" s="72"/>
      <c r="CO86" s="68">
        <v>106.368705844326</v>
      </c>
      <c r="CP86" s="72"/>
      <c r="CQ86" s="68">
        <v>93.3608628486989</v>
      </c>
      <c r="CR86" s="72"/>
      <c r="CS86" s="27"/>
      <c r="CT86" s="24" t="s">
        <v>34</v>
      </c>
      <c r="CU86" s="68">
        <v>116.352191757751</v>
      </c>
      <c r="CV86" s="72"/>
      <c r="CW86" s="68">
        <v>98.6190914737485</v>
      </c>
      <c r="CX86" s="72"/>
      <c r="CY86" s="68">
        <v>113.653605742933</v>
      </c>
      <c r="CZ86" s="72"/>
      <c r="DA86" s="27"/>
      <c r="DB86" s="24" t="s">
        <v>34</v>
      </c>
      <c r="DC86" s="68">
        <v>95.9026646467949</v>
      </c>
      <c r="DD86" s="72"/>
      <c r="DE86" s="68">
        <v>98.4030268711486</v>
      </c>
      <c r="DF86" s="72"/>
      <c r="DG86" s="68">
        <v>112.208575975906</v>
      </c>
      <c r="DH86" s="72"/>
      <c r="DI86" s="27"/>
      <c r="DJ86" s="24" t="s">
        <v>34</v>
      </c>
      <c r="DK86" s="68">
        <v>111.675606942161</v>
      </c>
      <c r="DL86" s="72"/>
      <c r="DM86" s="68">
        <v>99.5314258175576</v>
      </c>
      <c r="DN86" s="72"/>
      <c r="DO86" s="68">
        <v>105.939757671394</v>
      </c>
      <c r="DP86" s="72"/>
      <c r="DQ86" s="429"/>
    </row>
    <row r="87" ht="15" hidden="1" customHeight="1" spans="1:121">
      <c r="A87" s="27"/>
      <c r="B87" s="24" t="s">
        <v>35</v>
      </c>
      <c r="C87" s="68">
        <v>105.025017791997</v>
      </c>
      <c r="D87" s="72"/>
      <c r="E87" s="68">
        <v>104.226771669626</v>
      </c>
      <c r="F87" s="72"/>
      <c r="G87" s="68">
        <v>92.8758044131802</v>
      </c>
      <c r="H87" s="72"/>
      <c r="I87" s="27"/>
      <c r="J87" s="24" t="s">
        <v>35</v>
      </c>
      <c r="K87" s="68">
        <v>97.0566578091203</v>
      </c>
      <c r="L87" s="72"/>
      <c r="M87" s="68">
        <v>98.1724376976526</v>
      </c>
      <c r="N87" s="72"/>
      <c r="O87" s="68">
        <v>97.6398266266344</v>
      </c>
      <c r="P87" s="72"/>
      <c r="Q87" s="27"/>
      <c r="R87" s="24" t="s">
        <v>35</v>
      </c>
      <c r="S87" s="68">
        <v>102.315177082828</v>
      </c>
      <c r="T87" s="72"/>
      <c r="U87" s="68">
        <v>100.291740308207</v>
      </c>
      <c r="V87" s="72"/>
      <c r="W87" s="68">
        <v>86.4956607733782</v>
      </c>
      <c r="X87" s="72"/>
      <c r="Y87" s="27"/>
      <c r="Z87" s="24" t="s">
        <v>35</v>
      </c>
      <c r="AA87" s="68">
        <v>106.02350330494</v>
      </c>
      <c r="AB87" s="72"/>
      <c r="AC87" s="68">
        <v>90.8568872613829</v>
      </c>
      <c r="AD87" s="72"/>
      <c r="AE87" s="68">
        <v>111.722170224946</v>
      </c>
      <c r="AF87" s="72"/>
      <c r="AG87" s="27"/>
      <c r="AH87" s="24" t="s">
        <v>35</v>
      </c>
      <c r="AI87" s="68">
        <v>99.6239296723481</v>
      </c>
      <c r="AJ87" s="72"/>
      <c r="AK87" s="68">
        <v>101.688055227569</v>
      </c>
      <c r="AL87" s="72"/>
      <c r="AM87" s="68">
        <v>91.0847416446159</v>
      </c>
      <c r="AN87" s="72"/>
      <c r="AO87" s="27"/>
      <c r="AP87" s="24" t="s">
        <v>35</v>
      </c>
      <c r="AQ87" s="68">
        <v>99.9928693350113</v>
      </c>
      <c r="AR87" s="72"/>
      <c r="AS87" s="68">
        <v>96.5657966416374</v>
      </c>
      <c r="AT87" s="72"/>
      <c r="AU87" s="68">
        <v>101.084661036541</v>
      </c>
      <c r="AV87" s="72"/>
      <c r="AW87" s="27"/>
      <c r="AX87" s="24" t="s">
        <v>35</v>
      </c>
      <c r="AY87" s="68">
        <v>98.6260503244096</v>
      </c>
      <c r="AZ87" s="72"/>
      <c r="BA87" s="68">
        <v>90.4161555444255</v>
      </c>
      <c r="BB87" s="72"/>
      <c r="BC87" s="68">
        <v>88.888081929024</v>
      </c>
      <c r="BD87" s="72"/>
      <c r="BE87" s="27"/>
      <c r="BF87" s="24" t="s">
        <v>35</v>
      </c>
      <c r="BG87" s="68">
        <v>98.0901730961108</v>
      </c>
      <c r="BH87" s="72"/>
      <c r="BI87" s="68">
        <v>105.242360882126</v>
      </c>
      <c r="BJ87" s="72"/>
      <c r="BK87" s="68">
        <v>99.0517022832537</v>
      </c>
      <c r="BL87" s="72"/>
      <c r="BM87" s="27"/>
      <c r="BN87" s="24" t="s">
        <v>35</v>
      </c>
      <c r="BO87" s="68">
        <v>101.118809338322</v>
      </c>
      <c r="BP87" s="72"/>
      <c r="BQ87" s="68">
        <v>101.804924138644</v>
      </c>
      <c r="BR87" s="72"/>
      <c r="BS87" s="68">
        <v>88.6059362897284</v>
      </c>
      <c r="BT87" s="72"/>
      <c r="BU87" s="27"/>
      <c r="BV87" s="24" t="s">
        <v>35</v>
      </c>
      <c r="BW87" s="68">
        <v>101.409767865082</v>
      </c>
      <c r="BX87" s="72"/>
      <c r="BY87" s="68">
        <v>113.141879561918</v>
      </c>
      <c r="BZ87" s="72"/>
      <c r="CA87" s="68">
        <v>66.8682138386718</v>
      </c>
      <c r="CB87" s="72"/>
      <c r="CC87" s="27"/>
      <c r="CD87" s="24" t="s">
        <v>35</v>
      </c>
      <c r="CE87" s="68">
        <v>99.5703991012567</v>
      </c>
      <c r="CF87" s="72"/>
      <c r="CG87" s="68">
        <v>83.3237990406135</v>
      </c>
      <c r="CH87" s="72"/>
      <c r="CI87" s="68">
        <v>82.3471793463341</v>
      </c>
      <c r="CJ87" s="72"/>
      <c r="CK87" s="27"/>
      <c r="CL87" s="24" t="s">
        <v>35</v>
      </c>
      <c r="CM87" s="68">
        <v>108.199585876064</v>
      </c>
      <c r="CN87" s="72"/>
      <c r="CO87" s="68">
        <v>107.592010530352</v>
      </c>
      <c r="CP87" s="72"/>
      <c r="CQ87" s="68">
        <v>77.9399613049423</v>
      </c>
      <c r="CR87" s="72"/>
      <c r="CS87" s="27"/>
      <c r="CT87" s="24" t="s">
        <v>35</v>
      </c>
      <c r="CU87" s="68">
        <v>130.397460273205</v>
      </c>
      <c r="CV87" s="72"/>
      <c r="CW87" s="68">
        <v>96.2613600646247</v>
      </c>
      <c r="CX87" s="72"/>
      <c r="CY87" s="68">
        <v>119.563002425784</v>
      </c>
      <c r="CZ87" s="72"/>
      <c r="DA87" s="27"/>
      <c r="DB87" s="24" t="s">
        <v>35</v>
      </c>
      <c r="DC87" s="68">
        <v>101.550252272972</v>
      </c>
      <c r="DD87" s="72"/>
      <c r="DE87" s="68">
        <v>73.8068321836688</v>
      </c>
      <c r="DF87" s="72"/>
      <c r="DG87" s="68">
        <v>86.5996756179861</v>
      </c>
      <c r="DH87" s="72"/>
      <c r="DI87" s="27"/>
      <c r="DJ87" s="24" t="s">
        <v>35</v>
      </c>
      <c r="DK87" s="68">
        <v>96.5995386685991</v>
      </c>
      <c r="DL87" s="72"/>
      <c r="DM87" s="68">
        <v>85.3238526975366</v>
      </c>
      <c r="DN87" s="72"/>
      <c r="DO87" s="68">
        <v>98.4134778291773</v>
      </c>
      <c r="DP87" s="72"/>
      <c r="DQ87" s="429"/>
    </row>
    <row r="88" ht="15" hidden="1" customHeight="1" spans="1:121">
      <c r="A88" s="27"/>
      <c r="B88" s="24" t="s">
        <v>36</v>
      </c>
      <c r="C88" s="68">
        <v>107.83476924492</v>
      </c>
      <c r="D88" s="72"/>
      <c r="E88" s="68">
        <v>96.1335103221433</v>
      </c>
      <c r="F88" s="72"/>
      <c r="G88" s="68">
        <v>92.5796567980909</v>
      </c>
      <c r="H88" s="72"/>
      <c r="I88" s="27"/>
      <c r="J88" s="24" t="s">
        <v>36</v>
      </c>
      <c r="K88" s="68">
        <v>95.6939407103601</v>
      </c>
      <c r="L88" s="72"/>
      <c r="M88" s="68">
        <v>100.54788662914</v>
      </c>
      <c r="N88" s="72"/>
      <c r="O88" s="68">
        <v>101.392882006301</v>
      </c>
      <c r="P88" s="72"/>
      <c r="Q88" s="27"/>
      <c r="R88" s="24" t="s">
        <v>36</v>
      </c>
      <c r="S88" s="68">
        <v>105.898931714995</v>
      </c>
      <c r="T88" s="72"/>
      <c r="U88" s="68">
        <v>114.119386089914</v>
      </c>
      <c r="V88" s="72"/>
      <c r="W88" s="68">
        <v>100.868769225382</v>
      </c>
      <c r="X88" s="72"/>
      <c r="Y88" s="27"/>
      <c r="Z88" s="24" t="s">
        <v>36</v>
      </c>
      <c r="AA88" s="68">
        <v>110.595299820144</v>
      </c>
      <c r="AB88" s="72"/>
      <c r="AC88" s="68">
        <v>89.2998255206236</v>
      </c>
      <c r="AD88" s="72"/>
      <c r="AE88" s="68">
        <v>94.4603487437285</v>
      </c>
      <c r="AF88" s="72"/>
      <c r="AG88" s="27"/>
      <c r="AH88" s="24" t="s">
        <v>36</v>
      </c>
      <c r="AI88" s="68">
        <v>93.3265587473258</v>
      </c>
      <c r="AJ88" s="72"/>
      <c r="AK88" s="68">
        <v>101.625534694677</v>
      </c>
      <c r="AL88" s="72"/>
      <c r="AM88" s="68">
        <v>100.437981648059</v>
      </c>
      <c r="AN88" s="72"/>
      <c r="AO88" s="27"/>
      <c r="AP88" s="24" t="s">
        <v>36</v>
      </c>
      <c r="AQ88" s="68">
        <v>100.122342604762</v>
      </c>
      <c r="AR88" s="72"/>
      <c r="AS88" s="68">
        <v>103.018706730008</v>
      </c>
      <c r="AT88" s="72"/>
      <c r="AU88" s="68">
        <v>116.789814370406</v>
      </c>
      <c r="AV88" s="72"/>
      <c r="AW88" s="27"/>
      <c r="AX88" s="24" t="s">
        <v>36</v>
      </c>
      <c r="AY88" s="68">
        <v>97.0807534894941</v>
      </c>
      <c r="AZ88" s="72"/>
      <c r="BA88" s="68">
        <v>104.331798777351</v>
      </c>
      <c r="BB88" s="72"/>
      <c r="BC88" s="68">
        <v>98.9326656335192</v>
      </c>
      <c r="BD88" s="72"/>
      <c r="BE88" s="27"/>
      <c r="BF88" s="24" t="s">
        <v>36</v>
      </c>
      <c r="BG88" s="68">
        <v>98.3264463894693</v>
      </c>
      <c r="BH88" s="72"/>
      <c r="BI88" s="68">
        <v>98.8851810821723</v>
      </c>
      <c r="BJ88" s="72"/>
      <c r="BK88" s="68">
        <v>96.3818713959443</v>
      </c>
      <c r="BL88" s="72"/>
      <c r="BM88" s="27"/>
      <c r="BN88" s="24" t="s">
        <v>36</v>
      </c>
      <c r="BO88" s="68">
        <v>97.314645398253</v>
      </c>
      <c r="BP88" s="72"/>
      <c r="BQ88" s="68">
        <v>103.009867284438</v>
      </c>
      <c r="BR88" s="72"/>
      <c r="BS88" s="68">
        <v>95.4363078230816</v>
      </c>
      <c r="BT88" s="72"/>
      <c r="BU88" s="27"/>
      <c r="BV88" s="24" t="s">
        <v>36</v>
      </c>
      <c r="BW88" s="68">
        <v>98.5184473441302</v>
      </c>
      <c r="BX88" s="72"/>
      <c r="BY88" s="68">
        <v>87.1423937406262</v>
      </c>
      <c r="BZ88" s="72"/>
      <c r="CA88" s="68">
        <v>86.5435119479074</v>
      </c>
      <c r="CB88" s="72"/>
      <c r="CC88" s="27"/>
      <c r="CD88" s="24" t="s">
        <v>36</v>
      </c>
      <c r="CE88" s="68">
        <v>104.635512581433</v>
      </c>
      <c r="CF88" s="72"/>
      <c r="CG88" s="68">
        <v>80.6925762362803</v>
      </c>
      <c r="CH88" s="72"/>
      <c r="CI88" s="68">
        <v>83.243312430235</v>
      </c>
      <c r="CJ88" s="72"/>
      <c r="CK88" s="27"/>
      <c r="CL88" s="24" t="s">
        <v>36</v>
      </c>
      <c r="CM88" s="68">
        <v>98.2661843806846</v>
      </c>
      <c r="CN88" s="72"/>
      <c r="CO88" s="68">
        <v>105.662240703517</v>
      </c>
      <c r="CP88" s="72"/>
      <c r="CQ88" s="68">
        <v>107.044423087791</v>
      </c>
      <c r="CR88" s="72"/>
      <c r="CS88" s="27"/>
      <c r="CT88" s="24" t="s">
        <v>36</v>
      </c>
      <c r="CU88" s="68">
        <v>124.073131468675</v>
      </c>
      <c r="CV88" s="72"/>
      <c r="CW88" s="68">
        <v>99.6961546739456</v>
      </c>
      <c r="CX88" s="72"/>
      <c r="CY88" s="68">
        <v>99.7119157934323</v>
      </c>
      <c r="CZ88" s="72"/>
      <c r="DA88" s="27"/>
      <c r="DB88" s="24" t="s">
        <v>36</v>
      </c>
      <c r="DC88" s="68">
        <v>96.751096606904</v>
      </c>
      <c r="DD88" s="72"/>
      <c r="DE88" s="68">
        <v>113.203860251952</v>
      </c>
      <c r="DF88" s="72"/>
      <c r="DG88" s="68">
        <v>93.3003897804395</v>
      </c>
      <c r="DH88" s="72"/>
      <c r="DI88" s="27"/>
      <c r="DJ88" s="24" t="s">
        <v>36</v>
      </c>
      <c r="DK88" s="68">
        <v>108.658072525915</v>
      </c>
      <c r="DL88" s="72"/>
      <c r="DM88" s="68">
        <v>102.128866835404</v>
      </c>
      <c r="DN88" s="72"/>
      <c r="DO88" s="68">
        <v>79.6155987891442</v>
      </c>
      <c r="DP88" s="72"/>
      <c r="DQ88" s="429"/>
    </row>
    <row r="89" ht="15" hidden="1" customHeight="1" spans="1:121">
      <c r="A89" s="27"/>
      <c r="B89" s="24" t="s">
        <v>37</v>
      </c>
      <c r="C89" s="68">
        <v>114.266492465576</v>
      </c>
      <c r="D89" s="72"/>
      <c r="E89" s="68">
        <v>95.1040428060169</v>
      </c>
      <c r="F89" s="72"/>
      <c r="G89" s="68">
        <v>94.3069970935128</v>
      </c>
      <c r="H89" s="72"/>
      <c r="I89" s="27"/>
      <c r="J89" s="24" t="s">
        <v>37</v>
      </c>
      <c r="K89" s="68">
        <v>93.0328710598098</v>
      </c>
      <c r="L89" s="72"/>
      <c r="M89" s="68">
        <v>104.822202929552</v>
      </c>
      <c r="N89" s="72"/>
      <c r="O89" s="68">
        <v>103.541236904752</v>
      </c>
      <c r="P89" s="72"/>
      <c r="Q89" s="27"/>
      <c r="R89" s="24" t="s">
        <v>37</v>
      </c>
      <c r="S89" s="68">
        <v>98.2883757982945</v>
      </c>
      <c r="T89" s="72"/>
      <c r="U89" s="68">
        <v>88.6590817291278</v>
      </c>
      <c r="V89" s="72"/>
      <c r="W89" s="68">
        <v>103.090500778419</v>
      </c>
      <c r="X89" s="72"/>
      <c r="Y89" s="27"/>
      <c r="Z89" s="24" t="s">
        <v>37</v>
      </c>
      <c r="AA89" s="68">
        <v>104.618622731023</v>
      </c>
      <c r="AB89" s="72"/>
      <c r="AC89" s="68">
        <v>94.3363193145059</v>
      </c>
      <c r="AD89" s="72"/>
      <c r="AE89" s="68">
        <v>98.6790710046558</v>
      </c>
      <c r="AF89" s="72"/>
      <c r="AG89" s="27"/>
      <c r="AH89" s="24" t="s">
        <v>37</v>
      </c>
      <c r="AI89" s="68">
        <v>95.9273870030535</v>
      </c>
      <c r="AJ89" s="72"/>
      <c r="AK89" s="68">
        <v>108.216099111992</v>
      </c>
      <c r="AL89" s="72"/>
      <c r="AM89" s="68">
        <v>102.683478952454</v>
      </c>
      <c r="AN89" s="72"/>
      <c r="AO89" s="27"/>
      <c r="AP89" s="24" t="s">
        <v>37</v>
      </c>
      <c r="AQ89" s="68">
        <v>102.034101435987</v>
      </c>
      <c r="AR89" s="72"/>
      <c r="AS89" s="68">
        <v>104.958108442965</v>
      </c>
      <c r="AT89" s="72"/>
      <c r="AU89" s="68">
        <v>94.4554879760785</v>
      </c>
      <c r="AV89" s="72"/>
      <c r="AW89" s="27"/>
      <c r="AX89" s="24" t="s">
        <v>37</v>
      </c>
      <c r="AY89" s="68">
        <v>94.0374383547685</v>
      </c>
      <c r="AZ89" s="72"/>
      <c r="BA89" s="68">
        <v>100.007452527406</v>
      </c>
      <c r="BB89" s="72"/>
      <c r="BC89" s="68">
        <v>96.7838848306915</v>
      </c>
      <c r="BD89" s="72"/>
      <c r="BE89" s="27"/>
      <c r="BF89" s="24" t="s">
        <v>37</v>
      </c>
      <c r="BG89" s="68">
        <v>102.899759300147</v>
      </c>
      <c r="BH89" s="72"/>
      <c r="BI89" s="68">
        <v>106.339576663897</v>
      </c>
      <c r="BJ89" s="72"/>
      <c r="BK89" s="68">
        <v>101.351291432057</v>
      </c>
      <c r="BL89" s="72"/>
      <c r="BM89" s="27"/>
      <c r="BN89" s="24" t="s">
        <v>37</v>
      </c>
      <c r="BO89" s="68">
        <v>100.785192216119</v>
      </c>
      <c r="BP89" s="72"/>
      <c r="BQ89" s="68">
        <v>103.199884176504</v>
      </c>
      <c r="BR89" s="72"/>
      <c r="BS89" s="68">
        <v>107.278999314101</v>
      </c>
      <c r="BT89" s="72"/>
      <c r="BU89" s="27"/>
      <c r="BV89" s="24" t="s">
        <v>37</v>
      </c>
      <c r="BW89" s="68">
        <v>108.996336790114</v>
      </c>
      <c r="BX89" s="72"/>
      <c r="BY89" s="68">
        <v>101.36065346541</v>
      </c>
      <c r="BZ89" s="72"/>
      <c r="CA89" s="68">
        <v>93.6388848594731</v>
      </c>
      <c r="CB89" s="72"/>
      <c r="CC89" s="27"/>
      <c r="CD89" s="24" t="s">
        <v>37</v>
      </c>
      <c r="CE89" s="68">
        <v>106.644063245409</v>
      </c>
      <c r="CF89" s="72"/>
      <c r="CG89" s="68">
        <v>81.3501181250471</v>
      </c>
      <c r="CH89" s="72"/>
      <c r="CI89" s="68">
        <v>102.70097054274</v>
      </c>
      <c r="CJ89" s="72"/>
      <c r="CK89" s="27"/>
      <c r="CL89" s="24" t="s">
        <v>37</v>
      </c>
      <c r="CM89" s="68">
        <v>100.712336592084</v>
      </c>
      <c r="CN89" s="72"/>
      <c r="CO89" s="68">
        <v>95.3322685881908</v>
      </c>
      <c r="CP89" s="72"/>
      <c r="CQ89" s="68">
        <v>116.614492697247</v>
      </c>
      <c r="CR89" s="72"/>
      <c r="CS89" s="27"/>
      <c r="CT89" s="24" t="s">
        <v>37</v>
      </c>
      <c r="CU89" s="68">
        <v>108.627288120522</v>
      </c>
      <c r="CV89" s="72"/>
      <c r="CW89" s="68">
        <v>98.2951024483523</v>
      </c>
      <c r="CX89" s="72"/>
      <c r="CY89" s="68">
        <v>99.7624266995931</v>
      </c>
      <c r="CZ89" s="72"/>
      <c r="DA89" s="27"/>
      <c r="DB89" s="24" t="s">
        <v>37</v>
      </c>
      <c r="DC89" s="68">
        <v>107.913128109616</v>
      </c>
      <c r="DD89" s="72"/>
      <c r="DE89" s="68">
        <v>96.3270709569864</v>
      </c>
      <c r="DF89" s="72"/>
      <c r="DG89" s="68">
        <v>108.197644594156</v>
      </c>
      <c r="DH89" s="72"/>
      <c r="DI89" s="27"/>
      <c r="DJ89" s="24" t="s">
        <v>37</v>
      </c>
      <c r="DK89" s="68">
        <v>113.835327674312</v>
      </c>
      <c r="DL89" s="72"/>
      <c r="DM89" s="68">
        <v>96.1272555522784</v>
      </c>
      <c r="DN89" s="72"/>
      <c r="DO89" s="68">
        <v>97.0504741538416</v>
      </c>
      <c r="DP89" s="72"/>
      <c r="DQ89" s="429"/>
    </row>
    <row r="90" ht="15" hidden="1" customHeight="1" spans="1:121">
      <c r="A90" s="27"/>
      <c r="B90" s="24" t="s">
        <v>38</v>
      </c>
      <c r="C90" s="68">
        <v>100.348831229248</v>
      </c>
      <c r="D90" s="72"/>
      <c r="E90" s="68">
        <v>97.9778835217343</v>
      </c>
      <c r="F90" s="72"/>
      <c r="G90" s="68">
        <v>87.351918495681</v>
      </c>
      <c r="H90" s="72"/>
      <c r="I90" s="27"/>
      <c r="J90" s="24" t="s">
        <v>38</v>
      </c>
      <c r="K90" s="68">
        <v>94.763490966924</v>
      </c>
      <c r="L90" s="72"/>
      <c r="M90" s="68">
        <v>102.202892008928</v>
      </c>
      <c r="N90" s="72"/>
      <c r="O90" s="68">
        <v>99.8583371817939</v>
      </c>
      <c r="P90" s="72"/>
      <c r="Q90" s="27"/>
      <c r="R90" s="24" t="s">
        <v>38</v>
      </c>
      <c r="S90" s="68">
        <v>101.789913536228</v>
      </c>
      <c r="T90" s="72"/>
      <c r="U90" s="68">
        <v>89.0896767154075</v>
      </c>
      <c r="V90" s="72"/>
      <c r="W90" s="68">
        <v>106.429082716865</v>
      </c>
      <c r="X90" s="72"/>
      <c r="Y90" s="27"/>
      <c r="Z90" s="24" t="s">
        <v>38</v>
      </c>
      <c r="AA90" s="68">
        <v>93.4684614553486</v>
      </c>
      <c r="AB90" s="72"/>
      <c r="AC90" s="68">
        <v>107.531221500561</v>
      </c>
      <c r="AD90" s="72"/>
      <c r="AE90" s="68">
        <v>93.8038283660881</v>
      </c>
      <c r="AF90" s="72"/>
      <c r="AG90" s="27"/>
      <c r="AH90" s="24" t="s">
        <v>38</v>
      </c>
      <c r="AI90" s="68">
        <v>96.6300345692208</v>
      </c>
      <c r="AJ90" s="72"/>
      <c r="AK90" s="68">
        <v>105.615604897421</v>
      </c>
      <c r="AL90" s="72"/>
      <c r="AM90" s="68">
        <v>98.8091551721773</v>
      </c>
      <c r="AN90" s="72"/>
      <c r="AO90" s="27"/>
      <c r="AP90" s="24" t="s">
        <v>38</v>
      </c>
      <c r="AQ90" s="68">
        <v>102.13704985135</v>
      </c>
      <c r="AR90" s="72"/>
      <c r="AS90" s="68">
        <v>100.504265906044</v>
      </c>
      <c r="AT90" s="72"/>
      <c r="AU90" s="68">
        <v>105.646795194074</v>
      </c>
      <c r="AV90" s="72"/>
      <c r="AW90" s="27"/>
      <c r="AX90" s="24" t="s">
        <v>38</v>
      </c>
      <c r="AY90" s="68">
        <v>101.788433005287</v>
      </c>
      <c r="AZ90" s="72"/>
      <c r="BA90" s="68">
        <v>103.398410051995</v>
      </c>
      <c r="BB90" s="72"/>
      <c r="BC90" s="68">
        <v>101.224633510098</v>
      </c>
      <c r="BD90" s="72"/>
      <c r="BE90" s="27"/>
      <c r="BF90" s="24" t="s">
        <v>38</v>
      </c>
      <c r="BG90" s="68">
        <v>99.2598450542107</v>
      </c>
      <c r="BH90" s="72"/>
      <c r="BI90" s="68">
        <v>108.095512180351</v>
      </c>
      <c r="BJ90" s="72"/>
      <c r="BK90" s="68">
        <v>107.838404676112</v>
      </c>
      <c r="BL90" s="72"/>
      <c r="BM90" s="27"/>
      <c r="BN90" s="24" t="s">
        <v>38</v>
      </c>
      <c r="BO90" s="68">
        <v>99.8571568689688</v>
      </c>
      <c r="BP90" s="72"/>
      <c r="BQ90" s="68">
        <v>100.512794828933</v>
      </c>
      <c r="BR90" s="72"/>
      <c r="BS90" s="68">
        <v>100.55163775193</v>
      </c>
      <c r="BT90" s="72"/>
      <c r="BU90" s="27"/>
      <c r="BV90" s="24" t="s">
        <v>38</v>
      </c>
      <c r="BW90" s="68">
        <v>117.099657816948</v>
      </c>
      <c r="BX90" s="72"/>
      <c r="BY90" s="68">
        <v>94.9014207275389</v>
      </c>
      <c r="BZ90" s="72"/>
      <c r="CA90" s="68">
        <v>110.339723426624</v>
      </c>
      <c r="CB90" s="72"/>
      <c r="CC90" s="27"/>
      <c r="CD90" s="24" t="s">
        <v>38</v>
      </c>
      <c r="CE90" s="68">
        <v>105.758839222661</v>
      </c>
      <c r="CF90" s="72"/>
      <c r="CG90" s="68">
        <v>110.446845543877</v>
      </c>
      <c r="CH90" s="72"/>
      <c r="CI90" s="68">
        <v>93.3915469842173</v>
      </c>
      <c r="CJ90" s="72"/>
      <c r="CK90" s="27"/>
      <c r="CL90" s="24" t="s">
        <v>38</v>
      </c>
      <c r="CM90" s="68">
        <v>100.17390829263</v>
      </c>
      <c r="CN90" s="72"/>
      <c r="CO90" s="68">
        <v>93.1960098497963</v>
      </c>
      <c r="CP90" s="72"/>
      <c r="CQ90" s="68">
        <v>104.379933697663</v>
      </c>
      <c r="CR90" s="72"/>
      <c r="CS90" s="27"/>
      <c r="CT90" s="24" t="s">
        <v>38</v>
      </c>
      <c r="CU90" s="68">
        <v>84.7407785094472</v>
      </c>
      <c r="CV90" s="72"/>
      <c r="CW90" s="68">
        <v>137.314074357203</v>
      </c>
      <c r="CX90" s="72"/>
      <c r="CY90" s="68">
        <v>80.6775569247736</v>
      </c>
      <c r="CZ90" s="72"/>
      <c r="DA90" s="27"/>
      <c r="DB90" s="24" t="s">
        <v>38</v>
      </c>
      <c r="DC90" s="68">
        <v>101.731413269999</v>
      </c>
      <c r="DD90" s="72"/>
      <c r="DE90" s="68">
        <v>71.3191411672744</v>
      </c>
      <c r="DF90" s="72"/>
      <c r="DG90" s="68">
        <v>88.1925325092</v>
      </c>
      <c r="DH90" s="72"/>
      <c r="DI90" s="27"/>
      <c r="DJ90" s="24" t="s">
        <v>38</v>
      </c>
      <c r="DK90" s="68">
        <v>102.662105573863</v>
      </c>
      <c r="DL90" s="72"/>
      <c r="DM90" s="68">
        <v>95.2193800478139</v>
      </c>
      <c r="DN90" s="72"/>
      <c r="DO90" s="68">
        <v>100.382477545811</v>
      </c>
      <c r="DP90" s="72"/>
      <c r="DQ90" s="429"/>
    </row>
    <row r="91" ht="15" hidden="1" customHeight="1" spans="1:121">
      <c r="A91" s="27"/>
      <c r="B91" s="24" t="s">
        <v>39</v>
      </c>
      <c r="C91" s="68">
        <v>126.422691142763</v>
      </c>
      <c r="D91" s="72"/>
      <c r="E91" s="68">
        <v>101.916185862965</v>
      </c>
      <c r="F91" s="72"/>
      <c r="G91" s="68">
        <v>89.8972199733531</v>
      </c>
      <c r="H91" s="72"/>
      <c r="I91" s="27"/>
      <c r="J91" s="24" t="s">
        <v>39</v>
      </c>
      <c r="K91" s="68">
        <v>95.2235387401038</v>
      </c>
      <c r="L91" s="72"/>
      <c r="M91" s="68">
        <v>97.6292763293531</v>
      </c>
      <c r="N91" s="72"/>
      <c r="O91" s="68">
        <v>108.173581737589</v>
      </c>
      <c r="P91" s="72"/>
      <c r="Q91" s="27"/>
      <c r="R91" s="24" t="s">
        <v>39</v>
      </c>
      <c r="S91" s="68">
        <v>97.2875201017884</v>
      </c>
      <c r="T91" s="72"/>
      <c r="U91" s="68">
        <v>89.1223579477182</v>
      </c>
      <c r="V91" s="72"/>
      <c r="W91" s="68">
        <v>99.5426115199302</v>
      </c>
      <c r="X91" s="72"/>
      <c r="Y91" s="27"/>
      <c r="Z91" s="24" t="s">
        <v>39</v>
      </c>
      <c r="AA91" s="68">
        <v>93.1803021134305</v>
      </c>
      <c r="AB91" s="72"/>
      <c r="AC91" s="68">
        <v>107.504401948604</v>
      </c>
      <c r="AD91" s="72"/>
      <c r="AE91" s="68">
        <v>93.4848357225284</v>
      </c>
      <c r="AF91" s="72"/>
      <c r="AG91" s="27"/>
      <c r="AH91" s="24" t="s">
        <v>39</v>
      </c>
      <c r="AI91" s="68">
        <v>96.0250065846629</v>
      </c>
      <c r="AJ91" s="72"/>
      <c r="AK91" s="68">
        <v>100.983471253923</v>
      </c>
      <c r="AL91" s="72"/>
      <c r="AM91" s="68">
        <v>88.8451475606521</v>
      </c>
      <c r="AN91" s="72"/>
      <c r="AO91" s="27"/>
      <c r="AP91" s="24" t="s">
        <v>39</v>
      </c>
      <c r="AQ91" s="68">
        <v>102.62966105807</v>
      </c>
      <c r="AR91" s="72"/>
      <c r="AS91" s="68">
        <v>97.7690880892242</v>
      </c>
      <c r="AT91" s="72"/>
      <c r="AU91" s="68">
        <v>100.660360356068</v>
      </c>
      <c r="AV91" s="72"/>
      <c r="AW91" s="27"/>
      <c r="AX91" s="24" t="s">
        <v>39</v>
      </c>
      <c r="AY91" s="68">
        <v>103.573945093483</v>
      </c>
      <c r="AZ91" s="72"/>
      <c r="BA91" s="68">
        <v>101.756796344018</v>
      </c>
      <c r="BB91" s="72"/>
      <c r="BC91" s="68">
        <v>106.386375724147</v>
      </c>
      <c r="BD91" s="72"/>
      <c r="BE91" s="27"/>
      <c r="BF91" s="24" t="s">
        <v>39</v>
      </c>
      <c r="BG91" s="68">
        <v>98.9108473341681</v>
      </c>
      <c r="BH91" s="72"/>
      <c r="BI91" s="68">
        <v>91.961942018779</v>
      </c>
      <c r="BJ91" s="72"/>
      <c r="BK91" s="68">
        <v>122.266488497702</v>
      </c>
      <c r="BL91" s="72"/>
      <c r="BM91" s="27"/>
      <c r="BN91" s="24" t="s">
        <v>39</v>
      </c>
      <c r="BO91" s="68">
        <v>92.601923515919</v>
      </c>
      <c r="BP91" s="72"/>
      <c r="BQ91" s="68">
        <v>97.5679266865826</v>
      </c>
      <c r="BR91" s="72"/>
      <c r="BS91" s="68">
        <v>101.199470230847</v>
      </c>
      <c r="BT91" s="72"/>
      <c r="BU91" s="27"/>
      <c r="BV91" s="24" t="s">
        <v>39</v>
      </c>
      <c r="BW91" s="68">
        <v>101.853339282394</v>
      </c>
      <c r="BX91" s="72"/>
      <c r="BY91" s="68">
        <v>89.4570284893589</v>
      </c>
      <c r="BZ91" s="72"/>
      <c r="CA91" s="68">
        <v>114.990229900588</v>
      </c>
      <c r="CB91" s="72"/>
      <c r="CC91" s="27"/>
      <c r="CD91" s="24" t="s">
        <v>39</v>
      </c>
      <c r="CE91" s="68">
        <v>73.1985831426015</v>
      </c>
      <c r="CF91" s="72"/>
      <c r="CG91" s="68">
        <v>138.318608789924</v>
      </c>
      <c r="CH91" s="72"/>
      <c r="CI91" s="68">
        <v>104.623823596215</v>
      </c>
      <c r="CJ91" s="72"/>
      <c r="CK91" s="27"/>
      <c r="CL91" s="24" t="s">
        <v>39</v>
      </c>
      <c r="CM91" s="68">
        <v>95.1921086815201</v>
      </c>
      <c r="CN91" s="72"/>
      <c r="CO91" s="68">
        <v>99.3024116789498</v>
      </c>
      <c r="CP91" s="72"/>
      <c r="CQ91" s="68">
        <v>102.459643324241</v>
      </c>
      <c r="CR91" s="72"/>
      <c r="CS91" s="27"/>
      <c r="CT91" s="24" t="s">
        <v>39</v>
      </c>
      <c r="CU91" s="68">
        <v>101.570280766993</v>
      </c>
      <c r="CV91" s="72"/>
      <c r="CW91" s="68">
        <v>114.07826269737</v>
      </c>
      <c r="CX91" s="72"/>
      <c r="CY91" s="68">
        <v>94.3413275352572</v>
      </c>
      <c r="CZ91" s="72"/>
      <c r="DA91" s="27"/>
      <c r="DB91" s="24" t="s">
        <v>39</v>
      </c>
      <c r="DC91" s="68">
        <v>104.49644204385</v>
      </c>
      <c r="DD91" s="72"/>
      <c r="DE91" s="68">
        <v>123.730733196062</v>
      </c>
      <c r="DF91" s="72"/>
      <c r="DG91" s="68">
        <v>98.0233927052763</v>
      </c>
      <c r="DH91" s="72"/>
      <c r="DI91" s="27"/>
      <c r="DJ91" s="24" t="s">
        <v>39</v>
      </c>
      <c r="DK91" s="68">
        <v>96.020015646184</v>
      </c>
      <c r="DL91" s="72"/>
      <c r="DM91" s="68">
        <v>98.3288430148642</v>
      </c>
      <c r="DN91" s="72"/>
      <c r="DO91" s="68">
        <v>85.270787040882</v>
      </c>
      <c r="DP91" s="72"/>
      <c r="DQ91" s="429"/>
    </row>
    <row r="92" ht="15" hidden="1" customHeight="1" spans="1:121">
      <c r="A92" s="27"/>
      <c r="B92" s="24" t="s">
        <v>40</v>
      </c>
      <c r="C92" s="68">
        <v>113.468583179554</v>
      </c>
      <c r="D92" s="72"/>
      <c r="E92" s="68">
        <v>104.277337751894</v>
      </c>
      <c r="F92" s="72"/>
      <c r="G92" s="68">
        <v>106.309905464298</v>
      </c>
      <c r="H92" s="72"/>
      <c r="I92" s="27"/>
      <c r="J92" s="24" t="s">
        <v>40</v>
      </c>
      <c r="K92" s="68">
        <v>103.454312198279</v>
      </c>
      <c r="L92" s="72"/>
      <c r="M92" s="68">
        <v>100.75784101478</v>
      </c>
      <c r="N92" s="72"/>
      <c r="O92" s="68">
        <v>101.269150596665</v>
      </c>
      <c r="P92" s="72"/>
      <c r="Q92" s="27"/>
      <c r="R92" s="24" t="s">
        <v>40</v>
      </c>
      <c r="S92" s="68">
        <v>100.975093310676</v>
      </c>
      <c r="T92" s="72"/>
      <c r="U92" s="68">
        <v>101.871411596845</v>
      </c>
      <c r="V92" s="72"/>
      <c r="W92" s="68">
        <v>108.936844141979</v>
      </c>
      <c r="X92" s="72"/>
      <c r="Y92" s="27"/>
      <c r="Z92" s="24" t="s">
        <v>40</v>
      </c>
      <c r="AA92" s="68">
        <v>87.6627834548884</v>
      </c>
      <c r="AB92" s="72"/>
      <c r="AC92" s="68">
        <v>110.516377862246</v>
      </c>
      <c r="AD92" s="72"/>
      <c r="AE92" s="68">
        <v>99.6924083213027</v>
      </c>
      <c r="AF92" s="72"/>
      <c r="AG92" s="27"/>
      <c r="AH92" s="24" t="s">
        <v>40</v>
      </c>
      <c r="AI92" s="68">
        <v>115.921794777546</v>
      </c>
      <c r="AJ92" s="72"/>
      <c r="AK92" s="68">
        <v>103.545966060033</v>
      </c>
      <c r="AL92" s="72"/>
      <c r="AM92" s="68">
        <v>94.8649889164075</v>
      </c>
      <c r="AN92" s="72"/>
      <c r="AO92" s="27"/>
      <c r="AP92" s="24" t="s">
        <v>40</v>
      </c>
      <c r="AQ92" s="68">
        <v>99.8702050135042</v>
      </c>
      <c r="AR92" s="72"/>
      <c r="AS92" s="68">
        <v>105.385652811393</v>
      </c>
      <c r="AT92" s="72"/>
      <c r="AU92" s="68">
        <v>114.12728558937</v>
      </c>
      <c r="AV92" s="72"/>
      <c r="AW92" s="27"/>
      <c r="AX92" s="24" t="s">
        <v>40</v>
      </c>
      <c r="AY92" s="68">
        <v>104.435674875783</v>
      </c>
      <c r="AZ92" s="72"/>
      <c r="BA92" s="68">
        <v>104.826639064092</v>
      </c>
      <c r="BB92" s="72"/>
      <c r="BC92" s="68">
        <v>112.527350315812</v>
      </c>
      <c r="BD92" s="72"/>
      <c r="BE92" s="27"/>
      <c r="BF92" s="24" t="s">
        <v>40</v>
      </c>
      <c r="BG92" s="68">
        <v>99.1629972795834</v>
      </c>
      <c r="BH92" s="72"/>
      <c r="BI92" s="68">
        <v>99.5124279830546</v>
      </c>
      <c r="BJ92" s="72"/>
      <c r="BK92" s="68">
        <v>115.365548108674</v>
      </c>
      <c r="BL92" s="72"/>
      <c r="BM92" s="27"/>
      <c r="BN92" s="24" t="s">
        <v>40</v>
      </c>
      <c r="BO92" s="68">
        <v>109.283522260218</v>
      </c>
      <c r="BP92" s="72"/>
      <c r="BQ92" s="68">
        <v>96.1623044830544</v>
      </c>
      <c r="BR92" s="72"/>
      <c r="BS92" s="68">
        <v>106.955711703534</v>
      </c>
      <c r="BT92" s="72"/>
      <c r="BU92" s="27"/>
      <c r="BV92" s="24" t="s">
        <v>40</v>
      </c>
      <c r="BW92" s="68">
        <v>102.30227236755</v>
      </c>
      <c r="BX92" s="72"/>
      <c r="BY92" s="68">
        <v>116.266695333677</v>
      </c>
      <c r="BZ92" s="72"/>
      <c r="CA92" s="68">
        <v>133.302697530693</v>
      </c>
      <c r="CB92" s="72"/>
      <c r="CC92" s="27"/>
      <c r="CD92" s="24" t="s">
        <v>40</v>
      </c>
      <c r="CE92" s="68">
        <v>110.221266804535</v>
      </c>
      <c r="CF92" s="72"/>
      <c r="CG92" s="68">
        <v>85.5742860689869</v>
      </c>
      <c r="CH92" s="72"/>
      <c r="CI92" s="68">
        <v>133.912401024929</v>
      </c>
      <c r="CJ92" s="72"/>
      <c r="CK92" s="27"/>
      <c r="CL92" s="24" t="s">
        <v>40</v>
      </c>
      <c r="CM92" s="68">
        <v>103.786873730827</v>
      </c>
      <c r="CN92" s="72"/>
      <c r="CO92" s="68">
        <v>102.948559682481</v>
      </c>
      <c r="CP92" s="72"/>
      <c r="CQ92" s="68">
        <v>115.844836313563</v>
      </c>
      <c r="CR92" s="72"/>
      <c r="CS92" s="27"/>
      <c r="CT92" s="24" t="s">
        <v>40</v>
      </c>
      <c r="CU92" s="68">
        <v>86.4783303212754</v>
      </c>
      <c r="CV92" s="72"/>
      <c r="CW92" s="68">
        <v>95.0729208208961</v>
      </c>
      <c r="CX92" s="72"/>
      <c r="CY92" s="68">
        <v>87.7368296568737</v>
      </c>
      <c r="CZ92" s="72"/>
      <c r="DA92" s="27"/>
      <c r="DB92" s="24" t="s">
        <v>40</v>
      </c>
      <c r="DC92" s="68">
        <v>98.5103890906069</v>
      </c>
      <c r="DD92" s="72"/>
      <c r="DE92" s="68">
        <v>124.117931252147</v>
      </c>
      <c r="DF92" s="72"/>
      <c r="DG92" s="68">
        <v>116.296048123817</v>
      </c>
      <c r="DH92" s="72"/>
      <c r="DI92" s="27"/>
      <c r="DJ92" s="24" t="s">
        <v>40</v>
      </c>
      <c r="DK92" s="68">
        <v>81.3435491502603</v>
      </c>
      <c r="DL92" s="72"/>
      <c r="DM92" s="68">
        <v>99.8220994313267</v>
      </c>
      <c r="DN92" s="72"/>
      <c r="DO92" s="68">
        <v>97.5108612929195</v>
      </c>
      <c r="DP92" s="72"/>
      <c r="DQ92" s="429"/>
    </row>
    <row r="93" ht="15" hidden="1" customHeight="1" spans="1:121">
      <c r="A93" s="27"/>
      <c r="B93" s="24" t="s">
        <v>41</v>
      </c>
      <c r="C93" s="68">
        <v>117.261641471822</v>
      </c>
      <c r="D93" s="72"/>
      <c r="E93" s="68">
        <v>104.544977164571</v>
      </c>
      <c r="F93" s="72"/>
      <c r="G93" s="68">
        <v>114.511119354363</v>
      </c>
      <c r="H93" s="72"/>
      <c r="I93" s="27"/>
      <c r="J93" s="24" t="s">
        <v>41</v>
      </c>
      <c r="K93" s="68">
        <v>107.168090541896</v>
      </c>
      <c r="L93" s="72"/>
      <c r="M93" s="68">
        <v>106.207305855916</v>
      </c>
      <c r="N93" s="72"/>
      <c r="O93" s="68">
        <v>103.316692978666</v>
      </c>
      <c r="P93" s="72"/>
      <c r="Q93" s="27"/>
      <c r="R93" s="24" t="s">
        <v>41</v>
      </c>
      <c r="S93" s="68">
        <v>102.083142787578</v>
      </c>
      <c r="T93" s="72"/>
      <c r="U93" s="68">
        <v>114.012426935997</v>
      </c>
      <c r="V93" s="72"/>
      <c r="W93" s="68">
        <v>106.221839554971</v>
      </c>
      <c r="X93" s="72"/>
      <c r="Y93" s="27"/>
      <c r="Z93" s="24" t="s">
        <v>41</v>
      </c>
      <c r="AA93" s="68">
        <v>85.1883183090938</v>
      </c>
      <c r="AB93" s="72"/>
      <c r="AC93" s="68">
        <v>114.701496410471</v>
      </c>
      <c r="AD93" s="72"/>
      <c r="AE93" s="68">
        <v>103.506504528721</v>
      </c>
      <c r="AF93" s="72"/>
      <c r="AG93" s="27"/>
      <c r="AH93" s="24" t="s">
        <v>41</v>
      </c>
      <c r="AI93" s="68">
        <v>100.88700000635</v>
      </c>
      <c r="AJ93" s="72"/>
      <c r="AK93" s="68">
        <v>110.846168068343</v>
      </c>
      <c r="AL93" s="72"/>
      <c r="AM93" s="68">
        <v>106.568724651048</v>
      </c>
      <c r="AN93" s="72"/>
      <c r="AO93" s="27"/>
      <c r="AP93" s="24" t="s">
        <v>41</v>
      </c>
      <c r="AQ93" s="68">
        <v>110.214538204423</v>
      </c>
      <c r="AR93" s="72"/>
      <c r="AS93" s="68">
        <v>106.184051476298</v>
      </c>
      <c r="AT93" s="72"/>
      <c r="AU93" s="68">
        <v>103.817075208917</v>
      </c>
      <c r="AV93" s="72"/>
      <c r="AW93" s="27"/>
      <c r="AX93" s="24" t="s">
        <v>41</v>
      </c>
      <c r="AY93" s="68">
        <v>106.445783835085</v>
      </c>
      <c r="AZ93" s="72"/>
      <c r="BA93" s="68">
        <v>103.084483896851</v>
      </c>
      <c r="BB93" s="72"/>
      <c r="BC93" s="68">
        <v>107.732931629514</v>
      </c>
      <c r="BD93" s="72"/>
      <c r="BE93" s="27"/>
      <c r="BF93" s="24" t="s">
        <v>41</v>
      </c>
      <c r="BG93" s="68">
        <v>106.056230976635</v>
      </c>
      <c r="BH93" s="72"/>
      <c r="BI93" s="68">
        <v>95.5192232667289</v>
      </c>
      <c r="BJ93" s="72"/>
      <c r="BK93" s="68">
        <v>111.813049384016</v>
      </c>
      <c r="BL93" s="72"/>
      <c r="BM93" s="27"/>
      <c r="BN93" s="24" t="s">
        <v>41</v>
      </c>
      <c r="BO93" s="68">
        <v>105.987297885228</v>
      </c>
      <c r="BP93" s="72"/>
      <c r="BQ93" s="68">
        <v>97.2005756887688</v>
      </c>
      <c r="BR93" s="72"/>
      <c r="BS93" s="68">
        <v>104.477036052005</v>
      </c>
      <c r="BT93" s="72"/>
      <c r="BU93" s="27"/>
      <c r="BV93" s="24" t="s">
        <v>41</v>
      </c>
      <c r="BW93" s="68">
        <v>108.340842482646</v>
      </c>
      <c r="BX93" s="72"/>
      <c r="BY93" s="68">
        <v>106.873174895249</v>
      </c>
      <c r="BZ93" s="72"/>
      <c r="CA93" s="68">
        <v>139.419145642906</v>
      </c>
      <c r="CB93" s="72"/>
      <c r="CC93" s="27"/>
      <c r="CD93" s="24" t="s">
        <v>41</v>
      </c>
      <c r="CE93" s="68">
        <v>107.918155107636</v>
      </c>
      <c r="CF93" s="72"/>
      <c r="CG93" s="68">
        <v>104.286040921151</v>
      </c>
      <c r="CH93" s="72"/>
      <c r="CI93" s="68">
        <v>116.175139235557</v>
      </c>
      <c r="CJ93" s="72"/>
      <c r="CK93" s="27"/>
      <c r="CL93" s="24" t="s">
        <v>41</v>
      </c>
      <c r="CM93" s="68">
        <v>100.089441783405</v>
      </c>
      <c r="CN93" s="72"/>
      <c r="CO93" s="68">
        <v>99.6937821563391</v>
      </c>
      <c r="CP93" s="72"/>
      <c r="CQ93" s="68">
        <v>117.287804341933</v>
      </c>
      <c r="CR93" s="72"/>
      <c r="CS93" s="27"/>
      <c r="CT93" s="24" t="s">
        <v>41</v>
      </c>
      <c r="CU93" s="68">
        <v>78.7995143273393</v>
      </c>
      <c r="CV93" s="72"/>
      <c r="CW93" s="68">
        <v>92.7208313463935</v>
      </c>
      <c r="CX93" s="72"/>
      <c r="CY93" s="68">
        <v>107.715832645867</v>
      </c>
      <c r="CZ93" s="72"/>
      <c r="DA93" s="27"/>
      <c r="DB93" s="24" t="s">
        <v>41</v>
      </c>
      <c r="DC93" s="68">
        <v>97.7489935113162</v>
      </c>
      <c r="DD93" s="72"/>
      <c r="DE93" s="68">
        <v>88.8546294834147</v>
      </c>
      <c r="DF93" s="72"/>
      <c r="DG93" s="68">
        <v>103.755900657837</v>
      </c>
      <c r="DH93" s="72"/>
      <c r="DI93" s="27"/>
      <c r="DJ93" s="24" t="s">
        <v>41</v>
      </c>
      <c r="DK93" s="68">
        <v>96.2575019004168</v>
      </c>
      <c r="DL93" s="72"/>
      <c r="DM93" s="68">
        <v>112.208908145684</v>
      </c>
      <c r="DN93" s="72"/>
      <c r="DO93" s="68">
        <v>107.158317448154</v>
      </c>
      <c r="DP93" s="72"/>
      <c r="DQ93" s="429"/>
    </row>
    <row r="94" ht="15" hidden="1" customHeight="1" spans="1:121">
      <c r="A94" s="27"/>
      <c r="B94" s="24" t="s">
        <v>42</v>
      </c>
      <c r="C94" s="68">
        <v>100.494482147791</v>
      </c>
      <c r="D94" s="72"/>
      <c r="E94" s="68">
        <v>102.982354804013</v>
      </c>
      <c r="F94" s="72"/>
      <c r="G94" s="68">
        <v>111.165214598651</v>
      </c>
      <c r="H94" s="72"/>
      <c r="I94" s="27"/>
      <c r="J94" s="24" t="s">
        <v>42</v>
      </c>
      <c r="K94" s="68">
        <v>107.4824029851</v>
      </c>
      <c r="L94" s="72"/>
      <c r="M94" s="68">
        <v>107.998377316669</v>
      </c>
      <c r="N94" s="72"/>
      <c r="O94" s="68">
        <v>90.0323509667034</v>
      </c>
      <c r="P94" s="72"/>
      <c r="Q94" s="27"/>
      <c r="R94" s="24" t="s">
        <v>42</v>
      </c>
      <c r="S94" s="68">
        <v>110.860613699838</v>
      </c>
      <c r="T94" s="72"/>
      <c r="U94" s="68">
        <v>110.366308294084</v>
      </c>
      <c r="V94" s="72"/>
      <c r="W94" s="68">
        <v>122.807969616472</v>
      </c>
      <c r="X94" s="72"/>
      <c r="Y94" s="27"/>
      <c r="Z94" s="24" t="s">
        <v>42</v>
      </c>
      <c r="AA94" s="68">
        <v>99.4919899250283</v>
      </c>
      <c r="AB94" s="72"/>
      <c r="AC94" s="68">
        <v>115.100134790191</v>
      </c>
      <c r="AD94" s="72"/>
      <c r="AE94" s="68">
        <v>102.358173321968</v>
      </c>
      <c r="AF94" s="72"/>
      <c r="AG94" s="27"/>
      <c r="AH94" s="24" t="s">
        <v>42</v>
      </c>
      <c r="AI94" s="68">
        <v>105.862834793655</v>
      </c>
      <c r="AJ94" s="72"/>
      <c r="AK94" s="68">
        <v>102.419736206084</v>
      </c>
      <c r="AL94" s="72"/>
      <c r="AM94" s="68">
        <v>95.998886847401</v>
      </c>
      <c r="AN94" s="72"/>
      <c r="AO94" s="27"/>
      <c r="AP94" s="24" t="s">
        <v>42</v>
      </c>
      <c r="AQ94" s="68">
        <v>94.0066613269162</v>
      </c>
      <c r="AR94" s="72"/>
      <c r="AS94" s="68">
        <v>92.5291243295667</v>
      </c>
      <c r="AT94" s="72"/>
      <c r="AU94" s="68">
        <v>90.9931121241823</v>
      </c>
      <c r="AV94" s="72"/>
      <c r="AW94" s="27"/>
      <c r="AX94" s="24" t="s">
        <v>42</v>
      </c>
      <c r="AY94" s="68">
        <v>104.551245958108</v>
      </c>
      <c r="AZ94" s="72"/>
      <c r="BA94" s="68">
        <v>102.484811873584</v>
      </c>
      <c r="BB94" s="72"/>
      <c r="BC94" s="68">
        <v>112.596563375174</v>
      </c>
      <c r="BD94" s="72"/>
      <c r="BE94" s="27"/>
      <c r="BF94" s="24" t="s">
        <v>42</v>
      </c>
      <c r="BG94" s="68">
        <v>102.87446064283</v>
      </c>
      <c r="BH94" s="72"/>
      <c r="BI94" s="68">
        <v>90.407672857243</v>
      </c>
      <c r="BJ94" s="72"/>
      <c r="BK94" s="68">
        <v>101.769867970664</v>
      </c>
      <c r="BL94" s="72"/>
      <c r="BM94" s="27"/>
      <c r="BN94" s="24" t="s">
        <v>42</v>
      </c>
      <c r="BO94" s="68">
        <v>99.1611378664681</v>
      </c>
      <c r="BP94" s="72"/>
      <c r="BQ94" s="68">
        <v>97.992195008239</v>
      </c>
      <c r="BR94" s="72"/>
      <c r="BS94" s="68">
        <v>105.598159851656</v>
      </c>
      <c r="BT94" s="72"/>
      <c r="BU94" s="27"/>
      <c r="BV94" s="24" t="s">
        <v>42</v>
      </c>
      <c r="BW94" s="68">
        <v>89.7348910384991</v>
      </c>
      <c r="BX94" s="72"/>
      <c r="BY94" s="68">
        <v>86.6384854970831</v>
      </c>
      <c r="BZ94" s="72"/>
      <c r="CA94" s="68">
        <v>121.764748616098</v>
      </c>
      <c r="CB94" s="72"/>
      <c r="CC94" s="27"/>
      <c r="CD94" s="24" t="s">
        <v>42</v>
      </c>
      <c r="CE94" s="68">
        <v>111.240834308741</v>
      </c>
      <c r="CF94" s="72"/>
      <c r="CG94" s="68">
        <v>79.6824652137113</v>
      </c>
      <c r="CH94" s="72"/>
      <c r="CI94" s="68">
        <v>138.400925064356</v>
      </c>
      <c r="CJ94" s="72"/>
      <c r="CK94" s="27"/>
      <c r="CL94" s="24" t="s">
        <v>42</v>
      </c>
      <c r="CM94" s="68">
        <v>99.6767296207043</v>
      </c>
      <c r="CN94" s="72"/>
      <c r="CO94" s="68">
        <v>94.2579888910239</v>
      </c>
      <c r="CP94" s="72"/>
      <c r="CQ94" s="68">
        <v>87.3475108999201</v>
      </c>
      <c r="CR94" s="72"/>
      <c r="CS94" s="27"/>
      <c r="CT94" s="24" t="s">
        <v>42</v>
      </c>
      <c r="CU94" s="68">
        <v>84.3205434172986</v>
      </c>
      <c r="CV94" s="72"/>
      <c r="CW94" s="68">
        <v>93.7655805065998</v>
      </c>
      <c r="CX94" s="72"/>
      <c r="CY94" s="68">
        <v>97.3987344689465</v>
      </c>
      <c r="CZ94" s="72"/>
      <c r="DA94" s="27"/>
      <c r="DB94" s="24" t="s">
        <v>42</v>
      </c>
      <c r="DC94" s="68">
        <v>90.330872287719</v>
      </c>
      <c r="DD94" s="72"/>
      <c r="DE94" s="68">
        <v>111.309263169288</v>
      </c>
      <c r="DF94" s="72"/>
      <c r="DG94" s="68">
        <v>103.447942007419</v>
      </c>
      <c r="DH94" s="72"/>
      <c r="DI94" s="27"/>
      <c r="DJ94" s="24" t="s">
        <v>42</v>
      </c>
      <c r="DK94" s="68">
        <v>95.8785690035431</v>
      </c>
      <c r="DL94" s="72"/>
      <c r="DM94" s="68">
        <v>111.033407403996</v>
      </c>
      <c r="DN94" s="72"/>
      <c r="DO94" s="68">
        <v>110.216977938565</v>
      </c>
      <c r="DP94" s="72"/>
      <c r="DQ94" s="429"/>
    </row>
    <row r="95" ht="15" hidden="1" customHeight="1" spans="1:121">
      <c r="A95" s="27"/>
      <c r="B95" s="24" t="s">
        <v>43</v>
      </c>
      <c r="C95" s="68">
        <v>85.5890315646603</v>
      </c>
      <c r="D95" s="72"/>
      <c r="E95" s="68">
        <v>105.031935767398</v>
      </c>
      <c r="F95" s="72"/>
      <c r="G95" s="68">
        <v>116.80189273283</v>
      </c>
      <c r="H95" s="72"/>
      <c r="I95" s="27"/>
      <c r="J95" s="24" t="s">
        <v>43</v>
      </c>
      <c r="K95" s="68">
        <v>113.539191084912</v>
      </c>
      <c r="L95" s="72"/>
      <c r="M95" s="68">
        <v>112.614244243547</v>
      </c>
      <c r="N95" s="72"/>
      <c r="O95" s="68">
        <v>96.2210725016235</v>
      </c>
      <c r="P95" s="72"/>
      <c r="Q95" s="27"/>
      <c r="R95" s="24" t="s">
        <v>43</v>
      </c>
      <c r="S95" s="68">
        <v>96.4972830399704</v>
      </c>
      <c r="T95" s="72"/>
      <c r="U95" s="68">
        <v>113.822795354144</v>
      </c>
      <c r="V95" s="72"/>
      <c r="W95" s="68">
        <v>131.61412437434</v>
      </c>
      <c r="X95" s="72"/>
      <c r="Y95" s="27"/>
      <c r="Z95" s="24" t="s">
        <v>43</v>
      </c>
      <c r="AA95" s="68">
        <v>104.977064078277</v>
      </c>
      <c r="AB95" s="72"/>
      <c r="AC95" s="68">
        <v>116.72931902983</v>
      </c>
      <c r="AD95" s="72"/>
      <c r="AE95" s="68">
        <v>101.87661436209</v>
      </c>
      <c r="AF95" s="72"/>
      <c r="AG95" s="27"/>
      <c r="AH95" s="24" t="s">
        <v>43</v>
      </c>
      <c r="AI95" s="68">
        <v>108.08162208716</v>
      </c>
      <c r="AJ95" s="72"/>
      <c r="AK95" s="68">
        <v>111.763810335441</v>
      </c>
      <c r="AL95" s="72"/>
      <c r="AM95" s="68">
        <v>106.357483561823</v>
      </c>
      <c r="AN95" s="72"/>
      <c r="AO95" s="27"/>
      <c r="AP95" s="24" t="s">
        <v>43</v>
      </c>
      <c r="AQ95" s="68">
        <v>99.0268828567839</v>
      </c>
      <c r="AR95" s="72"/>
      <c r="AS95" s="68">
        <v>93.1693073189519</v>
      </c>
      <c r="AT95" s="72"/>
      <c r="AU95" s="68">
        <v>103.11327439568</v>
      </c>
      <c r="AV95" s="72"/>
      <c r="AW95" s="27"/>
      <c r="AX95" s="24" t="s">
        <v>43</v>
      </c>
      <c r="AY95" s="68">
        <v>104.525733124904</v>
      </c>
      <c r="AZ95" s="72"/>
      <c r="BA95" s="68">
        <v>101.703860611209</v>
      </c>
      <c r="BB95" s="72"/>
      <c r="BC95" s="68">
        <v>115.906216233704</v>
      </c>
      <c r="BD95" s="72"/>
      <c r="BE95" s="27"/>
      <c r="BF95" s="24" t="s">
        <v>43</v>
      </c>
      <c r="BG95" s="68">
        <v>107.280257806693</v>
      </c>
      <c r="BH95" s="72"/>
      <c r="BI95" s="68">
        <v>90.6098211145132</v>
      </c>
      <c r="BJ95" s="72"/>
      <c r="BK95" s="68">
        <v>103.004315258361</v>
      </c>
      <c r="BL95" s="72"/>
      <c r="BM95" s="27"/>
      <c r="BN95" s="24" t="s">
        <v>43</v>
      </c>
      <c r="BO95" s="68">
        <v>110.062321860547</v>
      </c>
      <c r="BP95" s="72"/>
      <c r="BQ95" s="68">
        <v>98.8920410028379</v>
      </c>
      <c r="BR95" s="72"/>
      <c r="BS95" s="68">
        <v>116.156147274869</v>
      </c>
      <c r="BT95" s="72"/>
      <c r="BU95" s="27"/>
      <c r="BV95" s="24" t="s">
        <v>43</v>
      </c>
      <c r="BW95" s="68">
        <v>94.476041334447</v>
      </c>
      <c r="BX95" s="72"/>
      <c r="BY95" s="68">
        <v>101.830980828076</v>
      </c>
      <c r="BZ95" s="72"/>
      <c r="CA95" s="68">
        <v>99.1889841315824</v>
      </c>
      <c r="CB95" s="72"/>
      <c r="CC95" s="27"/>
      <c r="CD95" s="24" t="s">
        <v>43</v>
      </c>
      <c r="CE95" s="68">
        <v>95.9959057919251</v>
      </c>
      <c r="CF95" s="72"/>
      <c r="CG95" s="68">
        <v>92.4976663005412</v>
      </c>
      <c r="CH95" s="72"/>
      <c r="CI95" s="68">
        <v>99.3554124591908</v>
      </c>
      <c r="CJ95" s="72"/>
      <c r="CK95" s="27"/>
      <c r="CL95" s="24" t="s">
        <v>43</v>
      </c>
      <c r="CM95" s="68">
        <v>109.170566172757</v>
      </c>
      <c r="CN95" s="72"/>
      <c r="CO95" s="68">
        <v>105.659929059549</v>
      </c>
      <c r="CP95" s="72"/>
      <c r="CQ95" s="68">
        <v>106.457372520017</v>
      </c>
      <c r="CR95" s="72"/>
      <c r="CS95" s="27"/>
      <c r="CT95" s="24" t="s">
        <v>43</v>
      </c>
      <c r="CU95" s="68">
        <v>87.6654533559976</v>
      </c>
      <c r="CV95" s="72"/>
      <c r="CW95" s="68">
        <v>102.561989356351</v>
      </c>
      <c r="CX95" s="72"/>
      <c r="CY95" s="68">
        <v>95.7225869758898</v>
      </c>
      <c r="CZ95" s="72"/>
      <c r="DA95" s="27"/>
      <c r="DB95" s="24" t="s">
        <v>43</v>
      </c>
      <c r="DC95" s="68">
        <v>97.6677571617695</v>
      </c>
      <c r="DD95" s="72"/>
      <c r="DE95" s="68">
        <v>110.291465232862</v>
      </c>
      <c r="DF95" s="72"/>
      <c r="DG95" s="68">
        <v>115.320738199533</v>
      </c>
      <c r="DH95" s="72"/>
      <c r="DI95" s="27"/>
      <c r="DJ95" s="24" t="s">
        <v>43</v>
      </c>
      <c r="DK95" s="68">
        <v>93.4059088081508</v>
      </c>
      <c r="DL95" s="72"/>
      <c r="DM95" s="68">
        <v>105.766644128441</v>
      </c>
      <c r="DN95" s="72"/>
      <c r="DO95" s="68">
        <v>103.379734846799</v>
      </c>
      <c r="DP95" s="72"/>
      <c r="DQ95" s="429"/>
    </row>
    <row r="96" ht="15" hidden="1" customHeight="1" spans="3:120">
      <c r="C96" s="68"/>
      <c r="D96" s="442"/>
      <c r="E96" s="68"/>
      <c r="F96" s="442"/>
      <c r="G96" s="68"/>
      <c r="H96" s="442"/>
      <c r="K96" s="68"/>
      <c r="M96" s="68"/>
      <c r="O96" s="68"/>
      <c r="S96" s="68"/>
      <c r="U96" s="68"/>
      <c r="W96" s="68"/>
      <c r="AA96" s="68"/>
      <c r="AC96" s="68"/>
      <c r="AE96" s="68"/>
      <c r="AI96" s="68"/>
      <c r="AK96" s="68"/>
      <c r="AM96" s="68"/>
      <c r="AQ96" s="68"/>
      <c r="AS96" s="68"/>
      <c r="AU96" s="68"/>
      <c r="AY96" s="68"/>
      <c r="BA96" s="68"/>
      <c r="BC96" s="68"/>
      <c r="BG96" s="68"/>
      <c r="BI96" s="68"/>
      <c r="BK96" s="68"/>
      <c r="BO96" s="405"/>
      <c r="BQ96" s="68"/>
      <c r="BS96" s="68"/>
      <c r="BW96" s="68"/>
      <c r="BY96" s="68"/>
      <c r="CA96" s="68"/>
      <c r="CE96" s="68"/>
      <c r="CG96" s="68"/>
      <c r="CI96" s="68"/>
      <c r="CM96" s="68"/>
      <c r="CO96" s="68"/>
      <c r="CQ96" s="68"/>
      <c r="CU96" s="68"/>
      <c r="CW96" s="68"/>
      <c r="CY96" s="68"/>
      <c r="DC96" s="68"/>
      <c r="DE96" s="68"/>
      <c r="DG96" s="68"/>
      <c r="DK96" s="68"/>
      <c r="DM96" s="68"/>
      <c r="DO96" s="68"/>
      <c r="DP96" s="408"/>
    </row>
    <row r="97" ht="15" hidden="1" customHeight="1" spans="1:121">
      <c r="A97" s="27">
        <v>2016</v>
      </c>
      <c r="B97" s="24" t="s">
        <v>32</v>
      </c>
      <c r="C97" s="68">
        <v>74.5724778571935</v>
      </c>
      <c r="D97" s="72">
        <v>-0.238406979719642</v>
      </c>
      <c r="E97" s="68">
        <v>108.022659311596</v>
      </c>
      <c r="F97" s="72">
        <v>9.42206467615492</v>
      </c>
      <c r="G97" s="68">
        <v>109.426996931575</v>
      </c>
      <c r="H97" s="72">
        <v>4.90295421365794</v>
      </c>
      <c r="I97" s="27">
        <v>2016</v>
      </c>
      <c r="J97" s="24" t="s">
        <v>32</v>
      </c>
      <c r="K97" s="68">
        <v>110.466829495622</v>
      </c>
      <c r="L97" s="72">
        <v>3.21034403818405</v>
      </c>
      <c r="M97" s="68">
        <v>109.776019531427</v>
      </c>
      <c r="N97" s="72">
        <v>13.6474999213095</v>
      </c>
      <c r="O97" s="68">
        <v>106.866083403366</v>
      </c>
      <c r="P97" s="72">
        <v>8.94389484140324</v>
      </c>
      <c r="Q97" s="27">
        <v>2016</v>
      </c>
      <c r="R97" s="24" t="s">
        <v>32</v>
      </c>
      <c r="S97" s="68">
        <v>93.8518612740038</v>
      </c>
      <c r="T97" s="72">
        <v>4.50890928134471</v>
      </c>
      <c r="U97" s="68">
        <v>100.253835000581</v>
      </c>
      <c r="V97" s="72">
        <v>6.28211281716725</v>
      </c>
      <c r="W97" s="68">
        <v>108.212387414946</v>
      </c>
      <c r="X97" s="72">
        <v>46.6092439659421</v>
      </c>
      <c r="Y97" s="27">
        <v>2016</v>
      </c>
      <c r="Z97" s="24" t="s">
        <v>32</v>
      </c>
      <c r="AA97" s="68">
        <v>113.400671241025</v>
      </c>
      <c r="AB97" s="72">
        <v>0.0987136695331543</v>
      </c>
      <c r="AC97" s="68">
        <v>102.314116421614</v>
      </c>
      <c r="AD97" s="72">
        <v>20.9204153226697</v>
      </c>
      <c r="AE97" s="68">
        <v>99.6938485460045</v>
      </c>
      <c r="AF97" s="72">
        <v>4.72838132914211</v>
      </c>
      <c r="AG97" s="27">
        <v>2016</v>
      </c>
      <c r="AH97" s="24" t="s">
        <v>32</v>
      </c>
      <c r="AI97" s="68">
        <v>108.604824452496</v>
      </c>
      <c r="AJ97" s="72">
        <v>14.3691051952169</v>
      </c>
      <c r="AK97" s="68">
        <v>98.4185382327697</v>
      </c>
      <c r="AL97" s="72">
        <v>9.26205949286805</v>
      </c>
      <c r="AM97" s="68">
        <v>106.906402936195</v>
      </c>
      <c r="AN97" s="72">
        <v>-0.590078097914088</v>
      </c>
      <c r="AO97" s="27">
        <v>2016</v>
      </c>
      <c r="AP97" s="24" t="s">
        <v>32</v>
      </c>
      <c r="AQ97" s="68">
        <v>99.2604468906825</v>
      </c>
      <c r="AR97" s="72">
        <v>3.89762518224526</v>
      </c>
      <c r="AS97" s="68">
        <v>101.374338431796</v>
      </c>
      <c r="AT97" s="72">
        <v>-0.146046268761481</v>
      </c>
      <c r="AU97" s="68">
        <v>87.1135712454692</v>
      </c>
      <c r="AV97" s="72">
        <v>3.9196355233809</v>
      </c>
      <c r="AW97" s="27">
        <v>2016</v>
      </c>
      <c r="AX97" s="24" t="s">
        <v>32</v>
      </c>
      <c r="AY97" s="68">
        <v>102.630921218522</v>
      </c>
      <c r="AZ97" s="72">
        <v>6.14255068227665</v>
      </c>
      <c r="BA97" s="68">
        <v>99.4176625809157</v>
      </c>
      <c r="BB97" s="72">
        <v>0.559681682825655</v>
      </c>
      <c r="BC97" s="68">
        <v>107.240058784817</v>
      </c>
      <c r="BD97" s="72">
        <v>28.4679123553744</v>
      </c>
      <c r="BE97" s="27">
        <v>2016</v>
      </c>
      <c r="BF97" s="24" t="s">
        <v>32</v>
      </c>
      <c r="BG97" s="68">
        <v>100.670242664169</v>
      </c>
      <c r="BH97" s="72">
        <v>4.41571654873334</v>
      </c>
      <c r="BI97" s="68">
        <v>93.0636596917801</v>
      </c>
      <c r="BJ97" s="72">
        <v>-6.38316857861511</v>
      </c>
      <c r="BK97" s="68">
        <v>95.2428862550437</v>
      </c>
      <c r="BL97" s="72">
        <v>20.7195562331257</v>
      </c>
      <c r="BM97" s="27">
        <v>2016</v>
      </c>
      <c r="BN97" s="24" t="s">
        <v>32</v>
      </c>
      <c r="BO97" s="68">
        <v>90.2117902441829</v>
      </c>
      <c r="BP97" s="72">
        <v>-1.86693583738349</v>
      </c>
      <c r="BQ97" s="68">
        <v>128.443395265775</v>
      </c>
      <c r="BR97" s="72">
        <v>10.0619024444447</v>
      </c>
      <c r="BS97" s="68">
        <v>103.481308854038</v>
      </c>
      <c r="BT97" s="72">
        <v>2.20781049758081</v>
      </c>
      <c r="BU97" s="27">
        <v>2016</v>
      </c>
      <c r="BV97" s="24" t="s">
        <v>32</v>
      </c>
      <c r="BW97" s="68">
        <v>102.856026574928</v>
      </c>
      <c r="BX97" s="72">
        <v>-4.72604992994948</v>
      </c>
      <c r="BY97" s="68">
        <v>88.2328703803261</v>
      </c>
      <c r="BZ97" s="72">
        <v>-14.4763616319321</v>
      </c>
      <c r="CA97" s="68">
        <v>141.346656477429</v>
      </c>
      <c r="CB97" s="72">
        <v>55.4131962443557</v>
      </c>
      <c r="CC97" s="27">
        <v>2016</v>
      </c>
      <c r="CD97" s="24" t="s">
        <v>32</v>
      </c>
      <c r="CE97" s="68">
        <v>88.6060171095</v>
      </c>
      <c r="CF97" s="72">
        <v>0.665281340565144</v>
      </c>
      <c r="CG97" s="68">
        <v>101.977395042674</v>
      </c>
      <c r="CH97" s="72">
        <v>2.36276349228366</v>
      </c>
      <c r="CI97" s="68">
        <v>86.740218528625</v>
      </c>
      <c r="CJ97" s="72">
        <v>-0.237225512294785</v>
      </c>
      <c r="CK97" s="27">
        <v>2016</v>
      </c>
      <c r="CL97" s="24" t="s">
        <v>32</v>
      </c>
      <c r="CM97" s="68">
        <v>100.915706946967</v>
      </c>
      <c r="CN97" s="72">
        <v>8.17931938815151</v>
      </c>
      <c r="CO97" s="68">
        <v>95.2944042168284</v>
      </c>
      <c r="CP97" s="72">
        <v>-1.91469718204519</v>
      </c>
      <c r="CQ97" s="68">
        <v>107.072974140485</v>
      </c>
      <c r="CR97" s="72">
        <v>3.063097545479</v>
      </c>
      <c r="CS97" s="27">
        <v>2016</v>
      </c>
      <c r="CT97" s="24" t="s">
        <v>32</v>
      </c>
      <c r="CU97" s="68">
        <v>108.075314182326</v>
      </c>
      <c r="CV97" s="72">
        <v>-0.0804058671744485</v>
      </c>
      <c r="CW97" s="68">
        <v>82.3590918605283</v>
      </c>
      <c r="CX97" s="72">
        <v>3.74850802318447</v>
      </c>
      <c r="CY97" s="68">
        <v>85.4589907847194</v>
      </c>
      <c r="CZ97" s="72">
        <v>-19.3315941843481</v>
      </c>
      <c r="DA97" s="27">
        <v>2016</v>
      </c>
      <c r="DB97" s="24" t="s">
        <v>32</v>
      </c>
      <c r="DC97" s="68">
        <v>128.875434062026</v>
      </c>
      <c r="DD97" s="72">
        <v>18.6635598197879</v>
      </c>
      <c r="DE97" s="68">
        <v>100.999044649698</v>
      </c>
      <c r="DF97" s="72">
        <v>1.28427135929412</v>
      </c>
      <c r="DG97" s="68">
        <v>96.2794405463851</v>
      </c>
      <c r="DH97" s="72">
        <v>20.5031997041373</v>
      </c>
      <c r="DI97" s="27">
        <v>2016</v>
      </c>
      <c r="DJ97" s="24" t="s">
        <v>32</v>
      </c>
      <c r="DK97" s="68">
        <v>103.391689483259</v>
      </c>
      <c r="DL97" s="72">
        <v>0.211607250562324</v>
      </c>
      <c r="DM97" s="68">
        <v>103.75473594394</v>
      </c>
      <c r="DN97" s="72">
        <v>8.49295449458438</v>
      </c>
      <c r="DO97" s="68">
        <v>114.934751441098</v>
      </c>
      <c r="DP97" s="72">
        <v>3.85363248915382</v>
      </c>
      <c r="DQ97" s="429"/>
    </row>
    <row r="98" ht="15" hidden="1" customHeight="1" spans="1:121">
      <c r="A98" s="27"/>
      <c r="B98" s="24" t="s">
        <v>33</v>
      </c>
      <c r="C98" s="68">
        <v>68.0415180706504</v>
      </c>
      <c r="D98" s="72">
        <v>3.56771526519435</v>
      </c>
      <c r="E98" s="68">
        <v>97.7258930213583</v>
      </c>
      <c r="F98" s="72">
        <v>8.4713467888684</v>
      </c>
      <c r="G98" s="68">
        <v>94.3182860593648</v>
      </c>
      <c r="H98" s="72">
        <v>5.73947984178808</v>
      </c>
      <c r="I98" s="27"/>
      <c r="J98" s="24" t="s">
        <v>33</v>
      </c>
      <c r="K98" s="68">
        <v>97.0105298985107</v>
      </c>
      <c r="L98" s="72">
        <v>7.15597641910293</v>
      </c>
      <c r="M98" s="68">
        <v>87.4038183552923</v>
      </c>
      <c r="N98" s="72">
        <v>9.40451710962162</v>
      </c>
      <c r="O98" s="68">
        <v>106.774</v>
      </c>
      <c r="P98" s="72">
        <v>7.70405159462626</v>
      </c>
      <c r="Q98" s="27"/>
      <c r="R98" s="24" t="s">
        <v>33</v>
      </c>
      <c r="S98" s="68">
        <v>95.9573191235191</v>
      </c>
      <c r="T98" s="72">
        <v>4.64255314680749</v>
      </c>
      <c r="U98" s="68">
        <v>96.9138793101913</v>
      </c>
      <c r="V98" s="72">
        <v>8.88761752883285</v>
      </c>
      <c r="W98" s="68">
        <v>108.288895125948</v>
      </c>
      <c r="X98" s="72">
        <v>46.8140104865257</v>
      </c>
      <c r="Y98" s="27"/>
      <c r="Z98" s="24" t="s">
        <v>33</v>
      </c>
      <c r="AA98" s="68">
        <v>103.739317398292</v>
      </c>
      <c r="AB98" s="72">
        <v>3.42472630835825</v>
      </c>
      <c r="AC98" s="68">
        <v>105.221</v>
      </c>
      <c r="AD98" s="72">
        <v>28.5283940334961</v>
      </c>
      <c r="AE98" s="68">
        <v>94.0563618434147</v>
      </c>
      <c r="AF98" s="72">
        <v>-0.735704595851303</v>
      </c>
      <c r="AG98" s="27"/>
      <c r="AH98" s="24" t="s">
        <v>33</v>
      </c>
      <c r="AI98" s="68">
        <v>96.8540671632242</v>
      </c>
      <c r="AJ98" s="72">
        <v>9.77059183230268</v>
      </c>
      <c r="AK98" s="68">
        <v>86.329837614621</v>
      </c>
      <c r="AL98" s="72">
        <v>9.06299023688331</v>
      </c>
      <c r="AM98" s="68">
        <v>102.044412496513</v>
      </c>
      <c r="AN98" s="72">
        <v>1.96133394790469</v>
      </c>
      <c r="AO98" s="27"/>
      <c r="AP98" s="24" t="s">
        <v>33</v>
      </c>
      <c r="AQ98" s="68">
        <v>96.6933214214981</v>
      </c>
      <c r="AR98" s="72">
        <v>3.32514688519213</v>
      </c>
      <c r="AS98" s="68">
        <v>96.6253173398167</v>
      </c>
      <c r="AT98" s="72">
        <v>4.89955006864878</v>
      </c>
      <c r="AU98" s="68">
        <v>95.9705879950111</v>
      </c>
      <c r="AV98" s="72">
        <v>4.32670561988682</v>
      </c>
      <c r="AW98" s="27"/>
      <c r="AX98" s="24" t="s">
        <v>33</v>
      </c>
      <c r="AY98" s="68">
        <v>91.9332797024002</v>
      </c>
      <c r="AZ98" s="72">
        <v>4.99842199222988</v>
      </c>
      <c r="BA98" s="68">
        <v>98.1506639247199</v>
      </c>
      <c r="BB98" s="72">
        <v>4.054098058653</v>
      </c>
      <c r="BC98" s="68">
        <v>106.284962667621</v>
      </c>
      <c r="BD98" s="72">
        <v>25.0340722499021</v>
      </c>
      <c r="BE98" s="27"/>
      <c r="BF98" s="24" t="s">
        <v>33</v>
      </c>
      <c r="BG98" s="68">
        <v>89.4011386183398</v>
      </c>
      <c r="BH98" s="72">
        <v>0.537817937217369</v>
      </c>
      <c r="BI98" s="68">
        <v>89.775938844727</v>
      </c>
      <c r="BJ98" s="72">
        <v>-12.3494330121387</v>
      </c>
      <c r="BK98" s="68">
        <v>99.3019020980996</v>
      </c>
      <c r="BL98" s="72">
        <v>22.6539979490411</v>
      </c>
      <c r="BM98" s="27"/>
      <c r="BN98" s="24" t="s">
        <v>33</v>
      </c>
      <c r="BO98" s="68">
        <v>89.4048397857272</v>
      </c>
      <c r="BP98" s="72">
        <v>-1.57717461995801</v>
      </c>
      <c r="BQ98" s="68">
        <v>96.0840586187099</v>
      </c>
      <c r="BR98" s="72">
        <v>11.1933191747496</v>
      </c>
      <c r="BS98" s="68">
        <v>82.995486290066</v>
      </c>
      <c r="BT98" s="72">
        <v>10.6504485649522</v>
      </c>
      <c r="BU98" s="27"/>
      <c r="BV98" s="24" t="s">
        <v>33</v>
      </c>
      <c r="BW98" s="68">
        <v>93.7593732360033</v>
      </c>
      <c r="BX98" s="72">
        <v>9.99584151274244</v>
      </c>
      <c r="BY98" s="68">
        <v>78.285</v>
      </c>
      <c r="BZ98" s="72">
        <v>-2.11698591334471</v>
      </c>
      <c r="CA98" s="68">
        <v>74.94</v>
      </c>
      <c r="CB98" s="72">
        <v>-5.55105016279501</v>
      </c>
      <c r="CC98" s="27"/>
      <c r="CD98" s="24" t="s">
        <v>33</v>
      </c>
      <c r="CE98" s="68">
        <v>103.042143548385</v>
      </c>
      <c r="CF98" s="72">
        <v>8.49574282132535</v>
      </c>
      <c r="CG98" s="68">
        <v>121.287</v>
      </c>
      <c r="CH98" s="72">
        <v>19.0763744889721</v>
      </c>
      <c r="CI98" s="68">
        <v>85.0437337312985</v>
      </c>
      <c r="CJ98" s="72">
        <v>10.0882811509361</v>
      </c>
      <c r="CK98" s="27"/>
      <c r="CL98" s="24" t="s">
        <v>33</v>
      </c>
      <c r="CM98" s="68">
        <v>99.1656740394571</v>
      </c>
      <c r="CN98" s="72">
        <v>12.7757017692784</v>
      </c>
      <c r="CO98" s="68">
        <v>93.3985055692132</v>
      </c>
      <c r="CP98" s="72">
        <v>0.610820392005834</v>
      </c>
      <c r="CQ98" s="68">
        <v>68.798</v>
      </c>
      <c r="CR98" s="72">
        <v>2.11591162128803</v>
      </c>
      <c r="CS98" s="27"/>
      <c r="CT98" s="24" t="s">
        <v>33</v>
      </c>
      <c r="CU98" s="68">
        <v>100.075446305071</v>
      </c>
      <c r="CV98" s="72">
        <v>12.6814025041059</v>
      </c>
      <c r="CW98" s="68">
        <v>93.0598468075698</v>
      </c>
      <c r="CX98" s="72">
        <v>0.898408608230767</v>
      </c>
      <c r="CY98" s="68">
        <v>80.3832030194969</v>
      </c>
      <c r="CZ98" s="72">
        <v>-17.7897291772377</v>
      </c>
      <c r="DA98" s="27"/>
      <c r="DB98" s="24" t="s">
        <v>33</v>
      </c>
      <c r="DC98" s="68">
        <v>115.037</v>
      </c>
      <c r="DD98" s="72">
        <v>16.4445188277551</v>
      </c>
      <c r="DE98" s="68">
        <v>94.8319366750706</v>
      </c>
      <c r="DF98" s="72">
        <v>6.65141279403565</v>
      </c>
      <c r="DG98" s="68">
        <v>94.574</v>
      </c>
      <c r="DH98" s="72">
        <v>-0.195580464726604</v>
      </c>
      <c r="DI98" s="27"/>
      <c r="DJ98" s="24" t="s">
        <v>33</v>
      </c>
      <c r="DK98" s="68">
        <v>97.4339721672971</v>
      </c>
      <c r="DL98" s="72">
        <v>-3.04154790684053</v>
      </c>
      <c r="DM98" s="68">
        <v>108.415327232006</v>
      </c>
      <c r="DN98" s="72">
        <v>9.60886212856484</v>
      </c>
      <c r="DO98" s="68">
        <v>100.420539913307</v>
      </c>
      <c r="DP98" s="72">
        <v>-3.80400044476606</v>
      </c>
      <c r="DQ98" s="429"/>
    </row>
    <row r="99" ht="15" hidden="1" customHeight="1" spans="1:121">
      <c r="A99" s="27"/>
      <c r="B99" s="24" t="s">
        <v>34</v>
      </c>
      <c r="C99" s="68">
        <v>98.7848518078816</v>
      </c>
      <c r="D99" s="72">
        <v>11.1939188090453</v>
      </c>
      <c r="E99" s="68">
        <v>106.61259587514</v>
      </c>
      <c r="F99" s="72">
        <v>7.70018849959604</v>
      </c>
      <c r="G99" s="68">
        <v>105.605448344869</v>
      </c>
      <c r="H99" s="72">
        <v>4.88287785958089</v>
      </c>
      <c r="I99" s="27"/>
      <c r="J99" s="24" t="s">
        <v>34</v>
      </c>
      <c r="K99" s="68">
        <v>104.236654716318</v>
      </c>
      <c r="L99" s="72">
        <v>9.69663517819328</v>
      </c>
      <c r="M99" s="68">
        <v>94.6554721160969</v>
      </c>
      <c r="N99" s="72">
        <v>2.25992676696913</v>
      </c>
      <c r="O99" s="68">
        <v>108.075</v>
      </c>
      <c r="P99" s="72">
        <v>6.6610747710904</v>
      </c>
      <c r="Q99" s="27"/>
      <c r="R99" s="24" t="s">
        <v>34</v>
      </c>
      <c r="S99" s="68">
        <v>106.36304847741</v>
      </c>
      <c r="T99" s="72">
        <v>3.76769588831914</v>
      </c>
      <c r="U99" s="68">
        <v>107.367521801777</v>
      </c>
      <c r="V99" s="72">
        <v>12.6470731899843</v>
      </c>
      <c r="W99" s="68">
        <v>135.378104608825</v>
      </c>
      <c r="X99" s="72">
        <v>56.645398878426</v>
      </c>
      <c r="Y99" s="27"/>
      <c r="Z99" s="24" t="s">
        <v>34</v>
      </c>
      <c r="AA99" s="68">
        <v>98.5173298056047</v>
      </c>
      <c r="AB99" s="72">
        <v>-2.65147664751279</v>
      </c>
      <c r="AC99" s="68">
        <v>107.306</v>
      </c>
      <c r="AD99" s="72">
        <v>23.4178465351468</v>
      </c>
      <c r="AE99" s="68">
        <v>98.9499965429316</v>
      </c>
      <c r="AF99" s="72">
        <v>-10.4280168803499</v>
      </c>
      <c r="AG99" s="27"/>
      <c r="AH99" s="24" t="s">
        <v>34</v>
      </c>
      <c r="AI99" s="68">
        <v>107.379055630093</v>
      </c>
      <c r="AJ99" s="72">
        <v>2.73469238576138</v>
      </c>
      <c r="AK99" s="68">
        <v>85.3554147982805</v>
      </c>
      <c r="AL99" s="72">
        <v>1.53630507477394</v>
      </c>
      <c r="AM99" s="68">
        <v>109.204442030477</v>
      </c>
      <c r="AN99" s="72">
        <v>2.32133503646648</v>
      </c>
      <c r="AO99" s="27"/>
      <c r="AP99" s="24" t="s">
        <v>34</v>
      </c>
      <c r="AQ99" s="68">
        <v>106.040085360724</v>
      </c>
      <c r="AR99" s="72">
        <v>5.14914491451756</v>
      </c>
      <c r="AS99" s="68">
        <v>108.339806021898</v>
      </c>
      <c r="AT99" s="72">
        <v>1.93707949948347</v>
      </c>
      <c r="AU99" s="68">
        <v>97.0640204080539</v>
      </c>
      <c r="AV99" s="72">
        <v>3.81858750626314</v>
      </c>
      <c r="AW99" s="27"/>
      <c r="AX99" s="24" t="s">
        <v>34</v>
      </c>
      <c r="AY99" s="68">
        <v>107.982024527579</v>
      </c>
      <c r="AZ99" s="72">
        <v>7.24574987600177</v>
      </c>
      <c r="BA99" s="68">
        <v>96.5779956597633</v>
      </c>
      <c r="BB99" s="72">
        <v>1.87693910871079</v>
      </c>
      <c r="BC99" s="68">
        <v>112.09887830413</v>
      </c>
      <c r="BD99" s="72">
        <v>23.8109569245058</v>
      </c>
      <c r="BE99" s="27"/>
      <c r="BF99" s="24" t="s">
        <v>34</v>
      </c>
      <c r="BG99" s="68">
        <v>103.059081857767</v>
      </c>
      <c r="BH99" s="72">
        <v>1.23367128170236</v>
      </c>
      <c r="BI99" s="68">
        <v>109.29436594781</v>
      </c>
      <c r="BJ99" s="72">
        <v>-2.05926426600587</v>
      </c>
      <c r="BK99" s="68">
        <v>87.0552924970176</v>
      </c>
      <c r="BL99" s="72">
        <v>7.07845594882708</v>
      </c>
      <c r="BM99" s="27"/>
      <c r="BN99" s="24" t="s">
        <v>34</v>
      </c>
      <c r="BO99" s="68">
        <v>99.7599821891108</v>
      </c>
      <c r="BP99" s="72">
        <v>-1.28878438167369</v>
      </c>
      <c r="BQ99" s="68">
        <v>108.561984170782</v>
      </c>
      <c r="BR99" s="72">
        <v>7.97383117572319</v>
      </c>
      <c r="BS99" s="68">
        <v>104.597109011015</v>
      </c>
      <c r="BT99" s="72">
        <v>7.29263156740254</v>
      </c>
      <c r="BU99" s="27"/>
      <c r="BV99" s="24" t="s">
        <v>34</v>
      </c>
      <c r="BW99" s="68">
        <v>98.4356926403453</v>
      </c>
      <c r="BX99" s="72">
        <v>17.0860995851458</v>
      </c>
      <c r="BY99" s="68">
        <v>112.307</v>
      </c>
      <c r="BZ99" s="72">
        <v>-5.81538659778052</v>
      </c>
      <c r="CA99" s="68">
        <v>66.587</v>
      </c>
      <c r="CB99" s="72">
        <v>4.61352664821678</v>
      </c>
      <c r="CC99" s="27"/>
      <c r="CD99" s="24" t="s">
        <v>34</v>
      </c>
      <c r="CE99" s="68">
        <v>120.464563169179</v>
      </c>
      <c r="CF99" s="72">
        <v>18.3083193874245</v>
      </c>
      <c r="CG99" s="68">
        <v>177.345</v>
      </c>
      <c r="CH99" s="72">
        <v>24.5858816164118</v>
      </c>
      <c r="CI99" s="68">
        <v>87.7593030744392</v>
      </c>
      <c r="CJ99" s="72">
        <v>7.47924685488528</v>
      </c>
      <c r="CK99" s="27"/>
      <c r="CL99" s="24" t="s">
        <v>34</v>
      </c>
      <c r="CM99" s="68">
        <v>106.749285366059</v>
      </c>
      <c r="CN99" s="72">
        <v>3.12454964388201</v>
      </c>
      <c r="CO99" s="68">
        <v>108.14790672327</v>
      </c>
      <c r="CP99" s="72">
        <v>1.67267324051861</v>
      </c>
      <c r="CQ99" s="68">
        <v>101.194</v>
      </c>
      <c r="CR99" s="72">
        <v>8.39017219024156</v>
      </c>
      <c r="CS99" s="27"/>
      <c r="CT99" s="24" t="s">
        <v>34</v>
      </c>
      <c r="CU99" s="68">
        <v>123.334353731169</v>
      </c>
      <c r="CV99" s="72">
        <v>6.00088564550214</v>
      </c>
      <c r="CW99" s="68">
        <v>97.3674834232787</v>
      </c>
      <c r="CX99" s="72">
        <v>-1.26913362490565</v>
      </c>
      <c r="CY99" s="68">
        <v>87.4351893206648</v>
      </c>
      <c r="CZ99" s="72">
        <v>-23.068706224394</v>
      </c>
      <c r="DA99" s="27"/>
      <c r="DB99" s="24" t="s">
        <v>34</v>
      </c>
      <c r="DC99" s="68">
        <v>112.821</v>
      </c>
      <c r="DD99" s="72">
        <v>17.6411525326377</v>
      </c>
      <c r="DE99" s="68">
        <v>127.1798736</v>
      </c>
      <c r="DF99" s="72">
        <v>29.2438633686874</v>
      </c>
      <c r="DG99" s="68">
        <v>90.251</v>
      </c>
      <c r="DH99" s="72">
        <v>-19.5685363484346</v>
      </c>
      <c r="DI99" s="27"/>
      <c r="DJ99" s="24" t="s">
        <v>34</v>
      </c>
      <c r="DK99" s="68">
        <v>104.26313740839</v>
      </c>
      <c r="DL99" s="72">
        <v>-6.63750100557776</v>
      </c>
      <c r="DM99" s="68">
        <v>110.523165058108</v>
      </c>
      <c r="DN99" s="72">
        <v>11.0434861655638</v>
      </c>
      <c r="DO99" s="68">
        <v>109.004793083764</v>
      </c>
      <c r="DP99" s="72">
        <v>2.89318710910891</v>
      </c>
      <c r="DQ99" s="429"/>
    </row>
    <row r="100" ht="15" hidden="1" customHeight="1" spans="1:121">
      <c r="A100" s="27"/>
      <c r="B100" s="24" t="s">
        <v>35</v>
      </c>
      <c r="C100" s="68">
        <v>81.5149604395342</v>
      </c>
      <c r="D100" s="72">
        <v>-22.3851972098921</v>
      </c>
      <c r="E100" s="68">
        <v>115.7825294144</v>
      </c>
      <c r="F100" s="72">
        <v>11.0871300719195</v>
      </c>
      <c r="G100" s="68">
        <v>113.625136800848</v>
      </c>
      <c r="H100" s="72">
        <v>22.3409450058267</v>
      </c>
      <c r="I100" s="27"/>
      <c r="J100" s="24" t="s">
        <v>35</v>
      </c>
      <c r="K100" s="68">
        <v>109.86983950157</v>
      </c>
      <c r="L100" s="72">
        <v>13.2017545026629</v>
      </c>
      <c r="M100" s="68">
        <v>102.084814074698</v>
      </c>
      <c r="N100" s="72">
        <v>3.98520854610393</v>
      </c>
      <c r="O100" s="68">
        <v>103.088</v>
      </c>
      <c r="P100" s="72">
        <v>5.57986793053095</v>
      </c>
      <c r="Q100" s="27"/>
      <c r="R100" s="24" t="s">
        <v>35</v>
      </c>
      <c r="S100" s="68">
        <v>105.540832379767</v>
      </c>
      <c r="T100" s="72">
        <v>3.15266550760862</v>
      </c>
      <c r="U100" s="68">
        <v>106.766619342962</v>
      </c>
      <c r="V100" s="72">
        <v>6.456044151649</v>
      </c>
      <c r="W100" s="68">
        <v>111.099163867277</v>
      </c>
      <c r="X100" s="72">
        <v>28.444783095375</v>
      </c>
      <c r="Y100" s="27"/>
      <c r="Z100" s="24" t="s">
        <v>35</v>
      </c>
      <c r="AA100" s="68">
        <v>109.131317309064</v>
      </c>
      <c r="AB100" s="72">
        <v>2.93125005989046</v>
      </c>
      <c r="AC100" s="68">
        <v>112.495</v>
      </c>
      <c r="AD100" s="72">
        <v>23.815599885529</v>
      </c>
      <c r="AE100" s="68">
        <v>99.8391770586597</v>
      </c>
      <c r="AF100" s="72">
        <v>-10.6361997286309</v>
      </c>
      <c r="AG100" s="27"/>
      <c r="AH100" s="24" t="s">
        <v>35</v>
      </c>
      <c r="AI100" s="68">
        <v>105.136847533745</v>
      </c>
      <c r="AJ100" s="72">
        <v>5.53372857257114</v>
      </c>
      <c r="AK100" s="68">
        <v>103.1970498086</v>
      </c>
      <c r="AL100" s="72">
        <v>1.48394477370427</v>
      </c>
      <c r="AM100" s="68">
        <v>95.76621801734</v>
      </c>
      <c r="AN100" s="72">
        <v>5.13969330998351</v>
      </c>
      <c r="AO100" s="27"/>
      <c r="AP100" s="24" t="s">
        <v>35</v>
      </c>
      <c r="AQ100" s="68">
        <v>105.141403554455</v>
      </c>
      <c r="AR100" s="72">
        <v>5.148901370351</v>
      </c>
      <c r="AS100" s="68">
        <v>97.4968858141929</v>
      </c>
      <c r="AT100" s="72">
        <v>0.964201823975856</v>
      </c>
      <c r="AU100" s="68">
        <v>106.426127792191</v>
      </c>
      <c r="AV100" s="72">
        <v>5.28415162189555</v>
      </c>
      <c r="AW100" s="27"/>
      <c r="AX100" s="24" t="s">
        <v>35</v>
      </c>
      <c r="AY100" s="68">
        <v>106.878343505676</v>
      </c>
      <c r="AZ100" s="72">
        <v>8.36725505494971</v>
      </c>
      <c r="BA100" s="68">
        <v>92.1053560318465</v>
      </c>
      <c r="BB100" s="72">
        <v>1.8682507315753</v>
      </c>
      <c r="BC100" s="68">
        <v>108.638999030158</v>
      </c>
      <c r="BD100" s="72">
        <v>22.2199834584178</v>
      </c>
      <c r="BE100" s="27"/>
      <c r="BF100" s="24" t="s">
        <v>35</v>
      </c>
      <c r="BG100" s="68">
        <v>100.087937191811</v>
      </c>
      <c r="BH100" s="72">
        <v>2.03666079143601</v>
      </c>
      <c r="BI100" s="68">
        <v>99.6740383825872</v>
      </c>
      <c r="BJ100" s="72">
        <v>-5.29095171646277</v>
      </c>
      <c r="BK100" s="68">
        <v>110.032663549683</v>
      </c>
      <c r="BL100" s="72">
        <v>11.086090408651</v>
      </c>
      <c r="BM100" s="27"/>
      <c r="BN100" s="24" t="s">
        <v>35</v>
      </c>
      <c r="BO100" s="68">
        <v>100.24198422818</v>
      </c>
      <c r="BP100" s="72">
        <v>-0.867123649773532</v>
      </c>
      <c r="BQ100" s="68">
        <v>107.722544242999</v>
      </c>
      <c r="BR100" s="72">
        <v>5.81270518535631</v>
      </c>
      <c r="BS100" s="68">
        <v>101.843536434872</v>
      </c>
      <c r="BT100" s="72">
        <v>14.9398569660825</v>
      </c>
      <c r="BU100" s="27"/>
      <c r="BV100" s="24" t="s">
        <v>35</v>
      </c>
      <c r="BW100" s="68">
        <v>110.259835227274</v>
      </c>
      <c r="BX100" s="72">
        <v>8.7270364073472</v>
      </c>
      <c r="BY100" s="68">
        <v>119.601</v>
      </c>
      <c r="BZ100" s="72">
        <v>5.70886789497533</v>
      </c>
      <c r="CA100" s="68">
        <v>66.181</v>
      </c>
      <c r="CB100" s="72">
        <v>-1.02771376596031</v>
      </c>
      <c r="CC100" s="27"/>
      <c r="CD100" s="24" t="s">
        <v>35</v>
      </c>
      <c r="CE100" s="68">
        <v>104.363690041301</v>
      </c>
      <c r="CF100" s="72">
        <v>4.81397180618895</v>
      </c>
      <c r="CG100" s="68">
        <v>91.905</v>
      </c>
      <c r="CH100" s="72">
        <v>10.2986194318911</v>
      </c>
      <c r="CI100" s="68">
        <v>90.6119682705863</v>
      </c>
      <c r="CJ100" s="72">
        <v>10.0365173280463</v>
      </c>
      <c r="CK100" s="27"/>
      <c r="CL100" s="24" t="s">
        <v>35</v>
      </c>
      <c r="CM100" s="68">
        <v>106.310658289181</v>
      </c>
      <c r="CN100" s="72">
        <v>-1.74578079166278</v>
      </c>
      <c r="CO100" s="68">
        <v>109.589182673627</v>
      </c>
      <c r="CP100" s="72">
        <v>1.85624576902165</v>
      </c>
      <c r="CQ100" s="68">
        <v>92.833</v>
      </c>
      <c r="CR100" s="72">
        <v>19.1083475610005</v>
      </c>
      <c r="CS100" s="27"/>
      <c r="CT100" s="24" t="s">
        <v>35</v>
      </c>
      <c r="CU100" s="68">
        <v>127.518079170058</v>
      </c>
      <c r="CV100" s="72">
        <v>-2.20815734993167</v>
      </c>
      <c r="CW100" s="68">
        <v>104.860029713796</v>
      </c>
      <c r="CX100" s="72">
        <v>8.93262846421308</v>
      </c>
      <c r="CY100" s="68">
        <v>79.2528188666981</v>
      </c>
      <c r="CZ100" s="72">
        <v>-33.7145962724611</v>
      </c>
      <c r="DA100" s="27"/>
      <c r="DB100" s="24" t="s">
        <v>35</v>
      </c>
      <c r="DC100" s="68">
        <v>116.232</v>
      </c>
      <c r="DD100" s="72">
        <v>14.4576181726883</v>
      </c>
      <c r="DE100" s="68">
        <v>70.1475704359565</v>
      </c>
      <c r="DF100" s="72">
        <v>-4.95789026496382</v>
      </c>
      <c r="DG100" s="68">
        <v>95.668</v>
      </c>
      <c r="DH100" s="72">
        <v>10.4715454385957</v>
      </c>
      <c r="DI100" s="27"/>
      <c r="DJ100" s="24" t="s">
        <v>35</v>
      </c>
      <c r="DK100" s="68">
        <v>96.276166307237</v>
      </c>
      <c r="DL100" s="72">
        <v>-0.334755595957319</v>
      </c>
      <c r="DM100" s="68">
        <v>93.6369062328062</v>
      </c>
      <c r="DN100" s="72">
        <v>9.74294206420616</v>
      </c>
      <c r="DO100" s="68">
        <v>96.7156771198359</v>
      </c>
      <c r="DP100" s="72">
        <v>-1.72517092860835</v>
      </c>
      <c r="DQ100" s="429"/>
    </row>
    <row r="101" ht="15" hidden="1" customHeight="1" spans="1:121">
      <c r="A101" s="27"/>
      <c r="B101" s="24" t="s">
        <v>36</v>
      </c>
      <c r="C101" s="68">
        <v>88.5615191703578</v>
      </c>
      <c r="D101" s="72">
        <v>-17.8729459983243</v>
      </c>
      <c r="E101" s="68">
        <v>110.168346790436</v>
      </c>
      <c r="F101" s="72">
        <v>14.5993175753824</v>
      </c>
      <c r="G101" s="68">
        <v>101.959072454842</v>
      </c>
      <c r="H101" s="72">
        <v>10.1311843024077</v>
      </c>
      <c r="I101" s="27"/>
      <c r="J101" s="24" t="s">
        <v>36</v>
      </c>
      <c r="K101" s="68">
        <v>110.048421061638</v>
      </c>
      <c r="L101" s="72">
        <v>15.0004067600529</v>
      </c>
      <c r="M101" s="68">
        <v>110.06243315297</v>
      </c>
      <c r="N101" s="72">
        <v>9.46270164675205</v>
      </c>
      <c r="O101" s="68">
        <v>105.062</v>
      </c>
      <c r="P101" s="72">
        <v>3.61871358333714</v>
      </c>
      <c r="Q101" s="27"/>
      <c r="R101" s="24" t="s">
        <v>36</v>
      </c>
      <c r="S101" s="68">
        <v>109.347144788805</v>
      </c>
      <c r="T101" s="72">
        <v>3.25613584383471</v>
      </c>
      <c r="U101" s="68">
        <v>122.184144195901</v>
      </c>
      <c r="V101" s="72">
        <v>7.06694837950918</v>
      </c>
      <c r="W101" s="68">
        <v>105.987260878319</v>
      </c>
      <c r="X101" s="72">
        <v>5.07440676856106</v>
      </c>
      <c r="Y101" s="27"/>
      <c r="Z101" s="24" t="s">
        <v>36</v>
      </c>
      <c r="AA101" s="68">
        <v>121.012556111554</v>
      </c>
      <c r="AB101" s="72">
        <v>9.41925769752521</v>
      </c>
      <c r="AC101" s="68">
        <v>102.81</v>
      </c>
      <c r="AD101" s="72">
        <v>15.1290043408385</v>
      </c>
      <c r="AE101" s="68">
        <v>98.1031252754324</v>
      </c>
      <c r="AF101" s="72">
        <v>3.85640809096182</v>
      </c>
      <c r="AG101" s="27"/>
      <c r="AH101" s="24" t="s">
        <v>36</v>
      </c>
      <c r="AI101" s="68">
        <v>98.4476176762038</v>
      </c>
      <c r="AJ101" s="72">
        <v>5.48724714338053</v>
      </c>
      <c r="AK101" s="68">
        <v>102.125263389403</v>
      </c>
      <c r="AL101" s="72">
        <v>0.491735365749733</v>
      </c>
      <c r="AM101" s="68">
        <v>105.197784054082</v>
      </c>
      <c r="AN101" s="72">
        <v>4.73904625314123</v>
      </c>
      <c r="AO101" s="27"/>
      <c r="AP101" s="24" t="s">
        <v>36</v>
      </c>
      <c r="AQ101" s="68">
        <v>107.319944835758</v>
      </c>
      <c r="AR101" s="72">
        <v>7.18880725694653</v>
      </c>
      <c r="AS101" s="68">
        <v>108.071173556701</v>
      </c>
      <c r="AT101" s="72">
        <v>4.90441686472975</v>
      </c>
      <c r="AU101" s="68">
        <v>120.339536104935</v>
      </c>
      <c r="AV101" s="72">
        <v>3.03941037466745</v>
      </c>
      <c r="AW101" s="27"/>
      <c r="AX101" s="24" t="s">
        <v>36</v>
      </c>
      <c r="AY101" s="68">
        <v>98.9006276179081</v>
      </c>
      <c r="AZ101" s="72">
        <v>1.87459827308709</v>
      </c>
      <c r="BA101" s="68">
        <v>110.183129338066</v>
      </c>
      <c r="BB101" s="72">
        <v>5.60838654109857</v>
      </c>
      <c r="BC101" s="68">
        <v>113.489022614944</v>
      </c>
      <c r="BD101" s="72">
        <v>14.7133981362097</v>
      </c>
      <c r="BE101" s="27"/>
      <c r="BF101" s="24" t="s">
        <v>36</v>
      </c>
      <c r="BG101" s="68">
        <v>100.681241041902</v>
      </c>
      <c r="BH101" s="72">
        <v>2.39487415532685</v>
      </c>
      <c r="BI101" s="68">
        <v>100.243993951206</v>
      </c>
      <c r="BJ101" s="72">
        <v>1.37413195199041</v>
      </c>
      <c r="BK101" s="68">
        <v>105.157758358685</v>
      </c>
      <c r="BL101" s="72">
        <v>9.10532949364375</v>
      </c>
      <c r="BM101" s="27"/>
      <c r="BN101" s="24" t="s">
        <v>36</v>
      </c>
      <c r="BO101" s="68">
        <v>107.497041422313</v>
      </c>
      <c r="BP101" s="72">
        <v>10.4633747391149</v>
      </c>
      <c r="BQ101" s="68">
        <v>108.279545001376</v>
      </c>
      <c r="BR101" s="72">
        <v>5.11570187969177</v>
      </c>
      <c r="BS101" s="68">
        <v>105.432994386997</v>
      </c>
      <c r="BT101" s="72">
        <v>10.474720566985</v>
      </c>
      <c r="BU101" s="27"/>
      <c r="BV101" s="24" t="s">
        <v>36</v>
      </c>
      <c r="BW101" s="68">
        <v>101.289634903612</v>
      </c>
      <c r="BX101" s="72">
        <v>2.81286158500032</v>
      </c>
      <c r="BY101" s="68">
        <v>91.686</v>
      </c>
      <c r="BZ101" s="72">
        <v>5.21400212266094</v>
      </c>
      <c r="CA101" s="68">
        <v>99.47</v>
      </c>
      <c r="CB101" s="72">
        <v>14.9364033896306</v>
      </c>
      <c r="CC101" s="27"/>
      <c r="CD101" s="24" t="s">
        <v>36</v>
      </c>
      <c r="CE101" s="68">
        <v>116.283236445572</v>
      </c>
      <c r="CF101" s="72">
        <v>11.1317119558946</v>
      </c>
      <c r="CG101" s="68">
        <v>99.232</v>
      </c>
      <c r="CH101" s="72">
        <v>22.9753772012848</v>
      </c>
      <c r="CI101" s="68">
        <v>84.098488890718</v>
      </c>
      <c r="CJ101" s="72">
        <v>1.02732151750895</v>
      </c>
      <c r="CK101" s="27"/>
      <c r="CL101" s="24" t="s">
        <v>36</v>
      </c>
      <c r="CM101" s="68">
        <v>98.5572378990429</v>
      </c>
      <c r="CN101" s="72">
        <v>0.296188887553384</v>
      </c>
      <c r="CO101" s="68">
        <v>108.809355650511</v>
      </c>
      <c r="CP101" s="72">
        <v>2.9784669774557</v>
      </c>
      <c r="CQ101" s="68">
        <v>123.882</v>
      </c>
      <c r="CR101" s="72">
        <v>15.7295227780338</v>
      </c>
      <c r="CS101" s="27"/>
      <c r="CT101" s="24" t="s">
        <v>36</v>
      </c>
      <c r="CU101" s="68">
        <v>131.15368975626</v>
      </c>
      <c r="CV101" s="72">
        <v>5.70676197478957</v>
      </c>
      <c r="CW101" s="68">
        <v>100.53058349043</v>
      </c>
      <c r="CX101" s="72">
        <v>0.836971916533173</v>
      </c>
      <c r="CY101" s="68">
        <v>71.8999961981902</v>
      </c>
      <c r="CZ101" s="72">
        <v>-27.8922728281127</v>
      </c>
      <c r="DA101" s="27"/>
      <c r="DB101" s="24" t="s">
        <v>36</v>
      </c>
      <c r="DC101" s="68">
        <v>108.188</v>
      </c>
      <c r="DD101" s="72">
        <v>11.8209547945112</v>
      </c>
      <c r="DE101" s="68">
        <v>92.4516473086903</v>
      </c>
      <c r="DF101" s="72">
        <v>-18.331718456486</v>
      </c>
      <c r="DG101" s="68">
        <v>89.996</v>
      </c>
      <c r="DH101" s="72">
        <v>-3.54166771244537</v>
      </c>
      <c r="DI101" s="27"/>
      <c r="DJ101" s="24" t="s">
        <v>36</v>
      </c>
      <c r="DK101" s="68">
        <v>97.1494969320149</v>
      </c>
      <c r="DL101" s="72">
        <v>-10.5915513927005</v>
      </c>
      <c r="DM101" s="68">
        <v>109.199442255295</v>
      </c>
      <c r="DN101" s="72">
        <v>6.9231899256126</v>
      </c>
      <c r="DO101" s="68">
        <v>92.1060396031618</v>
      </c>
      <c r="DP101" s="72">
        <v>15.6884341812181</v>
      </c>
      <c r="DQ101" s="429"/>
    </row>
    <row r="102" ht="15" hidden="1" customHeight="1" spans="1:120">
      <c r="A102" s="27"/>
      <c r="B102" s="24" t="s">
        <v>37</v>
      </c>
      <c r="C102" s="68">
        <v>87.4221056555504</v>
      </c>
      <c r="D102" s="72">
        <v>-23.4927897328368</v>
      </c>
      <c r="E102" s="68">
        <v>114.381458221665</v>
      </c>
      <c r="F102" s="72">
        <v>20.2698169781995</v>
      </c>
      <c r="G102" s="68">
        <v>107.486889006771</v>
      </c>
      <c r="H102" s="72">
        <v>13.9755185929516</v>
      </c>
      <c r="I102" s="27"/>
      <c r="J102" s="24" t="s">
        <v>37</v>
      </c>
      <c r="K102" s="68">
        <v>108.184606061611</v>
      </c>
      <c r="L102" s="72">
        <v>16.2864316979536</v>
      </c>
      <c r="M102" s="68">
        <v>118.282799934301</v>
      </c>
      <c r="N102" s="72">
        <v>12.8413605405674</v>
      </c>
      <c r="O102" s="68">
        <v>107.98</v>
      </c>
      <c r="P102" s="72">
        <v>4.28695196999746</v>
      </c>
      <c r="Q102" s="27"/>
      <c r="R102" s="24" t="s">
        <v>37</v>
      </c>
      <c r="S102" s="68">
        <v>105.922503144358</v>
      </c>
      <c r="T102" s="72">
        <v>7.76707040284205</v>
      </c>
      <c r="U102" s="68">
        <v>102.780478702889</v>
      </c>
      <c r="V102" s="72">
        <v>15.9277500943502</v>
      </c>
      <c r="W102" s="68">
        <v>93.7233524769593</v>
      </c>
      <c r="X102" s="72">
        <v>-9.08633504612931</v>
      </c>
      <c r="Y102" s="27"/>
      <c r="Z102" s="24" t="s">
        <v>37</v>
      </c>
      <c r="AA102" s="68">
        <v>118.770846239597</v>
      </c>
      <c r="AB102" s="72">
        <v>13.5274419975492</v>
      </c>
      <c r="AC102" s="68">
        <v>122.025</v>
      </c>
      <c r="AD102" s="72">
        <v>29.3510292607277</v>
      </c>
      <c r="AE102" s="68">
        <v>102.960944452426</v>
      </c>
      <c r="AF102" s="72">
        <v>4.33919108092149</v>
      </c>
      <c r="AG102" s="27"/>
      <c r="AH102" s="24" t="s">
        <v>37</v>
      </c>
      <c r="AI102" s="68">
        <v>101.09606551248</v>
      </c>
      <c r="AJ102" s="72">
        <v>5.38811560588215</v>
      </c>
      <c r="AK102" s="68">
        <v>115.840417430013</v>
      </c>
      <c r="AL102" s="72">
        <v>7.04545661928793</v>
      </c>
      <c r="AM102" s="68">
        <v>107.904249869525</v>
      </c>
      <c r="AN102" s="72">
        <v>5.08433388733197</v>
      </c>
      <c r="AO102" s="27"/>
      <c r="AP102" s="24" t="s">
        <v>37</v>
      </c>
      <c r="AQ102" s="68">
        <v>107.722505452607</v>
      </c>
      <c r="AR102" s="72">
        <v>5.575002804517</v>
      </c>
      <c r="AS102" s="68">
        <v>110.824419823568</v>
      </c>
      <c r="AT102" s="72">
        <v>5.58919312440808</v>
      </c>
      <c r="AU102" s="68">
        <v>97.5693999195819</v>
      </c>
      <c r="AV102" s="72">
        <v>3.29669774644752</v>
      </c>
      <c r="AW102" s="27"/>
      <c r="AX102" s="24" t="s">
        <v>37</v>
      </c>
      <c r="AY102" s="68">
        <v>99.0135895653532</v>
      </c>
      <c r="AZ102" s="72">
        <v>5.29167031519033</v>
      </c>
      <c r="BA102" s="68">
        <v>103.567608014746</v>
      </c>
      <c r="BB102" s="72">
        <v>3.5598901855483</v>
      </c>
      <c r="BC102" s="68">
        <v>116.859826823904</v>
      </c>
      <c r="BD102" s="72">
        <v>20.743062781921</v>
      </c>
      <c r="BE102" s="27"/>
      <c r="BF102" s="24" t="s">
        <v>37</v>
      </c>
      <c r="BG102" s="68">
        <v>105.085410380039</v>
      </c>
      <c r="BH102" s="72">
        <v>2.12405849611048</v>
      </c>
      <c r="BI102" s="68">
        <v>111.332897229859</v>
      </c>
      <c r="BJ102" s="72">
        <v>4.6956370550018</v>
      </c>
      <c r="BK102" s="68">
        <v>103.972711429849</v>
      </c>
      <c r="BL102" s="72">
        <v>2.58646926028499</v>
      </c>
      <c r="BM102" s="27"/>
      <c r="BN102" s="24" t="s">
        <v>37</v>
      </c>
      <c r="BO102" s="68">
        <v>115.682805359471</v>
      </c>
      <c r="BP102" s="72">
        <v>14.7815495667323</v>
      </c>
      <c r="BQ102" s="68">
        <v>103.880496298602</v>
      </c>
      <c r="BR102" s="72">
        <v>0.659508610430166</v>
      </c>
      <c r="BS102" s="68">
        <v>120.849105017732</v>
      </c>
      <c r="BT102" s="72">
        <v>12.649358952258</v>
      </c>
      <c r="BU102" s="27"/>
      <c r="BV102" s="24" t="s">
        <v>37</v>
      </c>
      <c r="BW102" s="68">
        <v>110.129801942539</v>
      </c>
      <c r="BX102" s="72">
        <v>1.03991123537264</v>
      </c>
      <c r="BY102" s="68">
        <v>101.71</v>
      </c>
      <c r="BZ102" s="72">
        <v>0.344656947884829</v>
      </c>
      <c r="CA102" s="68">
        <v>102.837</v>
      </c>
      <c r="CB102" s="72">
        <v>9.82296527167192</v>
      </c>
      <c r="CC102" s="27"/>
      <c r="CD102" s="24" t="s">
        <v>37</v>
      </c>
      <c r="CE102" s="68">
        <v>119.280803911661</v>
      </c>
      <c r="CF102" s="72">
        <v>11.8494553580281</v>
      </c>
      <c r="CG102" s="68">
        <v>100.123</v>
      </c>
      <c r="CH102" s="72">
        <v>23.0766498041173</v>
      </c>
      <c r="CI102" s="68">
        <v>95.5263731337003</v>
      </c>
      <c r="CJ102" s="72">
        <v>-6.98591003680332</v>
      </c>
      <c r="CK102" s="27"/>
      <c r="CL102" s="24" t="s">
        <v>37</v>
      </c>
      <c r="CM102" s="68">
        <v>104.281773131162</v>
      </c>
      <c r="CN102" s="72">
        <v>3.54418997697901</v>
      </c>
      <c r="CO102" s="68">
        <v>108.285755003913</v>
      </c>
      <c r="CP102" s="72">
        <v>13.5877249199615</v>
      </c>
      <c r="CQ102" s="68">
        <v>132.206</v>
      </c>
      <c r="CR102" s="72">
        <v>13.3701283109223</v>
      </c>
      <c r="CS102" s="27"/>
      <c r="CT102" s="24" t="s">
        <v>37</v>
      </c>
      <c r="CU102" s="68">
        <v>120.887151443981</v>
      </c>
      <c r="CV102" s="72">
        <v>11.2861726878947</v>
      </c>
      <c r="CW102" s="68">
        <v>99.6861147822478</v>
      </c>
      <c r="CX102" s="72">
        <v>1.4151390041293</v>
      </c>
      <c r="CY102" s="68">
        <v>85.1409016667476</v>
      </c>
      <c r="CZ102" s="72">
        <v>-14.6563445944175</v>
      </c>
      <c r="DA102" s="27"/>
      <c r="DB102" s="24" t="s">
        <v>37</v>
      </c>
      <c r="DC102" s="68">
        <v>119.986</v>
      </c>
      <c r="DD102" s="72">
        <v>11.1875840334464</v>
      </c>
      <c r="DE102" s="68">
        <v>91.5356440565633</v>
      </c>
      <c r="DF102" s="72">
        <v>-4.97412290524504</v>
      </c>
      <c r="DG102" s="68">
        <v>110.019</v>
      </c>
      <c r="DH102" s="72">
        <v>1.68335957097385</v>
      </c>
      <c r="DI102" s="27"/>
      <c r="DJ102" s="24" t="s">
        <v>37</v>
      </c>
      <c r="DK102" s="68">
        <v>100.616136762466</v>
      </c>
      <c r="DL102" s="72">
        <v>-11.6125557697402</v>
      </c>
      <c r="DM102" s="68">
        <v>108.26990665809</v>
      </c>
      <c r="DN102" s="72">
        <v>12.6318503904523</v>
      </c>
      <c r="DO102" s="68">
        <v>101.934924906303</v>
      </c>
      <c r="DP102" s="72">
        <v>5.03289736093274</v>
      </c>
    </row>
    <row r="103" ht="15" hidden="1" customHeight="1" spans="1:120">
      <c r="A103" s="27"/>
      <c r="B103" s="24" t="s">
        <v>38</v>
      </c>
      <c r="C103" s="68">
        <v>101.516592391211</v>
      </c>
      <c r="D103" s="72">
        <v>1.16370180664609</v>
      </c>
      <c r="E103" s="68">
        <v>102.258078109367</v>
      </c>
      <c r="F103" s="72">
        <v>4.36853138053675</v>
      </c>
      <c r="G103" s="68">
        <v>90.6716545724477</v>
      </c>
      <c r="H103" s="72">
        <v>3.80041575953575</v>
      </c>
      <c r="I103" s="27"/>
      <c r="J103" s="24" t="s">
        <v>38</v>
      </c>
      <c r="K103" s="68">
        <v>105.050126604992</v>
      </c>
      <c r="L103" s="72">
        <v>10.855061936942</v>
      </c>
      <c r="M103" s="68">
        <v>111.124982698162</v>
      </c>
      <c r="N103" s="72">
        <v>8.72978299719209</v>
      </c>
      <c r="O103" s="68">
        <v>101.961</v>
      </c>
      <c r="P103" s="72">
        <v>2.10564573529615</v>
      </c>
      <c r="Q103" s="27"/>
      <c r="R103" s="24" t="s">
        <v>38</v>
      </c>
      <c r="S103" s="68">
        <v>105.425455104802</v>
      </c>
      <c r="T103" s="72">
        <v>3.5716127878231</v>
      </c>
      <c r="U103" s="68">
        <v>95.2526528997817</v>
      </c>
      <c r="V103" s="72">
        <v>6.91772202076959</v>
      </c>
      <c r="W103" s="68">
        <v>97.701911839232</v>
      </c>
      <c r="X103" s="72">
        <v>-8.19998693482123</v>
      </c>
      <c r="Y103" s="27"/>
      <c r="Z103" s="24" t="s">
        <v>38</v>
      </c>
      <c r="AA103" s="68">
        <v>110.756808852784</v>
      </c>
      <c r="AB103" s="72">
        <v>18.4964501696589</v>
      </c>
      <c r="AC103" s="68">
        <v>102.941</v>
      </c>
      <c r="AD103" s="72">
        <v>-4.26873370962038</v>
      </c>
      <c r="AE103" s="68">
        <v>101.349404224571</v>
      </c>
      <c r="AF103" s="72">
        <v>8.04399563420246</v>
      </c>
      <c r="AG103" s="27"/>
      <c r="AH103" s="24" t="s">
        <v>38</v>
      </c>
      <c r="AI103" s="68">
        <v>98.233250718862</v>
      </c>
      <c r="AJ103" s="72">
        <v>1.65912819630914</v>
      </c>
      <c r="AK103" s="68">
        <v>112.122236016726</v>
      </c>
      <c r="AL103" s="72">
        <v>6.1606721143382</v>
      </c>
      <c r="AM103" s="68">
        <v>102.375121425073</v>
      </c>
      <c r="AN103" s="72">
        <v>3.60894316592619</v>
      </c>
      <c r="AO103" s="27"/>
      <c r="AP103" s="24" t="s">
        <v>38</v>
      </c>
      <c r="AQ103" s="68">
        <v>107.879000695078</v>
      </c>
      <c r="AR103" s="72">
        <v>5.62180996228581</v>
      </c>
      <c r="AS103" s="68">
        <v>102.130525965609</v>
      </c>
      <c r="AT103" s="72">
        <v>1.61810053026534</v>
      </c>
      <c r="AU103" s="68">
        <v>107.91257381215</v>
      </c>
      <c r="AV103" s="72">
        <v>2.14467330874896</v>
      </c>
      <c r="AW103" s="27"/>
      <c r="AX103" s="24" t="s">
        <v>38</v>
      </c>
      <c r="AY103" s="68">
        <v>105.33743985249</v>
      </c>
      <c r="AZ103" s="72">
        <v>3.48665043995584</v>
      </c>
      <c r="BA103" s="68">
        <v>104.091325271381</v>
      </c>
      <c r="BB103" s="72">
        <v>0.670141077640892</v>
      </c>
      <c r="BC103" s="68">
        <v>121.301650183974</v>
      </c>
      <c r="BD103" s="72">
        <v>19.834121377059</v>
      </c>
      <c r="BE103" s="27"/>
      <c r="BF103" s="24" t="s">
        <v>38</v>
      </c>
      <c r="BG103" s="68">
        <v>100.707191059801</v>
      </c>
      <c r="BH103" s="72">
        <v>1.45813848973857</v>
      </c>
      <c r="BI103" s="68">
        <v>107.300294364111</v>
      </c>
      <c r="BJ103" s="72">
        <v>-0.735662193739572</v>
      </c>
      <c r="BK103" s="68">
        <v>113.616068696985</v>
      </c>
      <c r="BL103" s="72">
        <v>5.35770539097453</v>
      </c>
      <c r="BM103" s="27"/>
      <c r="BN103" s="24" t="s">
        <v>38</v>
      </c>
      <c r="BO103" s="68">
        <v>109.062594305847</v>
      </c>
      <c r="BP103" s="72">
        <v>9.21860558172855</v>
      </c>
      <c r="BQ103" s="68">
        <v>102.753036122516</v>
      </c>
      <c r="BR103" s="72">
        <v>2.22881206058967</v>
      </c>
      <c r="BS103" s="68">
        <v>112.428135599638</v>
      </c>
      <c r="BT103" s="72">
        <v>11.8113420260825</v>
      </c>
      <c r="BU103" s="27"/>
      <c r="BV103" s="24" t="s">
        <v>38</v>
      </c>
      <c r="BW103" s="68">
        <v>110.209828044459</v>
      </c>
      <c r="BX103" s="72">
        <v>-5.88373177252087</v>
      </c>
      <c r="BY103" s="68">
        <v>105.056</v>
      </c>
      <c r="BZ103" s="72">
        <v>10.7001340913692</v>
      </c>
      <c r="CA103" s="68">
        <v>99.786</v>
      </c>
      <c r="CB103" s="72">
        <v>-9.56475428692029</v>
      </c>
      <c r="CC103" s="27"/>
      <c r="CD103" s="24" t="s">
        <v>38</v>
      </c>
      <c r="CE103" s="68">
        <v>109.800546420821</v>
      </c>
      <c r="CF103" s="72">
        <v>3.82162590651238</v>
      </c>
      <c r="CG103" s="68">
        <v>121.376</v>
      </c>
      <c r="CH103" s="72">
        <v>9.89539755735369</v>
      </c>
      <c r="CI103" s="68">
        <v>99.2394690096739</v>
      </c>
      <c r="CJ103" s="72">
        <v>6.26172519280024</v>
      </c>
      <c r="CK103" s="27"/>
      <c r="CL103" s="24" t="s">
        <v>38</v>
      </c>
      <c r="CM103" s="68">
        <v>99.436736130388</v>
      </c>
      <c r="CN103" s="72">
        <v>-0.735892384360767</v>
      </c>
      <c r="CO103" s="68">
        <v>103.739922404287</v>
      </c>
      <c r="CP103" s="72">
        <v>11.3136952660144</v>
      </c>
      <c r="CQ103" s="68">
        <v>105.589</v>
      </c>
      <c r="CR103" s="72">
        <v>1.15833212333614</v>
      </c>
      <c r="CS103" s="27"/>
      <c r="CT103" s="24" t="s">
        <v>38</v>
      </c>
      <c r="CU103" s="68">
        <v>92.9231186596769</v>
      </c>
      <c r="CV103" s="72">
        <v>9.65572926535896</v>
      </c>
      <c r="CW103" s="68">
        <v>135.873025853592</v>
      </c>
      <c r="CX103" s="72">
        <v>-1.04945433332807</v>
      </c>
      <c r="CY103" s="68">
        <v>68.6870392205551</v>
      </c>
      <c r="CZ103" s="72">
        <v>-14.8622716914927</v>
      </c>
      <c r="DA103" s="27"/>
      <c r="DB103" s="24" t="s">
        <v>38</v>
      </c>
      <c r="DC103" s="68">
        <v>103.119</v>
      </c>
      <c r="DD103" s="72">
        <v>1.36397075927599</v>
      </c>
      <c r="DE103" s="68">
        <v>67.0038016728691</v>
      </c>
      <c r="DF103" s="72">
        <v>-6.05074517692795</v>
      </c>
      <c r="DG103" s="68">
        <v>82.822</v>
      </c>
      <c r="DH103" s="72">
        <v>-6.08955470083565</v>
      </c>
      <c r="DI103" s="27"/>
      <c r="DJ103" s="24" t="s">
        <v>38</v>
      </c>
      <c r="DK103" s="68">
        <v>88.3402061312573</v>
      </c>
      <c r="DL103" s="72">
        <v>-13.9505218235578</v>
      </c>
      <c r="DM103" s="68">
        <v>106.101567038183</v>
      </c>
      <c r="DN103" s="72">
        <v>11.4285421569692</v>
      </c>
      <c r="DO103" s="68">
        <v>134.389189770714</v>
      </c>
      <c r="DP103" s="72">
        <v>33.8771397721117</v>
      </c>
    </row>
    <row r="104" ht="15" hidden="1" customHeight="1" spans="1:120">
      <c r="A104" s="27"/>
      <c r="B104" s="24" t="s">
        <v>39</v>
      </c>
      <c r="C104" s="68">
        <v>113.547635731407</v>
      </c>
      <c r="D104" s="72">
        <v>-10.1841333189283</v>
      </c>
      <c r="E104" s="68">
        <v>113.814431373452</v>
      </c>
      <c r="F104" s="72">
        <v>11.6745396324831</v>
      </c>
      <c r="G104" s="68">
        <v>106.430536914223</v>
      </c>
      <c r="H104" s="72">
        <v>18.3913550894795</v>
      </c>
      <c r="I104" s="27"/>
      <c r="J104" s="24" t="s">
        <v>39</v>
      </c>
      <c r="K104" s="68">
        <v>108.215105664175</v>
      </c>
      <c r="L104" s="72">
        <v>13.6432305456841</v>
      </c>
      <c r="M104" s="68">
        <v>110.000014932905</v>
      </c>
      <c r="N104" s="72">
        <v>12.6711362294842</v>
      </c>
      <c r="O104" s="68">
        <v>109.947</v>
      </c>
      <c r="P104" s="72">
        <v>1.63941900963675</v>
      </c>
      <c r="Q104" s="27"/>
      <c r="R104" s="24" t="s">
        <v>39</v>
      </c>
      <c r="S104" s="68">
        <v>102.997448836324</v>
      </c>
      <c r="T104" s="72">
        <v>5.86912764202592</v>
      </c>
      <c r="U104" s="68">
        <v>98.4236938509047</v>
      </c>
      <c r="V104" s="72">
        <v>10.4365909042072</v>
      </c>
      <c r="W104" s="68">
        <v>104.681883016761</v>
      </c>
      <c r="X104" s="72">
        <v>5.16288594237035</v>
      </c>
      <c r="Y104" s="27"/>
      <c r="Z104" s="24" t="s">
        <v>39</v>
      </c>
      <c r="AA104" s="68">
        <v>105.678616647435</v>
      </c>
      <c r="AB104" s="72">
        <v>13.4130435838145</v>
      </c>
      <c r="AC104" s="68">
        <v>114.103</v>
      </c>
      <c r="AD104" s="72">
        <v>6.13797940529976</v>
      </c>
      <c r="AE104" s="68">
        <v>98.6224323330619</v>
      </c>
      <c r="AF104" s="72">
        <v>5.49564704352944</v>
      </c>
      <c r="AG104" s="27"/>
      <c r="AH104" s="24" t="s">
        <v>39</v>
      </c>
      <c r="AI104" s="68">
        <v>98.980121987934</v>
      </c>
      <c r="AJ104" s="72">
        <v>3.07744358305837</v>
      </c>
      <c r="AK104" s="68">
        <v>107.90743072583</v>
      </c>
      <c r="AL104" s="72">
        <v>6.85652749497659</v>
      </c>
      <c r="AM104" s="68">
        <v>90.7250899086911</v>
      </c>
      <c r="AN104" s="72">
        <v>2.11597639224543</v>
      </c>
      <c r="AO104" s="27"/>
      <c r="AP104" s="24" t="s">
        <v>39</v>
      </c>
      <c r="AQ104" s="68">
        <v>113.762093601244</v>
      </c>
      <c r="AR104" s="72">
        <v>10.8471882576666</v>
      </c>
      <c r="AS104" s="68">
        <v>100.694444539779</v>
      </c>
      <c r="AT104" s="72">
        <v>2.9921077384757</v>
      </c>
      <c r="AU104" s="68">
        <v>107.058476902013</v>
      </c>
      <c r="AV104" s="72">
        <v>6.35614309675904</v>
      </c>
      <c r="AW104" s="27"/>
      <c r="AX104" s="24" t="s">
        <v>39</v>
      </c>
      <c r="AY104" s="68">
        <v>105.243685891221</v>
      </c>
      <c r="AZ104" s="72">
        <v>1.61212435833254</v>
      </c>
      <c r="BA104" s="68">
        <v>107.406759155149</v>
      </c>
      <c r="BB104" s="72">
        <v>5.55241813237681</v>
      </c>
      <c r="BC104" s="68">
        <v>113.927119802339</v>
      </c>
      <c r="BD104" s="72">
        <v>7.08807309851842</v>
      </c>
      <c r="BE104" s="27"/>
      <c r="BF104" s="24" t="s">
        <v>39</v>
      </c>
      <c r="BG104" s="68">
        <v>105.051760182175</v>
      </c>
      <c r="BH104" s="72">
        <v>6.20853325344588</v>
      </c>
      <c r="BI104" s="68">
        <v>95.7850284058825</v>
      </c>
      <c r="BJ104" s="72">
        <v>4.15724842600955</v>
      </c>
      <c r="BK104" s="68">
        <v>119.368480067817</v>
      </c>
      <c r="BL104" s="72">
        <v>-2.37023935625619</v>
      </c>
      <c r="BM104" s="27"/>
      <c r="BN104" s="24" t="s">
        <v>39</v>
      </c>
      <c r="BO104" s="68">
        <v>99.381636601455</v>
      </c>
      <c r="BP104" s="72">
        <v>7.32135233062465</v>
      </c>
      <c r="BQ104" s="68">
        <v>101.736956219071</v>
      </c>
      <c r="BR104" s="72">
        <v>4.27295082930334</v>
      </c>
      <c r="BS104" s="68">
        <v>112.90890585691</v>
      </c>
      <c r="BT104" s="72">
        <v>11.5706491341827</v>
      </c>
      <c r="BU104" s="27"/>
      <c r="BV104" s="24" t="s">
        <v>39</v>
      </c>
      <c r="BW104" s="68">
        <v>101.971789556816</v>
      </c>
      <c r="BX104" s="72">
        <v>0.116294934713522</v>
      </c>
      <c r="BY104" s="68">
        <v>102.99</v>
      </c>
      <c r="BZ104" s="72">
        <v>15.1279018978938</v>
      </c>
      <c r="CA104" s="68">
        <v>115.328</v>
      </c>
      <c r="CB104" s="72">
        <v>0.293738085143417</v>
      </c>
      <c r="CC104" s="27"/>
      <c r="CD104" s="24" t="s">
        <v>39</v>
      </c>
      <c r="CE104" s="68">
        <v>89.6642408109299</v>
      </c>
      <c r="CF104" s="72">
        <v>22.494503255959</v>
      </c>
      <c r="CG104" s="68">
        <v>154.646</v>
      </c>
      <c r="CH104" s="72">
        <v>11.8041898721478</v>
      </c>
      <c r="CI104" s="68">
        <v>119.823773229906</v>
      </c>
      <c r="CJ104" s="72">
        <v>14.5281916787458</v>
      </c>
      <c r="CK104" s="27"/>
      <c r="CL104" s="24" t="s">
        <v>39</v>
      </c>
      <c r="CM104" s="68">
        <v>101.032059983895</v>
      </c>
      <c r="CN104" s="72">
        <v>6.13491116360638</v>
      </c>
      <c r="CO104" s="68">
        <v>113.33006475251</v>
      </c>
      <c r="CP104" s="72">
        <v>14.1261957654285</v>
      </c>
      <c r="CQ104" s="68">
        <v>105.304</v>
      </c>
      <c r="CR104" s="72">
        <v>2.77607512916849</v>
      </c>
      <c r="CS104" s="27"/>
      <c r="CT104" s="24" t="s">
        <v>39</v>
      </c>
      <c r="CU104" s="68">
        <v>112.503558801815</v>
      </c>
      <c r="CV104" s="72">
        <v>10.7642491014704</v>
      </c>
      <c r="CW104" s="68">
        <v>120.197116500787</v>
      </c>
      <c r="CX104" s="72">
        <v>5.36373333423677</v>
      </c>
      <c r="CY104" s="68">
        <v>72.914965013673</v>
      </c>
      <c r="CZ104" s="72">
        <v>-22.7115338329077</v>
      </c>
      <c r="DA104" s="27"/>
      <c r="DB104" s="24" t="s">
        <v>39</v>
      </c>
      <c r="DC104" s="68">
        <v>118.71</v>
      </c>
      <c r="DD104" s="72">
        <v>13.601953978668</v>
      </c>
      <c r="DE104" s="68">
        <v>138.280290056461</v>
      </c>
      <c r="DF104" s="72">
        <v>11.759048447037</v>
      </c>
      <c r="DG104" s="68">
        <v>93.323</v>
      </c>
      <c r="DH104" s="72">
        <v>-4.79517447371856</v>
      </c>
      <c r="DI104" s="27"/>
      <c r="DJ104" s="24" t="s">
        <v>39</v>
      </c>
      <c r="DK104" s="68">
        <v>91.2767195600697</v>
      </c>
      <c r="DL104" s="72">
        <v>-4.9399034713684</v>
      </c>
      <c r="DM104" s="68">
        <v>111.107248186233</v>
      </c>
      <c r="DN104" s="72">
        <v>12.9955817434332</v>
      </c>
      <c r="DO104" s="68">
        <v>104.422989515929</v>
      </c>
      <c r="DP104" s="72">
        <v>22.460449984899</v>
      </c>
    </row>
    <row r="105" ht="15" hidden="1" customHeight="1" spans="1:120">
      <c r="A105" s="27"/>
      <c r="B105" s="24" t="s">
        <v>40</v>
      </c>
      <c r="C105" s="68">
        <v>107.423403863481</v>
      </c>
      <c r="D105" s="72">
        <v>-5.32762386440223</v>
      </c>
      <c r="E105" s="68">
        <v>108.911763981768</v>
      </c>
      <c r="F105" s="72">
        <v>4.44432733879403</v>
      </c>
      <c r="G105" s="68">
        <v>111.362978601602</v>
      </c>
      <c r="H105" s="72">
        <v>4.75315363628177</v>
      </c>
      <c r="I105" s="27"/>
      <c r="J105" s="24" t="s">
        <v>40</v>
      </c>
      <c r="K105" s="68">
        <v>107.837152326696</v>
      </c>
      <c r="L105" s="72">
        <v>4.23649825250098</v>
      </c>
      <c r="M105" s="68">
        <v>114.450606827999</v>
      </c>
      <c r="N105" s="72">
        <v>13.5897769099781</v>
      </c>
      <c r="O105" s="68">
        <v>103.809</v>
      </c>
      <c r="P105" s="72">
        <v>2.50801886692101</v>
      </c>
      <c r="Q105" s="27"/>
      <c r="R105" s="24" t="s">
        <v>40</v>
      </c>
      <c r="S105" s="68">
        <v>106.88422837539</v>
      </c>
      <c r="T105" s="72">
        <v>5.8520719030514</v>
      </c>
      <c r="U105" s="68">
        <v>109.129109309112</v>
      </c>
      <c r="V105" s="72">
        <v>7.12437139969089</v>
      </c>
      <c r="W105" s="68">
        <v>110.405059769637</v>
      </c>
      <c r="X105" s="72">
        <v>1.34776772654112</v>
      </c>
      <c r="Y105" s="27"/>
      <c r="Z105" s="24" t="s">
        <v>40</v>
      </c>
      <c r="AA105" s="68">
        <v>92.6688318333239</v>
      </c>
      <c r="AB105" s="72">
        <v>5.71057429520434</v>
      </c>
      <c r="AC105" s="68">
        <v>125.165</v>
      </c>
      <c r="AD105" s="72">
        <v>13.2547070589057</v>
      </c>
      <c r="AE105" s="68">
        <v>92.9988009155228</v>
      </c>
      <c r="AF105" s="72">
        <v>-6.71425991055085</v>
      </c>
      <c r="AG105" s="27"/>
      <c r="AH105" s="24" t="s">
        <v>40</v>
      </c>
      <c r="AI105" s="68">
        <v>117.576127341716</v>
      </c>
      <c r="AJ105" s="72">
        <v>1.42711089605253</v>
      </c>
      <c r="AK105" s="68">
        <v>106.675044247008</v>
      </c>
      <c r="AL105" s="72">
        <v>3.02192186334025</v>
      </c>
      <c r="AM105" s="68">
        <v>98.2955958579648</v>
      </c>
      <c r="AN105" s="72">
        <v>3.61630458269515</v>
      </c>
      <c r="AO105" s="27"/>
      <c r="AP105" s="24" t="s">
        <v>40</v>
      </c>
      <c r="AQ105" s="68">
        <v>108.618713838596</v>
      </c>
      <c r="AR105" s="72">
        <v>8.7598787084785</v>
      </c>
      <c r="AS105" s="68">
        <v>109.061557002285</v>
      </c>
      <c r="AT105" s="72">
        <v>3.48804993168351</v>
      </c>
      <c r="AU105" s="68">
        <v>117.870111910668</v>
      </c>
      <c r="AV105" s="72">
        <v>3.27951926830599</v>
      </c>
      <c r="AW105" s="27"/>
      <c r="AX105" s="24" t="s">
        <v>40</v>
      </c>
      <c r="AY105" s="68">
        <v>106.626078767785</v>
      </c>
      <c r="AZ105" s="72">
        <v>2.09737131933825</v>
      </c>
      <c r="BA105" s="68">
        <v>107.163750255415</v>
      </c>
      <c r="BB105" s="72">
        <v>2.22950121475711</v>
      </c>
      <c r="BC105" s="68">
        <v>118.538556629745</v>
      </c>
      <c r="BD105" s="72">
        <v>5.34199578774613</v>
      </c>
      <c r="BE105" s="27"/>
      <c r="BF105" s="24" t="s">
        <v>40</v>
      </c>
      <c r="BG105" s="68">
        <v>103.167432938064</v>
      </c>
      <c r="BH105" s="72">
        <v>4.03823580200017</v>
      </c>
      <c r="BI105" s="68">
        <v>102.103915688842</v>
      </c>
      <c r="BJ105" s="72">
        <v>2.60418498303416</v>
      </c>
      <c r="BK105" s="68">
        <v>112.558477667207</v>
      </c>
      <c r="BL105" s="72">
        <v>-2.43319646765147</v>
      </c>
      <c r="BM105" s="27"/>
      <c r="BN105" s="24" t="s">
        <v>40</v>
      </c>
      <c r="BO105" s="68">
        <v>111.529053352424</v>
      </c>
      <c r="BP105" s="72">
        <v>2.054775546911</v>
      </c>
      <c r="BQ105" s="68">
        <v>101.092038400673</v>
      </c>
      <c r="BR105" s="72">
        <v>5.12647231586189</v>
      </c>
      <c r="BS105" s="68">
        <v>119.161045115043</v>
      </c>
      <c r="BT105" s="72">
        <v>11.4115770136152</v>
      </c>
      <c r="BU105" s="27"/>
      <c r="BV105" s="24" t="s">
        <v>40</v>
      </c>
      <c r="BW105" s="68">
        <v>104.239783969183</v>
      </c>
      <c r="BX105" s="72">
        <v>1.89390866575469</v>
      </c>
      <c r="BY105" s="68">
        <v>118.871</v>
      </c>
      <c r="BZ105" s="72">
        <v>2.23994038778588</v>
      </c>
      <c r="CA105" s="68">
        <v>133.004</v>
      </c>
      <c r="CB105" s="72">
        <v>-0.224074633316576</v>
      </c>
      <c r="CC105" s="27"/>
      <c r="CD105" s="24" t="s">
        <v>40</v>
      </c>
      <c r="CE105" s="68">
        <v>122.686629897568</v>
      </c>
      <c r="CF105" s="72">
        <v>11.3093992243247</v>
      </c>
      <c r="CG105" s="68">
        <v>85.662</v>
      </c>
      <c r="CH105" s="72">
        <v>0.102500336307102</v>
      </c>
      <c r="CI105" s="68">
        <v>122.750840619264</v>
      </c>
      <c r="CJ105" s="72">
        <v>-8.3349714591311</v>
      </c>
      <c r="CK105" s="27"/>
      <c r="CL105" s="24" t="s">
        <v>40</v>
      </c>
      <c r="CM105" s="68">
        <v>110.871483405343</v>
      </c>
      <c r="CN105" s="72">
        <v>6.82611338008894</v>
      </c>
      <c r="CO105" s="68">
        <v>118.866209585667</v>
      </c>
      <c r="CP105" s="72">
        <v>15.4617509485125</v>
      </c>
      <c r="CQ105" s="68">
        <v>106.053</v>
      </c>
      <c r="CR105" s="72">
        <v>-8.45254447687158</v>
      </c>
      <c r="CS105" s="27"/>
      <c r="CT105" s="24" t="s">
        <v>40</v>
      </c>
      <c r="CU105" s="68">
        <v>93.0734134604245</v>
      </c>
      <c r="CV105" s="72">
        <v>7.62628408139673</v>
      </c>
      <c r="CW105" s="68">
        <v>101.26209688697</v>
      </c>
      <c r="CX105" s="72">
        <v>6.50992523700143</v>
      </c>
      <c r="CY105" s="68">
        <v>72.1658155804474</v>
      </c>
      <c r="CZ105" s="72">
        <v>-17.7474090838731</v>
      </c>
      <c r="DA105" s="27"/>
      <c r="DB105" s="24" t="s">
        <v>40</v>
      </c>
      <c r="DC105" s="68">
        <v>111.098</v>
      </c>
      <c r="DD105" s="72">
        <v>12.7779526866099</v>
      </c>
      <c r="DE105" s="68">
        <v>127.351941755497</v>
      </c>
      <c r="DF105" s="72">
        <v>2.60559491342154</v>
      </c>
      <c r="DG105" s="68">
        <v>113.076</v>
      </c>
      <c r="DH105" s="72">
        <v>-2.7688370978769</v>
      </c>
      <c r="DI105" s="27"/>
      <c r="DJ105" s="24" t="s">
        <v>40</v>
      </c>
      <c r="DK105" s="68">
        <v>81.6812826857014</v>
      </c>
      <c r="DL105" s="72">
        <v>0.415193999978086</v>
      </c>
      <c r="DM105" s="68">
        <v>108.886941521293</v>
      </c>
      <c r="DN105" s="72">
        <v>9.08099723568978</v>
      </c>
      <c r="DO105" s="68">
        <v>112.01526193903</v>
      </c>
      <c r="DP105" s="72">
        <v>14.874651350417</v>
      </c>
    </row>
    <row r="106" ht="15" hidden="1" customHeight="1" spans="1:120">
      <c r="A106" s="27"/>
      <c r="B106" s="24" t="s">
        <v>41</v>
      </c>
      <c r="C106" s="68">
        <v>121.037506536042</v>
      </c>
      <c r="D106" s="72">
        <v>3.22003428983837</v>
      </c>
      <c r="E106" s="68">
        <v>105.152597105888</v>
      </c>
      <c r="F106" s="72">
        <v>0.581204336924301</v>
      </c>
      <c r="G106" s="68">
        <v>109.228051161555</v>
      </c>
      <c r="H106" s="72">
        <v>-4.61358532044312</v>
      </c>
      <c r="I106" s="27"/>
      <c r="J106" s="24" t="s">
        <v>41</v>
      </c>
      <c r="K106" s="68">
        <v>112.618877201432</v>
      </c>
      <c r="L106" s="72">
        <v>5.08620302178949</v>
      </c>
      <c r="M106" s="68">
        <v>119.4996991756</v>
      </c>
      <c r="N106" s="72">
        <v>12.5155169058867</v>
      </c>
      <c r="O106" s="68">
        <v>95.165</v>
      </c>
      <c r="P106" s="72">
        <v>-7.89000571316123</v>
      </c>
      <c r="Q106" s="27"/>
      <c r="R106" s="24" t="s">
        <v>41</v>
      </c>
      <c r="S106" s="68">
        <v>108.512380920265</v>
      </c>
      <c r="T106" s="72">
        <v>6.29804094694207</v>
      </c>
      <c r="U106" s="68">
        <v>119.329770841404</v>
      </c>
      <c r="V106" s="72">
        <v>4.66382836354495</v>
      </c>
      <c r="W106" s="68">
        <v>115.312104100851</v>
      </c>
      <c r="X106" s="72">
        <v>8.55781125987343</v>
      </c>
      <c r="Y106" s="27"/>
      <c r="Z106" s="24" t="s">
        <v>41</v>
      </c>
      <c r="AA106" s="68">
        <v>86.2805433201027</v>
      </c>
      <c r="AB106" s="72">
        <v>1.28213002990141</v>
      </c>
      <c r="AC106" s="68">
        <v>120.641</v>
      </c>
      <c r="AD106" s="72">
        <v>5.17822676722011</v>
      </c>
      <c r="AE106" s="68">
        <v>101.179782543187</v>
      </c>
      <c r="AF106" s="72">
        <v>-2.2478992949553</v>
      </c>
      <c r="AG106" s="27"/>
      <c r="AH106" s="24" t="s">
        <v>41</v>
      </c>
      <c r="AI106" s="68">
        <v>101.571372378833</v>
      </c>
      <c r="AJ106" s="72">
        <v>0.67835536039324</v>
      </c>
      <c r="AK106" s="68">
        <v>112.859330659059</v>
      </c>
      <c r="AL106" s="72">
        <v>1.81617698274852</v>
      </c>
      <c r="AM106" s="68">
        <v>108.807834136416</v>
      </c>
      <c r="AN106" s="72">
        <v>2.10109438083248</v>
      </c>
      <c r="AO106" s="27"/>
      <c r="AP106" s="24" t="s">
        <v>41</v>
      </c>
      <c r="AQ106" s="68">
        <v>120.122244815582</v>
      </c>
      <c r="AR106" s="72">
        <v>8.98947341482523</v>
      </c>
      <c r="AS106" s="68">
        <v>107.355262012939</v>
      </c>
      <c r="AT106" s="72">
        <v>1.10300042271643</v>
      </c>
      <c r="AU106" s="68">
        <v>109.13466949931</v>
      </c>
      <c r="AV106" s="72">
        <v>5.12208062083437</v>
      </c>
      <c r="AW106" s="27"/>
      <c r="AX106" s="24" t="s">
        <v>41</v>
      </c>
      <c r="AY106" s="68">
        <v>104.235168676549</v>
      </c>
      <c r="AZ106" s="72">
        <v>-2.0767522008771</v>
      </c>
      <c r="BA106" s="68">
        <v>110.888152828732</v>
      </c>
      <c r="BB106" s="72">
        <v>7.57016830941267</v>
      </c>
      <c r="BC106" s="68">
        <v>122.985130825018</v>
      </c>
      <c r="BD106" s="72">
        <v>14.1574159032033</v>
      </c>
      <c r="BE106" s="27"/>
      <c r="BF106" s="24" t="s">
        <v>41</v>
      </c>
      <c r="BG106" s="68">
        <v>109.332804066999</v>
      </c>
      <c r="BH106" s="72">
        <v>3.08946778533536</v>
      </c>
      <c r="BI106" s="68">
        <v>95.2457748662872</v>
      </c>
      <c r="BJ106" s="72">
        <v>-0.286275778937309</v>
      </c>
      <c r="BK106" s="68">
        <v>115.903231038202</v>
      </c>
      <c r="BL106" s="72">
        <v>3.65805393620782</v>
      </c>
      <c r="BM106" s="27"/>
      <c r="BN106" s="24" t="s">
        <v>41</v>
      </c>
      <c r="BO106" s="68">
        <v>107.155230734267</v>
      </c>
      <c r="BP106" s="72">
        <v>1.10195549121718</v>
      </c>
      <c r="BQ106" s="68">
        <v>105.221214792495</v>
      </c>
      <c r="BR106" s="72">
        <v>8.25163744853516</v>
      </c>
      <c r="BS106" s="68">
        <v>121.60095192415</v>
      </c>
      <c r="BT106" s="72">
        <v>16.3901241069102</v>
      </c>
      <c r="BU106" s="27"/>
      <c r="BV106" s="24" t="s">
        <v>41</v>
      </c>
      <c r="BW106" s="68">
        <v>117.078279982</v>
      </c>
      <c r="BX106" s="72">
        <v>8.06476791128293</v>
      </c>
      <c r="BY106" s="68">
        <v>117.258</v>
      </c>
      <c r="BZ106" s="72">
        <v>9.71696135623333</v>
      </c>
      <c r="CA106" s="68">
        <v>126.469</v>
      </c>
      <c r="CB106" s="72">
        <v>-9.28864223287896</v>
      </c>
      <c r="CC106" s="27"/>
      <c r="CD106" s="24" t="s">
        <v>41</v>
      </c>
      <c r="CE106" s="68">
        <v>112.560395977497</v>
      </c>
      <c r="CF106" s="72">
        <v>4.30163105107837</v>
      </c>
      <c r="CG106" s="68">
        <v>98.12</v>
      </c>
      <c r="CH106" s="72">
        <v>-5.91262346013599</v>
      </c>
      <c r="CI106" s="68">
        <v>121.123847460212</v>
      </c>
      <c r="CJ106" s="72">
        <v>4.25969640081169</v>
      </c>
      <c r="CK106" s="27"/>
      <c r="CL106" s="24" t="s">
        <v>41</v>
      </c>
      <c r="CM106" s="68">
        <v>104.436092046847</v>
      </c>
      <c r="CN106" s="72">
        <v>4.34276601606814</v>
      </c>
      <c r="CO106" s="68">
        <v>115.751468719951</v>
      </c>
      <c r="CP106" s="72">
        <v>16.1070090995548</v>
      </c>
      <c r="CQ106" s="68">
        <v>111.215</v>
      </c>
      <c r="CR106" s="72">
        <v>-5.17769462563112</v>
      </c>
      <c r="CS106" s="27"/>
      <c r="CT106" s="24" t="s">
        <v>41</v>
      </c>
      <c r="CU106" s="68">
        <v>87.2305035818926</v>
      </c>
      <c r="CV106" s="72">
        <v>10.6992908858934</v>
      </c>
      <c r="CW106" s="68">
        <v>97.7479572232003</v>
      </c>
      <c r="CX106" s="72">
        <v>5.42178688845669</v>
      </c>
      <c r="CY106" s="68">
        <v>85.2146139862167</v>
      </c>
      <c r="CZ106" s="72">
        <v>-20.8894255439928</v>
      </c>
      <c r="DA106" s="27"/>
      <c r="DB106" s="24" t="s">
        <v>41</v>
      </c>
      <c r="DC106" s="68">
        <v>118.788</v>
      </c>
      <c r="DD106" s="72">
        <v>21.5235019133452</v>
      </c>
      <c r="DE106" s="68">
        <v>69.204127153535</v>
      </c>
      <c r="DF106" s="72">
        <v>-22.1153387776465</v>
      </c>
      <c r="DG106" s="68">
        <v>107.422</v>
      </c>
      <c r="DH106" s="72">
        <v>3.53338877010276</v>
      </c>
      <c r="DI106" s="27"/>
      <c r="DJ106" s="24" t="s">
        <v>41</v>
      </c>
      <c r="DK106" s="68">
        <v>92.2260710925004</v>
      </c>
      <c r="DL106" s="72">
        <v>-4.18817310684742</v>
      </c>
      <c r="DM106" s="68">
        <v>118.283716335087</v>
      </c>
      <c r="DN106" s="72">
        <v>5.41383771555452</v>
      </c>
      <c r="DO106" s="68">
        <v>111.921070350219</v>
      </c>
      <c r="DP106" s="72">
        <v>4.44459470387761</v>
      </c>
    </row>
    <row r="107" ht="15" hidden="1" customHeight="1" spans="1:120">
      <c r="A107" s="27"/>
      <c r="B107" s="24" t="s">
        <v>42</v>
      </c>
      <c r="C107" s="68">
        <v>120.100169429373</v>
      </c>
      <c r="D107" s="72">
        <v>19.509217682966</v>
      </c>
      <c r="E107" s="68">
        <v>108.969411953446</v>
      </c>
      <c r="F107" s="72">
        <v>5.81367279941018</v>
      </c>
      <c r="G107" s="68">
        <v>110.980224356342</v>
      </c>
      <c r="H107" s="72">
        <v>-0.166410187734428</v>
      </c>
      <c r="I107" s="27"/>
      <c r="J107" s="24" t="s">
        <v>42</v>
      </c>
      <c r="K107" s="68">
        <v>110.690140053311</v>
      </c>
      <c r="L107" s="72">
        <v>2.98442998958228</v>
      </c>
      <c r="M107" s="68">
        <v>118.692007955834</v>
      </c>
      <c r="N107" s="72">
        <v>9.90165862197125</v>
      </c>
      <c r="O107" s="68">
        <v>93.117</v>
      </c>
      <c r="P107" s="72">
        <v>3.42615626513785</v>
      </c>
      <c r="Q107" s="27"/>
      <c r="R107" s="24" t="s">
        <v>42</v>
      </c>
      <c r="S107" s="68">
        <v>118.190466322074</v>
      </c>
      <c r="T107" s="72">
        <v>6.61177344920895</v>
      </c>
      <c r="U107" s="68">
        <v>118.509265878204</v>
      </c>
      <c r="V107" s="72">
        <v>7.37811902018335</v>
      </c>
      <c r="W107" s="68">
        <v>129.970561595605</v>
      </c>
      <c r="X107" s="72">
        <v>5.83235111003113</v>
      </c>
      <c r="Y107" s="27"/>
      <c r="Z107" s="24" t="s">
        <v>42</v>
      </c>
      <c r="AA107" s="68">
        <v>102.390435929626</v>
      </c>
      <c r="AB107" s="72">
        <v>2.91324558568162</v>
      </c>
      <c r="AC107" s="68">
        <v>117.397</v>
      </c>
      <c r="AD107" s="72">
        <v>1.99553650740359</v>
      </c>
      <c r="AE107" s="68">
        <v>106.837170313308</v>
      </c>
      <c r="AF107" s="72">
        <v>4.3758078578164</v>
      </c>
      <c r="AG107" s="27"/>
      <c r="AH107" s="24" t="s">
        <v>42</v>
      </c>
      <c r="AI107" s="68">
        <v>110.199782593652</v>
      </c>
      <c r="AJ107" s="72">
        <v>4.0967614446094</v>
      </c>
      <c r="AK107" s="68">
        <v>110.616417425249</v>
      </c>
      <c r="AL107" s="72">
        <v>8.00302902818655</v>
      </c>
      <c r="AM107" s="68">
        <v>101.05073732568</v>
      </c>
      <c r="AN107" s="72">
        <v>5.26240526758335</v>
      </c>
      <c r="AO107" s="27"/>
      <c r="AP107" s="24" t="s">
        <v>42</v>
      </c>
      <c r="AQ107" s="68">
        <v>103.648075369435</v>
      </c>
      <c r="AR107" s="72">
        <v>10.2560966493533</v>
      </c>
      <c r="AS107" s="68">
        <v>98.8796188634175</v>
      </c>
      <c r="AT107" s="72">
        <v>6.86323855311961</v>
      </c>
      <c r="AU107" s="68">
        <v>99.6656798335686</v>
      </c>
      <c r="AV107" s="72">
        <v>9.53101559769762</v>
      </c>
      <c r="AW107" s="27"/>
      <c r="AX107" s="24" t="s">
        <v>42</v>
      </c>
      <c r="AY107" s="68">
        <v>105.403254338076</v>
      </c>
      <c r="AZ107" s="72">
        <v>0.814919393987324</v>
      </c>
      <c r="BA107" s="68">
        <v>108.858291339453</v>
      </c>
      <c r="BB107" s="72">
        <v>6.21895025160487</v>
      </c>
      <c r="BC107" s="68">
        <v>120.556214603486</v>
      </c>
      <c r="BD107" s="72">
        <v>7.06917777036433</v>
      </c>
      <c r="BE107" s="27"/>
      <c r="BF107" s="24" t="s">
        <v>42</v>
      </c>
      <c r="BG107" s="68">
        <v>107.530173508085</v>
      </c>
      <c r="BH107" s="72">
        <v>4.52562554025842</v>
      </c>
      <c r="BI107" s="68">
        <v>101.540902179429</v>
      </c>
      <c r="BJ107" s="72">
        <v>12.3144739493138</v>
      </c>
      <c r="BK107" s="68">
        <v>103.462266480168</v>
      </c>
      <c r="BL107" s="72">
        <v>1.66296620330868</v>
      </c>
      <c r="BM107" s="27"/>
      <c r="BN107" s="24" t="s">
        <v>42</v>
      </c>
      <c r="BO107" s="68">
        <v>101.311770494994</v>
      </c>
      <c r="BP107" s="72">
        <v>2.16882608933146</v>
      </c>
      <c r="BQ107" s="68">
        <v>106.812889108546</v>
      </c>
      <c r="BR107" s="72">
        <v>9.00142516408107</v>
      </c>
      <c r="BS107" s="68">
        <v>116.44131965338</v>
      </c>
      <c r="BT107" s="72">
        <v>10.268322683801</v>
      </c>
      <c r="BU107" s="27"/>
      <c r="BV107" s="24" t="s">
        <v>42</v>
      </c>
      <c r="BW107" s="68">
        <v>102.396474717515</v>
      </c>
      <c r="BX107" s="72">
        <v>14.1099894728614</v>
      </c>
      <c r="BY107" s="68">
        <v>92.302</v>
      </c>
      <c r="BZ107" s="72">
        <v>6.53695002910408</v>
      </c>
      <c r="CA107" s="68">
        <v>126.893</v>
      </c>
      <c r="CB107" s="72">
        <v>4.21160593865342</v>
      </c>
      <c r="CC107" s="27"/>
      <c r="CD107" s="24" t="s">
        <v>42</v>
      </c>
      <c r="CE107" s="68">
        <v>129.234500673843</v>
      </c>
      <c r="CF107" s="72">
        <v>16.1754147898261</v>
      </c>
      <c r="CG107" s="68">
        <v>78.448</v>
      </c>
      <c r="CH107" s="72">
        <v>-1.5492307001301</v>
      </c>
      <c r="CI107" s="68">
        <v>109.158932633609</v>
      </c>
      <c r="CJ107" s="72">
        <v>-21.1284660251726</v>
      </c>
      <c r="CK107" s="27"/>
      <c r="CL107" s="24" t="s">
        <v>42</v>
      </c>
      <c r="CM107" s="68">
        <v>99.4824785693465</v>
      </c>
      <c r="CN107" s="72">
        <v>-0.194881044048074</v>
      </c>
      <c r="CO107" s="68">
        <v>108.636213637042</v>
      </c>
      <c r="CP107" s="72">
        <v>15.2541178898284</v>
      </c>
      <c r="CQ107" s="68">
        <v>98.266</v>
      </c>
      <c r="CR107" s="72">
        <v>12.5000575146211</v>
      </c>
      <c r="CS107" s="27"/>
      <c r="CT107" s="24" t="s">
        <v>42</v>
      </c>
      <c r="CU107" s="68">
        <v>93.9588577744213</v>
      </c>
      <c r="CV107" s="72">
        <v>11.4305648024861</v>
      </c>
      <c r="CW107" s="68">
        <v>98.6997509846429</v>
      </c>
      <c r="CX107" s="72">
        <v>5.26224063391342</v>
      </c>
      <c r="CY107" s="68">
        <v>73.6456658478718</v>
      </c>
      <c r="CZ107" s="72">
        <v>-24.3874509772484</v>
      </c>
      <c r="DA107" s="27"/>
      <c r="DB107" s="24" t="s">
        <v>42</v>
      </c>
      <c r="DC107" s="68">
        <v>118.394</v>
      </c>
      <c r="DD107" s="72">
        <v>31.06703943132</v>
      </c>
      <c r="DE107" s="68">
        <v>82.1469324711299</v>
      </c>
      <c r="DF107" s="72">
        <v>-26.1993744885416</v>
      </c>
      <c r="DG107" s="68">
        <v>121.251</v>
      </c>
      <c r="DH107" s="72">
        <v>17.2096782662957</v>
      </c>
      <c r="DI107" s="27"/>
      <c r="DJ107" s="24" t="s">
        <v>42</v>
      </c>
      <c r="DK107" s="68">
        <v>92.7215999939785</v>
      </c>
      <c r="DL107" s="72">
        <v>-3.29267430915448</v>
      </c>
      <c r="DM107" s="68">
        <v>124.703907612425</v>
      </c>
      <c r="DN107" s="72">
        <v>12.3120604222194</v>
      </c>
      <c r="DO107" s="68">
        <v>116.664117562762</v>
      </c>
      <c r="DP107" s="72">
        <v>5.84949773145718</v>
      </c>
    </row>
    <row r="108" ht="15" hidden="1" customHeight="1" spans="1:120">
      <c r="A108" s="27"/>
      <c r="B108" s="24" t="s">
        <v>43</v>
      </c>
      <c r="C108" s="68">
        <v>101.890483696108</v>
      </c>
      <c r="D108" s="72">
        <v>19.0461929916012</v>
      </c>
      <c r="E108" s="68">
        <v>105.572854420379</v>
      </c>
      <c r="F108" s="72">
        <v>0.51500398333981</v>
      </c>
      <c r="G108" s="68">
        <v>112.006154127159</v>
      </c>
      <c r="H108" s="72">
        <v>-4.10587405175075</v>
      </c>
      <c r="I108" s="27"/>
      <c r="J108" s="24" t="s">
        <v>43</v>
      </c>
      <c r="K108" s="68">
        <v>115.927702511725</v>
      </c>
      <c r="L108" s="72">
        <v>2.10368895884304</v>
      </c>
      <c r="M108" s="68">
        <v>123.314042392787</v>
      </c>
      <c r="N108" s="72">
        <v>9.50128309354889</v>
      </c>
      <c r="O108" s="68">
        <v>96.947</v>
      </c>
      <c r="P108" s="72">
        <v>0.754437130561243</v>
      </c>
      <c r="Q108" s="27"/>
      <c r="R108" s="24" t="s">
        <v>43</v>
      </c>
      <c r="S108" s="68">
        <v>101.034408284736</v>
      </c>
      <c r="T108" s="72">
        <v>4.70181657123577</v>
      </c>
      <c r="U108" s="68">
        <v>122.108898388442</v>
      </c>
      <c r="V108" s="72">
        <v>7.27982739179522</v>
      </c>
      <c r="W108" s="68">
        <v>130.337363624464</v>
      </c>
      <c r="X108" s="72">
        <v>-0.970078823944931</v>
      </c>
      <c r="Y108" s="27"/>
      <c r="Z108" s="24" t="s">
        <v>43</v>
      </c>
      <c r="AA108" s="68">
        <v>105.933086886223</v>
      </c>
      <c r="AB108" s="72">
        <v>0.910696842534222</v>
      </c>
      <c r="AC108" s="68">
        <v>118.546</v>
      </c>
      <c r="AD108" s="72">
        <v>1.55631934227746</v>
      </c>
      <c r="AE108" s="68">
        <v>109.021321384391</v>
      </c>
      <c r="AF108" s="72">
        <v>7.01309821398979</v>
      </c>
      <c r="AG108" s="27"/>
      <c r="AH108" s="24" t="s">
        <v>43</v>
      </c>
      <c r="AI108" s="68">
        <v>110.245519959529</v>
      </c>
      <c r="AJ108" s="72">
        <v>2.00209603684887</v>
      </c>
      <c r="AK108" s="68">
        <v>122.543569899006</v>
      </c>
      <c r="AL108" s="72">
        <v>9.64512531490409</v>
      </c>
      <c r="AM108" s="68">
        <v>108.758504011358</v>
      </c>
      <c r="AN108" s="72">
        <v>2.2575002426974</v>
      </c>
      <c r="AO108" s="27"/>
      <c r="AP108" s="24" t="s">
        <v>43</v>
      </c>
      <c r="AQ108" s="68">
        <v>104.985920697342</v>
      </c>
      <c r="AR108" s="72">
        <v>6.0175960998149</v>
      </c>
      <c r="AS108" s="68">
        <v>99.0191867941088</v>
      </c>
      <c r="AT108" s="72">
        <v>6.27876244172415</v>
      </c>
      <c r="AU108" s="68">
        <v>107.149236245685</v>
      </c>
      <c r="AV108" s="72">
        <v>3.9141050205793</v>
      </c>
      <c r="AW108" s="27"/>
      <c r="AX108" s="24" t="s">
        <v>43</v>
      </c>
      <c r="AY108" s="68">
        <v>109.693662432463</v>
      </c>
      <c r="AZ108" s="72">
        <v>4.94416939547655</v>
      </c>
      <c r="BA108" s="68">
        <v>105.280523211542</v>
      </c>
      <c r="BB108" s="72">
        <v>3.51674221493496</v>
      </c>
      <c r="BC108" s="68">
        <v>124.107485767487</v>
      </c>
      <c r="BD108" s="72">
        <v>7.07578057525977</v>
      </c>
      <c r="BE108" s="27"/>
      <c r="BF108" s="24" t="s">
        <v>43</v>
      </c>
      <c r="BG108" s="68">
        <v>108.758554616443</v>
      </c>
      <c r="BH108" s="72">
        <v>1.37797656341741</v>
      </c>
      <c r="BI108" s="68">
        <v>99.2691084385559</v>
      </c>
      <c r="BJ108" s="72">
        <v>9.55667632661923</v>
      </c>
      <c r="BK108" s="68">
        <v>100.946326585407</v>
      </c>
      <c r="BL108" s="72">
        <v>-1.99796354918924</v>
      </c>
      <c r="BM108" s="27"/>
      <c r="BN108" s="24" t="s">
        <v>43</v>
      </c>
      <c r="BO108" s="68">
        <v>103.997129631763</v>
      </c>
      <c r="BP108" s="72">
        <v>-5.51068896808194</v>
      </c>
      <c r="BQ108" s="68">
        <v>103.587767036737</v>
      </c>
      <c r="BR108" s="72">
        <v>4.74833564590335</v>
      </c>
      <c r="BS108" s="68">
        <v>125.770906546451</v>
      </c>
      <c r="BT108" s="72">
        <v>8.27744333567631</v>
      </c>
      <c r="BU108" s="27"/>
      <c r="BV108" s="24" t="s">
        <v>43</v>
      </c>
      <c r="BW108" s="68">
        <v>97.5676865353772</v>
      </c>
      <c r="BX108" s="72">
        <v>3.27241188058009</v>
      </c>
      <c r="BY108" s="68">
        <v>107.802</v>
      </c>
      <c r="BZ108" s="72">
        <v>5.86365674116902</v>
      </c>
      <c r="CA108" s="68">
        <v>97.919</v>
      </c>
      <c r="CB108" s="72">
        <v>-1.28036812021148</v>
      </c>
      <c r="CC108" s="27"/>
      <c r="CD108" s="24" t="s">
        <v>43</v>
      </c>
      <c r="CE108" s="68">
        <v>114.84376756213</v>
      </c>
      <c r="CF108" s="72">
        <v>19.6340266959493</v>
      </c>
      <c r="CG108" s="68">
        <v>92.014</v>
      </c>
      <c r="CH108" s="72">
        <v>-0.522895679302522</v>
      </c>
      <c r="CI108" s="68">
        <v>93.0523608610791</v>
      </c>
      <c r="CJ108" s="72">
        <v>-6.34394386989297</v>
      </c>
      <c r="CK108" s="27"/>
      <c r="CL108" s="24" t="s">
        <v>43</v>
      </c>
      <c r="CM108" s="68">
        <v>109.316599647835</v>
      </c>
      <c r="CN108" s="72">
        <v>0.133766343985897</v>
      </c>
      <c r="CO108" s="68">
        <v>113.461475867364</v>
      </c>
      <c r="CP108" s="72">
        <v>7.38363812776943</v>
      </c>
      <c r="CQ108" s="68">
        <v>122.254</v>
      </c>
      <c r="CR108" s="72">
        <v>14.8384532757586</v>
      </c>
      <c r="CS108" s="27"/>
      <c r="CT108" s="24" t="s">
        <v>43</v>
      </c>
      <c r="CU108" s="68">
        <v>96.1812231375036</v>
      </c>
      <c r="CV108" s="72">
        <v>9.7139402757944</v>
      </c>
      <c r="CW108" s="68">
        <v>104.261614775664</v>
      </c>
      <c r="CX108" s="72">
        <v>1.65716892776686</v>
      </c>
      <c r="CY108" s="68">
        <v>81.9076138914189</v>
      </c>
      <c r="CZ108" s="72">
        <v>-14.4323022610646</v>
      </c>
      <c r="DA108" s="27"/>
      <c r="DB108" s="24" t="s">
        <v>43</v>
      </c>
      <c r="DC108" s="68">
        <v>118.534</v>
      </c>
      <c r="DD108" s="72">
        <v>21.3645152142372</v>
      </c>
      <c r="DE108" s="68">
        <v>105.289164334669</v>
      </c>
      <c r="DF108" s="72">
        <v>-4.53552855393795</v>
      </c>
      <c r="DG108" s="68">
        <v>113.102</v>
      </c>
      <c r="DH108" s="72">
        <v>-1.92397155461668</v>
      </c>
      <c r="DI108" s="27"/>
      <c r="DJ108" s="24" t="s">
        <v>43</v>
      </c>
      <c r="DK108" s="68">
        <v>84.2293711099045</v>
      </c>
      <c r="DL108" s="72">
        <v>-9.82436530551216</v>
      </c>
      <c r="DM108" s="68">
        <v>117.101499470675</v>
      </c>
      <c r="DN108" s="72">
        <v>10.7168525915119</v>
      </c>
      <c r="DO108" s="68">
        <v>87.9151134237239</v>
      </c>
      <c r="DP108" s="72">
        <v>-14.9590453544812</v>
      </c>
    </row>
    <row r="109" ht="15" hidden="1" customHeight="1" spans="1:120">
      <c r="A109" s="27"/>
      <c r="B109" s="24"/>
      <c r="C109" s="68"/>
      <c r="D109" s="443"/>
      <c r="E109" s="68"/>
      <c r="F109" s="443"/>
      <c r="G109" s="68"/>
      <c r="H109" s="443"/>
      <c r="I109" s="27"/>
      <c r="J109" s="24"/>
      <c r="K109" s="68"/>
      <c r="L109" s="445"/>
      <c r="M109" s="68"/>
      <c r="N109" s="445"/>
      <c r="O109" s="68"/>
      <c r="P109" s="445"/>
      <c r="Q109" s="27"/>
      <c r="R109" s="24"/>
      <c r="S109" s="68"/>
      <c r="T109" s="445"/>
      <c r="U109" s="68"/>
      <c r="V109" s="445"/>
      <c r="W109" s="68"/>
      <c r="X109" s="445"/>
      <c r="Y109" s="27"/>
      <c r="Z109" s="24"/>
      <c r="AA109" s="68"/>
      <c r="AB109" s="445"/>
      <c r="AC109" s="68"/>
      <c r="AD109" s="445"/>
      <c r="AE109" s="68"/>
      <c r="AF109" s="445"/>
      <c r="AG109" s="27"/>
      <c r="AH109" s="24"/>
      <c r="AI109" s="68"/>
      <c r="AJ109" s="445"/>
      <c r="AK109" s="68"/>
      <c r="AL109" s="445"/>
      <c r="AM109" s="68"/>
      <c r="AN109" s="445"/>
      <c r="AO109" s="27"/>
      <c r="AP109" s="24"/>
      <c r="AQ109" s="68"/>
      <c r="AR109" s="445"/>
      <c r="AS109" s="68"/>
      <c r="AT109" s="445"/>
      <c r="AU109" s="68"/>
      <c r="AV109" s="445"/>
      <c r="AW109" s="27"/>
      <c r="AX109" s="24"/>
      <c r="AY109" s="68"/>
      <c r="AZ109" s="445"/>
      <c r="BA109" s="68"/>
      <c r="BB109" s="445"/>
      <c r="BC109" s="68"/>
      <c r="BD109" s="445"/>
      <c r="BE109" s="27"/>
      <c r="BF109" s="24"/>
      <c r="BG109" s="68"/>
      <c r="BH109" s="445"/>
      <c r="BI109" s="68"/>
      <c r="BJ109" s="445"/>
      <c r="BK109" s="68"/>
      <c r="BL109" s="445"/>
      <c r="BM109" s="27"/>
      <c r="BN109" s="24"/>
      <c r="BO109" s="405"/>
      <c r="BP109" s="445"/>
      <c r="BQ109" s="68"/>
      <c r="BR109" s="445"/>
      <c r="BS109" s="68"/>
      <c r="BT109" s="445"/>
      <c r="BU109" s="27"/>
      <c r="BV109" s="24"/>
      <c r="BW109" s="68"/>
      <c r="BX109" s="445"/>
      <c r="BY109" s="68"/>
      <c r="BZ109" s="445"/>
      <c r="CA109" s="68"/>
      <c r="CB109" s="445"/>
      <c r="CC109" s="27"/>
      <c r="CD109" s="24"/>
      <c r="CE109" s="68"/>
      <c r="CF109" s="445"/>
      <c r="CG109" s="68"/>
      <c r="CH109" s="445"/>
      <c r="CI109" s="68"/>
      <c r="CJ109" s="445"/>
      <c r="CK109" s="27"/>
      <c r="CL109" s="24"/>
      <c r="CM109" s="68"/>
      <c r="CN109" s="445"/>
      <c r="CO109" s="68"/>
      <c r="CP109" s="445"/>
      <c r="CQ109" s="68"/>
      <c r="CR109" s="445"/>
      <c r="CS109" s="27"/>
      <c r="CT109" s="24"/>
      <c r="CU109" s="68"/>
      <c r="CV109" s="445"/>
      <c r="CW109" s="68"/>
      <c r="CX109" s="445"/>
      <c r="CY109" s="68"/>
      <c r="CZ109" s="445"/>
      <c r="DA109" s="27"/>
      <c r="DB109" s="24"/>
      <c r="DC109" s="68"/>
      <c r="DD109" s="445"/>
      <c r="DE109" s="68"/>
      <c r="DF109" s="445"/>
      <c r="DG109" s="68"/>
      <c r="DH109" s="445"/>
      <c r="DI109" s="27"/>
      <c r="DJ109" s="24"/>
      <c r="DK109" s="68"/>
      <c r="DL109" s="445"/>
      <c r="DM109" s="68"/>
      <c r="DN109" s="445"/>
      <c r="DO109" s="68"/>
      <c r="DP109" s="445"/>
    </row>
    <row r="110" ht="15" hidden="1" customHeight="1" spans="1:121">
      <c r="A110" s="27">
        <v>2017</v>
      </c>
      <c r="B110" s="24" t="s">
        <v>32</v>
      </c>
      <c r="C110" s="68">
        <v>86.2744634020802</v>
      </c>
      <c r="D110" s="72">
        <v>15.692096978856</v>
      </c>
      <c r="E110" s="68">
        <v>92.6574460884471</v>
      </c>
      <c r="F110" s="72">
        <v>-14.2240649518054</v>
      </c>
      <c r="G110" s="68">
        <v>114.262183280959</v>
      </c>
      <c r="H110" s="72">
        <v>4.41864118084811</v>
      </c>
      <c r="I110" s="27">
        <v>2017</v>
      </c>
      <c r="J110" s="24" t="s">
        <v>32</v>
      </c>
      <c r="K110" s="68">
        <v>115.478449618407</v>
      </c>
      <c r="L110" s="72">
        <v>4.53676469730094</v>
      </c>
      <c r="M110" s="68">
        <v>115.579551514456</v>
      </c>
      <c r="N110" s="72">
        <v>5.28670287718671</v>
      </c>
      <c r="O110" s="68">
        <v>109.702</v>
      </c>
      <c r="P110" s="72">
        <v>2.65371061268318</v>
      </c>
      <c r="Q110" s="27">
        <v>2017</v>
      </c>
      <c r="R110" s="24" t="s">
        <v>32</v>
      </c>
      <c r="S110" s="68">
        <v>98.1903982358057</v>
      </c>
      <c r="T110" s="72">
        <v>4.62275004768995</v>
      </c>
      <c r="U110" s="68">
        <v>108.400817068161</v>
      </c>
      <c r="V110" s="72">
        <v>8.1263545354976</v>
      </c>
      <c r="W110" s="68">
        <v>142.277746955898</v>
      </c>
      <c r="X110" s="72">
        <v>31.4800923948999</v>
      </c>
      <c r="Y110" s="27">
        <v>2017</v>
      </c>
      <c r="Z110" s="24" t="s">
        <v>32</v>
      </c>
      <c r="AA110" s="68">
        <v>112.635282662574</v>
      </c>
      <c r="AB110" s="72">
        <v>-0.674941841238507</v>
      </c>
      <c r="AC110" s="68">
        <v>136.327</v>
      </c>
      <c r="AD110" s="72">
        <v>33.2435882437047</v>
      </c>
      <c r="AE110" s="68">
        <v>93.6639659737564</v>
      </c>
      <c r="AF110" s="72">
        <v>-6.04839983629036</v>
      </c>
      <c r="AG110" s="27">
        <v>2017</v>
      </c>
      <c r="AH110" s="24" t="s">
        <v>32</v>
      </c>
      <c r="AI110" s="68">
        <v>112.886967580687</v>
      </c>
      <c r="AJ110" s="72">
        <v>3.94286639638557</v>
      </c>
      <c r="AK110" s="68">
        <v>110.283349066895</v>
      </c>
      <c r="AL110" s="72">
        <v>12.0554633783158</v>
      </c>
      <c r="AM110" s="68">
        <v>108.788413754735</v>
      </c>
      <c r="AN110" s="72">
        <v>1.76042853079927</v>
      </c>
      <c r="AO110" s="27">
        <v>2017</v>
      </c>
      <c r="AP110" s="24" t="s">
        <v>32</v>
      </c>
      <c r="AQ110" s="68">
        <v>101.077288158247</v>
      </c>
      <c r="AR110" s="72">
        <v>1.83037788411875</v>
      </c>
      <c r="AS110" s="68">
        <v>106.170863326994</v>
      </c>
      <c r="AT110" s="72">
        <v>4.73149809843154</v>
      </c>
      <c r="AU110" s="68">
        <v>89.3926782841069</v>
      </c>
      <c r="AV110" s="72">
        <v>2.61624796923503</v>
      </c>
      <c r="AW110" s="27">
        <v>2017</v>
      </c>
      <c r="AX110" s="24" t="s">
        <v>32</v>
      </c>
      <c r="AY110" s="68">
        <v>108.123747778282</v>
      </c>
      <c r="AZ110" s="72">
        <v>5.35201915226374</v>
      </c>
      <c r="BA110" s="68">
        <v>100.865291331902</v>
      </c>
      <c r="BB110" s="72">
        <v>1.45610821397865</v>
      </c>
      <c r="BC110" s="68">
        <v>109.17811472205</v>
      </c>
      <c r="BD110" s="72">
        <v>1.80721267704807</v>
      </c>
      <c r="BE110" s="27">
        <v>2017</v>
      </c>
      <c r="BF110" s="24" t="s">
        <v>32</v>
      </c>
      <c r="BG110" s="68">
        <v>102.964542994104</v>
      </c>
      <c r="BH110" s="72">
        <v>2.27902532984714</v>
      </c>
      <c r="BI110" s="68">
        <v>100.228018060973</v>
      </c>
      <c r="BJ110" s="72">
        <v>7.6983415362352</v>
      </c>
      <c r="BK110" s="68">
        <v>94.0591701071257</v>
      </c>
      <c r="BL110" s="72">
        <v>-1.24283943343362</v>
      </c>
      <c r="BM110" s="27">
        <v>2017</v>
      </c>
      <c r="BN110" s="24" t="s">
        <v>32</v>
      </c>
      <c r="BO110" s="68">
        <v>89.8641025686671</v>
      </c>
      <c r="BP110" s="72">
        <v>-0.3854126767407</v>
      </c>
      <c r="BQ110" s="68">
        <v>134.608105678983</v>
      </c>
      <c r="BR110" s="72">
        <v>4.79955423200391</v>
      </c>
      <c r="BS110" s="68">
        <v>115.507885617415</v>
      </c>
      <c r="BT110" s="72">
        <v>11.6219797532139</v>
      </c>
      <c r="BU110" s="27">
        <v>2017</v>
      </c>
      <c r="BV110" s="24" t="s">
        <v>32</v>
      </c>
      <c r="BW110" s="68">
        <v>95.5932513723006</v>
      </c>
      <c r="BX110" s="72">
        <v>-7.06110807939547</v>
      </c>
      <c r="BY110" s="68">
        <v>93.155</v>
      </c>
      <c r="BZ110" s="72">
        <v>5.57856680674351</v>
      </c>
      <c r="CA110" s="68">
        <v>144.657</v>
      </c>
      <c r="CB110" s="72">
        <v>2.34200341562349</v>
      </c>
      <c r="CC110" s="27">
        <v>2017</v>
      </c>
      <c r="CD110" s="24" t="s">
        <v>32</v>
      </c>
      <c r="CE110" s="68">
        <v>86.4743742854468</v>
      </c>
      <c r="CF110" s="72">
        <v>-2.40575402618414</v>
      </c>
      <c r="CG110" s="68">
        <v>101.55</v>
      </c>
      <c r="CH110" s="72">
        <v>-0.419107629190918</v>
      </c>
      <c r="CI110" s="68">
        <v>92.8487708694187</v>
      </c>
      <c r="CJ110" s="72">
        <v>7.04235295277454</v>
      </c>
      <c r="CK110" s="27">
        <v>2017</v>
      </c>
      <c r="CL110" s="24" t="s">
        <v>32</v>
      </c>
      <c r="CM110" s="68">
        <v>102.616275043941</v>
      </c>
      <c r="CN110" s="72">
        <v>1.68513717876215</v>
      </c>
      <c r="CO110" s="68">
        <v>109.426278587417</v>
      </c>
      <c r="CP110" s="72">
        <v>14.8297001138006</v>
      </c>
      <c r="CQ110" s="68">
        <v>116.977</v>
      </c>
      <c r="CR110" s="72">
        <v>9.24979056481652</v>
      </c>
      <c r="CS110" s="27">
        <v>2017</v>
      </c>
      <c r="CT110" s="24" t="s">
        <v>32</v>
      </c>
      <c r="CU110" s="68">
        <v>110.370596319133</v>
      </c>
      <c r="CV110" s="72">
        <v>2.12378021213505</v>
      </c>
      <c r="CW110" s="68">
        <v>93.3221749729909</v>
      </c>
      <c r="CX110" s="72">
        <v>13.3113210269828</v>
      </c>
      <c r="CY110" s="68">
        <v>87.179180143754</v>
      </c>
      <c r="CZ110" s="72">
        <v>2.01288283800113</v>
      </c>
      <c r="DA110" s="27">
        <v>2017</v>
      </c>
      <c r="DB110" s="24" t="s">
        <v>32</v>
      </c>
      <c r="DC110" s="68">
        <v>159.978</v>
      </c>
      <c r="DD110" s="72">
        <v>24.13382050997</v>
      </c>
      <c r="DE110" s="68">
        <v>85.8157688265417</v>
      </c>
      <c r="DF110" s="72">
        <v>-15.0330885562507</v>
      </c>
      <c r="DG110" s="68">
        <v>108.083</v>
      </c>
      <c r="DH110" s="72">
        <v>12.2596884512725</v>
      </c>
      <c r="DI110" s="27">
        <v>2017</v>
      </c>
      <c r="DJ110" s="24" t="s">
        <v>32</v>
      </c>
      <c r="DK110" s="68">
        <v>90.8433492475434</v>
      </c>
      <c r="DL110" s="72">
        <v>-12.1367010234874</v>
      </c>
      <c r="DM110" s="68">
        <v>118.185432293774</v>
      </c>
      <c r="DN110" s="72">
        <v>13.908470026497</v>
      </c>
      <c r="DO110" s="68">
        <v>99.6530958914375</v>
      </c>
      <c r="DP110" s="72">
        <v>-13.2959399642432</v>
      </c>
      <c r="DQ110" s="429"/>
    </row>
    <row r="111" ht="15" hidden="1" customHeight="1" spans="1:121">
      <c r="A111" s="27"/>
      <c r="B111" s="24" t="s">
        <v>33</v>
      </c>
      <c r="C111" s="68">
        <v>85.1799053738374</v>
      </c>
      <c r="D111" s="72">
        <v>25.1881318776449</v>
      </c>
      <c r="E111" s="68">
        <v>98.8217826876157</v>
      </c>
      <c r="F111" s="72">
        <v>1.12139130416324</v>
      </c>
      <c r="G111" s="68">
        <v>103.685729908025</v>
      </c>
      <c r="H111" s="72">
        <v>9.93173671833291</v>
      </c>
      <c r="I111" s="27"/>
      <c r="J111" s="24" t="s">
        <v>33</v>
      </c>
      <c r="K111" s="68">
        <v>105.762501717495</v>
      </c>
      <c r="L111" s="72">
        <v>9.02167200626604</v>
      </c>
      <c r="M111" s="68">
        <v>102.354580674908</v>
      </c>
      <c r="N111" s="72">
        <v>17.1053880722254</v>
      </c>
      <c r="O111" s="68">
        <v>109.32</v>
      </c>
      <c r="P111" s="72">
        <v>2.38447562140595</v>
      </c>
      <c r="Q111" s="27"/>
      <c r="R111" s="24" t="s">
        <v>33</v>
      </c>
      <c r="S111" s="68">
        <v>101.834834571606</v>
      </c>
      <c r="T111" s="72">
        <v>6.12513511399915</v>
      </c>
      <c r="U111" s="68">
        <v>106.395442837328</v>
      </c>
      <c r="V111" s="72">
        <v>9.78349395837222</v>
      </c>
      <c r="W111" s="68">
        <v>124.033407818248</v>
      </c>
      <c r="X111" s="72">
        <v>14.5393603600701</v>
      </c>
      <c r="Y111" s="27"/>
      <c r="Z111" s="24" t="s">
        <v>33</v>
      </c>
      <c r="AA111" s="68">
        <v>108.085329933075</v>
      </c>
      <c r="AB111" s="72">
        <v>4.18935910104085</v>
      </c>
      <c r="AC111" s="68">
        <v>129.12</v>
      </c>
      <c r="AD111" s="72">
        <v>22.7131466152194</v>
      </c>
      <c r="AE111" s="68">
        <v>95.5069193262714</v>
      </c>
      <c r="AF111" s="72">
        <v>1.54222155144761</v>
      </c>
      <c r="AG111" s="27"/>
      <c r="AH111" s="24" t="s">
        <v>33</v>
      </c>
      <c r="AI111" s="68">
        <v>109.085937306912</v>
      </c>
      <c r="AJ111" s="72">
        <v>12.6291755234955</v>
      </c>
      <c r="AK111" s="68">
        <v>102.274433040381</v>
      </c>
      <c r="AL111" s="72">
        <v>18.4693911935027</v>
      </c>
      <c r="AM111" s="68">
        <v>104.29291753954</v>
      </c>
      <c r="AN111" s="72">
        <v>2.20345728689833</v>
      </c>
      <c r="AO111" s="27"/>
      <c r="AP111" s="24" t="s">
        <v>33</v>
      </c>
      <c r="AQ111" s="68">
        <v>100.363391726335</v>
      </c>
      <c r="AR111" s="72">
        <v>3.79557786503022</v>
      </c>
      <c r="AS111" s="68">
        <v>104.56469585996</v>
      </c>
      <c r="AT111" s="72">
        <v>8.21666488527192</v>
      </c>
      <c r="AU111" s="68">
        <v>99.6835966593486</v>
      </c>
      <c r="AV111" s="72">
        <v>3.86890269394881</v>
      </c>
      <c r="AW111" s="27"/>
      <c r="AX111" s="24" t="s">
        <v>33</v>
      </c>
      <c r="AY111" s="68">
        <v>102.229775662374</v>
      </c>
      <c r="AZ111" s="72">
        <v>11.1999658810225</v>
      </c>
      <c r="BA111" s="68">
        <v>100.517995753375</v>
      </c>
      <c r="BB111" s="72">
        <v>2.41193664310903</v>
      </c>
      <c r="BC111" s="68">
        <v>110.33780414737</v>
      </c>
      <c r="BD111" s="72">
        <v>3.81318427181765</v>
      </c>
      <c r="BE111" s="27"/>
      <c r="BF111" s="24" t="s">
        <v>33</v>
      </c>
      <c r="BG111" s="68">
        <v>95.1963681064306</v>
      </c>
      <c r="BH111" s="72">
        <v>6.48227704663927</v>
      </c>
      <c r="BI111" s="68">
        <v>97.2279077216574</v>
      </c>
      <c r="BJ111" s="72">
        <v>8.30063040590312</v>
      </c>
      <c r="BK111" s="68">
        <v>94.76681678248</v>
      </c>
      <c r="BL111" s="72">
        <v>-4.56696721794857</v>
      </c>
      <c r="BM111" s="27"/>
      <c r="BN111" s="24" t="s">
        <v>33</v>
      </c>
      <c r="BO111" s="68">
        <v>89.0574741786246</v>
      </c>
      <c r="BP111" s="72">
        <v>-0.388531099586018</v>
      </c>
      <c r="BQ111" s="68">
        <v>101.071870894957</v>
      </c>
      <c r="BR111" s="72">
        <v>5.19109241215571</v>
      </c>
      <c r="BS111" s="68">
        <v>96.8938514958918</v>
      </c>
      <c r="BT111" s="72">
        <v>16.7459289981766</v>
      </c>
      <c r="BU111" s="27"/>
      <c r="BV111" s="24" t="s">
        <v>33</v>
      </c>
      <c r="BW111" s="68">
        <v>97.6114450189188</v>
      </c>
      <c r="BX111" s="72">
        <v>4.10846579916804</v>
      </c>
      <c r="BY111" s="68">
        <v>79.442</v>
      </c>
      <c r="BZ111" s="72">
        <v>1.4779331928211</v>
      </c>
      <c r="CA111" s="68">
        <v>68.327</v>
      </c>
      <c r="CB111" s="72">
        <v>-8.82439284761142</v>
      </c>
      <c r="CC111" s="27"/>
      <c r="CD111" s="24" t="s">
        <v>33</v>
      </c>
      <c r="CE111" s="68">
        <v>104.975248956695</v>
      </c>
      <c r="CF111" s="72">
        <v>1.87603376806915</v>
      </c>
      <c r="CG111" s="68">
        <v>129.946</v>
      </c>
      <c r="CH111" s="72">
        <v>7.13926471921968</v>
      </c>
      <c r="CI111" s="68">
        <v>96.1872704167793</v>
      </c>
      <c r="CJ111" s="72">
        <v>13.1033013210468</v>
      </c>
      <c r="CK111" s="27"/>
      <c r="CL111" s="24" t="s">
        <v>33</v>
      </c>
      <c r="CM111" s="68">
        <v>105.355206990652</v>
      </c>
      <c r="CN111" s="72">
        <v>6.24160830967794</v>
      </c>
      <c r="CO111" s="68">
        <v>108.279064784315</v>
      </c>
      <c r="CP111" s="72">
        <v>15.9323311699827</v>
      </c>
      <c r="CQ111" s="68">
        <v>76.287</v>
      </c>
      <c r="CR111" s="72">
        <v>10.8854908572924</v>
      </c>
      <c r="CS111" s="27"/>
      <c r="CT111" s="24" t="s">
        <v>33</v>
      </c>
      <c r="CU111" s="68">
        <v>102.781937566057</v>
      </c>
      <c r="CV111" s="72">
        <v>2.70445085274514</v>
      </c>
      <c r="CW111" s="68">
        <v>113.27282495883</v>
      </c>
      <c r="CX111" s="72">
        <v>21.7204077211268</v>
      </c>
      <c r="CY111" s="68">
        <v>91.2610312527013</v>
      </c>
      <c r="CZ111" s="72">
        <v>13.5324642768539</v>
      </c>
      <c r="DA111" s="27"/>
      <c r="DB111" s="24" t="s">
        <v>33</v>
      </c>
      <c r="DC111" s="68">
        <v>135.506</v>
      </c>
      <c r="DD111" s="72">
        <v>17.7934055999374</v>
      </c>
      <c r="DE111" s="68">
        <v>81.0895840472151</v>
      </c>
      <c r="DF111" s="72">
        <v>-14.4912706728134</v>
      </c>
      <c r="DG111" s="68">
        <v>91.025</v>
      </c>
      <c r="DH111" s="72">
        <v>-3.75261699832934</v>
      </c>
      <c r="DI111" s="27"/>
      <c r="DJ111" s="24" t="s">
        <v>33</v>
      </c>
      <c r="DK111" s="68">
        <v>83.2209364540004</v>
      </c>
      <c r="DL111" s="72">
        <v>-14.5873512052783</v>
      </c>
      <c r="DM111" s="68">
        <v>119.153715659142</v>
      </c>
      <c r="DN111" s="72">
        <v>9.90486188743047</v>
      </c>
      <c r="DO111" s="68">
        <v>91.1653998117866</v>
      </c>
      <c r="DP111" s="72">
        <v>-9.21638153858798</v>
      </c>
      <c r="DQ111" s="429"/>
    </row>
    <row r="112" ht="15" hidden="1" customHeight="1" spans="1:121">
      <c r="A112" s="27"/>
      <c r="B112" s="24" t="s">
        <v>34</v>
      </c>
      <c r="C112" s="68">
        <v>97.7421898203365</v>
      </c>
      <c r="D112" s="72">
        <v>-1.05548772758488</v>
      </c>
      <c r="E112" s="68">
        <v>110.329824973485</v>
      </c>
      <c r="F112" s="72">
        <v>3.48666972024436</v>
      </c>
      <c r="G112" s="68">
        <v>111.9650068673</v>
      </c>
      <c r="H112" s="72">
        <v>6.02199850680336</v>
      </c>
      <c r="I112" s="27"/>
      <c r="J112" s="24" t="s">
        <v>34</v>
      </c>
      <c r="K112" s="68">
        <v>114.409233169195</v>
      </c>
      <c r="L112" s="72">
        <v>9.75911830685843</v>
      </c>
      <c r="M112" s="68">
        <v>112.348860804508</v>
      </c>
      <c r="N112" s="72">
        <v>18.6924097390902</v>
      </c>
      <c r="O112" s="68">
        <v>111.644</v>
      </c>
      <c r="P112" s="72">
        <v>3.30233634050427</v>
      </c>
      <c r="Q112" s="27"/>
      <c r="R112" s="24" t="s">
        <v>34</v>
      </c>
      <c r="S112" s="68">
        <v>110.661759334369</v>
      </c>
      <c r="T112" s="72">
        <v>4.04154536607888</v>
      </c>
      <c r="U112" s="68">
        <v>118.222585822998</v>
      </c>
      <c r="V112" s="72">
        <v>10.1101933238822</v>
      </c>
      <c r="W112" s="68">
        <v>147.035615217957</v>
      </c>
      <c r="X112" s="72">
        <v>8.61107536024114</v>
      </c>
      <c r="Y112" s="27"/>
      <c r="Z112" s="24" t="s">
        <v>34</v>
      </c>
      <c r="AA112" s="68">
        <v>101.799199242046</v>
      </c>
      <c r="AB112" s="72">
        <v>3.33126105114412</v>
      </c>
      <c r="AC112" s="68">
        <v>134.335</v>
      </c>
      <c r="AD112" s="72">
        <v>25.1887126535329</v>
      </c>
      <c r="AE112" s="68">
        <v>100.83945668291</v>
      </c>
      <c r="AF112" s="72">
        <v>1.90951006163867</v>
      </c>
      <c r="AG112" s="27"/>
      <c r="AH112" s="24" t="s">
        <v>34</v>
      </c>
      <c r="AI112" s="68">
        <v>111.788969615408</v>
      </c>
      <c r="AJ112" s="72">
        <v>4.10686605450003</v>
      </c>
      <c r="AK112" s="68">
        <v>96.8485796591831</v>
      </c>
      <c r="AL112" s="72">
        <v>13.4650682538</v>
      </c>
      <c r="AM112" s="68">
        <v>112.859391082356</v>
      </c>
      <c r="AN112" s="72">
        <v>3.34688679683832</v>
      </c>
      <c r="AO112" s="27"/>
      <c r="AP112" s="24" t="s">
        <v>34</v>
      </c>
      <c r="AQ112" s="68">
        <v>110.605195719033</v>
      </c>
      <c r="AR112" s="72">
        <v>4.30507985992234</v>
      </c>
      <c r="AS112" s="68">
        <v>111.626993114105</v>
      </c>
      <c r="AT112" s="72">
        <v>3.03414526286173</v>
      </c>
      <c r="AU112" s="68">
        <v>104.404739037969</v>
      </c>
      <c r="AV112" s="72">
        <v>7.56275971163667</v>
      </c>
      <c r="AW112" s="27"/>
      <c r="AX112" s="24" t="s">
        <v>34</v>
      </c>
      <c r="AY112" s="68">
        <v>113.344169225846</v>
      </c>
      <c r="AZ112" s="72">
        <v>4.9657752961443</v>
      </c>
      <c r="BA112" s="68">
        <v>98.3350331270685</v>
      </c>
      <c r="BB112" s="72">
        <v>1.81929377939784</v>
      </c>
      <c r="BC112" s="68">
        <v>118.033673676454</v>
      </c>
      <c r="BD112" s="72">
        <v>5.29425045291052</v>
      </c>
      <c r="BE112" s="27"/>
      <c r="BF112" s="24" t="s">
        <v>34</v>
      </c>
      <c r="BG112" s="68">
        <v>107.81632961025</v>
      </c>
      <c r="BH112" s="72">
        <v>4.61603933076809</v>
      </c>
      <c r="BI112" s="68">
        <v>116.45702722827</v>
      </c>
      <c r="BJ112" s="72">
        <v>6.55355033019754</v>
      </c>
      <c r="BK112" s="68">
        <v>89.2598723334826</v>
      </c>
      <c r="BL112" s="72">
        <v>2.53239036160902</v>
      </c>
      <c r="BM112" s="27"/>
      <c r="BN112" s="24" t="s">
        <v>34</v>
      </c>
      <c r="BO112" s="68">
        <v>102.588486272384</v>
      </c>
      <c r="BP112" s="72">
        <v>2.83530933066058</v>
      </c>
      <c r="BQ112" s="68">
        <v>111.312715914581</v>
      </c>
      <c r="BR112" s="72">
        <v>2.5337891203902</v>
      </c>
      <c r="BS112" s="68">
        <v>119.181096557027</v>
      </c>
      <c r="BT112" s="72">
        <v>13.9430120812194</v>
      </c>
      <c r="BU112" s="27"/>
      <c r="BV112" s="24" t="s">
        <v>34</v>
      </c>
      <c r="BW112" s="68">
        <v>99.6331741996398</v>
      </c>
      <c r="BX112" s="72">
        <v>1.21651153882742</v>
      </c>
      <c r="BY112" s="68">
        <v>111.069</v>
      </c>
      <c r="BZ112" s="72">
        <v>-1.1023355623425</v>
      </c>
      <c r="CA112" s="68">
        <v>67.974</v>
      </c>
      <c r="CB112" s="72">
        <v>2.08298917206062</v>
      </c>
      <c r="CC112" s="27"/>
      <c r="CD112" s="24" t="s">
        <v>34</v>
      </c>
      <c r="CE112" s="68">
        <v>122.930593309279</v>
      </c>
      <c r="CF112" s="72">
        <v>2.04710005600297</v>
      </c>
      <c r="CG112" s="68">
        <v>155.273</v>
      </c>
      <c r="CH112" s="72">
        <v>-12.4457977388706</v>
      </c>
      <c r="CI112" s="68">
        <v>92.4492879373363</v>
      </c>
      <c r="CJ112" s="72">
        <v>5.34414551915819</v>
      </c>
      <c r="CK112" s="27"/>
      <c r="CL112" s="24" t="s">
        <v>34</v>
      </c>
      <c r="CM112" s="68">
        <v>115.743874893864</v>
      </c>
      <c r="CN112" s="72">
        <v>8.42590139780444</v>
      </c>
      <c r="CO112" s="68">
        <v>122.901154628467</v>
      </c>
      <c r="CP112" s="72">
        <v>13.6417322833143</v>
      </c>
      <c r="CQ112" s="68">
        <v>98.564</v>
      </c>
      <c r="CR112" s="72">
        <v>-2.59896831827974</v>
      </c>
      <c r="CS112" s="27"/>
      <c r="CT112" s="24" t="s">
        <v>34</v>
      </c>
      <c r="CU112" s="68">
        <v>125.33918855244</v>
      </c>
      <c r="CV112" s="72">
        <v>1.62552829817469</v>
      </c>
      <c r="CW112" s="68">
        <v>112.467049225761</v>
      </c>
      <c r="CX112" s="72">
        <v>15.5078115112014</v>
      </c>
      <c r="CY112" s="68">
        <v>88.0509953566673</v>
      </c>
      <c r="CZ112" s="72">
        <v>0.704299997274617</v>
      </c>
      <c r="DA112" s="27"/>
      <c r="DB112" s="24" t="s">
        <v>34</v>
      </c>
      <c r="DC112" s="68">
        <v>133.692</v>
      </c>
      <c r="DD112" s="72">
        <v>18.4992155715691</v>
      </c>
      <c r="DE112" s="68">
        <v>126.260058625228</v>
      </c>
      <c r="DF112" s="72">
        <v>-0.723239415746662</v>
      </c>
      <c r="DG112" s="68">
        <v>115.623</v>
      </c>
      <c r="DH112" s="72">
        <v>28.1127078924333</v>
      </c>
      <c r="DI112" s="27"/>
      <c r="DJ112" s="24" t="s">
        <v>34</v>
      </c>
      <c r="DK112" s="68">
        <v>85.0808167271767</v>
      </c>
      <c r="DL112" s="72">
        <v>-18.397989124457</v>
      </c>
      <c r="DM112" s="68">
        <v>125.694368228868</v>
      </c>
      <c r="DN112" s="72">
        <v>13.7267179806004</v>
      </c>
      <c r="DO112" s="68">
        <v>123.96307215014</v>
      </c>
      <c r="DP112" s="72">
        <v>13.7225883772665</v>
      </c>
      <c r="DQ112" s="429"/>
    </row>
    <row r="113" ht="15" hidden="1" customHeight="1" spans="1:121">
      <c r="A113" s="27"/>
      <c r="B113" s="24" t="s">
        <v>35</v>
      </c>
      <c r="C113" s="68">
        <v>106.869692614935</v>
      </c>
      <c r="D113" s="72">
        <v>31.1043911923485</v>
      </c>
      <c r="E113" s="68">
        <v>109.771850472486</v>
      </c>
      <c r="F113" s="72">
        <v>-5.19135224659072</v>
      </c>
      <c r="G113" s="68">
        <v>117.907923476022</v>
      </c>
      <c r="H113" s="72">
        <v>3.76922465904749</v>
      </c>
      <c r="I113" s="27"/>
      <c r="J113" s="24" t="s">
        <v>35</v>
      </c>
      <c r="K113" s="68">
        <v>113.697485209313</v>
      </c>
      <c r="L113" s="72">
        <v>3.4838002177006</v>
      </c>
      <c r="M113" s="68">
        <v>111.833947222009</v>
      </c>
      <c r="N113" s="72">
        <v>9.55003272100521</v>
      </c>
      <c r="O113" s="68">
        <v>105.249</v>
      </c>
      <c r="P113" s="72">
        <v>2.09626726680119</v>
      </c>
      <c r="Q113" s="27"/>
      <c r="R113" s="24" t="s">
        <v>35</v>
      </c>
      <c r="S113" s="68">
        <v>109.31908147685</v>
      </c>
      <c r="T113" s="72">
        <v>3.57989321468277</v>
      </c>
      <c r="U113" s="68">
        <v>115.567506629435</v>
      </c>
      <c r="V113" s="72">
        <v>8.24310757485189</v>
      </c>
      <c r="W113" s="68">
        <v>128.462288045751</v>
      </c>
      <c r="X113" s="72">
        <v>15.6284922172921</v>
      </c>
      <c r="Y113" s="27"/>
      <c r="Z113" s="24" t="s">
        <v>35</v>
      </c>
      <c r="AA113" s="68">
        <v>114.481334793052</v>
      </c>
      <c r="AB113" s="72">
        <v>4.9023668145016</v>
      </c>
      <c r="AC113" s="68">
        <v>125.555</v>
      </c>
      <c r="AD113" s="72">
        <v>11.6094048624383</v>
      </c>
      <c r="AE113" s="68">
        <v>103.576044451173</v>
      </c>
      <c r="AF113" s="72">
        <v>3.74288681317729</v>
      </c>
      <c r="AG113" s="27"/>
      <c r="AH113" s="24" t="s">
        <v>35</v>
      </c>
      <c r="AI113" s="68">
        <v>113.73868951079</v>
      </c>
      <c r="AJ113" s="72">
        <v>8.18156733706907</v>
      </c>
      <c r="AK113" s="68">
        <v>107.317679872635</v>
      </c>
      <c r="AL113" s="72">
        <v>3.99297273679582</v>
      </c>
      <c r="AM113" s="68">
        <v>97.2781260776864</v>
      </c>
      <c r="AN113" s="72">
        <v>1.57874884447524</v>
      </c>
      <c r="AO113" s="27"/>
      <c r="AP113" s="24" t="s">
        <v>35</v>
      </c>
      <c r="AQ113" s="68">
        <v>109.534769420611</v>
      </c>
      <c r="AR113" s="72">
        <v>4.17853073825533</v>
      </c>
      <c r="AS113" s="68">
        <v>102.331765410769</v>
      </c>
      <c r="AT113" s="72">
        <v>4.95900926086017</v>
      </c>
      <c r="AU113" s="68">
        <v>113.321882720536</v>
      </c>
      <c r="AV113" s="72">
        <v>6.4793815873953</v>
      </c>
      <c r="AW113" s="27"/>
      <c r="AX113" s="24" t="s">
        <v>35</v>
      </c>
      <c r="AY113" s="68">
        <v>114.556696220017</v>
      </c>
      <c r="AZ113" s="72">
        <v>7.18419883999533</v>
      </c>
      <c r="BA113" s="68">
        <v>93.3856240605622</v>
      </c>
      <c r="BB113" s="72">
        <v>1.39000388671538</v>
      </c>
      <c r="BC113" s="68">
        <v>117.955646212142</v>
      </c>
      <c r="BD113" s="72">
        <v>8.57578518318059</v>
      </c>
      <c r="BE113" s="27"/>
      <c r="BF113" s="24" t="s">
        <v>35</v>
      </c>
      <c r="BG113" s="68">
        <v>104.121668248235</v>
      </c>
      <c r="BH113" s="72">
        <v>4.03018702313113</v>
      </c>
      <c r="BI113" s="68">
        <v>107.815917283717</v>
      </c>
      <c r="BJ113" s="72">
        <v>8.1685050924476</v>
      </c>
      <c r="BK113" s="68">
        <v>109.009729603835</v>
      </c>
      <c r="BL113" s="72">
        <v>-0.929663895108845</v>
      </c>
      <c r="BM113" s="27"/>
      <c r="BN113" s="24" t="s">
        <v>35</v>
      </c>
      <c r="BO113" s="68">
        <v>103.996270807048</v>
      </c>
      <c r="BP113" s="72">
        <v>3.74522372813585</v>
      </c>
      <c r="BQ113" s="68">
        <v>111.627148151945</v>
      </c>
      <c r="BR113" s="72">
        <v>3.62468593402141</v>
      </c>
      <c r="BS113" s="68">
        <v>119.535367282627</v>
      </c>
      <c r="BT113" s="72">
        <v>17.3715794512583</v>
      </c>
      <c r="BU113" s="27"/>
      <c r="BV113" s="24" t="s">
        <v>35</v>
      </c>
      <c r="BW113" s="68">
        <v>98.7645627359714</v>
      </c>
      <c r="BX113" s="72">
        <v>-10.4256209594435</v>
      </c>
      <c r="BY113" s="68">
        <v>102.224</v>
      </c>
      <c r="BZ113" s="72">
        <v>-14.5291427329203</v>
      </c>
      <c r="CA113" s="68">
        <v>71.847</v>
      </c>
      <c r="CB113" s="72">
        <v>8.56136957737115</v>
      </c>
      <c r="CC113" s="27"/>
      <c r="CD113" s="24" t="s">
        <v>35</v>
      </c>
      <c r="CE113" s="68">
        <v>99.9281736661703</v>
      </c>
      <c r="CF113" s="72">
        <v>-4.25005705851852</v>
      </c>
      <c r="CG113" s="68">
        <v>90.867</v>
      </c>
      <c r="CH113" s="72">
        <v>-1.12942712583646</v>
      </c>
      <c r="CI113" s="68">
        <v>98.0103197126845</v>
      </c>
      <c r="CJ113" s="72">
        <v>8.16487223851618</v>
      </c>
      <c r="CK113" s="27"/>
      <c r="CL113" s="24" t="s">
        <v>35</v>
      </c>
      <c r="CM113" s="68">
        <v>119.125011304354</v>
      </c>
      <c r="CN113" s="72">
        <v>12.0536860756859</v>
      </c>
      <c r="CO113" s="68">
        <v>121.607100787041</v>
      </c>
      <c r="CP113" s="72">
        <v>10.9663361111152</v>
      </c>
      <c r="CQ113" s="68">
        <v>89.808</v>
      </c>
      <c r="CR113" s="72">
        <v>-3.25853952796957</v>
      </c>
      <c r="CS113" s="27"/>
      <c r="CT113" s="24" t="s">
        <v>35</v>
      </c>
      <c r="CU113" s="68">
        <v>129.47280472006</v>
      </c>
      <c r="CV113" s="72">
        <v>1.53290071707805</v>
      </c>
      <c r="CW113" s="68">
        <v>117.458723338414</v>
      </c>
      <c r="CX113" s="72">
        <v>12.0147721290989</v>
      </c>
      <c r="CY113" s="68">
        <v>73.7095072643491</v>
      </c>
      <c r="CZ113" s="72">
        <v>-6.99446616740885</v>
      </c>
      <c r="DA113" s="27"/>
      <c r="DB113" s="24" t="s">
        <v>35</v>
      </c>
      <c r="DC113" s="68">
        <v>128.786</v>
      </c>
      <c r="DD113" s="72">
        <v>10.8008121687659</v>
      </c>
      <c r="DE113" s="68">
        <v>76.8861918546687</v>
      </c>
      <c r="DF113" s="72">
        <v>9.60635040790821</v>
      </c>
      <c r="DG113" s="68">
        <v>110.703</v>
      </c>
      <c r="DH113" s="72">
        <v>15.7158088389012</v>
      </c>
      <c r="DI113" s="27"/>
      <c r="DJ113" s="24" t="s">
        <v>35</v>
      </c>
      <c r="DK113" s="68">
        <v>89.9358396865354</v>
      </c>
      <c r="DL113" s="72">
        <v>-6.58556199721157</v>
      </c>
      <c r="DM113" s="68">
        <v>102.27716026297</v>
      </c>
      <c r="DN113" s="72">
        <v>9.22740229016306</v>
      </c>
      <c r="DO113" s="68">
        <v>110.560759760479</v>
      </c>
      <c r="DP113" s="72">
        <v>14.3152413889305</v>
      </c>
      <c r="DQ113" s="429"/>
    </row>
    <row r="114" ht="15" hidden="1" customHeight="1" spans="1:121">
      <c r="A114" s="27"/>
      <c r="B114" s="24" t="s">
        <v>36</v>
      </c>
      <c r="C114" s="68">
        <v>105.826126721023</v>
      </c>
      <c r="D114" s="72">
        <v>19.4944798964603</v>
      </c>
      <c r="E114" s="68">
        <v>115.335129176829</v>
      </c>
      <c r="F114" s="72">
        <v>4.68989735883152</v>
      </c>
      <c r="G114" s="68">
        <v>105.977619970274</v>
      </c>
      <c r="H114" s="72">
        <v>3.9413339280934</v>
      </c>
      <c r="I114" s="27"/>
      <c r="J114" s="24" t="s">
        <v>36</v>
      </c>
      <c r="K114" s="68">
        <v>117.275607652265</v>
      </c>
      <c r="L114" s="72">
        <v>6.56727876775176</v>
      </c>
      <c r="M114" s="68">
        <v>123.027840792526</v>
      </c>
      <c r="N114" s="72">
        <v>11.7800481673307</v>
      </c>
      <c r="O114" s="68">
        <v>107.728</v>
      </c>
      <c r="P114" s="72">
        <v>2.53754925662942</v>
      </c>
      <c r="Q114" s="27"/>
      <c r="R114" s="24" t="s">
        <v>36</v>
      </c>
      <c r="S114" s="68">
        <v>115.642559031842</v>
      </c>
      <c r="T114" s="72">
        <v>5.75727354856505</v>
      </c>
      <c r="U114" s="68">
        <v>133.399576635663</v>
      </c>
      <c r="V114" s="72">
        <v>9.17912263786044</v>
      </c>
      <c r="W114" s="68">
        <v>121.770662686712</v>
      </c>
      <c r="X114" s="72">
        <v>14.8917914073782</v>
      </c>
      <c r="Y114" s="27"/>
      <c r="Z114" s="24" t="s">
        <v>36</v>
      </c>
      <c r="AA114" s="68">
        <v>127.925026014002</v>
      </c>
      <c r="AB114" s="72">
        <v>5.71219229191044</v>
      </c>
      <c r="AC114" s="68">
        <v>116.296</v>
      </c>
      <c r="AD114" s="72">
        <v>13.1174010310281</v>
      </c>
      <c r="AE114" s="68">
        <v>103.404067500799</v>
      </c>
      <c r="AF114" s="72">
        <v>5.40343868809865</v>
      </c>
      <c r="AG114" s="27"/>
      <c r="AH114" s="24" t="s">
        <v>36</v>
      </c>
      <c r="AI114" s="68">
        <v>109.238849236506</v>
      </c>
      <c r="AJ114" s="72">
        <v>10.9613943079809</v>
      </c>
      <c r="AK114" s="68">
        <v>105.302539293579</v>
      </c>
      <c r="AL114" s="72">
        <v>3.11115565211428</v>
      </c>
      <c r="AM114" s="68">
        <v>107.600627459308</v>
      </c>
      <c r="AN114" s="72">
        <v>2.28411979095557</v>
      </c>
      <c r="AO114" s="27"/>
      <c r="AP114" s="24" t="s">
        <v>36</v>
      </c>
      <c r="AQ114" s="68">
        <v>111.717215370671</v>
      </c>
      <c r="AR114" s="72">
        <v>4.09734699513922</v>
      </c>
      <c r="AS114" s="68">
        <v>109.884863061993</v>
      </c>
      <c r="AT114" s="72">
        <v>1.67823615271507</v>
      </c>
      <c r="AU114" s="68">
        <v>127.454641971453</v>
      </c>
      <c r="AV114" s="72">
        <v>5.91252558952337</v>
      </c>
      <c r="AW114" s="27"/>
      <c r="AX114" s="24" t="s">
        <v>36</v>
      </c>
      <c r="AY114" s="68">
        <v>108.921397220231</v>
      </c>
      <c r="AZ114" s="72">
        <v>10.1321597685275</v>
      </c>
      <c r="BA114" s="68">
        <v>109.14095308021</v>
      </c>
      <c r="BB114" s="72">
        <v>-0.945858285308248</v>
      </c>
      <c r="BC114" s="68">
        <v>123.152469957031</v>
      </c>
      <c r="BD114" s="72">
        <v>8.51487405515337</v>
      </c>
      <c r="BE114" s="27"/>
      <c r="BF114" s="24" t="s">
        <v>36</v>
      </c>
      <c r="BG114" s="68">
        <v>105.141084064255</v>
      </c>
      <c r="BH114" s="72">
        <v>4.42966631737971</v>
      </c>
      <c r="BI114" s="68">
        <v>108.439245772525</v>
      </c>
      <c r="BJ114" s="72">
        <v>8.17530457266902</v>
      </c>
      <c r="BK114" s="68">
        <v>104.986278867058</v>
      </c>
      <c r="BL114" s="72">
        <v>-0.163068797113482</v>
      </c>
      <c r="BM114" s="27"/>
      <c r="BN114" s="24" t="s">
        <v>36</v>
      </c>
      <c r="BO114" s="68">
        <v>110.984233833713</v>
      </c>
      <c r="BP114" s="72">
        <v>3.2439891975261</v>
      </c>
      <c r="BQ114" s="68">
        <v>112.237647734904</v>
      </c>
      <c r="BR114" s="72">
        <v>3.65544825061623</v>
      </c>
      <c r="BS114" s="68">
        <v>126.460050585872</v>
      </c>
      <c r="BT114" s="72">
        <v>19.943525573877</v>
      </c>
      <c r="BU114" s="27"/>
      <c r="BV114" s="24" t="s">
        <v>36</v>
      </c>
      <c r="BW114" s="68">
        <v>92.5374403659847</v>
      </c>
      <c r="BX114" s="72">
        <v>-8.64076027715566</v>
      </c>
      <c r="BY114" s="68">
        <v>87.86</v>
      </c>
      <c r="BZ114" s="72">
        <v>-4.17293807124317</v>
      </c>
      <c r="CA114" s="68">
        <v>103.942</v>
      </c>
      <c r="CB114" s="72">
        <v>4.49582788780536</v>
      </c>
      <c r="CC114" s="27"/>
      <c r="CD114" s="24" t="s">
        <v>36</v>
      </c>
      <c r="CE114" s="68">
        <v>114.42636408602</v>
      </c>
      <c r="CF114" s="72">
        <v>-1.59685300849115</v>
      </c>
      <c r="CG114" s="68">
        <v>102.49</v>
      </c>
      <c r="CH114" s="72">
        <v>3.28321509190583</v>
      </c>
      <c r="CI114" s="68">
        <v>100.737440809507</v>
      </c>
      <c r="CJ114" s="72">
        <v>19.7850783507068</v>
      </c>
      <c r="CK114" s="27"/>
      <c r="CL114" s="24" t="s">
        <v>36</v>
      </c>
      <c r="CM114" s="68">
        <v>115.190092826996</v>
      </c>
      <c r="CN114" s="72">
        <v>16.8763403708523</v>
      </c>
      <c r="CO114" s="68">
        <v>123.185211409487</v>
      </c>
      <c r="CP114" s="72">
        <v>13.2119666301034</v>
      </c>
      <c r="CQ114" s="68">
        <v>122.636</v>
      </c>
      <c r="CR114" s="72">
        <v>-1.00579583797486</v>
      </c>
      <c r="CS114" s="27"/>
      <c r="CT114" s="24" t="s">
        <v>36</v>
      </c>
      <c r="CU114" s="68">
        <v>129.402541272369</v>
      </c>
      <c r="CV114" s="72">
        <v>-1.33518811948439</v>
      </c>
      <c r="CW114" s="68">
        <v>115.545900900501</v>
      </c>
      <c r="CX114" s="72">
        <v>14.9360690933425</v>
      </c>
      <c r="CY114" s="68">
        <v>70.5339660181778</v>
      </c>
      <c r="CZ114" s="72">
        <v>-1.899902993384</v>
      </c>
      <c r="DA114" s="27"/>
      <c r="DB114" s="24" t="s">
        <v>36</v>
      </c>
      <c r="DC114" s="68">
        <v>122.869</v>
      </c>
      <c r="DD114" s="72">
        <v>13.5698968462306</v>
      </c>
      <c r="DE114" s="68">
        <v>99.0016157077009</v>
      </c>
      <c r="DF114" s="72">
        <v>7.08475034213363</v>
      </c>
      <c r="DG114" s="68">
        <v>91.488</v>
      </c>
      <c r="DH114" s="72">
        <v>1.65785146006489</v>
      </c>
      <c r="DI114" s="27"/>
      <c r="DJ114" s="24" t="s">
        <v>36</v>
      </c>
      <c r="DK114" s="68">
        <v>100.721399676193</v>
      </c>
      <c r="DL114" s="72">
        <v>3.67670740145749</v>
      </c>
      <c r="DM114" s="68">
        <v>119.292493124325</v>
      </c>
      <c r="DN114" s="72">
        <v>9.24276778395414</v>
      </c>
      <c r="DO114" s="68">
        <v>126.047764579767</v>
      </c>
      <c r="DP114" s="72">
        <v>36.8507050382829</v>
      </c>
      <c r="DQ114" s="429"/>
    </row>
    <row r="115" ht="15" hidden="1" customHeight="1" spans="1:120">
      <c r="A115" s="27"/>
      <c r="B115" s="24" t="s">
        <v>37</v>
      </c>
      <c r="C115" s="68">
        <v>96.691065659707</v>
      </c>
      <c r="D115" s="72">
        <v>10.6025357484261</v>
      </c>
      <c r="E115" s="68">
        <v>109.981000615101</v>
      </c>
      <c r="F115" s="72">
        <v>-3.84717739656384</v>
      </c>
      <c r="G115" s="68">
        <v>112.159955831232</v>
      </c>
      <c r="H115" s="72">
        <v>4.34756914786753</v>
      </c>
      <c r="I115" s="27"/>
      <c r="J115" s="24" t="s">
        <v>37</v>
      </c>
      <c r="K115" s="68">
        <v>114.106272991351</v>
      </c>
      <c r="L115" s="72">
        <v>5.47366870880653</v>
      </c>
      <c r="M115" s="68">
        <v>127.426402755533</v>
      </c>
      <c r="N115" s="72">
        <v>7.73028946415771</v>
      </c>
      <c r="O115" s="68">
        <v>110.183</v>
      </c>
      <c r="P115" s="72">
        <v>2.04019262826449</v>
      </c>
      <c r="Q115" s="27"/>
      <c r="R115" s="24" t="s">
        <v>37</v>
      </c>
      <c r="S115" s="68">
        <v>110.701850262101</v>
      </c>
      <c r="T115" s="72">
        <v>4.51211685512133</v>
      </c>
      <c r="U115" s="68">
        <v>116.977498732423</v>
      </c>
      <c r="V115" s="72">
        <v>13.8129537911317</v>
      </c>
      <c r="W115" s="68">
        <v>93.4627494959858</v>
      </c>
      <c r="X115" s="72">
        <v>-0.278055547615594</v>
      </c>
      <c r="Y115" s="27"/>
      <c r="Z115" s="24" t="s">
        <v>37</v>
      </c>
      <c r="AA115" s="68">
        <v>123.412464647245</v>
      </c>
      <c r="AB115" s="72">
        <v>3.90804524393506</v>
      </c>
      <c r="AC115" s="68">
        <v>132.459</v>
      </c>
      <c r="AD115" s="72">
        <v>8.55070682237246</v>
      </c>
      <c r="AE115" s="68">
        <v>98.1193049575335</v>
      </c>
      <c r="AF115" s="72">
        <v>-4.70240392669439</v>
      </c>
      <c r="AG115" s="27"/>
      <c r="AH115" s="24" t="s">
        <v>37</v>
      </c>
      <c r="AI115" s="68">
        <v>103.416601253512</v>
      </c>
      <c r="AJ115" s="72">
        <v>2.29537690637976</v>
      </c>
      <c r="AK115" s="68">
        <v>116.473119085152</v>
      </c>
      <c r="AL115" s="72">
        <v>0.546183852903724</v>
      </c>
      <c r="AM115" s="68">
        <v>109.476250990198</v>
      </c>
      <c r="AN115" s="72">
        <v>1.45684819881868</v>
      </c>
      <c r="AO115" s="27"/>
      <c r="AP115" s="24" t="s">
        <v>37</v>
      </c>
      <c r="AQ115" s="68">
        <v>113.657910176345</v>
      </c>
      <c r="AR115" s="72">
        <v>5.50990222405225</v>
      </c>
      <c r="AS115" s="68">
        <v>109.203304874508</v>
      </c>
      <c r="AT115" s="72">
        <v>-1.46277774486958</v>
      </c>
      <c r="AU115" s="68">
        <v>99.0856849336319</v>
      </c>
      <c r="AV115" s="72">
        <v>1.55405794777846</v>
      </c>
      <c r="AW115" s="27"/>
      <c r="AX115" s="24" t="s">
        <v>37</v>
      </c>
      <c r="AY115" s="68">
        <v>104.383718859644</v>
      </c>
      <c r="AZ115" s="72">
        <v>5.4236285320676</v>
      </c>
      <c r="BA115" s="68">
        <v>108.142875560749</v>
      </c>
      <c r="BB115" s="72">
        <v>4.41766265891897</v>
      </c>
      <c r="BC115" s="68">
        <v>126.246845867271</v>
      </c>
      <c r="BD115" s="72">
        <v>8.03271688696947</v>
      </c>
      <c r="BE115" s="27"/>
      <c r="BF115" s="24" t="s">
        <v>37</v>
      </c>
      <c r="BG115" s="68">
        <v>108.545970988421</v>
      </c>
      <c r="BH115" s="72">
        <v>3.29309329988527</v>
      </c>
      <c r="BI115" s="68">
        <v>117.503641085697</v>
      </c>
      <c r="BJ115" s="72">
        <v>5.5426060125767</v>
      </c>
      <c r="BK115" s="68">
        <v>104.698399632567</v>
      </c>
      <c r="BL115" s="72">
        <v>0.697960255857737</v>
      </c>
      <c r="BM115" s="27"/>
      <c r="BN115" s="24" t="s">
        <v>37</v>
      </c>
      <c r="BO115" s="68">
        <v>117.170952138487</v>
      </c>
      <c r="BP115" s="72">
        <v>1.28640274100525</v>
      </c>
      <c r="BQ115" s="68">
        <v>108.404187544604</v>
      </c>
      <c r="BR115" s="72">
        <v>4.35470700197538</v>
      </c>
      <c r="BS115" s="68">
        <v>138.181082262071</v>
      </c>
      <c r="BT115" s="72">
        <v>14.3418333481211</v>
      </c>
      <c r="BU115" s="27"/>
      <c r="BV115" s="24" t="s">
        <v>37</v>
      </c>
      <c r="BW115" s="68">
        <v>103.731308272765</v>
      </c>
      <c r="BX115" s="72">
        <v>-5.80995657570732</v>
      </c>
      <c r="BY115" s="68">
        <v>102.496</v>
      </c>
      <c r="BZ115" s="72">
        <v>0.772785370170098</v>
      </c>
      <c r="CA115" s="68">
        <v>105.175</v>
      </c>
      <c r="CB115" s="72">
        <v>2.27350078279218</v>
      </c>
      <c r="CC115" s="27"/>
      <c r="CD115" s="24" t="s">
        <v>37</v>
      </c>
      <c r="CE115" s="68">
        <v>112.310187918088</v>
      </c>
      <c r="CF115" s="72">
        <v>-5.84387073609548</v>
      </c>
      <c r="CG115" s="68">
        <v>102.756</v>
      </c>
      <c r="CH115" s="72">
        <v>2.62976538857205</v>
      </c>
      <c r="CI115" s="68">
        <v>114.303629891552</v>
      </c>
      <c r="CJ115" s="72">
        <v>19.6566206188638</v>
      </c>
      <c r="CK115" s="27"/>
      <c r="CL115" s="24" t="s">
        <v>37</v>
      </c>
      <c r="CM115" s="68">
        <v>113.856705958284</v>
      </c>
      <c r="CN115" s="72">
        <v>9.18178943416986</v>
      </c>
      <c r="CO115" s="68">
        <v>122.169328690174</v>
      </c>
      <c r="CP115" s="72">
        <v>12.8212373693653</v>
      </c>
      <c r="CQ115" s="68">
        <v>123.553</v>
      </c>
      <c r="CR115" s="72">
        <v>-6.54508872517133</v>
      </c>
      <c r="CS115" s="27"/>
      <c r="CT115" s="24" t="s">
        <v>37</v>
      </c>
      <c r="CU115" s="68">
        <v>115.473045437385</v>
      </c>
      <c r="CV115" s="72">
        <v>-4.47864470452419</v>
      </c>
      <c r="CW115" s="68">
        <v>112.728469889191</v>
      </c>
      <c r="CX115" s="72">
        <v>13.0834220346862</v>
      </c>
      <c r="CY115" s="68">
        <v>69.4052971567918</v>
      </c>
      <c r="CZ115" s="72">
        <v>-18.481839165325</v>
      </c>
      <c r="DA115" s="27"/>
      <c r="DB115" s="24" t="s">
        <v>37</v>
      </c>
      <c r="DC115" s="68">
        <v>122.21</v>
      </c>
      <c r="DD115" s="72">
        <v>1.8535495807844</v>
      </c>
      <c r="DE115" s="68">
        <v>100.609264662244</v>
      </c>
      <c r="DF115" s="72">
        <v>9.91266374886024</v>
      </c>
      <c r="DG115" s="68">
        <v>101.058</v>
      </c>
      <c r="DH115" s="72">
        <v>-8.14495678019252</v>
      </c>
      <c r="DI115" s="27"/>
      <c r="DJ115" s="24" t="s">
        <v>37</v>
      </c>
      <c r="DK115" s="68">
        <v>96.7252640210938</v>
      </c>
      <c r="DL115" s="72">
        <v>-3.86704644659309</v>
      </c>
      <c r="DM115" s="68">
        <v>114.993619179654</v>
      </c>
      <c r="DN115" s="72">
        <v>6.21013976006934</v>
      </c>
      <c r="DO115" s="68">
        <v>130.570331222595</v>
      </c>
      <c r="DP115" s="72">
        <v>28.0918501118368</v>
      </c>
    </row>
    <row r="116" ht="15" hidden="1" customHeight="1" spans="1:120">
      <c r="A116" s="27"/>
      <c r="B116" s="24" t="s">
        <v>38</v>
      </c>
      <c r="C116" s="68">
        <v>136.452063249714</v>
      </c>
      <c r="D116" s="72">
        <v>34.4135574644521</v>
      </c>
      <c r="E116" s="68">
        <v>105.451718491433</v>
      </c>
      <c r="F116" s="72">
        <v>3.12311793954345</v>
      </c>
      <c r="G116" s="68">
        <v>100.639332113453</v>
      </c>
      <c r="H116" s="72">
        <v>10.9931572198686</v>
      </c>
      <c r="I116" s="27"/>
      <c r="J116" s="24" t="s">
        <v>38</v>
      </c>
      <c r="K116" s="68">
        <v>113.460533681295</v>
      </c>
      <c r="L116" s="72">
        <v>8.00608942426857</v>
      </c>
      <c r="M116" s="68">
        <v>120.652795616919</v>
      </c>
      <c r="N116" s="72">
        <v>8.57396121683678</v>
      </c>
      <c r="O116" s="68">
        <v>104.583</v>
      </c>
      <c r="P116" s="72">
        <v>2.57157148321416</v>
      </c>
      <c r="Q116" s="27"/>
      <c r="R116" s="24" t="s">
        <v>38</v>
      </c>
      <c r="S116" s="68">
        <v>110.650072457488</v>
      </c>
      <c r="T116" s="72">
        <v>4.95574560004724</v>
      </c>
      <c r="U116" s="68">
        <v>109.17509396158</v>
      </c>
      <c r="V116" s="72">
        <v>14.6163289293859</v>
      </c>
      <c r="W116" s="68">
        <v>98.6837098934519</v>
      </c>
      <c r="X116" s="72">
        <v>1.00489134320671</v>
      </c>
      <c r="Y116" s="27"/>
      <c r="Z116" s="24" t="s">
        <v>38</v>
      </c>
      <c r="AA116" s="68">
        <v>119.489134134534</v>
      </c>
      <c r="AB116" s="72">
        <v>7.88423336876458</v>
      </c>
      <c r="AC116" s="68">
        <v>112.96</v>
      </c>
      <c r="AD116" s="72">
        <v>9.73275954187349</v>
      </c>
      <c r="AE116" s="68">
        <v>100.590064647718</v>
      </c>
      <c r="AF116" s="72">
        <v>-0.749229443096141</v>
      </c>
      <c r="AG116" s="27"/>
      <c r="AH116" s="24" t="s">
        <v>38</v>
      </c>
      <c r="AI116" s="68">
        <v>103.243971339334</v>
      </c>
      <c r="AJ116" s="72">
        <v>5.10083966864987</v>
      </c>
      <c r="AK116" s="68">
        <v>114.973289365729</v>
      </c>
      <c r="AL116" s="72">
        <v>2.54280814429859</v>
      </c>
      <c r="AM116" s="68">
        <v>105.619187330329</v>
      </c>
      <c r="AN116" s="72">
        <v>3.16880298660283</v>
      </c>
      <c r="AO116" s="27"/>
      <c r="AP116" s="24" t="s">
        <v>38</v>
      </c>
      <c r="AQ116" s="68">
        <v>111.101259265059</v>
      </c>
      <c r="AR116" s="72">
        <v>2.98691918651413</v>
      </c>
      <c r="AS116" s="68">
        <v>106.151109941019</v>
      </c>
      <c r="AT116" s="72">
        <v>3.93671131857667</v>
      </c>
      <c r="AU116" s="68">
        <v>112.0117839133</v>
      </c>
      <c r="AV116" s="72">
        <v>3.79863991408985</v>
      </c>
      <c r="AW116" s="27"/>
      <c r="AX116" s="24" t="s">
        <v>38</v>
      </c>
      <c r="AY116" s="68">
        <v>111.533002747397</v>
      </c>
      <c r="AZ116" s="72">
        <v>5.88163420677684</v>
      </c>
      <c r="BA116" s="68">
        <v>111.12145762123</v>
      </c>
      <c r="BB116" s="72">
        <v>6.75381193535623</v>
      </c>
      <c r="BC116" s="68">
        <v>133.689734839978</v>
      </c>
      <c r="BD116" s="72">
        <v>10.2126266519997</v>
      </c>
      <c r="BE116" s="27"/>
      <c r="BF116" s="24" t="s">
        <v>38</v>
      </c>
      <c r="BG116" s="68">
        <v>106.318904760285</v>
      </c>
      <c r="BH116" s="72">
        <v>5.57230684465391</v>
      </c>
      <c r="BI116" s="68">
        <v>120.868409157434</v>
      </c>
      <c r="BJ116" s="72">
        <v>12.6449930764227</v>
      </c>
      <c r="BK116" s="68">
        <v>114.203822177075</v>
      </c>
      <c r="BL116" s="72">
        <v>0.517315452673813</v>
      </c>
      <c r="BM116" s="27"/>
      <c r="BN116" s="24" t="s">
        <v>38</v>
      </c>
      <c r="BO116" s="68">
        <v>121.298241430303</v>
      </c>
      <c r="BP116" s="72">
        <v>11.2189217598687</v>
      </c>
      <c r="BQ116" s="68">
        <v>111.496007508515</v>
      </c>
      <c r="BR116" s="72">
        <v>8.50872316373645</v>
      </c>
      <c r="BS116" s="68">
        <v>133.749838998527</v>
      </c>
      <c r="BT116" s="72">
        <v>18.9647398181685</v>
      </c>
      <c r="BU116" s="27"/>
      <c r="BV116" s="24" t="s">
        <v>38</v>
      </c>
      <c r="BW116" s="68">
        <v>94.5061675778502</v>
      </c>
      <c r="BX116" s="72">
        <v>-14.24887484651</v>
      </c>
      <c r="BY116" s="68">
        <v>111.545</v>
      </c>
      <c r="BZ116" s="72">
        <v>6.17670575692964</v>
      </c>
      <c r="CA116" s="68">
        <v>101.395</v>
      </c>
      <c r="CB116" s="72">
        <v>1.61245064437895</v>
      </c>
      <c r="CC116" s="27"/>
      <c r="CD116" s="24" t="s">
        <v>38</v>
      </c>
      <c r="CE116" s="68">
        <v>109.587021663012</v>
      </c>
      <c r="CF116" s="72">
        <v>-0.194466024777924</v>
      </c>
      <c r="CG116" s="68">
        <v>131.635</v>
      </c>
      <c r="CH116" s="72">
        <v>8.45224756129713</v>
      </c>
      <c r="CI116" s="68">
        <v>106.987411131165</v>
      </c>
      <c r="CJ116" s="72">
        <v>7.80731920354776</v>
      </c>
      <c r="CK116" s="27"/>
      <c r="CL116" s="24" t="s">
        <v>38</v>
      </c>
      <c r="CM116" s="68">
        <v>109.043295428127</v>
      </c>
      <c r="CN116" s="72">
        <v>9.66097608548036</v>
      </c>
      <c r="CO116" s="68">
        <v>117.832233868904</v>
      </c>
      <c r="CP116" s="72">
        <v>13.5842702963451</v>
      </c>
      <c r="CQ116" s="68">
        <v>107.954</v>
      </c>
      <c r="CR116" s="72">
        <v>2.23981664756745</v>
      </c>
      <c r="CS116" s="27"/>
      <c r="CT116" s="24" t="s">
        <v>38</v>
      </c>
      <c r="CU116" s="68">
        <v>108.690636894443</v>
      </c>
      <c r="CV116" s="72">
        <v>16.9683480948517</v>
      </c>
      <c r="CW116" s="68">
        <v>139.970306852239</v>
      </c>
      <c r="CX116" s="72">
        <v>3.01552200880693</v>
      </c>
      <c r="CY116" s="68">
        <v>66.3458608014172</v>
      </c>
      <c r="CZ116" s="72">
        <v>-3.40847188305838</v>
      </c>
      <c r="DA116" s="27"/>
      <c r="DB116" s="24" t="s">
        <v>38</v>
      </c>
      <c r="DC116" s="68">
        <v>115.368</v>
      </c>
      <c r="DD116" s="72">
        <v>11.8785092950862</v>
      </c>
      <c r="DE116" s="68">
        <v>73.8475158243062</v>
      </c>
      <c r="DF116" s="72">
        <v>10.2139191815563</v>
      </c>
      <c r="DG116" s="68">
        <v>84.095</v>
      </c>
      <c r="DH116" s="72">
        <v>1.53703122358793</v>
      </c>
      <c r="DI116" s="27"/>
      <c r="DJ116" s="24" t="s">
        <v>38</v>
      </c>
      <c r="DK116" s="68">
        <v>94.6486025806485</v>
      </c>
      <c r="DL116" s="72">
        <v>7.14102527677835</v>
      </c>
      <c r="DM116" s="68">
        <v>115.106634601998</v>
      </c>
      <c r="DN116" s="72">
        <v>8.4872144824914</v>
      </c>
      <c r="DO116" s="68">
        <v>147.016989046798</v>
      </c>
      <c r="DP116" s="72">
        <v>9.39643977140474</v>
      </c>
    </row>
    <row r="117" ht="15" hidden="1" customHeight="1" spans="1:120">
      <c r="A117" s="27"/>
      <c r="B117" s="24" t="s">
        <v>39</v>
      </c>
      <c r="C117" s="68">
        <v>127.170766267831</v>
      </c>
      <c r="D117" s="72">
        <v>11.9977227607355</v>
      </c>
      <c r="E117" s="68">
        <v>114.710803217668</v>
      </c>
      <c r="F117" s="72">
        <v>0.787573098946297</v>
      </c>
      <c r="G117" s="68">
        <v>121.987497891989</v>
      </c>
      <c r="H117" s="72">
        <v>14.6170088292461</v>
      </c>
      <c r="I117" s="27"/>
      <c r="J117" s="24" t="s">
        <v>39</v>
      </c>
      <c r="K117" s="68">
        <v>115.853016006783</v>
      </c>
      <c r="L117" s="72">
        <v>7.05808149031503</v>
      </c>
      <c r="M117" s="68">
        <v>122.276453338991</v>
      </c>
      <c r="N117" s="72">
        <v>11.1603970359223</v>
      </c>
      <c r="O117" s="68">
        <v>107.456095054157</v>
      </c>
      <c r="P117" s="72">
        <v>-2.26555062515848</v>
      </c>
      <c r="Q117" s="27"/>
      <c r="R117" s="24" t="s">
        <v>39</v>
      </c>
      <c r="S117" s="68">
        <v>108.280202518465</v>
      </c>
      <c r="T117" s="72">
        <v>5.1290141084329</v>
      </c>
      <c r="U117" s="68">
        <v>111.798412306858</v>
      </c>
      <c r="V117" s="72">
        <v>13.5889214605314</v>
      </c>
      <c r="W117" s="68">
        <v>99.5448586131684</v>
      </c>
      <c r="X117" s="72">
        <v>-4.90727168403161</v>
      </c>
      <c r="Y117" s="27"/>
      <c r="Z117" s="24" t="s">
        <v>39</v>
      </c>
      <c r="AA117" s="68">
        <v>117.100668736911</v>
      </c>
      <c r="AB117" s="72">
        <v>10.8082906947791</v>
      </c>
      <c r="AC117" s="68">
        <v>110.594920308968</v>
      </c>
      <c r="AD117" s="72">
        <v>-3.0744850626469</v>
      </c>
      <c r="AE117" s="68">
        <v>100.757905408185</v>
      </c>
      <c r="AF117" s="72">
        <v>2.16530156943536</v>
      </c>
      <c r="AG117" s="27"/>
      <c r="AH117" s="24" t="s">
        <v>39</v>
      </c>
      <c r="AI117" s="68">
        <v>100.054669844433</v>
      </c>
      <c r="AJ117" s="72">
        <v>1.08561985469163</v>
      </c>
      <c r="AK117" s="68">
        <v>109.426755662021</v>
      </c>
      <c r="AL117" s="72">
        <v>1.40798916809656</v>
      </c>
      <c r="AM117" s="68">
        <v>100.024280368115</v>
      </c>
      <c r="AN117" s="72">
        <v>10.2498553253383</v>
      </c>
      <c r="AO117" s="27"/>
      <c r="AP117" s="24" t="s">
        <v>39</v>
      </c>
      <c r="AQ117" s="68">
        <v>117.03087738566</v>
      </c>
      <c r="AR117" s="72">
        <v>2.87335058712408</v>
      </c>
      <c r="AS117" s="68">
        <v>106.753958227935</v>
      </c>
      <c r="AT117" s="72">
        <v>6.0177239328851</v>
      </c>
      <c r="AU117" s="68">
        <v>110.931382441969</v>
      </c>
      <c r="AV117" s="72">
        <v>3.6175608434078</v>
      </c>
      <c r="AW117" s="27"/>
      <c r="AX117" s="24" t="s">
        <v>39</v>
      </c>
      <c r="AY117" s="68">
        <v>111.998715184424</v>
      </c>
      <c r="AZ117" s="72">
        <v>6.41846514211308</v>
      </c>
      <c r="BA117" s="68">
        <v>110.375156554186</v>
      </c>
      <c r="BB117" s="72">
        <v>2.7636970171953</v>
      </c>
      <c r="BC117" s="68">
        <v>126.981453464319</v>
      </c>
      <c r="BD117" s="72">
        <v>11.4584952947366</v>
      </c>
      <c r="BE117" s="27"/>
      <c r="BF117" s="24" t="s">
        <v>39</v>
      </c>
      <c r="BG117" s="68">
        <v>109.890275204692</v>
      </c>
      <c r="BH117" s="72">
        <v>4.60583907792341</v>
      </c>
      <c r="BI117" s="68">
        <v>108.374385562572</v>
      </c>
      <c r="BJ117" s="72">
        <v>13.1433454332163</v>
      </c>
      <c r="BK117" s="68">
        <v>118.239041936269</v>
      </c>
      <c r="BL117" s="72">
        <v>-0.946177861112346</v>
      </c>
      <c r="BM117" s="27"/>
      <c r="BN117" s="24" t="s">
        <v>39</v>
      </c>
      <c r="BO117" s="68">
        <v>104.798203809696</v>
      </c>
      <c r="BP117" s="72">
        <v>5.45026968107074</v>
      </c>
      <c r="BQ117" s="68">
        <v>113.245619481606</v>
      </c>
      <c r="BR117" s="72">
        <v>11.3121757228055</v>
      </c>
      <c r="BS117" s="68">
        <v>130.328009214724</v>
      </c>
      <c r="BT117" s="72">
        <v>15.4275725423195</v>
      </c>
      <c r="BU117" s="27"/>
      <c r="BV117" s="24" t="s">
        <v>39</v>
      </c>
      <c r="BW117" s="68">
        <v>83.347993166439</v>
      </c>
      <c r="BX117" s="72">
        <v>-18.2636751510577</v>
      </c>
      <c r="BY117" s="68">
        <v>101.420644813175</v>
      </c>
      <c r="BZ117" s="72">
        <v>-1.52379375359257</v>
      </c>
      <c r="CA117" s="68">
        <v>125.967072188336</v>
      </c>
      <c r="CB117" s="72">
        <v>9.22505565720033</v>
      </c>
      <c r="CC117" s="27"/>
      <c r="CD117" s="24" t="s">
        <v>39</v>
      </c>
      <c r="CE117" s="68">
        <v>92.0681441742299</v>
      </c>
      <c r="CF117" s="72">
        <v>2.68100565125955</v>
      </c>
      <c r="CG117" s="68">
        <v>149.00842358746</v>
      </c>
      <c r="CH117" s="72">
        <v>-3.64547185995112</v>
      </c>
      <c r="CI117" s="68">
        <v>122.588116164264</v>
      </c>
      <c r="CJ117" s="72">
        <v>2.30700708202041</v>
      </c>
      <c r="CK117" s="27"/>
      <c r="CL117" s="24" t="s">
        <v>39</v>
      </c>
      <c r="CM117" s="68">
        <v>112.680673460928</v>
      </c>
      <c r="CN117" s="72">
        <v>11.5296208737007</v>
      </c>
      <c r="CO117" s="68">
        <v>127.09969639669</v>
      </c>
      <c r="CP117" s="72">
        <v>12.1500253919824</v>
      </c>
      <c r="CQ117" s="68">
        <v>100.176803719379</v>
      </c>
      <c r="CR117" s="72">
        <v>-4.86894731503172</v>
      </c>
      <c r="CS117" s="27"/>
      <c r="CT117" s="24" t="s">
        <v>39</v>
      </c>
      <c r="CU117" s="68">
        <v>118.795250924853</v>
      </c>
      <c r="CV117" s="72">
        <v>5.59243831043723</v>
      </c>
      <c r="CW117" s="68">
        <v>130.757678204919</v>
      </c>
      <c r="CX117" s="72">
        <v>8.78603581481327</v>
      </c>
      <c r="CY117" s="68">
        <v>72.1803264294118</v>
      </c>
      <c r="CZ117" s="72">
        <v>-1.00752785676224</v>
      </c>
      <c r="DA117" s="27"/>
      <c r="DB117" s="24" t="s">
        <v>39</v>
      </c>
      <c r="DC117" s="68">
        <v>129.420164390825</v>
      </c>
      <c r="DD117" s="72">
        <v>9.02212483432314</v>
      </c>
      <c r="DE117" s="68">
        <v>170.556672009437</v>
      </c>
      <c r="DF117" s="72">
        <v>23.3412744070737</v>
      </c>
      <c r="DG117" s="68">
        <v>89.9204323185462</v>
      </c>
      <c r="DH117" s="72">
        <v>-3.6460118957318</v>
      </c>
      <c r="DI117" s="27"/>
      <c r="DJ117" s="24" t="s">
        <v>39</v>
      </c>
      <c r="DK117" s="68">
        <v>101.224855637729</v>
      </c>
      <c r="DL117" s="72">
        <v>10.8988755573236</v>
      </c>
      <c r="DM117" s="68">
        <v>120.525511578143</v>
      </c>
      <c r="DN117" s="72">
        <v>8.47673175752092</v>
      </c>
      <c r="DO117" s="68">
        <v>127.765496324831</v>
      </c>
      <c r="DP117" s="72">
        <v>22.3538005539875</v>
      </c>
    </row>
    <row r="118" ht="15" hidden="1" customHeight="1" spans="1:120">
      <c r="A118" s="27"/>
      <c r="B118" s="24" t="s">
        <v>40</v>
      </c>
      <c r="C118" s="68">
        <v>123.755195392193</v>
      </c>
      <c r="D118" s="72">
        <v>15.203196828009</v>
      </c>
      <c r="E118" s="68">
        <v>106.372579691297</v>
      </c>
      <c r="F118" s="72">
        <v>-2.33141416284109</v>
      </c>
      <c r="G118" s="68">
        <v>107.317799148076</v>
      </c>
      <c r="H118" s="72">
        <v>-3.6324274945963</v>
      </c>
      <c r="I118" s="27"/>
      <c r="J118" s="24" t="s">
        <v>40</v>
      </c>
      <c r="K118" s="68">
        <v>111.772935592892</v>
      </c>
      <c r="L118" s="72">
        <v>3.64974703177661</v>
      </c>
      <c r="M118" s="68">
        <v>120.999080374374</v>
      </c>
      <c r="N118" s="72">
        <v>5.72165908758903</v>
      </c>
      <c r="O118" s="68">
        <v>99.84</v>
      </c>
      <c r="P118" s="72">
        <v>-3.82336791607663</v>
      </c>
      <c r="Q118" s="27"/>
      <c r="R118" s="24" t="s">
        <v>40</v>
      </c>
      <c r="S118" s="68">
        <v>111.844387564506</v>
      </c>
      <c r="T118" s="72">
        <v>4.6406839105348</v>
      </c>
      <c r="U118" s="68">
        <v>123.61031287628</v>
      </c>
      <c r="V118" s="72">
        <v>13.269789938585</v>
      </c>
      <c r="W118" s="68">
        <v>123.011750633416</v>
      </c>
      <c r="X118" s="72">
        <v>11.4185807154882</v>
      </c>
      <c r="Y118" s="27"/>
      <c r="Z118" s="24" t="s">
        <v>40</v>
      </c>
      <c r="AA118" s="68">
        <v>95.1597469510749</v>
      </c>
      <c r="AB118" s="72">
        <v>2.68797509202577</v>
      </c>
      <c r="AC118" s="68">
        <v>110.763</v>
      </c>
      <c r="AD118" s="72">
        <v>-11.5064115367715</v>
      </c>
      <c r="AE118" s="68">
        <v>100.93743249006</v>
      </c>
      <c r="AF118" s="72">
        <v>8.53627304479807</v>
      </c>
      <c r="AG118" s="27"/>
      <c r="AH118" s="24" t="s">
        <v>40</v>
      </c>
      <c r="AI118" s="68">
        <v>117.785282399139</v>
      </c>
      <c r="AJ118" s="72">
        <v>0.177889051248584</v>
      </c>
      <c r="AK118" s="68">
        <v>107.8506730709</v>
      </c>
      <c r="AL118" s="72">
        <v>1.10206546638013</v>
      </c>
      <c r="AM118" s="68">
        <v>103.28380340086</v>
      </c>
      <c r="AN118" s="72">
        <v>5.07470095618837</v>
      </c>
      <c r="AO118" s="27"/>
      <c r="AP118" s="24" t="s">
        <v>40</v>
      </c>
      <c r="AQ118" s="68">
        <v>115.059910357895</v>
      </c>
      <c r="AR118" s="72">
        <v>5.93009831516733</v>
      </c>
      <c r="AS118" s="68">
        <v>112.806660185232</v>
      </c>
      <c r="AT118" s="72">
        <v>3.43393518842623</v>
      </c>
      <c r="AU118" s="68">
        <v>121.2407882923</v>
      </c>
      <c r="AV118" s="72">
        <v>2.85965316142789</v>
      </c>
      <c r="AW118" s="27"/>
      <c r="AX118" s="24" t="s">
        <v>40</v>
      </c>
      <c r="AY118" s="68">
        <v>111.146497042405</v>
      </c>
      <c r="AZ118" s="72">
        <v>4.23950531320276</v>
      </c>
      <c r="BA118" s="68">
        <v>111.303672007161</v>
      </c>
      <c r="BB118" s="72">
        <v>3.8631736402271</v>
      </c>
      <c r="BC118" s="68">
        <v>130.873937435506</v>
      </c>
      <c r="BD118" s="72">
        <v>10.4062181592868</v>
      </c>
      <c r="BE118" s="27"/>
      <c r="BF118" s="24" t="s">
        <v>40</v>
      </c>
      <c r="BG118" s="68">
        <v>105.941671432981</v>
      </c>
      <c r="BH118" s="72">
        <v>2.68906419003612</v>
      </c>
      <c r="BI118" s="68">
        <v>111.0513555474</v>
      </c>
      <c r="BJ118" s="72">
        <v>8.76307220755864</v>
      </c>
      <c r="BK118" s="68">
        <v>110.73575725415</v>
      </c>
      <c r="BL118" s="72">
        <v>-1.61935418000775</v>
      </c>
      <c r="BM118" s="27"/>
      <c r="BN118" s="24" t="s">
        <v>40</v>
      </c>
      <c r="BO118" s="68">
        <v>113.583605214593</v>
      </c>
      <c r="BP118" s="72">
        <v>1.84216739980458</v>
      </c>
      <c r="BQ118" s="68">
        <v>108.875221483724</v>
      </c>
      <c r="BR118" s="72">
        <v>7.69910589022132</v>
      </c>
      <c r="BS118" s="68">
        <v>135.830010367391</v>
      </c>
      <c r="BT118" s="72">
        <v>13.9886027654886</v>
      </c>
      <c r="BU118" s="27"/>
      <c r="BV118" s="24" t="s">
        <v>40</v>
      </c>
      <c r="BW118" s="68">
        <v>91.4088893336655</v>
      </c>
      <c r="BX118" s="72">
        <v>-12.3090188284645</v>
      </c>
      <c r="BY118" s="68">
        <v>115.596</v>
      </c>
      <c r="BZ118" s="72">
        <v>-2.75508744773745</v>
      </c>
      <c r="CA118" s="68">
        <v>133.211</v>
      </c>
      <c r="CB118" s="72">
        <v>0.155634417010035</v>
      </c>
      <c r="CC118" s="27"/>
      <c r="CD118" s="24" t="s">
        <v>40</v>
      </c>
      <c r="CE118" s="68">
        <v>119.861223501264</v>
      </c>
      <c r="CF118" s="72">
        <v>-2.30294564180542</v>
      </c>
      <c r="CG118" s="68">
        <v>91.551</v>
      </c>
      <c r="CH118" s="72">
        <v>6.87469356307346</v>
      </c>
      <c r="CI118" s="68">
        <v>120.408800547761</v>
      </c>
      <c r="CJ118" s="72">
        <v>-1.90796255218105</v>
      </c>
      <c r="CK118" s="27"/>
      <c r="CL118" s="24" t="s">
        <v>40</v>
      </c>
      <c r="CM118" s="68">
        <v>116.775845342123</v>
      </c>
      <c r="CN118" s="72">
        <v>5.32541078682407</v>
      </c>
      <c r="CO118" s="68">
        <v>128.405085193038</v>
      </c>
      <c r="CP118" s="72">
        <v>8.02488414547813</v>
      </c>
      <c r="CQ118" s="68">
        <v>102.021</v>
      </c>
      <c r="CR118" s="72">
        <v>-3.80187264858137</v>
      </c>
      <c r="CS118" s="27"/>
      <c r="CT118" s="24" t="s">
        <v>40</v>
      </c>
      <c r="CU118" s="68">
        <v>107.568528319991</v>
      </c>
      <c r="CV118" s="72">
        <v>15.5738511360496</v>
      </c>
      <c r="CW118" s="68">
        <v>99.6132152527175</v>
      </c>
      <c r="CX118" s="72">
        <v>-1.62833052538207</v>
      </c>
      <c r="CY118" s="68">
        <v>67.7837933832456</v>
      </c>
      <c r="CZ118" s="72">
        <v>-6.07215779653583</v>
      </c>
      <c r="DA118" s="27"/>
      <c r="DB118" s="24" t="s">
        <v>40</v>
      </c>
      <c r="DC118" s="68">
        <v>123.246</v>
      </c>
      <c r="DD118" s="72">
        <v>10.9344902698518</v>
      </c>
      <c r="DE118" s="68">
        <v>151.083181209928</v>
      </c>
      <c r="DF118" s="72">
        <v>18.6343758307138</v>
      </c>
      <c r="DG118" s="68">
        <v>113.434</v>
      </c>
      <c r="DH118" s="72">
        <v>0.316601223955587</v>
      </c>
      <c r="DI118" s="27"/>
      <c r="DJ118" s="24" t="s">
        <v>40</v>
      </c>
      <c r="DK118" s="68">
        <v>87.3458564631734</v>
      </c>
      <c r="DL118" s="72">
        <v>6.93497162534594</v>
      </c>
      <c r="DM118" s="68">
        <v>115.419392616254</v>
      </c>
      <c r="DN118" s="72">
        <v>5.99929707244425</v>
      </c>
      <c r="DO118" s="68">
        <v>136.09074425664</v>
      </c>
      <c r="DP118" s="72">
        <v>21.4930375565379</v>
      </c>
    </row>
    <row r="119" ht="15" hidden="1" customHeight="1" spans="1:120">
      <c r="A119" s="27"/>
      <c r="B119" s="24" t="s">
        <v>41</v>
      </c>
      <c r="C119" s="68">
        <v>132.979877543268</v>
      </c>
      <c r="D119" s="72">
        <v>9.86666971999284</v>
      </c>
      <c r="E119" s="68">
        <v>108.31230544254</v>
      </c>
      <c r="F119" s="72">
        <v>3.00487902687765</v>
      </c>
      <c r="G119" s="68">
        <v>112.209234278215</v>
      </c>
      <c r="H119" s="72">
        <v>2.72932006472463</v>
      </c>
      <c r="I119" s="27"/>
      <c r="J119" s="24" t="s">
        <v>41</v>
      </c>
      <c r="K119" s="68">
        <v>114.797765837317</v>
      </c>
      <c r="L119" s="72">
        <v>1.93474547964796</v>
      </c>
      <c r="M119" s="68">
        <v>127.44870891911</v>
      </c>
      <c r="N119" s="72">
        <v>6.65190774399294</v>
      </c>
      <c r="O119" s="68">
        <v>95.6164665188428</v>
      </c>
      <c r="P119" s="72">
        <v>0.47440394981642</v>
      </c>
      <c r="Q119" s="27"/>
      <c r="R119" s="24" t="s">
        <v>41</v>
      </c>
      <c r="S119" s="68">
        <v>113.956722597026</v>
      </c>
      <c r="T119" s="72">
        <v>5.01725391203193</v>
      </c>
      <c r="U119" s="68">
        <v>135.974520279696</v>
      </c>
      <c r="V119" s="72">
        <v>13.9485304638805</v>
      </c>
      <c r="W119" s="68">
        <v>122.78680575571</v>
      </c>
      <c r="X119" s="72">
        <v>6.48214835133152</v>
      </c>
      <c r="Y119" s="27"/>
      <c r="Z119" s="24" t="s">
        <v>41</v>
      </c>
      <c r="AA119" s="68">
        <v>90.6988337862048</v>
      </c>
      <c r="AB119" s="72">
        <v>5.12084219232389</v>
      </c>
      <c r="AC119" s="68">
        <v>119.440732724492</v>
      </c>
      <c r="AD119" s="72">
        <v>-0.994908261294256</v>
      </c>
      <c r="AE119" s="68">
        <v>103.496636735396</v>
      </c>
      <c r="AF119" s="72">
        <v>2.28983907058713</v>
      </c>
      <c r="AG119" s="27"/>
      <c r="AH119" s="24" t="s">
        <v>41</v>
      </c>
      <c r="AI119" s="68">
        <v>106.343354736208</v>
      </c>
      <c r="AJ119" s="72">
        <v>4.69815681880996</v>
      </c>
      <c r="AK119" s="68">
        <v>109.044684902696</v>
      </c>
      <c r="AL119" s="72">
        <v>-3.38000033677925</v>
      </c>
      <c r="AM119" s="68">
        <v>109.543607061594</v>
      </c>
      <c r="AN119" s="72">
        <v>0.676213189075654</v>
      </c>
      <c r="AO119" s="27"/>
      <c r="AP119" s="24" t="s">
        <v>41</v>
      </c>
      <c r="AQ119" s="68">
        <v>122.77053648589</v>
      </c>
      <c r="AR119" s="72">
        <v>2.20466381923998</v>
      </c>
      <c r="AS119" s="68">
        <v>108.058968966538</v>
      </c>
      <c r="AT119" s="72">
        <v>0.65549367623376</v>
      </c>
      <c r="AU119" s="68">
        <v>119.237150846576</v>
      </c>
      <c r="AV119" s="72">
        <v>9.25689461801127</v>
      </c>
      <c r="AW119" s="27"/>
      <c r="AX119" s="24" t="s">
        <v>41</v>
      </c>
      <c r="AY119" s="68">
        <v>114.318783029059</v>
      </c>
      <c r="AZ119" s="72">
        <v>9.67390802983239</v>
      </c>
      <c r="BA119" s="68">
        <v>113.891394738302</v>
      </c>
      <c r="BB119" s="72">
        <v>2.70835236493528</v>
      </c>
      <c r="BC119" s="68">
        <v>136.001781716845</v>
      </c>
      <c r="BD119" s="72">
        <v>10.5839224664866</v>
      </c>
      <c r="BE119" s="27"/>
      <c r="BF119" s="24" t="s">
        <v>41</v>
      </c>
      <c r="BG119" s="68">
        <v>112.360953410205</v>
      </c>
      <c r="BH119" s="72">
        <v>2.76966219703864</v>
      </c>
      <c r="BI119" s="68">
        <v>104.394764094025</v>
      </c>
      <c r="BJ119" s="72">
        <v>9.60566412586994</v>
      </c>
      <c r="BK119" s="68">
        <v>114.622629163593</v>
      </c>
      <c r="BL119" s="72">
        <v>-1.10488884834186</v>
      </c>
      <c r="BM119" s="27"/>
      <c r="BN119" s="24" t="s">
        <v>41</v>
      </c>
      <c r="BO119" s="68">
        <v>113.789870499208</v>
      </c>
      <c r="BP119" s="72">
        <v>6.19161539710009</v>
      </c>
      <c r="BQ119" s="68">
        <v>110.776442079766</v>
      </c>
      <c r="BR119" s="72">
        <v>5.27956961742588</v>
      </c>
      <c r="BS119" s="68">
        <v>136.651011644451</v>
      </c>
      <c r="BT119" s="72">
        <v>12.3765969609256</v>
      </c>
      <c r="BU119" s="27"/>
      <c r="BV119" s="24" t="s">
        <v>41</v>
      </c>
      <c r="BW119" s="68">
        <v>102.562390425159</v>
      </c>
      <c r="BX119" s="72">
        <v>-12.3984479094438</v>
      </c>
      <c r="BY119" s="68">
        <v>121.781086793043</v>
      </c>
      <c r="BZ119" s="72">
        <v>3.85738013017705</v>
      </c>
      <c r="CA119" s="68">
        <v>126.500232500065</v>
      </c>
      <c r="CB119" s="72">
        <v>0.0246957753006711</v>
      </c>
      <c r="CC119" s="27"/>
      <c r="CD119" s="24" t="s">
        <v>41</v>
      </c>
      <c r="CE119" s="68">
        <v>114.532732161754</v>
      </c>
      <c r="CF119" s="72">
        <v>1.75224702003653</v>
      </c>
      <c r="CG119" s="68">
        <v>97.411493738226</v>
      </c>
      <c r="CH119" s="72">
        <v>-0.722081391942524</v>
      </c>
      <c r="CI119" s="68">
        <v>124.067115734815</v>
      </c>
      <c r="CJ119" s="72">
        <v>2.42996596980609</v>
      </c>
      <c r="CK119" s="27"/>
      <c r="CL119" s="24" t="s">
        <v>41</v>
      </c>
      <c r="CM119" s="68">
        <v>114.063265145</v>
      </c>
      <c r="CN119" s="72">
        <v>9.21824333855248</v>
      </c>
      <c r="CO119" s="68">
        <v>119.058116929392</v>
      </c>
      <c r="CP119" s="72">
        <v>2.85667926809732</v>
      </c>
      <c r="CQ119" s="68">
        <v>108.16124710446</v>
      </c>
      <c r="CR119" s="72">
        <v>-2.74581027338039</v>
      </c>
      <c r="CS119" s="27"/>
      <c r="CT119" s="24" t="s">
        <v>41</v>
      </c>
      <c r="CU119" s="68">
        <v>104.739916969545</v>
      </c>
      <c r="CV119" s="72">
        <v>20.0725808847526</v>
      </c>
      <c r="CW119" s="68">
        <v>93.2702608618878</v>
      </c>
      <c r="CX119" s="72">
        <v>-4.58085927165517</v>
      </c>
      <c r="CY119" s="68">
        <v>76.9539722864511</v>
      </c>
      <c r="CZ119" s="72">
        <v>-9.6939260924209</v>
      </c>
      <c r="DA119" s="27"/>
      <c r="DB119" s="24" t="s">
        <v>41</v>
      </c>
      <c r="DC119" s="68">
        <v>128.487768302673</v>
      </c>
      <c r="DD119" s="72">
        <v>8.1656129429513</v>
      </c>
      <c r="DE119" s="68">
        <v>83.6045513089317</v>
      </c>
      <c r="DF119" s="72">
        <v>20.8086204504078</v>
      </c>
      <c r="DG119" s="68">
        <v>98.7052144365639</v>
      </c>
      <c r="DH119" s="72">
        <v>-8.11452548215085</v>
      </c>
      <c r="DI119" s="27"/>
      <c r="DJ119" s="24" t="s">
        <v>41</v>
      </c>
      <c r="DK119" s="68">
        <v>94.4384580415792</v>
      </c>
      <c r="DL119" s="72">
        <v>2.39887368384133</v>
      </c>
      <c r="DM119" s="68">
        <v>118.529201399944</v>
      </c>
      <c r="DN119" s="72">
        <v>0.207539188371086</v>
      </c>
      <c r="DO119" s="68">
        <v>120.715363395137</v>
      </c>
      <c r="DP119" s="72">
        <v>7.85758482955823</v>
      </c>
    </row>
    <row r="120" ht="15" hidden="1" customHeight="1" spans="1:120">
      <c r="A120" s="27"/>
      <c r="B120" s="24" t="s">
        <v>42</v>
      </c>
      <c r="C120" s="68">
        <v>134.163695270574</v>
      </c>
      <c r="D120" s="72">
        <v>11.7098301426388</v>
      </c>
      <c r="E120" s="68">
        <v>107.358556401677</v>
      </c>
      <c r="F120" s="72">
        <v>-1.4782639668251</v>
      </c>
      <c r="G120" s="68">
        <v>110.110390467215</v>
      </c>
      <c r="H120" s="72">
        <v>-0.783773770662151</v>
      </c>
      <c r="I120" s="27"/>
      <c r="J120" s="24" t="s">
        <v>42</v>
      </c>
      <c r="K120" s="68">
        <v>110.611685914845</v>
      </c>
      <c r="L120" s="72">
        <v>-0.0708772600958127</v>
      </c>
      <c r="M120" s="68">
        <v>126.359400797127</v>
      </c>
      <c r="N120" s="72">
        <v>6.45990658793647</v>
      </c>
      <c r="O120" s="68">
        <v>103.673887860871</v>
      </c>
      <c r="P120" s="72">
        <v>11.3372293575513</v>
      </c>
      <c r="Q120" s="27"/>
      <c r="R120" s="24" t="s">
        <v>42</v>
      </c>
      <c r="S120" s="68">
        <v>122.379565984555</v>
      </c>
      <c r="T120" s="72">
        <v>3.54436342696671</v>
      </c>
      <c r="U120" s="68">
        <v>133.778175144691</v>
      </c>
      <c r="V120" s="72">
        <v>12.8841480481192</v>
      </c>
      <c r="W120" s="68">
        <v>138.830124137236</v>
      </c>
      <c r="X120" s="72">
        <v>6.8165917211291</v>
      </c>
      <c r="Y120" s="27"/>
      <c r="Z120" s="24" t="s">
        <v>42</v>
      </c>
      <c r="AA120" s="68">
        <v>103.567802320817</v>
      </c>
      <c r="AB120" s="72">
        <v>1.14987926411429</v>
      </c>
      <c r="AC120" s="68">
        <v>127.721469351452</v>
      </c>
      <c r="AD120" s="72">
        <v>8.79449164071653</v>
      </c>
      <c r="AE120" s="68">
        <v>107.496926580995</v>
      </c>
      <c r="AF120" s="72">
        <v>0.617534389718671</v>
      </c>
      <c r="AG120" s="27"/>
      <c r="AH120" s="24" t="s">
        <v>42</v>
      </c>
      <c r="AI120" s="68">
        <v>115.338593033036</v>
      </c>
      <c r="AJ120" s="72">
        <v>4.66317656753709</v>
      </c>
      <c r="AK120" s="68">
        <v>113.861720396637</v>
      </c>
      <c r="AL120" s="72">
        <v>2.93383482029787</v>
      </c>
      <c r="AM120" s="68">
        <v>110.555315387332</v>
      </c>
      <c r="AN120" s="72">
        <v>9.40574835294805</v>
      </c>
      <c r="AO120" s="27"/>
      <c r="AP120" s="24" t="s">
        <v>42</v>
      </c>
      <c r="AQ120" s="68">
        <v>112.135952756838</v>
      </c>
      <c r="AR120" s="72">
        <v>8.18913169120552</v>
      </c>
      <c r="AS120" s="68">
        <v>104.078862790802</v>
      </c>
      <c r="AT120" s="72">
        <v>5.25815530758287</v>
      </c>
      <c r="AU120" s="68">
        <v>111.137546458439</v>
      </c>
      <c r="AV120" s="72">
        <v>11.5103480395932</v>
      </c>
      <c r="AW120" s="27"/>
      <c r="AX120" s="24" t="s">
        <v>42</v>
      </c>
      <c r="AY120" s="68">
        <v>109.304806411183</v>
      </c>
      <c r="AZ120" s="72">
        <v>3.70154801918446</v>
      </c>
      <c r="BA120" s="68">
        <v>111.739322840815</v>
      </c>
      <c r="BB120" s="72">
        <v>2.64658894229571</v>
      </c>
      <c r="BC120" s="68">
        <v>131.985069779395</v>
      </c>
      <c r="BD120" s="72">
        <v>9.48010454168534</v>
      </c>
      <c r="BE120" s="27"/>
      <c r="BF120" s="24" t="s">
        <v>42</v>
      </c>
      <c r="BG120" s="68">
        <v>111.053651122111</v>
      </c>
      <c r="BH120" s="72">
        <v>3.27673386834168</v>
      </c>
      <c r="BI120" s="68">
        <v>108.913520404048</v>
      </c>
      <c r="BJ120" s="72">
        <v>7.26073736432944</v>
      </c>
      <c r="BK120" s="68">
        <v>104.196585531784</v>
      </c>
      <c r="BL120" s="72">
        <v>0.709745762003735</v>
      </c>
      <c r="BM120" s="27"/>
      <c r="BN120" s="24" t="s">
        <v>42</v>
      </c>
      <c r="BO120" s="68">
        <v>106.528495206748</v>
      </c>
      <c r="BP120" s="72">
        <v>5.14917929700161</v>
      </c>
      <c r="BQ120" s="68">
        <v>112.035488028993</v>
      </c>
      <c r="BR120" s="72">
        <v>4.88948381046004</v>
      </c>
      <c r="BS120" s="68">
        <v>128.681877372079</v>
      </c>
      <c r="BT120" s="72">
        <v>10.5122114341682</v>
      </c>
      <c r="BU120" s="27"/>
      <c r="BV120" s="24" t="s">
        <v>42</v>
      </c>
      <c r="BW120" s="68">
        <v>103.463208309753</v>
      </c>
      <c r="BX120" s="72">
        <v>1.04176788818251</v>
      </c>
      <c r="BY120" s="68">
        <v>110.602546986213</v>
      </c>
      <c r="BZ120" s="72">
        <v>19.8268152220028</v>
      </c>
      <c r="CA120" s="68">
        <v>125.998074745543</v>
      </c>
      <c r="CB120" s="72">
        <v>-0.705259749912926</v>
      </c>
      <c r="CC120" s="27"/>
      <c r="CD120" s="24" t="s">
        <v>42</v>
      </c>
      <c r="CE120" s="68">
        <v>131.109658474763</v>
      </c>
      <c r="CF120" s="72">
        <v>1.45097306922123</v>
      </c>
      <c r="CG120" s="68">
        <v>88.0011468596954</v>
      </c>
      <c r="CH120" s="72">
        <v>12.1776805778291</v>
      </c>
      <c r="CI120" s="68">
        <v>128.531972913699</v>
      </c>
      <c r="CJ120" s="72">
        <v>17.7475537848244</v>
      </c>
      <c r="CK120" s="27"/>
      <c r="CL120" s="24" t="s">
        <v>42</v>
      </c>
      <c r="CM120" s="68">
        <v>106.301902113991</v>
      </c>
      <c r="CN120" s="72">
        <v>6.85489911662272</v>
      </c>
      <c r="CO120" s="68">
        <v>108.442037286621</v>
      </c>
      <c r="CP120" s="72">
        <v>-0.178739983583881</v>
      </c>
      <c r="CQ120" s="68">
        <v>102.36149436589</v>
      </c>
      <c r="CR120" s="72">
        <v>4.16776338295035</v>
      </c>
      <c r="CS120" s="27"/>
      <c r="CT120" s="24" t="s">
        <v>42</v>
      </c>
      <c r="CU120" s="68">
        <v>108.012191931164</v>
      </c>
      <c r="CV120" s="72">
        <v>14.95690187133</v>
      </c>
      <c r="CW120" s="68">
        <v>96.497661792292</v>
      </c>
      <c r="CX120" s="72">
        <v>-2.23109903559283</v>
      </c>
      <c r="CY120" s="68">
        <v>68.0152568388614</v>
      </c>
      <c r="CZ120" s="72">
        <v>-7.64526865795607</v>
      </c>
      <c r="DA120" s="27"/>
      <c r="DB120" s="24" t="s">
        <v>42</v>
      </c>
      <c r="DC120" s="68">
        <v>133.97626270863</v>
      </c>
      <c r="DD120" s="72">
        <v>13.1613618161647</v>
      </c>
      <c r="DE120" s="68">
        <v>91.6263654411171</v>
      </c>
      <c r="DF120" s="72">
        <v>11.5396067568545</v>
      </c>
      <c r="DG120" s="68">
        <v>134.360196846737</v>
      </c>
      <c r="DH120" s="72">
        <v>10.8116195715805</v>
      </c>
      <c r="DI120" s="27"/>
      <c r="DJ120" s="24" t="s">
        <v>42</v>
      </c>
      <c r="DK120" s="68">
        <v>95.3017664723189</v>
      </c>
      <c r="DL120" s="72">
        <v>2.78270271275298</v>
      </c>
      <c r="DM120" s="68">
        <v>119.173173142633</v>
      </c>
      <c r="DN120" s="72">
        <v>-4.43509315440323</v>
      </c>
      <c r="DO120" s="68">
        <v>124.289911810194</v>
      </c>
      <c r="DP120" s="72">
        <v>6.53653788906389</v>
      </c>
    </row>
    <row r="121" ht="15" hidden="1" customHeight="1" spans="1:120">
      <c r="A121" s="27"/>
      <c r="B121" s="24" t="s">
        <v>43</v>
      </c>
      <c r="C121" s="68">
        <v>139.119236271999</v>
      </c>
      <c r="D121" s="72">
        <v>36.5380075011981</v>
      </c>
      <c r="E121" s="68">
        <v>104.973136616989</v>
      </c>
      <c r="F121" s="72">
        <v>-0.568060612439254</v>
      </c>
      <c r="G121" s="68">
        <v>108.671976552152</v>
      </c>
      <c r="H121" s="72">
        <v>-2.9767806965515</v>
      </c>
      <c r="I121" s="27"/>
      <c r="J121" s="24" t="s">
        <v>43</v>
      </c>
      <c r="K121" s="68">
        <v>110.996957639118</v>
      </c>
      <c r="L121" s="72">
        <v>-4.2532930143322</v>
      </c>
      <c r="M121" s="68">
        <v>129.082370514349</v>
      </c>
      <c r="N121" s="72">
        <v>4.67775446302245</v>
      </c>
      <c r="O121" s="68">
        <v>99.253</v>
      </c>
      <c r="P121" s="72">
        <v>2.37861924556717</v>
      </c>
      <c r="Q121" s="27"/>
      <c r="R121" s="24" t="s">
        <v>43</v>
      </c>
      <c r="S121" s="68">
        <v>104.019890661456</v>
      </c>
      <c r="T121" s="72">
        <v>2.95491647588639</v>
      </c>
      <c r="U121" s="68">
        <v>137.111998174855</v>
      </c>
      <c r="V121" s="72">
        <v>12.2866555872828</v>
      </c>
      <c r="W121" s="68">
        <v>147.898559707345</v>
      </c>
      <c r="X121" s="72">
        <v>13.4736468457958</v>
      </c>
      <c r="Y121" s="27"/>
      <c r="Z121" s="24" t="s">
        <v>43</v>
      </c>
      <c r="AA121" s="68">
        <v>101.860844207646</v>
      </c>
      <c r="AB121" s="72">
        <v>-3.84416502744868</v>
      </c>
      <c r="AC121" s="68">
        <v>131.61</v>
      </c>
      <c r="AD121" s="72">
        <v>11.0201946923557</v>
      </c>
      <c r="AE121" s="68">
        <v>108.307611774012</v>
      </c>
      <c r="AF121" s="72">
        <v>-0.654651403336587</v>
      </c>
      <c r="AG121" s="27"/>
      <c r="AH121" s="24" t="s">
        <v>43</v>
      </c>
      <c r="AI121" s="68">
        <v>121.028900818755</v>
      </c>
      <c r="AJ121" s="72">
        <v>9.78124178033227</v>
      </c>
      <c r="AK121" s="68">
        <v>128.295586915254</v>
      </c>
      <c r="AL121" s="72">
        <v>4.69385461920892</v>
      </c>
      <c r="AM121" s="68">
        <v>110.554847976921</v>
      </c>
      <c r="AN121" s="72">
        <v>1.65168138518659</v>
      </c>
      <c r="AO121" s="27"/>
      <c r="AP121" s="24" t="s">
        <v>43</v>
      </c>
      <c r="AQ121" s="68">
        <v>113.816045590315</v>
      </c>
      <c r="AR121" s="72">
        <v>8.41077054363211</v>
      </c>
      <c r="AS121" s="68">
        <v>103.073022984209</v>
      </c>
      <c r="AT121" s="72">
        <v>4.09399059045936</v>
      </c>
      <c r="AU121" s="68">
        <v>105.455576837188</v>
      </c>
      <c r="AV121" s="72">
        <v>-1.58065467178278</v>
      </c>
      <c r="AW121" s="27"/>
      <c r="AX121" s="24" t="s">
        <v>43</v>
      </c>
      <c r="AY121" s="68">
        <v>113.236233154642</v>
      </c>
      <c r="AZ121" s="72">
        <v>3.22951266611243</v>
      </c>
      <c r="BA121" s="68">
        <v>110.063407114151</v>
      </c>
      <c r="BB121" s="72">
        <v>4.542990248062</v>
      </c>
      <c r="BC121" s="68">
        <v>139.094380682582</v>
      </c>
      <c r="BD121" s="72">
        <v>12.0757380768898</v>
      </c>
      <c r="BE121" s="27"/>
      <c r="BF121" s="24" t="s">
        <v>43</v>
      </c>
      <c r="BG121" s="68">
        <v>111.856045195361</v>
      </c>
      <c r="BH121" s="72">
        <v>2.84804316298784</v>
      </c>
      <c r="BI121" s="68">
        <v>106.503268212125</v>
      </c>
      <c r="BJ121" s="72">
        <v>7.28742293283192</v>
      </c>
      <c r="BK121" s="68">
        <v>102.98266315073</v>
      </c>
      <c r="BL121" s="72">
        <v>2.01724682234983</v>
      </c>
      <c r="BM121" s="27"/>
      <c r="BN121" s="24" t="s">
        <v>43</v>
      </c>
      <c r="BO121" s="68">
        <v>107.535030990393</v>
      </c>
      <c r="BP121" s="72">
        <v>3.40192212146349</v>
      </c>
      <c r="BQ121" s="68">
        <v>109.140647984595</v>
      </c>
      <c r="BR121" s="72">
        <v>5.36055666292015</v>
      </c>
      <c r="BS121" s="68">
        <v>132.584033777945</v>
      </c>
      <c r="BT121" s="72">
        <v>5.41709320428384</v>
      </c>
      <c r="BU121" s="27"/>
      <c r="BV121" s="24" t="s">
        <v>43</v>
      </c>
      <c r="BW121" s="68">
        <v>99.2081688646354</v>
      </c>
      <c r="BX121" s="72">
        <v>1.68137873051172</v>
      </c>
      <c r="BY121" s="68">
        <v>109.138</v>
      </c>
      <c r="BZ121" s="72">
        <v>1.23930910372721</v>
      </c>
      <c r="CA121" s="68">
        <v>104.395</v>
      </c>
      <c r="CB121" s="72">
        <v>6.61362963265557</v>
      </c>
      <c r="CC121" s="27"/>
      <c r="CD121" s="24" t="s">
        <v>43</v>
      </c>
      <c r="CE121" s="68">
        <v>112.013384303259</v>
      </c>
      <c r="CF121" s="72">
        <v>-2.464551032201</v>
      </c>
      <c r="CG121" s="68">
        <v>80.334</v>
      </c>
      <c r="CH121" s="72">
        <v>-12.6937205207903</v>
      </c>
      <c r="CI121" s="68">
        <v>114.17776996414</v>
      </c>
      <c r="CJ121" s="72">
        <v>22.702711578269</v>
      </c>
      <c r="CK121" s="27"/>
      <c r="CL121" s="24" t="s">
        <v>43</v>
      </c>
      <c r="CM121" s="68">
        <v>113.813922505005</v>
      </c>
      <c r="CN121" s="72">
        <v>4.11403471353682</v>
      </c>
      <c r="CO121" s="68">
        <v>117.463914513084</v>
      </c>
      <c r="CP121" s="72">
        <v>3.52757498976908</v>
      </c>
      <c r="CQ121" s="68">
        <v>111.728</v>
      </c>
      <c r="CR121" s="72">
        <v>-8.60994323294126</v>
      </c>
      <c r="CS121" s="27"/>
      <c r="CT121" s="24" t="s">
        <v>43</v>
      </c>
      <c r="CU121" s="68">
        <v>103.710208342571</v>
      </c>
      <c r="CV121" s="72">
        <v>7.82791584413907</v>
      </c>
      <c r="CW121" s="68">
        <v>103.912931636814</v>
      </c>
      <c r="CX121" s="72">
        <v>-0.334430978841311</v>
      </c>
      <c r="CY121" s="68">
        <v>71.7781111489912</v>
      </c>
      <c r="CZ121" s="72">
        <v>-12.3669855110856</v>
      </c>
      <c r="DA121" s="27"/>
      <c r="DB121" s="24" t="s">
        <v>43</v>
      </c>
      <c r="DC121" s="68">
        <v>129.982</v>
      </c>
      <c r="DD121" s="72">
        <v>9.65798842526195</v>
      </c>
      <c r="DE121" s="68">
        <v>122.814426422994</v>
      </c>
      <c r="DF121" s="72">
        <v>16.6448866785757</v>
      </c>
      <c r="DG121" s="68">
        <v>98.624</v>
      </c>
      <c r="DH121" s="72">
        <v>-12.8008346448339</v>
      </c>
      <c r="DI121" s="27"/>
      <c r="DJ121" s="24" t="s">
        <v>43</v>
      </c>
      <c r="DK121" s="68">
        <v>84.848315136733</v>
      </c>
      <c r="DL121" s="72">
        <v>0.734831589827365</v>
      </c>
      <c r="DM121" s="68">
        <v>112.250459777069</v>
      </c>
      <c r="DN121" s="72">
        <v>-4.14259400224061</v>
      </c>
      <c r="DO121" s="68">
        <v>96.5954560697715</v>
      </c>
      <c r="DP121" s="72">
        <v>9.87354995973332</v>
      </c>
    </row>
    <row r="122" ht="15" hidden="1" customHeight="1" spans="1:120">
      <c r="A122" s="27"/>
      <c r="B122" s="24"/>
      <c r="C122" s="68"/>
      <c r="D122" s="72"/>
      <c r="E122" s="68"/>
      <c r="F122" s="72"/>
      <c r="G122" s="68"/>
      <c r="H122" s="72"/>
      <c r="I122" s="27"/>
      <c r="J122" s="24"/>
      <c r="K122" s="68"/>
      <c r="L122" s="72"/>
      <c r="M122" s="68"/>
      <c r="N122" s="72"/>
      <c r="O122" s="68"/>
      <c r="P122" s="72"/>
      <c r="Q122" s="27"/>
      <c r="R122" s="24"/>
      <c r="S122" s="68"/>
      <c r="T122" s="72"/>
      <c r="U122" s="68"/>
      <c r="V122" s="72"/>
      <c r="W122" s="68"/>
      <c r="X122" s="72"/>
      <c r="Y122" s="27"/>
      <c r="Z122" s="24"/>
      <c r="AA122" s="68"/>
      <c r="AB122" s="72"/>
      <c r="AC122" s="68"/>
      <c r="AD122" s="72"/>
      <c r="AE122" s="68"/>
      <c r="AF122" s="72"/>
      <c r="AG122" s="27"/>
      <c r="AH122" s="24"/>
      <c r="AI122" s="68"/>
      <c r="AJ122" s="72"/>
      <c r="AK122" s="68"/>
      <c r="AL122" s="72"/>
      <c r="AM122" s="68"/>
      <c r="AN122" s="72"/>
      <c r="AO122" s="27"/>
      <c r="AP122" s="24"/>
      <c r="AQ122" s="68"/>
      <c r="AR122" s="72"/>
      <c r="AS122" s="68"/>
      <c r="AT122" s="72"/>
      <c r="AU122" s="68"/>
      <c r="AV122" s="72"/>
      <c r="AW122" s="27"/>
      <c r="AX122" s="24"/>
      <c r="AY122" s="68"/>
      <c r="AZ122" s="72"/>
      <c r="BA122" s="68"/>
      <c r="BB122" s="72"/>
      <c r="BC122" s="68"/>
      <c r="BD122" s="72"/>
      <c r="BE122" s="27"/>
      <c r="BF122" s="24"/>
      <c r="BG122" s="68"/>
      <c r="BH122" s="72"/>
      <c r="BI122" s="68"/>
      <c r="BJ122" s="72"/>
      <c r="BK122" s="68"/>
      <c r="BL122" s="72"/>
      <c r="BM122" s="27"/>
      <c r="BN122" s="24"/>
      <c r="BO122" s="405"/>
      <c r="BP122" s="72"/>
      <c r="BQ122" s="68"/>
      <c r="BR122" s="72"/>
      <c r="BS122" s="68"/>
      <c r="BT122" s="72"/>
      <c r="BU122" s="27"/>
      <c r="BV122" s="24"/>
      <c r="BW122" s="68"/>
      <c r="BX122" s="72"/>
      <c r="BY122" s="68"/>
      <c r="BZ122" s="72"/>
      <c r="CA122" s="68"/>
      <c r="CB122" s="72"/>
      <c r="CC122" s="27"/>
      <c r="CD122" s="24"/>
      <c r="CE122" s="68"/>
      <c r="CF122" s="72"/>
      <c r="CG122" s="68"/>
      <c r="CH122" s="72"/>
      <c r="CI122" s="68"/>
      <c r="CJ122" s="72"/>
      <c r="CK122" s="27"/>
      <c r="CL122" s="24"/>
      <c r="CM122" s="68"/>
      <c r="CN122" s="72"/>
      <c r="CO122" s="68"/>
      <c r="CP122" s="72"/>
      <c r="CQ122" s="68"/>
      <c r="CR122" s="72"/>
      <c r="CS122" s="27"/>
      <c r="CT122" s="24"/>
      <c r="CU122" s="68"/>
      <c r="CV122" s="72"/>
      <c r="CW122" s="68"/>
      <c r="CX122" s="72"/>
      <c r="CY122" s="68"/>
      <c r="CZ122" s="72"/>
      <c r="DA122" s="27"/>
      <c r="DB122" s="24"/>
      <c r="DC122" s="68"/>
      <c r="DD122" s="72"/>
      <c r="DE122" s="68"/>
      <c r="DF122" s="72"/>
      <c r="DG122" s="68"/>
      <c r="DH122" s="72"/>
      <c r="DI122" s="27"/>
      <c r="DJ122" s="24"/>
      <c r="DK122" s="68"/>
      <c r="DL122" s="72"/>
      <c r="DM122" s="68"/>
      <c r="DN122" s="72"/>
      <c r="DO122" s="68"/>
      <c r="DP122" s="72"/>
    </row>
    <row r="123" s="114" customFormat="1" ht="15" hidden="1" customHeight="1" spans="1:121">
      <c r="A123" s="444">
        <v>2018</v>
      </c>
      <c r="B123" s="436" t="s">
        <v>32</v>
      </c>
      <c r="C123" s="68">
        <v>115.39367359379</v>
      </c>
      <c r="D123" s="72">
        <v>33.7518299661864</v>
      </c>
      <c r="E123" s="68">
        <v>102.083352385011</v>
      </c>
      <c r="F123" s="72">
        <v>10.1728535530391</v>
      </c>
      <c r="G123" s="68">
        <v>115.281915892041</v>
      </c>
      <c r="H123" s="72">
        <v>0.892449786798295</v>
      </c>
      <c r="I123" s="444">
        <v>2018</v>
      </c>
      <c r="J123" s="436" t="s">
        <v>32</v>
      </c>
      <c r="K123" s="68">
        <v>121.734519373287</v>
      </c>
      <c r="L123" s="72">
        <v>5.41752142980174</v>
      </c>
      <c r="M123" s="68">
        <v>119.057732905774</v>
      </c>
      <c r="N123" s="72">
        <v>3.00933975408529</v>
      </c>
      <c r="O123" s="68">
        <v>110.0744501913</v>
      </c>
      <c r="P123" s="72">
        <v>0.339510848753903</v>
      </c>
      <c r="Q123" s="444">
        <v>2018</v>
      </c>
      <c r="R123" s="436" t="s">
        <v>32</v>
      </c>
      <c r="S123" s="68">
        <v>105.224832035337</v>
      </c>
      <c r="T123" s="72">
        <v>7.1640750276193</v>
      </c>
      <c r="U123" s="68">
        <v>122.291303751974</v>
      </c>
      <c r="V123" s="72">
        <v>12.8140055208983</v>
      </c>
      <c r="W123" s="68">
        <v>139.565363625024</v>
      </c>
      <c r="X123" s="72">
        <v>-1.90640025506926</v>
      </c>
      <c r="Y123" s="444">
        <v>2018</v>
      </c>
      <c r="Z123" s="436" t="s">
        <v>32</v>
      </c>
      <c r="AA123" s="68">
        <v>122.727684773692</v>
      </c>
      <c r="AB123" s="72">
        <v>8.96024928649774</v>
      </c>
      <c r="AC123" s="68">
        <v>146.844486590833</v>
      </c>
      <c r="AD123" s="72">
        <v>7.71489623539942</v>
      </c>
      <c r="AE123" s="68">
        <v>100.566446000087</v>
      </c>
      <c r="AF123" s="72">
        <v>7.36940823994641</v>
      </c>
      <c r="AG123" s="444">
        <v>2018</v>
      </c>
      <c r="AH123" s="436" t="s">
        <v>32</v>
      </c>
      <c r="AI123" s="68">
        <v>117.820396572189</v>
      </c>
      <c r="AJ123" s="72">
        <v>4.37023785582315</v>
      </c>
      <c r="AK123" s="68">
        <v>110.449335409853</v>
      </c>
      <c r="AL123" s="72">
        <v>0.150508979245203</v>
      </c>
      <c r="AM123" s="68">
        <v>116.119351158415</v>
      </c>
      <c r="AN123" s="72">
        <v>6.73871155085293</v>
      </c>
      <c r="AO123" s="444">
        <v>2018</v>
      </c>
      <c r="AP123" s="436" t="s">
        <v>32</v>
      </c>
      <c r="AQ123" s="68">
        <v>108.643952070501</v>
      </c>
      <c r="AR123" s="72">
        <v>7.48601792759575</v>
      </c>
      <c r="AS123" s="68">
        <v>113.399921332471</v>
      </c>
      <c r="AT123" s="72">
        <v>6.80889066825456</v>
      </c>
      <c r="AU123" s="68">
        <v>97.2312214629149</v>
      </c>
      <c r="AV123" s="72">
        <v>8.7686635295741</v>
      </c>
      <c r="AW123" s="444">
        <v>2018</v>
      </c>
      <c r="AX123" s="436" t="s">
        <v>32</v>
      </c>
      <c r="AY123" s="68">
        <v>112.140651404546</v>
      </c>
      <c r="AZ123" s="72">
        <v>3.7150984023427</v>
      </c>
      <c r="BA123" s="68">
        <v>103.804749091781</v>
      </c>
      <c r="BB123" s="72">
        <v>2.9142410843851</v>
      </c>
      <c r="BC123" s="68">
        <v>120.483054328539</v>
      </c>
      <c r="BD123" s="72">
        <v>10.3545840073073</v>
      </c>
      <c r="BE123" s="444">
        <v>2018</v>
      </c>
      <c r="BF123" s="436" t="s">
        <v>32</v>
      </c>
      <c r="BG123" s="68">
        <v>110.150018673301</v>
      </c>
      <c r="BH123" s="72">
        <v>6.97859230979006</v>
      </c>
      <c r="BI123" s="68">
        <v>110.161462718327</v>
      </c>
      <c r="BJ123" s="72">
        <v>9.91084613816375</v>
      </c>
      <c r="BK123" s="68">
        <v>94.7130326924866</v>
      </c>
      <c r="BL123" s="72">
        <v>0.695160912664036</v>
      </c>
      <c r="BM123" s="444">
        <v>2018</v>
      </c>
      <c r="BN123" s="436" t="s">
        <v>32</v>
      </c>
      <c r="BO123" s="68">
        <v>103.31666738877</v>
      </c>
      <c r="BP123" s="72">
        <v>14.9698983638361</v>
      </c>
      <c r="BQ123" s="68">
        <v>135.599524553754</v>
      </c>
      <c r="BR123" s="72">
        <v>0.736522418000106</v>
      </c>
      <c r="BS123" s="68">
        <v>123.140032632491</v>
      </c>
      <c r="BT123" s="72">
        <v>6.60746837696881</v>
      </c>
      <c r="BU123" s="444">
        <v>2018</v>
      </c>
      <c r="BV123" s="436" t="s">
        <v>32</v>
      </c>
      <c r="BW123" s="68">
        <v>108.285946765596</v>
      </c>
      <c r="BX123" s="72">
        <v>13.2778153385138</v>
      </c>
      <c r="BY123" s="68">
        <v>105.466221339707</v>
      </c>
      <c r="BZ123" s="72">
        <v>13.21584599829</v>
      </c>
      <c r="CA123" s="68">
        <v>136.584809274123</v>
      </c>
      <c r="CB123" s="72">
        <v>-5.58022821286009</v>
      </c>
      <c r="CC123" s="444">
        <v>2018</v>
      </c>
      <c r="CD123" s="436" t="s">
        <v>32</v>
      </c>
      <c r="CE123" s="68">
        <v>108.520051487721</v>
      </c>
      <c r="CF123" s="72">
        <v>25.4938846154616</v>
      </c>
      <c r="CG123" s="68">
        <v>129.144591357107</v>
      </c>
      <c r="CH123" s="72">
        <v>27.1734036012871</v>
      </c>
      <c r="CI123" s="68">
        <v>103.013692260961</v>
      </c>
      <c r="CJ123" s="72">
        <v>10.9478254761585</v>
      </c>
      <c r="CK123" s="444">
        <v>2018</v>
      </c>
      <c r="CL123" s="436" t="s">
        <v>32</v>
      </c>
      <c r="CM123" s="68">
        <v>108.02435642361</v>
      </c>
      <c r="CN123" s="72">
        <v>5.27019849176284</v>
      </c>
      <c r="CO123" s="68">
        <v>125.11173341618</v>
      </c>
      <c r="CP123" s="72">
        <v>14.3342668975372</v>
      </c>
      <c r="CQ123" s="68">
        <v>107.501410290026</v>
      </c>
      <c r="CR123" s="72">
        <v>-8.10038700768014</v>
      </c>
      <c r="CS123" s="444">
        <v>2018</v>
      </c>
      <c r="CT123" s="436" t="s">
        <v>32</v>
      </c>
      <c r="CU123" s="68">
        <v>117.321690017411</v>
      </c>
      <c r="CV123" s="72">
        <v>6.29795790735707</v>
      </c>
      <c r="CW123" s="68">
        <v>99.2984627478844</v>
      </c>
      <c r="CX123" s="72">
        <v>6.40393108778609</v>
      </c>
      <c r="CY123" s="68">
        <v>95.3956018301053</v>
      </c>
      <c r="CZ123" s="72">
        <v>9.42475218601832</v>
      </c>
      <c r="DA123" s="444">
        <v>2018</v>
      </c>
      <c r="DB123" s="436" t="s">
        <v>32</v>
      </c>
      <c r="DC123" s="68">
        <v>154.960912010553</v>
      </c>
      <c r="DD123" s="72">
        <v>-3.13611120869558</v>
      </c>
      <c r="DE123" s="68">
        <v>98.804666156966</v>
      </c>
      <c r="DF123" s="72">
        <v>15.1357932324519</v>
      </c>
      <c r="DG123" s="68">
        <v>105.073396948612</v>
      </c>
      <c r="DH123" s="72">
        <v>-2.78452952951713</v>
      </c>
      <c r="DI123" s="444">
        <v>2018</v>
      </c>
      <c r="DJ123" s="436" t="s">
        <v>32</v>
      </c>
      <c r="DK123" s="68">
        <v>92.9537036057394</v>
      </c>
      <c r="DL123" s="72">
        <v>2.323069741127</v>
      </c>
      <c r="DM123" s="68">
        <v>122.645224788174</v>
      </c>
      <c r="DN123" s="72">
        <v>3.77355517329265</v>
      </c>
      <c r="DO123" s="68">
        <v>112.896001724887</v>
      </c>
      <c r="DP123" s="72">
        <v>13.2890059410461</v>
      </c>
      <c r="DQ123" s="439"/>
    </row>
    <row r="124" s="405" customFormat="1" ht="15" hidden="1" customHeight="1" spans="1:121">
      <c r="A124" s="24"/>
      <c r="B124" s="24" t="s">
        <v>33</v>
      </c>
      <c r="C124" s="68">
        <v>86.074347116808</v>
      </c>
      <c r="D124" s="72">
        <v>1.05006191195574</v>
      </c>
      <c r="E124" s="68">
        <v>105.19486169357</v>
      </c>
      <c r="F124" s="72">
        <v>6.44906298250069</v>
      </c>
      <c r="G124" s="68">
        <v>110.522270868146</v>
      </c>
      <c r="H124" s="72">
        <v>6.59352156385009</v>
      </c>
      <c r="I124" s="24"/>
      <c r="J124" s="24" t="s">
        <v>33</v>
      </c>
      <c r="K124" s="68">
        <v>114.494294818846</v>
      </c>
      <c r="L124" s="72">
        <v>8.25603872786095</v>
      </c>
      <c r="M124" s="68">
        <v>104.277097838892</v>
      </c>
      <c r="N124" s="72">
        <v>1.87829128047545</v>
      </c>
      <c r="O124" s="68">
        <v>109.527539816354</v>
      </c>
      <c r="P124" s="72">
        <v>0.189846154732891</v>
      </c>
      <c r="Q124" s="24"/>
      <c r="R124" s="24" t="s">
        <v>33</v>
      </c>
      <c r="S124" s="68">
        <v>110.530383810029</v>
      </c>
      <c r="T124" s="72">
        <v>8.5388750077545</v>
      </c>
      <c r="U124" s="68">
        <v>117.214340133974</v>
      </c>
      <c r="V124" s="72">
        <v>10.1685720817831</v>
      </c>
      <c r="W124" s="68">
        <v>138.901997522755</v>
      </c>
      <c r="X124" s="72">
        <v>11.9875684833998</v>
      </c>
      <c r="Y124" s="24"/>
      <c r="Z124" s="24" t="s">
        <v>33</v>
      </c>
      <c r="AA124" s="68">
        <v>104.909584691366</v>
      </c>
      <c r="AB124" s="72">
        <v>-2.9381834183005</v>
      </c>
      <c r="AC124" s="68">
        <v>131.404206067402</v>
      </c>
      <c r="AD124" s="72">
        <v>1.76905674365085</v>
      </c>
      <c r="AE124" s="68">
        <v>104.716158407927</v>
      </c>
      <c r="AF124" s="72">
        <v>9.64248365104829</v>
      </c>
      <c r="AG124" s="24"/>
      <c r="AH124" s="24" t="s">
        <v>33</v>
      </c>
      <c r="AI124" s="68">
        <v>111.778241269287</v>
      </c>
      <c r="AJ124" s="72">
        <v>2.46805777980367</v>
      </c>
      <c r="AK124" s="68">
        <v>105.910038927363</v>
      </c>
      <c r="AL124" s="72">
        <v>3.55475535664573</v>
      </c>
      <c r="AM124" s="68">
        <v>112.347358909569</v>
      </c>
      <c r="AN124" s="72">
        <v>7.72290349148143</v>
      </c>
      <c r="AO124" s="24"/>
      <c r="AP124" s="24" t="s">
        <v>33</v>
      </c>
      <c r="AQ124" s="68">
        <v>111.040411440776</v>
      </c>
      <c r="AR124" s="72">
        <v>10.638360791507</v>
      </c>
      <c r="AS124" s="68">
        <v>106.7985174935</v>
      </c>
      <c r="AT124" s="72">
        <v>2.13630577239157</v>
      </c>
      <c r="AU124" s="68">
        <v>108.323667751805</v>
      </c>
      <c r="AV124" s="72">
        <v>8.66749533725428</v>
      </c>
      <c r="AW124" s="24"/>
      <c r="AX124" s="24" t="s">
        <v>33</v>
      </c>
      <c r="AY124" s="68">
        <v>104.165646530854</v>
      </c>
      <c r="AZ124" s="72">
        <v>1.89364679315491</v>
      </c>
      <c r="BA124" s="68">
        <v>104.438922567038</v>
      </c>
      <c r="BB124" s="72">
        <v>3.90072124327186</v>
      </c>
      <c r="BC124" s="68">
        <v>120.161294299778</v>
      </c>
      <c r="BD124" s="72">
        <v>8.90310463246804</v>
      </c>
      <c r="BE124" s="24"/>
      <c r="BF124" s="24" t="s">
        <v>33</v>
      </c>
      <c r="BG124" s="68">
        <v>100.007837148985</v>
      </c>
      <c r="BH124" s="72">
        <v>5.05425694095297</v>
      </c>
      <c r="BI124" s="68">
        <v>102.727497599096</v>
      </c>
      <c r="BJ124" s="72">
        <v>5.65639023435816</v>
      </c>
      <c r="BK124" s="68">
        <v>104.128743788947</v>
      </c>
      <c r="BL124" s="72">
        <v>9.87890838198733</v>
      </c>
      <c r="BM124" s="24"/>
      <c r="BN124" s="24" t="s">
        <v>33</v>
      </c>
      <c r="BO124" s="68">
        <v>99.3379965990416</v>
      </c>
      <c r="BP124" s="72">
        <v>11.5436941314966</v>
      </c>
      <c r="BQ124" s="68">
        <v>101.227569859979</v>
      </c>
      <c r="BR124" s="72">
        <v>0.154047771791824</v>
      </c>
      <c r="BS124" s="68">
        <v>101.90564503189</v>
      </c>
      <c r="BT124" s="72">
        <v>5.17245775518656</v>
      </c>
      <c r="BU124" s="24"/>
      <c r="BV124" s="24" t="s">
        <v>33</v>
      </c>
      <c r="BW124" s="68">
        <v>91.3852174483969</v>
      </c>
      <c r="BX124" s="72">
        <v>-6.37858354552087</v>
      </c>
      <c r="BY124" s="68">
        <v>94.4613957055065</v>
      </c>
      <c r="BZ124" s="72">
        <v>18.906114782491</v>
      </c>
      <c r="CA124" s="68">
        <v>80.7517248063735</v>
      </c>
      <c r="CB124" s="72">
        <v>18.1842094726441</v>
      </c>
      <c r="CC124" s="24"/>
      <c r="CD124" s="24" t="s">
        <v>33</v>
      </c>
      <c r="CE124" s="68">
        <v>117.818799573447</v>
      </c>
      <c r="CF124" s="72">
        <v>12.2348370157715</v>
      </c>
      <c r="CG124" s="68">
        <v>122.335579073584</v>
      </c>
      <c r="CH124" s="72">
        <v>-5.85660268605113</v>
      </c>
      <c r="CI124" s="68">
        <v>118.273991658305</v>
      </c>
      <c r="CJ124" s="72">
        <v>22.9622081444083</v>
      </c>
      <c r="CK124" s="24"/>
      <c r="CL124" s="24" t="s">
        <v>33</v>
      </c>
      <c r="CM124" s="68">
        <v>105.463594155029</v>
      </c>
      <c r="CN124" s="72">
        <v>0.102877842940046</v>
      </c>
      <c r="CO124" s="68">
        <v>115.643054723712</v>
      </c>
      <c r="CP124" s="72">
        <v>6.80093603880454</v>
      </c>
      <c r="CQ124" s="68">
        <v>86.5005264894424</v>
      </c>
      <c r="CR124" s="72">
        <v>13.388292224681</v>
      </c>
      <c r="CS124" s="24"/>
      <c r="CT124" s="24" t="s">
        <v>33</v>
      </c>
      <c r="CU124" s="68">
        <v>103.699731994529</v>
      </c>
      <c r="CV124" s="72">
        <v>0.892953032610563</v>
      </c>
      <c r="CW124" s="68">
        <v>125.483681912032</v>
      </c>
      <c r="CX124" s="72">
        <v>10.7800409830338</v>
      </c>
      <c r="CY124" s="68">
        <v>75.4768357758405</v>
      </c>
      <c r="CZ124" s="72">
        <v>-17.295657588127</v>
      </c>
      <c r="DA124" s="24"/>
      <c r="DB124" s="24" t="s">
        <v>33</v>
      </c>
      <c r="DC124" s="68">
        <v>136.787351940412</v>
      </c>
      <c r="DD124" s="72">
        <v>0.945605316673806</v>
      </c>
      <c r="DE124" s="68">
        <v>82.5528385423148</v>
      </c>
      <c r="DF124" s="72">
        <v>1.80449130710514</v>
      </c>
      <c r="DG124" s="68">
        <v>95.5867973410763</v>
      </c>
      <c r="DH124" s="72">
        <v>5.01158730137468</v>
      </c>
      <c r="DI124" s="24"/>
      <c r="DJ124" s="24" t="s">
        <v>33</v>
      </c>
      <c r="DK124" s="68">
        <v>86.5401608263284</v>
      </c>
      <c r="DL124" s="72">
        <v>3.98844871706375</v>
      </c>
      <c r="DM124" s="68">
        <v>119.767879995902</v>
      </c>
      <c r="DN124" s="72">
        <v>0.51543867798209</v>
      </c>
      <c r="DO124" s="68">
        <v>103.879636809427</v>
      </c>
      <c r="DP124" s="72">
        <v>13.9463404141146</v>
      </c>
      <c r="DQ124" s="435"/>
    </row>
    <row r="125" s="405" customFormat="1" ht="15" hidden="1" customHeight="1" spans="1:121">
      <c r="A125" s="24"/>
      <c r="B125" s="24" t="s">
        <v>34</v>
      </c>
      <c r="C125" s="68">
        <v>109.414252441097</v>
      </c>
      <c r="D125" s="72">
        <v>11.9416831587417</v>
      </c>
      <c r="E125" s="68">
        <v>96.3277352162123</v>
      </c>
      <c r="F125" s="72">
        <v>-12.6911193420616</v>
      </c>
      <c r="G125" s="68">
        <v>121.211266694498</v>
      </c>
      <c r="H125" s="72">
        <v>8.25816930298282</v>
      </c>
      <c r="I125" s="24"/>
      <c r="J125" s="24" t="s">
        <v>34</v>
      </c>
      <c r="K125" s="68">
        <v>112.266888761697</v>
      </c>
      <c r="L125" s="72">
        <v>-1.8725275470816</v>
      </c>
      <c r="M125" s="68">
        <v>114.985323989833</v>
      </c>
      <c r="N125" s="72">
        <v>2.3466754949234</v>
      </c>
      <c r="O125" s="68">
        <v>110.305605732346</v>
      </c>
      <c r="P125" s="72">
        <v>-1.19880537033249</v>
      </c>
      <c r="Q125" s="24"/>
      <c r="R125" s="24" t="s">
        <v>34</v>
      </c>
      <c r="S125" s="68">
        <v>110.206365698563</v>
      </c>
      <c r="T125" s="72">
        <v>-0.411518521434303</v>
      </c>
      <c r="U125" s="68">
        <v>122.49861491316</v>
      </c>
      <c r="V125" s="72">
        <v>3.61693077544763</v>
      </c>
      <c r="W125" s="68">
        <v>157.204579630273</v>
      </c>
      <c r="X125" s="72">
        <v>6.91598725740164</v>
      </c>
      <c r="Y125" s="24"/>
      <c r="Z125" s="24" t="s">
        <v>34</v>
      </c>
      <c r="AA125" s="68">
        <v>106.511076105452</v>
      </c>
      <c r="AB125" s="72">
        <v>4.62859914271296</v>
      </c>
      <c r="AC125" s="68">
        <v>145.775538968628</v>
      </c>
      <c r="AD125" s="72">
        <v>8.51642458676294</v>
      </c>
      <c r="AE125" s="68">
        <v>101.889434249327</v>
      </c>
      <c r="AF125" s="72">
        <v>1.04123683422716</v>
      </c>
      <c r="AG125" s="24"/>
      <c r="AH125" s="24" t="s">
        <v>34</v>
      </c>
      <c r="AI125" s="68">
        <v>116.685664518074</v>
      </c>
      <c r="AJ125" s="72">
        <v>4.38030238538944</v>
      </c>
      <c r="AK125" s="68">
        <v>104.787558191485</v>
      </c>
      <c r="AL125" s="72">
        <v>8.19731023442958</v>
      </c>
      <c r="AM125" s="68">
        <v>111.799952856878</v>
      </c>
      <c r="AN125" s="72">
        <v>-0.938724031130832</v>
      </c>
      <c r="AO125" s="24"/>
      <c r="AP125" s="24" t="s">
        <v>34</v>
      </c>
      <c r="AQ125" s="68">
        <v>115.38619906893</v>
      </c>
      <c r="AR125" s="72">
        <v>4.32258477444589</v>
      </c>
      <c r="AS125" s="68">
        <v>113.704620027212</v>
      </c>
      <c r="AT125" s="72">
        <v>1.8612226802376</v>
      </c>
      <c r="AU125" s="68">
        <v>110.84397993105</v>
      </c>
      <c r="AV125" s="72">
        <v>6.16757529630839</v>
      </c>
      <c r="AW125" s="24"/>
      <c r="AX125" s="24" t="s">
        <v>34</v>
      </c>
      <c r="AY125" s="68">
        <v>114.458930750512</v>
      </c>
      <c r="AZ125" s="72">
        <v>0.983519074937817</v>
      </c>
      <c r="BA125" s="68">
        <v>103.015181752566</v>
      </c>
      <c r="BB125" s="72">
        <v>4.75939090746003</v>
      </c>
      <c r="BC125" s="68">
        <v>123.72004023797</v>
      </c>
      <c r="BD125" s="72">
        <v>4.81757991969569</v>
      </c>
      <c r="BE125" s="24"/>
      <c r="BF125" s="24" t="s">
        <v>34</v>
      </c>
      <c r="BG125" s="68">
        <v>113.433540827796</v>
      </c>
      <c r="BH125" s="72">
        <v>5.20998186253594</v>
      </c>
      <c r="BI125" s="68">
        <v>117.04536477885</v>
      </c>
      <c r="BJ125" s="72">
        <v>0.505197122563317</v>
      </c>
      <c r="BK125" s="68">
        <v>101.170977802239</v>
      </c>
      <c r="BL125" s="72">
        <v>13.34430036406</v>
      </c>
      <c r="BM125" s="24"/>
      <c r="BN125" s="24" t="s">
        <v>34</v>
      </c>
      <c r="BO125" s="68">
        <v>113.211485439114</v>
      </c>
      <c r="BP125" s="72">
        <v>10.3549623868362</v>
      </c>
      <c r="BQ125" s="68">
        <v>112.505272011496</v>
      </c>
      <c r="BR125" s="72">
        <v>1.07135657154403</v>
      </c>
      <c r="BS125" s="68">
        <v>129.939303617349</v>
      </c>
      <c r="BT125" s="72">
        <v>9.02677301276071</v>
      </c>
      <c r="BU125" s="24"/>
      <c r="BV125" s="24" t="s">
        <v>34</v>
      </c>
      <c r="BW125" s="68">
        <v>98.0948341623854</v>
      </c>
      <c r="BX125" s="72">
        <v>-1.54400384170432</v>
      </c>
      <c r="BY125" s="68">
        <v>99.6779677736011</v>
      </c>
      <c r="BZ125" s="72">
        <v>-10.2558159580071</v>
      </c>
      <c r="CA125" s="68">
        <v>83.2145940441821</v>
      </c>
      <c r="CB125" s="72">
        <v>22.4212111162829</v>
      </c>
      <c r="CC125" s="24"/>
      <c r="CD125" s="24" t="s">
        <v>34</v>
      </c>
      <c r="CE125" s="68">
        <v>119.504160202561</v>
      </c>
      <c r="CF125" s="72">
        <v>-2.78729079107062</v>
      </c>
      <c r="CG125" s="68">
        <v>123.9476491284</v>
      </c>
      <c r="CH125" s="72">
        <v>-20.1743708639622</v>
      </c>
      <c r="CI125" s="68">
        <v>128.71008054965</v>
      </c>
      <c r="CJ125" s="72">
        <v>39.2223600866368</v>
      </c>
      <c r="CK125" s="24"/>
      <c r="CL125" s="24" t="s">
        <v>34</v>
      </c>
      <c r="CM125" s="68">
        <v>110.176523739189</v>
      </c>
      <c r="CN125" s="72">
        <v>-4.81006114559428</v>
      </c>
      <c r="CO125" s="68">
        <v>119.111329738278</v>
      </c>
      <c r="CP125" s="72">
        <v>-3.08363652208617</v>
      </c>
      <c r="CQ125" s="68">
        <v>113.250790799043</v>
      </c>
      <c r="CR125" s="72">
        <v>14.9007657958717</v>
      </c>
      <c r="CS125" s="24"/>
      <c r="CT125" s="24" t="s">
        <v>34</v>
      </c>
      <c r="CU125" s="68">
        <v>137.18494278593</v>
      </c>
      <c r="CV125" s="72">
        <v>9.45095813232739</v>
      </c>
      <c r="CW125" s="68">
        <v>111.259543540299</v>
      </c>
      <c r="CX125" s="72">
        <v>-1.07365285545823</v>
      </c>
      <c r="CY125" s="68">
        <v>94.2912218314244</v>
      </c>
      <c r="CZ125" s="72">
        <v>7.08705954938938</v>
      </c>
      <c r="DA125" s="24"/>
      <c r="DB125" s="24" t="s">
        <v>34</v>
      </c>
      <c r="DC125" s="68">
        <v>142.638602394259</v>
      </c>
      <c r="DD125" s="72">
        <v>6.69195044898647</v>
      </c>
      <c r="DE125" s="68">
        <v>111.833172234642</v>
      </c>
      <c r="DF125" s="72">
        <v>-11.4263263835547</v>
      </c>
      <c r="DG125" s="68">
        <v>143.275835663645</v>
      </c>
      <c r="DH125" s="72">
        <v>23.9163796680981</v>
      </c>
      <c r="DI125" s="24"/>
      <c r="DJ125" s="24" t="s">
        <v>34</v>
      </c>
      <c r="DK125" s="68">
        <v>95.2441060834949</v>
      </c>
      <c r="DL125" s="72">
        <v>11.9454534491696</v>
      </c>
      <c r="DM125" s="68">
        <v>128.665160609301</v>
      </c>
      <c r="DN125" s="72">
        <v>2.36350476341447</v>
      </c>
      <c r="DO125" s="68">
        <v>127.346578422634</v>
      </c>
      <c r="DP125" s="72">
        <v>2.72944693432251</v>
      </c>
      <c r="DQ125" s="435"/>
    </row>
    <row r="126" s="405" customFormat="1" ht="15" hidden="1" customHeight="1" spans="1:121">
      <c r="A126" s="24"/>
      <c r="B126" s="24" t="s">
        <v>35</v>
      </c>
      <c r="C126" s="68">
        <v>109.820164103761</v>
      </c>
      <c r="D126" s="68">
        <v>2.76081217848815</v>
      </c>
      <c r="E126" s="68">
        <v>100.518852963596</v>
      </c>
      <c r="F126" s="68">
        <v>-8.42929901341986</v>
      </c>
      <c r="G126" s="68">
        <v>126.175099702775</v>
      </c>
      <c r="H126" s="68">
        <v>7.01155272947727</v>
      </c>
      <c r="I126" s="24"/>
      <c r="J126" s="24" t="s">
        <v>35</v>
      </c>
      <c r="K126" s="68">
        <v>119.014589555472</v>
      </c>
      <c r="L126" s="68">
        <v>4.67653645669506</v>
      </c>
      <c r="M126" s="68">
        <v>120.484803497015</v>
      </c>
      <c r="N126" s="68">
        <v>7.73544750042005</v>
      </c>
      <c r="O126" s="68">
        <v>106.850574744974</v>
      </c>
      <c r="P126" s="68">
        <v>1.52170067646628</v>
      </c>
      <c r="Q126" s="24"/>
      <c r="R126" s="24" t="s">
        <v>35</v>
      </c>
      <c r="S126" s="68">
        <v>110.323914693729</v>
      </c>
      <c r="T126" s="68">
        <v>0.919174588099494</v>
      </c>
      <c r="U126" s="68">
        <v>120.294578095263</v>
      </c>
      <c r="V126" s="68">
        <v>4.09031189102771</v>
      </c>
      <c r="W126" s="68">
        <v>149.236820869147</v>
      </c>
      <c r="X126" s="68">
        <v>16.1716976549548</v>
      </c>
      <c r="Y126" s="24"/>
      <c r="Z126" s="24" t="s">
        <v>35</v>
      </c>
      <c r="AA126" s="68">
        <v>112.730547234016</v>
      </c>
      <c r="AB126" s="68">
        <v>-1.52932140614965</v>
      </c>
      <c r="AC126" s="68">
        <v>133.330982806921</v>
      </c>
      <c r="AD126" s="68">
        <v>6.19328804660985</v>
      </c>
      <c r="AE126" s="68">
        <v>106.231353761517</v>
      </c>
      <c r="AF126" s="68">
        <v>2.56363266662085</v>
      </c>
      <c r="AG126" s="24"/>
      <c r="AH126" s="24" t="s">
        <v>35</v>
      </c>
      <c r="AI126" s="68">
        <v>118.03906155228</v>
      </c>
      <c r="AJ126" s="68">
        <v>3.78092279767479</v>
      </c>
      <c r="AK126" s="68">
        <v>107.941430644418</v>
      </c>
      <c r="AL126" s="68">
        <v>0.581219024230933</v>
      </c>
      <c r="AM126" s="68">
        <v>100.09063847053</v>
      </c>
      <c r="AN126" s="68">
        <v>2.89120741347087</v>
      </c>
      <c r="AO126" s="24"/>
      <c r="AP126" s="24" t="s">
        <v>35</v>
      </c>
      <c r="AQ126" s="68">
        <v>115.82834515478</v>
      </c>
      <c r="AR126" s="68">
        <v>5.74573331140344</v>
      </c>
      <c r="AS126" s="68">
        <v>109.765345200134</v>
      </c>
      <c r="AT126" s="68">
        <v>7.26419578468713</v>
      </c>
      <c r="AU126" s="68">
        <v>121.862809533061</v>
      </c>
      <c r="AV126" s="68">
        <v>7.53687338004067</v>
      </c>
      <c r="AW126" s="24"/>
      <c r="AX126" s="24" t="s">
        <v>35</v>
      </c>
      <c r="AY126" s="68">
        <v>114.333316281003</v>
      </c>
      <c r="AZ126" s="68">
        <v>-0.194995095341255</v>
      </c>
      <c r="BA126" s="68">
        <v>99.7381333498079</v>
      </c>
      <c r="BB126" s="68">
        <v>6.80244882780458</v>
      </c>
      <c r="BC126" s="68">
        <v>127.109393659251</v>
      </c>
      <c r="BD126" s="68">
        <v>7.76033004019669</v>
      </c>
      <c r="BE126" s="24"/>
      <c r="BF126" s="24" t="s">
        <v>35</v>
      </c>
      <c r="BG126" s="68">
        <v>109.377932017121</v>
      </c>
      <c r="BH126" s="68">
        <v>5.04819396127483</v>
      </c>
      <c r="BI126" s="68">
        <v>112.812027409591</v>
      </c>
      <c r="BJ126" s="68">
        <v>4.63392628077983</v>
      </c>
      <c r="BK126" s="68">
        <v>106.891353485883</v>
      </c>
      <c r="BL126" s="68">
        <v>-1.94329086554991</v>
      </c>
      <c r="BM126" s="24"/>
      <c r="BN126" s="24" t="s">
        <v>35</v>
      </c>
      <c r="BO126" s="68">
        <v>112.227983785578</v>
      </c>
      <c r="BP126" s="68">
        <v>7.91539246037286</v>
      </c>
      <c r="BQ126" s="68">
        <v>117.088484467719</v>
      </c>
      <c r="BR126" s="68">
        <v>4.89248037434417</v>
      </c>
      <c r="BS126" s="68">
        <v>129.705106615101</v>
      </c>
      <c r="BT126" s="68">
        <v>8.50772416872144</v>
      </c>
      <c r="BU126" s="24"/>
      <c r="BV126" s="24" t="s">
        <v>35</v>
      </c>
      <c r="BW126" s="68">
        <v>96.8467423277313</v>
      </c>
      <c r="BX126" s="68">
        <v>-1.94181025573619</v>
      </c>
      <c r="BY126" s="68">
        <v>110.072572088581</v>
      </c>
      <c r="BZ126" s="68">
        <v>7.67781742896089</v>
      </c>
      <c r="CA126" s="68">
        <v>82.789555627675</v>
      </c>
      <c r="CB126" s="68">
        <v>15.2303584390093</v>
      </c>
      <c r="CC126" s="24"/>
      <c r="CD126" s="24" t="s">
        <v>35</v>
      </c>
      <c r="CE126" s="68">
        <v>111.003466427323</v>
      </c>
      <c r="CF126" s="68">
        <v>11.0832534557791</v>
      </c>
      <c r="CG126" s="68">
        <v>100.210986754051</v>
      </c>
      <c r="CH126" s="68">
        <v>10.2831465262978</v>
      </c>
      <c r="CI126" s="68">
        <v>121.933440412221</v>
      </c>
      <c r="CJ126" s="68">
        <v>24.4087773304553</v>
      </c>
      <c r="CK126" s="24"/>
      <c r="CL126" s="24" t="s">
        <v>35</v>
      </c>
      <c r="CM126" s="68">
        <v>117.533546815077</v>
      </c>
      <c r="CN126" s="68">
        <v>-1.33596166904945</v>
      </c>
      <c r="CO126" s="68">
        <v>127.668295783053</v>
      </c>
      <c r="CP126" s="68">
        <v>4.9842443054591</v>
      </c>
      <c r="CQ126" s="68">
        <v>104.590883831638</v>
      </c>
      <c r="CR126" s="68">
        <v>16.4605423031779</v>
      </c>
      <c r="CS126" s="24"/>
      <c r="CT126" s="24" t="s">
        <v>35</v>
      </c>
      <c r="CU126" s="68">
        <v>140.803444501862</v>
      </c>
      <c r="CV126" s="68">
        <v>8.75136659493904</v>
      </c>
      <c r="CW126" s="68">
        <v>118.675816224765</v>
      </c>
      <c r="CX126" s="68">
        <v>1.0361877362181</v>
      </c>
      <c r="CY126" s="68">
        <v>79.5126080421431</v>
      </c>
      <c r="CZ126" s="68">
        <v>7.87293389030803</v>
      </c>
      <c r="DA126" s="24"/>
      <c r="DB126" s="24" t="s">
        <v>35</v>
      </c>
      <c r="DC126" s="68">
        <v>142.548607716346</v>
      </c>
      <c r="DD126" s="68">
        <v>10.6864160051139</v>
      </c>
      <c r="DE126" s="68">
        <v>59.680192938206</v>
      </c>
      <c r="DF126" s="68">
        <v>-22.3785292279603</v>
      </c>
      <c r="DG126" s="68">
        <v>136.470939298176</v>
      </c>
      <c r="DH126" s="68">
        <v>23.2766404688003</v>
      </c>
      <c r="DI126" s="24"/>
      <c r="DJ126" s="24" t="s">
        <v>35</v>
      </c>
      <c r="DK126" s="68">
        <v>93.5730302627223</v>
      </c>
      <c r="DL126" s="68">
        <v>4.0442059459989</v>
      </c>
      <c r="DM126" s="68">
        <v>105.94030396068</v>
      </c>
      <c r="DN126" s="68">
        <v>3.58158526135406</v>
      </c>
      <c r="DO126" s="68">
        <v>116.889489193073</v>
      </c>
      <c r="DP126" s="68">
        <v>5.72420942683887</v>
      </c>
      <c r="DQ126" s="435"/>
    </row>
    <row r="127" s="405" customFormat="1" ht="15" hidden="1" customHeight="1" spans="1:121">
      <c r="A127" s="24"/>
      <c r="B127" s="24" t="s">
        <v>36</v>
      </c>
      <c r="C127" s="68">
        <v>106.401810582925</v>
      </c>
      <c r="D127" s="68">
        <v>0.543990297801983</v>
      </c>
      <c r="E127" s="68">
        <v>110.913797637635</v>
      </c>
      <c r="F127" s="68">
        <v>-3.83346476546215</v>
      </c>
      <c r="G127" s="68">
        <v>117.037163147772</v>
      </c>
      <c r="H127" s="68">
        <v>10.4357346207625</v>
      </c>
      <c r="I127" s="24"/>
      <c r="J127" s="24" t="s">
        <v>36</v>
      </c>
      <c r="K127" s="68">
        <v>119.903300322518</v>
      </c>
      <c r="L127" s="68">
        <v>2.24061313589132</v>
      </c>
      <c r="M127" s="68">
        <v>127.966545971803</v>
      </c>
      <c r="N127" s="68">
        <v>4.01429883468867</v>
      </c>
      <c r="O127" s="68">
        <v>109.588038800558</v>
      </c>
      <c r="P127" s="68">
        <v>1.7266066394605</v>
      </c>
      <c r="Q127" s="24"/>
      <c r="R127" s="24" t="s">
        <v>36</v>
      </c>
      <c r="S127" s="68">
        <v>115.848610509382</v>
      </c>
      <c r="T127" s="68">
        <v>0.178179624582043</v>
      </c>
      <c r="U127" s="68">
        <v>135.607260076869</v>
      </c>
      <c r="V127" s="68">
        <v>1.65494036554222</v>
      </c>
      <c r="W127" s="68">
        <v>142.999437753316</v>
      </c>
      <c r="X127" s="68">
        <v>17.4334068635405</v>
      </c>
      <c r="Y127" s="24"/>
      <c r="Z127" s="24" t="s">
        <v>36</v>
      </c>
      <c r="AA127" s="68">
        <v>121.564007964125</v>
      </c>
      <c r="AB127" s="68">
        <v>-4.97245789043714</v>
      </c>
      <c r="AC127" s="68">
        <v>130.067194571632</v>
      </c>
      <c r="AD127" s="68">
        <v>11.8415032087363</v>
      </c>
      <c r="AE127" s="68">
        <v>103.5478067424</v>
      </c>
      <c r="AF127" s="68">
        <v>0.139007337984935</v>
      </c>
      <c r="AG127" s="24"/>
      <c r="AH127" s="24" t="s">
        <v>36</v>
      </c>
      <c r="AI127" s="68">
        <v>115.483617354301</v>
      </c>
      <c r="AJ127" s="68">
        <v>5.71661836557327</v>
      </c>
      <c r="AK127" s="68">
        <v>108.680636175283</v>
      </c>
      <c r="AL127" s="68">
        <v>3.20799185315562</v>
      </c>
      <c r="AM127" s="68">
        <v>110.829499134118</v>
      </c>
      <c r="AN127" s="68">
        <v>3.00079260786011</v>
      </c>
      <c r="AO127" s="24"/>
      <c r="AP127" s="24" t="s">
        <v>36</v>
      </c>
      <c r="AQ127" s="68">
        <v>117.763944545093</v>
      </c>
      <c r="AR127" s="68">
        <v>5.41253123286265</v>
      </c>
      <c r="AS127" s="68">
        <v>116.012027484609</v>
      </c>
      <c r="AT127" s="68">
        <v>5.57598585635884</v>
      </c>
      <c r="AU127" s="68">
        <v>130.573387454992</v>
      </c>
      <c r="AV127" s="68">
        <v>2.44694538802088</v>
      </c>
      <c r="AW127" s="24"/>
      <c r="AX127" s="24" t="s">
        <v>36</v>
      </c>
      <c r="AY127" s="68">
        <v>116.164784052911</v>
      </c>
      <c r="AZ127" s="68">
        <v>6.65010458692007</v>
      </c>
      <c r="BA127" s="68">
        <v>108.147903690276</v>
      </c>
      <c r="BB127" s="68">
        <v>-0.909877879849731</v>
      </c>
      <c r="BC127" s="68">
        <v>133.0374710461</v>
      </c>
      <c r="BD127" s="68">
        <v>8.02663648769526</v>
      </c>
      <c r="BE127" s="24"/>
      <c r="BF127" s="24" t="s">
        <v>36</v>
      </c>
      <c r="BG127" s="68">
        <v>111.024821292323</v>
      </c>
      <c r="BH127" s="68">
        <v>5.59604010214719</v>
      </c>
      <c r="BI127" s="68">
        <v>104.236539212865</v>
      </c>
      <c r="BJ127" s="68">
        <v>-3.87563241492485</v>
      </c>
      <c r="BK127" s="68">
        <v>119.328154919891</v>
      </c>
      <c r="BL127" s="68">
        <v>13.6607147215817</v>
      </c>
      <c r="BM127" s="24"/>
      <c r="BN127" s="24" t="s">
        <v>36</v>
      </c>
      <c r="BO127" s="68">
        <v>114.77238467527</v>
      </c>
      <c r="BP127" s="68">
        <v>3.41323331315037</v>
      </c>
      <c r="BQ127" s="68">
        <v>119.595975340954</v>
      </c>
      <c r="BR127" s="68">
        <v>6.55602443079506</v>
      </c>
      <c r="BS127" s="68">
        <v>133.644609987135</v>
      </c>
      <c r="BT127" s="68">
        <v>5.68128778058994</v>
      </c>
      <c r="BU127" s="24"/>
      <c r="BV127" s="24" t="s">
        <v>36</v>
      </c>
      <c r="BW127" s="68">
        <v>95.6665056036632</v>
      </c>
      <c r="BX127" s="68">
        <v>3.38140457019675</v>
      </c>
      <c r="BY127" s="68">
        <v>101.684451696355</v>
      </c>
      <c r="BZ127" s="68">
        <v>15.7346365767755</v>
      </c>
      <c r="CA127" s="68">
        <v>106.391644378002</v>
      </c>
      <c r="CB127" s="68">
        <v>2.35674162321489</v>
      </c>
      <c r="CC127" s="24"/>
      <c r="CD127" s="24" t="s">
        <v>36</v>
      </c>
      <c r="CE127" s="68">
        <v>120.06587007857</v>
      </c>
      <c r="CF127" s="68">
        <v>4.92850230591134</v>
      </c>
      <c r="CG127" s="68">
        <v>104.734916754202</v>
      </c>
      <c r="CH127" s="68">
        <v>2.19037638228316</v>
      </c>
      <c r="CI127" s="68">
        <v>117.693999233706</v>
      </c>
      <c r="CJ127" s="68">
        <v>16.8324292218854</v>
      </c>
      <c r="CK127" s="24"/>
      <c r="CL127" s="24" t="s">
        <v>36</v>
      </c>
      <c r="CM127" s="68">
        <v>117.668118792701</v>
      </c>
      <c r="CN127" s="68">
        <v>2.15124921326937</v>
      </c>
      <c r="CO127" s="68">
        <v>124.115031001759</v>
      </c>
      <c r="CP127" s="68">
        <v>0.75481430086694</v>
      </c>
      <c r="CQ127" s="68">
        <v>124.464325834706</v>
      </c>
      <c r="CR127" s="68">
        <v>1.49085573135621</v>
      </c>
      <c r="CS127" s="24"/>
      <c r="CT127" s="24" t="s">
        <v>36</v>
      </c>
      <c r="CU127" s="68">
        <v>139.766927437935</v>
      </c>
      <c r="CV127" s="68">
        <v>8.00941470210452</v>
      </c>
      <c r="CW127" s="68">
        <v>112.984681307254</v>
      </c>
      <c r="CX127" s="68">
        <v>-2.21662523143293</v>
      </c>
      <c r="CY127" s="68">
        <v>71.506214096096</v>
      </c>
      <c r="CZ127" s="68">
        <v>1.37841118655888</v>
      </c>
      <c r="DA127" s="24"/>
      <c r="DB127" s="24" t="s">
        <v>36</v>
      </c>
      <c r="DC127" s="68">
        <v>133.422539121268</v>
      </c>
      <c r="DD127" s="68">
        <v>8.58926101886399</v>
      </c>
      <c r="DE127" s="68">
        <v>88.3460996125679</v>
      </c>
      <c r="DF127" s="68">
        <v>-10.7629719161282</v>
      </c>
      <c r="DG127" s="68">
        <v>121.143016185637</v>
      </c>
      <c r="DH127" s="68">
        <v>32.4141047849303</v>
      </c>
      <c r="DI127" s="24"/>
      <c r="DJ127" s="24" t="s">
        <v>36</v>
      </c>
      <c r="DK127" s="68">
        <v>93.6588940160593</v>
      </c>
      <c r="DL127" s="68">
        <v>-7.01192167984041</v>
      </c>
      <c r="DM127" s="68">
        <v>117.388450195749</v>
      </c>
      <c r="DN127" s="68">
        <v>-1.59611294785468</v>
      </c>
      <c r="DO127" s="68">
        <v>131.586856202231</v>
      </c>
      <c r="DP127" s="68">
        <v>4.394438601058</v>
      </c>
      <c r="DQ127" s="435"/>
    </row>
    <row r="128" s="405" customFormat="1" ht="15" hidden="1" customHeight="1" spans="1:121">
      <c r="A128" s="24"/>
      <c r="B128" s="24" t="s">
        <v>37</v>
      </c>
      <c r="C128" s="68">
        <v>96.0357192928091</v>
      </c>
      <c r="D128" s="68">
        <v>-0.677773445174651</v>
      </c>
      <c r="E128" s="68">
        <v>109.076546613644</v>
      </c>
      <c r="F128" s="68">
        <v>-0.822372952054067</v>
      </c>
      <c r="G128" s="68">
        <v>114.867755980887</v>
      </c>
      <c r="H128" s="68">
        <v>2.41423075605474</v>
      </c>
      <c r="I128" s="24"/>
      <c r="J128" s="24" t="s">
        <v>37</v>
      </c>
      <c r="K128" s="68">
        <v>119.804168549736</v>
      </c>
      <c r="L128" s="68">
        <v>4.99349896286323</v>
      </c>
      <c r="M128" s="68">
        <v>132.612038843096</v>
      </c>
      <c r="N128" s="68">
        <v>4.06951461818443</v>
      </c>
      <c r="O128" s="68">
        <v>112.269075848673</v>
      </c>
      <c r="P128" s="68">
        <v>1.89328285549766</v>
      </c>
      <c r="Q128" s="24"/>
      <c r="R128" s="24" t="s">
        <v>37</v>
      </c>
      <c r="S128" s="68">
        <v>114.543187353662</v>
      </c>
      <c r="T128" s="68">
        <v>3.46998454178149</v>
      </c>
      <c r="U128" s="68">
        <v>127.003884492903</v>
      </c>
      <c r="V128" s="68">
        <v>8.57120888130338</v>
      </c>
      <c r="W128" s="68">
        <v>109.911991469559</v>
      </c>
      <c r="X128" s="68">
        <v>17.5997839377491</v>
      </c>
      <c r="Y128" s="24"/>
      <c r="Z128" s="24" t="s">
        <v>37</v>
      </c>
      <c r="AA128" s="68">
        <v>123.21405800578</v>
      </c>
      <c r="AB128" s="68">
        <v>-0.160767100820905</v>
      </c>
      <c r="AC128" s="68">
        <v>135.929331786012</v>
      </c>
      <c r="AD128" s="68">
        <v>2.61992902408443</v>
      </c>
      <c r="AE128" s="68">
        <v>103.546999819846</v>
      </c>
      <c r="AF128" s="68">
        <v>5.53172983100687</v>
      </c>
      <c r="AG128" s="24"/>
      <c r="AH128" s="24" t="s">
        <v>37</v>
      </c>
      <c r="AI128" s="68">
        <v>111.547486949297</v>
      </c>
      <c r="AJ128" s="68">
        <v>7.86226350240733</v>
      </c>
      <c r="AK128" s="68">
        <v>121.278863841608</v>
      </c>
      <c r="AL128" s="68">
        <v>4.12605483067949</v>
      </c>
      <c r="AM128" s="68">
        <v>111.055396068998</v>
      </c>
      <c r="AN128" s="68">
        <v>1.4424544725608</v>
      </c>
      <c r="AO128" s="24"/>
      <c r="AP128" s="24" t="s">
        <v>37</v>
      </c>
      <c r="AQ128" s="68">
        <v>119.181855155186</v>
      </c>
      <c r="AR128" s="68">
        <v>4.86015005050714</v>
      </c>
      <c r="AS128" s="68">
        <v>114.25301573527</v>
      </c>
      <c r="AT128" s="68">
        <v>4.62413739819038</v>
      </c>
      <c r="AU128" s="68">
        <v>104.518109221125</v>
      </c>
      <c r="AV128" s="68">
        <v>5.48255208724831</v>
      </c>
      <c r="AW128" s="24"/>
      <c r="AX128" s="24" t="s">
        <v>37</v>
      </c>
      <c r="AY128" s="68">
        <v>111.698672171417</v>
      </c>
      <c r="AZ128" s="68">
        <v>7.00775311675645</v>
      </c>
      <c r="BA128" s="68">
        <v>111.871041498186</v>
      </c>
      <c r="BB128" s="68">
        <v>3.44744479754722</v>
      </c>
      <c r="BC128" s="68">
        <v>131.702080001439</v>
      </c>
      <c r="BD128" s="68">
        <v>4.32108548668479</v>
      </c>
      <c r="BE128" s="24"/>
      <c r="BF128" s="24" t="s">
        <v>37</v>
      </c>
      <c r="BG128" s="68">
        <v>115.167227798158</v>
      </c>
      <c r="BH128" s="68">
        <v>6.09995631292783</v>
      </c>
      <c r="BI128" s="68">
        <v>111.600445336008</v>
      </c>
      <c r="BJ128" s="68">
        <v>-5.02384070412228</v>
      </c>
      <c r="BK128" s="68">
        <v>124.245811956564</v>
      </c>
      <c r="BL128" s="68">
        <v>18.6702111900445</v>
      </c>
      <c r="BM128" s="24"/>
      <c r="BN128" s="24" t="s">
        <v>37</v>
      </c>
      <c r="BO128" s="68">
        <v>125.222232330519</v>
      </c>
      <c r="BP128" s="68">
        <v>6.87139606283648</v>
      </c>
      <c r="BQ128" s="68">
        <v>113.963336981097</v>
      </c>
      <c r="BR128" s="68">
        <v>5.12816853519209</v>
      </c>
      <c r="BS128" s="68">
        <v>143.704116967785</v>
      </c>
      <c r="BT128" s="68">
        <v>3.99695429743355</v>
      </c>
      <c r="BU128" s="24"/>
      <c r="BV128" s="24" t="s">
        <v>37</v>
      </c>
      <c r="BW128" s="68">
        <v>110.74873430996</v>
      </c>
      <c r="BX128" s="68">
        <v>6.76500292345916</v>
      </c>
      <c r="BY128" s="68">
        <v>112.892762613878</v>
      </c>
      <c r="BZ128" s="68">
        <v>10.1435788849106</v>
      </c>
      <c r="CA128" s="68">
        <v>115.233680984859</v>
      </c>
      <c r="CB128" s="68">
        <v>9.56375658175328</v>
      </c>
      <c r="CC128" s="24"/>
      <c r="CD128" s="24" t="s">
        <v>37</v>
      </c>
      <c r="CE128" s="68">
        <v>123.023070110724</v>
      </c>
      <c r="CF128" s="68">
        <v>9.53865574550485</v>
      </c>
      <c r="CG128" s="68">
        <v>108.280916352371</v>
      </c>
      <c r="CH128" s="68">
        <v>5.37673357504282</v>
      </c>
      <c r="CI128" s="68">
        <v>116.499828771792</v>
      </c>
      <c r="CJ128" s="68">
        <v>1.92137282282607</v>
      </c>
      <c r="CK128" s="24"/>
      <c r="CL128" s="24" t="s">
        <v>37</v>
      </c>
      <c r="CM128" s="68">
        <v>113.056369892084</v>
      </c>
      <c r="CN128" s="68">
        <v>-0.70293274292797</v>
      </c>
      <c r="CO128" s="68">
        <v>119.435088745517</v>
      </c>
      <c r="CP128" s="68">
        <v>-2.23807396993327</v>
      </c>
      <c r="CQ128" s="68">
        <v>146.835550388106</v>
      </c>
      <c r="CR128" s="68">
        <v>18.8441805444675</v>
      </c>
      <c r="CS128" s="24"/>
      <c r="CT128" s="24" t="s">
        <v>37</v>
      </c>
      <c r="CU128" s="68">
        <v>126.956301996684</v>
      </c>
      <c r="CV128" s="68">
        <v>9.94453425542135</v>
      </c>
      <c r="CW128" s="68">
        <v>114.753763790869</v>
      </c>
      <c r="CX128" s="68">
        <v>1.79661260697392</v>
      </c>
      <c r="CY128" s="68">
        <v>75.606092506707</v>
      </c>
      <c r="CZ128" s="68">
        <v>8.93418168919749</v>
      </c>
      <c r="DA128" s="24"/>
      <c r="DB128" s="24" t="s">
        <v>37</v>
      </c>
      <c r="DC128" s="68">
        <v>128.344299246412</v>
      </c>
      <c r="DD128" s="68">
        <v>5.01947405810654</v>
      </c>
      <c r="DE128" s="68">
        <v>80.0238300612903</v>
      </c>
      <c r="DF128" s="68">
        <v>-20.4607743333193</v>
      </c>
      <c r="DG128" s="68">
        <v>132.156161577412</v>
      </c>
      <c r="DH128" s="68">
        <v>30.7725876005977</v>
      </c>
      <c r="DI128" s="24"/>
      <c r="DJ128" s="24" t="s">
        <v>37</v>
      </c>
      <c r="DK128" s="68">
        <v>91.8908461480185</v>
      </c>
      <c r="DL128" s="68">
        <v>-4.99809219649276</v>
      </c>
      <c r="DM128" s="68">
        <v>120.860282976176</v>
      </c>
      <c r="DN128" s="68">
        <v>5.1017298510768</v>
      </c>
      <c r="DO128" s="68">
        <v>132.374860372342</v>
      </c>
      <c r="DP128" s="68">
        <v>1.38203612784795</v>
      </c>
      <c r="DQ128" s="435"/>
    </row>
    <row r="129" s="405" customFormat="1" ht="15" hidden="1" customHeight="1" spans="1:121">
      <c r="A129" s="24"/>
      <c r="B129" s="24" t="s">
        <v>38</v>
      </c>
      <c r="C129" s="68">
        <v>108.666821325706</v>
      </c>
      <c r="D129" s="68">
        <v>-20.3626396422894</v>
      </c>
      <c r="E129" s="68">
        <v>122.113430601496</v>
      </c>
      <c r="F129" s="68">
        <v>15.8003229804326</v>
      </c>
      <c r="G129" s="68">
        <v>112.904758855438</v>
      </c>
      <c r="H129" s="68">
        <v>12.1875080889427</v>
      </c>
      <c r="I129" s="24"/>
      <c r="J129" s="24" t="s">
        <v>38</v>
      </c>
      <c r="K129" s="68">
        <v>131.006816198337</v>
      </c>
      <c r="L129" s="68">
        <v>15.4646571347255</v>
      </c>
      <c r="M129" s="68">
        <v>125.198662209675</v>
      </c>
      <c r="N129" s="68">
        <v>3.76772586951857</v>
      </c>
      <c r="O129" s="68">
        <v>107.344571241614</v>
      </c>
      <c r="P129" s="68">
        <v>2.64055462323131</v>
      </c>
      <c r="Q129" s="24"/>
      <c r="R129" s="24" t="s">
        <v>38</v>
      </c>
      <c r="S129" s="68">
        <v>110.799422519946</v>
      </c>
      <c r="T129" s="68">
        <v>0.134975114919513</v>
      </c>
      <c r="U129" s="68">
        <v>114.788722888584</v>
      </c>
      <c r="V129" s="68">
        <v>5.14185857168074</v>
      </c>
      <c r="W129" s="68">
        <v>119.842394148628</v>
      </c>
      <c r="X129" s="68">
        <v>21.4409088166841</v>
      </c>
      <c r="Y129" s="24"/>
      <c r="Z129" s="24" t="s">
        <v>38</v>
      </c>
      <c r="AA129" s="68">
        <v>112.096946486609</v>
      </c>
      <c r="AB129" s="68">
        <v>-6.18649361003995</v>
      </c>
      <c r="AC129" s="68">
        <v>120.683579106264</v>
      </c>
      <c r="AD129" s="68">
        <v>6.83744609265582</v>
      </c>
      <c r="AE129" s="68">
        <v>104.941743301625</v>
      </c>
      <c r="AF129" s="68">
        <v>4.32615156292746</v>
      </c>
      <c r="AG129" s="24"/>
      <c r="AH129" s="24" t="s">
        <v>38</v>
      </c>
      <c r="AI129" s="68">
        <v>112.490221157793</v>
      </c>
      <c r="AJ129" s="68">
        <v>8.95572855103488</v>
      </c>
      <c r="AK129" s="68">
        <v>119.820532338847</v>
      </c>
      <c r="AL129" s="68">
        <v>4.21597311850317</v>
      </c>
      <c r="AM129" s="68">
        <v>106.385916608719</v>
      </c>
      <c r="AN129" s="68">
        <v>0.725937490876547</v>
      </c>
      <c r="AO129" s="24"/>
      <c r="AP129" s="24" t="s">
        <v>38</v>
      </c>
      <c r="AQ129" s="68">
        <v>120.110135248126</v>
      </c>
      <c r="AR129" s="68">
        <v>8.10870735638932</v>
      </c>
      <c r="AS129" s="68">
        <v>113.37690838433</v>
      </c>
      <c r="AT129" s="68">
        <v>6.80708703594892</v>
      </c>
      <c r="AU129" s="68">
        <v>117.250619065925</v>
      </c>
      <c r="AV129" s="68">
        <v>4.67703929854379</v>
      </c>
      <c r="AW129" s="24"/>
      <c r="AX129" s="24" t="s">
        <v>38</v>
      </c>
      <c r="AY129" s="68">
        <v>118.270726212128</v>
      </c>
      <c r="AZ129" s="68">
        <v>6.04101324160595</v>
      </c>
      <c r="BA129" s="68">
        <v>115.647615969084</v>
      </c>
      <c r="BB129" s="68">
        <v>4.07316322584781</v>
      </c>
      <c r="BC129" s="68">
        <v>133.376917427595</v>
      </c>
      <c r="BD129" s="68">
        <v>-0.233987607767659</v>
      </c>
      <c r="BE129" s="24"/>
      <c r="BF129" s="24" t="s">
        <v>38</v>
      </c>
      <c r="BG129" s="68">
        <v>115.755135120354</v>
      </c>
      <c r="BH129" s="68">
        <v>8.87540215105176</v>
      </c>
      <c r="BI129" s="68">
        <v>118.239473250027</v>
      </c>
      <c r="BJ129" s="68">
        <v>-2.17503971942143</v>
      </c>
      <c r="BK129" s="68">
        <v>127.101070631701</v>
      </c>
      <c r="BL129" s="68">
        <v>11.2931845964215</v>
      </c>
      <c r="BM129" s="24"/>
      <c r="BN129" s="24" t="s">
        <v>38</v>
      </c>
      <c r="BO129" s="68">
        <v>127.483912116485</v>
      </c>
      <c r="BP129" s="68">
        <v>5.09955512400091</v>
      </c>
      <c r="BQ129" s="68">
        <v>117.945051857265</v>
      </c>
      <c r="BR129" s="68">
        <v>5.78410338886573</v>
      </c>
      <c r="BS129" s="68">
        <v>143.623019133887</v>
      </c>
      <c r="BT129" s="68">
        <v>7.38182580950154</v>
      </c>
      <c r="BU129" s="24"/>
      <c r="BV129" s="24" t="s">
        <v>38</v>
      </c>
      <c r="BW129" s="68">
        <v>97.0965586235013</v>
      </c>
      <c r="BX129" s="68">
        <v>2.74097565486109</v>
      </c>
      <c r="BY129" s="68">
        <v>115.858925524072</v>
      </c>
      <c r="BZ129" s="68">
        <v>3.8674306549572</v>
      </c>
      <c r="CA129" s="68">
        <v>126.911737361177</v>
      </c>
      <c r="CB129" s="68">
        <v>25.1656761784871</v>
      </c>
      <c r="CC129" s="24"/>
      <c r="CD129" s="24" t="s">
        <v>38</v>
      </c>
      <c r="CE129" s="68">
        <v>115.952417410911</v>
      </c>
      <c r="CF129" s="68">
        <v>5.80853065564008</v>
      </c>
      <c r="CG129" s="68">
        <v>139.97470337924</v>
      </c>
      <c r="CH129" s="68">
        <v>6.33547565559311</v>
      </c>
      <c r="CI129" s="68">
        <v>105.931619262502</v>
      </c>
      <c r="CJ129" s="68">
        <v>-0.986837476951962</v>
      </c>
      <c r="CK129" s="24"/>
      <c r="CL129" s="24" t="s">
        <v>38</v>
      </c>
      <c r="CM129" s="68">
        <v>106.311114339774</v>
      </c>
      <c r="CN129" s="68">
        <v>-2.50559291850625</v>
      </c>
      <c r="CO129" s="68">
        <v>125.20799183238</v>
      </c>
      <c r="CP129" s="68">
        <v>6.25954182595063</v>
      </c>
      <c r="CQ129" s="68">
        <v>125.20196473489</v>
      </c>
      <c r="CR129" s="68">
        <v>15.9771427968301</v>
      </c>
      <c r="CS129" s="24"/>
      <c r="CT129" s="24" t="s">
        <v>38</v>
      </c>
      <c r="CU129" s="68">
        <v>115.480265492358</v>
      </c>
      <c r="CV129" s="68">
        <v>6.24674653853477</v>
      </c>
      <c r="CW129" s="68">
        <v>138.473729440605</v>
      </c>
      <c r="CX129" s="68">
        <v>-1.06921063852053</v>
      </c>
      <c r="CY129" s="68">
        <v>83.8547578696563</v>
      </c>
      <c r="CZ129" s="68">
        <v>26.3903382317184</v>
      </c>
      <c r="DA129" s="24"/>
      <c r="DB129" s="24" t="s">
        <v>38</v>
      </c>
      <c r="DC129" s="68">
        <v>137.508752133229</v>
      </c>
      <c r="DD129" s="68">
        <v>19.1914154126179</v>
      </c>
      <c r="DE129" s="68">
        <v>70.6406492482427</v>
      </c>
      <c r="DF129" s="68">
        <v>-4.34255173009895</v>
      </c>
      <c r="DG129" s="68">
        <v>125.520155716482</v>
      </c>
      <c r="DH129" s="68">
        <v>49.2599509084749</v>
      </c>
      <c r="DI129" s="24"/>
      <c r="DJ129" s="24" t="s">
        <v>38</v>
      </c>
      <c r="DK129" s="68">
        <v>81.8866201839557</v>
      </c>
      <c r="DL129" s="68">
        <v>-13.4835402200667</v>
      </c>
      <c r="DM129" s="68">
        <v>122.050216921992</v>
      </c>
      <c r="DN129" s="68">
        <v>6.03230417082621</v>
      </c>
      <c r="DO129" s="68">
        <v>152.615623186809</v>
      </c>
      <c r="DP129" s="68">
        <v>3.80815453799619</v>
      </c>
      <c r="DQ129" s="435"/>
    </row>
    <row r="130" s="405" customFormat="1" ht="15" hidden="1" customHeight="1" spans="1:121">
      <c r="A130" s="24"/>
      <c r="B130" s="24" t="s">
        <v>39</v>
      </c>
      <c r="C130" s="68">
        <v>122.623428416987</v>
      </c>
      <c r="D130" s="68">
        <v>-3.57577294239698</v>
      </c>
      <c r="E130" s="68">
        <v>119.512154752812</v>
      </c>
      <c r="F130" s="68">
        <v>4.18561408382195</v>
      </c>
      <c r="G130" s="68">
        <v>113.722287151217</v>
      </c>
      <c r="H130" s="68">
        <v>-6.77545722602675</v>
      </c>
      <c r="I130" s="24"/>
      <c r="J130" s="24" t="s">
        <v>39</v>
      </c>
      <c r="K130" s="68">
        <v>123.872644997056</v>
      </c>
      <c r="L130" s="68">
        <v>6.92224446690579</v>
      </c>
      <c r="M130" s="68">
        <v>126.47222159894</v>
      </c>
      <c r="N130" s="68">
        <v>3.43137876948143</v>
      </c>
      <c r="O130" s="68">
        <v>109.901673898799</v>
      </c>
      <c r="P130" s="68">
        <v>2.27588657805724</v>
      </c>
      <c r="Q130" s="24"/>
      <c r="R130" s="24" t="s">
        <v>39</v>
      </c>
      <c r="S130" s="68">
        <v>109.328852685986</v>
      </c>
      <c r="T130" s="68">
        <v>0.96845973975914</v>
      </c>
      <c r="U130" s="68">
        <v>115.725825716597</v>
      </c>
      <c r="V130" s="68">
        <v>3.51294202547282</v>
      </c>
      <c r="W130" s="68">
        <v>108.473582546358</v>
      </c>
      <c r="X130" s="68">
        <v>8.96954805861611</v>
      </c>
      <c r="Y130" s="24"/>
      <c r="Z130" s="24" t="s">
        <v>39</v>
      </c>
      <c r="AA130" s="68">
        <v>115.214027142135</v>
      </c>
      <c r="AB130" s="68">
        <v>-1.61112794241569</v>
      </c>
      <c r="AC130" s="68">
        <v>123.243926491113</v>
      </c>
      <c r="AD130" s="68">
        <v>11.4372397455576</v>
      </c>
      <c r="AE130" s="68">
        <v>107.13123430074</v>
      </c>
      <c r="AF130" s="68">
        <v>6.32538843154362</v>
      </c>
      <c r="AG130" s="24"/>
      <c r="AH130" s="24" t="s">
        <v>39</v>
      </c>
      <c r="AI130" s="68">
        <v>106.491837597034</v>
      </c>
      <c r="AJ130" s="68">
        <v>6.43365048588902</v>
      </c>
      <c r="AK130" s="68">
        <v>115.314894022409</v>
      </c>
      <c r="AL130" s="68">
        <v>5.38089457625364</v>
      </c>
      <c r="AM130" s="68">
        <v>103.0048479293</v>
      </c>
      <c r="AN130" s="68">
        <v>2.97984404408184</v>
      </c>
      <c r="AO130" s="24"/>
      <c r="AP130" s="24" t="s">
        <v>39</v>
      </c>
      <c r="AQ130" s="68">
        <v>119.240566423401</v>
      </c>
      <c r="AR130" s="68">
        <v>1.88812481552134</v>
      </c>
      <c r="AS130" s="68">
        <v>112.048704731339</v>
      </c>
      <c r="AT130" s="68">
        <v>4.95976598085379</v>
      </c>
      <c r="AU130" s="68">
        <v>118.078919634533</v>
      </c>
      <c r="AV130" s="68">
        <v>6.44320573242926</v>
      </c>
      <c r="AW130" s="24"/>
      <c r="AX130" s="24" t="s">
        <v>39</v>
      </c>
      <c r="AY130" s="68">
        <v>119.793353228063</v>
      </c>
      <c r="AZ130" s="68">
        <v>6.95957809051994</v>
      </c>
      <c r="BA130" s="68">
        <v>115.084853874221</v>
      </c>
      <c r="BB130" s="68">
        <v>4.2669903872099</v>
      </c>
      <c r="BC130" s="68">
        <v>133.718511099489</v>
      </c>
      <c r="BD130" s="68">
        <v>5.30554459046499</v>
      </c>
      <c r="BE130" s="24"/>
      <c r="BF130" s="24" t="s">
        <v>39</v>
      </c>
      <c r="BG130" s="68">
        <v>115.722804828915</v>
      </c>
      <c r="BH130" s="68">
        <v>5.30759397349654</v>
      </c>
      <c r="BI130" s="68">
        <v>115.239554649169</v>
      </c>
      <c r="BJ130" s="68">
        <v>6.33467867057318</v>
      </c>
      <c r="BK130" s="68">
        <v>117.080411387159</v>
      </c>
      <c r="BL130" s="68">
        <v>-0.979905224312034</v>
      </c>
      <c r="BM130" s="24"/>
      <c r="BN130" s="24" t="s">
        <v>39</v>
      </c>
      <c r="BO130" s="68">
        <v>120.658260015297</v>
      </c>
      <c r="BP130" s="68">
        <v>15.1339008008204</v>
      </c>
      <c r="BQ130" s="68">
        <v>112.930033910265</v>
      </c>
      <c r="BR130" s="68">
        <v>-0.278673535263991</v>
      </c>
      <c r="BS130" s="68">
        <v>137.560112540648</v>
      </c>
      <c r="BT130" s="68">
        <v>5.54915506612905</v>
      </c>
      <c r="BU130" s="24"/>
      <c r="BV130" s="24" t="s">
        <v>39</v>
      </c>
      <c r="BW130" s="68">
        <v>94.6531048270747</v>
      </c>
      <c r="BX130" s="68">
        <v>13.5637478853994</v>
      </c>
      <c r="BY130" s="68">
        <v>106.977795070969</v>
      </c>
      <c r="BZ130" s="68">
        <v>5.47930874234798</v>
      </c>
      <c r="CA130" s="68">
        <v>126.093949766484</v>
      </c>
      <c r="CB130" s="68">
        <v>0.100722812671478</v>
      </c>
      <c r="CC130" s="24"/>
      <c r="CD130" s="24" t="s">
        <v>39</v>
      </c>
      <c r="CE130" s="68">
        <v>111.53988323922</v>
      </c>
      <c r="CF130" s="68">
        <v>21.1492685549757</v>
      </c>
      <c r="CG130" s="68">
        <v>154.556223419303</v>
      </c>
      <c r="CH130" s="68">
        <v>3.72314510701923</v>
      </c>
      <c r="CI130" s="68">
        <v>120.832396733281</v>
      </c>
      <c r="CJ130" s="68">
        <v>-1.43221014068801</v>
      </c>
      <c r="CK130" s="24"/>
      <c r="CL130" s="24" t="s">
        <v>39</v>
      </c>
      <c r="CM130" s="68">
        <v>106.240132226146</v>
      </c>
      <c r="CN130" s="68">
        <v>-5.71574613193563</v>
      </c>
      <c r="CO130" s="68">
        <v>129.328585504828</v>
      </c>
      <c r="CP130" s="68">
        <v>1.75365415601105</v>
      </c>
      <c r="CQ130" s="68">
        <v>124.488655079888</v>
      </c>
      <c r="CR130" s="68">
        <v>24.2689429666899</v>
      </c>
      <c r="CS130" s="24"/>
      <c r="CT130" s="24" t="s">
        <v>39</v>
      </c>
      <c r="CU130" s="68">
        <v>114.775389997281</v>
      </c>
      <c r="CV130" s="68">
        <v>-3.38385659045819</v>
      </c>
      <c r="CW130" s="68">
        <v>136.785700423286</v>
      </c>
      <c r="CX130" s="68">
        <v>4.61007131751001</v>
      </c>
      <c r="CY130" s="68">
        <v>83.6272439197605</v>
      </c>
      <c r="CZ130" s="68">
        <v>15.858777670593</v>
      </c>
      <c r="DA130" s="24"/>
      <c r="DB130" s="24" t="s">
        <v>39</v>
      </c>
      <c r="DC130" s="68">
        <v>136.608614981212</v>
      </c>
      <c r="DD130" s="68">
        <v>5.55435130547295</v>
      </c>
      <c r="DE130" s="68">
        <v>195.217536989467</v>
      </c>
      <c r="DF130" s="68">
        <v>14.4590444275704</v>
      </c>
      <c r="DG130" s="68">
        <v>99.8899702479834</v>
      </c>
      <c r="DH130" s="68">
        <v>11.0870662789073</v>
      </c>
      <c r="DI130" s="24"/>
      <c r="DJ130" s="24" t="s">
        <v>39</v>
      </c>
      <c r="DK130" s="68">
        <v>82.643823846105</v>
      </c>
      <c r="DL130" s="68">
        <v>-18.3561949034763</v>
      </c>
      <c r="DM130" s="68">
        <v>127.194065271317</v>
      </c>
      <c r="DN130" s="68">
        <v>5.53289806104695</v>
      </c>
      <c r="DO130" s="68">
        <v>139.205056406686</v>
      </c>
      <c r="DP130" s="68">
        <v>8.95355977232776</v>
      </c>
      <c r="DQ130" s="435"/>
    </row>
    <row r="131" s="405" customFormat="1" ht="15" hidden="1" customHeight="1" spans="1:121">
      <c r="A131" s="24"/>
      <c r="B131" s="24" t="s">
        <v>40</v>
      </c>
      <c r="C131" s="68">
        <v>132.783910819806</v>
      </c>
      <c r="D131" s="68">
        <v>7.29562536667659</v>
      </c>
      <c r="E131" s="68">
        <v>107.981329088114</v>
      </c>
      <c r="F131" s="68">
        <v>1.51237226876111</v>
      </c>
      <c r="G131" s="68">
        <v>112.16812756477</v>
      </c>
      <c r="H131" s="68">
        <v>4.51959363236807</v>
      </c>
      <c r="I131" s="24"/>
      <c r="J131" s="24" t="s">
        <v>40</v>
      </c>
      <c r="K131" s="68">
        <v>120.005779760692</v>
      </c>
      <c r="L131" s="68">
        <v>7.36568662541556</v>
      </c>
      <c r="M131" s="68">
        <v>126.166136526508</v>
      </c>
      <c r="N131" s="68">
        <v>4.27032679599463</v>
      </c>
      <c r="O131" s="68">
        <v>103.183100295476</v>
      </c>
      <c r="P131" s="68">
        <v>3.34845782800079</v>
      </c>
      <c r="Q131" s="24"/>
      <c r="R131" s="24" t="s">
        <v>40</v>
      </c>
      <c r="S131" s="68">
        <v>114.452388132552</v>
      </c>
      <c r="T131" s="68">
        <v>2.33181174740828</v>
      </c>
      <c r="U131" s="68">
        <v>125.509164342891</v>
      </c>
      <c r="V131" s="68">
        <v>1.53615942102788</v>
      </c>
      <c r="W131" s="68">
        <v>114.621975214909</v>
      </c>
      <c r="X131" s="68">
        <v>-6.82030405656866</v>
      </c>
      <c r="Y131" s="24"/>
      <c r="Z131" s="24" t="s">
        <v>40</v>
      </c>
      <c r="AA131" s="68">
        <v>109.107816377382</v>
      </c>
      <c r="AB131" s="68">
        <v>14.6575310183184</v>
      </c>
      <c r="AC131" s="68">
        <v>119.84206245694</v>
      </c>
      <c r="AD131" s="68">
        <v>8.19683690125763</v>
      </c>
      <c r="AE131" s="68">
        <v>109.393865534418</v>
      </c>
      <c r="AF131" s="68">
        <v>8.37789592596458</v>
      </c>
      <c r="AG131" s="24"/>
      <c r="AH131" s="24" t="s">
        <v>40</v>
      </c>
      <c r="AI131" s="68">
        <v>118.428077274854</v>
      </c>
      <c r="AJ131" s="68">
        <v>0.545734460725541</v>
      </c>
      <c r="AK131" s="68">
        <v>112.885234587404</v>
      </c>
      <c r="AL131" s="68">
        <v>4.66808539358334</v>
      </c>
      <c r="AM131" s="68">
        <v>106.544255342499</v>
      </c>
      <c r="AN131" s="68">
        <v>3.15678919083247</v>
      </c>
      <c r="AO131" s="24"/>
      <c r="AP131" s="24" t="s">
        <v>40</v>
      </c>
      <c r="AQ131" s="68">
        <v>118.837758228525</v>
      </c>
      <c r="AR131" s="68">
        <v>3.28337459926655</v>
      </c>
      <c r="AS131" s="68">
        <v>114.675755104635</v>
      </c>
      <c r="AT131" s="68">
        <v>1.65690121162515</v>
      </c>
      <c r="AU131" s="68">
        <v>128.279964653954</v>
      </c>
      <c r="AV131" s="68">
        <v>5.80594737200424</v>
      </c>
      <c r="AW131" s="24"/>
      <c r="AX131" s="24" t="s">
        <v>40</v>
      </c>
      <c r="AY131" s="68">
        <v>118.167360098404</v>
      </c>
      <c r="AZ131" s="68">
        <v>6.3167650288793</v>
      </c>
      <c r="BA131" s="68">
        <v>117.503333707732</v>
      </c>
      <c r="BB131" s="68">
        <v>5.57004237934946</v>
      </c>
      <c r="BC131" s="68">
        <v>131.822796852353</v>
      </c>
      <c r="BD131" s="68">
        <v>0.725017857214397</v>
      </c>
      <c r="BE131" s="24"/>
      <c r="BF131" s="24" t="s">
        <v>40</v>
      </c>
      <c r="BG131" s="68">
        <v>112.577475156675</v>
      </c>
      <c r="BH131" s="68">
        <v>6.26363888160084</v>
      </c>
      <c r="BI131" s="68">
        <v>112.896987740877</v>
      </c>
      <c r="BJ131" s="68">
        <v>1.66196277783321</v>
      </c>
      <c r="BK131" s="68">
        <v>117.277745597488</v>
      </c>
      <c r="BL131" s="68">
        <v>5.90774696950278</v>
      </c>
      <c r="BM131" s="24"/>
      <c r="BN131" s="24" t="s">
        <v>40</v>
      </c>
      <c r="BO131" s="68">
        <v>120.098836567978</v>
      </c>
      <c r="BP131" s="68">
        <v>5.73606669824909</v>
      </c>
      <c r="BQ131" s="68">
        <v>113.077546292141</v>
      </c>
      <c r="BR131" s="68">
        <v>3.85976235101867</v>
      </c>
      <c r="BS131" s="68">
        <v>147.14124689093</v>
      </c>
      <c r="BT131" s="68">
        <v>8.32749441227645</v>
      </c>
      <c r="BU131" s="24"/>
      <c r="BV131" s="24" t="s">
        <v>40</v>
      </c>
      <c r="BW131" s="68">
        <v>97.1737313582169</v>
      </c>
      <c r="BX131" s="68">
        <v>6.30665361604852</v>
      </c>
      <c r="BY131" s="68">
        <v>119.173656220678</v>
      </c>
      <c r="BZ131" s="68">
        <v>3.09496541461469</v>
      </c>
      <c r="CA131" s="68">
        <v>135.581821906537</v>
      </c>
      <c r="CB131" s="68">
        <v>1.77974934993131</v>
      </c>
      <c r="CC131" s="24"/>
      <c r="CD131" s="24" t="s">
        <v>40</v>
      </c>
      <c r="CE131" s="68">
        <v>129.298875994149</v>
      </c>
      <c r="CF131" s="68">
        <v>7.87381624949413</v>
      </c>
      <c r="CG131" s="68">
        <v>101.159270911944</v>
      </c>
      <c r="CH131" s="68">
        <v>10.4949928585641</v>
      </c>
      <c r="CI131" s="68">
        <v>118.641992210333</v>
      </c>
      <c r="CJ131" s="68">
        <v>-1.46734153100977</v>
      </c>
      <c r="CK131" s="24"/>
      <c r="CL131" s="24" t="s">
        <v>40</v>
      </c>
      <c r="CM131" s="68">
        <v>115.066617611889</v>
      </c>
      <c r="CN131" s="68">
        <v>-1.46368260082075</v>
      </c>
      <c r="CO131" s="68">
        <v>126.143633981642</v>
      </c>
      <c r="CP131" s="68">
        <v>-1.76118508702069</v>
      </c>
      <c r="CQ131" s="68">
        <v>120.43038297599</v>
      </c>
      <c r="CR131" s="68">
        <v>18.044699597132</v>
      </c>
      <c r="CS131" s="24"/>
      <c r="CT131" s="24" t="s">
        <v>40</v>
      </c>
      <c r="CU131" s="68">
        <v>109.754098149471</v>
      </c>
      <c r="CV131" s="68">
        <v>2.03179300081008</v>
      </c>
      <c r="CW131" s="68">
        <v>102.781351809674</v>
      </c>
      <c r="CX131" s="68">
        <v>3.18043800606074</v>
      </c>
      <c r="CY131" s="68">
        <v>61.0800432637045</v>
      </c>
      <c r="CZ131" s="68">
        <v>-9.88990108835969</v>
      </c>
      <c r="DA131" s="24"/>
      <c r="DB131" s="24" t="s">
        <v>40</v>
      </c>
      <c r="DC131" s="68">
        <v>133.696983172584</v>
      </c>
      <c r="DD131" s="68">
        <v>8.47977473717931</v>
      </c>
      <c r="DE131" s="68">
        <v>152.876010596397</v>
      </c>
      <c r="DF131" s="68">
        <v>1.18665054052435</v>
      </c>
      <c r="DG131" s="68">
        <v>112.388420816871</v>
      </c>
      <c r="DH131" s="68">
        <v>-0.921751135575747</v>
      </c>
      <c r="DI131" s="24"/>
      <c r="DJ131" s="24" t="s">
        <v>40</v>
      </c>
      <c r="DK131" s="68">
        <v>77.9944699432021</v>
      </c>
      <c r="DL131" s="68">
        <v>-10.7061592829123</v>
      </c>
      <c r="DM131" s="68">
        <v>129.249980569315</v>
      </c>
      <c r="DN131" s="68">
        <v>11.9828978818532</v>
      </c>
      <c r="DO131" s="68">
        <v>141.901507502624</v>
      </c>
      <c r="DP131" s="68">
        <v>4.26977108378956</v>
      </c>
      <c r="DQ131" s="435"/>
    </row>
    <row r="132" s="406" customFormat="1" ht="15" hidden="1" customHeight="1" spans="1:121">
      <c r="A132" s="24"/>
      <c r="B132" s="24" t="s">
        <v>41</v>
      </c>
      <c r="C132" s="325">
        <v>132.114867382576</v>
      </c>
      <c r="D132" s="325">
        <v>-0.650481995225604</v>
      </c>
      <c r="E132" s="325">
        <v>113.317685045768</v>
      </c>
      <c r="F132" s="325">
        <v>4.62124740377109</v>
      </c>
      <c r="G132" s="325">
        <v>110.819241494366</v>
      </c>
      <c r="H132" s="325">
        <v>-1.23875079692873</v>
      </c>
      <c r="I132" s="24"/>
      <c r="J132" s="24" t="s">
        <v>41</v>
      </c>
      <c r="K132" s="325">
        <v>117.161835848978</v>
      </c>
      <c r="L132" s="325">
        <v>2.05933451266915</v>
      </c>
      <c r="M132" s="325">
        <v>128.794862466734</v>
      </c>
      <c r="N132" s="325">
        <v>1.05623160802546</v>
      </c>
      <c r="O132" s="325">
        <v>100.920154907001</v>
      </c>
      <c r="P132" s="325">
        <v>5.54683579225659</v>
      </c>
      <c r="Q132" s="24"/>
      <c r="R132" s="24" t="s">
        <v>41</v>
      </c>
      <c r="S132" s="325">
        <v>110.329436082929</v>
      </c>
      <c r="T132" s="325">
        <v>-3.18303864083896</v>
      </c>
      <c r="U132" s="325">
        <v>138.235520939555</v>
      </c>
      <c r="V132" s="325">
        <v>1.66281201449226</v>
      </c>
      <c r="W132" s="325">
        <v>108.463008349696</v>
      </c>
      <c r="X132" s="325">
        <v>-11.665583543652</v>
      </c>
      <c r="Y132" s="24"/>
      <c r="Z132" s="24" t="s">
        <v>41</v>
      </c>
      <c r="AA132" s="325">
        <v>106.329174245842</v>
      </c>
      <c r="AB132" s="325">
        <v>17.2332320131933</v>
      </c>
      <c r="AC132" s="325">
        <v>129.252836204277</v>
      </c>
      <c r="AD132" s="325">
        <v>8.21503958990112</v>
      </c>
      <c r="AE132" s="325">
        <v>112.465995225044</v>
      </c>
      <c r="AF132" s="325">
        <v>8.66632846493307</v>
      </c>
      <c r="AG132" s="24"/>
      <c r="AH132" s="24" t="s">
        <v>41</v>
      </c>
      <c r="AI132" s="325">
        <v>109.68681648022</v>
      </c>
      <c r="AJ132" s="325">
        <v>3.1440250801808</v>
      </c>
      <c r="AK132" s="325">
        <v>114.552690480104</v>
      </c>
      <c r="AL132" s="325">
        <v>5.05114539266445</v>
      </c>
      <c r="AM132" s="325">
        <v>115.175493027229</v>
      </c>
      <c r="AN132" s="325">
        <v>5.1412274223071</v>
      </c>
      <c r="AO132" s="24"/>
      <c r="AP132" s="24" t="s">
        <v>41</v>
      </c>
      <c r="AQ132" s="325">
        <v>122.439033676123</v>
      </c>
      <c r="AR132" s="325">
        <v>-0.270018213861192</v>
      </c>
      <c r="AS132" s="325">
        <v>114.492921941739</v>
      </c>
      <c r="AT132" s="325">
        <v>5.95411286701557</v>
      </c>
      <c r="AU132" s="325">
        <v>125.222641053512</v>
      </c>
      <c r="AV132" s="325">
        <v>5.0198198836851</v>
      </c>
      <c r="AW132" s="24"/>
      <c r="AX132" s="24" t="s">
        <v>41</v>
      </c>
      <c r="AY132" s="325">
        <v>122.853620951772</v>
      </c>
      <c r="AZ132" s="325">
        <v>7.46582293527696</v>
      </c>
      <c r="BA132" s="325">
        <v>120.459110784437</v>
      </c>
      <c r="BB132" s="325">
        <v>5.7666481837598</v>
      </c>
      <c r="BC132" s="325">
        <v>126.295830207098</v>
      </c>
      <c r="BD132" s="325">
        <v>-7.1366355552273</v>
      </c>
      <c r="BE132" s="24"/>
      <c r="BF132" s="24" t="s">
        <v>41</v>
      </c>
      <c r="BG132" s="325">
        <v>119.240054986631</v>
      </c>
      <c r="BH132" s="325">
        <v>6.1223239636566</v>
      </c>
      <c r="BI132" s="325">
        <v>111.917021643648</v>
      </c>
      <c r="BJ132" s="325">
        <v>7.20558891521412</v>
      </c>
      <c r="BK132" s="325">
        <v>115.58399752542</v>
      </c>
      <c r="BL132" s="325">
        <v>0.83872475168485</v>
      </c>
      <c r="BM132" s="24"/>
      <c r="BN132" s="24" t="s">
        <v>41</v>
      </c>
      <c r="BO132" s="68">
        <v>118.894344122895</v>
      </c>
      <c r="BP132" s="325">
        <v>4.48587699528362</v>
      </c>
      <c r="BQ132" s="325">
        <v>116.412000350533</v>
      </c>
      <c r="BR132" s="325">
        <v>5.08732557659602</v>
      </c>
      <c r="BS132" s="325">
        <v>149.783542213058</v>
      </c>
      <c r="BT132" s="325">
        <v>9.61026955495672</v>
      </c>
      <c r="BU132" s="24"/>
      <c r="BV132" s="24" t="s">
        <v>41</v>
      </c>
      <c r="BW132" s="325">
        <v>110.204654706736</v>
      </c>
      <c r="BX132" s="325">
        <v>7.45133206226667</v>
      </c>
      <c r="BY132" s="325">
        <v>122.708310581425</v>
      </c>
      <c r="BZ132" s="325">
        <v>0.761385706762269</v>
      </c>
      <c r="CA132" s="325">
        <v>130.460062710654</v>
      </c>
      <c r="CB132" s="325">
        <v>3.1302948084202</v>
      </c>
      <c r="CC132" s="24"/>
      <c r="CD132" s="24" t="s">
        <v>41</v>
      </c>
      <c r="CE132" s="325">
        <v>130.941900825185</v>
      </c>
      <c r="CF132" s="325">
        <v>14.3270559897728</v>
      </c>
      <c r="CG132" s="325">
        <v>113.623336368514</v>
      </c>
      <c r="CH132" s="325">
        <v>16.64263836653</v>
      </c>
      <c r="CI132" s="325">
        <v>124.934840355564</v>
      </c>
      <c r="CJ132" s="325">
        <v>0.699399365907482</v>
      </c>
      <c r="CK132" s="24"/>
      <c r="CL132" s="24" t="s">
        <v>41</v>
      </c>
      <c r="CM132" s="325">
        <v>111.928361638134</v>
      </c>
      <c r="CN132" s="325">
        <v>-1.87168366971791</v>
      </c>
      <c r="CO132" s="325">
        <v>128.232387551786</v>
      </c>
      <c r="CP132" s="325">
        <v>7.70570781649002</v>
      </c>
      <c r="CQ132" s="325">
        <v>114.455086771772</v>
      </c>
      <c r="CR132" s="325">
        <v>5.81894147469799</v>
      </c>
      <c r="CS132" s="24"/>
      <c r="CT132" s="24" t="s">
        <v>41</v>
      </c>
      <c r="CU132" s="325">
        <v>109.080255805811</v>
      </c>
      <c r="CV132" s="325">
        <v>4.14392044775826</v>
      </c>
      <c r="CW132" s="325">
        <v>98.1215860450569</v>
      </c>
      <c r="CX132" s="325">
        <v>5.20136336956622</v>
      </c>
      <c r="CY132" s="325">
        <v>97.7175001407843</v>
      </c>
      <c r="CZ132" s="325">
        <v>26.9817492683077</v>
      </c>
      <c r="DA132" s="24"/>
      <c r="DB132" s="24" t="s">
        <v>41</v>
      </c>
      <c r="DC132" s="325">
        <v>126.788730498654</v>
      </c>
      <c r="DD132" s="325">
        <v>-1.32233427855689</v>
      </c>
      <c r="DE132" s="325">
        <v>97.8128486176116</v>
      </c>
      <c r="DF132" s="325">
        <v>16.9946457294867</v>
      </c>
      <c r="DG132" s="325">
        <v>125.286461671797</v>
      </c>
      <c r="DH132" s="325">
        <v>26.929932108416</v>
      </c>
      <c r="DI132" s="24"/>
      <c r="DJ132" s="24" t="s">
        <v>41</v>
      </c>
      <c r="DK132" s="325">
        <v>71.1542869656601</v>
      </c>
      <c r="DL132" s="325">
        <v>-24.6553909908901</v>
      </c>
      <c r="DM132" s="325">
        <v>128.68056288656</v>
      </c>
      <c r="DN132" s="325">
        <v>8.56443928307849</v>
      </c>
      <c r="DO132" s="325">
        <v>132.12324241442</v>
      </c>
      <c r="DP132" s="325">
        <v>9.45022961322796</v>
      </c>
      <c r="DQ132" s="435"/>
    </row>
    <row r="133" s="405" customFormat="1" ht="15" hidden="1" customHeight="1" spans="1:121">
      <c r="A133" s="24"/>
      <c r="B133" s="24" t="s">
        <v>42</v>
      </c>
      <c r="C133" s="68">
        <v>125.481438539201</v>
      </c>
      <c r="D133" s="68">
        <v>-6.47139057541843</v>
      </c>
      <c r="E133" s="68">
        <v>108.117011410439</v>
      </c>
      <c r="F133" s="68">
        <v>0.706469082840755</v>
      </c>
      <c r="G133" s="68">
        <v>112.276804763617</v>
      </c>
      <c r="H133" s="68">
        <v>1.96749306510455</v>
      </c>
      <c r="I133" s="24"/>
      <c r="J133" s="24" t="s">
        <v>42</v>
      </c>
      <c r="K133" s="68">
        <v>117.027070752872</v>
      </c>
      <c r="L133" s="68">
        <v>5.7999159717771</v>
      </c>
      <c r="M133" s="68">
        <v>127.567987825043</v>
      </c>
      <c r="N133" s="68">
        <v>0.95646783721017</v>
      </c>
      <c r="O133" s="68">
        <v>102.067636033646</v>
      </c>
      <c r="P133" s="68">
        <v>-1.54933113859931</v>
      </c>
      <c r="Q133" s="24"/>
      <c r="R133" s="24" t="s">
        <v>42</v>
      </c>
      <c r="S133" s="68">
        <v>122.376651046288</v>
      </c>
      <c r="T133" s="68">
        <v>-0.00238188315471177</v>
      </c>
      <c r="U133" s="68">
        <v>144.39524569458</v>
      </c>
      <c r="V133" s="68">
        <v>7.93632484402322</v>
      </c>
      <c r="W133" s="68">
        <v>130.723233336569</v>
      </c>
      <c r="X133" s="68">
        <v>-5.83943207646577</v>
      </c>
      <c r="Y133" s="24"/>
      <c r="Z133" s="24" t="s">
        <v>42</v>
      </c>
      <c r="AA133" s="68">
        <v>110.601479558979</v>
      </c>
      <c r="AB133" s="68">
        <v>6.79137442385243</v>
      </c>
      <c r="AC133" s="68">
        <v>125.814879637941</v>
      </c>
      <c r="AD133" s="68">
        <v>-1.49277151538605</v>
      </c>
      <c r="AE133" s="68">
        <v>113.526879373514</v>
      </c>
      <c r="AF133" s="68">
        <v>5.60941878461583</v>
      </c>
      <c r="AG133" s="24"/>
      <c r="AH133" s="24" t="s">
        <v>42</v>
      </c>
      <c r="AI133" s="68">
        <v>115.737578367192</v>
      </c>
      <c r="AJ133" s="68">
        <v>0.345925265484823</v>
      </c>
      <c r="AK133" s="68">
        <v>120.183008526443</v>
      </c>
      <c r="AL133" s="68">
        <v>5.55172371169681</v>
      </c>
      <c r="AM133" s="68">
        <v>116.436747913824</v>
      </c>
      <c r="AN133" s="68">
        <v>5.31990027425304</v>
      </c>
      <c r="AO133" s="24"/>
      <c r="AP133" s="24" t="s">
        <v>42</v>
      </c>
      <c r="AQ133" s="68">
        <v>112.804649342759</v>
      </c>
      <c r="AR133" s="68">
        <v>0.596326663733834</v>
      </c>
      <c r="AS133" s="68">
        <v>103.485668804688</v>
      </c>
      <c r="AT133" s="68">
        <v>-0.569946644503901</v>
      </c>
      <c r="AU133" s="68">
        <v>114.376771382951</v>
      </c>
      <c r="AV133" s="68">
        <v>2.91460899375113</v>
      </c>
      <c r="AW133" s="24"/>
      <c r="AX133" s="24" t="s">
        <v>42</v>
      </c>
      <c r="AY133" s="68">
        <v>114.036102754684</v>
      </c>
      <c r="AZ133" s="68">
        <v>4.3285345803576</v>
      </c>
      <c r="BA133" s="68">
        <v>115.096195979304</v>
      </c>
      <c r="BB133" s="68">
        <v>3.00420035950211</v>
      </c>
      <c r="BC133" s="68">
        <v>126.464937694008</v>
      </c>
      <c r="BD133" s="68">
        <v>-4.18239130729981</v>
      </c>
      <c r="BE133" s="24"/>
      <c r="BF133" s="24" t="s">
        <v>42</v>
      </c>
      <c r="BG133" s="68">
        <v>117.281118305136</v>
      </c>
      <c r="BH133" s="68">
        <v>5.60762038897531</v>
      </c>
      <c r="BI133" s="68">
        <v>113.025268855642</v>
      </c>
      <c r="BJ133" s="68">
        <v>3.77524152771869</v>
      </c>
      <c r="BK133" s="68">
        <v>108.77841276062</v>
      </c>
      <c r="BL133" s="68">
        <v>4.39729114486039</v>
      </c>
      <c r="BM133" s="24"/>
      <c r="BN133" s="24" t="s">
        <v>42</v>
      </c>
      <c r="BO133" s="68">
        <v>114.582657580183</v>
      </c>
      <c r="BP133" s="68">
        <v>7.56057086679358</v>
      </c>
      <c r="BQ133" s="68">
        <v>114.521846953739</v>
      </c>
      <c r="BR133" s="68">
        <v>2.21926013666543</v>
      </c>
      <c r="BS133" s="68">
        <v>139.319691590167</v>
      </c>
      <c r="BT133" s="68">
        <v>8.26675397913969</v>
      </c>
      <c r="BU133" s="24"/>
      <c r="BV133" s="24" t="s">
        <v>42</v>
      </c>
      <c r="BW133" s="68">
        <v>103.721599020032</v>
      </c>
      <c r="BX133" s="68">
        <v>0.249741637148375</v>
      </c>
      <c r="BY133" s="68">
        <v>114.251851211324</v>
      </c>
      <c r="BZ133" s="68">
        <v>3.29947575761153</v>
      </c>
      <c r="CA133" s="68">
        <v>129.090623752025</v>
      </c>
      <c r="CB133" s="68">
        <v>2.45444147676662</v>
      </c>
      <c r="CC133" s="24"/>
      <c r="CD133" s="24" t="s">
        <v>42</v>
      </c>
      <c r="CE133" s="68">
        <v>136.6080639847</v>
      </c>
      <c r="CF133" s="68">
        <v>4.19374558205823</v>
      </c>
      <c r="CG133" s="68">
        <v>96.3238244506081</v>
      </c>
      <c r="CH133" s="68">
        <v>9.45746491711293</v>
      </c>
      <c r="CI133" s="68">
        <v>127.036137767341</v>
      </c>
      <c r="CJ133" s="68">
        <v>-1.16378447513785</v>
      </c>
      <c r="CK133" s="24"/>
      <c r="CL133" s="24" t="s">
        <v>42</v>
      </c>
      <c r="CM133" s="68">
        <v>106.95400240505</v>
      </c>
      <c r="CN133" s="68">
        <v>0.613441789931215</v>
      </c>
      <c r="CO133" s="68">
        <v>110.36965743057</v>
      </c>
      <c r="CP133" s="68">
        <v>1.77755803208875</v>
      </c>
      <c r="CQ133" s="68">
        <v>108.104668837848</v>
      </c>
      <c r="CR133" s="68">
        <v>5.6106786126325</v>
      </c>
      <c r="CS133" s="24"/>
      <c r="CT133" s="24" t="s">
        <v>42</v>
      </c>
      <c r="CU133" s="68">
        <v>113.793017868257</v>
      </c>
      <c r="CV133" s="68">
        <v>5.35201242909422</v>
      </c>
      <c r="CW133" s="68">
        <v>98.0482154568419</v>
      </c>
      <c r="CX133" s="68">
        <v>1.60683029593753</v>
      </c>
      <c r="CY133" s="68">
        <v>91.9251450116232</v>
      </c>
      <c r="CZ133" s="68">
        <v>35.1537129814976</v>
      </c>
      <c r="DA133" s="24"/>
      <c r="DB133" s="24" t="s">
        <v>42</v>
      </c>
      <c r="DC133" s="68">
        <v>125.707982057643</v>
      </c>
      <c r="DD133" s="68">
        <v>-6.17145193023391</v>
      </c>
      <c r="DE133" s="68">
        <v>102.822091799243</v>
      </c>
      <c r="DF133" s="68">
        <v>12.218891695885</v>
      </c>
      <c r="DG133" s="68">
        <v>149.191764555376</v>
      </c>
      <c r="DH133" s="68">
        <v>11.0386617887715</v>
      </c>
      <c r="DI133" s="24"/>
      <c r="DJ133" s="24" t="s">
        <v>42</v>
      </c>
      <c r="DK133" s="68">
        <v>88.6778995723998</v>
      </c>
      <c r="DL133" s="68">
        <v>-6.95041356011282</v>
      </c>
      <c r="DM133" s="68">
        <v>121.676013628586</v>
      </c>
      <c r="DN133" s="68">
        <v>2.10017105356208</v>
      </c>
      <c r="DO133" s="68">
        <v>138.297463065397</v>
      </c>
      <c r="DP133" s="68">
        <v>11.2700629127441</v>
      </c>
      <c r="DQ133" s="435"/>
    </row>
    <row r="134" s="405" customFormat="1" ht="15" hidden="1" customHeight="1" spans="1:121">
      <c r="A134" s="24"/>
      <c r="B134" s="24" t="s">
        <v>43</v>
      </c>
      <c r="C134" s="68">
        <v>125.344717533909</v>
      </c>
      <c r="D134" s="68">
        <v>-9.90123228620861</v>
      </c>
      <c r="E134" s="68">
        <v>108.355571765921</v>
      </c>
      <c r="F134" s="68">
        <v>3.22219117951418</v>
      </c>
      <c r="G134" s="68">
        <v>115.067706256331</v>
      </c>
      <c r="H134" s="68">
        <v>5.88535325030153</v>
      </c>
      <c r="I134" s="24"/>
      <c r="J134" s="24" t="s">
        <v>43</v>
      </c>
      <c r="K134" s="68">
        <v>120.3943033084</v>
      </c>
      <c r="L134" s="68">
        <v>8.46630922969564</v>
      </c>
      <c r="M134" s="68">
        <v>130.768062137743</v>
      </c>
      <c r="N134" s="68">
        <v>1.30590383231815</v>
      </c>
      <c r="O134" s="68">
        <v>105.492773731555</v>
      </c>
      <c r="P134" s="68">
        <v>6.28673564683689</v>
      </c>
      <c r="Q134" s="24"/>
      <c r="R134" s="24" t="s">
        <v>43</v>
      </c>
      <c r="S134" s="68">
        <v>103.241408286151</v>
      </c>
      <c r="T134" s="68">
        <v>-0.748397609682812</v>
      </c>
      <c r="U134" s="68">
        <v>145.991028727661</v>
      </c>
      <c r="V134" s="68">
        <v>6.4757502414069</v>
      </c>
      <c r="W134" s="68">
        <v>145.015374808689</v>
      </c>
      <c r="X134" s="68">
        <v>-1.94943406099499</v>
      </c>
      <c r="Y134" s="24"/>
      <c r="Z134" s="24" t="s">
        <v>43</v>
      </c>
      <c r="AA134" s="68">
        <v>106.793816516135</v>
      </c>
      <c r="AB134" s="68">
        <v>4.84285433412765</v>
      </c>
      <c r="AC134" s="68">
        <v>125.165797503972</v>
      </c>
      <c r="AD134" s="68">
        <v>-4.89643833753362</v>
      </c>
      <c r="AE134" s="68">
        <v>118.562689629175</v>
      </c>
      <c r="AF134" s="68">
        <v>9.46847381009619</v>
      </c>
      <c r="AG134" s="24"/>
      <c r="AH134" s="24" t="s">
        <v>43</v>
      </c>
      <c r="AI134" s="68">
        <v>125.864049071737</v>
      </c>
      <c r="AJ134" s="68">
        <v>3.99503607838494</v>
      </c>
      <c r="AK134" s="68">
        <v>131.349707117807</v>
      </c>
      <c r="AL134" s="68">
        <v>2.38053410564338</v>
      </c>
      <c r="AM134" s="68">
        <v>112.406858494143</v>
      </c>
      <c r="AN134" s="68">
        <v>1.67519611406695</v>
      </c>
      <c r="AO134" s="24"/>
      <c r="AP134" s="24" t="s">
        <v>43</v>
      </c>
      <c r="AQ134" s="68">
        <v>117.099793738357</v>
      </c>
      <c r="AR134" s="68">
        <v>2.88513638917132</v>
      </c>
      <c r="AS134" s="68">
        <v>106.142700223128</v>
      </c>
      <c r="AT134" s="68">
        <v>2.97815776625595</v>
      </c>
      <c r="AU134" s="68">
        <v>114.108317541626</v>
      </c>
      <c r="AV134" s="68">
        <v>8.20510490194073</v>
      </c>
      <c r="AW134" s="24"/>
      <c r="AX134" s="24" t="s">
        <v>43</v>
      </c>
      <c r="AY134" s="68">
        <v>125.327404173525</v>
      </c>
      <c r="AZ134" s="68">
        <v>10.6778287143927</v>
      </c>
      <c r="BA134" s="68">
        <v>115.984450383321</v>
      </c>
      <c r="BB134" s="68">
        <v>5.37966561677403</v>
      </c>
      <c r="BC134" s="68">
        <v>127.45258305187</v>
      </c>
      <c r="BD134" s="68">
        <v>-8.36971096429767</v>
      </c>
      <c r="BE134" s="24"/>
      <c r="BF134" s="24" t="s">
        <v>43</v>
      </c>
      <c r="BG134" s="68">
        <v>119.281551548746</v>
      </c>
      <c r="BH134" s="68">
        <v>6.63844885666755</v>
      </c>
      <c r="BI134" s="68">
        <v>109.346957941967</v>
      </c>
      <c r="BJ134" s="68">
        <v>2.67004926475887</v>
      </c>
      <c r="BK134" s="68">
        <v>109.615989738045</v>
      </c>
      <c r="BL134" s="68">
        <v>6.44120707735647</v>
      </c>
      <c r="BM134" s="24"/>
      <c r="BN134" s="24" t="s">
        <v>43</v>
      </c>
      <c r="BO134" s="68">
        <v>113.020772426965</v>
      </c>
      <c r="BP134" s="68">
        <v>5.10135291360272</v>
      </c>
      <c r="BQ134" s="68">
        <v>113.174690520579</v>
      </c>
      <c r="BR134" s="68">
        <v>3.69618708563412</v>
      </c>
      <c r="BS134" s="68">
        <v>141.648025068379</v>
      </c>
      <c r="BT134" s="68">
        <v>6.83641237346468</v>
      </c>
      <c r="BU134" s="24"/>
      <c r="BV134" s="24" t="s">
        <v>43</v>
      </c>
      <c r="BW134" s="68">
        <v>104.422626257692</v>
      </c>
      <c r="BX134" s="68">
        <v>5.2560766444258</v>
      </c>
      <c r="BY134" s="68">
        <v>123.959261090231</v>
      </c>
      <c r="BZ134" s="68">
        <v>13.5802938392045</v>
      </c>
      <c r="CA134" s="68">
        <v>116.738471788108</v>
      </c>
      <c r="CB134" s="68">
        <v>11.8238151138541</v>
      </c>
      <c r="CC134" s="24"/>
      <c r="CD134" s="24" t="s">
        <v>43</v>
      </c>
      <c r="CE134" s="68">
        <v>121.285688180341</v>
      </c>
      <c r="CF134" s="68">
        <v>8.27785352148513</v>
      </c>
      <c r="CG134" s="68">
        <v>89.0950195717459</v>
      </c>
      <c r="CH134" s="68">
        <v>10.9057429877087</v>
      </c>
      <c r="CI134" s="68">
        <v>122.129147034841</v>
      </c>
      <c r="CJ134" s="68">
        <v>6.96403255484697</v>
      </c>
      <c r="CK134" s="24"/>
      <c r="CL134" s="24" t="s">
        <v>43</v>
      </c>
      <c r="CM134" s="68">
        <v>118.690854538287</v>
      </c>
      <c r="CN134" s="68">
        <v>4.28500479198189</v>
      </c>
      <c r="CO134" s="68">
        <v>110.616819262254</v>
      </c>
      <c r="CP134" s="68">
        <v>-5.82910528668558</v>
      </c>
      <c r="CQ134" s="68">
        <v>119.832323394592</v>
      </c>
      <c r="CR134" s="68">
        <v>7.25361896265215</v>
      </c>
      <c r="CS134" s="24"/>
      <c r="CT134" s="24" t="s">
        <v>43</v>
      </c>
      <c r="CU134" s="68">
        <v>112.118478246401</v>
      </c>
      <c r="CV134" s="68">
        <v>8.10746602307091</v>
      </c>
      <c r="CW134" s="68">
        <v>103.998152450143</v>
      </c>
      <c r="CX134" s="68">
        <v>0.0820117496317607</v>
      </c>
      <c r="CY134" s="68">
        <v>87.0976433840493</v>
      </c>
      <c r="CZ134" s="68">
        <v>21.3429024389609</v>
      </c>
      <c r="DA134" s="24"/>
      <c r="DB134" s="24" t="s">
        <v>43</v>
      </c>
      <c r="DC134" s="68">
        <v>131.772160001483</v>
      </c>
      <c r="DD134" s="68">
        <v>1.37723684931991</v>
      </c>
      <c r="DE134" s="68">
        <v>94.6116199258837</v>
      </c>
      <c r="DF134" s="68">
        <v>-22.963757042658</v>
      </c>
      <c r="DG134" s="68">
        <v>146.687233007368</v>
      </c>
      <c r="DH134" s="68">
        <v>48.7338102362184</v>
      </c>
      <c r="DI134" s="24"/>
      <c r="DJ134" s="24" t="s">
        <v>43</v>
      </c>
      <c r="DK134" s="68">
        <v>94.0876962776218</v>
      </c>
      <c r="DL134" s="68">
        <v>10.8892924108152</v>
      </c>
      <c r="DM134" s="68">
        <v>121.548943103359</v>
      </c>
      <c r="DN134" s="68">
        <v>8.28369286393742</v>
      </c>
      <c r="DO134" s="68">
        <v>104.643158115196</v>
      </c>
      <c r="DP134" s="68">
        <v>8.33134639336618</v>
      </c>
      <c r="DQ134" s="435"/>
    </row>
    <row r="135" ht="15" hidden="1" customHeight="1" spans="1:351">
      <c r="A135" s="27"/>
      <c r="C135" s="446"/>
      <c r="D135" s="442"/>
      <c r="E135" s="446"/>
      <c r="F135" s="442"/>
      <c r="G135" s="447"/>
      <c r="H135" s="442"/>
      <c r="K135" s="448"/>
      <c r="M135" s="448"/>
      <c r="O135" s="448"/>
      <c r="S135" s="448"/>
      <c r="U135" s="448"/>
      <c r="W135" s="448"/>
      <c r="AA135" s="448"/>
      <c r="AC135" s="448"/>
      <c r="AE135" s="448"/>
      <c r="AI135" s="448"/>
      <c r="AK135" s="448"/>
      <c r="AM135" s="448"/>
      <c r="AQ135" s="448"/>
      <c r="AS135" s="448"/>
      <c r="AU135" s="448"/>
      <c r="AY135" s="448"/>
      <c r="BA135" s="448"/>
      <c r="BC135" s="448"/>
      <c r="BG135" s="448"/>
      <c r="BI135" s="448"/>
      <c r="BK135" s="68"/>
      <c r="BL135" s="449"/>
      <c r="BM135" s="449"/>
      <c r="BN135" s="449"/>
      <c r="BO135" s="405"/>
      <c r="BP135" s="449"/>
      <c r="BQ135" s="449"/>
      <c r="BR135" s="449"/>
      <c r="BS135" s="449"/>
      <c r="BT135" s="449"/>
      <c r="BU135" s="449"/>
      <c r="BV135" s="449"/>
      <c r="BW135" s="449"/>
      <c r="BX135" s="449"/>
      <c r="BY135" s="449"/>
      <c r="BZ135" s="449"/>
      <c r="CA135" s="449"/>
      <c r="CB135" s="449"/>
      <c r="CC135" s="449"/>
      <c r="CD135" s="449"/>
      <c r="CE135" s="449"/>
      <c r="CF135" s="449"/>
      <c r="CG135" s="449"/>
      <c r="CH135" s="449"/>
      <c r="CI135" s="449"/>
      <c r="CJ135" s="449"/>
      <c r="CK135" s="449"/>
      <c r="CL135" s="449"/>
      <c r="CM135" s="449"/>
      <c r="CN135" s="449"/>
      <c r="CO135" s="449"/>
      <c r="CP135" s="449"/>
      <c r="CQ135" s="449"/>
      <c r="CR135" s="449"/>
      <c r="CS135" s="449"/>
      <c r="CT135" s="449"/>
      <c r="CU135" s="449"/>
      <c r="CV135" s="114"/>
      <c r="CW135" s="448"/>
      <c r="CY135" s="448"/>
      <c r="DC135" s="448"/>
      <c r="DE135" s="448"/>
      <c r="DG135" s="448"/>
      <c r="DK135" s="448"/>
      <c r="DM135" s="448"/>
      <c r="DO135" s="448"/>
      <c r="DP135" s="408"/>
      <c r="DQ135" s="18"/>
      <c r="DR135" s="18"/>
      <c r="DS135" s="448"/>
      <c r="DT135" s="408"/>
      <c r="DU135" s="448"/>
      <c r="DV135" s="408"/>
      <c r="DW135" s="448"/>
      <c r="DX135" s="408"/>
      <c r="DY135" s="18"/>
      <c r="DZ135" s="18"/>
      <c r="EA135" s="448"/>
      <c r="EB135" s="408"/>
      <c r="EC135" s="448"/>
      <c r="ED135" s="408"/>
      <c r="EE135" s="448"/>
      <c r="EF135" s="408"/>
      <c r="EG135" s="18"/>
      <c r="EH135" s="18"/>
      <c r="EI135" s="448"/>
      <c r="EJ135" s="408"/>
      <c r="EK135" s="448"/>
      <c r="EL135" s="408"/>
      <c r="EM135" s="448"/>
      <c r="EN135" s="408"/>
      <c r="EO135" s="18"/>
      <c r="EP135" s="18"/>
      <c r="EQ135" s="448"/>
      <c r="ER135" s="408"/>
      <c r="ES135" s="448"/>
      <c r="ET135" s="408"/>
      <c r="EU135" s="448"/>
      <c r="EV135" s="408"/>
      <c r="EW135" s="18"/>
      <c r="EX135" s="18"/>
      <c r="EY135" s="448"/>
      <c r="EZ135" s="408"/>
      <c r="FA135" s="448"/>
      <c r="FB135" s="408"/>
      <c r="FC135" s="448"/>
      <c r="FD135" s="408"/>
      <c r="FE135" s="18"/>
      <c r="FF135" s="18"/>
      <c r="FG135" s="448"/>
      <c r="FH135" s="408"/>
      <c r="FI135" s="448"/>
      <c r="FJ135" s="408"/>
      <c r="FK135" s="448"/>
      <c r="FL135" s="408"/>
      <c r="FM135" s="18"/>
      <c r="FN135" s="18"/>
      <c r="FO135" s="448"/>
      <c r="FP135" s="408"/>
      <c r="FQ135" s="448"/>
      <c r="FR135" s="408"/>
      <c r="FS135" s="448"/>
      <c r="FT135" s="408"/>
      <c r="FU135" s="18"/>
      <c r="FV135" s="18"/>
      <c r="FW135" s="448"/>
      <c r="FX135" s="408"/>
      <c r="FY135" s="448"/>
      <c r="FZ135" s="408"/>
      <c r="GA135" s="448"/>
      <c r="GB135" s="408"/>
      <c r="GC135" s="18"/>
      <c r="GD135" s="18"/>
      <c r="GE135" s="448"/>
      <c r="GF135" s="408"/>
      <c r="GG135" s="448"/>
      <c r="GH135" s="408"/>
      <c r="GI135" s="448"/>
      <c r="GJ135" s="408"/>
      <c r="GK135" s="18"/>
      <c r="GL135" s="18"/>
      <c r="GM135" s="448"/>
      <c r="GN135" s="408"/>
      <c r="GO135" s="448"/>
      <c r="GP135" s="408"/>
      <c r="GQ135" s="448"/>
      <c r="GR135" s="408"/>
      <c r="GS135" s="18"/>
      <c r="GT135" s="18"/>
      <c r="GU135" s="448"/>
      <c r="GV135" s="408"/>
      <c r="GW135" s="448"/>
      <c r="GX135" s="408"/>
      <c r="GY135" s="448"/>
      <c r="GZ135" s="408"/>
      <c r="HA135" s="18"/>
      <c r="HB135" s="18"/>
      <c r="HC135" s="448"/>
      <c r="HD135" s="408"/>
      <c r="HE135" s="448"/>
      <c r="HF135" s="408"/>
      <c r="HG135" s="448"/>
      <c r="HH135" s="408"/>
      <c r="HI135" s="18"/>
      <c r="HJ135" s="18"/>
      <c r="HK135" s="448"/>
      <c r="HL135" s="408"/>
      <c r="HM135" s="448"/>
      <c r="HN135" s="408"/>
      <c r="HO135" s="448"/>
      <c r="HP135" s="408"/>
      <c r="HQ135" s="18"/>
      <c r="HR135" s="18"/>
      <c r="HS135" s="448"/>
      <c r="HT135" s="408"/>
      <c r="HU135" s="448"/>
      <c r="HV135" s="408"/>
      <c r="HW135" s="448"/>
      <c r="HX135" s="408"/>
      <c r="HY135" s="18"/>
      <c r="HZ135" s="18"/>
      <c r="IA135" s="448"/>
      <c r="IB135" s="408"/>
      <c r="IC135" s="448"/>
      <c r="ID135" s="408"/>
      <c r="IE135" s="448"/>
      <c r="IF135" s="408"/>
      <c r="IG135" s="18"/>
      <c r="IH135" s="18"/>
      <c r="II135" s="448"/>
      <c r="IJ135" s="408"/>
      <c r="IK135" s="448"/>
      <c r="IL135" s="408"/>
      <c r="IM135" s="448"/>
      <c r="IN135" s="408"/>
      <c r="IO135" s="18"/>
      <c r="IP135" s="18"/>
      <c r="IQ135" s="448"/>
      <c r="IR135" s="408"/>
      <c r="IS135" s="448"/>
      <c r="IT135" s="408"/>
      <c r="IU135" s="448"/>
      <c r="IV135" s="408"/>
      <c r="IW135" s="18"/>
      <c r="IX135" s="18"/>
      <c r="IY135" s="448"/>
      <c r="IZ135" s="408"/>
      <c r="JA135" s="448"/>
      <c r="JB135" s="408"/>
      <c r="JC135" s="448"/>
      <c r="JD135" s="408"/>
      <c r="JE135" s="18"/>
      <c r="JF135" s="18"/>
      <c r="JG135" s="448"/>
      <c r="JH135" s="408"/>
      <c r="JI135" s="448"/>
      <c r="JJ135" s="408"/>
      <c r="JK135" s="448"/>
      <c r="JL135" s="408"/>
      <c r="JM135" s="18"/>
      <c r="JN135" s="18"/>
      <c r="JO135" s="448"/>
      <c r="JP135" s="408"/>
      <c r="JQ135" s="448"/>
      <c r="JR135" s="408"/>
      <c r="JS135" s="448"/>
      <c r="JT135" s="408"/>
      <c r="JU135" s="18"/>
      <c r="JV135" s="18"/>
      <c r="JW135" s="448"/>
      <c r="JX135" s="408"/>
      <c r="JY135" s="448"/>
      <c r="JZ135" s="408"/>
      <c r="KA135" s="448"/>
      <c r="KB135" s="408"/>
      <c r="KC135" s="18"/>
      <c r="KD135" s="18"/>
      <c r="KE135" s="448"/>
      <c r="KF135" s="408"/>
      <c r="KG135" s="448"/>
      <c r="KH135" s="408"/>
      <c r="KI135" s="448"/>
      <c r="KJ135" s="408"/>
      <c r="KK135" s="18"/>
      <c r="KL135" s="18"/>
      <c r="KM135" s="448"/>
      <c r="KN135" s="408"/>
      <c r="KO135" s="448"/>
      <c r="KP135" s="408"/>
      <c r="KQ135" s="448"/>
      <c r="KR135" s="408"/>
      <c r="KS135" s="18"/>
      <c r="KT135" s="18"/>
      <c r="KU135" s="448"/>
      <c r="KV135" s="408"/>
      <c r="KW135" s="448"/>
      <c r="KX135" s="408"/>
      <c r="KY135" s="448"/>
      <c r="KZ135" s="408"/>
      <c r="LA135" s="18"/>
      <c r="LB135" s="18"/>
      <c r="LC135" s="448"/>
      <c r="LD135" s="408"/>
      <c r="LE135" s="448"/>
      <c r="LF135" s="408"/>
      <c r="LG135" s="448"/>
      <c r="LH135" s="408"/>
      <c r="LI135" s="18"/>
      <c r="LJ135" s="18"/>
      <c r="LK135" s="448"/>
      <c r="LL135" s="408"/>
      <c r="LM135" s="448"/>
      <c r="LN135" s="408"/>
      <c r="LO135" s="448"/>
      <c r="LP135" s="408"/>
      <c r="LQ135" s="18"/>
      <c r="LR135" s="18"/>
      <c r="LS135" s="448"/>
      <c r="LT135" s="408"/>
      <c r="LU135" s="448"/>
      <c r="LV135" s="408"/>
      <c r="LW135" s="448"/>
      <c r="LX135" s="408"/>
      <c r="LY135" s="18"/>
      <c r="LZ135" s="18"/>
      <c r="MA135" s="448"/>
      <c r="MB135" s="408"/>
      <c r="MC135" s="448"/>
      <c r="MD135" s="408"/>
      <c r="ME135" s="448"/>
      <c r="MF135" s="408"/>
      <c r="MG135" s="18"/>
      <c r="MH135" s="18"/>
      <c r="MI135" s="448"/>
      <c r="MJ135" s="408"/>
      <c r="MK135" s="448"/>
      <c r="ML135" s="408"/>
      <c r="MM135" s="448"/>
    </row>
    <row r="136" s="114" customFormat="1" ht="15" hidden="1" customHeight="1" spans="1:121">
      <c r="A136" s="444">
        <v>2019</v>
      </c>
      <c r="B136" s="436" t="s">
        <v>32</v>
      </c>
      <c r="C136" s="68">
        <v>126.912362962402</v>
      </c>
      <c r="D136" s="72">
        <v>9.98208048143108</v>
      </c>
      <c r="E136" s="68">
        <v>109.32529645756</v>
      </c>
      <c r="F136" s="72">
        <v>7.09414797158674</v>
      </c>
      <c r="G136" s="68">
        <v>106.532004315338</v>
      </c>
      <c r="H136" s="72">
        <v>-7.59001228336376</v>
      </c>
      <c r="I136" s="444">
        <v>2019</v>
      </c>
      <c r="J136" s="436" t="s">
        <v>32</v>
      </c>
      <c r="K136" s="68">
        <v>112.812275426151</v>
      </c>
      <c r="L136" s="72">
        <v>-7.32926370685114</v>
      </c>
      <c r="M136" s="68">
        <v>121.82144066385</v>
      </c>
      <c r="N136" s="72">
        <v>2.32131730600254</v>
      </c>
      <c r="O136" s="68">
        <v>117.288754814679</v>
      </c>
      <c r="P136" s="72">
        <v>6.5540228552958</v>
      </c>
      <c r="Q136" s="444">
        <v>2019</v>
      </c>
      <c r="R136" s="436" t="s">
        <v>32</v>
      </c>
      <c r="S136" s="68">
        <v>110.562038569522</v>
      </c>
      <c r="T136" s="72">
        <v>5.07219297094497</v>
      </c>
      <c r="U136" s="68">
        <v>132.291011917287</v>
      </c>
      <c r="V136" s="72">
        <v>8.17695768915341</v>
      </c>
      <c r="W136" s="68">
        <v>150.789258460381</v>
      </c>
      <c r="X136" s="72">
        <v>8.04203460216155</v>
      </c>
      <c r="Y136" s="444">
        <v>2019</v>
      </c>
      <c r="Z136" s="436" t="s">
        <v>32</v>
      </c>
      <c r="AA136" s="68">
        <v>119.38824282467</v>
      </c>
      <c r="AB136" s="72">
        <v>-2.72101763769102</v>
      </c>
      <c r="AC136" s="68">
        <v>149.852343423282</v>
      </c>
      <c r="AD136" s="72">
        <v>2.04832806616028</v>
      </c>
      <c r="AE136" s="68">
        <v>108.772113844929</v>
      </c>
      <c r="AF136" s="72">
        <v>8.15944897250809</v>
      </c>
      <c r="AG136" s="444">
        <v>2019</v>
      </c>
      <c r="AH136" s="436" t="s">
        <v>32</v>
      </c>
      <c r="AI136" s="68">
        <v>119.487436738849</v>
      </c>
      <c r="AJ136" s="72">
        <v>1.41489947000697</v>
      </c>
      <c r="AK136" s="68">
        <v>117.690805059401</v>
      </c>
      <c r="AL136" s="72">
        <v>6.55637231557485</v>
      </c>
      <c r="AM136" s="68">
        <v>120.59348212556</v>
      </c>
      <c r="AN136" s="72">
        <v>3.85304509757482</v>
      </c>
      <c r="AO136" s="444">
        <v>2019</v>
      </c>
      <c r="AP136" s="436" t="s">
        <v>32</v>
      </c>
      <c r="AQ136" s="68">
        <v>110.379992895721</v>
      </c>
      <c r="AR136" s="72">
        <v>1.59791759424716</v>
      </c>
      <c r="AS136" s="68">
        <v>120.55108009965</v>
      </c>
      <c r="AT136" s="72">
        <v>6.30614085367212</v>
      </c>
      <c r="AU136" s="68">
        <v>101.627722787912</v>
      </c>
      <c r="AV136" s="72">
        <v>4.52169710392252</v>
      </c>
      <c r="AW136" s="444">
        <v>2019</v>
      </c>
      <c r="AX136" s="436" t="s">
        <v>32</v>
      </c>
      <c r="AY136" s="68">
        <v>118.011877502708</v>
      </c>
      <c r="AZ136" s="72">
        <v>5.23559121926411</v>
      </c>
      <c r="BA136" s="68">
        <v>111.618771949397</v>
      </c>
      <c r="BB136" s="72">
        <v>7.52761595782778</v>
      </c>
      <c r="BC136" s="68">
        <v>120.736190450436</v>
      </c>
      <c r="BD136" s="72">
        <v>0.210101016535276</v>
      </c>
      <c r="BE136" s="444">
        <v>2019</v>
      </c>
      <c r="BF136" s="436" t="s">
        <v>32</v>
      </c>
      <c r="BG136" s="68">
        <v>117.494550513156</v>
      </c>
      <c r="BH136" s="72">
        <v>6.66775360396304</v>
      </c>
      <c r="BI136" s="68">
        <v>112.395527575456</v>
      </c>
      <c r="BJ136" s="72">
        <v>2.0279912793472</v>
      </c>
      <c r="BK136" s="68">
        <v>100.90353247367</v>
      </c>
      <c r="BL136" s="72">
        <v>6.53605908838612</v>
      </c>
      <c r="BM136" s="444">
        <v>2019</v>
      </c>
      <c r="BN136" s="436" t="s">
        <v>32</v>
      </c>
      <c r="BO136" s="68">
        <v>112.168023818019</v>
      </c>
      <c r="BP136" s="72">
        <v>8.56721055078388</v>
      </c>
      <c r="BQ136" s="68">
        <v>137.991253972792</v>
      </c>
      <c r="BR136" s="72">
        <v>1.76381844029983</v>
      </c>
      <c r="BS136" s="68">
        <v>129.30169067148</v>
      </c>
      <c r="BT136" s="72">
        <v>5.00378139201763</v>
      </c>
      <c r="BU136" s="444">
        <v>2019</v>
      </c>
      <c r="BV136" s="436" t="s">
        <v>32</v>
      </c>
      <c r="BW136" s="68">
        <v>106.98509977658</v>
      </c>
      <c r="BX136" s="72">
        <v>-1.2013073052147</v>
      </c>
      <c r="BY136" s="68">
        <v>118.70631965425</v>
      </c>
      <c r="BZ136" s="72">
        <v>12.5538756829986</v>
      </c>
      <c r="CA136" s="68">
        <v>142.453457806779</v>
      </c>
      <c r="CB136" s="72">
        <v>4.29670661316204</v>
      </c>
      <c r="CC136" s="444">
        <v>2019</v>
      </c>
      <c r="CD136" s="436" t="s">
        <v>32</v>
      </c>
      <c r="CE136" s="68">
        <v>105.329936125056</v>
      </c>
      <c r="CF136" s="72">
        <v>-2.93965522401726</v>
      </c>
      <c r="CG136" s="68">
        <v>104.194854533376</v>
      </c>
      <c r="CH136" s="72">
        <v>-19.3192270474113</v>
      </c>
      <c r="CI136" s="68">
        <v>107.764035903738</v>
      </c>
      <c r="CJ136" s="72">
        <v>4.61137110855432</v>
      </c>
      <c r="CK136" s="444">
        <v>2019</v>
      </c>
      <c r="CL136" s="436" t="s">
        <v>32</v>
      </c>
      <c r="CM136" s="68">
        <v>117.413225911506</v>
      </c>
      <c r="CN136" s="72">
        <v>8.69143755976496</v>
      </c>
      <c r="CO136" s="68">
        <v>128.200102626814</v>
      </c>
      <c r="CP136" s="72">
        <v>2.46848886695592</v>
      </c>
      <c r="CQ136" s="68">
        <v>121.203881309864</v>
      </c>
      <c r="CR136" s="72">
        <v>12.7463174509715</v>
      </c>
      <c r="CS136" s="444">
        <v>2019</v>
      </c>
      <c r="CT136" s="436" t="s">
        <v>32</v>
      </c>
      <c r="CU136" s="68">
        <v>120.637255481174</v>
      </c>
      <c r="CV136" s="72">
        <v>2.82604645677279</v>
      </c>
      <c r="CW136" s="68">
        <v>102.181585292762</v>
      </c>
      <c r="CX136" s="72">
        <v>2.90349162020537</v>
      </c>
      <c r="CY136" s="68">
        <v>104.578270579358</v>
      </c>
      <c r="CZ136" s="72">
        <v>9.62588271690615</v>
      </c>
      <c r="DA136" s="444">
        <v>2019</v>
      </c>
      <c r="DB136" s="436" t="s">
        <v>32</v>
      </c>
      <c r="DC136" s="68">
        <v>162.275233536191</v>
      </c>
      <c r="DD136" s="72">
        <v>4.7201074327311</v>
      </c>
      <c r="DE136" s="68">
        <v>95.5124622129748</v>
      </c>
      <c r="DF136" s="72">
        <v>-3.33203286043296</v>
      </c>
      <c r="DG136" s="68">
        <v>142.390769684686</v>
      </c>
      <c r="DH136" s="72">
        <v>35.5155289728805</v>
      </c>
      <c r="DI136" s="444">
        <v>2019</v>
      </c>
      <c r="DJ136" s="436" t="s">
        <v>32</v>
      </c>
      <c r="DK136" s="68">
        <v>102.124268751914</v>
      </c>
      <c r="DL136" s="72">
        <v>9.86573400568449</v>
      </c>
      <c r="DM136" s="68">
        <v>133.539700941384</v>
      </c>
      <c r="DN136" s="72">
        <v>8.88291914505955</v>
      </c>
      <c r="DO136" s="68">
        <v>121.612203975024</v>
      </c>
      <c r="DP136" s="72">
        <v>7.72055884793623</v>
      </c>
      <c r="DQ136" s="439"/>
    </row>
    <row r="137" s="405" customFormat="1" ht="15" hidden="1" customHeight="1" spans="1:121">
      <c r="A137" s="24"/>
      <c r="B137" s="24" t="s">
        <v>33</v>
      </c>
      <c r="C137" s="68">
        <v>101.263177824813</v>
      </c>
      <c r="D137" s="72">
        <v>17.6461759127755</v>
      </c>
      <c r="E137" s="68">
        <v>111.803850586095</v>
      </c>
      <c r="F137" s="72">
        <v>6.28261569636055</v>
      </c>
      <c r="G137" s="68">
        <v>103.692485109097</v>
      </c>
      <c r="H137" s="72">
        <v>-6.17955612511525</v>
      </c>
      <c r="I137" s="24"/>
      <c r="J137" s="24" t="s">
        <v>33</v>
      </c>
      <c r="K137" s="68">
        <v>110.894534494477</v>
      </c>
      <c r="L137" s="72">
        <v>-3.14405213820005</v>
      </c>
      <c r="M137" s="68">
        <v>107.152114560231</v>
      </c>
      <c r="N137" s="72">
        <v>2.75709314981214</v>
      </c>
      <c r="O137" s="68">
        <v>116.936952083815</v>
      </c>
      <c r="P137" s="72">
        <v>6.76488514202404</v>
      </c>
      <c r="Q137" s="24"/>
      <c r="R137" s="24" t="s">
        <v>33</v>
      </c>
      <c r="S137" s="68">
        <v>112.060032633987</v>
      </c>
      <c r="T137" s="72">
        <v>1.38391704726826</v>
      </c>
      <c r="U137" s="68">
        <v>122.542370189807</v>
      </c>
      <c r="V137" s="72">
        <v>4.54554455516546</v>
      </c>
      <c r="W137" s="68">
        <v>140.128309461588</v>
      </c>
      <c r="X137" s="72">
        <v>0.882861269602756</v>
      </c>
      <c r="Y137" s="24"/>
      <c r="Z137" s="24" t="s">
        <v>33</v>
      </c>
      <c r="AA137" s="68">
        <v>107.26256270874</v>
      </c>
      <c r="AB137" s="72">
        <v>2.24286277016179</v>
      </c>
      <c r="AC137" s="68">
        <v>131.678488541452</v>
      </c>
      <c r="AD137" s="72">
        <v>0.208731883292472</v>
      </c>
      <c r="AE137" s="68">
        <v>112.598954499296</v>
      </c>
      <c r="AF137" s="72">
        <v>7.52777432940309</v>
      </c>
      <c r="AG137" s="24"/>
      <c r="AH137" s="24" t="s">
        <v>33</v>
      </c>
      <c r="AI137" s="68">
        <v>116.967808419197</v>
      </c>
      <c r="AJ137" s="72">
        <v>4.64273466014529</v>
      </c>
      <c r="AK137" s="68">
        <v>110.862227822324</v>
      </c>
      <c r="AL137" s="72">
        <v>4.67584465563023</v>
      </c>
      <c r="AM137" s="68">
        <v>112.601828988791</v>
      </c>
      <c r="AN137" s="72">
        <v>0.226502947369539</v>
      </c>
      <c r="AO137" s="24"/>
      <c r="AP137" s="24" t="s">
        <v>33</v>
      </c>
      <c r="AQ137" s="68">
        <v>110.629509609074</v>
      </c>
      <c r="AR137" s="72">
        <v>-0.37004710840894</v>
      </c>
      <c r="AS137" s="68">
        <v>110.600221286671</v>
      </c>
      <c r="AT137" s="72">
        <v>3.55969715909434</v>
      </c>
      <c r="AU137" s="68">
        <v>115.011806084051</v>
      </c>
      <c r="AV137" s="72">
        <v>6.17421702113161</v>
      </c>
      <c r="AW137" s="24"/>
      <c r="AX137" s="24" t="s">
        <v>33</v>
      </c>
      <c r="AY137" s="68">
        <v>112.568148255017</v>
      </c>
      <c r="AZ137" s="72">
        <v>8.06648065269211</v>
      </c>
      <c r="BA137" s="68">
        <v>108.198662780007</v>
      </c>
      <c r="BB137" s="72">
        <v>3.59994159318875</v>
      </c>
      <c r="BC137" s="68">
        <v>115.397503903883</v>
      </c>
      <c r="BD137" s="72">
        <v>-3.96449657408841</v>
      </c>
      <c r="BE137" s="24"/>
      <c r="BF137" s="24" t="s">
        <v>33</v>
      </c>
      <c r="BG137" s="68">
        <v>106.514645931858</v>
      </c>
      <c r="BH137" s="72">
        <v>6.5062988745368</v>
      </c>
      <c r="BI137" s="68">
        <v>109.129816539592</v>
      </c>
      <c r="BJ137" s="72">
        <v>6.23233222859344</v>
      </c>
      <c r="BK137" s="68">
        <v>102.518078200645</v>
      </c>
      <c r="BL137" s="72">
        <v>-1.54680209296157</v>
      </c>
      <c r="BM137" s="24"/>
      <c r="BN137" s="24" t="s">
        <v>33</v>
      </c>
      <c r="BO137" s="68">
        <v>109.108688146644</v>
      </c>
      <c r="BP137" s="72">
        <v>9.83580491062234</v>
      </c>
      <c r="BQ137" s="68">
        <v>103.354224054327</v>
      </c>
      <c r="BR137" s="72">
        <v>2.10086461355306</v>
      </c>
      <c r="BS137" s="68">
        <v>102.489813552805</v>
      </c>
      <c r="BT137" s="72">
        <v>0.57324451528882</v>
      </c>
      <c r="BU137" s="24"/>
      <c r="BV137" s="24" t="s">
        <v>33</v>
      </c>
      <c r="BW137" s="68">
        <v>97.0387544509258</v>
      </c>
      <c r="BX137" s="72">
        <v>6.18648963189403</v>
      </c>
      <c r="BY137" s="68">
        <v>97.1312778180717</v>
      </c>
      <c r="BZ137" s="72">
        <v>2.82642670333692</v>
      </c>
      <c r="CA137" s="68">
        <v>96.0459931398453</v>
      </c>
      <c r="CB137" s="72">
        <v>18.9398658296704</v>
      </c>
      <c r="CC137" s="24"/>
      <c r="CD137" s="24" t="s">
        <v>33</v>
      </c>
      <c r="CE137" s="68">
        <v>103.901940205324</v>
      </c>
      <c r="CF137" s="72">
        <v>-11.8120872208067</v>
      </c>
      <c r="CG137" s="68">
        <v>106.765757843948</v>
      </c>
      <c r="CH137" s="72">
        <v>-12.7271406630371</v>
      </c>
      <c r="CI137" s="68">
        <v>116.359719631389</v>
      </c>
      <c r="CJ137" s="72">
        <v>-1.61850631747203</v>
      </c>
      <c r="CK137" s="24"/>
      <c r="CL137" s="24" t="s">
        <v>33</v>
      </c>
      <c r="CM137" s="68">
        <v>111.32668613289</v>
      </c>
      <c r="CN137" s="72">
        <v>5.55935157040295</v>
      </c>
      <c r="CO137" s="68">
        <v>116.182783346559</v>
      </c>
      <c r="CP137" s="72">
        <v>0.466719444705504</v>
      </c>
      <c r="CQ137" s="68">
        <v>93.468413342175</v>
      </c>
      <c r="CR137" s="72">
        <v>8.05531149406708</v>
      </c>
      <c r="CS137" s="24"/>
      <c r="CT137" s="24" t="s">
        <v>33</v>
      </c>
      <c r="CU137" s="68">
        <v>105.703308981901</v>
      </c>
      <c r="CV137" s="72">
        <v>1.93209466296183</v>
      </c>
      <c r="CW137" s="68">
        <v>128.635604972804</v>
      </c>
      <c r="CX137" s="72">
        <v>2.51181907698692</v>
      </c>
      <c r="CY137" s="68">
        <v>82.0606855799807</v>
      </c>
      <c r="CZ137" s="72">
        <v>8.72300718023429</v>
      </c>
      <c r="DA137" s="24"/>
      <c r="DB137" s="24" t="s">
        <v>33</v>
      </c>
      <c r="DC137" s="68">
        <v>145.898198260839</v>
      </c>
      <c r="DD137" s="72">
        <v>6.66059119588476</v>
      </c>
      <c r="DE137" s="68">
        <v>88.8857783998106</v>
      </c>
      <c r="DF137" s="72">
        <v>7.67137747086635</v>
      </c>
      <c r="DG137" s="68">
        <v>112.459943889979</v>
      </c>
      <c r="DH137" s="72">
        <v>17.652172704035</v>
      </c>
      <c r="DI137" s="24"/>
      <c r="DJ137" s="24" t="s">
        <v>33</v>
      </c>
      <c r="DK137" s="68">
        <v>90.4586442918982</v>
      </c>
      <c r="DL137" s="72">
        <v>4.52793642645699</v>
      </c>
      <c r="DM137" s="68">
        <v>128.350234526481</v>
      </c>
      <c r="DN137" s="72">
        <v>7.16582319973655</v>
      </c>
      <c r="DO137" s="68">
        <v>111.112560923622</v>
      </c>
      <c r="DP137" s="72">
        <v>6.96279303273289</v>
      </c>
      <c r="DQ137" s="435"/>
    </row>
    <row r="138" s="405" customFormat="1" ht="15" hidden="1" customHeight="1" spans="1:121">
      <c r="A138" s="24"/>
      <c r="B138" s="24" t="s">
        <v>34</v>
      </c>
      <c r="C138" s="68">
        <v>116.199894652366</v>
      </c>
      <c r="D138" s="72">
        <v>6.20179004094739</v>
      </c>
      <c r="E138" s="68">
        <v>120.373597815434</v>
      </c>
      <c r="F138" s="72">
        <v>24.9625536666564</v>
      </c>
      <c r="G138" s="68">
        <v>115.006963152108</v>
      </c>
      <c r="H138" s="72">
        <v>-5.11858650733134</v>
      </c>
      <c r="I138" s="24"/>
      <c r="J138" s="24" t="s">
        <v>34</v>
      </c>
      <c r="K138" s="68">
        <v>118.676229174828</v>
      </c>
      <c r="L138" s="72">
        <v>5.7090211404502</v>
      </c>
      <c r="M138" s="68">
        <v>116.113376085472</v>
      </c>
      <c r="N138" s="72">
        <v>0.981040063633458</v>
      </c>
      <c r="O138" s="68">
        <v>122.327221463195</v>
      </c>
      <c r="P138" s="72">
        <v>10.8984630935432</v>
      </c>
      <c r="Q138" s="24"/>
      <c r="R138" s="24" t="s">
        <v>34</v>
      </c>
      <c r="S138" s="68">
        <v>113.920406867459</v>
      </c>
      <c r="T138" s="72">
        <v>3.37007862055323</v>
      </c>
      <c r="U138" s="68">
        <v>128.884905002211</v>
      </c>
      <c r="V138" s="72">
        <v>5.21335697842649</v>
      </c>
      <c r="W138" s="68">
        <v>157.155096237595</v>
      </c>
      <c r="X138" s="72">
        <v>-0.0314770681581962</v>
      </c>
      <c r="Y138" s="24"/>
      <c r="Z138" s="24" t="s">
        <v>34</v>
      </c>
      <c r="AA138" s="68">
        <v>120.06436669361</v>
      </c>
      <c r="AB138" s="72">
        <v>12.7247710601848</v>
      </c>
      <c r="AC138" s="68">
        <v>132.576088393752</v>
      </c>
      <c r="AD138" s="72">
        <v>-9.05464021485568</v>
      </c>
      <c r="AE138" s="68">
        <v>110.969071591676</v>
      </c>
      <c r="AF138" s="72">
        <v>8.91126485218361</v>
      </c>
      <c r="AG138" s="24"/>
      <c r="AH138" s="24" t="s">
        <v>34</v>
      </c>
      <c r="AI138" s="68">
        <v>122.123565885283</v>
      </c>
      <c r="AJ138" s="72">
        <v>4.66029943752575</v>
      </c>
      <c r="AK138" s="68">
        <v>108.983699783396</v>
      </c>
      <c r="AL138" s="72">
        <v>4.00442730447361</v>
      </c>
      <c r="AM138" s="68">
        <v>116.592552287939</v>
      </c>
      <c r="AN138" s="72">
        <v>4.28676337385964</v>
      </c>
      <c r="AO138" s="24"/>
      <c r="AP138" s="24" t="s">
        <v>34</v>
      </c>
      <c r="AQ138" s="68">
        <v>116.984613361705</v>
      </c>
      <c r="AR138" s="72">
        <v>1.38527337382881</v>
      </c>
      <c r="AS138" s="68">
        <v>116.869698378804</v>
      </c>
      <c r="AT138" s="72">
        <v>2.78359696451606</v>
      </c>
      <c r="AU138" s="68">
        <v>119.713958084351</v>
      </c>
      <c r="AV138" s="72">
        <v>8.00221911809602</v>
      </c>
      <c r="AW138" s="24"/>
      <c r="AX138" s="24" t="s">
        <v>34</v>
      </c>
      <c r="AY138" s="68">
        <v>121.952483595039</v>
      </c>
      <c r="AZ138" s="72">
        <v>6.5469359143856</v>
      </c>
      <c r="BA138" s="68">
        <v>106.856092091853</v>
      </c>
      <c r="BB138" s="72">
        <v>3.72848960118573</v>
      </c>
      <c r="BC138" s="68">
        <v>120.209773600566</v>
      </c>
      <c r="BD138" s="72">
        <v>-2.83726600044113</v>
      </c>
      <c r="BE138" s="24"/>
      <c r="BF138" s="24" t="s">
        <v>34</v>
      </c>
      <c r="BG138" s="68">
        <v>119.460010513819</v>
      </c>
      <c r="BH138" s="72">
        <v>5.31277578222813</v>
      </c>
      <c r="BI138" s="68">
        <v>119.518726730493</v>
      </c>
      <c r="BJ138" s="72">
        <v>2.11316522983739</v>
      </c>
      <c r="BK138" s="68">
        <v>106.542777613237</v>
      </c>
      <c r="BL138" s="72">
        <v>5.30962527761507</v>
      </c>
      <c r="BM138" s="24"/>
      <c r="BN138" s="24" t="s">
        <v>34</v>
      </c>
      <c r="BO138" s="68">
        <v>114.910514868457</v>
      </c>
      <c r="BP138" s="72">
        <v>1.50075712084596</v>
      </c>
      <c r="BQ138" s="68">
        <v>117.449475298584</v>
      </c>
      <c r="BR138" s="72">
        <v>4.39464142318842</v>
      </c>
      <c r="BS138" s="68">
        <v>130.752961606418</v>
      </c>
      <c r="BT138" s="72">
        <v>0.626183122748685</v>
      </c>
      <c r="BU138" s="24"/>
      <c r="BV138" s="24" t="s">
        <v>34</v>
      </c>
      <c r="BW138" s="68">
        <v>103.989634966948</v>
      </c>
      <c r="BX138" s="72">
        <v>6.00928770092459</v>
      </c>
      <c r="BY138" s="68">
        <v>101.833904665081</v>
      </c>
      <c r="BZ138" s="72">
        <v>2.16290213337483</v>
      </c>
      <c r="CA138" s="68">
        <v>95.250984018285</v>
      </c>
      <c r="CB138" s="72">
        <v>14.4642777055576</v>
      </c>
      <c r="CC138" s="24"/>
      <c r="CD138" s="24" t="s">
        <v>34</v>
      </c>
      <c r="CE138" s="68">
        <v>116.12643620032</v>
      </c>
      <c r="CF138" s="72">
        <v>-2.82644888388464</v>
      </c>
      <c r="CG138" s="68">
        <v>117.130876496097</v>
      </c>
      <c r="CH138" s="72">
        <v>-5.49971918002362</v>
      </c>
      <c r="CI138" s="68">
        <v>141.032938489624</v>
      </c>
      <c r="CJ138" s="72">
        <v>9.57412029217124</v>
      </c>
      <c r="CK138" s="24"/>
      <c r="CL138" s="24" t="s">
        <v>34</v>
      </c>
      <c r="CM138" s="68">
        <v>114.364579141523</v>
      </c>
      <c r="CN138" s="72">
        <v>3.80122303753929</v>
      </c>
      <c r="CO138" s="68">
        <v>123.414542524435</v>
      </c>
      <c r="CP138" s="72">
        <v>3.61276529748464</v>
      </c>
      <c r="CQ138" s="68">
        <v>116.600584497466</v>
      </c>
      <c r="CR138" s="72">
        <v>2.9578545763685</v>
      </c>
      <c r="CS138" s="24"/>
      <c r="CT138" s="24" t="s">
        <v>34</v>
      </c>
      <c r="CU138" s="68">
        <v>137.162835759112</v>
      </c>
      <c r="CV138" s="72">
        <v>-0.0161147618456141</v>
      </c>
      <c r="CW138" s="68">
        <v>115.452664513314</v>
      </c>
      <c r="CX138" s="72">
        <v>3.76877420092616</v>
      </c>
      <c r="CY138" s="68">
        <v>97.4062848874654</v>
      </c>
      <c r="CZ138" s="72">
        <v>3.30366177841049</v>
      </c>
      <c r="DA138" s="24"/>
      <c r="DB138" s="24" t="s">
        <v>34</v>
      </c>
      <c r="DC138" s="68">
        <v>156.377852371037</v>
      </c>
      <c r="DD138" s="72">
        <v>9.63221017744</v>
      </c>
      <c r="DE138" s="68">
        <v>115.791788503185</v>
      </c>
      <c r="DF138" s="72">
        <v>3.53975138989821</v>
      </c>
      <c r="DG138" s="68">
        <v>147.40160604459</v>
      </c>
      <c r="DH138" s="72">
        <v>2.87959959321451</v>
      </c>
      <c r="DI138" s="24"/>
      <c r="DJ138" s="24" t="s">
        <v>34</v>
      </c>
      <c r="DK138" s="68">
        <v>101.065118694804</v>
      </c>
      <c r="DL138" s="72">
        <v>6.11167751021378</v>
      </c>
      <c r="DM138" s="68">
        <v>138.985744618248</v>
      </c>
      <c r="DN138" s="72">
        <v>8.02127317144227</v>
      </c>
      <c r="DO138" s="68">
        <v>137.674302665094</v>
      </c>
      <c r="DP138" s="72">
        <v>8.10993461338605</v>
      </c>
      <c r="DQ138" s="435"/>
    </row>
    <row r="139" s="405" customFormat="1" ht="15" hidden="1" customHeight="1" spans="1:121">
      <c r="A139" s="24"/>
      <c r="B139" s="24" t="s">
        <v>35</v>
      </c>
      <c r="C139" s="68">
        <v>110.332642728889</v>
      </c>
      <c r="D139" s="72">
        <v>0.466652576337239</v>
      </c>
      <c r="E139" s="68">
        <v>125.543828480533</v>
      </c>
      <c r="F139" s="72">
        <v>24.8958029057495</v>
      </c>
      <c r="G139" s="68">
        <v>123.712403139647</v>
      </c>
      <c r="H139" s="72">
        <v>-1.95180869199174</v>
      </c>
      <c r="I139" s="24"/>
      <c r="J139" s="24" t="s">
        <v>35</v>
      </c>
      <c r="K139" s="68">
        <v>123.31396791269</v>
      </c>
      <c r="L139" s="72">
        <v>3.61248009447959</v>
      </c>
      <c r="M139" s="68">
        <v>124.074347003582</v>
      </c>
      <c r="N139" s="72">
        <v>2.97924999865724</v>
      </c>
      <c r="O139" s="68">
        <v>115.600619102793</v>
      </c>
      <c r="P139" s="72">
        <v>8.18904753549825</v>
      </c>
      <c r="Q139" s="24"/>
      <c r="R139" s="24" t="s">
        <v>35</v>
      </c>
      <c r="S139" s="68">
        <v>119.526017243015</v>
      </c>
      <c r="T139" s="72">
        <v>8.34098624476121</v>
      </c>
      <c r="U139" s="68">
        <v>126.874908356428</v>
      </c>
      <c r="V139" s="72">
        <v>5.47018025696381</v>
      </c>
      <c r="W139" s="68">
        <v>164.286954174981</v>
      </c>
      <c r="X139" s="72">
        <v>10.0847319168171</v>
      </c>
      <c r="Y139" s="24"/>
      <c r="Z139" s="24" t="s">
        <v>35</v>
      </c>
      <c r="AA139" s="68">
        <v>112.61973481765</v>
      </c>
      <c r="AB139" s="72">
        <v>-0.0982984817202777</v>
      </c>
      <c r="AC139" s="68">
        <v>141.467615833376</v>
      </c>
      <c r="AD139" s="72">
        <v>6.10258235194874</v>
      </c>
      <c r="AE139" s="68">
        <v>109.189342564542</v>
      </c>
      <c r="AF139" s="72">
        <v>2.78447812089971</v>
      </c>
      <c r="AG139" s="24"/>
      <c r="AH139" s="24" t="s">
        <v>35</v>
      </c>
      <c r="AI139" s="68">
        <v>123.774439910459</v>
      </c>
      <c r="AJ139" s="72">
        <v>4.85888169793587</v>
      </c>
      <c r="AK139" s="68">
        <v>112.405448390475</v>
      </c>
      <c r="AL139" s="72">
        <v>4.13559253329004</v>
      </c>
      <c r="AM139" s="68">
        <v>104.09460925353</v>
      </c>
      <c r="AN139" s="72">
        <v>4.00034493153814</v>
      </c>
      <c r="AO139" s="24"/>
      <c r="AP139" s="24" t="s">
        <v>35</v>
      </c>
      <c r="AQ139" s="68">
        <v>116.533966797326</v>
      </c>
      <c r="AR139" s="72">
        <v>0.609195997407269</v>
      </c>
      <c r="AS139" s="68">
        <v>112.312897183511</v>
      </c>
      <c r="AT139" s="72">
        <v>2.32090736719506</v>
      </c>
      <c r="AU139" s="68">
        <v>125.701971985143</v>
      </c>
      <c r="AV139" s="72">
        <v>3.1503971283712</v>
      </c>
      <c r="AW139" s="24"/>
      <c r="AX139" s="24" t="s">
        <v>35</v>
      </c>
      <c r="AY139" s="68">
        <v>121.441833167062</v>
      </c>
      <c r="AZ139" s="72">
        <v>6.21736263521653</v>
      </c>
      <c r="BA139" s="68">
        <v>107.363847830217</v>
      </c>
      <c r="BB139" s="72">
        <v>7.64573611345192</v>
      </c>
      <c r="BC139" s="68">
        <v>127.91165680044</v>
      </c>
      <c r="BD139" s="72">
        <v>0.631159600477417</v>
      </c>
      <c r="BE139" s="24"/>
      <c r="BF139" s="24" t="s">
        <v>35</v>
      </c>
      <c r="BG139" s="68">
        <v>114.984502883508</v>
      </c>
      <c r="BH139" s="72">
        <v>5.12587023999448</v>
      </c>
      <c r="BI139" s="68">
        <v>116.357873728174</v>
      </c>
      <c r="BJ139" s="72">
        <v>3.14314563792828</v>
      </c>
      <c r="BK139" s="68">
        <v>112.133514184237</v>
      </c>
      <c r="BL139" s="72">
        <v>4.90419526687565</v>
      </c>
      <c r="BM139" s="24"/>
      <c r="BN139" s="24" t="s">
        <v>35</v>
      </c>
      <c r="BO139" s="68">
        <v>117.799066387243</v>
      </c>
      <c r="BP139" s="72">
        <v>4.96407617222197</v>
      </c>
      <c r="BQ139" s="68">
        <v>120.586260139484</v>
      </c>
      <c r="BR139" s="72">
        <v>2.98729263399879</v>
      </c>
      <c r="BS139" s="68">
        <v>129.618017155432</v>
      </c>
      <c r="BT139" s="72">
        <v>-0.06714420267771</v>
      </c>
      <c r="BU139" s="24"/>
      <c r="BV139" s="24" t="s">
        <v>35</v>
      </c>
      <c r="BW139" s="68">
        <v>107.939154769753</v>
      </c>
      <c r="BX139" s="72">
        <v>11.45357311502</v>
      </c>
      <c r="BY139" s="68">
        <v>111.100146682659</v>
      </c>
      <c r="BZ139" s="72">
        <v>0.933542820504883</v>
      </c>
      <c r="CA139" s="68">
        <v>103.290633674638</v>
      </c>
      <c r="CB139" s="72">
        <v>24.7628796791245</v>
      </c>
      <c r="CC139" s="24"/>
      <c r="CD139" s="24" t="s">
        <v>35</v>
      </c>
      <c r="CE139" s="68">
        <v>102.652935155495</v>
      </c>
      <c r="CF139" s="72">
        <v>-7.52276621676073</v>
      </c>
      <c r="CG139" s="68">
        <v>103.128887386719</v>
      </c>
      <c r="CH139" s="72">
        <v>2.9117572106434</v>
      </c>
      <c r="CI139" s="68">
        <v>123.828749279302</v>
      </c>
      <c r="CJ139" s="72">
        <v>1.55437988190403</v>
      </c>
      <c r="CK139" s="24"/>
      <c r="CL139" s="24" t="s">
        <v>35</v>
      </c>
      <c r="CM139" s="68">
        <v>115.813103668321</v>
      </c>
      <c r="CN139" s="72">
        <v>-1.46378901460609</v>
      </c>
      <c r="CO139" s="68">
        <v>127.714478218666</v>
      </c>
      <c r="CP139" s="72">
        <v>0.0361737699479363</v>
      </c>
      <c r="CQ139" s="68">
        <v>123.374125393205</v>
      </c>
      <c r="CR139" s="72">
        <v>17.9587750609343</v>
      </c>
      <c r="CS139" s="24"/>
      <c r="CT139" s="24" t="s">
        <v>35</v>
      </c>
      <c r="CU139" s="68">
        <v>148.208998775071</v>
      </c>
      <c r="CV139" s="72">
        <v>5.25949794723314</v>
      </c>
      <c r="CW139" s="68">
        <v>117.626786742974</v>
      </c>
      <c r="CX139" s="72">
        <v>-0.883945453388918</v>
      </c>
      <c r="CY139" s="68">
        <v>98.1246845820958</v>
      </c>
      <c r="CZ139" s="72">
        <v>23.4077047631087</v>
      </c>
      <c r="DA139" s="24"/>
      <c r="DB139" s="24" t="s">
        <v>35</v>
      </c>
      <c r="DC139" s="68">
        <v>143.219359039438</v>
      </c>
      <c r="DD139" s="72">
        <v>0.470542177743823</v>
      </c>
      <c r="DE139" s="68">
        <v>84.0271362337121</v>
      </c>
      <c r="DF139" s="72">
        <v>40.7956846264143</v>
      </c>
      <c r="DG139" s="68">
        <v>117.301275112811</v>
      </c>
      <c r="DH139" s="72">
        <v>-14.046700553208</v>
      </c>
      <c r="DI139" s="24"/>
      <c r="DJ139" s="24" t="s">
        <v>35</v>
      </c>
      <c r="DK139" s="68">
        <v>95.5833948908889</v>
      </c>
      <c r="DL139" s="72">
        <v>2.14844450641618</v>
      </c>
      <c r="DM139" s="68">
        <v>114.966124436507</v>
      </c>
      <c r="DN139" s="72">
        <v>8.51972303116759</v>
      </c>
      <c r="DO139" s="68">
        <v>123.720651323875</v>
      </c>
      <c r="DP139" s="72">
        <v>5.84412009835937</v>
      </c>
      <c r="DQ139" s="435"/>
    </row>
    <row r="140" s="405" customFormat="1" ht="15" hidden="1" customHeight="1" spans="1:121">
      <c r="A140" s="24"/>
      <c r="B140" s="24" t="s">
        <v>36</v>
      </c>
      <c r="C140" s="68">
        <v>107.542521348254</v>
      </c>
      <c r="D140" s="72">
        <v>1.07207834065943</v>
      </c>
      <c r="E140" s="68">
        <v>129.945324776309</v>
      </c>
      <c r="F140" s="72">
        <v>17.1588454674067</v>
      </c>
      <c r="G140" s="68">
        <v>119.774618540394</v>
      </c>
      <c r="H140" s="72">
        <v>2.33896253035941</v>
      </c>
      <c r="I140" s="24"/>
      <c r="J140" s="24" t="s">
        <v>36</v>
      </c>
      <c r="K140" s="68">
        <v>124.476922664644</v>
      </c>
      <c r="L140" s="72">
        <v>3.81442573292293</v>
      </c>
      <c r="M140" s="68">
        <v>132.424186567935</v>
      </c>
      <c r="N140" s="72">
        <v>3.48344214675782</v>
      </c>
      <c r="O140" s="68">
        <v>114.734731105509</v>
      </c>
      <c r="P140" s="72">
        <v>4.69639968128055</v>
      </c>
      <c r="Q140" s="24"/>
      <c r="R140" s="24" t="s">
        <v>36</v>
      </c>
      <c r="S140" s="68">
        <v>121.766527420848</v>
      </c>
      <c r="T140" s="72">
        <v>5.10831928449133</v>
      </c>
      <c r="U140" s="68">
        <v>143.01960063233</v>
      </c>
      <c r="V140" s="72">
        <v>5.46603518960511</v>
      </c>
      <c r="W140" s="68">
        <v>155.701226571932</v>
      </c>
      <c r="X140" s="72">
        <v>8.88240472702242</v>
      </c>
      <c r="Y140" s="24"/>
      <c r="Z140" s="24" t="s">
        <v>36</v>
      </c>
      <c r="AA140" s="68">
        <v>126.241487631088</v>
      </c>
      <c r="AB140" s="72">
        <v>3.84775045286709</v>
      </c>
      <c r="AC140" s="68">
        <v>138.224239464164</v>
      </c>
      <c r="AD140" s="72">
        <v>6.2714083435079</v>
      </c>
      <c r="AE140" s="68">
        <v>109.224234396929</v>
      </c>
      <c r="AF140" s="72">
        <v>5.48193905125433</v>
      </c>
      <c r="AG140" s="24"/>
      <c r="AH140" s="24" t="s">
        <v>36</v>
      </c>
      <c r="AI140" s="68">
        <v>121.510381564972</v>
      </c>
      <c r="AJ140" s="72">
        <v>5.21871790020312</v>
      </c>
      <c r="AK140" s="68">
        <v>114.449644120523</v>
      </c>
      <c r="AL140" s="72">
        <v>5.30822062537028</v>
      </c>
      <c r="AM140" s="68">
        <v>113.087663705871</v>
      </c>
      <c r="AN140" s="72">
        <v>2.03751220513983</v>
      </c>
      <c r="AO140" s="24"/>
      <c r="AP140" s="24" t="s">
        <v>36</v>
      </c>
      <c r="AQ140" s="68">
        <v>123.52472869946</v>
      </c>
      <c r="AR140" s="72">
        <v>4.89180638150341</v>
      </c>
      <c r="AS140" s="68">
        <v>109.128055704401</v>
      </c>
      <c r="AT140" s="72">
        <v>-5.9338431794249</v>
      </c>
      <c r="AU140" s="68">
        <v>135.151890982264</v>
      </c>
      <c r="AV140" s="72">
        <v>3.50645994295751</v>
      </c>
      <c r="AW140" s="24"/>
      <c r="AX140" s="24" t="s">
        <v>36</v>
      </c>
      <c r="AY140" s="68">
        <v>126.386657542332</v>
      </c>
      <c r="AZ140" s="72">
        <v>8.79945981285096</v>
      </c>
      <c r="BA140" s="68">
        <v>113.007312345208</v>
      </c>
      <c r="BB140" s="72">
        <v>4.49329898141053</v>
      </c>
      <c r="BC140" s="68">
        <v>132.883176738352</v>
      </c>
      <c r="BD140" s="72">
        <v>-0.115978082366368</v>
      </c>
      <c r="BE140" s="24"/>
      <c r="BF140" s="24" t="s">
        <v>36</v>
      </c>
      <c r="BG140" s="68">
        <v>116.320769243079</v>
      </c>
      <c r="BH140" s="72">
        <v>4.77005762235096</v>
      </c>
      <c r="BI140" s="68">
        <v>111.482277712715</v>
      </c>
      <c r="BJ140" s="72">
        <v>6.95124622763352</v>
      </c>
      <c r="BK140" s="68">
        <v>120.153889182478</v>
      </c>
      <c r="BL140" s="72">
        <v>0.69198611437622</v>
      </c>
      <c r="BM140" s="24"/>
      <c r="BN140" s="24" t="s">
        <v>36</v>
      </c>
      <c r="BO140" s="68">
        <v>122.470605478863</v>
      </c>
      <c r="BP140" s="72">
        <v>6.70738072174233</v>
      </c>
      <c r="BQ140" s="68">
        <v>122.249104700639</v>
      </c>
      <c r="BR140" s="72">
        <v>2.2184102367335</v>
      </c>
      <c r="BS140" s="68">
        <v>135.611171838238</v>
      </c>
      <c r="BT140" s="72">
        <v>1.47148609382175</v>
      </c>
      <c r="BU140" s="24"/>
      <c r="BV140" s="24" t="s">
        <v>36</v>
      </c>
      <c r="BW140" s="68">
        <v>115.344162320369</v>
      </c>
      <c r="BX140" s="72">
        <v>20.5690137760737</v>
      </c>
      <c r="BY140" s="68">
        <v>117.876814986682</v>
      </c>
      <c r="BZ140" s="72">
        <v>15.9241290287721</v>
      </c>
      <c r="CA140" s="68">
        <v>110.178213853064</v>
      </c>
      <c r="CB140" s="72">
        <v>3.55908539359405</v>
      </c>
      <c r="CC140" s="24"/>
      <c r="CD140" s="24" t="s">
        <v>36</v>
      </c>
      <c r="CE140" s="68">
        <v>106.163551184804</v>
      </c>
      <c r="CF140" s="72">
        <v>-11.5789098806084</v>
      </c>
      <c r="CG140" s="68">
        <v>109.632906226512</v>
      </c>
      <c r="CH140" s="72">
        <v>4.6765583284941</v>
      </c>
      <c r="CI140" s="68">
        <v>118.61478003344</v>
      </c>
      <c r="CJ140" s="72">
        <v>0.78235152661064</v>
      </c>
      <c r="CK140" s="24"/>
      <c r="CL140" s="24" t="s">
        <v>36</v>
      </c>
      <c r="CM140" s="68">
        <v>111.268342681481</v>
      </c>
      <c r="CN140" s="72">
        <v>-5.43883608991374</v>
      </c>
      <c r="CO140" s="68">
        <v>126.23589369721</v>
      </c>
      <c r="CP140" s="72">
        <v>1.70878795125222</v>
      </c>
      <c r="CQ140" s="68">
        <v>126.415801920193</v>
      </c>
      <c r="CR140" s="72">
        <v>1.56789993630677</v>
      </c>
      <c r="CS140" s="24"/>
      <c r="CT140" s="24" t="s">
        <v>36</v>
      </c>
      <c r="CU140" s="68">
        <v>147.22293797833</v>
      </c>
      <c r="CV140" s="72">
        <v>5.33460288286433</v>
      </c>
      <c r="CW140" s="68">
        <v>112.517128042814</v>
      </c>
      <c r="CX140" s="72">
        <v>-0.413820049789337</v>
      </c>
      <c r="CY140" s="68">
        <v>93.6670348715223</v>
      </c>
      <c r="CZ140" s="72">
        <v>30.9914614492731</v>
      </c>
      <c r="DA140" s="24"/>
      <c r="DB140" s="24" t="s">
        <v>36</v>
      </c>
      <c r="DC140" s="68">
        <v>127.119945413769</v>
      </c>
      <c r="DD140" s="72">
        <v>-4.72378486349338</v>
      </c>
      <c r="DE140" s="68">
        <v>92.9173549477042</v>
      </c>
      <c r="DF140" s="72">
        <v>5.17425823571503</v>
      </c>
      <c r="DG140" s="68">
        <v>126.589799557259</v>
      </c>
      <c r="DH140" s="72">
        <v>4.49615961623036</v>
      </c>
      <c r="DI140" s="24"/>
      <c r="DJ140" s="24" t="s">
        <v>36</v>
      </c>
      <c r="DK140" s="68">
        <v>98.1391422193867</v>
      </c>
      <c r="DL140" s="72">
        <v>4.78358008643491</v>
      </c>
      <c r="DM140" s="68">
        <v>128.895250827574</v>
      </c>
      <c r="DN140" s="72">
        <v>9.80232775254892</v>
      </c>
      <c r="DO140" s="68">
        <v>136.440596006928</v>
      </c>
      <c r="DP140" s="72">
        <v>3.6886205391498</v>
      </c>
      <c r="DQ140" s="435"/>
    </row>
    <row r="141" s="405" customFormat="1" ht="15" hidden="1" customHeight="1" spans="1:121">
      <c r="A141" s="24"/>
      <c r="B141" s="24" t="s">
        <v>37</v>
      </c>
      <c r="C141" s="68">
        <v>96.9354233630016</v>
      </c>
      <c r="D141" s="72">
        <v>0.936843162958297</v>
      </c>
      <c r="E141" s="68">
        <v>120.091757136078</v>
      </c>
      <c r="F141" s="72">
        <v>10.0986058547036</v>
      </c>
      <c r="G141" s="68">
        <v>117.668990319737</v>
      </c>
      <c r="H141" s="72">
        <v>2.43866027931816</v>
      </c>
      <c r="I141" s="24"/>
      <c r="J141" s="24" t="s">
        <v>37</v>
      </c>
      <c r="K141" s="68">
        <v>119.602309705541</v>
      </c>
      <c r="L141" s="72">
        <v>-0.168490668261839</v>
      </c>
      <c r="M141" s="68">
        <v>136.656496441273</v>
      </c>
      <c r="N141" s="72">
        <v>3.04984195512017</v>
      </c>
      <c r="O141" s="68">
        <v>117.127118405908</v>
      </c>
      <c r="P141" s="72">
        <v>4.32714219878602</v>
      </c>
      <c r="Q141" s="24"/>
      <c r="R141" s="24" t="s">
        <v>37</v>
      </c>
      <c r="S141" s="68">
        <v>121.47932114183</v>
      </c>
      <c r="T141" s="72">
        <v>6.05547475010633</v>
      </c>
      <c r="U141" s="68">
        <v>133.634876750039</v>
      </c>
      <c r="V141" s="72">
        <v>5.22109405047888</v>
      </c>
      <c r="W141" s="68">
        <v>134.586651653352</v>
      </c>
      <c r="X141" s="72">
        <v>22.4494705753984</v>
      </c>
      <c r="Y141" s="24"/>
      <c r="Z141" s="24" t="s">
        <v>37</v>
      </c>
      <c r="AA141" s="68">
        <v>120.074720158774</v>
      </c>
      <c r="AB141" s="72">
        <v>-2.54787310621548</v>
      </c>
      <c r="AC141" s="68">
        <v>132.95277431593</v>
      </c>
      <c r="AD141" s="72">
        <v>-2.18978305195223</v>
      </c>
      <c r="AE141" s="68">
        <v>110.689084477645</v>
      </c>
      <c r="AF141" s="72">
        <v>6.89743273124765</v>
      </c>
      <c r="AG141" s="24"/>
      <c r="AH141" s="24" t="s">
        <v>37</v>
      </c>
      <c r="AI141" s="68">
        <v>116.310666262007</v>
      </c>
      <c r="AJ141" s="72">
        <v>4.2700911001922</v>
      </c>
      <c r="AK141" s="68">
        <v>126.092369988152</v>
      </c>
      <c r="AL141" s="72">
        <v>3.96895715714365</v>
      </c>
      <c r="AM141" s="68">
        <v>114.109106623883</v>
      </c>
      <c r="AN141" s="72">
        <v>2.74971830543717</v>
      </c>
      <c r="AO141" s="24"/>
      <c r="AP141" s="24" t="s">
        <v>37</v>
      </c>
      <c r="AQ141" s="68">
        <v>124.042371328821</v>
      </c>
      <c r="AR141" s="72">
        <v>4.07823503611868</v>
      </c>
      <c r="AS141" s="68">
        <v>110.06148259813</v>
      </c>
      <c r="AT141" s="72">
        <v>-3.6686411384116</v>
      </c>
      <c r="AU141" s="68">
        <v>109.899598066018</v>
      </c>
      <c r="AV141" s="72">
        <v>5.14885782473119</v>
      </c>
      <c r="AW141" s="24"/>
      <c r="AX141" s="24" t="s">
        <v>37</v>
      </c>
      <c r="AY141" s="68">
        <v>120.453042663929</v>
      </c>
      <c r="AZ141" s="72">
        <v>7.83748841622504</v>
      </c>
      <c r="BA141" s="68">
        <v>111.985821143266</v>
      </c>
      <c r="BB141" s="72">
        <v>0.1025999611185</v>
      </c>
      <c r="BC141" s="68">
        <v>139.751053945437</v>
      </c>
      <c r="BD141" s="72">
        <v>6.11150100583839</v>
      </c>
      <c r="BE141" s="24"/>
      <c r="BF141" s="24" t="s">
        <v>37</v>
      </c>
      <c r="BG141" s="68">
        <v>120.883497810031</v>
      </c>
      <c r="BH141" s="72">
        <v>4.96345194823246</v>
      </c>
      <c r="BI141" s="68">
        <v>118.72876585817</v>
      </c>
      <c r="BJ141" s="72">
        <v>6.38735849189487</v>
      </c>
      <c r="BK141" s="68">
        <v>124.563035838505</v>
      </c>
      <c r="BL141" s="72">
        <v>0.255319577332642</v>
      </c>
      <c r="BM141" s="24"/>
      <c r="BN141" s="24" t="s">
        <v>37</v>
      </c>
      <c r="BO141" s="68">
        <v>128.26117877962</v>
      </c>
      <c r="BP141" s="72">
        <v>2.42684257622865</v>
      </c>
      <c r="BQ141" s="68">
        <v>121.184092173635</v>
      </c>
      <c r="BR141" s="72">
        <v>6.33603348569522</v>
      </c>
      <c r="BS141" s="68">
        <v>151.456731256813</v>
      </c>
      <c r="BT141" s="72">
        <v>5.39484494432816</v>
      </c>
      <c r="BU141" s="24"/>
      <c r="BV141" s="24" t="s">
        <v>37</v>
      </c>
      <c r="BW141" s="68">
        <v>115.091744933896</v>
      </c>
      <c r="BX141" s="72">
        <v>3.92149910425243</v>
      </c>
      <c r="BY141" s="68">
        <v>122.476892025643</v>
      </c>
      <c r="BZ141" s="72">
        <v>8.48958710005631</v>
      </c>
      <c r="CA141" s="68">
        <v>113.305739095625</v>
      </c>
      <c r="CB141" s="72">
        <v>-1.67307151238822</v>
      </c>
      <c r="CC141" s="24"/>
      <c r="CD141" s="24" t="s">
        <v>37</v>
      </c>
      <c r="CE141" s="68">
        <v>120.005127646856</v>
      </c>
      <c r="CF141" s="72">
        <v>-2.45315164151877</v>
      </c>
      <c r="CG141" s="68">
        <v>112.68910894642</v>
      </c>
      <c r="CH141" s="72">
        <v>4.07107063972727</v>
      </c>
      <c r="CI141" s="68">
        <v>109.556687845754</v>
      </c>
      <c r="CJ141" s="72">
        <v>-5.95978637843211</v>
      </c>
      <c r="CK141" s="24"/>
      <c r="CL141" s="24" t="s">
        <v>37</v>
      </c>
      <c r="CM141" s="68">
        <v>111.084908914612</v>
      </c>
      <c r="CN141" s="72">
        <v>-1.74378584714319</v>
      </c>
      <c r="CO141" s="68">
        <v>128.369459463039</v>
      </c>
      <c r="CP141" s="72">
        <v>7.48052420052088</v>
      </c>
      <c r="CQ141" s="68">
        <v>139.17514168507</v>
      </c>
      <c r="CR141" s="72">
        <v>-5.21699866468883</v>
      </c>
      <c r="CS141" s="24"/>
      <c r="CT141" s="24" t="s">
        <v>37</v>
      </c>
      <c r="CU141" s="68">
        <v>127.855878153809</v>
      </c>
      <c r="CV141" s="72">
        <v>0.708571487178716</v>
      </c>
      <c r="CW141" s="68">
        <v>121.048014988442</v>
      </c>
      <c r="CX141" s="72">
        <v>5.48500632105092</v>
      </c>
      <c r="CY141" s="68">
        <v>84.3467077016576</v>
      </c>
      <c r="CZ141" s="72">
        <v>11.5607286465376</v>
      </c>
      <c r="DA141" s="24"/>
      <c r="DB141" s="24" t="s">
        <v>37</v>
      </c>
      <c r="DC141" s="68">
        <v>136.741331133894</v>
      </c>
      <c r="DD141" s="72">
        <v>6.54258267549561</v>
      </c>
      <c r="DE141" s="68">
        <v>109.965670085137</v>
      </c>
      <c r="DF141" s="72">
        <v>37.4161546640723</v>
      </c>
      <c r="DG141" s="68">
        <v>109.619087084223</v>
      </c>
      <c r="DH141" s="72">
        <v>-17.0533664296747</v>
      </c>
      <c r="DI141" s="24"/>
      <c r="DJ141" s="24" t="s">
        <v>37</v>
      </c>
      <c r="DK141" s="68">
        <v>98.2556359310177</v>
      </c>
      <c r="DL141" s="72">
        <v>6.92646770576771</v>
      </c>
      <c r="DM141" s="68">
        <v>128.622704744316</v>
      </c>
      <c r="DN141" s="72">
        <v>6.42264073605565</v>
      </c>
      <c r="DO141" s="68">
        <v>133.286704091639</v>
      </c>
      <c r="DP141" s="72">
        <v>0.688834508857767</v>
      </c>
      <c r="DQ141" s="435"/>
    </row>
    <row r="142" s="405" customFormat="1" ht="15" hidden="1" customHeight="1" spans="1:121">
      <c r="A142" s="24"/>
      <c r="B142" s="24" t="s">
        <v>38</v>
      </c>
      <c r="C142" s="68">
        <v>106.119050089601</v>
      </c>
      <c r="D142" s="72">
        <v>-2.34457142025769</v>
      </c>
      <c r="E142" s="68">
        <v>134.814206500141</v>
      </c>
      <c r="F142" s="72">
        <v>10.4008018086828</v>
      </c>
      <c r="G142" s="68">
        <v>130.10234300757</v>
      </c>
      <c r="H142" s="72">
        <v>15.2319391374385</v>
      </c>
      <c r="I142" s="24"/>
      <c r="J142" s="24" t="s">
        <v>38</v>
      </c>
      <c r="K142" s="68">
        <v>133.484798117783</v>
      </c>
      <c r="L142" s="72">
        <v>1.89149083334294</v>
      </c>
      <c r="M142" s="68">
        <v>128.615290064777</v>
      </c>
      <c r="N142" s="72">
        <v>2.72896514611318</v>
      </c>
      <c r="O142" s="68">
        <v>111.446160965294</v>
      </c>
      <c r="P142" s="72">
        <v>3.82095682738164</v>
      </c>
      <c r="Q142" s="24"/>
      <c r="R142" s="24" t="s">
        <v>38</v>
      </c>
      <c r="S142" s="68">
        <v>117.932484668164</v>
      </c>
      <c r="T142" s="72">
        <v>6.43781527555696</v>
      </c>
      <c r="U142" s="68">
        <v>121.131838177474</v>
      </c>
      <c r="V142" s="72">
        <v>5.52590457430799</v>
      </c>
      <c r="W142" s="68">
        <v>125.376869656067</v>
      </c>
      <c r="X142" s="72">
        <v>4.61812828987308</v>
      </c>
      <c r="Y142" s="24"/>
      <c r="Z142" s="24" t="s">
        <v>38</v>
      </c>
      <c r="AA142" s="68">
        <v>118.369980462759</v>
      </c>
      <c r="AB142" s="72">
        <v>5.59607926242609</v>
      </c>
      <c r="AC142" s="68">
        <v>118.887468402174</v>
      </c>
      <c r="AD142" s="72">
        <v>-1.4882809387916</v>
      </c>
      <c r="AE142" s="68">
        <v>113.506756541704</v>
      </c>
      <c r="AF142" s="72">
        <v>8.16168377864786</v>
      </c>
      <c r="AG142" s="24"/>
      <c r="AH142" s="24" t="s">
        <v>38</v>
      </c>
      <c r="AI142" s="68">
        <v>117.972221759653</v>
      </c>
      <c r="AJ142" s="72">
        <v>4.87331302706771</v>
      </c>
      <c r="AK142" s="68">
        <v>125.807436558786</v>
      </c>
      <c r="AL142" s="72">
        <v>4.99655952371192</v>
      </c>
      <c r="AM142" s="68">
        <v>110.46905674261</v>
      </c>
      <c r="AN142" s="72">
        <v>3.83804573391846</v>
      </c>
      <c r="AO142" s="24"/>
      <c r="AP142" s="24" t="s">
        <v>38</v>
      </c>
      <c r="AQ142" s="68">
        <v>123.928830487781</v>
      </c>
      <c r="AR142" s="72">
        <v>3.1793280656676</v>
      </c>
      <c r="AS142" s="68">
        <v>110.036949659739</v>
      </c>
      <c r="AT142" s="72">
        <v>-2.9458897514378</v>
      </c>
      <c r="AU142" s="68">
        <v>125.111813689316</v>
      </c>
      <c r="AV142" s="72">
        <v>6.70460820251276</v>
      </c>
      <c r="AW142" s="24"/>
      <c r="AX142" s="24" t="s">
        <v>38</v>
      </c>
      <c r="AY142" s="68">
        <v>127.786287913406</v>
      </c>
      <c r="AZ142" s="72">
        <v>8.0455764549979</v>
      </c>
      <c r="BA142" s="68">
        <v>116.89388088888</v>
      </c>
      <c r="BB142" s="72">
        <v>1.07763995768764</v>
      </c>
      <c r="BC142" s="68">
        <v>136.709229000591</v>
      </c>
      <c r="BD142" s="72">
        <v>2.49841699543323</v>
      </c>
      <c r="BE142" s="24"/>
      <c r="BF142" s="24" t="s">
        <v>38</v>
      </c>
      <c r="BG142" s="68">
        <v>120.901290718023</v>
      </c>
      <c r="BH142" s="72">
        <v>4.44572553288319</v>
      </c>
      <c r="BI142" s="68">
        <v>123.970214181834</v>
      </c>
      <c r="BJ142" s="72">
        <v>4.84672400365729</v>
      </c>
      <c r="BK142" s="68">
        <v>132.606972260649</v>
      </c>
      <c r="BL142" s="72">
        <v>4.33190814332507</v>
      </c>
      <c r="BM142" s="24"/>
      <c r="BN142" s="24" t="s">
        <v>38</v>
      </c>
      <c r="BO142" s="68">
        <v>134.537727739888</v>
      </c>
      <c r="BP142" s="72">
        <v>5.53310257450977</v>
      </c>
      <c r="BQ142" s="68">
        <v>122.191110360957</v>
      </c>
      <c r="BR142" s="72">
        <v>3.6000310626261</v>
      </c>
      <c r="BS142" s="68">
        <v>149.591928546104</v>
      </c>
      <c r="BT142" s="72">
        <v>4.15595595205578</v>
      </c>
      <c r="BU142" s="24"/>
      <c r="BV142" s="24" t="s">
        <v>38</v>
      </c>
      <c r="BW142" s="68">
        <v>110.717453015395</v>
      </c>
      <c r="BX142" s="72">
        <v>14.0281948042151</v>
      </c>
      <c r="BY142" s="68">
        <v>133.34319489837</v>
      </c>
      <c r="BZ142" s="72">
        <v>15.0909990708185</v>
      </c>
      <c r="CA142" s="68">
        <v>129.980921940173</v>
      </c>
      <c r="CB142" s="72">
        <v>2.4183614871345</v>
      </c>
      <c r="CC142" s="24"/>
      <c r="CD142" s="24" t="s">
        <v>38</v>
      </c>
      <c r="CE142" s="68">
        <v>129.206383338285</v>
      </c>
      <c r="CF142" s="72">
        <v>11.4305214357065</v>
      </c>
      <c r="CG142" s="68">
        <v>137.52991688255</v>
      </c>
      <c r="CH142" s="72">
        <v>-1.74659166097049</v>
      </c>
      <c r="CI142" s="68">
        <v>91.9831249780897</v>
      </c>
      <c r="CJ142" s="72">
        <v>-13.1674512119441</v>
      </c>
      <c r="CK142" s="24"/>
      <c r="CL142" s="24" t="s">
        <v>38</v>
      </c>
      <c r="CM142" s="68">
        <v>95.1791968389858</v>
      </c>
      <c r="CN142" s="72">
        <v>-10.4710759264645</v>
      </c>
      <c r="CO142" s="68">
        <v>113.9310122504</v>
      </c>
      <c r="CP142" s="72">
        <v>-9.00659727621608</v>
      </c>
      <c r="CQ142" s="68">
        <v>133.302182703697</v>
      </c>
      <c r="CR142" s="72">
        <v>6.46972113094142</v>
      </c>
      <c r="CS142" s="24"/>
      <c r="CT142" s="24" t="s">
        <v>38</v>
      </c>
      <c r="CU142" s="68">
        <v>132.418914604004</v>
      </c>
      <c r="CV142" s="72">
        <v>14.6680032639576</v>
      </c>
      <c r="CW142" s="68">
        <v>128.517998413078</v>
      </c>
      <c r="CX142" s="72">
        <v>-7.18961716980208</v>
      </c>
      <c r="CY142" s="68">
        <v>95.7664763343154</v>
      </c>
      <c r="CZ142" s="72">
        <v>14.2051790110403</v>
      </c>
      <c r="DA142" s="24"/>
      <c r="DB142" s="24" t="s">
        <v>38</v>
      </c>
      <c r="DC142" s="68">
        <v>141.856816080113</v>
      </c>
      <c r="DD142" s="72">
        <v>3.16202705604604</v>
      </c>
      <c r="DE142" s="68">
        <v>81.3929552061419</v>
      </c>
      <c r="DF142" s="72">
        <v>15.2211312782727</v>
      </c>
      <c r="DG142" s="68">
        <v>117.178491947148</v>
      </c>
      <c r="DH142" s="72">
        <v>-6.64567672157425</v>
      </c>
      <c r="DI142" s="24"/>
      <c r="DJ142" s="24" t="s">
        <v>38</v>
      </c>
      <c r="DK142" s="68">
        <v>93.5062515741825</v>
      </c>
      <c r="DL142" s="72">
        <v>14.1899022869959</v>
      </c>
      <c r="DM142" s="68">
        <v>130.222367336112</v>
      </c>
      <c r="DN142" s="72">
        <v>6.69572788989241</v>
      </c>
      <c r="DO142" s="68">
        <v>159.696671779656</v>
      </c>
      <c r="DP142" s="72">
        <v>4.63979273221553</v>
      </c>
      <c r="DQ142" s="435"/>
    </row>
    <row r="143" s="405" customFormat="1" ht="15" hidden="1" customHeight="1" spans="1:121">
      <c r="A143" s="24"/>
      <c r="B143" s="24" t="s">
        <v>39</v>
      </c>
      <c r="C143" s="68">
        <v>109.249538365671</v>
      </c>
      <c r="D143" s="72">
        <v>-10.9064721350291</v>
      </c>
      <c r="E143" s="68">
        <v>143.598806794997</v>
      </c>
      <c r="F143" s="72">
        <v>20.1541442307719</v>
      </c>
      <c r="G143" s="68">
        <v>131.785587667169</v>
      </c>
      <c r="H143" s="72">
        <v>15.8836943649693</v>
      </c>
      <c r="I143" s="24"/>
      <c r="J143" s="24" t="s">
        <v>39</v>
      </c>
      <c r="K143" s="68">
        <v>137.012766182584</v>
      </c>
      <c r="L143" s="72">
        <v>10.6077666992904</v>
      </c>
      <c r="M143" s="68">
        <v>134.0665693907</v>
      </c>
      <c r="N143" s="72">
        <v>6.00475558644229</v>
      </c>
      <c r="O143" s="68">
        <v>114.64779908115</v>
      </c>
      <c r="P143" s="72">
        <v>4.31851946742994</v>
      </c>
      <c r="Q143" s="24"/>
      <c r="R143" s="24" t="s">
        <v>39</v>
      </c>
      <c r="S143" s="68">
        <v>112.657213441298</v>
      </c>
      <c r="T143" s="72">
        <v>3.04435716056739</v>
      </c>
      <c r="U143" s="68">
        <v>123.65607177101</v>
      </c>
      <c r="V143" s="72">
        <v>6.85261565887076</v>
      </c>
      <c r="W143" s="68">
        <v>116.746000543365</v>
      </c>
      <c r="X143" s="72">
        <v>7.6262052038999</v>
      </c>
      <c r="Y143" s="24"/>
      <c r="Z143" s="24" t="s">
        <v>39</v>
      </c>
      <c r="AA143" s="68">
        <v>122.203261651437</v>
      </c>
      <c r="AB143" s="72">
        <v>6.06630519101607</v>
      </c>
      <c r="AC143" s="68">
        <v>120.276824447621</v>
      </c>
      <c r="AD143" s="72">
        <v>-2.407503662021</v>
      </c>
      <c r="AE143" s="68">
        <v>115.789011869434</v>
      </c>
      <c r="AF143" s="72">
        <v>8.08146907407954</v>
      </c>
      <c r="AG143" s="24"/>
      <c r="AH143" s="24" t="s">
        <v>39</v>
      </c>
      <c r="AI143" s="68">
        <v>111.455447424867</v>
      </c>
      <c r="AJ143" s="72">
        <v>4.6610237365002</v>
      </c>
      <c r="AK143" s="68">
        <v>121.414128029815</v>
      </c>
      <c r="AL143" s="72">
        <v>5.28919881435328</v>
      </c>
      <c r="AM143" s="68">
        <v>105.818669309793</v>
      </c>
      <c r="AN143" s="72">
        <v>2.73173684254584</v>
      </c>
      <c r="AO143" s="24"/>
      <c r="AP143" s="24" t="s">
        <v>39</v>
      </c>
      <c r="AQ143" s="68">
        <v>122.749437546444</v>
      </c>
      <c r="AR143" s="72">
        <v>2.94268236749535</v>
      </c>
      <c r="AS143" s="68">
        <v>111.540039002599</v>
      </c>
      <c r="AT143" s="72">
        <v>-0.453968414859986</v>
      </c>
      <c r="AU143" s="68">
        <v>122.497054057277</v>
      </c>
      <c r="AV143" s="72">
        <v>3.74167923996815</v>
      </c>
      <c r="AW143" s="24"/>
      <c r="AX143" s="24" t="s">
        <v>39</v>
      </c>
      <c r="AY143" s="68">
        <v>128.886954834141</v>
      </c>
      <c r="AZ143" s="72">
        <v>7.59107359551541</v>
      </c>
      <c r="BA143" s="68">
        <v>116.240969479214</v>
      </c>
      <c r="BB143" s="72">
        <v>1.00457668066083</v>
      </c>
      <c r="BC143" s="68">
        <v>135.984488692428</v>
      </c>
      <c r="BD143" s="72">
        <v>1.69458781309122</v>
      </c>
      <c r="BE143" s="24"/>
      <c r="BF143" s="24" t="s">
        <v>39</v>
      </c>
      <c r="BG143" s="68">
        <v>122.263130368928</v>
      </c>
      <c r="BH143" s="72">
        <v>5.65171709213431</v>
      </c>
      <c r="BI143" s="68">
        <v>119.111846072178</v>
      </c>
      <c r="BJ143" s="72">
        <v>3.3602103329865</v>
      </c>
      <c r="BK143" s="68">
        <v>121.407103379376</v>
      </c>
      <c r="BL143" s="72">
        <v>3.69548752088818</v>
      </c>
      <c r="BM143" s="24"/>
      <c r="BN143" s="24" t="s">
        <v>39</v>
      </c>
      <c r="BO143" s="68">
        <v>122.867423633562</v>
      </c>
      <c r="BP143" s="72">
        <v>1.83092613633325</v>
      </c>
      <c r="BQ143" s="68">
        <v>118.357790930055</v>
      </c>
      <c r="BR143" s="72">
        <v>4.80630070836862</v>
      </c>
      <c r="BS143" s="68">
        <v>140.953617441456</v>
      </c>
      <c r="BT143" s="72">
        <v>2.46692506870787</v>
      </c>
      <c r="BU143" s="24"/>
      <c r="BV143" s="24" t="s">
        <v>39</v>
      </c>
      <c r="BW143" s="68">
        <v>113.41162368988</v>
      </c>
      <c r="BX143" s="72">
        <v>19.8181759563788</v>
      </c>
      <c r="BY143" s="68">
        <v>97.7818962955897</v>
      </c>
      <c r="BZ143" s="72">
        <v>-8.59608180303093</v>
      </c>
      <c r="CA143" s="68">
        <v>125.189327019058</v>
      </c>
      <c r="CB143" s="72">
        <v>-0.71741962965018</v>
      </c>
      <c r="CC143" s="24"/>
      <c r="CD143" s="24" t="s">
        <v>39</v>
      </c>
      <c r="CE143" s="68">
        <v>123.607039178061</v>
      </c>
      <c r="CF143" s="72">
        <v>10.8186915643085</v>
      </c>
      <c r="CG143" s="68">
        <v>147.53428065844</v>
      </c>
      <c r="CH143" s="72">
        <v>-4.54329344073892</v>
      </c>
      <c r="CI143" s="68">
        <v>118.490108939319</v>
      </c>
      <c r="CJ143" s="72">
        <v>-1.93846009620437</v>
      </c>
      <c r="CK143" s="24"/>
      <c r="CL143" s="24" t="s">
        <v>39</v>
      </c>
      <c r="CM143" s="68">
        <v>101.038398800588</v>
      </c>
      <c r="CN143" s="72">
        <v>-4.89620383235729</v>
      </c>
      <c r="CO143" s="68">
        <v>114.025380327281</v>
      </c>
      <c r="CP143" s="72">
        <v>-11.8328095198843</v>
      </c>
      <c r="CQ143" s="68">
        <v>137.859273041706</v>
      </c>
      <c r="CR143" s="72">
        <v>10.7404308876481</v>
      </c>
      <c r="CS143" s="24"/>
      <c r="CT143" s="24" t="s">
        <v>39</v>
      </c>
      <c r="CU143" s="68">
        <v>131.220649407681</v>
      </c>
      <c r="CV143" s="72">
        <v>14.328210438483</v>
      </c>
      <c r="CW143" s="68">
        <v>128.505109833335</v>
      </c>
      <c r="CX143" s="72">
        <v>-6.05369608396677</v>
      </c>
      <c r="CY143" s="68">
        <v>95.5569727276555</v>
      </c>
      <c r="CZ143" s="72">
        <v>14.2653616796716</v>
      </c>
      <c r="DA143" s="24"/>
      <c r="DB143" s="24" t="s">
        <v>39</v>
      </c>
      <c r="DC143" s="68">
        <v>141.609100185976</v>
      </c>
      <c r="DD143" s="72">
        <v>3.66044645533643</v>
      </c>
      <c r="DE143" s="68">
        <v>158.611933776067</v>
      </c>
      <c r="DF143" s="72">
        <v>-18.751185870855</v>
      </c>
      <c r="DG143" s="68">
        <v>140.931015798747</v>
      </c>
      <c r="DH143" s="72">
        <v>41.0862526526703</v>
      </c>
      <c r="DI143" s="24"/>
      <c r="DJ143" s="24" t="s">
        <v>39</v>
      </c>
      <c r="DK143" s="68">
        <v>105.180255688157</v>
      </c>
      <c r="DL143" s="72">
        <v>27.2693478995093</v>
      </c>
      <c r="DM143" s="68">
        <v>136.473392410666</v>
      </c>
      <c r="DN143" s="72">
        <v>7.29540888527724</v>
      </c>
      <c r="DO143" s="68">
        <v>146.124087848926</v>
      </c>
      <c r="DP143" s="72">
        <v>4.97038801667242</v>
      </c>
      <c r="DQ143" s="435"/>
    </row>
    <row r="144" s="405" customFormat="1" ht="15" hidden="1" customHeight="1" spans="1:121">
      <c r="A144" s="24"/>
      <c r="B144" s="24" t="s">
        <v>40</v>
      </c>
      <c r="C144" s="68">
        <v>117.423273197097</v>
      </c>
      <c r="D144" s="72">
        <v>-11.5681467188853</v>
      </c>
      <c r="E144" s="68">
        <v>142.597020768945</v>
      </c>
      <c r="F144" s="72">
        <v>32.0571083660067</v>
      </c>
      <c r="G144" s="68">
        <v>135.409574357472</v>
      </c>
      <c r="H144" s="72">
        <v>20.7201878976553</v>
      </c>
      <c r="I144" s="24"/>
      <c r="J144" s="24" t="s">
        <v>40</v>
      </c>
      <c r="K144" s="68">
        <v>130.849669115372</v>
      </c>
      <c r="L144" s="72">
        <v>9.0361392395468</v>
      </c>
      <c r="M144" s="68">
        <v>126.623839764156</v>
      </c>
      <c r="N144" s="72">
        <v>0.362778198848829</v>
      </c>
      <c r="O144" s="68">
        <v>108.843007212055</v>
      </c>
      <c r="P144" s="72">
        <v>5.48530418292457</v>
      </c>
      <c r="Q144" s="24"/>
      <c r="R144" s="24" t="s">
        <v>40</v>
      </c>
      <c r="S144" s="68">
        <v>118.988308391469</v>
      </c>
      <c r="T144" s="72">
        <v>3.96315038325261</v>
      </c>
      <c r="U144" s="68">
        <v>130.814075631535</v>
      </c>
      <c r="V144" s="72">
        <v>4.226712301383</v>
      </c>
      <c r="W144" s="68">
        <v>123.666581875703</v>
      </c>
      <c r="X144" s="72">
        <v>7.89081381980719</v>
      </c>
      <c r="Y144" s="24"/>
      <c r="Z144" s="24" t="s">
        <v>40</v>
      </c>
      <c r="AA144" s="68">
        <v>115.013553421222</v>
      </c>
      <c r="AB144" s="72">
        <v>5.41275340293976</v>
      </c>
      <c r="AC144" s="68">
        <v>119.885234591745</v>
      </c>
      <c r="AD144" s="72">
        <v>0.0360241921074476</v>
      </c>
      <c r="AE144" s="68">
        <v>118.958755645823</v>
      </c>
      <c r="AF144" s="72">
        <v>8.74353426005928</v>
      </c>
      <c r="AG144" s="24"/>
      <c r="AH144" s="24" t="s">
        <v>40</v>
      </c>
      <c r="AI144" s="68">
        <v>123.31456880302</v>
      </c>
      <c r="AJ144" s="72">
        <v>4.12612586525842</v>
      </c>
      <c r="AK144" s="68">
        <v>118.989117637335</v>
      </c>
      <c r="AL144" s="72">
        <v>5.40715805059955</v>
      </c>
      <c r="AM144" s="68">
        <v>109.089603901867</v>
      </c>
      <c r="AN144" s="72">
        <v>2.38900591231848</v>
      </c>
      <c r="AO144" s="24"/>
      <c r="AP144" s="24" t="s">
        <v>40</v>
      </c>
      <c r="AQ144" s="68">
        <v>121.917778291576</v>
      </c>
      <c r="AR144" s="72">
        <v>2.59178573288811</v>
      </c>
      <c r="AS144" s="68">
        <v>112.498686670278</v>
      </c>
      <c r="AT144" s="72">
        <v>-1.89845572184856</v>
      </c>
      <c r="AU144" s="68">
        <v>129.295988550941</v>
      </c>
      <c r="AV144" s="72">
        <v>0.792036308809244</v>
      </c>
      <c r="AW144" s="24"/>
      <c r="AX144" s="24" t="s">
        <v>40</v>
      </c>
      <c r="AY144" s="68">
        <v>124.217635491189</v>
      </c>
      <c r="AZ144" s="72">
        <v>5.12009017358652</v>
      </c>
      <c r="BA144" s="68">
        <v>117.362226559003</v>
      </c>
      <c r="BB144" s="72">
        <v>-0.120087783279388</v>
      </c>
      <c r="BC144" s="68">
        <v>130.256836089522</v>
      </c>
      <c r="BD144" s="72">
        <v>-1.18792864377239</v>
      </c>
      <c r="BE144" s="24"/>
      <c r="BF144" s="24" t="s">
        <v>40</v>
      </c>
      <c r="BG144" s="68">
        <v>118.236526649111</v>
      </c>
      <c r="BH144" s="72">
        <v>5.02680619241127</v>
      </c>
      <c r="BI144" s="68">
        <v>117.677434977426</v>
      </c>
      <c r="BJ144" s="72">
        <v>4.23434436312967</v>
      </c>
      <c r="BK144" s="68">
        <v>121.678975920641</v>
      </c>
      <c r="BL144" s="72">
        <v>3.75282650662348</v>
      </c>
      <c r="BM144" s="24"/>
      <c r="BN144" s="24" t="s">
        <v>40</v>
      </c>
      <c r="BO144" s="68">
        <v>126.002108517583</v>
      </c>
      <c r="BP144" s="72">
        <v>4.91534482622873</v>
      </c>
      <c r="BQ144" s="68">
        <v>116.778163699749</v>
      </c>
      <c r="BR144" s="72">
        <v>3.27263681336638</v>
      </c>
      <c r="BS144" s="68">
        <v>144.989406274565</v>
      </c>
      <c r="BT144" s="72">
        <v>-1.46243195693461</v>
      </c>
      <c r="BU144" s="24"/>
      <c r="BV144" s="24" t="s">
        <v>40</v>
      </c>
      <c r="BW144" s="68">
        <v>98.1760176308491</v>
      </c>
      <c r="BX144" s="72">
        <v>1.0314374663019</v>
      </c>
      <c r="BY144" s="68">
        <v>125.553614176187</v>
      </c>
      <c r="BZ144" s="72">
        <v>5.35349686989129</v>
      </c>
      <c r="CA144" s="68">
        <v>140.225723020134</v>
      </c>
      <c r="CB144" s="72">
        <v>3.42516500242804</v>
      </c>
      <c r="CC144" s="24"/>
      <c r="CD144" s="24" t="s">
        <v>40</v>
      </c>
      <c r="CE144" s="68">
        <v>128.388948988955</v>
      </c>
      <c r="CF144" s="72">
        <v>-0.703739300282209</v>
      </c>
      <c r="CG144" s="68">
        <v>110.932029998821</v>
      </c>
      <c r="CH144" s="72">
        <v>9.66076465239045</v>
      </c>
      <c r="CI144" s="68">
        <v>85.1646249148277</v>
      </c>
      <c r="CJ144" s="72">
        <v>-28.217131785983</v>
      </c>
      <c r="CK144" s="24"/>
      <c r="CL144" s="24" t="s">
        <v>40</v>
      </c>
      <c r="CM144" s="68">
        <v>115.077646347846</v>
      </c>
      <c r="CN144" s="72">
        <v>0.00958465294790756</v>
      </c>
      <c r="CO144" s="68">
        <v>119.502261242056</v>
      </c>
      <c r="CP144" s="72">
        <v>-5.26492897814609</v>
      </c>
      <c r="CQ144" s="68">
        <v>134.814179115031</v>
      </c>
      <c r="CR144" s="72">
        <v>11.9436605477778</v>
      </c>
      <c r="CS144" s="24"/>
      <c r="CT144" s="24" t="s">
        <v>40</v>
      </c>
      <c r="CU144" s="68">
        <v>107.559310327489</v>
      </c>
      <c r="CV144" s="72">
        <v>-1.9997319999778</v>
      </c>
      <c r="CW144" s="68">
        <v>115.507690664508</v>
      </c>
      <c r="CX144" s="72">
        <v>12.3819531760976</v>
      </c>
      <c r="CY144" s="68">
        <v>81.5886831177283</v>
      </c>
      <c r="CZ144" s="72">
        <v>33.5766622912833</v>
      </c>
      <c r="DA144" s="24"/>
      <c r="DB144" s="24" t="s">
        <v>40</v>
      </c>
      <c r="DC144" s="68">
        <v>127.844396090378</v>
      </c>
      <c r="DD144" s="72">
        <v>-4.37750122951626</v>
      </c>
      <c r="DE144" s="68">
        <v>148.350504099622</v>
      </c>
      <c r="DF144" s="72">
        <v>-2.96024633238413</v>
      </c>
      <c r="DG144" s="68">
        <v>125.143626788974</v>
      </c>
      <c r="DH144" s="72">
        <v>11.3492171874954</v>
      </c>
      <c r="DI144" s="24"/>
      <c r="DJ144" s="24" t="s">
        <v>40</v>
      </c>
      <c r="DK144" s="68">
        <v>101.613314735594</v>
      </c>
      <c r="DL144" s="72">
        <v>30.2827172357115</v>
      </c>
      <c r="DM144" s="68">
        <v>138.258360750549</v>
      </c>
      <c r="DN144" s="72">
        <v>6.96973426344381</v>
      </c>
      <c r="DO144" s="68">
        <v>147.338925734539</v>
      </c>
      <c r="DP144" s="72">
        <v>3.83182555817065</v>
      </c>
      <c r="DQ144" s="435"/>
    </row>
    <row r="145" s="405" customFormat="1" ht="15" hidden="1" customHeight="1" spans="1:121">
      <c r="A145" s="24"/>
      <c r="B145" s="24" t="s">
        <v>41</v>
      </c>
      <c r="C145" s="68">
        <v>128.53509091474</v>
      </c>
      <c r="D145" s="72">
        <v>-2.70959396073852</v>
      </c>
      <c r="E145" s="68">
        <v>104.711338933162</v>
      </c>
      <c r="F145" s="72">
        <v>-7.59488345453755</v>
      </c>
      <c r="G145" s="68">
        <v>128.147315566185</v>
      </c>
      <c r="H145" s="72">
        <v>15.6363406193319</v>
      </c>
      <c r="I145" s="24"/>
      <c r="J145" s="24" t="s">
        <v>41</v>
      </c>
      <c r="K145" s="68">
        <v>122.237289962865</v>
      </c>
      <c r="L145" s="72">
        <v>4.33200288908864</v>
      </c>
      <c r="M145" s="68">
        <v>128.922001615807</v>
      </c>
      <c r="N145" s="72">
        <v>0.098714456957353</v>
      </c>
      <c r="O145" s="68">
        <v>104.495527599888</v>
      </c>
      <c r="P145" s="72">
        <v>3.54277368696248</v>
      </c>
      <c r="Q145" s="24"/>
      <c r="R145" s="24" t="s">
        <v>41</v>
      </c>
      <c r="S145" s="68">
        <v>114.810541697575</v>
      </c>
      <c r="T145" s="72">
        <v>4.06156849317871</v>
      </c>
      <c r="U145" s="68">
        <v>149.260370001724</v>
      </c>
      <c r="V145" s="72">
        <v>7.97540963945855</v>
      </c>
      <c r="W145" s="68">
        <v>117.481868102927</v>
      </c>
      <c r="X145" s="72">
        <v>8.31514807717046</v>
      </c>
      <c r="Y145" s="24"/>
      <c r="Z145" s="24" t="s">
        <v>41</v>
      </c>
      <c r="AA145" s="68">
        <v>107.817067195673</v>
      </c>
      <c r="AB145" s="72">
        <v>1.39932709943827</v>
      </c>
      <c r="AC145" s="68">
        <v>112.032123440107</v>
      </c>
      <c r="AD145" s="72">
        <v>-13.3232765097345</v>
      </c>
      <c r="AE145" s="68">
        <v>124.255007466521</v>
      </c>
      <c r="AF145" s="72">
        <v>10.4822904184391</v>
      </c>
      <c r="AG145" s="24"/>
      <c r="AH145" s="24" t="s">
        <v>41</v>
      </c>
      <c r="AI145" s="68">
        <v>113.052000240614</v>
      </c>
      <c r="AJ145" s="72">
        <v>3.06799291690707</v>
      </c>
      <c r="AK145" s="68">
        <v>117.209178599075</v>
      </c>
      <c r="AL145" s="72">
        <v>2.31900980050084</v>
      </c>
      <c r="AM145" s="68">
        <v>117.588440397677</v>
      </c>
      <c r="AN145" s="72">
        <v>2.09501805204128</v>
      </c>
      <c r="AO145" s="24"/>
      <c r="AP145" s="24" t="s">
        <v>41</v>
      </c>
      <c r="AQ145" s="68">
        <v>123.358868785747</v>
      </c>
      <c r="AR145" s="72">
        <v>0.751259693911962</v>
      </c>
      <c r="AS145" s="68">
        <v>113.457096855391</v>
      </c>
      <c r="AT145" s="72">
        <v>-0.904706656779268</v>
      </c>
      <c r="AU145" s="68">
        <v>127.176269193283</v>
      </c>
      <c r="AV145" s="72">
        <v>1.560123731088</v>
      </c>
      <c r="AW145" s="24"/>
      <c r="AX145" s="24" t="s">
        <v>41</v>
      </c>
      <c r="AY145" s="68">
        <v>128.694552395772</v>
      </c>
      <c r="AZ145" s="72">
        <v>4.75438281651704</v>
      </c>
      <c r="BA145" s="68">
        <v>117.443784971681</v>
      </c>
      <c r="BB145" s="72">
        <v>-2.50319448078274</v>
      </c>
      <c r="BC145" s="68">
        <v>132.110196066311</v>
      </c>
      <c r="BD145" s="72">
        <v>4.60376708374196</v>
      </c>
      <c r="BE145" s="24"/>
      <c r="BF145" s="24" t="s">
        <v>41</v>
      </c>
      <c r="BG145" s="68">
        <v>122.84524467658</v>
      </c>
      <c r="BH145" s="72">
        <v>3.02347201228076</v>
      </c>
      <c r="BI145" s="68">
        <v>116.823084502117</v>
      </c>
      <c r="BJ145" s="72">
        <v>4.38366102529986</v>
      </c>
      <c r="BK145" s="68">
        <v>119.876479778856</v>
      </c>
      <c r="BL145" s="72">
        <v>3.71373403354731</v>
      </c>
      <c r="BM145" s="24"/>
      <c r="BN145" s="24" t="s">
        <v>41</v>
      </c>
      <c r="BO145" s="68">
        <v>119.51324736128</v>
      </c>
      <c r="BP145" s="72">
        <v>0.520548931869499</v>
      </c>
      <c r="BQ145" s="68">
        <v>120.026506442365</v>
      </c>
      <c r="BR145" s="72">
        <v>3.10492567857972</v>
      </c>
      <c r="BS145" s="68">
        <v>153.706146479684</v>
      </c>
      <c r="BT145" s="72">
        <v>2.6188486456318</v>
      </c>
      <c r="BU145" s="24"/>
      <c r="BV145" s="24" t="s">
        <v>41</v>
      </c>
      <c r="BW145" s="68">
        <v>112.838567632745</v>
      </c>
      <c r="BX145" s="72">
        <v>2.39001967114554</v>
      </c>
      <c r="BY145" s="68">
        <v>129.048699030327</v>
      </c>
      <c r="BZ145" s="72">
        <v>5.16704078057919</v>
      </c>
      <c r="CA145" s="68">
        <v>127.752676730852</v>
      </c>
      <c r="CB145" s="72">
        <v>-2.07526036976287</v>
      </c>
      <c r="CC145" s="24"/>
      <c r="CD145" s="24" t="s">
        <v>41</v>
      </c>
      <c r="CE145" s="68">
        <v>126.855739218485</v>
      </c>
      <c r="CF145" s="72">
        <v>-3.12059133168935</v>
      </c>
      <c r="CG145" s="68">
        <v>129.729741106798</v>
      </c>
      <c r="CH145" s="72">
        <v>14.1752612210279</v>
      </c>
      <c r="CI145" s="68">
        <v>102.010830185991</v>
      </c>
      <c r="CJ145" s="72">
        <v>-18.348772931819</v>
      </c>
      <c r="CK145" s="24"/>
      <c r="CL145" s="24" t="s">
        <v>41</v>
      </c>
      <c r="CM145" s="68">
        <v>121.288254501374</v>
      </c>
      <c r="CN145" s="72">
        <v>8.36239602389665</v>
      </c>
      <c r="CO145" s="68">
        <v>129.666962937365</v>
      </c>
      <c r="CP145" s="72">
        <v>1.11873093293195</v>
      </c>
      <c r="CQ145" s="68">
        <v>124.991845967288</v>
      </c>
      <c r="CR145" s="72">
        <v>9.20602088793723</v>
      </c>
      <c r="CS145" s="24"/>
      <c r="CT145" s="24" t="s">
        <v>41</v>
      </c>
      <c r="CU145" s="68">
        <v>111.934581676385</v>
      </c>
      <c r="CV145" s="72">
        <v>2.61672091753742</v>
      </c>
      <c r="CW145" s="68">
        <v>101.758826704069</v>
      </c>
      <c r="CX145" s="72">
        <v>3.70687104195593</v>
      </c>
      <c r="CY145" s="68">
        <v>106.930110003519</v>
      </c>
      <c r="CZ145" s="72">
        <v>9.42779937008402</v>
      </c>
      <c r="DA145" s="24"/>
      <c r="DB145" s="24" t="s">
        <v>41</v>
      </c>
      <c r="DC145" s="68">
        <v>128.661832265348</v>
      </c>
      <c r="DD145" s="72">
        <v>1.47734089561997</v>
      </c>
      <c r="DE145" s="68">
        <v>89.677004380989</v>
      </c>
      <c r="DF145" s="72">
        <v>-8.31776637896395</v>
      </c>
      <c r="DG145" s="68">
        <v>143.633482373856</v>
      </c>
      <c r="DH145" s="72">
        <v>14.6440568735361</v>
      </c>
      <c r="DI145" s="24"/>
      <c r="DJ145" s="24" t="s">
        <v>41</v>
      </c>
      <c r="DK145" s="68">
        <v>79.6460094856189</v>
      </c>
      <c r="DL145" s="72">
        <v>11.9342387958395</v>
      </c>
      <c r="DM145" s="68">
        <v>139.565390122521</v>
      </c>
      <c r="DN145" s="72">
        <v>8.45879672251407</v>
      </c>
      <c r="DO145" s="68">
        <v>138.340856021303</v>
      </c>
      <c r="DP145" s="72">
        <v>4.70591963477611</v>
      </c>
      <c r="DQ145" s="435"/>
    </row>
    <row r="146" s="405" customFormat="1" ht="15" hidden="1" customHeight="1" spans="1:121">
      <c r="A146" s="24"/>
      <c r="B146" s="24" t="s">
        <v>42</v>
      </c>
      <c r="C146" s="68">
        <v>119.135086201454</v>
      </c>
      <c r="D146" s="72">
        <v>-5.05760247222888</v>
      </c>
      <c r="E146" s="68">
        <v>125.203647268249</v>
      </c>
      <c r="F146" s="72">
        <v>15.8038366348704</v>
      </c>
      <c r="G146" s="68">
        <v>122.892541945893</v>
      </c>
      <c r="H146" s="72">
        <v>9.45496908700416</v>
      </c>
      <c r="I146" s="24"/>
      <c r="J146" s="24" t="s">
        <v>42</v>
      </c>
      <c r="K146" s="68">
        <v>126.736445403758</v>
      </c>
      <c r="L146" s="72">
        <v>8.29669117446289</v>
      </c>
      <c r="M146" s="68">
        <v>133.964998247139</v>
      </c>
      <c r="N146" s="72">
        <v>5.01458910747215</v>
      </c>
      <c r="O146" s="68">
        <v>106.184501481473</v>
      </c>
      <c r="P146" s="72">
        <v>4.03346800984976</v>
      </c>
      <c r="Q146" s="24"/>
      <c r="R146" s="24" t="s">
        <v>42</v>
      </c>
      <c r="S146" s="68">
        <v>126.25585594644</v>
      </c>
      <c r="T146" s="72">
        <v>3.16988973548942</v>
      </c>
      <c r="U146" s="68">
        <v>156.764623663329</v>
      </c>
      <c r="V146" s="72">
        <v>8.56633326758714</v>
      </c>
      <c r="W146" s="68">
        <v>137.307399892635</v>
      </c>
      <c r="X146" s="72">
        <v>5.03672253815353</v>
      </c>
      <c r="Y146" s="24"/>
      <c r="Z146" s="24" t="s">
        <v>42</v>
      </c>
      <c r="AA146" s="68">
        <v>120.371013624507</v>
      </c>
      <c r="AB146" s="72">
        <v>8.83309527547354</v>
      </c>
      <c r="AC146" s="68">
        <v>113.45006849129</v>
      </c>
      <c r="AD146" s="72">
        <v>-9.82778124672802</v>
      </c>
      <c r="AE146" s="68">
        <v>124.147259683542</v>
      </c>
      <c r="AF146" s="72">
        <v>9.3549478049916</v>
      </c>
      <c r="AG146" s="24"/>
      <c r="AH146" s="24" t="s">
        <v>42</v>
      </c>
      <c r="AI146" s="68">
        <v>124.942419759064</v>
      </c>
      <c r="AJ146" s="72">
        <v>7.95320026713233</v>
      </c>
      <c r="AK146" s="68">
        <v>120.216444378291</v>
      </c>
      <c r="AL146" s="72">
        <v>0.0278207812052216</v>
      </c>
      <c r="AM146" s="68">
        <v>117.786533720309</v>
      </c>
      <c r="AN146" s="72">
        <v>1.1592438217907</v>
      </c>
      <c r="AO146" s="24"/>
      <c r="AP146" s="24" t="s">
        <v>42</v>
      </c>
      <c r="AQ146" s="68">
        <v>116.410497294714</v>
      </c>
      <c r="AR146" s="72">
        <v>3.19654196255561</v>
      </c>
      <c r="AS146" s="68">
        <v>103.998935087</v>
      </c>
      <c r="AT146" s="72">
        <v>0.495978127445554</v>
      </c>
      <c r="AU146" s="68">
        <v>119.449161218471</v>
      </c>
      <c r="AV146" s="72">
        <v>4.43480767483535</v>
      </c>
      <c r="AW146" s="24"/>
      <c r="AX146" s="24" t="s">
        <v>42</v>
      </c>
      <c r="AY146" s="68">
        <v>119.837155909933</v>
      </c>
      <c r="AZ146" s="72">
        <v>5.08703210221795</v>
      </c>
      <c r="BA146" s="68">
        <v>122.414855255555</v>
      </c>
      <c r="BB146" s="72">
        <v>6.35873254887329</v>
      </c>
      <c r="BC146" s="68">
        <v>125.582031352786</v>
      </c>
      <c r="BD146" s="72">
        <v>-0.698143182862481</v>
      </c>
      <c r="BE146" s="24"/>
      <c r="BF146" s="24" t="s">
        <v>42</v>
      </c>
      <c r="BG146" s="68">
        <v>123.087340350848</v>
      </c>
      <c r="BH146" s="72">
        <v>4.95068782564441</v>
      </c>
      <c r="BI146" s="68">
        <v>118.582771819011</v>
      </c>
      <c r="BJ146" s="72">
        <v>4.91704467473299</v>
      </c>
      <c r="BK146" s="68">
        <v>115.707581916415</v>
      </c>
      <c r="BL146" s="72">
        <v>6.36998553292321</v>
      </c>
      <c r="BM146" s="24"/>
      <c r="BN146" s="24" t="s">
        <v>42</v>
      </c>
      <c r="BO146" s="68">
        <v>114.560820691728</v>
      </c>
      <c r="BP146" s="72">
        <v>-0.0190577604989812</v>
      </c>
      <c r="BQ146" s="68">
        <v>119.006538660667</v>
      </c>
      <c r="BR146" s="72">
        <v>3.91601412850038</v>
      </c>
      <c r="BS146" s="68">
        <v>142.390692968167</v>
      </c>
      <c r="BT146" s="72">
        <v>2.20428378999998</v>
      </c>
      <c r="BU146" s="24"/>
      <c r="BV146" s="24" t="s">
        <v>42</v>
      </c>
      <c r="BW146" s="68">
        <v>93.6337588081809</v>
      </c>
      <c r="BX146" s="72">
        <v>-9.72588188686025</v>
      </c>
      <c r="BY146" s="68">
        <v>112.315307375828</v>
      </c>
      <c r="BZ146" s="72">
        <v>-1.69497808128649</v>
      </c>
      <c r="CA146" s="68">
        <v>128.853679950016</v>
      </c>
      <c r="CB146" s="72">
        <v>-0.18354842135102</v>
      </c>
      <c r="CC146" s="24"/>
      <c r="CD146" s="24" t="s">
        <v>42</v>
      </c>
      <c r="CE146" s="68">
        <v>133.559405292048</v>
      </c>
      <c r="CF146" s="72">
        <v>-2.23168281851461</v>
      </c>
      <c r="CG146" s="68">
        <v>104.516646709538</v>
      </c>
      <c r="CH146" s="72">
        <v>8.50549934625045</v>
      </c>
      <c r="CI146" s="68">
        <v>107.51732060779</v>
      </c>
      <c r="CJ146" s="72">
        <v>-15.3647753329045</v>
      </c>
      <c r="CK146" s="24"/>
      <c r="CL146" s="24" t="s">
        <v>42</v>
      </c>
      <c r="CM146" s="68">
        <v>103.601430691649</v>
      </c>
      <c r="CN146" s="72">
        <v>-3.13459210315882</v>
      </c>
      <c r="CO146" s="68">
        <v>121.706181161702</v>
      </c>
      <c r="CP146" s="72">
        <v>10.2714133531342</v>
      </c>
      <c r="CQ146" s="68">
        <v>108.517983650193</v>
      </c>
      <c r="CR146" s="72">
        <v>0.382328364526941</v>
      </c>
      <c r="CS146" s="24"/>
      <c r="CT146" s="24" t="s">
        <v>42</v>
      </c>
      <c r="CU146" s="68">
        <v>119.59312314518</v>
      </c>
      <c r="CV146" s="72">
        <v>5.09706604638787</v>
      </c>
      <c r="CW146" s="68">
        <v>105.380154167679</v>
      </c>
      <c r="CX146" s="72">
        <v>7.47789103215695</v>
      </c>
      <c r="CY146" s="68">
        <v>101.975206332605</v>
      </c>
      <c r="CZ146" s="72">
        <v>10.9328751341225</v>
      </c>
      <c r="DA146" s="24"/>
      <c r="DB146" s="24" t="s">
        <v>42</v>
      </c>
      <c r="DC146" s="68">
        <v>123.356182864655</v>
      </c>
      <c r="DD146" s="72">
        <v>-1.87084316722989</v>
      </c>
      <c r="DE146" s="68">
        <v>111.343450717778</v>
      </c>
      <c r="DF146" s="72">
        <v>8.28747866282733</v>
      </c>
      <c r="DG146" s="68">
        <v>149.679657885176</v>
      </c>
      <c r="DH146" s="72">
        <v>0.327024304092134</v>
      </c>
      <c r="DI146" s="24"/>
      <c r="DJ146" s="24" t="s">
        <v>42</v>
      </c>
      <c r="DK146" s="68">
        <v>90.8843744974664</v>
      </c>
      <c r="DL146" s="72">
        <v>2.48819033344961</v>
      </c>
      <c r="DM146" s="68">
        <v>132.680716639913</v>
      </c>
      <c r="DN146" s="72">
        <v>9.04426655932258</v>
      </c>
      <c r="DO146" s="68">
        <v>144.709680162738</v>
      </c>
      <c r="DP146" s="72">
        <v>4.63653993009896</v>
      </c>
      <c r="DQ146" s="435"/>
    </row>
    <row r="147" s="405" customFormat="1" ht="15" hidden="1" customHeight="1" spans="1:121">
      <c r="A147" s="24"/>
      <c r="B147" s="24" t="s">
        <v>43</v>
      </c>
      <c r="C147" s="68">
        <v>110.961448928298</v>
      </c>
      <c r="D147" s="72">
        <v>-11.4749698978898</v>
      </c>
      <c r="E147" s="68">
        <v>128.527630794476</v>
      </c>
      <c r="F147" s="72">
        <v>18.6165406169721</v>
      </c>
      <c r="G147" s="68">
        <v>131.528357852407</v>
      </c>
      <c r="H147" s="72">
        <v>14.3051879033787</v>
      </c>
      <c r="I147" s="24"/>
      <c r="J147" s="24" t="s">
        <v>43</v>
      </c>
      <c r="K147" s="68">
        <v>135.321210133401</v>
      </c>
      <c r="L147" s="72">
        <v>12.3983497680654</v>
      </c>
      <c r="M147" s="68">
        <v>135.607910759604</v>
      </c>
      <c r="N147" s="72">
        <v>3.70109378600642</v>
      </c>
      <c r="O147" s="68">
        <v>113.191532644463</v>
      </c>
      <c r="P147" s="72">
        <v>7.29790168613714</v>
      </c>
      <c r="Q147" s="24"/>
      <c r="R147" s="24" t="s">
        <v>43</v>
      </c>
      <c r="S147" s="68">
        <v>108.362691775494</v>
      </c>
      <c r="T147" s="72">
        <v>4.96049363754172</v>
      </c>
      <c r="U147" s="68">
        <v>153.637412795452</v>
      </c>
      <c r="V147" s="72">
        <v>5.23757119490882</v>
      </c>
      <c r="W147" s="68">
        <v>148.332921062585</v>
      </c>
      <c r="X147" s="72">
        <v>2.28772035949476</v>
      </c>
      <c r="Y147" s="24"/>
      <c r="Z147" s="24" t="s">
        <v>43</v>
      </c>
      <c r="AA147" s="68">
        <v>112.654909977241</v>
      </c>
      <c r="AB147" s="72">
        <v>5.48823298230987</v>
      </c>
      <c r="AC147" s="68">
        <v>110.61743185472</v>
      </c>
      <c r="AD147" s="72">
        <v>-11.6232756386906</v>
      </c>
      <c r="AE147" s="68">
        <v>130.353540428674</v>
      </c>
      <c r="AF147" s="72">
        <v>9.9448239883701</v>
      </c>
      <c r="AG147" s="24"/>
      <c r="AH147" s="24" t="s">
        <v>43</v>
      </c>
      <c r="AI147" s="68">
        <v>128.682049387124</v>
      </c>
      <c r="AJ147" s="72">
        <v>2.23892393115437</v>
      </c>
      <c r="AK147" s="68">
        <v>135.782549339563</v>
      </c>
      <c r="AL147" s="72">
        <v>3.37483982189637</v>
      </c>
      <c r="AM147" s="68">
        <v>116.424241708431</v>
      </c>
      <c r="AN147" s="72">
        <v>3.57396627581879</v>
      </c>
      <c r="AO147" s="24"/>
      <c r="AP147" s="24" t="s">
        <v>43</v>
      </c>
      <c r="AQ147" s="68">
        <v>121.026016794982</v>
      </c>
      <c r="AR147" s="72">
        <v>3.35288639824387</v>
      </c>
      <c r="AS147" s="68">
        <v>102.483446816543</v>
      </c>
      <c r="AT147" s="72">
        <v>-3.4474847529719</v>
      </c>
      <c r="AU147" s="68">
        <v>117.788543106514</v>
      </c>
      <c r="AV147" s="72">
        <v>3.22520359968107</v>
      </c>
      <c r="AW147" s="24"/>
      <c r="AX147" s="24" t="s">
        <v>43</v>
      </c>
      <c r="AY147" s="68">
        <v>135.984067597466</v>
      </c>
      <c r="AZ147" s="72">
        <v>8.50305924248305</v>
      </c>
      <c r="BA147" s="68">
        <v>119.898224839188</v>
      </c>
      <c r="BB147" s="72">
        <v>3.37439582886519</v>
      </c>
      <c r="BC147" s="68">
        <v>129.393744821131</v>
      </c>
      <c r="BD147" s="72">
        <v>1.52304623631755</v>
      </c>
      <c r="BE147" s="24"/>
      <c r="BF147" s="24" t="s">
        <v>43</v>
      </c>
      <c r="BG147" s="68">
        <v>125.828737950145</v>
      </c>
      <c r="BH147" s="72">
        <v>5.48885080416095</v>
      </c>
      <c r="BI147" s="68">
        <v>116.496911632897</v>
      </c>
      <c r="BJ147" s="72">
        <v>6.53877695868287</v>
      </c>
      <c r="BK147" s="68">
        <v>113.940883720709</v>
      </c>
      <c r="BL147" s="72">
        <v>3.9454955367364</v>
      </c>
      <c r="BM147" s="24"/>
      <c r="BN147" s="24" t="s">
        <v>43</v>
      </c>
      <c r="BO147" s="68">
        <v>118.981448725362</v>
      </c>
      <c r="BP147" s="72">
        <v>5.27396528124848</v>
      </c>
      <c r="BQ147" s="68">
        <v>116.571985005455</v>
      </c>
      <c r="BR147" s="72">
        <v>3.00181468952925</v>
      </c>
      <c r="BS147" s="68">
        <v>145.95852482124</v>
      </c>
      <c r="BT147" s="72">
        <v>3.04310614340027</v>
      </c>
      <c r="BU147" s="24"/>
      <c r="BV147" s="24" t="s">
        <v>43</v>
      </c>
      <c r="BW147" s="68">
        <v>91.9893242314432</v>
      </c>
      <c r="BX147" s="72">
        <v>-11.9067126271716</v>
      </c>
      <c r="BY147" s="68">
        <v>132.263363137326</v>
      </c>
      <c r="BZ147" s="72">
        <v>6.69905739519565</v>
      </c>
      <c r="CA147" s="68">
        <v>125.321406107613</v>
      </c>
      <c r="CB147" s="72">
        <v>7.35227572199494</v>
      </c>
      <c r="CC147" s="24"/>
      <c r="CD147" s="24" t="s">
        <v>43</v>
      </c>
      <c r="CE147" s="68">
        <v>141.435702694015</v>
      </c>
      <c r="CF147" s="72">
        <v>16.6136786755192</v>
      </c>
      <c r="CG147" s="68">
        <v>99.9251670416834</v>
      </c>
      <c r="CH147" s="72">
        <v>12.1557271349116</v>
      </c>
      <c r="CI147" s="68">
        <v>105.708250227613</v>
      </c>
      <c r="CJ147" s="72">
        <v>-13.4455182942885</v>
      </c>
      <c r="CK147" s="24"/>
      <c r="CL147" s="24" t="s">
        <v>43</v>
      </c>
      <c r="CM147" s="68">
        <v>110.250696999634</v>
      </c>
      <c r="CN147" s="72">
        <v>-7.1110428612934</v>
      </c>
      <c r="CO147" s="68">
        <v>118.888093742856</v>
      </c>
      <c r="CP147" s="72">
        <v>7.47741124339527</v>
      </c>
      <c r="CQ147" s="68">
        <v>124.214504567431</v>
      </c>
      <c r="CR147" s="72">
        <v>3.65692748725989</v>
      </c>
      <c r="CS147" s="24"/>
      <c r="CT147" s="24" t="s">
        <v>43</v>
      </c>
      <c r="CU147" s="68">
        <v>115.092341676948</v>
      </c>
      <c r="CV147" s="72">
        <v>2.65242935603479</v>
      </c>
      <c r="CW147" s="68">
        <v>110.880359084206</v>
      </c>
      <c r="CX147" s="72">
        <v>6.61762394035064</v>
      </c>
      <c r="CY147" s="68">
        <v>101.137397413961</v>
      </c>
      <c r="CZ147" s="72">
        <v>16.1195567232567</v>
      </c>
      <c r="DA147" s="24"/>
      <c r="DB147" s="24" t="s">
        <v>43</v>
      </c>
      <c r="DC147" s="68">
        <v>127.422228827499</v>
      </c>
      <c r="DD147" s="72">
        <v>-3.30110030368709</v>
      </c>
      <c r="DE147" s="68">
        <v>95.5363009256315</v>
      </c>
      <c r="DF147" s="72">
        <v>0.977344009617596</v>
      </c>
      <c r="DG147" s="68">
        <v>152.10116773112</v>
      </c>
      <c r="DH147" s="72">
        <v>3.69080158699295</v>
      </c>
      <c r="DI147" s="24"/>
      <c r="DJ147" s="24" t="s">
        <v>43</v>
      </c>
      <c r="DK147" s="68">
        <v>96.8764856990847</v>
      </c>
      <c r="DL147" s="72">
        <v>2.96403199546313</v>
      </c>
      <c r="DM147" s="68">
        <v>133.617135546085</v>
      </c>
      <c r="DN147" s="72">
        <v>9.92866917194321</v>
      </c>
      <c r="DO147" s="68">
        <v>111.017067838484</v>
      </c>
      <c r="DP147" s="72">
        <v>6.09109074887752</v>
      </c>
      <c r="DQ147" s="435"/>
    </row>
    <row r="148" s="405" customFormat="1" ht="15" hidden="1" customHeight="1" spans="1:121">
      <c r="A148" s="24"/>
      <c r="B148" s="24"/>
      <c r="C148" s="68"/>
      <c r="D148" s="68"/>
      <c r="E148" s="68"/>
      <c r="F148" s="68"/>
      <c r="G148" s="68"/>
      <c r="H148" s="68"/>
      <c r="I148" s="24"/>
      <c r="J148" s="24"/>
      <c r="K148" s="68"/>
      <c r="L148" s="68"/>
      <c r="M148" s="68"/>
      <c r="N148" s="68"/>
      <c r="O148" s="68"/>
      <c r="P148" s="68"/>
      <c r="Q148" s="24"/>
      <c r="R148" s="24"/>
      <c r="S148" s="68"/>
      <c r="T148" s="68"/>
      <c r="U148" s="68"/>
      <c r="V148" s="68"/>
      <c r="W148" s="68"/>
      <c r="X148" s="68"/>
      <c r="Y148" s="24"/>
      <c r="Z148" s="24"/>
      <c r="AA148" s="68"/>
      <c r="AB148" s="68"/>
      <c r="AC148" s="68"/>
      <c r="AD148" s="68"/>
      <c r="AE148" s="68"/>
      <c r="AF148" s="68"/>
      <c r="AG148" s="24"/>
      <c r="AH148" s="24"/>
      <c r="AI148" s="68"/>
      <c r="AJ148" s="68"/>
      <c r="AK148" s="68"/>
      <c r="AL148" s="68"/>
      <c r="AM148" s="68"/>
      <c r="AN148" s="68"/>
      <c r="AO148" s="24"/>
      <c r="AP148" s="24"/>
      <c r="AQ148" s="68"/>
      <c r="AR148" s="68"/>
      <c r="AS148" s="68"/>
      <c r="AT148" s="68"/>
      <c r="AU148" s="68"/>
      <c r="AV148" s="68"/>
      <c r="AW148" s="24"/>
      <c r="AX148" s="24"/>
      <c r="AY148" s="68"/>
      <c r="AZ148" s="68"/>
      <c r="BA148" s="68"/>
      <c r="BB148" s="68"/>
      <c r="BC148" s="68"/>
      <c r="BD148" s="68"/>
      <c r="BE148" s="24"/>
      <c r="BF148" s="24"/>
      <c r="BG148" s="68"/>
      <c r="BH148" s="68"/>
      <c r="BI148" s="68"/>
      <c r="BJ148" s="68"/>
      <c r="BK148" s="68"/>
      <c r="BL148" s="68"/>
      <c r="BM148" s="24"/>
      <c r="BN148" s="24"/>
      <c r="BP148" s="68"/>
      <c r="BQ148" s="68"/>
      <c r="BR148" s="68"/>
      <c r="BS148" s="68"/>
      <c r="BT148" s="68"/>
      <c r="BU148" s="24"/>
      <c r="BV148" s="24"/>
      <c r="BW148" s="68"/>
      <c r="BX148" s="68"/>
      <c r="BY148" s="68"/>
      <c r="BZ148" s="68"/>
      <c r="CA148" s="68"/>
      <c r="CB148" s="68"/>
      <c r="CC148" s="24"/>
      <c r="CD148" s="24"/>
      <c r="CE148" s="68"/>
      <c r="CF148" s="68"/>
      <c r="CG148" s="68"/>
      <c r="CH148" s="68"/>
      <c r="CI148" s="68"/>
      <c r="CJ148" s="68"/>
      <c r="CK148" s="24"/>
      <c r="CL148" s="24"/>
      <c r="CM148" s="68"/>
      <c r="CN148" s="68"/>
      <c r="CO148" s="68"/>
      <c r="CP148" s="68"/>
      <c r="CQ148" s="68"/>
      <c r="CR148" s="68"/>
      <c r="CS148" s="24"/>
      <c r="CT148" s="24"/>
      <c r="CU148" s="68"/>
      <c r="CV148" s="68"/>
      <c r="CW148" s="68"/>
      <c r="CX148" s="68"/>
      <c r="CY148" s="68"/>
      <c r="CZ148" s="68"/>
      <c r="DA148" s="24"/>
      <c r="DB148" s="24"/>
      <c r="DC148" s="68"/>
      <c r="DD148" s="68"/>
      <c r="DE148" s="68"/>
      <c r="DF148" s="68"/>
      <c r="DG148" s="68"/>
      <c r="DH148" s="68"/>
      <c r="DI148" s="24"/>
      <c r="DJ148" s="24"/>
      <c r="DK148" s="68"/>
      <c r="DL148" s="68"/>
      <c r="DM148" s="68"/>
      <c r="DN148" s="68"/>
      <c r="DO148" s="68"/>
      <c r="DP148" s="68"/>
      <c r="DQ148" s="435"/>
    </row>
    <row r="149" s="114" customFormat="1" ht="15" hidden="1" customHeight="1" spans="1:121">
      <c r="A149" s="444">
        <v>2020</v>
      </c>
      <c r="B149" s="436" t="s">
        <v>32</v>
      </c>
      <c r="C149" s="68">
        <v>94.1400431097717</v>
      </c>
      <c r="D149" s="72">
        <v>-25.822795421703</v>
      </c>
      <c r="E149" s="68">
        <v>127.085488408045</v>
      </c>
      <c r="F149" s="72">
        <v>16.2452721611228</v>
      </c>
      <c r="G149" s="68">
        <v>120.719514701672</v>
      </c>
      <c r="H149" s="72">
        <v>13.3176039233605</v>
      </c>
      <c r="I149" s="444">
        <v>2020</v>
      </c>
      <c r="J149" s="436" t="s">
        <v>32</v>
      </c>
      <c r="K149" s="68">
        <v>130.978672432232</v>
      </c>
      <c r="L149" s="72">
        <v>16.1032094578866</v>
      </c>
      <c r="M149" s="68">
        <v>123.080092391355</v>
      </c>
      <c r="N149" s="72">
        <v>1.03319392764207</v>
      </c>
      <c r="O149" s="68">
        <v>115.300914636074</v>
      </c>
      <c r="P149" s="72">
        <v>-1.69482588654459</v>
      </c>
      <c r="Q149" s="444">
        <v>2020</v>
      </c>
      <c r="R149" s="436" t="s">
        <v>32</v>
      </c>
      <c r="S149" s="68">
        <v>115.739867708745</v>
      </c>
      <c r="T149" s="72">
        <v>4.68318891928459</v>
      </c>
      <c r="U149" s="68">
        <v>137.027487415213</v>
      </c>
      <c r="V149" s="72">
        <v>3.58034565559709</v>
      </c>
      <c r="W149" s="68">
        <v>152.869960355162</v>
      </c>
      <c r="X149" s="72">
        <v>1.37987408123483</v>
      </c>
      <c r="Y149" s="444">
        <v>2020</v>
      </c>
      <c r="Z149" s="436" t="s">
        <v>32</v>
      </c>
      <c r="AA149" s="68">
        <v>121.310979753541</v>
      </c>
      <c r="AB149" s="72">
        <v>1.61049101936668</v>
      </c>
      <c r="AC149" s="68">
        <v>118.930386548288</v>
      </c>
      <c r="AD149" s="72">
        <v>-20.6349504909977</v>
      </c>
      <c r="AE149" s="68">
        <v>122.593212110471</v>
      </c>
      <c r="AF149" s="72">
        <v>12.7064720698966</v>
      </c>
      <c r="AG149" s="444">
        <v>2020</v>
      </c>
      <c r="AH149" s="436" t="s">
        <v>32</v>
      </c>
      <c r="AI149" s="68">
        <v>119.682040460294</v>
      </c>
      <c r="AJ149" s="72">
        <v>0.162865424814768</v>
      </c>
      <c r="AK149" s="68">
        <v>124.67966336061</v>
      </c>
      <c r="AL149" s="72">
        <v>5.93832143274197</v>
      </c>
      <c r="AM149" s="68">
        <v>125.084515674297</v>
      </c>
      <c r="AN149" s="72">
        <v>3.72410968617774</v>
      </c>
      <c r="AO149" s="444">
        <v>2020</v>
      </c>
      <c r="AP149" s="436" t="s">
        <v>32</v>
      </c>
      <c r="AQ149" s="68">
        <v>116.650309544644</v>
      </c>
      <c r="AR149" s="72">
        <v>5.68066411713465</v>
      </c>
      <c r="AS149" s="68">
        <v>108.628477634265</v>
      </c>
      <c r="AT149" s="72">
        <v>-9.89008348621144</v>
      </c>
      <c r="AU149" s="68">
        <v>105.701912342445</v>
      </c>
      <c r="AV149" s="72">
        <v>4.00893520268623</v>
      </c>
      <c r="AW149" s="444">
        <v>2020</v>
      </c>
      <c r="AX149" s="436" t="s">
        <v>32</v>
      </c>
      <c r="AY149" s="68">
        <v>130.940816834553</v>
      </c>
      <c r="AZ149" s="72">
        <v>10.9556254890939</v>
      </c>
      <c r="BA149" s="68">
        <v>111.750907399126</v>
      </c>
      <c r="BB149" s="72">
        <v>0.118381028048688</v>
      </c>
      <c r="BC149" s="68">
        <v>128.218174250279</v>
      </c>
      <c r="BD149" s="72">
        <v>6.19696859071801</v>
      </c>
      <c r="BE149" s="444">
        <v>2020</v>
      </c>
      <c r="BF149" s="436" t="s">
        <v>32</v>
      </c>
      <c r="BG149" s="68">
        <v>122.17889524471</v>
      </c>
      <c r="BH149" s="72">
        <v>3.98686127236982</v>
      </c>
      <c r="BI149" s="68">
        <v>111.973591883586</v>
      </c>
      <c r="BJ149" s="72">
        <v>-0.375402563582199</v>
      </c>
      <c r="BK149" s="68">
        <v>115.683283518505</v>
      </c>
      <c r="BL149" s="72">
        <v>14.6474069663435</v>
      </c>
      <c r="BM149" s="444">
        <v>2020</v>
      </c>
      <c r="BN149" s="436" t="s">
        <v>32</v>
      </c>
      <c r="BO149" s="68">
        <v>126.860964819706</v>
      </c>
      <c r="BP149" s="72">
        <v>13.0990459683276</v>
      </c>
      <c r="BQ149" s="68">
        <v>137.054287431364</v>
      </c>
      <c r="BR149" s="72">
        <v>-0.679004295165512</v>
      </c>
      <c r="BS149" s="68">
        <v>139.06869561582</v>
      </c>
      <c r="BT149" s="72">
        <v>7.55365602229847</v>
      </c>
      <c r="BU149" s="444">
        <v>2020</v>
      </c>
      <c r="BV149" s="436" t="s">
        <v>32</v>
      </c>
      <c r="BW149" s="68">
        <v>101.491333352741</v>
      </c>
      <c r="BX149" s="72">
        <v>-5.13507622585929</v>
      </c>
      <c r="BY149" s="68">
        <v>125.953383051342</v>
      </c>
      <c r="BZ149" s="72">
        <v>6.10503587188968</v>
      </c>
      <c r="CA149" s="68">
        <v>134.071437392066</v>
      </c>
      <c r="CB149" s="72">
        <v>-5.88404138710497</v>
      </c>
      <c r="CC149" s="444">
        <v>2020</v>
      </c>
      <c r="CD149" s="436" t="s">
        <v>32</v>
      </c>
      <c r="CE149" s="68">
        <v>117.540443344117</v>
      </c>
      <c r="CF149" s="72">
        <v>11.5926275741435</v>
      </c>
      <c r="CG149" s="68">
        <v>107.911818533936</v>
      </c>
      <c r="CH149" s="72">
        <v>3.56732011115707</v>
      </c>
      <c r="CI149" s="68">
        <v>102.920766693737</v>
      </c>
      <c r="CJ149" s="72">
        <v>-4.49432797257829</v>
      </c>
      <c r="CK149" s="444">
        <v>2020</v>
      </c>
      <c r="CL149" s="436" t="s">
        <v>32</v>
      </c>
      <c r="CM149" s="68">
        <v>117.46122001167</v>
      </c>
      <c r="CN149" s="72">
        <v>0.0408762299062886</v>
      </c>
      <c r="CO149" s="68">
        <v>124.399603156893</v>
      </c>
      <c r="CP149" s="72">
        <v>-2.9645057937154</v>
      </c>
      <c r="CQ149" s="68">
        <v>126.400729403239</v>
      </c>
      <c r="CR149" s="72">
        <v>4.2876911508213</v>
      </c>
      <c r="CS149" s="444">
        <v>2020</v>
      </c>
      <c r="CT149" s="436" t="s">
        <v>32</v>
      </c>
      <c r="CU149" s="68">
        <v>122.457786868823</v>
      </c>
      <c r="CV149" s="72">
        <v>1.50909549490963</v>
      </c>
      <c r="CW149" s="68">
        <v>110.190114752108</v>
      </c>
      <c r="CX149" s="72">
        <v>7.83754669337009</v>
      </c>
      <c r="CY149" s="68">
        <v>107.779459533224</v>
      </c>
      <c r="CZ149" s="72">
        <v>3.06104598606534</v>
      </c>
      <c r="DA149" s="444">
        <v>2020</v>
      </c>
      <c r="DB149" s="436" t="s">
        <v>32</v>
      </c>
      <c r="DC149" s="68">
        <v>157.300006509621</v>
      </c>
      <c r="DD149" s="72">
        <v>-3.06591888247716</v>
      </c>
      <c r="DE149" s="68">
        <v>99.1354508488075</v>
      </c>
      <c r="DF149" s="72">
        <v>3.79321038521039</v>
      </c>
      <c r="DG149" s="68">
        <v>148.485962088522</v>
      </c>
      <c r="DH149" s="72">
        <v>4.2806092117722</v>
      </c>
      <c r="DI149" s="444">
        <v>2020</v>
      </c>
      <c r="DJ149" s="436" t="s">
        <v>32</v>
      </c>
      <c r="DK149" s="68">
        <v>98.8326366019294</v>
      </c>
      <c r="DL149" s="72">
        <v>-3.22316349503644</v>
      </c>
      <c r="DM149" s="68">
        <v>138.953626832805</v>
      </c>
      <c r="DN149" s="72">
        <v>4.05416954902226</v>
      </c>
      <c r="DO149" s="68">
        <v>127.755129864309</v>
      </c>
      <c r="DP149" s="72">
        <v>5.051241313369</v>
      </c>
      <c r="DQ149" s="439"/>
    </row>
    <row r="150" s="405" customFormat="1" ht="15" hidden="1" customHeight="1" spans="1:121">
      <c r="A150" s="24"/>
      <c r="B150" s="24" t="s">
        <v>33</v>
      </c>
      <c r="C150" s="68">
        <v>97.6162339117278</v>
      </c>
      <c r="D150" s="72">
        <v>-3.60145118040288</v>
      </c>
      <c r="E150" s="68">
        <v>111.644575931827</v>
      </c>
      <c r="F150" s="72">
        <v>-0.142459006047673</v>
      </c>
      <c r="G150" s="68">
        <v>114.271423143154</v>
      </c>
      <c r="H150" s="72">
        <v>10.2022224878945</v>
      </c>
      <c r="I150" s="24"/>
      <c r="J150" s="24" t="s">
        <v>33</v>
      </c>
      <c r="K150" s="68">
        <v>131.426118223465</v>
      </c>
      <c r="L150" s="72">
        <v>18.5145136526188</v>
      </c>
      <c r="M150" s="68">
        <v>112.59512355691</v>
      </c>
      <c r="N150" s="72">
        <v>5.07970283089416</v>
      </c>
      <c r="O150" s="68">
        <v>122.236293184435</v>
      </c>
      <c r="P150" s="72">
        <v>4.53179342045932</v>
      </c>
      <c r="Q150" s="24"/>
      <c r="R150" s="24" t="s">
        <v>33</v>
      </c>
      <c r="S150" s="68">
        <v>120.776447186196</v>
      </c>
      <c r="T150" s="72">
        <v>7.77834375676004</v>
      </c>
      <c r="U150" s="68">
        <v>131.551998877008</v>
      </c>
      <c r="V150" s="72">
        <v>7.35225593665758</v>
      </c>
      <c r="W150" s="68">
        <v>149.578885344142</v>
      </c>
      <c r="X150" s="72">
        <v>6.7442302835635</v>
      </c>
      <c r="Y150" s="24"/>
      <c r="Z150" s="24" t="s">
        <v>33</v>
      </c>
      <c r="AA150" s="68">
        <v>113.056233361183</v>
      </c>
      <c r="AB150" s="72">
        <v>5.4013912274081</v>
      </c>
      <c r="AC150" s="68">
        <v>141.405053474365</v>
      </c>
      <c r="AD150" s="72">
        <v>7.38660128973999</v>
      </c>
      <c r="AE150" s="68">
        <v>119.967229573417</v>
      </c>
      <c r="AF150" s="72">
        <v>6.5438219270207</v>
      </c>
      <c r="AG150" s="24"/>
      <c r="AH150" s="24" t="s">
        <v>33</v>
      </c>
      <c r="AI150" s="68">
        <v>122.930601624377</v>
      </c>
      <c r="AJ150" s="72">
        <v>5.09780706825775</v>
      </c>
      <c r="AK150" s="68">
        <v>117.656994637137</v>
      </c>
      <c r="AL150" s="72">
        <v>6.12901882659511</v>
      </c>
      <c r="AM150" s="68">
        <v>119.877895731265</v>
      </c>
      <c r="AN150" s="72">
        <v>6.46176603685389</v>
      </c>
      <c r="AO150" s="24"/>
      <c r="AP150" s="24" t="s">
        <v>33</v>
      </c>
      <c r="AQ150" s="68">
        <v>118.052086412789</v>
      </c>
      <c r="AR150" s="72">
        <v>6.70940043930754</v>
      </c>
      <c r="AS150" s="68">
        <v>109.069518835956</v>
      </c>
      <c r="AT150" s="72">
        <v>-1.3839958301236</v>
      </c>
      <c r="AU150" s="68">
        <v>121.339167124061</v>
      </c>
      <c r="AV150" s="72">
        <v>5.50148828667724</v>
      </c>
      <c r="AW150" s="24"/>
      <c r="AX150" s="24" t="s">
        <v>33</v>
      </c>
      <c r="AY150" s="68">
        <v>128.752791202188</v>
      </c>
      <c r="AZ150" s="72">
        <v>14.3776398546644</v>
      </c>
      <c r="BA150" s="68">
        <v>111.999419442843</v>
      </c>
      <c r="BB150" s="72">
        <v>3.51275751953037</v>
      </c>
      <c r="BC150" s="68">
        <v>111.022310980156</v>
      </c>
      <c r="BD150" s="72">
        <v>-3.7914103647954</v>
      </c>
      <c r="BE150" s="24"/>
      <c r="BF150" s="24" t="s">
        <v>33</v>
      </c>
      <c r="BG150" s="68">
        <v>114.458401764944</v>
      </c>
      <c r="BH150" s="72">
        <v>7.45790005082303</v>
      </c>
      <c r="BI150" s="68">
        <v>118.519251180406</v>
      </c>
      <c r="BJ150" s="72">
        <v>8.60391315457545</v>
      </c>
      <c r="BK150" s="68">
        <v>110.8755822718</v>
      </c>
      <c r="BL150" s="72">
        <v>8.15222467865422</v>
      </c>
      <c r="BM150" s="24"/>
      <c r="BN150" s="24" t="s">
        <v>33</v>
      </c>
      <c r="BO150" s="68">
        <v>118.22843512096</v>
      </c>
      <c r="BP150" s="72">
        <v>8.35840585129107</v>
      </c>
      <c r="BQ150" s="68">
        <v>106.511488198618</v>
      </c>
      <c r="BR150" s="72">
        <v>3.05479933034127</v>
      </c>
      <c r="BS150" s="68">
        <v>114.463275193724</v>
      </c>
      <c r="BT150" s="72">
        <v>11.6825870063175</v>
      </c>
      <c r="BU150" s="24"/>
      <c r="BV150" s="24" t="s">
        <v>33</v>
      </c>
      <c r="BW150" s="68">
        <v>92.1859601017778</v>
      </c>
      <c r="BX150" s="72">
        <v>-5.00088276751546</v>
      </c>
      <c r="BY150" s="68">
        <v>103.866411797341</v>
      </c>
      <c r="BZ150" s="72">
        <v>6.9340526868022</v>
      </c>
      <c r="CA150" s="68">
        <v>101.464267455948</v>
      </c>
      <c r="CB150" s="72">
        <v>5.64133301033556</v>
      </c>
      <c r="CC150" s="24"/>
      <c r="CD150" s="24" t="s">
        <v>33</v>
      </c>
      <c r="CE150" s="68">
        <v>110.203929021606</v>
      </c>
      <c r="CF150" s="72">
        <v>6.0653235192995</v>
      </c>
      <c r="CG150" s="68">
        <v>118.368698315742</v>
      </c>
      <c r="CH150" s="72">
        <v>10.8676608550404</v>
      </c>
      <c r="CI150" s="68">
        <v>104.358570984561</v>
      </c>
      <c r="CJ150" s="72">
        <v>-10.3138342760243</v>
      </c>
      <c r="CK150" s="24"/>
      <c r="CL150" s="24" t="s">
        <v>33</v>
      </c>
      <c r="CM150" s="68">
        <v>106.500902601919</v>
      </c>
      <c r="CN150" s="72">
        <v>-4.33479491629751</v>
      </c>
      <c r="CO150" s="68">
        <v>123.269357067275</v>
      </c>
      <c r="CP150" s="72">
        <v>6.09950417488072</v>
      </c>
      <c r="CQ150" s="68">
        <v>95.1363292604228</v>
      </c>
      <c r="CR150" s="72">
        <v>1.78447013125364</v>
      </c>
      <c r="CS150" s="24"/>
      <c r="CT150" s="24" t="s">
        <v>33</v>
      </c>
      <c r="CU150" s="68">
        <v>111.84063017839</v>
      </c>
      <c r="CV150" s="72">
        <v>5.80617698310641</v>
      </c>
      <c r="CW150" s="68">
        <v>135.868088559944</v>
      </c>
      <c r="CX150" s="72">
        <v>5.62245856321746</v>
      </c>
      <c r="CY150" s="68">
        <v>89.3350690349549</v>
      </c>
      <c r="CZ150" s="72">
        <v>8.86463889932313</v>
      </c>
      <c r="DA150" s="24"/>
      <c r="DB150" s="24" t="s">
        <v>33</v>
      </c>
      <c r="DC150" s="68">
        <v>150.226429350379</v>
      </c>
      <c r="DD150" s="72">
        <v>2.96661037705341</v>
      </c>
      <c r="DE150" s="68">
        <v>79.2164489730032</v>
      </c>
      <c r="DF150" s="72">
        <v>-10.8783762722024</v>
      </c>
      <c r="DG150" s="68">
        <v>129.742608512527</v>
      </c>
      <c r="DH150" s="72">
        <v>15.3678403391841</v>
      </c>
      <c r="DI150" s="24"/>
      <c r="DJ150" s="24" t="s">
        <v>33</v>
      </c>
      <c r="DK150" s="68">
        <v>102.752004989481</v>
      </c>
      <c r="DL150" s="72">
        <v>13.5900342016112</v>
      </c>
      <c r="DM150" s="68">
        <v>137.348197051572</v>
      </c>
      <c r="DN150" s="72">
        <v>7.0104761072599</v>
      </c>
      <c r="DO150" s="68">
        <v>115.882611664838</v>
      </c>
      <c r="DP150" s="72">
        <v>4.29298965082346</v>
      </c>
      <c r="DQ150" s="435"/>
    </row>
    <row r="151" s="405" customFormat="1" ht="15" hidden="1" customHeight="1" spans="1:121">
      <c r="A151" s="24"/>
      <c r="B151" s="24" t="s">
        <v>34</v>
      </c>
      <c r="C151" s="68">
        <v>94.1488793224922</v>
      </c>
      <c r="D151" s="72">
        <v>-18.9767945967968</v>
      </c>
      <c r="E151" s="68">
        <v>118.944530798526</v>
      </c>
      <c r="F151" s="72">
        <v>-1.18719307459692</v>
      </c>
      <c r="G151" s="68">
        <v>133.905334401658</v>
      </c>
      <c r="H151" s="72">
        <v>16.4323713378598</v>
      </c>
      <c r="I151" s="24"/>
      <c r="J151" s="24" t="s">
        <v>34</v>
      </c>
      <c r="K151" s="68">
        <v>119.382085566201</v>
      </c>
      <c r="L151" s="72">
        <v>0.594774873014515</v>
      </c>
      <c r="M151" s="68">
        <v>106.774047669474</v>
      </c>
      <c r="N151" s="72">
        <v>-8.04328384106516</v>
      </c>
      <c r="O151" s="68">
        <v>107.222123795812</v>
      </c>
      <c r="P151" s="72">
        <v>-12.3481082024966</v>
      </c>
      <c r="Q151" s="24"/>
      <c r="R151" s="24" t="s">
        <v>34</v>
      </c>
      <c r="S151" s="68">
        <v>110.583448640633</v>
      </c>
      <c r="T151" s="72">
        <v>-2.92920146493894</v>
      </c>
      <c r="U151" s="68">
        <v>128.033639289894</v>
      </c>
      <c r="V151" s="72">
        <v>-0.660485192042003</v>
      </c>
      <c r="W151" s="68">
        <v>166.962072114024</v>
      </c>
      <c r="X151" s="72">
        <v>6.24031680245503</v>
      </c>
      <c r="Y151" s="24"/>
      <c r="Z151" s="24" t="s">
        <v>34</v>
      </c>
      <c r="AA151" s="68">
        <v>115.819326225829</v>
      </c>
      <c r="AB151" s="72">
        <v>-3.53563724582318</v>
      </c>
      <c r="AC151" s="68">
        <v>121.843584171584</v>
      </c>
      <c r="AD151" s="72">
        <v>-8.09535441285037</v>
      </c>
      <c r="AE151" s="68">
        <v>110.612352111609</v>
      </c>
      <c r="AF151" s="72">
        <v>-0.321458470320081</v>
      </c>
      <c r="AG151" s="24"/>
      <c r="AH151" s="24" t="s">
        <v>34</v>
      </c>
      <c r="AI151" s="68">
        <v>111.879492423904</v>
      </c>
      <c r="AJ151" s="72">
        <v>-8.38828557544889</v>
      </c>
      <c r="AK151" s="68">
        <v>101.743966829847</v>
      </c>
      <c r="AL151" s="72">
        <v>-6.64295024663129</v>
      </c>
      <c r="AM151" s="68">
        <v>117.532082225862</v>
      </c>
      <c r="AN151" s="72">
        <v>0.80582328758247</v>
      </c>
      <c r="AO151" s="24"/>
      <c r="AP151" s="24" t="s">
        <v>34</v>
      </c>
      <c r="AQ151" s="68">
        <v>117.742383799828</v>
      </c>
      <c r="AR151" s="72">
        <v>0.647752226850599</v>
      </c>
      <c r="AS151" s="68">
        <v>107.011819019389</v>
      </c>
      <c r="AT151" s="72">
        <v>-8.43493180538822</v>
      </c>
      <c r="AU151" s="68">
        <v>123.938809701423</v>
      </c>
      <c r="AV151" s="72">
        <v>3.52912198767595</v>
      </c>
      <c r="AW151" s="24"/>
      <c r="AX151" s="24" t="s">
        <v>34</v>
      </c>
      <c r="AY151" s="68">
        <v>165.022755496627</v>
      </c>
      <c r="AZ151" s="72">
        <v>35.3172568790064</v>
      </c>
      <c r="BA151" s="68">
        <v>102.479838181735</v>
      </c>
      <c r="BB151" s="72">
        <v>-4.09546505439876</v>
      </c>
      <c r="BC151" s="68">
        <v>104.27000096466</v>
      </c>
      <c r="BD151" s="72">
        <v>-13.2599639434234</v>
      </c>
      <c r="BE151" s="24"/>
      <c r="BF151" s="24" t="s">
        <v>34</v>
      </c>
      <c r="BG151" s="68">
        <v>106.5835966211</v>
      </c>
      <c r="BH151" s="72">
        <v>-10.7788487857445</v>
      </c>
      <c r="BI151" s="68">
        <v>110.524578114681</v>
      </c>
      <c r="BJ151" s="72">
        <v>-7.52530491401002</v>
      </c>
      <c r="BK151" s="68">
        <v>90.8381685513992</v>
      </c>
      <c r="BL151" s="72">
        <v>-14.7401911360406</v>
      </c>
      <c r="BM151" s="24"/>
      <c r="BN151" s="24" t="s">
        <v>34</v>
      </c>
      <c r="BO151" s="68">
        <v>109.868475262467</v>
      </c>
      <c r="BP151" s="72">
        <v>-4.38779654913375</v>
      </c>
      <c r="BQ151" s="68">
        <v>102.826263494639</v>
      </c>
      <c r="BR151" s="72">
        <v>-12.4506403853822</v>
      </c>
      <c r="BS151" s="68">
        <v>127.59502282006</v>
      </c>
      <c r="BT151" s="72">
        <v>-2.41519484343597</v>
      </c>
      <c r="BU151" s="24"/>
      <c r="BV151" s="24" t="s">
        <v>34</v>
      </c>
      <c r="BW151" s="68">
        <v>94.0961942670241</v>
      </c>
      <c r="BX151" s="72">
        <v>-9.51387193836042</v>
      </c>
      <c r="BY151" s="68">
        <v>90.2966757580016</v>
      </c>
      <c r="BZ151" s="72">
        <v>-11.3294574582247</v>
      </c>
      <c r="CA151" s="68">
        <v>94.3858245026756</v>
      </c>
      <c r="CB151" s="72">
        <v>-0.908294569894736</v>
      </c>
      <c r="CC151" s="24"/>
      <c r="CD151" s="24" t="s">
        <v>34</v>
      </c>
      <c r="CE151" s="68">
        <v>104.571448734721</v>
      </c>
      <c r="CF151" s="72">
        <v>-9.9503505348829</v>
      </c>
      <c r="CG151" s="68">
        <v>121.639774413447</v>
      </c>
      <c r="CH151" s="72">
        <v>3.84945289596655</v>
      </c>
      <c r="CI151" s="68">
        <v>90.7036169579893</v>
      </c>
      <c r="CJ151" s="72">
        <v>-35.6862177521299</v>
      </c>
      <c r="CK151" s="24"/>
      <c r="CL151" s="24" t="s">
        <v>34</v>
      </c>
      <c r="CM151" s="68">
        <v>108.281873814943</v>
      </c>
      <c r="CN151" s="72">
        <v>-5.31869690094589</v>
      </c>
      <c r="CO151" s="68">
        <v>113.697805655809</v>
      </c>
      <c r="CP151" s="72">
        <v>-7.87325113383795</v>
      </c>
      <c r="CQ151" s="68">
        <v>104.724753076577</v>
      </c>
      <c r="CR151" s="72">
        <v>-10.1850530784836</v>
      </c>
      <c r="CS151" s="24"/>
      <c r="CT151" s="24" t="s">
        <v>34</v>
      </c>
      <c r="CU151" s="68">
        <v>121.339049399386</v>
      </c>
      <c r="CV151" s="72">
        <v>-11.536496946969</v>
      </c>
      <c r="CW151" s="68">
        <v>111.698367263436</v>
      </c>
      <c r="CX151" s="72">
        <v>-3.25180650070234</v>
      </c>
      <c r="CY151" s="68">
        <v>81.2114723599849</v>
      </c>
      <c r="CZ151" s="72">
        <v>-16.6260447631183</v>
      </c>
      <c r="DA151" s="24"/>
      <c r="DB151" s="24" t="s">
        <v>34</v>
      </c>
      <c r="DC151" s="68">
        <v>151.818149125081</v>
      </c>
      <c r="DD151" s="72">
        <v>-2.91582418918071</v>
      </c>
      <c r="DE151" s="68">
        <v>82.7225038189193</v>
      </c>
      <c r="DF151" s="72">
        <v>-28.5592658268303</v>
      </c>
      <c r="DG151" s="68">
        <v>134.053081490868</v>
      </c>
      <c r="DH151" s="72">
        <v>-9.05588813576698</v>
      </c>
      <c r="DI151" s="24"/>
      <c r="DJ151" s="24" t="s">
        <v>34</v>
      </c>
      <c r="DK151" s="68">
        <v>102.145559784867</v>
      </c>
      <c r="DL151" s="72">
        <v>1.0690543918775</v>
      </c>
      <c r="DM151" s="68">
        <v>128.624531500078</v>
      </c>
      <c r="DN151" s="72">
        <v>-7.45487470432965</v>
      </c>
      <c r="DO151" s="68">
        <v>122.716421161413</v>
      </c>
      <c r="DP151" s="72">
        <v>-10.8646865930147</v>
      </c>
      <c r="DQ151" s="435"/>
    </row>
    <row r="152" s="405" customFormat="1" ht="15" hidden="1" customHeight="1" spans="1:121">
      <c r="A152" s="24"/>
      <c r="B152" s="24" t="s">
        <v>35</v>
      </c>
      <c r="C152" s="68">
        <v>109.550175089961</v>
      </c>
      <c r="D152" s="72">
        <v>-0.709189610232301</v>
      </c>
      <c r="E152" s="68">
        <v>130.92183562673</v>
      </c>
      <c r="F152" s="72">
        <v>4.28376863386075</v>
      </c>
      <c r="G152" s="68">
        <v>136.831944690755</v>
      </c>
      <c r="H152" s="72">
        <v>10.6048716362729</v>
      </c>
      <c r="I152" s="24"/>
      <c r="J152" s="24" t="s">
        <v>35</v>
      </c>
      <c r="K152" s="68">
        <v>127.274834672616</v>
      </c>
      <c r="L152" s="72">
        <v>3.21201793030485</v>
      </c>
      <c r="M152" s="68">
        <v>66.7117255677741</v>
      </c>
      <c r="N152" s="72">
        <v>-46.2324588612599</v>
      </c>
      <c r="O152" s="68">
        <v>2.61217940978975</v>
      </c>
      <c r="P152" s="72">
        <v>-97.7403413320244</v>
      </c>
      <c r="Q152" s="24"/>
      <c r="R152" s="24" t="s">
        <v>35</v>
      </c>
      <c r="S152" s="68">
        <v>37.1821100014139</v>
      </c>
      <c r="T152" s="72">
        <v>-68.8920363456795</v>
      </c>
      <c r="U152" s="68">
        <v>23.600593566772</v>
      </c>
      <c r="V152" s="72">
        <v>-81.3985335063485</v>
      </c>
      <c r="W152" s="68">
        <v>49.3379572812626</v>
      </c>
      <c r="X152" s="72">
        <v>-69.9684265686044</v>
      </c>
      <c r="Y152" s="24"/>
      <c r="Z152" s="24" t="s">
        <v>35</v>
      </c>
      <c r="AA152" s="68">
        <v>11.3791600680587</v>
      </c>
      <c r="AB152" s="72">
        <v>-89.8959448923553</v>
      </c>
      <c r="AC152" s="68">
        <v>21.7042777441131</v>
      </c>
      <c r="AD152" s="72">
        <v>-84.6577765404084</v>
      </c>
      <c r="AE152" s="68">
        <v>25.1197530541042</v>
      </c>
      <c r="AF152" s="72">
        <v>-76.9943178847735</v>
      </c>
      <c r="AG152" s="24"/>
      <c r="AH152" s="24" t="s">
        <v>35</v>
      </c>
      <c r="AI152" s="68">
        <v>64.9160582274641</v>
      </c>
      <c r="AJ152" s="72">
        <v>-47.5529372021996</v>
      </c>
      <c r="AK152" s="68">
        <v>51.5073514631218</v>
      </c>
      <c r="AL152" s="72">
        <v>-54.1771753943856</v>
      </c>
      <c r="AM152" s="68">
        <v>66.2804066309226</v>
      </c>
      <c r="AN152" s="72">
        <v>-36.3267635987836</v>
      </c>
      <c r="AO152" s="24"/>
      <c r="AP152" s="24" t="s">
        <v>35</v>
      </c>
      <c r="AQ152" s="68">
        <v>89.2104741650054</v>
      </c>
      <c r="AR152" s="72">
        <v>-23.4468055823082</v>
      </c>
      <c r="AS152" s="68">
        <v>80.9045764360015</v>
      </c>
      <c r="AT152" s="72">
        <v>-27.9650169616679</v>
      </c>
      <c r="AU152" s="68">
        <v>131.303888621663</v>
      </c>
      <c r="AV152" s="72">
        <v>4.45650656712218</v>
      </c>
      <c r="AW152" s="24"/>
      <c r="AX152" s="24" t="s">
        <v>35</v>
      </c>
      <c r="AY152" s="68">
        <v>166.715168048741</v>
      </c>
      <c r="AZ152" s="72">
        <v>37.2798513502333</v>
      </c>
      <c r="BA152" s="68">
        <v>84.3189016380176</v>
      </c>
      <c r="BB152" s="72">
        <v>-21.4643445237192</v>
      </c>
      <c r="BC152" s="68">
        <v>78.2895598634741</v>
      </c>
      <c r="BD152" s="72">
        <v>-38.7940381496139</v>
      </c>
      <c r="BE152" s="24"/>
      <c r="BF152" s="24" t="s">
        <v>35</v>
      </c>
      <c r="BG152" s="68">
        <v>26.1319166766501</v>
      </c>
      <c r="BH152" s="72">
        <v>-77.2735316313672</v>
      </c>
      <c r="BI152" s="68">
        <v>71.3921949006461</v>
      </c>
      <c r="BJ152" s="72">
        <v>-38.6442940101958</v>
      </c>
      <c r="BK152" s="68">
        <v>27.3899918191554</v>
      </c>
      <c r="BL152" s="72">
        <v>-75.5737684505693</v>
      </c>
      <c r="BM152" s="24"/>
      <c r="BN152" s="24" t="s">
        <v>35</v>
      </c>
      <c r="BO152" s="68">
        <v>34.8529404767155</v>
      </c>
      <c r="BP152" s="72">
        <v>-70.4132286056132</v>
      </c>
      <c r="BQ152" s="68">
        <v>50.2883039770721</v>
      </c>
      <c r="BR152" s="72">
        <v>-58.2968209488354</v>
      </c>
      <c r="BS152" s="68">
        <v>92.6662092321679</v>
      </c>
      <c r="BT152" s="72">
        <v>-28.5082342209827</v>
      </c>
      <c r="BU152" s="24"/>
      <c r="BV152" s="24" t="s">
        <v>35</v>
      </c>
      <c r="BW152" s="68">
        <v>52.5938487849212</v>
      </c>
      <c r="BX152" s="72">
        <v>-51.2745408307948</v>
      </c>
      <c r="BY152" s="68">
        <v>44.1213427235983</v>
      </c>
      <c r="BZ152" s="72">
        <v>-60.2868726630719</v>
      </c>
      <c r="CA152" s="68">
        <v>56.3937293408936</v>
      </c>
      <c r="CB152" s="72">
        <v>-45.4028624526286</v>
      </c>
      <c r="CC152" s="24"/>
      <c r="CD152" s="24" t="s">
        <v>35</v>
      </c>
      <c r="CE152" s="68">
        <v>37.1933920462724</v>
      </c>
      <c r="CF152" s="72">
        <v>-63.767824086147</v>
      </c>
      <c r="CG152" s="68">
        <v>104.322219460507</v>
      </c>
      <c r="CH152" s="72">
        <v>1.1571268768887</v>
      </c>
      <c r="CI152" s="68">
        <v>83.578027475569</v>
      </c>
      <c r="CJ152" s="72">
        <v>-32.505150894277</v>
      </c>
      <c r="CK152" s="24"/>
      <c r="CL152" s="24" t="s">
        <v>35</v>
      </c>
      <c r="CM152" s="68">
        <v>111.970065130641</v>
      </c>
      <c r="CN152" s="72">
        <v>-3.31831063666694</v>
      </c>
      <c r="CO152" s="68">
        <v>104.920908005224</v>
      </c>
      <c r="CP152" s="72">
        <v>-17.8472875834923</v>
      </c>
      <c r="CQ152" s="68">
        <v>75.0523431475153</v>
      </c>
      <c r="CR152" s="72">
        <v>-39.1668691402542</v>
      </c>
      <c r="CS152" s="24"/>
      <c r="CT152" s="24" t="s">
        <v>35</v>
      </c>
      <c r="CU152" s="68">
        <v>100.305859230273</v>
      </c>
      <c r="CV152" s="72">
        <v>-32.3213434681507</v>
      </c>
      <c r="CW152" s="68">
        <v>103.541577739972</v>
      </c>
      <c r="CX152" s="72">
        <v>-11.9744910092457</v>
      </c>
      <c r="CY152" s="68">
        <v>2.7313435646605</v>
      </c>
      <c r="CZ152" s="72">
        <v>-97.2164562094716</v>
      </c>
      <c r="DA152" s="24"/>
      <c r="DB152" s="24" t="s">
        <v>35</v>
      </c>
      <c r="DC152" s="68">
        <v>74.5813253435645</v>
      </c>
      <c r="DD152" s="72">
        <v>-47.9251088373973</v>
      </c>
      <c r="DE152" s="68">
        <v>14.1394896468335</v>
      </c>
      <c r="DF152" s="72">
        <v>-83.1727102926534</v>
      </c>
      <c r="DG152" s="68">
        <v>62.43061872031</v>
      </c>
      <c r="DH152" s="72">
        <v>-46.7775446939778</v>
      </c>
      <c r="DI152" s="24"/>
      <c r="DJ152" s="24" t="s">
        <v>35</v>
      </c>
      <c r="DK152" s="68">
        <v>20.4606393898277</v>
      </c>
      <c r="DL152" s="72">
        <v>-78.5939394460888</v>
      </c>
      <c r="DM152" s="68">
        <v>11.1489309391638</v>
      </c>
      <c r="DN152" s="72">
        <v>-90.3024208271706</v>
      </c>
      <c r="DO152" s="68">
        <v>52.7639005114992</v>
      </c>
      <c r="DP152" s="72">
        <v>-57.3523902865866</v>
      </c>
      <c r="DQ152" s="435"/>
    </row>
    <row r="153" s="405" customFormat="1" ht="15" hidden="1" customHeight="1" spans="1:121">
      <c r="A153" s="24"/>
      <c r="B153" s="24" t="s">
        <v>36</v>
      </c>
      <c r="C153" s="68">
        <v>120.059306393273</v>
      </c>
      <c r="D153" s="72">
        <v>11.638917228364</v>
      </c>
      <c r="E153" s="68">
        <v>132.560626586344</v>
      </c>
      <c r="F153" s="72">
        <v>2.01261708686869</v>
      </c>
      <c r="G153" s="68">
        <v>90.1371904605904</v>
      </c>
      <c r="H153" s="72">
        <v>-24.7443310118398</v>
      </c>
      <c r="I153" s="24"/>
      <c r="J153" s="24" t="s">
        <v>36</v>
      </c>
      <c r="K153" s="68">
        <v>131.464379064275</v>
      </c>
      <c r="L153" s="72">
        <v>5.61345528958492</v>
      </c>
      <c r="M153" s="68">
        <v>78.854164801632</v>
      </c>
      <c r="N153" s="72">
        <v>-40.4533515777505</v>
      </c>
      <c r="O153" s="68">
        <v>19.8312215342877</v>
      </c>
      <c r="P153" s="72">
        <v>-82.7155898277644</v>
      </c>
      <c r="Q153" s="24"/>
      <c r="R153" s="24" t="s">
        <v>36</v>
      </c>
      <c r="S153" s="68">
        <v>68.3277861245846</v>
      </c>
      <c r="T153" s="72">
        <v>-43.8862324713992</v>
      </c>
      <c r="U153" s="68">
        <v>68.6648989161688</v>
      </c>
      <c r="V153" s="72">
        <v>-51.9891688883329</v>
      </c>
      <c r="W153" s="68">
        <v>128.182373480464</v>
      </c>
      <c r="X153" s="72">
        <v>-17.6741402090077</v>
      </c>
      <c r="Y153" s="24"/>
      <c r="Z153" s="24" t="s">
        <v>36</v>
      </c>
      <c r="AA153" s="68">
        <v>55.1872446059112</v>
      </c>
      <c r="AB153" s="72">
        <v>-56.2843834927046</v>
      </c>
      <c r="AC153" s="68">
        <v>50.0292231281469</v>
      </c>
      <c r="AD153" s="72">
        <v>-63.8057526508457</v>
      </c>
      <c r="AE153" s="68">
        <v>58.9749055560567</v>
      </c>
      <c r="AF153" s="72">
        <v>-46.0056590172676</v>
      </c>
      <c r="AG153" s="24"/>
      <c r="AH153" s="24" t="s">
        <v>36</v>
      </c>
      <c r="AI153" s="68">
        <v>95.691338047845</v>
      </c>
      <c r="AJ153" s="72">
        <v>-21.2484260065643</v>
      </c>
      <c r="AK153" s="68">
        <v>80.1608062601174</v>
      </c>
      <c r="AL153" s="72">
        <v>-29.9597592669639</v>
      </c>
      <c r="AM153" s="68">
        <v>69.7403381195529</v>
      </c>
      <c r="AN153" s="72">
        <v>-38.3307287159631</v>
      </c>
      <c r="AO153" s="24"/>
      <c r="AP153" s="24" t="s">
        <v>36</v>
      </c>
      <c r="AQ153" s="68">
        <v>89.4361572227905</v>
      </c>
      <c r="AR153" s="72">
        <v>-27.5965564430489</v>
      </c>
      <c r="AS153" s="68">
        <v>100.110728510396</v>
      </c>
      <c r="AT153" s="72">
        <v>-8.26306959818891</v>
      </c>
      <c r="AU153" s="68">
        <v>139.264746228732</v>
      </c>
      <c r="AV153" s="72">
        <v>3.04313555406171</v>
      </c>
      <c r="AW153" s="24"/>
      <c r="AX153" s="24" t="s">
        <v>36</v>
      </c>
      <c r="AY153" s="68">
        <v>170.993745654623</v>
      </c>
      <c r="AZ153" s="72">
        <v>35.2941433690105</v>
      </c>
      <c r="BA153" s="68">
        <v>92.3240742525623</v>
      </c>
      <c r="BB153" s="72">
        <v>-18.3025661467497</v>
      </c>
      <c r="BC153" s="68">
        <v>82.1099845983861</v>
      </c>
      <c r="BD153" s="72">
        <v>-38.2088939971225</v>
      </c>
      <c r="BE153" s="24"/>
      <c r="BF153" s="24" t="s">
        <v>36</v>
      </c>
      <c r="BG153" s="68">
        <v>54.877937228447</v>
      </c>
      <c r="BH153" s="72">
        <v>-52.8218927835949</v>
      </c>
      <c r="BI153" s="68">
        <v>74.7454570258541</v>
      </c>
      <c r="BJ153" s="72">
        <v>-32.9530589440683</v>
      </c>
      <c r="BK153" s="68">
        <v>70.0009780374682</v>
      </c>
      <c r="BL153" s="72">
        <v>-41.7405641101159</v>
      </c>
      <c r="BM153" s="24"/>
      <c r="BN153" s="24" t="s">
        <v>36</v>
      </c>
      <c r="BO153" s="68">
        <v>68.5083637962683</v>
      </c>
      <c r="BP153" s="72">
        <v>-44.0613822979</v>
      </c>
      <c r="BQ153" s="68">
        <v>65.4545508297472</v>
      </c>
      <c r="BR153" s="72">
        <v>-46.4580530139416</v>
      </c>
      <c r="BS153" s="68">
        <v>114.787621138044</v>
      </c>
      <c r="BT153" s="72">
        <v>-15.3553357130732</v>
      </c>
      <c r="BU153" s="24"/>
      <c r="BV153" s="24" t="s">
        <v>36</v>
      </c>
      <c r="BW153" s="68">
        <v>91.9603293841584</v>
      </c>
      <c r="BX153" s="72">
        <v>-20.2730961548465</v>
      </c>
      <c r="BY153" s="68">
        <v>93.2876770803829</v>
      </c>
      <c r="BZ153" s="72">
        <v>-20.8600290982389</v>
      </c>
      <c r="CA153" s="68">
        <v>107.25343703111</v>
      </c>
      <c r="CB153" s="72">
        <v>-2.65458725429562</v>
      </c>
      <c r="CC153" s="24"/>
      <c r="CD153" s="24" t="s">
        <v>36</v>
      </c>
      <c r="CE153" s="68">
        <v>103.950037855903</v>
      </c>
      <c r="CF153" s="72">
        <v>-2.08500309588159</v>
      </c>
      <c r="CG153" s="68">
        <v>110.95697573554</v>
      </c>
      <c r="CH153" s="72">
        <v>1.20773000972203</v>
      </c>
      <c r="CI153" s="68">
        <v>102.755670984275</v>
      </c>
      <c r="CJ153" s="72">
        <v>-13.3702638446018</v>
      </c>
      <c r="CK153" s="24"/>
      <c r="CL153" s="24" t="s">
        <v>36</v>
      </c>
      <c r="CM153" s="68">
        <v>109.538334066182</v>
      </c>
      <c r="CN153" s="72">
        <v>-1.55480757024607</v>
      </c>
      <c r="CO153" s="68">
        <v>132.235587337109</v>
      </c>
      <c r="CP153" s="72">
        <v>4.75276362703138</v>
      </c>
      <c r="CQ153" s="68">
        <v>107.352600552463</v>
      </c>
      <c r="CR153" s="72">
        <v>-15.0797614524209</v>
      </c>
      <c r="CS153" s="24"/>
      <c r="CT153" s="24" t="s">
        <v>36</v>
      </c>
      <c r="CU153" s="68">
        <v>128.720443153479</v>
      </c>
      <c r="CV153" s="72">
        <v>-12.5676712331161</v>
      </c>
      <c r="CW153" s="68">
        <v>138.027989022772</v>
      </c>
      <c r="CX153" s="72">
        <v>22.6728689433407</v>
      </c>
      <c r="CY153" s="68">
        <v>33.9663043053927</v>
      </c>
      <c r="CZ153" s="72">
        <v>-63.7371842164297</v>
      </c>
      <c r="DA153" s="24"/>
      <c r="DB153" s="24" t="s">
        <v>36</v>
      </c>
      <c r="DC153" s="68">
        <v>102.923061573081</v>
      </c>
      <c r="DD153" s="72">
        <v>-19.0346870917293</v>
      </c>
      <c r="DE153" s="68">
        <v>49.3842497542879</v>
      </c>
      <c r="DF153" s="72">
        <v>-46.851425353119</v>
      </c>
      <c r="DG153" s="68">
        <v>100.424148030685</v>
      </c>
      <c r="DH153" s="72">
        <v>-20.6696365884826</v>
      </c>
      <c r="DI153" s="24"/>
      <c r="DJ153" s="24" t="s">
        <v>36</v>
      </c>
      <c r="DK153" s="68">
        <v>51.8519790497146</v>
      </c>
      <c r="DL153" s="72">
        <v>-47.1648336462925</v>
      </c>
      <c r="DM153" s="68">
        <v>63.7374693409442</v>
      </c>
      <c r="DN153" s="72">
        <v>-50.5509559648499</v>
      </c>
      <c r="DO153" s="68">
        <v>96.7751634933531</v>
      </c>
      <c r="DP153" s="72">
        <v>-29.0715766966899</v>
      </c>
      <c r="DQ153" s="435"/>
    </row>
    <row r="154" s="405" customFormat="1" ht="15" hidden="1" customHeight="1" spans="1:121">
      <c r="A154" s="24"/>
      <c r="B154" s="24" t="s">
        <v>37</v>
      </c>
      <c r="C154" s="68">
        <v>125.284711035765</v>
      </c>
      <c r="D154" s="72">
        <v>29.2455396481858</v>
      </c>
      <c r="E154" s="68">
        <v>139.257620749837</v>
      </c>
      <c r="F154" s="72">
        <v>15.9593498095309</v>
      </c>
      <c r="G154" s="68">
        <v>111.667403345299</v>
      </c>
      <c r="H154" s="72">
        <v>-5.1003981236944</v>
      </c>
      <c r="I154" s="24"/>
      <c r="J154" s="24" t="s">
        <v>37</v>
      </c>
      <c r="K154" s="68">
        <v>131.485328217031</v>
      </c>
      <c r="L154" s="72">
        <v>9.93544233447146</v>
      </c>
      <c r="M154" s="68">
        <v>97.5077963611908</v>
      </c>
      <c r="N154" s="72">
        <v>-28.6475221446249</v>
      </c>
      <c r="O154" s="68">
        <v>84.852291134538</v>
      </c>
      <c r="P154" s="72">
        <v>-27.5553840226142</v>
      </c>
      <c r="Q154" s="24"/>
      <c r="R154" s="24" t="s">
        <v>37</v>
      </c>
      <c r="S154" s="68">
        <v>95.1397555983502</v>
      </c>
      <c r="T154" s="72">
        <v>-21.6823450245723</v>
      </c>
      <c r="U154" s="68">
        <v>131.226650275066</v>
      </c>
      <c r="V154" s="72">
        <v>-1.80209428372322</v>
      </c>
      <c r="W154" s="68">
        <v>100.823598247198</v>
      </c>
      <c r="X154" s="72">
        <v>-25.0864799676537</v>
      </c>
      <c r="Y154" s="24"/>
      <c r="Z154" s="24" t="s">
        <v>37</v>
      </c>
      <c r="AA154" s="68">
        <v>108.078392058454</v>
      </c>
      <c r="AB154" s="72">
        <v>-9.99071918257009</v>
      </c>
      <c r="AC154" s="68">
        <v>137.686698256254</v>
      </c>
      <c r="AD154" s="72">
        <v>3.56060560953395</v>
      </c>
      <c r="AE154" s="68">
        <v>117.495290962881</v>
      </c>
      <c r="AF154" s="72">
        <v>6.14894098849521</v>
      </c>
      <c r="AG154" s="24"/>
      <c r="AH154" s="24" t="s">
        <v>37</v>
      </c>
      <c r="AI154" s="68">
        <v>128.751611280282</v>
      </c>
      <c r="AJ154" s="72">
        <v>10.6963062099996</v>
      </c>
      <c r="AK154" s="68">
        <v>118.198625743451</v>
      </c>
      <c r="AL154" s="72">
        <v>-6.26028699868415</v>
      </c>
      <c r="AM154" s="68">
        <v>100.317539273753</v>
      </c>
      <c r="AN154" s="72">
        <v>-12.0862985945448</v>
      </c>
      <c r="AO154" s="24"/>
      <c r="AP154" s="24" t="s">
        <v>37</v>
      </c>
      <c r="AQ154" s="68">
        <v>111.234896218261</v>
      </c>
      <c r="AR154" s="72">
        <v>-10.3250808359742</v>
      </c>
      <c r="AS154" s="68">
        <v>114.210004686288</v>
      </c>
      <c r="AT154" s="72">
        <v>3.76927694432901</v>
      </c>
      <c r="AU154" s="68">
        <v>149.576330836707</v>
      </c>
      <c r="AV154" s="72">
        <v>36.1027096267038</v>
      </c>
      <c r="AW154" s="24"/>
      <c r="AX154" s="24" t="s">
        <v>37</v>
      </c>
      <c r="AY154" s="68">
        <v>199.383694469467</v>
      </c>
      <c r="AZ154" s="72">
        <v>65.5281511034629</v>
      </c>
      <c r="BA154" s="68">
        <v>127.186022516327</v>
      </c>
      <c r="BB154" s="72">
        <v>13.5733267103655</v>
      </c>
      <c r="BC154" s="68">
        <v>123.823173615257</v>
      </c>
      <c r="BD154" s="72">
        <v>-11.3973239417563</v>
      </c>
      <c r="BE154" s="24"/>
      <c r="BF154" s="24" t="s">
        <v>37</v>
      </c>
      <c r="BG154" s="68">
        <v>94.8952774895093</v>
      </c>
      <c r="BH154" s="72">
        <v>-21.4985674565459</v>
      </c>
      <c r="BI154" s="68">
        <v>134.036946112701</v>
      </c>
      <c r="BJ154" s="72">
        <v>12.8934046807306</v>
      </c>
      <c r="BK154" s="68">
        <v>122.597108189758</v>
      </c>
      <c r="BL154" s="72">
        <v>-1.57825926087399</v>
      </c>
      <c r="BM154" s="24"/>
      <c r="BN154" s="24" t="s">
        <v>37</v>
      </c>
      <c r="BO154" s="68">
        <v>120.648730215689</v>
      </c>
      <c r="BP154" s="72">
        <v>-5.93511508030875</v>
      </c>
      <c r="BQ154" s="68">
        <v>83.381036440525</v>
      </c>
      <c r="BR154" s="72">
        <v>-31.1947344367155</v>
      </c>
      <c r="BS154" s="68">
        <v>171.277077955549</v>
      </c>
      <c r="BT154" s="72">
        <v>13.0864746216715</v>
      </c>
      <c r="BU154" s="24"/>
      <c r="BV154" s="24" t="s">
        <v>37</v>
      </c>
      <c r="BW154" s="68">
        <v>127.773798223715</v>
      </c>
      <c r="BX154" s="72">
        <v>11.0190816005988</v>
      </c>
      <c r="BY154" s="68">
        <v>143.022374132131</v>
      </c>
      <c r="BZ154" s="72">
        <v>16.7749865029122</v>
      </c>
      <c r="CA154" s="68">
        <v>122.065869566095</v>
      </c>
      <c r="CB154" s="72">
        <v>7.73140931817835</v>
      </c>
      <c r="CC154" s="24"/>
      <c r="CD154" s="24" t="s">
        <v>37</v>
      </c>
      <c r="CE154" s="68">
        <v>129.486293826989</v>
      </c>
      <c r="CF154" s="72">
        <v>7.90063421959238</v>
      </c>
      <c r="CG154" s="68">
        <v>146.253927631662</v>
      </c>
      <c r="CH154" s="72">
        <v>29.7853261943894</v>
      </c>
      <c r="CI154" s="68">
        <v>81.098684385969</v>
      </c>
      <c r="CJ154" s="72">
        <v>-25.9755967612414</v>
      </c>
      <c r="CK154" s="24"/>
      <c r="CL154" s="24" t="s">
        <v>37</v>
      </c>
      <c r="CM154" s="68">
        <v>121.582877141928</v>
      </c>
      <c r="CN154" s="72">
        <v>9.45039999572354</v>
      </c>
      <c r="CO154" s="68">
        <v>140.199833057109</v>
      </c>
      <c r="CP154" s="72">
        <v>9.21587863932409</v>
      </c>
      <c r="CQ154" s="68">
        <v>155.040207302879</v>
      </c>
      <c r="CR154" s="72">
        <v>11.3993529488973</v>
      </c>
      <c r="CS154" s="24"/>
      <c r="CT154" s="24" t="s">
        <v>37</v>
      </c>
      <c r="CU154" s="68">
        <v>157.837782119942</v>
      </c>
      <c r="CV154" s="72">
        <v>23.4497657824266</v>
      </c>
      <c r="CW154" s="68">
        <v>137.774985390017</v>
      </c>
      <c r="CX154" s="72">
        <v>13.8184590661583</v>
      </c>
      <c r="CY154" s="68">
        <v>121.683824334228</v>
      </c>
      <c r="CZ154" s="72">
        <v>44.2662406749003</v>
      </c>
      <c r="DA154" s="24"/>
      <c r="DB154" s="24" t="s">
        <v>37</v>
      </c>
      <c r="DC154" s="68">
        <v>141.90395779296</v>
      </c>
      <c r="DD154" s="72">
        <v>3.77546906722071</v>
      </c>
      <c r="DE154" s="68">
        <v>102.96284792085</v>
      </c>
      <c r="DF154" s="72">
        <v>-6.36818941662915</v>
      </c>
      <c r="DG154" s="68">
        <v>106.186656297175</v>
      </c>
      <c r="DH154" s="72">
        <v>-3.13123460370616</v>
      </c>
      <c r="DI154" s="24"/>
      <c r="DJ154" s="24" t="s">
        <v>37</v>
      </c>
      <c r="DK154" s="68">
        <v>97.4135566584181</v>
      </c>
      <c r="DL154" s="72">
        <v>-0.857028978155299</v>
      </c>
      <c r="DM154" s="68">
        <v>151.894739664601</v>
      </c>
      <c r="DN154" s="72">
        <v>18.0932557487005</v>
      </c>
      <c r="DO154" s="68">
        <v>133.433919121115</v>
      </c>
      <c r="DP154" s="72">
        <v>0.110449898569613</v>
      </c>
      <c r="DQ154" s="435"/>
    </row>
    <row r="155" s="405" customFormat="1" ht="15" hidden="1" customHeight="1" spans="1:121">
      <c r="A155" s="24"/>
      <c r="B155" s="24" t="s">
        <v>38</v>
      </c>
      <c r="C155" s="68">
        <v>120.272166541274</v>
      </c>
      <c r="D155" s="72">
        <v>13.3370176605641</v>
      </c>
      <c r="E155" s="68">
        <v>151.198711930812</v>
      </c>
      <c r="F155" s="72">
        <v>12.1533967791843</v>
      </c>
      <c r="G155" s="68">
        <v>110.246733724392</v>
      </c>
      <c r="H155" s="72">
        <v>-15.2615309026546</v>
      </c>
      <c r="I155" s="24"/>
      <c r="J155" s="24" t="s">
        <v>38</v>
      </c>
      <c r="K155" s="68">
        <v>137.400955596934</v>
      </c>
      <c r="L155" s="72">
        <v>2.93378537059743</v>
      </c>
      <c r="M155" s="68">
        <v>110.946641691257</v>
      </c>
      <c r="N155" s="72">
        <v>-13.7375955569678</v>
      </c>
      <c r="O155" s="68">
        <v>117.805679998949</v>
      </c>
      <c r="P155" s="72">
        <v>5.70635989483338</v>
      </c>
      <c r="Q155" s="24"/>
      <c r="R155" s="24" t="s">
        <v>38</v>
      </c>
      <c r="S155" s="68">
        <v>84.9954448516896</v>
      </c>
      <c r="T155" s="72">
        <v>-27.9287254136568</v>
      </c>
      <c r="U155" s="68">
        <v>114.0429816545</v>
      </c>
      <c r="V155" s="72">
        <v>-5.85218273711648</v>
      </c>
      <c r="W155" s="68">
        <v>79.7937623991788</v>
      </c>
      <c r="X155" s="72">
        <v>-36.3568713925714</v>
      </c>
      <c r="Y155" s="24"/>
      <c r="Z155" s="24" t="s">
        <v>38</v>
      </c>
      <c r="AA155" s="68">
        <v>97.5055723926117</v>
      </c>
      <c r="AB155" s="72">
        <v>-17.6264353416123</v>
      </c>
      <c r="AC155" s="68">
        <v>113.829076636442</v>
      </c>
      <c r="AD155" s="72">
        <v>-4.25477288205045</v>
      </c>
      <c r="AE155" s="68">
        <v>99.3148908741843</v>
      </c>
      <c r="AF155" s="72">
        <v>-12.5031021059133</v>
      </c>
      <c r="AG155" s="24"/>
      <c r="AH155" s="24" t="s">
        <v>38</v>
      </c>
      <c r="AI155" s="68">
        <v>125.793810609591</v>
      </c>
      <c r="AJ155" s="72">
        <v>6.6300258936151</v>
      </c>
      <c r="AK155" s="68">
        <v>131.798800386008</v>
      </c>
      <c r="AL155" s="72">
        <v>4.76232883452991</v>
      </c>
      <c r="AM155" s="68">
        <v>98.3714629185652</v>
      </c>
      <c r="AN155" s="72">
        <v>-10.9511153446633</v>
      </c>
      <c r="AO155" s="24"/>
      <c r="AP155" s="24" t="s">
        <v>38</v>
      </c>
      <c r="AQ155" s="68">
        <v>110.20235370353</v>
      </c>
      <c r="AR155" s="72">
        <v>-11.0760964419852</v>
      </c>
      <c r="AS155" s="68">
        <v>114.277163490976</v>
      </c>
      <c r="AT155" s="72">
        <v>3.85344545114053</v>
      </c>
      <c r="AU155" s="68">
        <v>151.619412178678</v>
      </c>
      <c r="AV155" s="72">
        <v>21.1871267050664</v>
      </c>
      <c r="AW155" s="24"/>
      <c r="AX155" s="24" t="s">
        <v>38</v>
      </c>
      <c r="AY155" s="68">
        <v>206.992497462396</v>
      </c>
      <c r="AZ155" s="72">
        <v>61.9833401864399</v>
      </c>
      <c r="BA155" s="68">
        <v>128.776903767626</v>
      </c>
      <c r="BB155" s="72">
        <v>10.1656500651579</v>
      </c>
      <c r="BC155" s="68">
        <v>145.612877894352</v>
      </c>
      <c r="BD155" s="72">
        <v>6.5128367403217</v>
      </c>
      <c r="BE155" s="24"/>
      <c r="BF155" s="24" t="s">
        <v>38</v>
      </c>
      <c r="BG155" s="68">
        <v>105.988280876922</v>
      </c>
      <c r="BH155" s="72">
        <v>-12.3348640469708</v>
      </c>
      <c r="BI155" s="68">
        <v>133.463354261506</v>
      </c>
      <c r="BJ155" s="72">
        <v>7.65759754657509</v>
      </c>
      <c r="BK155" s="68">
        <v>127.25554611194</v>
      </c>
      <c r="BL155" s="72">
        <v>-4.03555413224454</v>
      </c>
      <c r="BM155" s="24"/>
      <c r="BN155" s="24" t="s">
        <v>38</v>
      </c>
      <c r="BO155" s="68">
        <v>124.441696736535</v>
      </c>
      <c r="BP155" s="72">
        <v>-7.50423778739034</v>
      </c>
      <c r="BQ155" s="68">
        <v>92.0122013431838</v>
      </c>
      <c r="BR155" s="72">
        <v>-24.6981215970815</v>
      </c>
      <c r="BS155" s="68">
        <v>170.754756884272</v>
      </c>
      <c r="BT155" s="72">
        <v>14.1470389103552</v>
      </c>
      <c r="BU155" s="24"/>
      <c r="BV155" s="24" t="s">
        <v>38</v>
      </c>
      <c r="BW155" s="68">
        <v>126.816619378152</v>
      </c>
      <c r="BX155" s="72">
        <v>14.5407665406812</v>
      </c>
      <c r="BY155" s="68">
        <v>138.646817093819</v>
      </c>
      <c r="BZ155" s="72">
        <v>3.97742246950905</v>
      </c>
      <c r="CA155" s="68">
        <v>125.187978997606</v>
      </c>
      <c r="CB155" s="72">
        <v>-3.687420331403</v>
      </c>
      <c r="CC155" s="24"/>
      <c r="CD155" s="24" t="s">
        <v>38</v>
      </c>
      <c r="CE155" s="68">
        <v>130.854423715148</v>
      </c>
      <c r="CF155" s="72">
        <v>1.27551002843886</v>
      </c>
      <c r="CG155" s="68">
        <v>141.836766026945</v>
      </c>
      <c r="CH155" s="72">
        <v>3.1315725640066</v>
      </c>
      <c r="CI155" s="68">
        <v>75.0826534289918</v>
      </c>
      <c r="CJ155" s="72">
        <v>-18.3734479048451</v>
      </c>
      <c r="CK155" s="24"/>
      <c r="CL155" s="24" t="s">
        <v>38</v>
      </c>
      <c r="CM155" s="68">
        <v>107.273575428462</v>
      </c>
      <c r="CN155" s="72">
        <v>12.7069559222444</v>
      </c>
      <c r="CO155" s="68">
        <v>121.48546827119</v>
      </c>
      <c r="CP155" s="72">
        <v>6.63072843080394</v>
      </c>
      <c r="CQ155" s="68">
        <v>147.881415618081</v>
      </c>
      <c r="CR155" s="72">
        <v>10.936979889362</v>
      </c>
      <c r="CS155" s="24"/>
      <c r="CT155" s="24" t="s">
        <v>38</v>
      </c>
      <c r="CU155" s="68">
        <v>145.807073423664</v>
      </c>
      <c r="CV155" s="72">
        <v>10.1104580563109</v>
      </c>
      <c r="CW155" s="68">
        <v>138.746832228121</v>
      </c>
      <c r="CX155" s="72">
        <v>7.95906716673711</v>
      </c>
      <c r="CY155" s="68">
        <v>116.11553837863</v>
      </c>
      <c r="CZ155" s="72">
        <v>21.2486277278044</v>
      </c>
      <c r="DA155" s="24"/>
      <c r="DB155" s="24" t="s">
        <v>38</v>
      </c>
      <c r="DC155" s="68">
        <v>148.124173230402</v>
      </c>
      <c r="DD155" s="72">
        <v>4.41808671833543</v>
      </c>
      <c r="DE155" s="68">
        <v>85.6944044353077</v>
      </c>
      <c r="DF155" s="72">
        <v>5.28479303678265</v>
      </c>
      <c r="DG155" s="68">
        <v>77.0053831966024</v>
      </c>
      <c r="DH155" s="72">
        <v>-34.2836881436102</v>
      </c>
      <c r="DI155" s="24"/>
      <c r="DJ155" s="24" t="s">
        <v>38</v>
      </c>
      <c r="DK155" s="68">
        <v>100.811031778448</v>
      </c>
      <c r="DL155" s="72">
        <v>7.81207681977317</v>
      </c>
      <c r="DM155" s="68">
        <v>137.250904949758</v>
      </c>
      <c r="DN155" s="72">
        <v>5.39733515633678</v>
      </c>
      <c r="DO155" s="68">
        <v>144.725216660084</v>
      </c>
      <c r="DP155" s="72">
        <v>-9.37493245960009</v>
      </c>
      <c r="DQ155" s="435"/>
    </row>
    <row r="156" s="405" customFormat="1" ht="15" hidden="1" customHeight="1" spans="1:121">
      <c r="A156" s="24"/>
      <c r="B156" s="24" t="s">
        <v>39</v>
      </c>
      <c r="C156" s="68">
        <v>120.500821346764</v>
      </c>
      <c r="D156" s="72">
        <v>10.2987007079459</v>
      </c>
      <c r="E156" s="68">
        <v>153.088709048643</v>
      </c>
      <c r="F156" s="72">
        <v>6.60862194154154</v>
      </c>
      <c r="G156" s="68">
        <v>121.28484422699</v>
      </c>
      <c r="H156" s="72">
        <v>-7.96805145847902</v>
      </c>
      <c r="I156" s="24"/>
      <c r="J156" s="24" t="s">
        <v>39</v>
      </c>
      <c r="K156" s="68">
        <v>135.016075971192</v>
      </c>
      <c r="L156" s="72">
        <v>-1.45730231351668</v>
      </c>
      <c r="M156" s="68">
        <v>120.126322740974</v>
      </c>
      <c r="N156" s="72">
        <v>-10.3980035538174</v>
      </c>
      <c r="O156" s="68">
        <v>117.091612857476</v>
      </c>
      <c r="P156" s="72">
        <v>2.13158368142436</v>
      </c>
      <c r="Q156" s="24"/>
      <c r="R156" s="24" t="s">
        <v>39</v>
      </c>
      <c r="S156" s="68">
        <v>92.7732988975851</v>
      </c>
      <c r="T156" s="72">
        <v>-17.6499257671359</v>
      </c>
      <c r="U156" s="68">
        <v>114.829112071289</v>
      </c>
      <c r="V156" s="72">
        <v>-7.13831482215205</v>
      </c>
      <c r="W156" s="68">
        <v>77.0823627398567</v>
      </c>
      <c r="X156" s="72">
        <v>-33.9743011485651</v>
      </c>
      <c r="Y156" s="24"/>
      <c r="Z156" s="24" t="s">
        <v>39</v>
      </c>
      <c r="AA156" s="68">
        <v>95.9489179087494</v>
      </c>
      <c r="AB156" s="72">
        <v>-21.4841595779771</v>
      </c>
      <c r="AC156" s="68">
        <v>122.444000265204</v>
      </c>
      <c r="AD156" s="72">
        <v>1.8018232752119</v>
      </c>
      <c r="AE156" s="68">
        <v>95.8383965326422</v>
      </c>
      <c r="AF156" s="72">
        <v>-17.2301456024934</v>
      </c>
      <c r="AG156" s="24"/>
      <c r="AH156" s="24" t="s">
        <v>39</v>
      </c>
      <c r="AI156" s="68">
        <v>114.151800808476</v>
      </c>
      <c r="AJ156" s="72">
        <v>2.41922081504956</v>
      </c>
      <c r="AK156" s="68">
        <v>123.785989214421</v>
      </c>
      <c r="AL156" s="72">
        <v>1.9535298099934</v>
      </c>
      <c r="AM156" s="68">
        <v>96.8590435363182</v>
      </c>
      <c r="AN156" s="72">
        <v>-8.4669612951234</v>
      </c>
      <c r="AO156" s="24"/>
      <c r="AP156" s="24" t="s">
        <v>39</v>
      </c>
      <c r="AQ156" s="68">
        <v>110.511094993967</v>
      </c>
      <c r="AR156" s="72">
        <v>-9.97018218339815</v>
      </c>
      <c r="AS156" s="68">
        <v>109.448863695788</v>
      </c>
      <c r="AT156" s="72">
        <v>-1.87482031162125</v>
      </c>
      <c r="AU156" s="68">
        <v>150.717631997874</v>
      </c>
      <c r="AV156" s="72">
        <v>23.0377605059806</v>
      </c>
      <c r="AW156" s="24"/>
      <c r="AX156" s="24" t="s">
        <v>39</v>
      </c>
      <c r="AY156" s="68">
        <v>200.272537249386</v>
      </c>
      <c r="AZ156" s="72">
        <v>55.3861967699586</v>
      </c>
      <c r="BA156" s="68">
        <v>125.12479318584</v>
      </c>
      <c r="BB156" s="72">
        <v>7.6425925785268</v>
      </c>
      <c r="BC156" s="68">
        <v>139.993021525848</v>
      </c>
      <c r="BD156" s="72">
        <v>2.94778681889711</v>
      </c>
      <c r="BE156" s="24"/>
      <c r="BF156" s="24" t="s">
        <v>39</v>
      </c>
      <c r="BG156" s="68">
        <v>109.931804369214</v>
      </c>
      <c r="BH156" s="72">
        <v>-10.0858909488938</v>
      </c>
      <c r="BI156" s="68">
        <v>127.300335025206</v>
      </c>
      <c r="BJ156" s="72">
        <v>6.87462181390927</v>
      </c>
      <c r="BK156" s="68">
        <v>113.500693147425</v>
      </c>
      <c r="BL156" s="72">
        <v>-6.51231271636952</v>
      </c>
      <c r="BM156" s="24"/>
      <c r="BN156" s="24" t="s">
        <v>39</v>
      </c>
      <c r="BO156" s="68">
        <v>129.188736661465</v>
      </c>
      <c r="BP156" s="72">
        <v>5.14482426746051</v>
      </c>
      <c r="BQ156" s="68">
        <v>94.5222069743856</v>
      </c>
      <c r="BR156" s="72">
        <v>-20.1385846832469</v>
      </c>
      <c r="BS156" s="68">
        <v>151.499286139884</v>
      </c>
      <c r="BT156" s="72">
        <v>7.48165878240623</v>
      </c>
      <c r="BU156" s="24"/>
      <c r="BV156" s="24" t="s">
        <v>39</v>
      </c>
      <c r="BW156" s="68">
        <v>122.924191601398</v>
      </c>
      <c r="BX156" s="72">
        <v>8.38764811050565</v>
      </c>
      <c r="BY156" s="68">
        <v>100.767132248555</v>
      </c>
      <c r="BZ156" s="72">
        <v>3.05295363053818</v>
      </c>
      <c r="CA156" s="68">
        <v>143.30599107172</v>
      </c>
      <c r="CB156" s="72">
        <v>14.4714126068463</v>
      </c>
      <c r="CC156" s="24"/>
      <c r="CD156" s="24" t="s">
        <v>39</v>
      </c>
      <c r="CE156" s="68">
        <v>127.341739461035</v>
      </c>
      <c r="CF156" s="72">
        <v>3.02143009638311</v>
      </c>
      <c r="CG156" s="68">
        <v>155.659209624231</v>
      </c>
      <c r="CH156" s="72">
        <v>5.50714649471958</v>
      </c>
      <c r="CI156" s="68">
        <v>96.5204476451877</v>
      </c>
      <c r="CJ156" s="72">
        <v>-18.541346185598</v>
      </c>
      <c r="CK156" s="24"/>
      <c r="CL156" s="24" t="s">
        <v>39</v>
      </c>
      <c r="CM156" s="68">
        <v>102.552295104875</v>
      </c>
      <c r="CN156" s="72">
        <v>1.49833758477791</v>
      </c>
      <c r="CO156" s="68">
        <v>123.588262460388</v>
      </c>
      <c r="CP156" s="72">
        <v>8.38662594736293</v>
      </c>
      <c r="CQ156" s="68">
        <v>172.293473332775</v>
      </c>
      <c r="CR156" s="72">
        <v>24.9777904172263</v>
      </c>
      <c r="CS156" s="24"/>
      <c r="CT156" s="24" t="s">
        <v>39</v>
      </c>
      <c r="CU156" s="68">
        <v>126.114925591549</v>
      </c>
      <c r="CV156" s="72">
        <v>-3.8909453955447</v>
      </c>
      <c r="CW156" s="68">
        <v>136.389154269681</v>
      </c>
      <c r="CX156" s="72">
        <v>6.13519917345795</v>
      </c>
      <c r="CY156" s="68">
        <v>119.392839116161</v>
      </c>
      <c r="CZ156" s="72">
        <v>24.9441413934695</v>
      </c>
      <c r="DA156" s="24"/>
      <c r="DB156" s="24" t="s">
        <v>39</v>
      </c>
      <c r="DC156" s="68">
        <v>144.32039621834</v>
      </c>
      <c r="DD156" s="72">
        <v>1.91463403750411</v>
      </c>
      <c r="DE156" s="68">
        <v>125.047558978417</v>
      </c>
      <c r="DF156" s="72">
        <v>-21.1613174359485</v>
      </c>
      <c r="DG156" s="68">
        <v>96.7824107640112</v>
      </c>
      <c r="DH156" s="72">
        <v>-31.3263938278719</v>
      </c>
      <c r="DI156" s="24"/>
      <c r="DJ156" s="24" t="s">
        <v>39</v>
      </c>
      <c r="DK156" s="68">
        <v>116.274822047083</v>
      </c>
      <c r="DL156" s="72">
        <v>10.5481454540476</v>
      </c>
      <c r="DM156" s="68">
        <v>138.400878921936</v>
      </c>
      <c r="DN156" s="72">
        <v>1.41235333659029</v>
      </c>
      <c r="DO156" s="68">
        <v>145.98104784901</v>
      </c>
      <c r="DP156" s="72">
        <v>-0.0978894048350725</v>
      </c>
      <c r="DQ156" s="435"/>
    </row>
    <row r="157" s="405" customFormat="1" ht="15" hidden="1" customHeight="1" spans="1:121">
      <c r="A157" s="24"/>
      <c r="B157" s="24" t="s">
        <v>40</v>
      </c>
      <c r="C157" s="68">
        <v>123.121460568238</v>
      </c>
      <c r="D157" s="72">
        <v>4.85268994467263</v>
      </c>
      <c r="E157" s="68">
        <v>153.492653946975</v>
      </c>
      <c r="F157" s="72">
        <v>7.64085611275469</v>
      </c>
      <c r="G157" s="68">
        <v>139.338126596264</v>
      </c>
      <c r="H157" s="72">
        <v>2.9012366794839</v>
      </c>
      <c r="I157" s="24"/>
      <c r="J157" s="24" t="s">
        <v>40</v>
      </c>
      <c r="K157" s="68">
        <v>132.989318099016</v>
      </c>
      <c r="L157" s="72">
        <v>1.63519632728872</v>
      </c>
      <c r="M157" s="68">
        <v>119.531641525602</v>
      </c>
      <c r="N157" s="72">
        <v>-5.60099760974207</v>
      </c>
      <c r="O157" s="68">
        <v>117.151848620753</v>
      </c>
      <c r="P157" s="72">
        <v>7.63378523023547</v>
      </c>
      <c r="Q157" s="24"/>
      <c r="R157" s="24" t="s">
        <v>40</v>
      </c>
      <c r="S157" s="68">
        <v>108.874369768147</v>
      </c>
      <c r="T157" s="72">
        <v>-8.49994319613937</v>
      </c>
      <c r="U157" s="68">
        <v>132.413418342002</v>
      </c>
      <c r="V157" s="72">
        <v>1.22260750821026</v>
      </c>
      <c r="W157" s="68">
        <v>110.551121211946</v>
      </c>
      <c r="X157" s="72">
        <v>-10.6055010697549</v>
      </c>
      <c r="Y157" s="24"/>
      <c r="Z157" s="24" t="s">
        <v>40</v>
      </c>
      <c r="AA157" s="68">
        <v>90.5794702524579</v>
      </c>
      <c r="AB157" s="72">
        <v>-21.2445250511281</v>
      </c>
      <c r="AC157" s="68">
        <v>120.205436763481</v>
      </c>
      <c r="AD157" s="72">
        <v>0.267090582778124</v>
      </c>
      <c r="AE157" s="68">
        <v>114.693722034488</v>
      </c>
      <c r="AF157" s="72">
        <v>-3.58530449329288</v>
      </c>
      <c r="AG157" s="24"/>
      <c r="AH157" s="24" t="s">
        <v>40</v>
      </c>
      <c r="AI157" s="68">
        <v>129.589165258274</v>
      </c>
      <c r="AJ157" s="72">
        <v>5.08828479567318</v>
      </c>
      <c r="AK157" s="68">
        <v>122.346702195406</v>
      </c>
      <c r="AL157" s="72">
        <v>2.82175767392823</v>
      </c>
      <c r="AM157" s="68">
        <v>98.6691534223457</v>
      </c>
      <c r="AN157" s="72">
        <v>-9.55219389090013</v>
      </c>
      <c r="AO157" s="24"/>
      <c r="AP157" s="24" t="s">
        <v>40</v>
      </c>
      <c r="AQ157" s="68">
        <v>113.319556814429</v>
      </c>
      <c r="AR157" s="72">
        <v>-7.05247552705862</v>
      </c>
      <c r="AS157" s="68">
        <v>113.164023397388</v>
      </c>
      <c r="AT157" s="72">
        <v>0.591417328328475</v>
      </c>
      <c r="AU157" s="68">
        <v>161.061431873223</v>
      </c>
      <c r="AV157" s="72">
        <v>24.5680037550174</v>
      </c>
      <c r="AW157" s="24"/>
      <c r="AX157" s="24" t="s">
        <v>40</v>
      </c>
      <c r="AY157" s="68">
        <v>206.25144699618</v>
      </c>
      <c r="AZ157" s="72">
        <v>66.0403904651766</v>
      </c>
      <c r="BA157" s="68">
        <v>127.107200052911</v>
      </c>
      <c r="BB157" s="72">
        <v>8.30333044934927</v>
      </c>
      <c r="BC157" s="68">
        <v>132.071340869882</v>
      </c>
      <c r="BD157" s="72">
        <v>1.39302076945344</v>
      </c>
      <c r="BE157" s="24"/>
      <c r="BF157" s="24" t="s">
        <v>40</v>
      </c>
      <c r="BG157" s="68">
        <v>108.842203304735</v>
      </c>
      <c r="BH157" s="72">
        <v>-7.94536477907154</v>
      </c>
      <c r="BI157" s="68">
        <v>125.391388683966</v>
      </c>
      <c r="BJ157" s="72">
        <v>6.55516812379516</v>
      </c>
      <c r="BK157" s="68">
        <v>117.587348277187</v>
      </c>
      <c r="BL157" s="72">
        <v>-3.36264141976552</v>
      </c>
      <c r="BM157" s="24"/>
      <c r="BN157" s="24" t="s">
        <v>40</v>
      </c>
      <c r="BO157" s="68">
        <v>129.513141220414</v>
      </c>
      <c r="BP157" s="72">
        <v>2.7864872613152</v>
      </c>
      <c r="BQ157" s="68">
        <v>102.367624410005</v>
      </c>
      <c r="BR157" s="72">
        <v>-12.3400975261054</v>
      </c>
      <c r="BS157" s="68">
        <v>159.874511815454</v>
      </c>
      <c r="BT157" s="72">
        <v>10.2663400888071</v>
      </c>
      <c r="BU157" s="24"/>
      <c r="BV157" s="24" t="s">
        <v>40</v>
      </c>
      <c r="BW157" s="68">
        <v>112.425927344574</v>
      </c>
      <c r="BX157" s="72">
        <v>14.5146544518702</v>
      </c>
      <c r="BY157" s="68">
        <v>115.457462447273</v>
      </c>
      <c r="BZ157" s="72">
        <v>-8.04130713015259</v>
      </c>
      <c r="CA157" s="68">
        <v>168.940968894418</v>
      </c>
      <c r="CB157" s="72">
        <v>20.4778732858885</v>
      </c>
      <c r="CC157" s="24"/>
      <c r="CD157" s="24" t="s">
        <v>40</v>
      </c>
      <c r="CE157" s="68">
        <v>134.485534578677</v>
      </c>
      <c r="CF157" s="72">
        <v>4.74852831005452</v>
      </c>
      <c r="CG157" s="68">
        <v>107.887119091389</v>
      </c>
      <c r="CH157" s="72">
        <v>-2.74484376375729</v>
      </c>
      <c r="CI157" s="68">
        <v>73.1208934316807</v>
      </c>
      <c r="CJ157" s="72">
        <v>-14.1417067182434</v>
      </c>
      <c r="CK157" s="24"/>
      <c r="CL157" s="24" t="s">
        <v>40</v>
      </c>
      <c r="CM157" s="68">
        <v>121.712799345584</v>
      </c>
      <c r="CN157" s="72">
        <v>5.76580527001906</v>
      </c>
      <c r="CO157" s="68">
        <v>137.959451660637</v>
      </c>
      <c r="CP157" s="72">
        <v>15.4450553711242</v>
      </c>
      <c r="CQ157" s="68">
        <v>148.280004304883</v>
      </c>
      <c r="CR157" s="72">
        <v>9.98843391566564</v>
      </c>
      <c r="CS157" s="24"/>
      <c r="CT157" s="24" t="s">
        <v>40</v>
      </c>
      <c r="CU157" s="68">
        <v>109.91749333902</v>
      </c>
      <c r="CV157" s="72">
        <v>2.19244898870303</v>
      </c>
      <c r="CW157" s="68">
        <v>123.007620492827</v>
      </c>
      <c r="CX157" s="72">
        <v>6.4930133960539</v>
      </c>
      <c r="CY157" s="68">
        <v>110.017662763479</v>
      </c>
      <c r="CZ157" s="72">
        <v>34.84426829727</v>
      </c>
      <c r="DA157" s="24"/>
      <c r="DB157" s="24" t="s">
        <v>40</v>
      </c>
      <c r="DC157" s="68">
        <v>125.564526871177</v>
      </c>
      <c r="DD157" s="72">
        <v>-1.78331572514863</v>
      </c>
      <c r="DE157" s="68">
        <v>130.722436130087</v>
      </c>
      <c r="DF157" s="72">
        <v>-11.8827152469244</v>
      </c>
      <c r="DG157" s="68">
        <v>90.0803762879946</v>
      </c>
      <c r="DH157" s="72">
        <v>-28.0184068503189</v>
      </c>
      <c r="DI157" s="24"/>
      <c r="DJ157" s="24" t="s">
        <v>40</v>
      </c>
      <c r="DK157" s="68">
        <v>104.159087183315</v>
      </c>
      <c r="DL157" s="72">
        <v>2.50535321512272</v>
      </c>
      <c r="DM157" s="68">
        <v>145.048085022335</v>
      </c>
      <c r="DN157" s="72">
        <v>4.91089597397749</v>
      </c>
      <c r="DO157" s="68">
        <v>141.777977491452</v>
      </c>
      <c r="DP157" s="72">
        <v>-3.77425599878893</v>
      </c>
      <c r="DQ157" s="435"/>
    </row>
    <row r="158" s="405" customFormat="1" ht="15" hidden="1" customHeight="1" spans="1:121">
      <c r="A158" s="24"/>
      <c r="B158" s="24" t="s">
        <v>41</v>
      </c>
      <c r="C158" s="68">
        <v>113.841818034786</v>
      </c>
      <c r="D158" s="72">
        <v>-11.4313319229691</v>
      </c>
      <c r="E158" s="68">
        <v>115.869285432726</v>
      </c>
      <c r="F158" s="72">
        <v>10.655910442217</v>
      </c>
      <c r="G158" s="68">
        <v>120.721267112689</v>
      </c>
      <c r="H158" s="72">
        <v>-5.7949309516832</v>
      </c>
      <c r="I158" s="24"/>
      <c r="J158" s="24" t="s">
        <v>41</v>
      </c>
      <c r="K158" s="68">
        <v>124.775770009196</v>
      </c>
      <c r="L158" s="72">
        <v>2.07668220319852</v>
      </c>
      <c r="M158" s="68">
        <v>119.581522020509</v>
      </c>
      <c r="N158" s="72">
        <v>-7.24506250153719</v>
      </c>
      <c r="O158" s="68">
        <v>109.767133469254</v>
      </c>
      <c r="P158" s="72">
        <v>5.04481482647843</v>
      </c>
      <c r="Q158" s="24"/>
      <c r="R158" s="24" t="s">
        <v>41</v>
      </c>
      <c r="S158" s="68">
        <v>106.27751275722</v>
      </c>
      <c r="T158" s="72">
        <v>-7.43226955834078</v>
      </c>
      <c r="U158" s="68">
        <v>149.638659929263</v>
      </c>
      <c r="V158" s="72">
        <v>0.253442978557956</v>
      </c>
      <c r="W158" s="68">
        <v>109.242959277912</v>
      </c>
      <c r="X158" s="72">
        <v>-7.01291948966696</v>
      </c>
      <c r="Y158" s="24"/>
      <c r="Z158" s="24" t="s">
        <v>41</v>
      </c>
      <c r="AA158" s="68">
        <v>95.8810786453278</v>
      </c>
      <c r="AB158" s="72">
        <v>-11.0705928669744</v>
      </c>
      <c r="AC158" s="68">
        <v>107.867776484859</v>
      </c>
      <c r="AD158" s="72">
        <v>-3.71710079874929</v>
      </c>
      <c r="AE158" s="68">
        <v>118.314213303492</v>
      </c>
      <c r="AF158" s="72">
        <v>-4.78113058311125</v>
      </c>
      <c r="AG158" s="24"/>
      <c r="AH158" s="24" t="s">
        <v>41</v>
      </c>
      <c r="AI158" s="68">
        <v>119.543441156765</v>
      </c>
      <c r="AJ158" s="72">
        <v>5.74199563239478</v>
      </c>
      <c r="AK158" s="68">
        <v>120.144188273915</v>
      </c>
      <c r="AL158" s="72">
        <v>2.50407835795818</v>
      </c>
      <c r="AM158" s="68">
        <v>104.496749936032</v>
      </c>
      <c r="AN158" s="72">
        <v>-11.133484224614</v>
      </c>
      <c r="AO158" s="24"/>
      <c r="AP158" s="24" t="s">
        <v>41</v>
      </c>
      <c r="AQ158" s="68">
        <v>113.082993202077</v>
      </c>
      <c r="AR158" s="72">
        <v>-8.33006632179598</v>
      </c>
      <c r="AS158" s="68">
        <v>109.983783088275</v>
      </c>
      <c r="AT158" s="72">
        <v>-3.06134553358348</v>
      </c>
      <c r="AU158" s="68">
        <v>150.001220383707</v>
      </c>
      <c r="AV158" s="72">
        <v>17.9474923546739</v>
      </c>
      <c r="AW158" s="24"/>
      <c r="AX158" s="24" t="s">
        <v>41</v>
      </c>
      <c r="AY158" s="68">
        <v>218.803594577682</v>
      </c>
      <c r="AZ158" s="72">
        <v>70.0177594967651</v>
      </c>
      <c r="BA158" s="68">
        <v>125.835003313829</v>
      </c>
      <c r="BB158" s="72">
        <v>7.14488071392741</v>
      </c>
      <c r="BC158" s="68">
        <v>140.729911829551</v>
      </c>
      <c r="BD158" s="72">
        <v>6.52464080737074</v>
      </c>
      <c r="BE158" s="24"/>
      <c r="BF158" s="24" t="s">
        <v>41</v>
      </c>
      <c r="BG158" s="68">
        <v>118.072289784437</v>
      </c>
      <c r="BH158" s="72">
        <v>-3.88533956256016</v>
      </c>
      <c r="BI158" s="68">
        <v>120.334052130886</v>
      </c>
      <c r="BJ158" s="72">
        <v>3.00537145011384</v>
      </c>
      <c r="BK158" s="68">
        <v>124.570401120442</v>
      </c>
      <c r="BL158" s="72">
        <v>3.91563161534705</v>
      </c>
      <c r="BM158" s="24"/>
      <c r="BN158" s="24" t="s">
        <v>41</v>
      </c>
      <c r="BO158" s="68">
        <v>128.50899970182</v>
      </c>
      <c r="BP158" s="72">
        <v>7.52699180982546</v>
      </c>
      <c r="BQ158" s="68">
        <v>103.535091759667</v>
      </c>
      <c r="BR158" s="72">
        <v>-13.7398106230951</v>
      </c>
      <c r="BS158" s="68">
        <v>166.846865546823</v>
      </c>
      <c r="BT158" s="72">
        <v>8.54924761832856</v>
      </c>
      <c r="BU158" s="24"/>
      <c r="BV158" s="24" t="s">
        <v>41</v>
      </c>
      <c r="BW158" s="68">
        <v>121.610356309205</v>
      </c>
      <c r="BX158" s="72">
        <v>7.77375046536348</v>
      </c>
      <c r="BY158" s="68">
        <v>138.800823864935</v>
      </c>
      <c r="BZ158" s="72">
        <v>7.55693386131404</v>
      </c>
      <c r="CA158" s="68">
        <v>143.008626837076</v>
      </c>
      <c r="CB158" s="72">
        <v>11.9417850933684</v>
      </c>
      <c r="CC158" s="24"/>
      <c r="CD158" s="24" t="s">
        <v>41</v>
      </c>
      <c r="CE158" s="68">
        <v>131.331202325658</v>
      </c>
      <c r="CF158" s="72">
        <v>3.52799418831566</v>
      </c>
      <c r="CG158" s="68">
        <v>124.04607359778</v>
      </c>
      <c r="CH158" s="72">
        <v>-4.38115998731472</v>
      </c>
      <c r="CI158" s="68">
        <v>83.5084248228008</v>
      </c>
      <c r="CJ158" s="72">
        <v>-18.1376872724746</v>
      </c>
      <c r="CK158" s="24"/>
      <c r="CL158" s="24" t="s">
        <v>41</v>
      </c>
      <c r="CM158" s="68">
        <v>128.268796571127</v>
      </c>
      <c r="CN158" s="72">
        <v>5.75533228543077</v>
      </c>
      <c r="CO158" s="68">
        <v>146.11534372139</v>
      </c>
      <c r="CP158" s="72">
        <v>12.685097584934</v>
      </c>
      <c r="CQ158" s="68">
        <v>134.57136210715</v>
      </c>
      <c r="CR158" s="72">
        <v>7.66411285930531</v>
      </c>
      <c r="CS158" s="24"/>
      <c r="CT158" s="24" t="s">
        <v>41</v>
      </c>
      <c r="CU158" s="68">
        <v>111.088794845289</v>
      </c>
      <c r="CV158" s="72">
        <v>-0.755608158291281</v>
      </c>
      <c r="CW158" s="68">
        <v>113.289335851876</v>
      </c>
      <c r="CX158" s="72">
        <v>11.3312127520294</v>
      </c>
      <c r="CY158" s="68">
        <v>124.905840668879</v>
      </c>
      <c r="CZ158" s="72">
        <v>16.8107286757382</v>
      </c>
      <c r="DA158" s="24"/>
      <c r="DB158" s="24" t="s">
        <v>41</v>
      </c>
      <c r="DC158" s="68">
        <v>128.695418615469</v>
      </c>
      <c r="DD158" s="72">
        <v>0.0261043617439896</v>
      </c>
      <c r="DE158" s="68">
        <v>81.6224395056355</v>
      </c>
      <c r="DF158" s="72">
        <v>-8.98175059587632</v>
      </c>
      <c r="DG158" s="68">
        <v>93.4041517787213</v>
      </c>
      <c r="DH158" s="72">
        <v>-34.9704886110019</v>
      </c>
      <c r="DI158" s="24"/>
      <c r="DJ158" s="24" t="s">
        <v>41</v>
      </c>
      <c r="DK158" s="68">
        <v>91.0720910855264</v>
      </c>
      <c r="DL158" s="72">
        <v>14.3460817104347</v>
      </c>
      <c r="DM158" s="68">
        <v>145.53079609125</v>
      </c>
      <c r="DN158" s="72">
        <v>4.27427312995874</v>
      </c>
      <c r="DO158" s="68">
        <v>135.657694121336</v>
      </c>
      <c r="DP158" s="72">
        <v>-1.9395296350876</v>
      </c>
      <c r="DQ158" s="435"/>
    </row>
    <row r="159" s="405" customFormat="1" ht="15" hidden="1" customHeight="1" spans="1:121">
      <c r="A159" s="24"/>
      <c r="B159" s="24" t="s">
        <v>42</v>
      </c>
      <c r="C159" s="68">
        <v>96.2591994181254</v>
      </c>
      <c r="D159" s="72">
        <v>-19.2016369926876</v>
      </c>
      <c r="E159" s="68">
        <v>127.178385516197</v>
      </c>
      <c r="F159" s="72">
        <v>1.57722102433415</v>
      </c>
      <c r="G159" s="68">
        <v>118.916343929185</v>
      </c>
      <c r="H159" s="72">
        <v>-3.23550799238788</v>
      </c>
      <c r="I159" s="24"/>
      <c r="J159" s="24" t="s">
        <v>42</v>
      </c>
      <c r="K159" s="68">
        <v>122.796165142845</v>
      </c>
      <c r="L159" s="72">
        <v>-3.10903485446512</v>
      </c>
      <c r="M159" s="68">
        <v>118.236840542595</v>
      </c>
      <c r="N159" s="72">
        <v>-11.7404978243113</v>
      </c>
      <c r="O159" s="68">
        <v>112.168974760883</v>
      </c>
      <c r="P159" s="72">
        <v>5.63591973961866</v>
      </c>
      <c r="Q159" s="24"/>
      <c r="R159" s="24" t="s">
        <v>42</v>
      </c>
      <c r="S159" s="68">
        <v>116.453317947279</v>
      </c>
      <c r="T159" s="72">
        <v>-7.76402640945177</v>
      </c>
      <c r="U159" s="68">
        <v>152.381147465999</v>
      </c>
      <c r="V159" s="72">
        <v>-2.79621517590859</v>
      </c>
      <c r="W159" s="68">
        <v>133.349348832439</v>
      </c>
      <c r="X159" s="72">
        <v>-2.88262035643449</v>
      </c>
      <c r="Y159" s="24"/>
      <c r="Z159" s="24" t="s">
        <v>42</v>
      </c>
      <c r="AA159" s="68">
        <v>104.250342008692</v>
      </c>
      <c r="AB159" s="72">
        <v>-13.3924863888767</v>
      </c>
      <c r="AC159" s="68">
        <v>134.916571233219</v>
      </c>
      <c r="AD159" s="72">
        <v>18.9215423378762</v>
      </c>
      <c r="AE159" s="68">
        <v>117.207788465474</v>
      </c>
      <c r="AF159" s="72">
        <v>-5.58970953991019</v>
      </c>
      <c r="AG159" s="24"/>
      <c r="AH159" s="24" t="s">
        <v>42</v>
      </c>
      <c r="AI159" s="68">
        <v>129.377693111865</v>
      </c>
      <c r="AJ159" s="72">
        <v>3.54985389378074</v>
      </c>
      <c r="AK159" s="68">
        <v>123.631202949896</v>
      </c>
      <c r="AL159" s="72">
        <v>2.84050870849215</v>
      </c>
      <c r="AM159" s="68">
        <v>104.867311779234</v>
      </c>
      <c r="AN159" s="72">
        <v>-10.9683352867421</v>
      </c>
      <c r="AO159" s="24"/>
      <c r="AP159" s="24" t="s">
        <v>42</v>
      </c>
      <c r="AQ159" s="68">
        <v>107.765110937668</v>
      </c>
      <c r="AR159" s="72">
        <v>-7.42663811078708</v>
      </c>
      <c r="AS159" s="68">
        <v>110.183773221642</v>
      </c>
      <c r="AT159" s="72">
        <v>5.94702063965183</v>
      </c>
      <c r="AU159" s="68">
        <v>135.946280415209</v>
      </c>
      <c r="AV159" s="72">
        <v>13.8109962669097</v>
      </c>
      <c r="AW159" s="24"/>
      <c r="AX159" s="24" t="s">
        <v>42</v>
      </c>
      <c r="AY159" s="68">
        <v>199.671447327003</v>
      </c>
      <c r="AZ159" s="72">
        <v>66.6189804079393</v>
      </c>
      <c r="BA159" s="68">
        <v>131.315375317109</v>
      </c>
      <c r="BB159" s="72">
        <v>7.27078428755492</v>
      </c>
      <c r="BC159" s="68">
        <v>132.93966860181</v>
      </c>
      <c r="BD159" s="72">
        <v>5.85882961898814</v>
      </c>
      <c r="BE159" s="24"/>
      <c r="BF159" s="24" t="s">
        <v>42</v>
      </c>
      <c r="BG159" s="68">
        <v>119.066091091071</v>
      </c>
      <c r="BH159" s="72">
        <v>-3.26698850451625</v>
      </c>
      <c r="BI159" s="68">
        <v>118.474607056071</v>
      </c>
      <c r="BJ159" s="72">
        <v>-0.0912145679181009</v>
      </c>
      <c r="BK159" s="68">
        <v>126.940456912949</v>
      </c>
      <c r="BL159" s="72">
        <v>9.70798525946937</v>
      </c>
      <c r="BM159" s="24"/>
      <c r="BN159" s="24" t="s">
        <v>42</v>
      </c>
      <c r="BO159" s="68">
        <v>119.24355640824</v>
      </c>
      <c r="BP159" s="72">
        <v>4.08755426876068</v>
      </c>
      <c r="BQ159" s="68">
        <v>105.435304520967</v>
      </c>
      <c r="BR159" s="72">
        <v>-11.40377183677</v>
      </c>
      <c r="BS159" s="68">
        <v>156.37182169717</v>
      </c>
      <c r="BT159" s="72">
        <v>9.81885012114425</v>
      </c>
      <c r="BU159" s="24"/>
      <c r="BV159" s="24" t="s">
        <v>42</v>
      </c>
      <c r="BW159" s="68">
        <v>103.068470502414</v>
      </c>
      <c r="BX159" s="72">
        <v>10.0761859977886</v>
      </c>
      <c r="BY159" s="68">
        <v>118.719002744567</v>
      </c>
      <c r="BZ159" s="72">
        <v>5.70153393901248</v>
      </c>
      <c r="CA159" s="68">
        <v>145.659035945607</v>
      </c>
      <c r="CB159" s="72">
        <v>13.0422010470404</v>
      </c>
      <c r="CC159" s="24"/>
      <c r="CD159" s="24" t="s">
        <v>42</v>
      </c>
      <c r="CE159" s="68">
        <v>138.710024433239</v>
      </c>
      <c r="CF159" s="72">
        <v>3.85642563316928</v>
      </c>
      <c r="CG159" s="68">
        <v>107.254032146696</v>
      </c>
      <c r="CH159" s="72">
        <v>2.61909037778973</v>
      </c>
      <c r="CI159" s="68">
        <v>83.6205051980007</v>
      </c>
      <c r="CJ159" s="72">
        <v>-22.2260146315978</v>
      </c>
      <c r="CK159" s="24"/>
      <c r="CL159" s="24" t="s">
        <v>42</v>
      </c>
      <c r="CM159" s="68">
        <v>101.940973041274</v>
      </c>
      <c r="CN159" s="72">
        <v>-1.60273621637238</v>
      </c>
      <c r="CO159" s="68">
        <v>135.480592585794</v>
      </c>
      <c r="CP159" s="72">
        <v>11.317758303328</v>
      </c>
      <c r="CQ159" s="68">
        <v>119.280061558892</v>
      </c>
      <c r="CR159" s="72">
        <v>9.91732203888942</v>
      </c>
      <c r="CS159" s="24"/>
      <c r="CT159" s="24" t="s">
        <v>42</v>
      </c>
      <c r="CU159" s="68">
        <v>114.936205815519</v>
      </c>
      <c r="CV159" s="72">
        <v>-3.89396748507666</v>
      </c>
      <c r="CW159" s="68">
        <v>118.877786473651</v>
      </c>
      <c r="CX159" s="72">
        <v>12.8085144803402</v>
      </c>
      <c r="CY159" s="68">
        <v>128.809048521532</v>
      </c>
      <c r="CZ159" s="72">
        <v>26.3140847211479</v>
      </c>
      <c r="DA159" s="24"/>
      <c r="DB159" s="24" t="s">
        <v>42</v>
      </c>
      <c r="DC159" s="68">
        <v>127.4976373515</v>
      </c>
      <c r="DD159" s="72">
        <v>3.35731407268736</v>
      </c>
      <c r="DE159" s="68">
        <v>106.665671631362</v>
      </c>
      <c r="DF159" s="72">
        <v>-4.20121619750475</v>
      </c>
      <c r="DG159" s="68">
        <v>121.66666055912</v>
      </c>
      <c r="DH159" s="72">
        <v>-18.7153002096956</v>
      </c>
      <c r="DI159" s="24"/>
      <c r="DJ159" s="24" t="s">
        <v>42</v>
      </c>
      <c r="DK159" s="68">
        <v>100.168945054747</v>
      </c>
      <c r="DL159" s="72">
        <v>10.2158050914896</v>
      </c>
      <c r="DM159" s="68">
        <v>137.04590729519</v>
      </c>
      <c r="DN159" s="72">
        <v>3.28999629020987</v>
      </c>
      <c r="DO159" s="68">
        <v>139.791734240663</v>
      </c>
      <c r="DP159" s="72">
        <v>-3.39849132175841</v>
      </c>
      <c r="DQ159" s="435"/>
    </row>
    <row r="160" s="405" customFormat="1" ht="15" hidden="1" customHeight="1" spans="1:121">
      <c r="A160" s="24"/>
      <c r="B160" s="24" t="s">
        <v>43</v>
      </c>
      <c r="C160" s="68">
        <v>83.0052976471712</v>
      </c>
      <c r="D160" s="72">
        <v>-25.1944720902047</v>
      </c>
      <c r="E160" s="68">
        <v>136.489795436605</v>
      </c>
      <c r="F160" s="72">
        <v>6.19490501218449</v>
      </c>
      <c r="G160" s="68">
        <v>140.507370631447</v>
      </c>
      <c r="H160" s="72">
        <v>6.826674434053</v>
      </c>
      <c r="I160" s="24"/>
      <c r="J160" s="24" t="s">
        <v>43</v>
      </c>
      <c r="K160" s="68">
        <v>126.465453172236</v>
      </c>
      <c r="L160" s="72">
        <v>-6.5442490149437</v>
      </c>
      <c r="M160" s="68">
        <v>130.61946948765</v>
      </c>
      <c r="N160" s="72">
        <v>-3.67857689423235</v>
      </c>
      <c r="O160" s="68">
        <v>119.297796421299</v>
      </c>
      <c r="P160" s="72">
        <v>5.39462946934017</v>
      </c>
      <c r="Q160" s="24"/>
      <c r="R160" s="24" t="s">
        <v>43</v>
      </c>
      <c r="S160" s="68">
        <v>106.180874310768</v>
      </c>
      <c r="T160" s="72">
        <v>-2.01343970787131</v>
      </c>
      <c r="U160" s="68">
        <v>155.113896691386</v>
      </c>
      <c r="V160" s="72">
        <v>0.961018458374923</v>
      </c>
      <c r="W160" s="68">
        <v>176.047322143921</v>
      </c>
      <c r="X160" s="72">
        <v>18.6839178267397</v>
      </c>
      <c r="Y160" s="24"/>
      <c r="Z160" s="24" t="s">
        <v>43</v>
      </c>
      <c r="AA160" s="68">
        <v>100.677196043614</v>
      </c>
      <c r="AB160" s="72">
        <v>-10.6322165061841</v>
      </c>
      <c r="AC160" s="68">
        <v>124.179122256078</v>
      </c>
      <c r="AD160" s="72">
        <v>12.259993903284</v>
      </c>
      <c r="AE160" s="68">
        <v>127.181846249047</v>
      </c>
      <c r="AF160" s="72">
        <v>-2.4331477067648</v>
      </c>
      <c r="AG160" s="24"/>
      <c r="AH160" s="24" t="s">
        <v>43</v>
      </c>
      <c r="AI160" s="68">
        <v>135.546764164258</v>
      </c>
      <c r="AJ160" s="72">
        <v>5.3346327711042</v>
      </c>
      <c r="AK160" s="68">
        <v>141.731993213685</v>
      </c>
      <c r="AL160" s="72">
        <v>4.38159682747134</v>
      </c>
      <c r="AM160" s="68">
        <v>112.030055122765</v>
      </c>
      <c r="AN160" s="72">
        <v>-3.77428834509452</v>
      </c>
      <c r="AO160" s="24"/>
      <c r="AP160" s="24" t="s">
        <v>43</v>
      </c>
      <c r="AQ160" s="68">
        <v>121.946317264413</v>
      </c>
      <c r="AR160" s="72">
        <v>0.76041539976481</v>
      </c>
      <c r="AS160" s="68">
        <v>109.091934137964</v>
      </c>
      <c r="AT160" s="72">
        <v>6.44834607607505</v>
      </c>
      <c r="AU160" s="68">
        <v>138.446174127373</v>
      </c>
      <c r="AV160" s="72">
        <v>17.5378950074785</v>
      </c>
      <c r="AW160" s="24"/>
      <c r="AX160" s="24" t="s">
        <v>43</v>
      </c>
      <c r="AY160" s="68">
        <v>219.592948550011</v>
      </c>
      <c r="AZ160" s="72">
        <v>61.484321236838</v>
      </c>
      <c r="BA160" s="68">
        <v>130.321602544859</v>
      </c>
      <c r="BB160" s="72">
        <v>8.69352129245551</v>
      </c>
      <c r="BC160" s="68">
        <v>132.152152805417</v>
      </c>
      <c r="BD160" s="72">
        <v>2.13179391948127</v>
      </c>
      <c r="BE160" s="24"/>
      <c r="BF160" s="24" t="s">
        <v>43</v>
      </c>
      <c r="BG160" s="68">
        <v>124.99193067713</v>
      </c>
      <c r="BH160" s="72">
        <v>-0.665036689270892</v>
      </c>
      <c r="BI160" s="68">
        <v>114.695674780296</v>
      </c>
      <c r="BJ160" s="72">
        <v>-1.54616704198736</v>
      </c>
      <c r="BK160" s="68">
        <v>131.088449884043</v>
      </c>
      <c r="BL160" s="72">
        <v>15.0495288463498</v>
      </c>
      <c r="BM160" s="24"/>
      <c r="BN160" s="24" t="s">
        <v>43</v>
      </c>
      <c r="BO160" s="68">
        <v>119.475937116635</v>
      </c>
      <c r="BP160" s="72">
        <v>0.41560125260736</v>
      </c>
      <c r="BQ160" s="68">
        <v>106.528689276555</v>
      </c>
      <c r="BR160" s="72">
        <v>-8.61553119167527</v>
      </c>
      <c r="BS160" s="68">
        <v>153.36634778632</v>
      </c>
      <c r="BT160" s="72">
        <v>5.07529311778987</v>
      </c>
      <c r="BU160" s="24"/>
      <c r="BV160" s="24" t="s">
        <v>43</v>
      </c>
      <c r="BW160" s="68">
        <v>102.581462192181</v>
      </c>
      <c r="BX160" s="72">
        <v>11.5145295926821</v>
      </c>
      <c r="BY160" s="68">
        <v>121.808705918942</v>
      </c>
      <c r="BZ160" s="72">
        <v>-7.90442415072205</v>
      </c>
      <c r="CA160" s="68">
        <v>162.984203969511</v>
      </c>
      <c r="CB160" s="72">
        <v>30.052964638425</v>
      </c>
      <c r="CC160" s="24"/>
      <c r="CD160" s="24" t="s">
        <v>43</v>
      </c>
      <c r="CE160" s="68">
        <v>142.241384206118</v>
      </c>
      <c r="CF160" s="72">
        <v>0.569645073172254</v>
      </c>
      <c r="CG160" s="68">
        <v>110.08075015458</v>
      </c>
      <c r="CH160" s="72">
        <v>10.1631885275311</v>
      </c>
      <c r="CI160" s="68">
        <v>95.2801835515164</v>
      </c>
      <c r="CJ160" s="72">
        <v>-9.86495061042319</v>
      </c>
      <c r="CK160" s="24"/>
      <c r="CL160" s="24" t="s">
        <v>43</v>
      </c>
      <c r="CM160" s="68">
        <v>114.725280000191</v>
      </c>
      <c r="CN160" s="72">
        <v>4.05855302717211</v>
      </c>
      <c r="CO160" s="68">
        <v>135.862432185375</v>
      </c>
      <c r="CP160" s="72">
        <v>14.2775764234499</v>
      </c>
      <c r="CQ160" s="68">
        <v>140.436788886943</v>
      </c>
      <c r="CR160" s="72">
        <v>13.0598953608558</v>
      </c>
      <c r="CS160" s="24"/>
      <c r="CT160" s="24" t="s">
        <v>43</v>
      </c>
      <c r="CU160" s="68">
        <v>119.867278549347</v>
      </c>
      <c r="CV160" s="72">
        <v>4.14878766286793</v>
      </c>
      <c r="CW160" s="68">
        <v>111.271617622421</v>
      </c>
      <c r="CX160" s="72">
        <v>0.352865504266504</v>
      </c>
      <c r="CY160" s="68">
        <v>136.622369853871</v>
      </c>
      <c r="CZ160" s="72">
        <v>35.0859062495627</v>
      </c>
      <c r="DA160" s="24"/>
      <c r="DB160" s="24" t="s">
        <v>43</v>
      </c>
      <c r="DC160" s="68">
        <v>131.913117127171</v>
      </c>
      <c r="DD160" s="72">
        <v>3.52441512049806</v>
      </c>
      <c r="DE160" s="68">
        <v>101.867196996832</v>
      </c>
      <c r="DF160" s="72">
        <v>6.6266916448112</v>
      </c>
      <c r="DG160" s="68">
        <v>115.073270122864</v>
      </c>
      <c r="DH160" s="72">
        <v>-24.3442559715997</v>
      </c>
      <c r="DI160" s="24"/>
      <c r="DJ160" s="24" t="s">
        <v>43</v>
      </c>
      <c r="DK160" s="68">
        <v>97.0206747107996</v>
      </c>
      <c r="DL160" s="72">
        <v>0.148837987540929</v>
      </c>
      <c r="DM160" s="68">
        <v>138.566639851492</v>
      </c>
      <c r="DN160" s="72">
        <v>3.70424368489766</v>
      </c>
      <c r="DO160" s="68">
        <v>108.925927057172</v>
      </c>
      <c r="DP160" s="72">
        <v>-1.88362098011302</v>
      </c>
      <c r="DQ160" s="435"/>
    </row>
    <row r="161" s="405" customFormat="1" ht="15" hidden="1" customHeight="1" spans="1:121">
      <c r="A161" s="24"/>
      <c r="B161" s="24"/>
      <c r="C161" s="68"/>
      <c r="D161" s="72"/>
      <c r="E161" s="68"/>
      <c r="F161" s="72"/>
      <c r="G161" s="68"/>
      <c r="H161" s="72"/>
      <c r="I161" s="24"/>
      <c r="J161" s="24"/>
      <c r="K161" s="68"/>
      <c r="L161" s="72"/>
      <c r="M161" s="68"/>
      <c r="N161" s="72"/>
      <c r="O161" s="68"/>
      <c r="P161" s="72"/>
      <c r="Q161" s="24"/>
      <c r="R161" s="24"/>
      <c r="S161" s="68"/>
      <c r="T161" s="72"/>
      <c r="U161" s="68"/>
      <c r="V161" s="72"/>
      <c r="W161" s="68"/>
      <c r="X161" s="72"/>
      <c r="Y161" s="24"/>
      <c r="Z161" s="24"/>
      <c r="AA161" s="68"/>
      <c r="AB161" s="72"/>
      <c r="AC161" s="68"/>
      <c r="AD161" s="72"/>
      <c r="AE161" s="68"/>
      <c r="AF161" s="72"/>
      <c r="AG161" s="24"/>
      <c r="AH161" s="24"/>
      <c r="AI161" s="68"/>
      <c r="AJ161" s="72"/>
      <c r="AK161" s="68"/>
      <c r="AL161" s="72"/>
      <c r="AM161" s="68"/>
      <c r="AN161" s="72"/>
      <c r="AO161" s="24"/>
      <c r="AP161" s="24"/>
      <c r="AQ161" s="68"/>
      <c r="AR161" s="72"/>
      <c r="AS161" s="68"/>
      <c r="AT161" s="72"/>
      <c r="AU161" s="68"/>
      <c r="AV161" s="72"/>
      <c r="AW161" s="24"/>
      <c r="AX161" s="24"/>
      <c r="AY161" s="68"/>
      <c r="AZ161" s="72"/>
      <c r="BA161" s="68"/>
      <c r="BB161" s="72"/>
      <c r="BC161" s="68"/>
      <c r="BD161" s="72"/>
      <c r="BE161" s="24"/>
      <c r="BF161" s="24"/>
      <c r="BG161" s="68"/>
      <c r="BH161" s="72"/>
      <c r="BI161" s="68"/>
      <c r="BJ161" s="72"/>
      <c r="BK161" s="68"/>
      <c r="BL161" s="72"/>
      <c r="BM161" s="24"/>
      <c r="BN161" s="24"/>
      <c r="BO161" s="68"/>
      <c r="BP161" s="72"/>
      <c r="BQ161" s="68"/>
      <c r="BR161" s="72"/>
      <c r="BS161" s="68"/>
      <c r="BT161" s="72"/>
      <c r="BU161" s="24"/>
      <c r="BV161" s="24"/>
      <c r="BW161" s="68"/>
      <c r="BX161" s="72"/>
      <c r="BY161" s="68"/>
      <c r="BZ161" s="72"/>
      <c r="CA161" s="68"/>
      <c r="CB161" s="72"/>
      <c r="CC161" s="24"/>
      <c r="CD161" s="24"/>
      <c r="CE161" s="68"/>
      <c r="CF161" s="72"/>
      <c r="CG161" s="68"/>
      <c r="CH161" s="72"/>
      <c r="CI161" s="68"/>
      <c r="CJ161" s="72"/>
      <c r="CK161" s="24"/>
      <c r="CL161" s="24"/>
      <c r="CM161" s="68"/>
      <c r="CN161" s="72"/>
      <c r="CO161" s="68"/>
      <c r="CP161" s="72"/>
      <c r="CQ161" s="68"/>
      <c r="CR161" s="72"/>
      <c r="CS161" s="24"/>
      <c r="CT161" s="24"/>
      <c r="CU161" s="68"/>
      <c r="CV161" s="72"/>
      <c r="CW161" s="68"/>
      <c r="CX161" s="72"/>
      <c r="CY161" s="68"/>
      <c r="CZ161" s="72"/>
      <c r="DA161" s="24"/>
      <c r="DB161" s="24"/>
      <c r="DC161" s="68"/>
      <c r="DD161" s="72"/>
      <c r="DE161" s="68"/>
      <c r="DF161" s="72"/>
      <c r="DG161" s="68"/>
      <c r="DH161" s="72"/>
      <c r="DI161" s="24"/>
      <c r="DJ161" s="24"/>
      <c r="DK161" s="68"/>
      <c r="DL161" s="72"/>
      <c r="DM161" s="68"/>
      <c r="DN161" s="72"/>
      <c r="DO161" s="68"/>
      <c r="DP161" s="72"/>
      <c r="DQ161" s="435"/>
    </row>
    <row r="162" s="405" customFormat="1" ht="15" hidden="1" customHeight="1" spans="1:121">
      <c r="A162" s="444">
        <v>2021</v>
      </c>
      <c r="B162" s="436" t="s">
        <v>32</v>
      </c>
      <c r="C162" s="68">
        <v>85.6026577197517</v>
      </c>
      <c r="D162" s="72">
        <v>-9.06881397968449</v>
      </c>
      <c r="E162" s="68">
        <v>146.338905523821</v>
      </c>
      <c r="F162" s="72">
        <v>15.1499729488841</v>
      </c>
      <c r="G162" s="68">
        <v>128.547695751094</v>
      </c>
      <c r="H162" s="72">
        <v>6.4846028156818</v>
      </c>
      <c r="I162" s="444">
        <v>2021</v>
      </c>
      <c r="J162" s="436" t="s">
        <v>32</v>
      </c>
      <c r="K162" s="68">
        <v>130.705609660904</v>
      </c>
      <c r="L162" s="72">
        <v>-0.208478805180505</v>
      </c>
      <c r="M162" s="68">
        <v>120.127858286288</v>
      </c>
      <c r="N162" s="72">
        <v>-2.39862844405401</v>
      </c>
      <c r="O162" s="68">
        <v>122.073857925974</v>
      </c>
      <c r="P162" s="72">
        <v>5.8741453277084</v>
      </c>
      <c r="Q162" s="444">
        <v>2021</v>
      </c>
      <c r="R162" s="436" t="s">
        <v>32</v>
      </c>
      <c r="S162" s="68">
        <v>114.144380751889</v>
      </c>
      <c r="T162" s="72">
        <v>-1.37851112882812</v>
      </c>
      <c r="U162" s="68">
        <v>133.621241457052</v>
      </c>
      <c r="V162" s="72">
        <v>-2.48581216981638</v>
      </c>
      <c r="W162" s="68">
        <v>185.312037484373</v>
      </c>
      <c r="X162" s="72">
        <v>21.2220092514177</v>
      </c>
      <c r="Y162" s="444">
        <v>2021</v>
      </c>
      <c r="Z162" s="436" t="s">
        <v>32</v>
      </c>
      <c r="AA162" s="68">
        <v>107.930920616627</v>
      </c>
      <c r="AB162" s="72">
        <v>-11.0295532721748</v>
      </c>
      <c r="AC162" s="68">
        <v>120.101082486471</v>
      </c>
      <c r="AD162" s="72">
        <v>0.984353933557315</v>
      </c>
      <c r="AE162" s="68">
        <v>117.72281735566</v>
      </c>
      <c r="AF162" s="72">
        <v>-3.9728094818351</v>
      </c>
      <c r="AG162" s="444">
        <v>2021</v>
      </c>
      <c r="AH162" s="436" t="s">
        <v>32</v>
      </c>
      <c r="AI162" s="68">
        <v>130.111514929847</v>
      </c>
      <c r="AJ162" s="72">
        <v>8.71431873106567</v>
      </c>
      <c r="AK162" s="68">
        <v>125.87586206647</v>
      </c>
      <c r="AL162" s="72">
        <v>0.959417657713971</v>
      </c>
      <c r="AM162" s="68">
        <v>109.667272017591</v>
      </c>
      <c r="AN162" s="72">
        <v>-12.3254613679365</v>
      </c>
      <c r="AO162" s="444">
        <v>2021</v>
      </c>
      <c r="AP162" s="436" t="s">
        <v>32</v>
      </c>
      <c r="AQ162" s="68">
        <v>117.825608948637</v>
      </c>
      <c r="AR162" s="72">
        <v>1.00754075028253</v>
      </c>
      <c r="AS162" s="68">
        <v>106.418119650555</v>
      </c>
      <c r="AT162" s="72">
        <v>-2.03478685501966</v>
      </c>
      <c r="AU162" s="68">
        <v>125.702292341461</v>
      </c>
      <c r="AV162" s="72">
        <v>18.9214930513464</v>
      </c>
      <c r="AW162" s="444">
        <v>2021</v>
      </c>
      <c r="AX162" s="436" t="s">
        <v>32</v>
      </c>
      <c r="AY162" s="68">
        <v>229.267677123882</v>
      </c>
      <c r="AZ162" s="72">
        <v>75.0925973018539</v>
      </c>
      <c r="BA162" s="68">
        <v>124.61152978434</v>
      </c>
      <c r="BB162" s="72">
        <v>11.5082934756685</v>
      </c>
      <c r="BC162" s="68">
        <v>101.670177539459</v>
      </c>
      <c r="BD162" s="72">
        <v>-20.7053304775647</v>
      </c>
      <c r="BE162" s="444">
        <v>2021</v>
      </c>
      <c r="BF162" s="436" t="s">
        <v>32</v>
      </c>
      <c r="BG162" s="68">
        <v>126.427414795516</v>
      </c>
      <c r="BH162" s="72">
        <v>3.47729412866002</v>
      </c>
      <c r="BI162" s="68">
        <v>115.757562946348</v>
      </c>
      <c r="BJ162" s="72">
        <v>3.37934239592495</v>
      </c>
      <c r="BK162" s="68">
        <v>122.830562773661</v>
      </c>
      <c r="BL162" s="72">
        <v>6.17831638052762</v>
      </c>
      <c r="BM162" s="444">
        <v>2021</v>
      </c>
      <c r="BN162" s="436" t="s">
        <v>32</v>
      </c>
      <c r="BO162" s="68">
        <v>128.714352505425</v>
      </c>
      <c r="BP162" s="72">
        <v>1.46095979039183</v>
      </c>
      <c r="BQ162" s="68">
        <v>125.588803483964</v>
      </c>
      <c r="BR162" s="72">
        <v>-8.36565142344917</v>
      </c>
      <c r="BS162" s="68">
        <v>146.663966681996</v>
      </c>
      <c r="BT162" s="72">
        <v>5.46152463179641</v>
      </c>
      <c r="BU162" s="444">
        <v>2021</v>
      </c>
      <c r="BV162" s="436" t="s">
        <v>32</v>
      </c>
      <c r="BW162" s="68">
        <v>105.525551439101</v>
      </c>
      <c r="BX162" s="72">
        <v>3.97493850271802</v>
      </c>
      <c r="BY162" s="68">
        <v>128.63207779389</v>
      </c>
      <c r="BZ162" s="72">
        <v>2.12673504883637</v>
      </c>
      <c r="CA162" s="68">
        <v>171.442652282479</v>
      </c>
      <c r="CB162" s="72">
        <v>27.8741062357138</v>
      </c>
      <c r="CC162" s="444">
        <v>2021</v>
      </c>
      <c r="CD162" s="436" t="s">
        <v>32</v>
      </c>
      <c r="CE162" s="68">
        <v>121.28629893359</v>
      </c>
      <c r="CF162" s="72">
        <v>3.18686528900226</v>
      </c>
      <c r="CG162" s="68">
        <v>115.237749959606</v>
      </c>
      <c r="CH162" s="72">
        <v>6.78881287072942</v>
      </c>
      <c r="CI162" s="68">
        <v>93.5266721026858</v>
      </c>
      <c r="CJ162" s="72">
        <v>-9.12750156535984</v>
      </c>
      <c r="CK162" s="444">
        <v>2021</v>
      </c>
      <c r="CL162" s="436" t="s">
        <v>32</v>
      </c>
      <c r="CM162" s="68">
        <v>124.452992334923</v>
      </c>
      <c r="CN162" s="72">
        <v>5.95240907812669</v>
      </c>
      <c r="CO162" s="68">
        <v>145.539957158468</v>
      </c>
      <c r="CP162" s="72">
        <v>16.9939079105524</v>
      </c>
      <c r="CQ162" s="68">
        <v>129.471237737594</v>
      </c>
      <c r="CR162" s="72">
        <v>2.42918561376302</v>
      </c>
      <c r="CS162" s="444">
        <v>2021</v>
      </c>
      <c r="CT162" s="436" t="s">
        <v>32</v>
      </c>
      <c r="CU162" s="68">
        <v>123.522434576926</v>
      </c>
      <c r="CV162" s="72">
        <v>0.869399762420528</v>
      </c>
      <c r="CW162" s="68">
        <v>114.094973224175</v>
      </c>
      <c r="CX162" s="72">
        <v>3.5437466245059</v>
      </c>
      <c r="CY162" s="68">
        <v>116.969912844975</v>
      </c>
      <c r="CZ162" s="72">
        <v>8.52709166621675</v>
      </c>
      <c r="DA162" s="444">
        <v>2021</v>
      </c>
      <c r="DB162" s="436" t="s">
        <v>32</v>
      </c>
      <c r="DC162" s="68">
        <v>152.539712381546</v>
      </c>
      <c r="DD162" s="72">
        <v>-3.02625170443578</v>
      </c>
      <c r="DE162" s="68">
        <v>98.4551287014245</v>
      </c>
      <c r="DF162" s="72">
        <v>-0.686255160548527</v>
      </c>
      <c r="DG162" s="68">
        <v>121.188663485686</v>
      </c>
      <c r="DH162" s="72">
        <v>-18.3837571032892</v>
      </c>
      <c r="DI162" s="444">
        <v>2021</v>
      </c>
      <c r="DJ162" s="436" t="s">
        <v>32</v>
      </c>
      <c r="DK162" s="68">
        <v>100.797771870127</v>
      </c>
      <c r="DL162" s="72">
        <v>1.98834649743549</v>
      </c>
      <c r="DM162" s="68">
        <v>144.491514129888</v>
      </c>
      <c r="DN162" s="72">
        <v>3.98542119648766</v>
      </c>
      <c r="DO162" s="68">
        <v>129.601121730467</v>
      </c>
      <c r="DP162" s="72">
        <v>1.44494539524062</v>
      </c>
      <c r="DQ162" s="435"/>
    </row>
    <row r="163" s="405" customFormat="1" ht="15" hidden="1" customHeight="1" spans="1:121">
      <c r="A163" s="24"/>
      <c r="B163" s="24" t="s">
        <v>33</v>
      </c>
      <c r="C163" s="68">
        <v>70.0373722907968</v>
      </c>
      <c r="D163" s="72">
        <v>-28.252331109055</v>
      </c>
      <c r="E163" s="68">
        <v>114.364822932858</v>
      </c>
      <c r="F163" s="72">
        <v>2.43652410188923</v>
      </c>
      <c r="G163" s="68">
        <v>125.66869326448</v>
      </c>
      <c r="H163" s="72">
        <v>9.97385856221291</v>
      </c>
      <c r="I163" s="24"/>
      <c r="J163" s="24" t="s">
        <v>33</v>
      </c>
      <c r="K163" s="68">
        <v>134.597880211984</v>
      </c>
      <c r="L163" s="72">
        <v>2.41334221187756</v>
      </c>
      <c r="M163" s="68">
        <v>111.907737905128</v>
      </c>
      <c r="N163" s="72">
        <v>-0.610493270105579</v>
      </c>
      <c r="O163" s="68">
        <v>125.480437094983</v>
      </c>
      <c r="P163" s="72">
        <v>2.6539940193156</v>
      </c>
      <c r="Q163" s="24"/>
      <c r="R163" s="24" t="s">
        <v>33</v>
      </c>
      <c r="S163" s="68">
        <v>121.880274545089</v>
      </c>
      <c r="T163" s="72">
        <v>0.913942564638688</v>
      </c>
      <c r="U163" s="68">
        <v>128.436848237438</v>
      </c>
      <c r="V163" s="72">
        <v>-2.36799947257545</v>
      </c>
      <c r="W163" s="68">
        <v>171.894049977178</v>
      </c>
      <c r="X163" s="72">
        <v>14.9186595298492</v>
      </c>
      <c r="Y163" s="24"/>
      <c r="Z163" s="24" t="s">
        <v>33</v>
      </c>
      <c r="AA163" s="68">
        <v>104.31696032384</v>
      </c>
      <c r="AB163" s="72">
        <v>-7.73002317300231</v>
      </c>
      <c r="AC163" s="68">
        <v>135.491654188979</v>
      </c>
      <c r="AD163" s="72">
        <v>-4.18188681386697</v>
      </c>
      <c r="AE163" s="68">
        <v>115.14705234453</v>
      </c>
      <c r="AF163" s="72">
        <v>-4.01791159638071</v>
      </c>
      <c r="AG163" s="24"/>
      <c r="AH163" s="24" t="s">
        <v>33</v>
      </c>
      <c r="AI163" s="68">
        <v>130.678493744679</v>
      </c>
      <c r="AJ163" s="72">
        <v>6.30265533392264</v>
      </c>
      <c r="AK163" s="68">
        <v>119.721641316417</v>
      </c>
      <c r="AL163" s="72">
        <v>1.75480147665468</v>
      </c>
      <c r="AM163" s="68">
        <v>115.773485088227</v>
      </c>
      <c r="AN163" s="72">
        <v>-3.42382606735025</v>
      </c>
      <c r="AO163" s="24"/>
      <c r="AP163" s="24" t="s">
        <v>33</v>
      </c>
      <c r="AQ163" s="68">
        <v>124.443375802163</v>
      </c>
      <c r="AR163" s="72">
        <v>5.41395716381139</v>
      </c>
      <c r="AS163" s="68">
        <v>105.734618614399</v>
      </c>
      <c r="AT163" s="72">
        <v>-3.05759139413901</v>
      </c>
      <c r="AU163" s="68">
        <v>147.268666433218</v>
      </c>
      <c r="AV163" s="72">
        <v>21.3694390061585</v>
      </c>
      <c r="AW163" s="24"/>
      <c r="AX163" s="24" t="s">
        <v>33</v>
      </c>
      <c r="AY163" s="68">
        <v>213.873456950897</v>
      </c>
      <c r="AZ163" s="72">
        <v>66.111705194056</v>
      </c>
      <c r="BA163" s="68">
        <v>125.580328617883</v>
      </c>
      <c r="BB163" s="72">
        <v>12.125874618458</v>
      </c>
      <c r="BC163" s="68">
        <v>90.90143663509</v>
      </c>
      <c r="BD163" s="72">
        <v>-18.1232710501427</v>
      </c>
      <c r="BE163" s="24"/>
      <c r="BF163" s="24" t="s">
        <v>33</v>
      </c>
      <c r="BG163" s="68">
        <v>116.287730083027</v>
      </c>
      <c r="BH163" s="72">
        <v>1.59824730196721</v>
      </c>
      <c r="BI163" s="68">
        <v>113.648219553692</v>
      </c>
      <c r="BJ163" s="72">
        <v>-4.10990752827107</v>
      </c>
      <c r="BK163" s="68">
        <v>116.911399893658</v>
      </c>
      <c r="BL163" s="72">
        <v>5.44377535448861</v>
      </c>
      <c r="BM163" s="24"/>
      <c r="BN163" s="24" t="s">
        <v>33</v>
      </c>
      <c r="BO163" s="68">
        <v>121.808849280282</v>
      </c>
      <c r="BP163" s="72">
        <v>3.0283866615158</v>
      </c>
      <c r="BQ163" s="68">
        <v>95.577729583218</v>
      </c>
      <c r="BR163" s="72">
        <v>-10.2653326888187</v>
      </c>
      <c r="BS163" s="68">
        <v>128.730292270992</v>
      </c>
      <c r="BT163" s="72">
        <v>12.4642747231561</v>
      </c>
      <c r="BU163" s="24"/>
      <c r="BV163" s="24" t="s">
        <v>33</v>
      </c>
      <c r="BW163" s="68">
        <v>95.8722999852404</v>
      </c>
      <c r="BX163" s="72">
        <v>3.99880836451962</v>
      </c>
      <c r="BY163" s="68">
        <v>109.192028430025</v>
      </c>
      <c r="BZ163" s="72">
        <v>5.12737134221513</v>
      </c>
      <c r="CA163" s="68">
        <v>126.288075182054</v>
      </c>
      <c r="CB163" s="72">
        <v>24.4655663994061</v>
      </c>
      <c r="CC163" s="24"/>
      <c r="CD163" s="24" t="s">
        <v>33</v>
      </c>
      <c r="CE163" s="68">
        <v>120.400865604829</v>
      </c>
      <c r="CF163" s="72">
        <v>9.25278860177829</v>
      </c>
      <c r="CG163" s="68">
        <v>119.139421928584</v>
      </c>
      <c r="CH163" s="72">
        <v>0.651121135746664</v>
      </c>
      <c r="CI163" s="68">
        <v>86.0539000073493</v>
      </c>
      <c r="CJ163" s="72">
        <v>-17.5401702078881</v>
      </c>
      <c r="CK163" s="24"/>
      <c r="CL163" s="24" t="s">
        <v>33</v>
      </c>
      <c r="CM163" s="68">
        <v>99.4233254080656</v>
      </c>
      <c r="CN163" s="72">
        <v>-6.64555606660734</v>
      </c>
      <c r="CO163" s="68">
        <v>130.81884461203</v>
      </c>
      <c r="CP163" s="72">
        <v>6.12438299701266</v>
      </c>
      <c r="CQ163" s="68">
        <v>108.897421812794</v>
      </c>
      <c r="CR163" s="72">
        <v>14.4646032271248</v>
      </c>
      <c r="CS163" s="24"/>
      <c r="CT163" s="24" t="s">
        <v>33</v>
      </c>
      <c r="CU163" s="68">
        <v>126.706234298335</v>
      </c>
      <c r="CV163" s="72">
        <v>13.2917742829541</v>
      </c>
      <c r="CW163" s="68">
        <v>121.283459896099</v>
      </c>
      <c r="CX163" s="72">
        <v>-10.7344033602198</v>
      </c>
      <c r="CY163" s="68">
        <v>107.5431384563</v>
      </c>
      <c r="CZ163" s="72">
        <v>20.3817712551615</v>
      </c>
      <c r="DA163" s="24"/>
      <c r="DB163" s="24" t="s">
        <v>33</v>
      </c>
      <c r="DC163" s="68">
        <v>149.421220924038</v>
      </c>
      <c r="DD163" s="72">
        <v>-0.535996515275599</v>
      </c>
      <c r="DE163" s="68">
        <v>85.7191230766043</v>
      </c>
      <c r="DF163" s="72">
        <v>8.20874223460484</v>
      </c>
      <c r="DG163" s="68">
        <v>115.915470977885</v>
      </c>
      <c r="DH163" s="72">
        <v>-10.6573605180036</v>
      </c>
      <c r="DI163" s="24"/>
      <c r="DJ163" s="24" t="s">
        <v>33</v>
      </c>
      <c r="DK163" s="68">
        <v>97.2862620369679</v>
      </c>
      <c r="DL163" s="72">
        <v>-5.31935406328337</v>
      </c>
      <c r="DM163" s="68">
        <v>139.083430484082</v>
      </c>
      <c r="DN163" s="72">
        <v>1.26338275256606</v>
      </c>
      <c r="DO163" s="68">
        <v>118.967696542985</v>
      </c>
      <c r="DP163" s="72">
        <v>2.66225004237033</v>
      </c>
      <c r="DQ163" s="435"/>
    </row>
    <row r="164" s="405" customFormat="1" ht="15" hidden="1" customHeight="1" spans="1:121">
      <c r="A164" s="24"/>
      <c r="B164" s="24" t="s">
        <v>34</v>
      </c>
      <c r="C164" s="68">
        <v>92.6112321094838</v>
      </c>
      <c r="D164" s="72">
        <v>-1.63320819543846</v>
      </c>
      <c r="E164" s="68">
        <v>126.44162905711</v>
      </c>
      <c r="F164" s="72">
        <v>6.30302058300012</v>
      </c>
      <c r="G164" s="68">
        <v>142.685465928033</v>
      </c>
      <c r="H164" s="72">
        <v>6.55696919439998</v>
      </c>
      <c r="I164" s="24"/>
      <c r="J164" s="24" t="s">
        <v>34</v>
      </c>
      <c r="K164" s="68">
        <v>132.925277444599</v>
      </c>
      <c r="L164" s="72">
        <v>11.344408848418</v>
      </c>
      <c r="M164" s="68">
        <v>116.73559344889</v>
      </c>
      <c r="N164" s="72">
        <v>9.3295571319471</v>
      </c>
      <c r="O164" s="68">
        <v>120.162318314797</v>
      </c>
      <c r="P164" s="72">
        <v>12.0685862776115</v>
      </c>
      <c r="Q164" s="24"/>
      <c r="R164" s="24" t="s">
        <v>34</v>
      </c>
      <c r="S164" s="68">
        <v>128.964952179152</v>
      </c>
      <c r="T164" s="72">
        <v>16.6222918207715</v>
      </c>
      <c r="U164" s="68">
        <v>134.261198400848</v>
      </c>
      <c r="V164" s="72">
        <v>4.86400226182242</v>
      </c>
      <c r="W164" s="68">
        <v>194.96916820024</v>
      </c>
      <c r="X164" s="72">
        <v>16.7745259337037</v>
      </c>
      <c r="Y164" s="24"/>
      <c r="Z164" s="24" t="s">
        <v>34</v>
      </c>
      <c r="AA164" s="68">
        <v>116.535758095359</v>
      </c>
      <c r="AB164" s="72">
        <v>0.618577134642507</v>
      </c>
      <c r="AC164" s="68">
        <v>126.258668731059</v>
      </c>
      <c r="AD164" s="72">
        <v>3.62356753496149</v>
      </c>
      <c r="AE164" s="68">
        <v>116.911465162406</v>
      </c>
      <c r="AF164" s="72">
        <v>5.69476458148286</v>
      </c>
      <c r="AG164" s="24"/>
      <c r="AH164" s="24" t="s">
        <v>34</v>
      </c>
      <c r="AI164" s="68">
        <v>131.681251803918</v>
      </c>
      <c r="AJ164" s="72">
        <v>17.6991859285404</v>
      </c>
      <c r="AK164" s="68">
        <v>112.791987930591</v>
      </c>
      <c r="AL164" s="72">
        <v>10.8586498492046</v>
      </c>
      <c r="AM164" s="68">
        <v>115.6783041002</v>
      </c>
      <c r="AN164" s="72">
        <v>-1.57725285773427</v>
      </c>
      <c r="AO164" s="24"/>
      <c r="AP164" s="24" t="s">
        <v>34</v>
      </c>
      <c r="AQ164" s="68">
        <v>131.991265268057</v>
      </c>
      <c r="AR164" s="72">
        <v>12.1017436613593</v>
      </c>
      <c r="AS164" s="68">
        <v>107.423787794868</v>
      </c>
      <c r="AT164" s="72">
        <v>0.384975023557317</v>
      </c>
      <c r="AU164" s="68">
        <v>153.465953671737</v>
      </c>
      <c r="AV164" s="72">
        <v>23.8239692969836</v>
      </c>
      <c r="AW164" s="24"/>
      <c r="AX164" s="24" t="s">
        <v>34</v>
      </c>
      <c r="AY164" s="68">
        <v>277.672833124439</v>
      </c>
      <c r="AZ164" s="72">
        <v>68.2633599765061</v>
      </c>
      <c r="BA164" s="68">
        <v>118.51354562315</v>
      </c>
      <c r="BB164" s="72">
        <v>15.645718929592</v>
      </c>
      <c r="BC164" s="68">
        <v>101.574623500746</v>
      </c>
      <c r="BD164" s="72">
        <v>-2.58499802337926</v>
      </c>
      <c r="BE164" s="24"/>
      <c r="BF164" s="24" t="s">
        <v>34</v>
      </c>
      <c r="BG164" s="68">
        <v>117.615646514127</v>
      </c>
      <c r="BH164" s="72">
        <v>10.3506076382893</v>
      </c>
      <c r="BI164" s="68">
        <v>115.781219250102</v>
      </c>
      <c r="BJ164" s="72">
        <v>4.75608342061859</v>
      </c>
      <c r="BK164" s="68">
        <v>109.094818884844</v>
      </c>
      <c r="BL164" s="72">
        <v>20.0979947356761</v>
      </c>
      <c r="BM164" s="24"/>
      <c r="BN164" s="24" t="s">
        <v>34</v>
      </c>
      <c r="BO164" s="68">
        <v>121.06350069829</v>
      </c>
      <c r="BP164" s="72">
        <v>10.1894792014533</v>
      </c>
      <c r="BQ164" s="68">
        <v>108.629336587109</v>
      </c>
      <c r="BR164" s="72">
        <v>5.6435709081003</v>
      </c>
      <c r="BS164" s="68">
        <v>145.008127703451</v>
      </c>
      <c r="BT164" s="72">
        <v>13.647166244053</v>
      </c>
      <c r="BU164" s="24"/>
      <c r="BV164" s="24" t="s">
        <v>34</v>
      </c>
      <c r="BW164" s="68">
        <v>113.881615851138</v>
      </c>
      <c r="BX164" s="72">
        <v>21.0268031967024</v>
      </c>
      <c r="BY164" s="68">
        <v>84.5816032975223</v>
      </c>
      <c r="BZ164" s="72">
        <v>-6.32921689807928</v>
      </c>
      <c r="CA164" s="68">
        <v>118.021772237633</v>
      </c>
      <c r="CB164" s="72">
        <v>25.0418406148345</v>
      </c>
      <c r="CC164" s="24"/>
      <c r="CD164" s="24" t="s">
        <v>34</v>
      </c>
      <c r="CE164" s="68">
        <v>121.341156865784</v>
      </c>
      <c r="CF164" s="72">
        <v>16.0366030441108</v>
      </c>
      <c r="CG164" s="68">
        <v>137.112556702663</v>
      </c>
      <c r="CH164" s="72">
        <v>12.7201668729053</v>
      </c>
      <c r="CI164" s="68">
        <v>70.389634512101</v>
      </c>
      <c r="CJ164" s="72">
        <v>-22.3960004321515</v>
      </c>
      <c r="CK164" s="24"/>
      <c r="CL164" s="24" t="s">
        <v>34</v>
      </c>
      <c r="CM164" s="68">
        <v>109.06710153071</v>
      </c>
      <c r="CN164" s="72">
        <v>0.72517004749011</v>
      </c>
      <c r="CO164" s="68">
        <v>125.478626642376</v>
      </c>
      <c r="CP164" s="72">
        <v>10.3615201002475</v>
      </c>
      <c r="CQ164" s="68">
        <v>101.250799052104</v>
      </c>
      <c r="CR164" s="72">
        <v>-3.31722340938131</v>
      </c>
      <c r="CS164" s="24"/>
      <c r="CT164" s="24" t="s">
        <v>34</v>
      </c>
      <c r="CU164" s="68">
        <v>137.278849400445</v>
      </c>
      <c r="CV164" s="72">
        <v>13.1365789331292</v>
      </c>
      <c r="CW164" s="68">
        <v>119.770096793444</v>
      </c>
      <c r="CX164" s="72">
        <v>7.22636304161112</v>
      </c>
      <c r="CY164" s="68">
        <v>134.057554788482</v>
      </c>
      <c r="CZ164" s="72">
        <v>65.072188562531</v>
      </c>
      <c r="DA164" s="24"/>
      <c r="DB164" s="24" t="s">
        <v>34</v>
      </c>
      <c r="DC164" s="68">
        <v>174.357961571105</v>
      </c>
      <c r="DD164" s="72">
        <v>14.8465862453993</v>
      </c>
      <c r="DE164" s="68">
        <v>88.5277656727179</v>
      </c>
      <c r="DF164" s="72">
        <v>7.01775404006921</v>
      </c>
      <c r="DG164" s="68">
        <v>121.489291256522</v>
      </c>
      <c r="DH164" s="72">
        <v>-9.37225022701315</v>
      </c>
      <c r="DI164" s="24"/>
      <c r="DJ164" s="24" t="s">
        <v>34</v>
      </c>
      <c r="DK164" s="68">
        <v>111.566141952217</v>
      </c>
      <c r="DL164" s="72">
        <v>9.22270354892672</v>
      </c>
      <c r="DM164" s="68">
        <v>144.420884487293</v>
      </c>
      <c r="DN164" s="72">
        <v>12.280979998909</v>
      </c>
      <c r="DO164" s="68">
        <v>133.53889595382</v>
      </c>
      <c r="DP164" s="72">
        <v>8.81909257944528</v>
      </c>
      <c r="DQ164" s="435"/>
    </row>
    <row r="165" s="405" customFormat="1" ht="15" hidden="1" customHeight="1" spans="1:121">
      <c r="A165" s="24"/>
      <c r="B165" s="24" t="s">
        <v>35</v>
      </c>
      <c r="C165" s="68">
        <v>95.4035762406429</v>
      </c>
      <c r="D165" s="72">
        <v>-12.9133511997595</v>
      </c>
      <c r="E165" s="68">
        <v>155.201840437328</v>
      </c>
      <c r="F165" s="72">
        <v>18.5454203986434</v>
      </c>
      <c r="G165" s="68">
        <v>154.322027285356</v>
      </c>
      <c r="H165" s="72">
        <v>12.7821632836756</v>
      </c>
      <c r="I165" s="24"/>
      <c r="J165" s="24" t="s">
        <v>35</v>
      </c>
      <c r="K165" s="68">
        <v>137.907347833513</v>
      </c>
      <c r="L165" s="72">
        <v>8.35397915718892</v>
      </c>
      <c r="M165" s="68">
        <v>136.062890027148</v>
      </c>
      <c r="N165" s="72">
        <v>103.956484214935</v>
      </c>
      <c r="O165" s="68">
        <v>106.057107586813</v>
      </c>
      <c r="P165" s="72">
        <v>3960.1004352664</v>
      </c>
      <c r="Q165" s="24"/>
      <c r="R165" s="24" t="s">
        <v>35</v>
      </c>
      <c r="S165" s="68">
        <v>103.951197889734</v>
      </c>
      <c r="T165" s="72">
        <v>179.57315463211</v>
      </c>
      <c r="U165" s="68">
        <v>101.401087520507</v>
      </c>
      <c r="V165" s="72">
        <v>329.654818780798</v>
      </c>
      <c r="W165" s="68">
        <v>203.139852928917</v>
      </c>
      <c r="X165" s="72">
        <v>311.731381116714</v>
      </c>
      <c r="Y165" s="24"/>
      <c r="Z165" s="24" t="s">
        <v>35</v>
      </c>
      <c r="AA165" s="68">
        <v>112.149221430422</v>
      </c>
      <c r="AB165" s="72">
        <v>885.566779618689</v>
      </c>
      <c r="AC165" s="68">
        <v>92.6366460158549</v>
      </c>
      <c r="AD165" s="72">
        <v>326.812848176811</v>
      </c>
      <c r="AE165" s="68">
        <v>114.38417027237</v>
      </c>
      <c r="AF165" s="72">
        <v>355.3554727469</v>
      </c>
      <c r="AG165" s="24"/>
      <c r="AH165" s="24" t="s">
        <v>35</v>
      </c>
      <c r="AI165" s="68">
        <v>122.485373319339</v>
      </c>
      <c r="AJ165" s="72">
        <v>88.6827029610356</v>
      </c>
      <c r="AK165" s="68">
        <v>116.500501263018</v>
      </c>
      <c r="AL165" s="72">
        <v>126.182278749918</v>
      </c>
      <c r="AM165" s="68">
        <v>93.261234263494</v>
      </c>
      <c r="AN165" s="72">
        <v>40.7070943043728</v>
      </c>
      <c r="AO165" s="24"/>
      <c r="AP165" s="24" t="s">
        <v>35</v>
      </c>
      <c r="AQ165" s="68">
        <v>105.558662816879</v>
      </c>
      <c r="AR165" s="72">
        <v>18.3254139212798</v>
      </c>
      <c r="AS165" s="68">
        <v>109.006394484403</v>
      </c>
      <c r="AT165" s="72">
        <v>34.734522181982</v>
      </c>
      <c r="AU165" s="68">
        <v>149.851896542353</v>
      </c>
      <c r="AV165" s="72">
        <v>14.1260156994542</v>
      </c>
      <c r="AW165" s="24"/>
      <c r="AX165" s="24" t="s">
        <v>35</v>
      </c>
      <c r="AY165" s="68">
        <v>269.369479072256</v>
      </c>
      <c r="AZ165" s="72">
        <v>61.5746678751527</v>
      </c>
      <c r="BA165" s="68">
        <v>111.170824725104</v>
      </c>
      <c r="BB165" s="72">
        <v>31.8456746535458</v>
      </c>
      <c r="BC165" s="68">
        <v>91.6453867478598</v>
      </c>
      <c r="BD165" s="72">
        <v>17.059524804682</v>
      </c>
      <c r="BE165" s="24"/>
      <c r="BF165" s="24" t="s">
        <v>35</v>
      </c>
      <c r="BG165" s="68">
        <v>104.586933861028</v>
      </c>
      <c r="BH165" s="72">
        <v>300.226799875267</v>
      </c>
      <c r="BI165" s="68">
        <v>116.1008939846</v>
      </c>
      <c r="BJ165" s="72">
        <v>62.624071365467</v>
      </c>
      <c r="BK165" s="68">
        <v>111.380099853774</v>
      </c>
      <c r="BL165" s="72">
        <v>306.645246881306</v>
      </c>
      <c r="BM165" s="24"/>
      <c r="BN165" s="24" t="s">
        <v>35</v>
      </c>
      <c r="BO165" s="68">
        <v>104.803929712326</v>
      </c>
      <c r="BP165" s="72">
        <v>200.703264283664</v>
      </c>
      <c r="BQ165" s="68">
        <v>102.185251507273</v>
      </c>
      <c r="BR165" s="72">
        <v>103.19884232696</v>
      </c>
      <c r="BS165" s="68">
        <v>154.834982489161</v>
      </c>
      <c r="BT165" s="72">
        <v>67.0889354081962</v>
      </c>
      <c r="BU165" s="24"/>
      <c r="BV165" s="24" t="s">
        <v>35</v>
      </c>
      <c r="BW165" s="68">
        <v>119.683460248372</v>
      </c>
      <c r="BX165" s="72">
        <v>127.561707335413</v>
      </c>
      <c r="BY165" s="68">
        <v>73.0254715599693</v>
      </c>
      <c r="BZ165" s="72">
        <v>65.5105376494166</v>
      </c>
      <c r="CA165" s="68">
        <v>110.970017585476</v>
      </c>
      <c r="CB165" s="72">
        <v>96.7772283948008</v>
      </c>
      <c r="CC165" s="24"/>
      <c r="CD165" s="24" t="s">
        <v>35</v>
      </c>
      <c r="CE165" s="68">
        <v>109.648095700284</v>
      </c>
      <c r="CF165" s="72">
        <v>194.80531263153</v>
      </c>
      <c r="CG165" s="68">
        <v>132.34565201253</v>
      </c>
      <c r="CH165" s="72">
        <v>26.8623814724645</v>
      </c>
      <c r="CI165" s="68">
        <v>77.4980798624551</v>
      </c>
      <c r="CJ165" s="72">
        <v>-7.27457658041899</v>
      </c>
      <c r="CK165" s="24"/>
      <c r="CL165" s="24" t="s">
        <v>35</v>
      </c>
      <c r="CM165" s="68">
        <v>119.901276387747</v>
      </c>
      <c r="CN165" s="72">
        <v>7.08333182431595</v>
      </c>
      <c r="CO165" s="68">
        <v>123.682074876571</v>
      </c>
      <c r="CP165" s="72">
        <v>17.8812471489599</v>
      </c>
      <c r="CQ165" s="68">
        <v>114.157081534547</v>
      </c>
      <c r="CR165" s="72">
        <v>52.1032878482839</v>
      </c>
      <c r="CS165" s="24"/>
      <c r="CT165" s="24" t="s">
        <v>35</v>
      </c>
      <c r="CU165" s="68">
        <v>160.111763390607</v>
      </c>
      <c r="CV165" s="72">
        <v>59.623540059646</v>
      </c>
      <c r="CW165" s="68">
        <v>132.420867623526</v>
      </c>
      <c r="CX165" s="72">
        <v>27.8914910453457</v>
      </c>
      <c r="CY165" s="68">
        <v>164.207989174646</v>
      </c>
      <c r="CZ165" s="72">
        <v>5911.98587022342</v>
      </c>
      <c r="DA165" s="24"/>
      <c r="DB165" s="24" t="s">
        <v>35</v>
      </c>
      <c r="DC165" s="68">
        <v>144.509207822446</v>
      </c>
      <c r="DD165" s="72">
        <v>93.7605790145903</v>
      </c>
      <c r="DE165" s="68">
        <v>73.4675381589337</v>
      </c>
      <c r="DF165" s="72">
        <v>419.591159185767</v>
      </c>
      <c r="DG165" s="68">
        <v>108.085189399184</v>
      </c>
      <c r="DH165" s="72">
        <v>73.1284930610845</v>
      </c>
      <c r="DI165" s="24"/>
      <c r="DJ165" s="24" t="s">
        <v>35</v>
      </c>
      <c r="DK165" s="68">
        <v>90.0407467314732</v>
      </c>
      <c r="DL165" s="72">
        <v>340.068098635462</v>
      </c>
      <c r="DM165" s="68">
        <v>117.890948140593</v>
      </c>
      <c r="DN165" s="72">
        <v>957.419305796105</v>
      </c>
      <c r="DO165" s="68">
        <v>122.203073905124</v>
      </c>
      <c r="DP165" s="72">
        <v>131.603563649529</v>
      </c>
      <c r="DQ165" s="435"/>
    </row>
    <row r="166" s="405" customFormat="1" ht="15" hidden="1" customHeight="1" spans="1:121">
      <c r="A166" s="24"/>
      <c r="B166" s="24" t="s">
        <v>36</v>
      </c>
      <c r="C166" s="68">
        <v>93.6025606834194</v>
      </c>
      <c r="D166" s="72">
        <v>-22.0363972645239</v>
      </c>
      <c r="E166" s="68">
        <v>142.772299391025</v>
      </c>
      <c r="F166" s="72">
        <v>7.70339811122543</v>
      </c>
      <c r="G166" s="68">
        <v>119.786047705337</v>
      </c>
      <c r="H166" s="72">
        <v>32.8930345989756</v>
      </c>
      <c r="I166" s="24"/>
      <c r="J166" s="24" t="s">
        <v>36</v>
      </c>
      <c r="K166" s="68">
        <v>135.268187377564</v>
      </c>
      <c r="L166" s="72">
        <v>2.89341366867848</v>
      </c>
      <c r="M166" s="68">
        <v>117.920167419743</v>
      </c>
      <c r="N166" s="72">
        <v>49.5420916782096</v>
      </c>
      <c r="O166" s="68">
        <v>99.3941642760155</v>
      </c>
      <c r="P166" s="72">
        <v>401.200413217942</v>
      </c>
      <c r="Q166" s="24"/>
      <c r="R166" s="24" t="s">
        <v>36</v>
      </c>
      <c r="S166" s="68">
        <v>105.734999874973</v>
      </c>
      <c r="T166" s="72">
        <v>54.7467082896297</v>
      </c>
      <c r="U166" s="68">
        <v>89.1238101033267</v>
      </c>
      <c r="V166" s="72">
        <v>29.7952979034247</v>
      </c>
      <c r="W166" s="68">
        <v>204.772641975979</v>
      </c>
      <c r="X166" s="72">
        <v>59.7510144459823</v>
      </c>
      <c r="Y166" s="24"/>
      <c r="Z166" s="24" t="s">
        <v>36</v>
      </c>
      <c r="AA166" s="68">
        <v>106.380515927824</v>
      </c>
      <c r="AB166" s="72">
        <v>92.7628688249991</v>
      </c>
      <c r="AC166" s="68">
        <v>86.1192682157326</v>
      </c>
      <c r="AD166" s="72">
        <v>72.1379282567374</v>
      </c>
      <c r="AE166" s="68">
        <v>114.537911017209</v>
      </c>
      <c r="AF166" s="72">
        <v>94.2146578061726</v>
      </c>
      <c r="AG166" s="24"/>
      <c r="AH166" s="24" t="s">
        <v>36</v>
      </c>
      <c r="AI166" s="68">
        <v>114.161479841016</v>
      </c>
      <c r="AJ166" s="72">
        <v>19.3017907053782</v>
      </c>
      <c r="AK166" s="68">
        <v>110.776342312267</v>
      </c>
      <c r="AL166" s="72">
        <v>38.1926498503569</v>
      </c>
      <c r="AM166" s="68">
        <v>106.957150428306</v>
      </c>
      <c r="AN166" s="72">
        <v>53.3648291824366</v>
      </c>
      <c r="AO166" s="24"/>
      <c r="AP166" s="24" t="s">
        <v>36</v>
      </c>
      <c r="AQ166" s="68">
        <v>102.633230369971</v>
      </c>
      <c r="AR166" s="72">
        <v>14.7558588796541</v>
      </c>
      <c r="AS166" s="68">
        <v>107.193995607531</v>
      </c>
      <c r="AT166" s="72">
        <v>7.07543257603946</v>
      </c>
      <c r="AU166" s="68">
        <v>149.412319474458</v>
      </c>
      <c r="AV166" s="72">
        <v>7.2865341161498</v>
      </c>
      <c r="AW166" s="24"/>
      <c r="AX166" s="24" t="s">
        <v>36</v>
      </c>
      <c r="AY166" s="68">
        <v>250.892066140728</v>
      </c>
      <c r="AZ166" s="72">
        <v>46.7258730313361</v>
      </c>
      <c r="BA166" s="68">
        <v>113.468149548797</v>
      </c>
      <c r="BB166" s="72">
        <v>22.9020171254497</v>
      </c>
      <c r="BC166" s="68">
        <v>85.1683147228599</v>
      </c>
      <c r="BD166" s="72">
        <v>3.72467506775529</v>
      </c>
      <c r="BE166" s="24"/>
      <c r="BF166" s="24" t="s">
        <v>36</v>
      </c>
      <c r="BG166" s="68">
        <v>86.5141167343211</v>
      </c>
      <c r="BH166" s="72">
        <v>57.6482665049496</v>
      </c>
      <c r="BI166" s="68">
        <v>104.325673885631</v>
      </c>
      <c r="BJ166" s="72">
        <v>39.5746016370537</v>
      </c>
      <c r="BK166" s="68">
        <v>106.22831368935</v>
      </c>
      <c r="BL166" s="72">
        <v>51.7526135599006</v>
      </c>
      <c r="BM166" s="24"/>
      <c r="BN166" s="24" t="s">
        <v>36</v>
      </c>
      <c r="BO166" s="68">
        <v>103.397080416451</v>
      </c>
      <c r="BP166" s="72">
        <v>50.9262149712633</v>
      </c>
      <c r="BQ166" s="68">
        <v>100.897783428227</v>
      </c>
      <c r="BR166" s="72">
        <v>54.1493786897578</v>
      </c>
      <c r="BS166" s="68">
        <v>157.000035943353</v>
      </c>
      <c r="BT166" s="72">
        <v>36.7743615442158</v>
      </c>
      <c r="BU166" s="24"/>
      <c r="BV166" s="24" t="s">
        <v>36</v>
      </c>
      <c r="BW166" s="68">
        <v>108.425354648709</v>
      </c>
      <c r="BX166" s="72">
        <v>17.904487048724</v>
      </c>
      <c r="BY166" s="68">
        <v>77.8190456226156</v>
      </c>
      <c r="BZ166" s="72">
        <v>-16.5816450166708</v>
      </c>
      <c r="CA166" s="68">
        <v>112.657845419339</v>
      </c>
      <c r="CB166" s="72">
        <v>5.03891393863807</v>
      </c>
      <c r="CC166" s="24"/>
      <c r="CD166" s="24" t="s">
        <v>36</v>
      </c>
      <c r="CE166" s="68">
        <v>117.668588185775</v>
      </c>
      <c r="CF166" s="72">
        <v>13.1972538084968</v>
      </c>
      <c r="CG166" s="68">
        <v>130.706896657434</v>
      </c>
      <c r="CH166" s="72">
        <v>17.7996207908252</v>
      </c>
      <c r="CI166" s="68">
        <v>83.7116523063899</v>
      </c>
      <c r="CJ166" s="72">
        <v>-18.5333018562056</v>
      </c>
      <c r="CK166" s="24"/>
      <c r="CL166" s="24" t="s">
        <v>36</v>
      </c>
      <c r="CM166" s="68">
        <v>117.169182880518</v>
      </c>
      <c r="CN166" s="72">
        <v>6.96637289528752</v>
      </c>
      <c r="CO166" s="68">
        <v>120.556189311908</v>
      </c>
      <c r="CP166" s="72">
        <v>-8.83226539874371</v>
      </c>
      <c r="CQ166" s="68">
        <v>124.148992059517</v>
      </c>
      <c r="CR166" s="72">
        <v>15.646003376365</v>
      </c>
      <c r="CS166" s="24"/>
      <c r="CT166" s="24" t="s">
        <v>36</v>
      </c>
      <c r="CU166" s="68">
        <v>155.538187607208</v>
      </c>
      <c r="CV166" s="72">
        <v>20.834098917569</v>
      </c>
      <c r="CW166" s="68">
        <v>135.616032972417</v>
      </c>
      <c r="CX166" s="72">
        <v>-1.74743982537996</v>
      </c>
      <c r="CY166" s="68">
        <v>130.901673264778</v>
      </c>
      <c r="CZ166" s="72">
        <v>285.386858952433</v>
      </c>
      <c r="DA166" s="24"/>
      <c r="DB166" s="24" t="s">
        <v>36</v>
      </c>
      <c r="DC166" s="68">
        <v>130.812833655325</v>
      </c>
      <c r="DD166" s="72">
        <v>27.0976899209714</v>
      </c>
      <c r="DE166" s="68">
        <v>77.7416493253645</v>
      </c>
      <c r="DF166" s="72">
        <v>57.4219507477977</v>
      </c>
      <c r="DG166" s="68">
        <v>78.8310076515208</v>
      </c>
      <c r="DH166" s="72">
        <v>-21.5019403227263</v>
      </c>
      <c r="DI166" s="24"/>
      <c r="DJ166" s="24" t="s">
        <v>36</v>
      </c>
      <c r="DK166" s="68">
        <v>81.6707882733167</v>
      </c>
      <c r="DL166" s="72">
        <v>57.5075624307655</v>
      </c>
      <c r="DM166" s="68">
        <v>115.344815560621</v>
      </c>
      <c r="DN166" s="72">
        <v>80.9686150914135</v>
      </c>
      <c r="DO166" s="68">
        <v>116.692887318323</v>
      </c>
      <c r="DP166" s="72">
        <v>20.5814416695229</v>
      </c>
      <c r="DQ166" s="435"/>
    </row>
    <row r="167" s="405" customFormat="1" ht="15" hidden="1" customHeight="1" spans="1:121">
      <c r="A167" s="24"/>
      <c r="B167" s="24" t="s">
        <v>37</v>
      </c>
      <c r="C167" s="68">
        <v>110.873917020262</v>
      </c>
      <c r="D167" s="72">
        <v>-11.5024362480983</v>
      </c>
      <c r="E167" s="68">
        <v>147.15864279833</v>
      </c>
      <c r="F167" s="72">
        <v>5.67367301405099</v>
      </c>
      <c r="G167" s="68">
        <v>126.923363449825</v>
      </c>
      <c r="H167" s="72">
        <v>13.6619636953063</v>
      </c>
      <c r="I167" s="24"/>
      <c r="J167" s="24" t="s">
        <v>37</v>
      </c>
      <c r="K167" s="68">
        <v>137.294951578383</v>
      </c>
      <c r="L167" s="72">
        <v>4.41845751167203</v>
      </c>
      <c r="M167" s="68">
        <v>82.9919438173655</v>
      </c>
      <c r="N167" s="72">
        <v>-14.8868634976175</v>
      </c>
      <c r="O167" s="68">
        <v>3.14297044551119</v>
      </c>
      <c r="P167" s="72">
        <v>-96.2959509949733</v>
      </c>
      <c r="Q167" s="24"/>
      <c r="R167" s="24" t="s">
        <v>37</v>
      </c>
      <c r="S167" s="68">
        <v>113.730687592486</v>
      </c>
      <c r="T167" s="72">
        <v>19.5406556146947</v>
      </c>
      <c r="U167" s="68">
        <v>88.9188825633414</v>
      </c>
      <c r="V167" s="72">
        <v>-32.2402253071634</v>
      </c>
      <c r="W167" s="68">
        <v>89.8313511689418</v>
      </c>
      <c r="X167" s="72">
        <v>-10.9024546528339</v>
      </c>
      <c r="Y167" s="24"/>
      <c r="Z167" s="24" t="s">
        <v>37</v>
      </c>
      <c r="AA167" s="68">
        <v>71.594592980214</v>
      </c>
      <c r="AB167" s="72">
        <v>-33.7567929938371</v>
      </c>
      <c r="AC167" s="68">
        <v>94.5596304628569</v>
      </c>
      <c r="AD167" s="72">
        <v>-31.3226102009736</v>
      </c>
      <c r="AE167" s="68">
        <v>102.183722621214</v>
      </c>
      <c r="AF167" s="72">
        <v>-13.0316442609638</v>
      </c>
      <c r="AG167" s="24"/>
      <c r="AH167" s="24" t="s">
        <v>37</v>
      </c>
      <c r="AI167" s="68">
        <v>129.043039240046</v>
      </c>
      <c r="AJ167" s="72">
        <v>0.226348980697082</v>
      </c>
      <c r="AK167" s="68">
        <v>94.1012900598464</v>
      </c>
      <c r="AL167" s="72">
        <v>-20.3871538539777</v>
      </c>
      <c r="AM167" s="68">
        <v>117.585220951939</v>
      </c>
      <c r="AN167" s="72">
        <v>17.2130235681567</v>
      </c>
      <c r="AO167" s="24"/>
      <c r="AP167" s="24" t="s">
        <v>37</v>
      </c>
      <c r="AQ167" s="68">
        <v>131.736528883106</v>
      </c>
      <c r="AR167" s="72">
        <v>18.4309361197384</v>
      </c>
      <c r="AS167" s="68">
        <v>118.478857347858</v>
      </c>
      <c r="AT167" s="72">
        <v>3.7377221665437</v>
      </c>
      <c r="AU167" s="68">
        <v>166.058198914889</v>
      </c>
      <c r="AV167" s="72">
        <v>11.0190348873949</v>
      </c>
      <c r="AW167" s="24"/>
      <c r="AX167" s="24" t="s">
        <v>37</v>
      </c>
      <c r="AY167" s="68">
        <v>267.030868875048</v>
      </c>
      <c r="AZ167" s="72">
        <v>33.9281376973082</v>
      </c>
      <c r="BA167" s="68">
        <v>142.743100153512</v>
      </c>
      <c r="BB167" s="72">
        <v>12.2317510441746</v>
      </c>
      <c r="BC167" s="68">
        <v>77.6901700050994</v>
      </c>
      <c r="BD167" s="72">
        <v>-37.2571646027277</v>
      </c>
      <c r="BE167" s="24"/>
      <c r="BF167" s="24" t="s">
        <v>37</v>
      </c>
      <c r="BG167" s="68">
        <v>69.7977712529967</v>
      </c>
      <c r="BH167" s="72">
        <v>-26.4475819034168</v>
      </c>
      <c r="BI167" s="68">
        <v>90.3419550405223</v>
      </c>
      <c r="BJ167" s="72">
        <v>-32.5992141267073</v>
      </c>
      <c r="BK167" s="68">
        <v>95.1438372469687</v>
      </c>
      <c r="BL167" s="72">
        <v>-22.3930819806097</v>
      </c>
      <c r="BM167" s="24"/>
      <c r="BN167" s="24" t="s">
        <v>37</v>
      </c>
      <c r="BO167" s="68">
        <v>91.9009100655728</v>
      </c>
      <c r="BP167" s="72">
        <v>-23.8277022051724</v>
      </c>
      <c r="BQ167" s="68">
        <v>83.1387254798317</v>
      </c>
      <c r="BR167" s="72">
        <v>-0.29060679866474</v>
      </c>
      <c r="BS167" s="68">
        <v>192.481851179674</v>
      </c>
      <c r="BT167" s="72">
        <v>12.3803917472414</v>
      </c>
      <c r="BU167" s="24"/>
      <c r="BV167" s="24" t="s">
        <v>37</v>
      </c>
      <c r="BW167" s="68">
        <v>142.456009563188</v>
      </c>
      <c r="BX167" s="72">
        <v>11.4907841385183</v>
      </c>
      <c r="BY167" s="68">
        <v>92.8128913417334</v>
      </c>
      <c r="BZ167" s="72">
        <v>-35.1060336503795</v>
      </c>
      <c r="CA167" s="68">
        <v>136.992657074358</v>
      </c>
      <c r="CB167" s="72">
        <v>12.2284694004335</v>
      </c>
      <c r="CC167" s="24"/>
      <c r="CD167" s="24" t="s">
        <v>37</v>
      </c>
      <c r="CE167" s="68">
        <v>148.057238664397</v>
      </c>
      <c r="CF167" s="72">
        <v>14.3420158910574</v>
      </c>
      <c r="CG167" s="68">
        <v>156.2876019761</v>
      </c>
      <c r="CH167" s="72">
        <v>6.86044778893572</v>
      </c>
      <c r="CI167" s="68">
        <v>82.7380131494963</v>
      </c>
      <c r="CJ167" s="72">
        <v>2.02139994740891</v>
      </c>
      <c r="CK167" s="24"/>
      <c r="CL167" s="24" t="s">
        <v>37</v>
      </c>
      <c r="CM167" s="68">
        <v>128.978694609672</v>
      </c>
      <c r="CN167" s="72">
        <v>6.08294329069925</v>
      </c>
      <c r="CO167" s="68">
        <v>145.954150866892</v>
      </c>
      <c r="CP167" s="72">
        <v>4.10436851764227</v>
      </c>
      <c r="CQ167" s="68">
        <v>144.651376531839</v>
      </c>
      <c r="CR167" s="72">
        <v>-6.70073328188016</v>
      </c>
      <c r="CS167" s="24"/>
      <c r="CT167" s="24" t="s">
        <v>37</v>
      </c>
      <c r="CU167" s="68">
        <v>179.944839350232</v>
      </c>
      <c r="CV167" s="72">
        <v>14.0061884634762</v>
      </c>
      <c r="CW167" s="68">
        <v>124.889968238774</v>
      </c>
      <c r="CX167" s="72">
        <v>-9.35221812201087</v>
      </c>
      <c r="CY167" s="68">
        <v>1.76292096115914</v>
      </c>
      <c r="CZ167" s="72">
        <v>-98.5512281761322</v>
      </c>
      <c r="DA167" s="24"/>
      <c r="DB167" s="24" t="s">
        <v>37</v>
      </c>
      <c r="DC167" s="68">
        <v>118.078029463794</v>
      </c>
      <c r="DD167" s="72">
        <v>-16.790178864446</v>
      </c>
      <c r="DE167" s="68">
        <v>84.0916840536685</v>
      </c>
      <c r="DF167" s="72">
        <v>-18.3281292701696</v>
      </c>
      <c r="DG167" s="68">
        <v>80.4040512782833</v>
      </c>
      <c r="DH167" s="72">
        <v>-24.2804566204027</v>
      </c>
      <c r="DI167" s="24"/>
      <c r="DJ167" s="24" t="s">
        <v>37</v>
      </c>
      <c r="DK167" s="68">
        <v>62.4455761161842</v>
      </c>
      <c r="DL167" s="72">
        <v>-35.8964211365874</v>
      </c>
      <c r="DM167" s="68">
        <v>99.9188719765441</v>
      </c>
      <c r="DN167" s="72">
        <v>-34.2183460749364</v>
      </c>
      <c r="DO167" s="68">
        <v>107.027108229481</v>
      </c>
      <c r="DP167" s="72">
        <v>-19.7901785884481</v>
      </c>
      <c r="DQ167" s="435"/>
    </row>
    <row r="168" s="405" customFormat="1" ht="15" hidden="1" customHeight="1" spans="1:121">
      <c r="A168" s="24"/>
      <c r="B168" s="24" t="s">
        <v>38</v>
      </c>
      <c r="C168" s="68">
        <v>100.904369825416</v>
      </c>
      <c r="D168" s="72">
        <v>-16.1033074175242</v>
      </c>
      <c r="E168" s="68">
        <v>139.231331168552</v>
      </c>
      <c r="F168" s="72">
        <v>-7.91500179428527</v>
      </c>
      <c r="G168" s="68">
        <v>111.216325471918</v>
      </c>
      <c r="H168" s="72">
        <v>0.879474352455546</v>
      </c>
      <c r="I168" s="24"/>
      <c r="J168" s="24" t="s">
        <v>38</v>
      </c>
      <c r="K168" s="68">
        <v>142.096715564001</v>
      </c>
      <c r="L168" s="72">
        <v>3.4175599046356</v>
      </c>
      <c r="M168" s="68">
        <v>87.9945972089142</v>
      </c>
      <c r="N168" s="72">
        <v>-20.6874621281588</v>
      </c>
      <c r="O168" s="68">
        <v>2.42100017279502</v>
      </c>
      <c r="P168" s="72">
        <v>-97.9449206754576</v>
      </c>
      <c r="Q168" s="24"/>
      <c r="R168" s="24" t="s">
        <v>38</v>
      </c>
      <c r="S168" s="68">
        <v>96.5366076691218</v>
      </c>
      <c r="T168" s="72">
        <v>13.578566283841</v>
      </c>
      <c r="U168" s="68">
        <v>90.4811229631069</v>
      </c>
      <c r="V168" s="72">
        <v>-20.6605074241001</v>
      </c>
      <c r="W168" s="68">
        <v>61.3709275735847</v>
      </c>
      <c r="X168" s="72">
        <v>-23.08806386824</v>
      </c>
      <c r="Y168" s="24"/>
      <c r="Z168" s="24" t="s">
        <v>38</v>
      </c>
      <c r="AA168" s="68">
        <v>70.7905954967433</v>
      </c>
      <c r="AB168" s="72">
        <v>-27.3984104090985</v>
      </c>
      <c r="AC168" s="68">
        <v>82.3456390799292</v>
      </c>
      <c r="AD168" s="72">
        <v>-27.6585196742547</v>
      </c>
      <c r="AE168" s="68">
        <v>78.2207420429275</v>
      </c>
      <c r="AF168" s="72">
        <v>-21.2396637055964</v>
      </c>
      <c r="AG168" s="24"/>
      <c r="AH168" s="24" t="s">
        <v>38</v>
      </c>
      <c r="AI168" s="68">
        <v>122.75722360272</v>
      </c>
      <c r="AJ168" s="72">
        <v>-2.41393991656334</v>
      </c>
      <c r="AK168" s="68">
        <v>98.7351910313765</v>
      </c>
      <c r="AL168" s="72">
        <v>-25.0864266274017</v>
      </c>
      <c r="AM168" s="68">
        <v>122.614605765652</v>
      </c>
      <c r="AN168" s="72">
        <v>24.6444874639671</v>
      </c>
      <c r="AO168" s="24"/>
      <c r="AP168" s="24" t="s">
        <v>38</v>
      </c>
      <c r="AQ168" s="68">
        <v>116.836677812875</v>
      </c>
      <c r="AR168" s="72">
        <v>6.02012923171576</v>
      </c>
      <c r="AS168" s="68">
        <v>108.956617311958</v>
      </c>
      <c r="AT168" s="72">
        <v>-4.65582625301873</v>
      </c>
      <c r="AU168" s="68">
        <v>165.129645639783</v>
      </c>
      <c r="AV168" s="72">
        <v>8.9106225033927</v>
      </c>
      <c r="AW168" s="24"/>
      <c r="AX168" s="24" t="s">
        <v>38</v>
      </c>
      <c r="AY168" s="68">
        <v>237.293712622203</v>
      </c>
      <c r="AZ168" s="72">
        <v>14.6387987638595</v>
      </c>
      <c r="BA168" s="68">
        <v>139.005804112891</v>
      </c>
      <c r="BB168" s="72">
        <v>7.94311716309217</v>
      </c>
      <c r="BC168" s="68">
        <v>85.6467588809576</v>
      </c>
      <c r="BD168" s="72">
        <v>-41.1818788836124</v>
      </c>
      <c r="BE168" s="24"/>
      <c r="BF168" s="24" t="s">
        <v>38</v>
      </c>
      <c r="BG168" s="68">
        <v>67.4761979622034</v>
      </c>
      <c r="BH168" s="72">
        <v>-36.3361709389743</v>
      </c>
      <c r="BI168" s="68">
        <v>90.7093478309046</v>
      </c>
      <c r="BJ168" s="72">
        <v>-32.0342663850857</v>
      </c>
      <c r="BK168" s="68">
        <v>86.0954688343659</v>
      </c>
      <c r="BL168" s="72">
        <v>-32.3444270486787</v>
      </c>
      <c r="BM168" s="24"/>
      <c r="BN168" s="24" t="s">
        <v>38</v>
      </c>
      <c r="BO168" s="68">
        <v>96.504937351754</v>
      </c>
      <c r="BP168" s="72">
        <v>-22.4496773327738</v>
      </c>
      <c r="BQ168" s="68">
        <v>79.8916415391925</v>
      </c>
      <c r="BR168" s="72">
        <v>-13.1727745093115</v>
      </c>
      <c r="BS168" s="68">
        <v>163.621381013857</v>
      </c>
      <c r="BT168" s="72">
        <v>-4.17755616333993</v>
      </c>
      <c r="BU168" s="24"/>
      <c r="BV168" s="24" t="s">
        <v>38</v>
      </c>
      <c r="BW168" s="68">
        <v>131.213800374709</v>
      </c>
      <c r="BX168" s="72">
        <v>3.46735389897528</v>
      </c>
      <c r="BY168" s="68">
        <v>107.665024677935</v>
      </c>
      <c r="BZ168" s="72">
        <v>-22.3458374777687</v>
      </c>
      <c r="CA168" s="68">
        <v>141.823243366372</v>
      </c>
      <c r="CB168" s="72">
        <v>13.2882282324281</v>
      </c>
      <c r="CC168" s="24"/>
      <c r="CD168" s="24" t="s">
        <v>38</v>
      </c>
      <c r="CE168" s="68">
        <v>132.551595375609</v>
      </c>
      <c r="CF168" s="72">
        <v>1.29699219351997</v>
      </c>
      <c r="CG168" s="68">
        <v>136.982753530742</v>
      </c>
      <c r="CH168" s="72">
        <v>-3.4222526585814</v>
      </c>
      <c r="CI168" s="68">
        <v>89.4060274157044</v>
      </c>
      <c r="CJ168" s="72">
        <v>19.076808467163</v>
      </c>
      <c r="CK168" s="24"/>
      <c r="CL168" s="24" t="s">
        <v>38</v>
      </c>
      <c r="CM168" s="68">
        <v>111.552296874985</v>
      </c>
      <c r="CN168" s="72">
        <v>3.98860710052158</v>
      </c>
      <c r="CO168" s="68">
        <v>140.678448422061</v>
      </c>
      <c r="CP168" s="72">
        <v>15.7985810352452</v>
      </c>
      <c r="CQ168" s="68">
        <v>129.347679783073</v>
      </c>
      <c r="CR168" s="72">
        <v>-12.5328363659118</v>
      </c>
      <c r="CS168" s="24"/>
      <c r="CT168" s="24" t="s">
        <v>38</v>
      </c>
      <c r="CU168" s="68">
        <v>147.221027547362</v>
      </c>
      <c r="CV168" s="72">
        <v>0.969743161629452</v>
      </c>
      <c r="CW168" s="68">
        <v>124.608943719331</v>
      </c>
      <c r="CX168" s="72">
        <v>-10.1897018344499</v>
      </c>
      <c r="CY168" s="68">
        <v>5.67023533106103</v>
      </c>
      <c r="CZ168" s="72">
        <v>-95.1167299310352</v>
      </c>
      <c r="DA168" s="24"/>
      <c r="DB168" s="24" t="s">
        <v>38</v>
      </c>
      <c r="DC168" s="68">
        <v>118.167993540185</v>
      </c>
      <c r="DD168" s="72">
        <v>-20.2236941053647</v>
      </c>
      <c r="DE168" s="68">
        <v>68.4864463994952</v>
      </c>
      <c r="DF168" s="72">
        <v>-20.0806087039243</v>
      </c>
      <c r="DG168" s="68">
        <v>65.5439676487702</v>
      </c>
      <c r="DH168" s="72">
        <v>-14.8839146979765</v>
      </c>
      <c r="DI168" s="24"/>
      <c r="DJ168" s="24" t="s">
        <v>38</v>
      </c>
      <c r="DK168" s="68">
        <v>59.7263924973639</v>
      </c>
      <c r="DL168" s="72">
        <v>-40.7541104939543</v>
      </c>
      <c r="DM168" s="68">
        <v>75.4586599378306</v>
      </c>
      <c r="DN168" s="72">
        <v>-45.0213752940624</v>
      </c>
      <c r="DO168" s="68">
        <v>108.639314614833</v>
      </c>
      <c r="DP168" s="72">
        <v>-24.9340805134228</v>
      </c>
      <c r="DQ168" s="435"/>
    </row>
    <row r="169" s="405" customFormat="1" ht="15" hidden="1" customHeight="1" spans="1:121">
      <c r="A169" s="24"/>
      <c r="B169" s="24" t="s">
        <v>39</v>
      </c>
      <c r="C169" s="68">
        <v>101.487373484117</v>
      </c>
      <c r="D169" s="72">
        <v>-15.7786873567709</v>
      </c>
      <c r="E169" s="68">
        <v>161.607853602406</v>
      </c>
      <c r="F169" s="72">
        <v>5.56484185326566</v>
      </c>
      <c r="G169" s="68">
        <v>139.741369394037</v>
      </c>
      <c r="H169" s="72">
        <v>15.2175032953868</v>
      </c>
      <c r="I169" s="24"/>
      <c r="J169" s="24" t="s">
        <v>39</v>
      </c>
      <c r="K169" s="68">
        <v>141.857201669612</v>
      </c>
      <c r="L169" s="72">
        <v>5.06689714481088</v>
      </c>
      <c r="M169" s="68">
        <v>119.987455733433</v>
      </c>
      <c r="N169" s="72">
        <v>-0.115600814519595</v>
      </c>
      <c r="O169" s="68">
        <v>2.38397920528328</v>
      </c>
      <c r="P169" s="72">
        <v>-97.9640051519445</v>
      </c>
      <c r="Q169" s="24"/>
      <c r="R169" s="24" t="s">
        <v>39</v>
      </c>
      <c r="S169" s="68">
        <v>101.676245112452</v>
      </c>
      <c r="T169" s="72">
        <v>9.59645320438061</v>
      </c>
      <c r="U169" s="68">
        <v>107.634976314409</v>
      </c>
      <c r="V169" s="72">
        <v>-6.26508001944114</v>
      </c>
      <c r="W169" s="68">
        <v>73.7551535743174</v>
      </c>
      <c r="X169" s="72">
        <v>-4.31643380829959</v>
      </c>
      <c r="Y169" s="24"/>
      <c r="Z169" s="24" t="s">
        <v>39</v>
      </c>
      <c r="AA169" s="68">
        <v>77.8892007884506</v>
      </c>
      <c r="AB169" s="72">
        <v>-18.8222207336139</v>
      </c>
      <c r="AC169" s="68">
        <v>160.15069638021</v>
      </c>
      <c r="AD169" s="72">
        <v>30.7950540927578</v>
      </c>
      <c r="AE169" s="68">
        <v>80.8266233650469</v>
      </c>
      <c r="AF169" s="72">
        <v>-15.663631394837</v>
      </c>
      <c r="AG169" s="24"/>
      <c r="AH169" s="24" t="s">
        <v>39</v>
      </c>
      <c r="AI169" s="68">
        <v>129.758479755164</v>
      </c>
      <c r="AJ169" s="72">
        <v>13.6718639882632</v>
      </c>
      <c r="AK169" s="68">
        <v>110.575539418468</v>
      </c>
      <c r="AL169" s="72">
        <v>-10.6720072924166</v>
      </c>
      <c r="AM169" s="68">
        <v>116.252296780586</v>
      </c>
      <c r="AN169" s="72">
        <v>20.0221399429741</v>
      </c>
      <c r="AO169" s="24"/>
      <c r="AP169" s="24" t="s">
        <v>39</v>
      </c>
      <c r="AQ169" s="68">
        <v>123.156194314225</v>
      </c>
      <c r="AR169" s="72">
        <v>11.4423798994556</v>
      </c>
      <c r="AS169" s="68">
        <v>119.734730445963</v>
      </c>
      <c r="AT169" s="72">
        <v>9.39787440714272</v>
      </c>
      <c r="AU169" s="68">
        <v>170.264579798689</v>
      </c>
      <c r="AV169" s="72">
        <v>12.9692508711195</v>
      </c>
      <c r="AW169" s="24"/>
      <c r="AX169" s="24" t="s">
        <v>39</v>
      </c>
      <c r="AY169" s="68">
        <v>217.492655901918</v>
      </c>
      <c r="AZ169" s="72">
        <v>8.59834248321772</v>
      </c>
      <c r="BA169" s="68">
        <v>138.230747520192</v>
      </c>
      <c r="BB169" s="72">
        <v>10.4743064908699</v>
      </c>
      <c r="BC169" s="68">
        <v>109.509147362377</v>
      </c>
      <c r="BD169" s="72">
        <v>-21.7752812470317</v>
      </c>
      <c r="BE169" s="24"/>
      <c r="BF169" s="24" t="s">
        <v>39</v>
      </c>
      <c r="BG169" s="68">
        <v>91.3828928010058</v>
      </c>
      <c r="BH169" s="72">
        <v>-16.87310753666</v>
      </c>
      <c r="BI169" s="68">
        <v>116.460656496644</v>
      </c>
      <c r="BJ169" s="72">
        <v>-8.5150432058295</v>
      </c>
      <c r="BK169" s="68">
        <v>102.073752688526</v>
      </c>
      <c r="BL169" s="72">
        <v>-10.0677274667007</v>
      </c>
      <c r="BM169" s="24"/>
      <c r="BN169" s="24" t="s">
        <v>39</v>
      </c>
      <c r="BO169" s="68">
        <v>100.314043686403</v>
      </c>
      <c r="BP169" s="72">
        <v>-22.3507820582898</v>
      </c>
      <c r="BQ169" s="68">
        <v>91.4528569233097</v>
      </c>
      <c r="BR169" s="72">
        <v>-3.24722639189716</v>
      </c>
      <c r="BS169" s="68">
        <v>170.446505208175</v>
      </c>
      <c r="BT169" s="72">
        <v>12.5064741564501</v>
      </c>
      <c r="BU169" s="24"/>
      <c r="BV169" s="24" t="s">
        <v>39</v>
      </c>
      <c r="BW169" s="68">
        <v>128.40373788358</v>
      </c>
      <c r="BX169" s="72">
        <v>4.4576630611087</v>
      </c>
      <c r="BY169" s="68">
        <v>83.8036008629589</v>
      </c>
      <c r="BZ169" s="72">
        <v>-16.8343893559989</v>
      </c>
      <c r="CA169" s="68">
        <v>168.765215525454</v>
      </c>
      <c r="CB169" s="72">
        <v>17.7656385914756</v>
      </c>
      <c r="CC169" s="24"/>
      <c r="CD169" s="24" t="s">
        <v>39</v>
      </c>
      <c r="CE169" s="68">
        <v>131.192375941753</v>
      </c>
      <c r="CF169" s="72">
        <v>3.02386043807439</v>
      </c>
      <c r="CG169" s="68">
        <v>134.123810614586</v>
      </c>
      <c r="CH169" s="72">
        <v>-13.8349661813345</v>
      </c>
      <c r="CI169" s="68">
        <v>103.13579014975</v>
      </c>
      <c r="CJ169" s="72">
        <v>6.853824931356</v>
      </c>
      <c r="CK169" s="24"/>
      <c r="CL169" s="24" t="s">
        <v>39</v>
      </c>
      <c r="CM169" s="68">
        <v>110.864227778015</v>
      </c>
      <c r="CN169" s="72">
        <v>8.10506743378082</v>
      </c>
      <c r="CO169" s="68">
        <v>138.492039598559</v>
      </c>
      <c r="CP169" s="72">
        <v>12.0592173087213</v>
      </c>
      <c r="CQ169" s="68">
        <v>164.646746512713</v>
      </c>
      <c r="CR169" s="72">
        <v>-4.43819877337592</v>
      </c>
      <c r="CS169" s="24"/>
      <c r="CT169" s="24" t="s">
        <v>39</v>
      </c>
      <c r="CU169" s="68">
        <v>155.857397446805</v>
      </c>
      <c r="CV169" s="72">
        <v>23.5836255825766</v>
      </c>
      <c r="CW169" s="68">
        <v>134.834736057117</v>
      </c>
      <c r="CX169" s="72">
        <v>-1.13969341689037</v>
      </c>
      <c r="CY169" s="68">
        <v>29.2882126636818</v>
      </c>
      <c r="CZ169" s="72">
        <v>-75.4690374393506</v>
      </c>
      <c r="DA169" s="24"/>
      <c r="DB169" s="24" t="s">
        <v>39</v>
      </c>
      <c r="DC169" s="68">
        <v>118.228397596424</v>
      </c>
      <c r="DD169" s="72">
        <v>-18.0792177028407</v>
      </c>
      <c r="DE169" s="68">
        <v>117.577113097828</v>
      </c>
      <c r="DF169" s="72">
        <v>-5.97408373391629</v>
      </c>
      <c r="DG169" s="68">
        <v>94.7897776644858</v>
      </c>
      <c r="DH169" s="72">
        <v>-2.05887938086616</v>
      </c>
      <c r="DI169" s="24"/>
      <c r="DJ169" s="24" t="s">
        <v>39</v>
      </c>
      <c r="DK169" s="68">
        <v>86.0306093944442</v>
      </c>
      <c r="DL169" s="72">
        <v>-26.0109730723923</v>
      </c>
      <c r="DM169" s="68">
        <v>79.1184945520145</v>
      </c>
      <c r="DN169" s="72">
        <v>-42.8338207327132</v>
      </c>
      <c r="DO169" s="68">
        <v>111.326446114156</v>
      </c>
      <c r="DP169" s="72">
        <v>-23.7391101416793</v>
      </c>
      <c r="DQ169" s="435"/>
    </row>
    <row r="170" s="405" customFormat="1" ht="15" hidden="1" customHeight="1" spans="1:121">
      <c r="A170" s="24"/>
      <c r="B170" s="24" t="s">
        <v>40</v>
      </c>
      <c r="C170" s="68">
        <v>118.185993155828</v>
      </c>
      <c r="D170" s="72">
        <v>-4.00861668602008</v>
      </c>
      <c r="E170" s="68">
        <v>165.383664178975</v>
      </c>
      <c r="F170" s="72">
        <v>7.74695721666774</v>
      </c>
      <c r="G170" s="68">
        <v>157.890333111586</v>
      </c>
      <c r="H170" s="72">
        <v>13.3145227142873</v>
      </c>
      <c r="I170" s="24"/>
      <c r="J170" s="24" t="s">
        <v>40</v>
      </c>
      <c r="K170" s="68">
        <v>144.614543662166</v>
      </c>
      <c r="L170" s="72">
        <v>8.74147317192389</v>
      </c>
      <c r="M170" s="68">
        <v>127.11229655892</v>
      </c>
      <c r="N170" s="72">
        <v>6.34196513706735</v>
      </c>
      <c r="O170" s="68">
        <v>59.2432320784187</v>
      </c>
      <c r="P170" s="72">
        <v>-49.4303907485042</v>
      </c>
      <c r="Q170" s="24"/>
      <c r="R170" s="24" t="s">
        <v>40</v>
      </c>
      <c r="S170" s="68">
        <v>126.785903669208</v>
      </c>
      <c r="T170" s="72">
        <v>16.4515615008421</v>
      </c>
      <c r="U170" s="68">
        <v>122.627205140424</v>
      </c>
      <c r="V170" s="72">
        <v>-7.39065067884724</v>
      </c>
      <c r="W170" s="68">
        <v>89.3772373904384</v>
      </c>
      <c r="X170" s="72">
        <v>-19.1530249439203</v>
      </c>
      <c r="Y170" s="24"/>
      <c r="Z170" s="24" t="s">
        <v>40</v>
      </c>
      <c r="AA170" s="68">
        <v>85.0856614616408</v>
      </c>
      <c r="AB170" s="72">
        <v>-6.06518096816538</v>
      </c>
      <c r="AC170" s="68">
        <v>160.932811670871</v>
      </c>
      <c r="AD170" s="72">
        <v>33.8814749182486</v>
      </c>
      <c r="AE170" s="68">
        <v>98.7850064679457</v>
      </c>
      <c r="AF170" s="72">
        <v>-13.8706071128798</v>
      </c>
      <c r="AG170" s="24"/>
      <c r="AH170" s="24" t="s">
        <v>40</v>
      </c>
      <c r="AI170" s="68">
        <v>147.943505931816</v>
      </c>
      <c r="AJ170" s="72">
        <v>14.163483989546</v>
      </c>
      <c r="AK170" s="68">
        <v>118.733264050272</v>
      </c>
      <c r="AL170" s="72">
        <v>-2.9534413926113</v>
      </c>
      <c r="AM170" s="68">
        <v>107.88924521496</v>
      </c>
      <c r="AN170" s="72">
        <v>9.34445211377097</v>
      </c>
      <c r="AO170" s="24"/>
      <c r="AP170" s="24" t="s">
        <v>40</v>
      </c>
      <c r="AQ170" s="68">
        <v>120.251376395697</v>
      </c>
      <c r="AR170" s="72">
        <v>6.11705496926666</v>
      </c>
      <c r="AS170" s="68">
        <v>124.514117487251</v>
      </c>
      <c r="AT170" s="72">
        <v>10.0297724922751</v>
      </c>
      <c r="AU170" s="68">
        <v>184.760469025322</v>
      </c>
      <c r="AV170" s="72">
        <v>14.7142844046943</v>
      </c>
      <c r="AW170" s="24"/>
      <c r="AX170" s="24" t="s">
        <v>40</v>
      </c>
      <c r="AY170" s="68">
        <v>197.371165729318</v>
      </c>
      <c r="AZ170" s="72">
        <v>-4.30556071057599</v>
      </c>
      <c r="BA170" s="68">
        <v>136.807633152484</v>
      </c>
      <c r="BB170" s="72">
        <v>7.63169442449758</v>
      </c>
      <c r="BC170" s="68">
        <v>112.451293503782</v>
      </c>
      <c r="BD170" s="72">
        <v>-14.8556433491728</v>
      </c>
      <c r="BE170" s="24"/>
      <c r="BF170" s="24" t="s">
        <v>40</v>
      </c>
      <c r="BG170" s="68">
        <v>98.8057377732828</v>
      </c>
      <c r="BH170" s="72">
        <v>-9.22111573150741</v>
      </c>
      <c r="BI170" s="68">
        <v>128.725237883757</v>
      </c>
      <c r="BJ170" s="72">
        <v>2.65875450840851</v>
      </c>
      <c r="BK170" s="68">
        <v>117.748343333728</v>
      </c>
      <c r="BL170" s="72">
        <v>0.136915287996359</v>
      </c>
      <c r="BM170" s="24"/>
      <c r="BN170" s="24" t="s">
        <v>40</v>
      </c>
      <c r="BO170" s="68">
        <v>114.498348472516</v>
      </c>
      <c r="BP170" s="72">
        <v>-11.5932581098816</v>
      </c>
      <c r="BQ170" s="68">
        <v>111.251993340644</v>
      </c>
      <c r="BR170" s="72">
        <v>8.67888551858459</v>
      </c>
      <c r="BS170" s="68">
        <v>176.886399146435</v>
      </c>
      <c r="BT170" s="72">
        <v>10.6407751540897</v>
      </c>
      <c r="BU170" s="24"/>
      <c r="BV170" s="24" t="s">
        <v>40</v>
      </c>
      <c r="BW170" s="68">
        <v>116.645323015445</v>
      </c>
      <c r="BX170" s="72">
        <v>3.7530450230924</v>
      </c>
      <c r="BY170" s="68">
        <v>98.008152509725</v>
      </c>
      <c r="BZ170" s="72">
        <v>-15.1131936972171</v>
      </c>
      <c r="CA170" s="68">
        <v>221.355196287073</v>
      </c>
      <c r="CB170" s="72">
        <v>31.0251727190058</v>
      </c>
      <c r="CC170" s="24"/>
      <c r="CD170" s="24" t="s">
        <v>40</v>
      </c>
      <c r="CE170" s="68">
        <v>138.243309403572</v>
      </c>
      <c r="CF170" s="72">
        <v>2.79418514167158</v>
      </c>
      <c r="CG170" s="68">
        <v>125.79954257385</v>
      </c>
      <c r="CH170" s="72">
        <v>16.6029305753245</v>
      </c>
      <c r="CI170" s="68">
        <v>86.9453273326975</v>
      </c>
      <c r="CJ170" s="72">
        <v>18.9062704956326</v>
      </c>
      <c r="CK170" s="24"/>
      <c r="CL170" s="24" t="s">
        <v>40</v>
      </c>
      <c r="CM170" s="68">
        <v>127.390270497136</v>
      </c>
      <c r="CN170" s="72">
        <v>4.6646459387001</v>
      </c>
      <c r="CO170" s="68">
        <v>165.376883765356</v>
      </c>
      <c r="CP170" s="72">
        <v>19.8735438382014</v>
      </c>
      <c r="CQ170" s="68">
        <v>158.642592118005</v>
      </c>
      <c r="CR170" s="72">
        <v>6.9885267819491</v>
      </c>
      <c r="CS170" s="24"/>
      <c r="CT170" s="24" t="s">
        <v>40</v>
      </c>
      <c r="CU170" s="68">
        <v>130.377367981744</v>
      </c>
      <c r="CV170" s="72">
        <v>18.6138475516534</v>
      </c>
      <c r="CW170" s="68">
        <v>132.348629001244</v>
      </c>
      <c r="CX170" s="72">
        <v>7.59384538209298</v>
      </c>
      <c r="CY170" s="68">
        <v>80.7646999360982</v>
      </c>
      <c r="CZ170" s="72">
        <v>-26.5893331057852</v>
      </c>
      <c r="DA170" s="24"/>
      <c r="DB170" s="24" t="s">
        <v>40</v>
      </c>
      <c r="DC170" s="68">
        <v>110.750750673956</v>
      </c>
      <c r="DD170" s="72">
        <v>-11.7977398285578</v>
      </c>
      <c r="DE170" s="68">
        <v>127.50047750296</v>
      </c>
      <c r="DF170" s="72">
        <v>-2.46473269815803</v>
      </c>
      <c r="DG170" s="68">
        <v>98.1369615293786</v>
      </c>
      <c r="DH170" s="72">
        <v>8.94377396429431</v>
      </c>
      <c r="DI170" s="24"/>
      <c r="DJ170" s="24" t="s">
        <v>40</v>
      </c>
      <c r="DK170" s="68">
        <v>98.8708057045684</v>
      </c>
      <c r="DL170" s="72">
        <v>-5.07711964625753</v>
      </c>
      <c r="DM170" s="68">
        <v>102.086276373636</v>
      </c>
      <c r="DN170" s="72">
        <v>-29.6190112693205</v>
      </c>
      <c r="DO170" s="68">
        <v>112.982040434083</v>
      </c>
      <c r="DP170" s="72">
        <v>-20.3105853016595</v>
      </c>
      <c r="DQ170" s="435"/>
    </row>
    <row r="171" s="405" customFormat="1" ht="15" hidden="1" customHeight="1" spans="1:121">
      <c r="A171" s="24"/>
      <c r="B171" s="24" t="s">
        <v>41</v>
      </c>
      <c r="C171" s="68">
        <v>119.511007669784</v>
      </c>
      <c r="D171" s="72">
        <v>4.9798832563142</v>
      </c>
      <c r="E171" s="68">
        <v>123.078253960613</v>
      </c>
      <c r="F171" s="72">
        <v>6.22163889331358</v>
      </c>
      <c r="G171" s="68">
        <v>146.780330200208</v>
      </c>
      <c r="H171" s="72">
        <v>21.586141125568</v>
      </c>
      <c r="I171" s="24"/>
      <c r="J171" s="24" t="s">
        <v>41</v>
      </c>
      <c r="K171" s="68">
        <v>139.404729006665</v>
      </c>
      <c r="L171" s="72">
        <v>11.7241985334098</v>
      </c>
      <c r="M171" s="68">
        <v>137.12279522438</v>
      </c>
      <c r="N171" s="72">
        <v>14.6688827065293</v>
      </c>
      <c r="O171" s="68">
        <v>118.392568666357</v>
      </c>
      <c r="P171" s="72">
        <v>7.85793973522956</v>
      </c>
      <c r="Q171" s="24"/>
      <c r="R171" s="24" t="s">
        <v>41</v>
      </c>
      <c r="S171" s="68">
        <v>112.761377057855</v>
      </c>
      <c r="T171" s="72">
        <v>6.10088073424029</v>
      </c>
      <c r="U171" s="68">
        <v>148.709036636842</v>
      </c>
      <c r="V171" s="72">
        <v>-0.621245400660811</v>
      </c>
      <c r="W171" s="68">
        <v>115.108376305907</v>
      </c>
      <c r="X171" s="72">
        <v>5.36914879161547</v>
      </c>
      <c r="Y171" s="24"/>
      <c r="Z171" s="24" t="s">
        <v>41</v>
      </c>
      <c r="AA171" s="68">
        <v>97.4492023820556</v>
      </c>
      <c r="AB171" s="72">
        <v>1.63548820985673</v>
      </c>
      <c r="AC171" s="68">
        <v>136.634254838885</v>
      </c>
      <c r="AD171" s="72">
        <v>26.6682778596663</v>
      </c>
      <c r="AE171" s="68">
        <v>117.040761444927</v>
      </c>
      <c r="AF171" s="72">
        <v>-1.07633041120631</v>
      </c>
      <c r="AG171" s="24"/>
      <c r="AH171" s="24" t="s">
        <v>41</v>
      </c>
      <c r="AI171" s="68">
        <v>139.918973910887</v>
      </c>
      <c r="AJ171" s="72">
        <v>17.0444589489458</v>
      </c>
      <c r="AK171" s="68">
        <v>119.950200114202</v>
      </c>
      <c r="AL171" s="72">
        <v>-0.161462791084602</v>
      </c>
      <c r="AM171" s="68">
        <v>114.940323085897</v>
      </c>
      <c r="AN171" s="72">
        <v>9.9941607334755</v>
      </c>
      <c r="AO171" s="24"/>
      <c r="AP171" s="24" t="s">
        <v>41</v>
      </c>
      <c r="AQ171" s="68">
        <v>126.499202732077</v>
      </c>
      <c r="AR171" s="72">
        <v>11.8640382166269</v>
      </c>
      <c r="AS171" s="68">
        <v>119.586530110847</v>
      </c>
      <c r="AT171" s="72">
        <v>8.73105720946575</v>
      </c>
      <c r="AU171" s="68">
        <v>177.667299339936</v>
      </c>
      <c r="AV171" s="72">
        <v>18.443902579898</v>
      </c>
      <c r="AW171" s="24"/>
      <c r="AX171" s="24" t="s">
        <v>41</v>
      </c>
      <c r="AY171" s="68">
        <v>196.689988569057</v>
      </c>
      <c r="AZ171" s="72">
        <v>-10.1066008770592</v>
      </c>
      <c r="BA171" s="68">
        <v>133.788266272824</v>
      </c>
      <c r="BB171" s="72">
        <v>6.32038999447535</v>
      </c>
      <c r="BC171" s="68">
        <v>130.44356630828</v>
      </c>
      <c r="BD171" s="72">
        <v>-7.30928157883707</v>
      </c>
      <c r="BE171" s="24"/>
      <c r="BF171" s="24" t="s">
        <v>41</v>
      </c>
      <c r="BG171" s="68">
        <v>117.734565167627</v>
      </c>
      <c r="BH171" s="72">
        <v>-0.286032071899839</v>
      </c>
      <c r="BI171" s="68">
        <v>123.289233104817</v>
      </c>
      <c r="BJ171" s="72">
        <v>2.45581439467915</v>
      </c>
      <c r="BK171" s="68">
        <v>131.627974215041</v>
      </c>
      <c r="BL171" s="72">
        <v>5.66552971742888</v>
      </c>
      <c r="BM171" s="24"/>
      <c r="BN171" s="24" t="s">
        <v>41</v>
      </c>
      <c r="BO171" s="68">
        <v>134.073977741573</v>
      </c>
      <c r="BP171" s="72">
        <v>4.33041892214978</v>
      </c>
      <c r="BQ171" s="68">
        <v>113.815084416097</v>
      </c>
      <c r="BR171" s="72">
        <v>9.9289936211122</v>
      </c>
      <c r="BS171" s="68">
        <v>187.584189053051</v>
      </c>
      <c r="BT171" s="72">
        <v>12.4289560000205</v>
      </c>
      <c r="BU171" s="24"/>
      <c r="BV171" s="24" t="s">
        <v>41</v>
      </c>
      <c r="BW171" s="68">
        <v>134.556821684361</v>
      </c>
      <c r="BX171" s="72">
        <v>10.6458576128488</v>
      </c>
      <c r="BY171" s="68">
        <v>109.405065939145</v>
      </c>
      <c r="BZ171" s="72">
        <v>-21.1783742396188</v>
      </c>
      <c r="CA171" s="68">
        <v>189.843649570017</v>
      </c>
      <c r="CB171" s="72">
        <v>32.749788435</v>
      </c>
      <c r="CC171" s="24"/>
      <c r="CD171" s="24" t="s">
        <v>41</v>
      </c>
      <c r="CE171" s="68">
        <v>137.459403056564</v>
      </c>
      <c r="CF171" s="72">
        <v>4.66621840231851</v>
      </c>
      <c r="CG171" s="68">
        <v>144.308496743006</v>
      </c>
      <c r="CH171" s="72">
        <v>16.3345945240694</v>
      </c>
      <c r="CI171" s="68">
        <v>82.7660597067597</v>
      </c>
      <c r="CJ171" s="72">
        <v>-0.888970325588517</v>
      </c>
      <c r="CK171" s="24"/>
      <c r="CL171" s="24" t="s">
        <v>41</v>
      </c>
      <c r="CM171" s="68">
        <v>129.020781983299</v>
      </c>
      <c r="CN171" s="72">
        <v>0.586257478259739</v>
      </c>
      <c r="CO171" s="68">
        <v>173.502033092335</v>
      </c>
      <c r="CP171" s="72">
        <v>18.7431988136478</v>
      </c>
      <c r="CQ171" s="68">
        <v>149.325778976095</v>
      </c>
      <c r="CR171" s="72">
        <v>10.9640094578199</v>
      </c>
      <c r="CS171" s="24"/>
      <c r="CT171" s="24" t="s">
        <v>41</v>
      </c>
      <c r="CU171" s="68">
        <v>130.08507156129</v>
      </c>
      <c r="CV171" s="72">
        <v>17.1000835344885</v>
      </c>
      <c r="CW171" s="68">
        <v>133.853730355667</v>
      </c>
      <c r="CX171" s="72">
        <v>18.1521008567643</v>
      </c>
      <c r="CY171" s="68">
        <v>133.687547785883</v>
      </c>
      <c r="CZ171" s="72">
        <v>7.03066171283695</v>
      </c>
      <c r="DA171" s="24"/>
      <c r="DB171" s="24" t="s">
        <v>41</v>
      </c>
      <c r="DC171" s="68">
        <v>130.04401495851</v>
      </c>
      <c r="DD171" s="72">
        <v>1.04789770883022</v>
      </c>
      <c r="DE171" s="68">
        <v>85.7351836971893</v>
      </c>
      <c r="DF171" s="72">
        <v>5.03874206218727</v>
      </c>
      <c r="DG171" s="68">
        <v>89.1022464062414</v>
      </c>
      <c r="DH171" s="72">
        <v>-4.60568967284377</v>
      </c>
      <c r="DI171" s="24"/>
      <c r="DJ171" s="24" t="s">
        <v>41</v>
      </c>
      <c r="DK171" s="68">
        <v>101.075804753666</v>
      </c>
      <c r="DL171" s="72">
        <v>10.9843900023609</v>
      </c>
      <c r="DM171" s="68">
        <v>122.448289388455</v>
      </c>
      <c r="DN171" s="72">
        <v>-15.8609087030088</v>
      </c>
      <c r="DO171" s="68">
        <v>137.589141379571</v>
      </c>
      <c r="DP171" s="72">
        <v>1.4237653608556</v>
      </c>
      <c r="DQ171" s="435"/>
    </row>
    <row r="172" s="405" customFormat="1" ht="15" hidden="1" customHeight="1" spans="1:121">
      <c r="A172" s="24"/>
      <c r="B172" s="24" t="s">
        <v>42</v>
      </c>
      <c r="C172" s="68">
        <v>106.530649623999</v>
      </c>
      <c r="D172" s="72">
        <v>10.6706166973787</v>
      </c>
      <c r="E172" s="68">
        <v>133.485674553404</v>
      </c>
      <c r="F172" s="72">
        <v>4.95940329137434</v>
      </c>
      <c r="G172" s="68">
        <v>136.167997540884</v>
      </c>
      <c r="H172" s="72">
        <v>14.5073864884144</v>
      </c>
      <c r="I172" s="24"/>
      <c r="J172" s="24" t="s">
        <v>42</v>
      </c>
      <c r="K172" s="68">
        <v>138.610810833647</v>
      </c>
      <c r="L172" s="72">
        <v>12.8787781543547</v>
      </c>
      <c r="M172" s="68">
        <v>132.938046724412</v>
      </c>
      <c r="N172" s="72">
        <v>12.4336933517103</v>
      </c>
      <c r="O172" s="68">
        <v>117.946538105882</v>
      </c>
      <c r="P172" s="72">
        <v>5.15076772103458</v>
      </c>
      <c r="Q172" s="24"/>
      <c r="R172" s="24" t="s">
        <v>42</v>
      </c>
      <c r="S172" s="68">
        <v>127.82537998103</v>
      </c>
      <c r="T172" s="72">
        <v>9.7653396521509</v>
      </c>
      <c r="U172" s="68">
        <v>155.753542128576</v>
      </c>
      <c r="V172" s="72">
        <v>2.21313116396469</v>
      </c>
      <c r="W172" s="68">
        <v>150.318844435019</v>
      </c>
      <c r="X172" s="72">
        <v>12.725593151492</v>
      </c>
      <c r="Y172" s="24"/>
      <c r="Z172" s="24" t="s">
        <v>42</v>
      </c>
      <c r="AA172" s="68">
        <v>101.23749765091</v>
      </c>
      <c r="AB172" s="72">
        <v>-2.89000908748174</v>
      </c>
      <c r="AC172" s="68">
        <v>158.342857337053</v>
      </c>
      <c r="AD172" s="72">
        <v>17.3635350273903</v>
      </c>
      <c r="AE172" s="68">
        <v>129.725563156439</v>
      </c>
      <c r="AF172" s="72">
        <v>10.6799853958957</v>
      </c>
      <c r="AG172" s="24"/>
      <c r="AH172" s="24" t="s">
        <v>42</v>
      </c>
      <c r="AI172" s="68">
        <v>154.646371170828</v>
      </c>
      <c r="AJ172" s="72">
        <v>19.5309387972428</v>
      </c>
      <c r="AK172" s="68">
        <v>125.865287296019</v>
      </c>
      <c r="AL172" s="72">
        <v>1.80705541385731</v>
      </c>
      <c r="AM172" s="68">
        <v>121.25067227336</v>
      </c>
      <c r="AN172" s="72">
        <v>15.6229431422979</v>
      </c>
      <c r="AO172" s="24"/>
      <c r="AP172" s="24" t="s">
        <v>42</v>
      </c>
      <c r="AQ172" s="68">
        <v>120.57482625368</v>
      </c>
      <c r="AR172" s="72">
        <v>11.88669988325</v>
      </c>
      <c r="AS172" s="68">
        <v>113.309519642536</v>
      </c>
      <c r="AT172" s="72">
        <v>2.83684823046161</v>
      </c>
      <c r="AU172" s="68">
        <v>162.004138924284</v>
      </c>
      <c r="AV172" s="72">
        <v>19.1677612873914</v>
      </c>
      <c r="AW172" s="24"/>
      <c r="AX172" s="24" t="s">
        <v>42</v>
      </c>
      <c r="AY172" s="68">
        <v>177.826773155763</v>
      </c>
      <c r="AZ172" s="72">
        <v>-10.9403094251452</v>
      </c>
      <c r="BA172" s="68">
        <v>143.386873573483</v>
      </c>
      <c r="BB172" s="72">
        <v>9.19275311609395</v>
      </c>
      <c r="BC172" s="68">
        <v>125.975428305386</v>
      </c>
      <c r="BD172" s="72">
        <v>-5.23864725229892</v>
      </c>
      <c r="BE172" s="24"/>
      <c r="BF172" s="24" t="s">
        <v>42</v>
      </c>
      <c r="BG172" s="68">
        <v>125.106864319807</v>
      </c>
      <c r="BH172" s="72">
        <v>5.0734622875253</v>
      </c>
      <c r="BI172" s="68">
        <v>130.053664320685</v>
      </c>
      <c r="BJ172" s="72">
        <v>9.7734506594598</v>
      </c>
      <c r="BK172" s="68">
        <v>124.815283706125</v>
      </c>
      <c r="BL172" s="72">
        <v>-1.67414964346739</v>
      </c>
      <c r="BM172" s="24"/>
      <c r="BN172" s="24" t="s">
        <v>42</v>
      </c>
      <c r="BO172" s="68">
        <v>142.108208478863</v>
      </c>
      <c r="BP172" s="72">
        <v>19.1747485225483</v>
      </c>
      <c r="BQ172" s="68">
        <v>112.833977896744</v>
      </c>
      <c r="BR172" s="72">
        <v>7.01726372337237</v>
      </c>
      <c r="BS172" s="68">
        <v>190.006264043941</v>
      </c>
      <c r="BT172" s="72">
        <v>21.5092732064653</v>
      </c>
      <c r="BU172" s="24"/>
      <c r="BV172" s="24" t="s">
        <v>42</v>
      </c>
      <c r="BW172" s="68">
        <v>111.556108970232</v>
      </c>
      <c r="BX172" s="72">
        <v>8.23495141282726</v>
      </c>
      <c r="BY172" s="68">
        <v>101.528896949319</v>
      </c>
      <c r="BZ172" s="72">
        <v>-14.4796581826364</v>
      </c>
      <c r="CA172" s="68">
        <v>180.049090074932</v>
      </c>
      <c r="CB172" s="72">
        <v>23.6099696157313</v>
      </c>
      <c r="CC172" s="24"/>
      <c r="CD172" s="24" t="s">
        <v>42</v>
      </c>
      <c r="CE172" s="68">
        <v>148.656136355828</v>
      </c>
      <c r="CF172" s="72">
        <v>7.17043484292374</v>
      </c>
      <c r="CG172" s="68">
        <v>126.289667947058</v>
      </c>
      <c r="CH172" s="72">
        <v>17.7481773126498</v>
      </c>
      <c r="CI172" s="68">
        <v>74.5335865306586</v>
      </c>
      <c r="CJ172" s="72">
        <v>-10.866854542227</v>
      </c>
      <c r="CK172" s="24"/>
      <c r="CL172" s="24" t="s">
        <v>42</v>
      </c>
      <c r="CM172" s="68">
        <v>116.997390704103</v>
      </c>
      <c r="CN172" s="72">
        <v>14.7697409722908</v>
      </c>
      <c r="CO172" s="68">
        <v>150.844861657914</v>
      </c>
      <c r="CP172" s="72">
        <v>11.3405682532651</v>
      </c>
      <c r="CQ172" s="68">
        <v>144.747276388664</v>
      </c>
      <c r="CR172" s="72">
        <v>21.3507727083106</v>
      </c>
      <c r="CS172" s="24"/>
      <c r="CT172" s="24" t="s">
        <v>42</v>
      </c>
      <c r="CU172" s="68">
        <v>135.373429675816</v>
      </c>
      <c r="CV172" s="72">
        <v>17.7813629006514</v>
      </c>
      <c r="CW172" s="68">
        <v>142.48200896095</v>
      </c>
      <c r="CX172" s="72">
        <v>19.8558731513148</v>
      </c>
      <c r="CY172" s="68">
        <v>130.391321644202</v>
      </c>
      <c r="CZ172" s="72">
        <v>1.22838662410081</v>
      </c>
      <c r="DA172" s="24"/>
      <c r="DB172" s="24" t="s">
        <v>42</v>
      </c>
      <c r="DC172" s="68">
        <v>134.25334605554</v>
      </c>
      <c r="DD172" s="72">
        <v>5.29869324983261</v>
      </c>
      <c r="DE172" s="68">
        <v>110.155923345624</v>
      </c>
      <c r="DF172" s="72">
        <v>3.27214150614863</v>
      </c>
      <c r="DG172" s="68">
        <v>127.166537542109</v>
      </c>
      <c r="DH172" s="72">
        <v>4.5204470622554</v>
      </c>
      <c r="DI172" s="24"/>
      <c r="DJ172" s="24" t="s">
        <v>42</v>
      </c>
      <c r="DK172" s="68">
        <v>109.403514239256</v>
      </c>
      <c r="DL172" s="72">
        <v>9.21899414979551</v>
      </c>
      <c r="DM172" s="68">
        <v>138.99280573439</v>
      </c>
      <c r="DN172" s="72">
        <v>1.42061771681111</v>
      </c>
      <c r="DO172" s="68">
        <v>149.933621079746</v>
      </c>
      <c r="DP172" s="72">
        <v>7.25499751052725</v>
      </c>
      <c r="DQ172" s="435"/>
    </row>
    <row r="173" s="405" customFormat="1" ht="15" hidden="1" customHeight="1" spans="1:121">
      <c r="A173" s="24"/>
      <c r="B173" s="24" t="s">
        <v>43</v>
      </c>
      <c r="C173" s="68">
        <v>93.9054977963528</v>
      </c>
      <c r="D173" s="72">
        <v>13.1319330912044</v>
      </c>
      <c r="E173" s="68">
        <v>150.850832947595</v>
      </c>
      <c r="F173" s="72">
        <v>10.5216931896277</v>
      </c>
      <c r="G173" s="68">
        <v>148.521593908605</v>
      </c>
      <c r="H173" s="72">
        <v>5.70377428681621</v>
      </c>
      <c r="I173" s="24"/>
      <c r="J173" s="24" t="s">
        <v>43</v>
      </c>
      <c r="K173" s="68">
        <v>138.735224306657</v>
      </c>
      <c r="L173" s="72">
        <v>9.70207343321701</v>
      </c>
      <c r="M173" s="68">
        <v>142.392655801708</v>
      </c>
      <c r="N173" s="72">
        <v>9.01334721403929</v>
      </c>
      <c r="O173" s="68">
        <v>126.893094109644</v>
      </c>
      <c r="P173" s="72">
        <v>6.36667056407502</v>
      </c>
      <c r="Q173" s="24"/>
      <c r="R173" s="24" t="s">
        <v>43</v>
      </c>
      <c r="S173" s="68">
        <v>114.201755588828</v>
      </c>
      <c r="T173" s="72">
        <v>7.55397931136321</v>
      </c>
      <c r="U173" s="68">
        <v>157.98239480665</v>
      </c>
      <c r="V173" s="72">
        <v>1.84928505856001</v>
      </c>
      <c r="W173" s="68">
        <v>183.935139599353</v>
      </c>
      <c r="X173" s="72">
        <v>4.48050976258736</v>
      </c>
      <c r="Y173" s="24"/>
      <c r="Z173" s="24" t="s">
        <v>43</v>
      </c>
      <c r="AA173" s="68">
        <v>100.638642911199</v>
      </c>
      <c r="AB173" s="72">
        <v>-0.0382938082605193</v>
      </c>
      <c r="AC173" s="68">
        <v>139.865920479119</v>
      </c>
      <c r="AD173" s="72">
        <v>12.6323957989429</v>
      </c>
      <c r="AE173" s="68">
        <v>136.391908213255</v>
      </c>
      <c r="AF173" s="72">
        <v>7.24164826650879</v>
      </c>
      <c r="AG173" s="24"/>
      <c r="AH173" s="24" t="s">
        <v>43</v>
      </c>
      <c r="AI173" s="68">
        <v>152.366595834574</v>
      </c>
      <c r="AJ173" s="72">
        <v>12.4088773155318</v>
      </c>
      <c r="AK173" s="68">
        <v>146.05682192502</v>
      </c>
      <c r="AL173" s="72">
        <v>3.05141317304032</v>
      </c>
      <c r="AM173" s="68">
        <v>112.841902071952</v>
      </c>
      <c r="AN173" s="72">
        <v>0.724668883093344</v>
      </c>
      <c r="AO173" s="24"/>
      <c r="AP173" s="24" t="s">
        <v>43</v>
      </c>
      <c r="AQ173" s="68">
        <v>135.115649557824</v>
      </c>
      <c r="AR173" s="72">
        <v>10.7992865949829</v>
      </c>
      <c r="AS173" s="68">
        <v>118.01831118587</v>
      </c>
      <c r="AT173" s="72">
        <v>8.18243540958508</v>
      </c>
      <c r="AU173" s="68">
        <v>167.670022683549</v>
      </c>
      <c r="AV173" s="72">
        <v>21.1084551381604</v>
      </c>
      <c r="AW173" s="24"/>
      <c r="AX173" s="24" t="s">
        <v>43</v>
      </c>
      <c r="AY173" s="68">
        <v>191.214622017294</v>
      </c>
      <c r="AZ173" s="72">
        <v>-12.9231501831462</v>
      </c>
      <c r="BA173" s="68">
        <v>140.185597248962</v>
      </c>
      <c r="BB173" s="72">
        <v>7.56896363418159</v>
      </c>
      <c r="BC173" s="68">
        <v>123.598157958392</v>
      </c>
      <c r="BD173" s="72">
        <v>-6.47283806236591</v>
      </c>
      <c r="BE173" s="24"/>
      <c r="BF173" s="24" t="s">
        <v>43</v>
      </c>
      <c r="BG173" s="68">
        <v>130.305889038417</v>
      </c>
      <c r="BH173" s="72">
        <v>4.25144113903933</v>
      </c>
      <c r="BI173" s="68">
        <v>128.662883553167</v>
      </c>
      <c r="BJ173" s="72">
        <v>12.177624657273</v>
      </c>
      <c r="BK173" s="68">
        <v>128.860194044453</v>
      </c>
      <c r="BL173" s="72">
        <v>-1.69981096089018</v>
      </c>
      <c r="BM173" s="24"/>
      <c r="BN173" s="24" t="s">
        <v>43</v>
      </c>
      <c r="BO173" s="68">
        <v>129.795244814619</v>
      </c>
      <c r="BP173" s="72">
        <v>8.63714313277164</v>
      </c>
      <c r="BQ173" s="68">
        <v>111.330054602269</v>
      </c>
      <c r="BR173" s="72">
        <v>4.50711011120146</v>
      </c>
      <c r="BS173" s="68">
        <v>191.275183675534</v>
      </c>
      <c r="BT173" s="72">
        <v>24.7178318036438</v>
      </c>
      <c r="BU173" s="24"/>
      <c r="BV173" s="24" t="s">
        <v>43</v>
      </c>
      <c r="BW173" s="68">
        <v>115.470632960122</v>
      </c>
      <c r="BX173" s="72">
        <v>12.5648148237484</v>
      </c>
      <c r="BY173" s="68">
        <v>100.004253053389</v>
      </c>
      <c r="BZ173" s="72">
        <v>-17.9005701612681</v>
      </c>
      <c r="CA173" s="68">
        <v>192.754497276584</v>
      </c>
      <c r="CB173" s="72">
        <v>18.2657537246015</v>
      </c>
      <c r="CC173" s="24"/>
      <c r="CD173" s="24" t="s">
        <v>43</v>
      </c>
      <c r="CE173" s="68">
        <v>152.47644936498</v>
      </c>
      <c r="CF173" s="72">
        <v>7.19556071250732</v>
      </c>
      <c r="CG173" s="68">
        <v>132.443083794216</v>
      </c>
      <c r="CH173" s="72">
        <v>20.3144815131018</v>
      </c>
      <c r="CI173" s="68">
        <v>84.5929019967247</v>
      </c>
      <c r="CJ173" s="72">
        <v>-11.2166886716935</v>
      </c>
      <c r="CK173" s="24"/>
      <c r="CL173" s="24" t="s">
        <v>43</v>
      </c>
      <c r="CM173" s="68">
        <v>128.508366249524</v>
      </c>
      <c r="CN173" s="72">
        <v>12.0139922511499</v>
      </c>
      <c r="CO173" s="68">
        <v>157.906714286483</v>
      </c>
      <c r="CP173" s="72">
        <v>16.2254434478474</v>
      </c>
      <c r="CQ173" s="68">
        <v>164.009286906338</v>
      </c>
      <c r="CR173" s="72">
        <v>16.785130311098</v>
      </c>
      <c r="CS173" s="24"/>
      <c r="CT173" s="24" t="s">
        <v>43</v>
      </c>
      <c r="CU173" s="68">
        <v>127.865107004481</v>
      </c>
      <c r="CV173" s="72">
        <v>6.67223662030622</v>
      </c>
      <c r="CW173" s="68">
        <v>134.21633562596</v>
      </c>
      <c r="CX173" s="72">
        <v>20.6204587421363</v>
      </c>
      <c r="CY173" s="68">
        <v>130.696993604298</v>
      </c>
      <c r="CZ173" s="72">
        <v>-4.33704689496359</v>
      </c>
      <c r="DA173" s="24"/>
      <c r="DB173" s="24" t="s">
        <v>43</v>
      </c>
      <c r="DC173" s="68">
        <v>132.960474142163</v>
      </c>
      <c r="DD173" s="72">
        <v>0.793974881195709</v>
      </c>
      <c r="DE173" s="68">
        <v>101.447697918557</v>
      </c>
      <c r="DF173" s="72">
        <v>-0.411809778458959</v>
      </c>
      <c r="DG173" s="68">
        <v>117.133942910767</v>
      </c>
      <c r="DH173" s="72">
        <v>1.79074843854079</v>
      </c>
      <c r="DI173" s="24"/>
      <c r="DJ173" s="24" t="s">
        <v>43</v>
      </c>
      <c r="DK173" s="68">
        <v>105.797244858055</v>
      </c>
      <c r="DL173" s="72">
        <v>9.04608236689417</v>
      </c>
      <c r="DM173" s="68">
        <v>139.751146189875</v>
      </c>
      <c r="DN173" s="72">
        <v>0.854827929473117</v>
      </c>
      <c r="DO173" s="68">
        <v>121.289959779583</v>
      </c>
      <c r="DP173" s="72">
        <v>11.3508629730748</v>
      </c>
      <c r="DQ173" s="435"/>
    </row>
    <row r="174" s="405" customFormat="1" ht="15" hidden="1" customHeight="1" spans="1:121">
      <c r="A174" s="24"/>
      <c r="B174" s="24"/>
      <c r="C174" s="68"/>
      <c r="D174" s="72"/>
      <c r="E174" s="68"/>
      <c r="F174" s="72"/>
      <c r="G174" s="68"/>
      <c r="H174" s="72"/>
      <c r="I174" s="24"/>
      <c r="J174" s="24"/>
      <c r="K174" s="68"/>
      <c r="L174" s="72"/>
      <c r="M174" s="68"/>
      <c r="N174" s="72"/>
      <c r="O174" s="68"/>
      <c r="P174" s="72"/>
      <c r="Q174" s="24"/>
      <c r="R174" s="24"/>
      <c r="S174" s="68"/>
      <c r="T174" s="72"/>
      <c r="U174" s="68"/>
      <c r="V174" s="72"/>
      <c r="W174" s="68"/>
      <c r="X174" s="72"/>
      <c r="Y174" s="24"/>
      <c r="Z174" s="24"/>
      <c r="AA174" s="68"/>
      <c r="AB174" s="72"/>
      <c r="AC174" s="68"/>
      <c r="AD174" s="72"/>
      <c r="AE174" s="68"/>
      <c r="AF174" s="72"/>
      <c r="AG174" s="24"/>
      <c r="AH174" s="24"/>
      <c r="AI174" s="68"/>
      <c r="AJ174" s="72"/>
      <c r="AK174" s="68"/>
      <c r="AL174" s="72"/>
      <c r="AM174" s="68"/>
      <c r="AN174" s="72"/>
      <c r="AO174" s="24"/>
      <c r="AP174" s="24"/>
      <c r="AQ174" s="68"/>
      <c r="AR174" s="72"/>
      <c r="AS174" s="68"/>
      <c r="AT174" s="72"/>
      <c r="AU174" s="68"/>
      <c r="AV174" s="72"/>
      <c r="AW174" s="24"/>
      <c r="AX174" s="24"/>
      <c r="AY174" s="68"/>
      <c r="AZ174" s="72"/>
      <c r="BA174" s="68"/>
      <c r="BB174" s="72"/>
      <c r="BC174" s="68"/>
      <c r="BD174" s="72"/>
      <c r="BE174" s="24"/>
      <c r="BF174" s="24"/>
      <c r="BG174" s="68"/>
      <c r="BH174" s="72"/>
      <c r="BI174" s="68"/>
      <c r="BJ174" s="72"/>
      <c r="BK174" s="68"/>
      <c r="BL174" s="72"/>
      <c r="BM174" s="24"/>
      <c r="BN174" s="24"/>
      <c r="BO174" s="68"/>
      <c r="BP174" s="72"/>
      <c r="BQ174" s="68"/>
      <c r="BR174" s="72"/>
      <c r="BS174" s="68"/>
      <c r="BT174" s="72"/>
      <c r="BU174" s="24"/>
      <c r="BV174" s="24"/>
      <c r="BW174" s="68"/>
      <c r="BX174" s="72"/>
      <c r="BY174" s="68"/>
      <c r="BZ174" s="72"/>
      <c r="CA174" s="68"/>
      <c r="CB174" s="72"/>
      <c r="CC174" s="24"/>
      <c r="CD174" s="24"/>
      <c r="CE174" s="68"/>
      <c r="CF174" s="72"/>
      <c r="CG174" s="68"/>
      <c r="CH174" s="72"/>
      <c r="CI174" s="68"/>
      <c r="CJ174" s="72"/>
      <c r="CK174" s="24"/>
      <c r="CL174" s="24"/>
      <c r="CM174" s="68"/>
      <c r="CN174" s="72"/>
      <c r="CO174" s="68"/>
      <c r="CP174" s="72"/>
      <c r="CQ174" s="68"/>
      <c r="CR174" s="72"/>
      <c r="CS174" s="24"/>
      <c r="CT174" s="24"/>
      <c r="CU174" s="68"/>
      <c r="CV174" s="72"/>
      <c r="CW174" s="68"/>
      <c r="CX174" s="72"/>
      <c r="CY174" s="68"/>
      <c r="CZ174" s="72"/>
      <c r="DA174" s="24"/>
      <c r="DB174" s="24"/>
      <c r="DC174" s="68"/>
      <c r="DD174" s="72"/>
      <c r="DE174" s="68"/>
      <c r="DF174" s="72"/>
      <c r="DG174" s="68"/>
      <c r="DH174" s="72"/>
      <c r="DI174" s="24"/>
      <c r="DJ174" s="24"/>
      <c r="DK174" s="68"/>
      <c r="DL174" s="72"/>
      <c r="DM174" s="68"/>
      <c r="DN174" s="72"/>
      <c r="DO174" s="68"/>
      <c r="DP174" s="72"/>
      <c r="DQ174" s="435"/>
    </row>
    <row r="175" s="405" customFormat="1" ht="15" customHeight="1" spans="1:121">
      <c r="A175" s="444">
        <v>2022</v>
      </c>
      <c r="B175" s="436" t="s">
        <v>32</v>
      </c>
      <c r="C175" s="68">
        <v>85.8550195748455</v>
      </c>
      <c r="D175" s="72">
        <v>0.294806098100352</v>
      </c>
      <c r="E175" s="68">
        <v>151.677524681195</v>
      </c>
      <c r="F175" s="72">
        <v>3.64812018940852</v>
      </c>
      <c r="G175" s="68">
        <v>135.657092421803</v>
      </c>
      <c r="H175" s="72">
        <v>5.53055162068003</v>
      </c>
      <c r="I175" s="444">
        <v>2022</v>
      </c>
      <c r="J175" s="436" t="s">
        <v>32</v>
      </c>
      <c r="K175" s="68">
        <v>145.065913012414</v>
      </c>
      <c r="L175" s="72">
        <v>10.9867536586728</v>
      </c>
      <c r="M175" s="68">
        <v>129.359088738066</v>
      </c>
      <c r="N175" s="72">
        <v>7.68450431354412</v>
      </c>
      <c r="O175" s="68">
        <v>123.710036131933</v>
      </c>
      <c r="P175" s="72">
        <v>1.34031825794445</v>
      </c>
      <c r="Q175" s="444">
        <v>2022</v>
      </c>
      <c r="R175" s="436" t="s">
        <v>32</v>
      </c>
      <c r="S175" s="68">
        <v>124.507343428831</v>
      </c>
      <c r="T175" s="72">
        <v>9.07881983211031</v>
      </c>
      <c r="U175" s="68">
        <v>137.102681998427</v>
      </c>
      <c r="V175" s="72">
        <v>2.60545441983038</v>
      </c>
      <c r="W175" s="68">
        <v>195.562305923672</v>
      </c>
      <c r="X175" s="72">
        <v>5.53135596502379</v>
      </c>
      <c r="Y175" s="444">
        <v>2022</v>
      </c>
      <c r="Z175" s="436" t="s">
        <v>32</v>
      </c>
      <c r="AA175" s="68">
        <v>105.246743946173</v>
      </c>
      <c r="AB175" s="72">
        <v>-2.48693947491493</v>
      </c>
      <c r="AC175" s="68">
        <v>133.715289295736</v>
      </c>
      <c r="AD175" s="72">
        <v>11.3356237324494</v>
      </c>
      <c r="AE175" s="68">
        <v>130.988874223983</v>
      </c>
      <c r="AF175" s="72">
        <v>11.2688917631355</v>
      </c>
      <c r="AG175" s="444">
        <v>2022</v>
      </c>
      <c r="AH175" s="436" t="s">
        <v>32</v>
      </c>
      <c r="AI175" s="68">
        <v>149.172649149309</v>
      </c>
      <c r="AJ175" s="72">
        <v>14.6498441969101</v>
      </c>
      <c r="AK175" s="68">
        <v>127.724336028369</v>
      </c>
      <c r="AL175" s="72">
        <v>1.4684896147308</v>
      </c>
      <c r="AM175" s="68">
        <v>111.838339223244</v>
      </c>
      <c r="AN175" s="72">
        <v>1.97968561240837</v>
      </c>
      <c r="AO175" s="444">
        <v>2022</v>
      </c>
      <c r="AP175" s="436" t="s">
        <v>32</v>
      </c>
      <c r="AQ175" s="68">
        <v>125.893516608364</v>
      </c>
      <c r="AR175" s="72">
        <v>6.84732948271372</v>
      </c>
      <c r="AS175" s="68">
        <v>114.766903967822</v>
      </c>
      <c r="AT175" s="72">
        <v>7.84526577304869</v>
      </c>
      <c r="AU175" s="68">
        <v>150.826172926381</v>
      </c>
      <c r="AV175" s="72">
        <v>19.9868117891381</v>
      </c>
      <c r="AW175" s="444">
        <v>2022</v>
      </c>
      <c r="AX175" s="436" t="s">
        <v>32</v>
      </c>
      <c r="AY175" s="68">
        <v>184.014486379044</v>
      </c>
      <c r="AZ175" s="72">
        <v>-19.7381468301727</v>
      </c>
      <c r="BA175" s="68">
        <v>133.427545848119</v>
      </c>
      <c r="BB175" s="72">
        <v>7.07479964256639</v>
      </c>
      <c r="BC175" s="68">
        <v>110.100223248831</v>
      </c>
      <c r="BD175" s="72">
        <v>8.2915619047682</v>
      </c>
      <c r="BE175" s="444">
        <v>2022</v>
      </c>
      <c r="BF175" s="436" t="s">
        <v>32</v>
      </c>
      <c r="BG175" s="68">
        <v>132.936885591288</v>
      </c>
      <c r="BH175" s="72">
        <v>5.14878106643279</v>
      </c>
      <c r="BI175" s="68">
        <v>124.188676458015</v>
      </c>
      <c r="BJ175" s="72">
        <v>7.28342347322454</v>
      </c>
      <c r="BK175" s="68">
        <v>129.450660870564</v>
      </c>
      <c r="BL175" s="72">
        <v>5.38961798058502</v>
      </c>
      <c r="BM175" s="444">
        <v>2022</v>
      </c>
      <c r="BN175" s="436" t="s">
        <v>32</v>
      </c>
      <c r="BO175" s="68">
        <v>145.598226661867</v>
      </c>
      <c r="BP175" s="72">
        <v>13.1173205068412</v>
      </c>
      <c r="BQ175" s="68">
        <v>129.203934258254</v>
      </c>
      <c r="BR175" s="72">
        <v>2.87854543876725</v>
      </c>
      <c r="BS175" s="68">
        <v>174.518822899324</v>
      </c>
      <c r="BT175" s="72">
        <v>18.9922970498434</v>
      </c>
      <c r="BU175" s="444">
        <v>2022</v>
      </c>
      <c r="BV175" s="436" t="s">
        <v>32</v>
      </c>
      <c r="BW175" s="68">
        <v>119.903011852027</v>
      </c>
      <c r="BX175" s="72">
        <v>13.6246247632482</v>
      </c>
      <c r="BY175" s="68">
        <v>107.855976604123</v>
      </c>
      <c r="BZ175" s="72">
        <v>-16.1515708570431</v>
      </c>
      <c r="CA175" s="68">
        <v>207.025504099027</v>
      </c>
      <c r="CB175" s="72">
        <v>20.7549587823219</v>
      </c>
      <c r="CC175" s="444">
        <v>2022</v>
      </c>
      <c r="CD175" s="436" t="s">
        <v>32</v>
      </c>
      <c r="CE175" s="68">
        <v>130.608046302723</v>
      </c>
      <c r="CF175" s="72">
        <v>23.2075679248537</v>
      </c>
      <c r="CG175" s="68">
        <v>127.867943497895</v>
      </c>
      <c r="CH175" s="72">
        <v>10.9601181407275</v>
      </c>
      <c r="CI175" s="68">
        <v>76.0631510367341</v>
      </c>
      <c r="CJ175" s="72">
        <v>-18.6722361368509</v>
      </c>
      <c r="CK175" s="444">
        <v>2022</v>
      </c>
      <c r="CL175" s="436" t="s">
        <v>32</v>
      </c>
      <c r="CM175" s="68">
        <v>121.706850995128</v>
      </c>
      <c r="CN175" s="72">
        <v>-2.20656915376104</v>
      </c>
      <c r="CO175" s="68">
        <v>157.779256638903</v>
      </c>
      <c r="CP175" s="72">
        <v>8.40958024132748</v>
      </c>
      <c r="CQ175" s="68">
        <v>159.518363178695</v>
      </c>
      <c r="CR175" s="72">
        <v>23.2075679248537</v>
      </c>
      <c r="CS175" s="444">
        <v>2022</v>
      </c>
      <c r="CT175" s="436" t="s">
        <v>32</v>
      </c>
      <c r="CU175" s="68">
        <v>125.125705900709</v>
      </c>
      <c r="CV175" s="72">
        <v>1.29795962107961</v>
      </c>
      <c r="CW175" s="68">
        <v>129.663971286482</v>
      </c>
      <c r="CX175" s="72">
        <v>13.645647676096</v>
      </c>
      <c r="CY175" s="68">
        <v>125.989304347129</v>
      </c>
      <c r="CZ175" s="72">
        <v>7.71086451445662</v>
      </c>
      <c r="DA175" s="444">
        <v>2022</v>
      </c>
      <c r="DB175" s="436" t="s">
        <v>32</v>
      </c>
      <c r="DC175" s="68">
        <v>156.261541034272</v>
      </c>
      <c r="DD175" s="72">
        <v>2.43990800468841</v>
      </c>
      <c r="DE175" s="68">
        <v>101.514488471172</v>
      </c>
      <c r="DF175" s="72">
        <v>3.10736455286684</v>
      </c>
      <c r="DG175" s="68">
        <v>123.584090541453</v>
      </c>
      <c r="DH175" s="72">
        <v>1.97660984688548</v>
      </c>
      <c r="DI175" s="444">
        <v>2022</v>
      </c>
      <c r="DJ175" s="436" t="s">
        <v>32</v>
      </c>
      <c r="DK175" s="68">
        <v>105.177782619281</v>
      </c>
      <c r="DL175" s="72">
        <v>4.34534481059505</v>
      </c>
      <c r="DM175" s="68">
        <v>151.876550312244</v>
      </c>
      <c r="DN175" s="72">
        <v>5.11105183361657</v>
      </c>
      <c r="DO175" s="68">
        <v>134.154828606934</v>
      </c>
      <c r="DP175" s="72">
        <v>3.51363230168438</v>
      </c>
      <c r="DQ175" s="435"/>
    </row>
    <row r="176" s="405" customFormat="1" ht="15" customHeight="1" spans="1:121">
      <c r="A176" s="24"/>
      <c r="B176" s="24" t="s">
        <v>33</v>
      </c>
      <c r="C176" s="68">
        <v>75.3418406419809</v>
      </c>
      <c r="D176" s="72">
        <v>7.57376837206259</v>
      </c>
      <c r="E176" s="68">
        <v>112.42823901518</v>
      </c>
      <c r="F176" s="72">
        <v>-1.69333879773062</v>
      </c>
      <c r="G176" s="68">
        <v>136.173263551618</v>
      </c>
      <c r="H176" s="72">
        <v>8.35893969632538</v>
      </c>
      <c r="I176" s="24"/>
      <c r="J176" s="24" t="s">
        <v>33</v>
      </c>
      <c r="K176" s="68">
        <v>136.344886265494</v>
      </c>
      <c r="L176" s="72">
        <v>1.2979447007327</v>
      </c>
      <c r="M176" s="68">
        <v>120.97515170205</v>
      </c>
      <c r="N176" s="72">
        <v>8.10257982750851</v>
      </c>
      <c r="O176" s="68">
        <v>137.073483322754</v>
      </c>
      <c r="P176" s="72">
        <v>9.23892719547635</v>
      </c>
      <c r="Q176" s="24"/>
      <c r="R176" s="24" t="s">
        <v>33</v>
      </c>
      <c r="S176" s="68">
        <v>126.514316500621</v>
      </c>
      <c r="T176" s="72">
        <v>3.80212628567527</v>
      </c>
      <c r="U176" s="68">
        <v>132.646105074068</v>
      </c>
      <c r="V176" s="72">
        <v>3.27729689290447</v>
      </c>
      <c r="W176" s="68">
        <v>189.322859943487</v>
      </c>
      <c r="X176" s="72">
        <v>10.1392747268582</v>
      </c>
      <c r="Y176" s="24"/>
      <c r="Z176" s="24" t="s">
        <v>33</v>
      </c>
      <c r="AA176" s="68">
        <v>101.587383260251</v>
      </c>
      <c r="AB176" s="72">
        <v>-2.61661867362251</v>
      </c>
      <c r="AC176" s="68">
        <v>142.921205309672</v>
      </c>
      <c r="AD176" s="72">
        <v>5.48340129520489</v>
      </c>
      <c r="AE176" s="68">
        <v>123.481501324119</v>
      </c>
      <c r="AF176" s="72">
        <v>7.23809147510923</v>
      </c>
      <c r="AG176" s="24"/>
      <c r="AH176" s="24" t="s">
        <v>33</v>
      </c>
      <c r="AI176" s="68">
        <v>138.834865958344</v>
      </c>
      <c r="AJ176" s="72">
        <v>6.24155664787583</v>
      </c>
      <c r="AK176" s="68">
        <v>120.86117374387</v>
      </c>
      <c r="AL176" s="72">
        <v>0.951818246829149</v>
      </c>
      <c r="AM176" s="68">
        <v>114.145410984633</v>
      </c>
      <c r="AN176" s="72">
        <v>-1.40625817936922</v>
      </c>
      <c r="AO176" s="24"/>
      <c r="AP176" s="24" t="s">
        <v>33</v>
      </c>
      <c r="AQ176" s="68">
        <v>131.202975535612</v>
      </c>
      <c r="AR176" s="72">
        <v>5.43186785947951</v>
      </c>
      <c r="AS176" s="68">
        <v>106.727820239174</v>
      </c>
      <c r="AT176" s="72">
        <v>0.939334380537261</v>
      </c>
      <c r="AU176" s="68">
        <v>155.212161419806</v>
      </c>
      <c r="AV176" s="72">
        <v>5.39387989242786</v>
      </c>
      <c r="AW176" s="24"/>
      <c r="AX176" s="24" t="s">
        <v>33</v>
      </c>
      <c r="AY176" s="68">
        <v>169.848233631156</v>
      </c>
      <c r="AZ176" s="72">
        <v>-20.5847064649302</v>
      </c>
      <c r="BA176" s="68">
        <v>131.813242744663</v>
      </c>
      <c r="BB176" s="72">
        <v>4.96328859414406</v>
      </c>
      <c r="BC176" s="68">
        <v>104.588037043206</v>
      </c>
      <c r="BD176" s="72">
        <v>15.0565281636403</v>
      </c>
      <c r="BE176" s="24"/>
      <c r="BF176" s="24" t="s">
        <v>33</v>
      </c>
      <c r="BG176" s="68">
        <v>122.140067932198</v>
      </c>
      <c r="BH176" s="72">
        <v>5.03263572604999</v>
      </c>
      <c r="BI176" s="68">
        <v>116.340950131552</v>
      </c>
      <c r="BJ176" s="72">
        <v>2.36935570872525</v>
      </c>
      <c r="BK176" s="68">
        <v>128.356524119417</v>
      </c>
      <c r="BL176" s="72">
        <v>9.789570765699</v>
      </c>
      <c r="BM176" s="24"/>
      <c r="BN176" s="24" t="s">
        <v>33</v>
      </c>
      <c r="BO176" s="68">
        <v>45.4233704082396</v>
      </c>
      <c r="BP176" s="72">
        <v>-62.7093017653254</v>
      </c>
      <c r="BQ176" s="68">
        <v>104.439744767252</v>
      </c>
      <c r="BR176" s="72">
        <v>9.27205032247389</v>
      </c>
      <c r="BS176" s="68">
        <v>151.179958545093</v>
      </c>
      <c r="BT176" s="72">
        <v>17.4393034289411</v>
      </c>
      <c r="BU176" s="24"/>
      <c r="BV176" s="24" t="s">
        <v>33</v>
      </c>
      <c r="BW176" s="68">
        <v>105.64241641788</v>
      </c>
      <c r="BX176" s="72">
        <v>10.1907604533778</v>
      </c>
      <c r="BY176" s="68">
        <v>95.125790895765</v>
      </c>
      <c r="BZ176" s="72">
        <v>-12.882110293678</v>
      </c>
      <c r="CA176" s="68">
        <v>146.896112683887</v>
      </c>
      <c r="CB176" s="72">
        <v>16.3182766639882</v>
      </c>
      <c r="CC176" s="24"/>
      <c r="CD176" s="24" t="s">
        <v>33</v>
      </c>
      <c r="CE176" s="68">
        <v>124.587794995915</v>
      </c>
      <c r="CF176" s="72">
        <v>3.47749110444775</v>
      </c>
      <c r="CG176" s="68">
        <v>128.773800300223</v>
      </c>
      <c r="CH176" s="72">
        <v>8.08664186520407</v>
      </c>
      <c r="CI176" s="68">
        <v>76.1811014813192</v>
      </c>
      <c r="CJ176" s="72">
        <v>-11.4728077695339</v>
      </c>
      <c r="CK176" s="24"/>
      <c r="CL176" s="24" t="s">
        <v>33</v>
      </c>
      <c r="CM176" s="68">
        <v>106.105678045848</v>
      </c>
      <c r="CN176" s="72">
        <v>6.72111158056308</v>
      </c>
      <c r="CO176" s="68">
        <v>152.069962130854</v>
      </c>
      <c r="CP176" s="72">
        <v>16.2446913377415</v>
      </c>
      <c r="CQ176" s="68">
        <v>125.366808859452</v>
      </c>
      <c r="CR176" s="72">
        <v>15.123762135499</v>
      </c>
      <c r="CS176" s="24"/>
      <c r="CT176" s="24" t="s">
        <v>33</v>
      </c>
      <c r="CU176" s="68">
        <v>132.746387965258</v>
      </c>
      <c r="CV176" s="72">
        <v>4.76705325540748</v>
      </c>
      <c r="CW176" s="68">
        <v>125.655549013985</v>
      </c>
      <c r="CX176" s="72">
        <v>3.6048519077799</v>
      </c>
      <c r="CY176" s="68">
        <v>121.344944383275</v>
      </c>
      <c r="CZ176" s="72">
        <v>12.8337392092972</v>
      </c>
      <c r="DA176" s="24"/>
      <c r="DB176" s="24" t="s">
        <v>33</v>
      </c>
      <c r="DC176" s="68">
        <v>160.862335195521</v>
      </c>
      <c r="DD176" s="72">
        <v>7.65695407970155</v>
      </c>
      <c r="DE176" s="68">
        <v>95.062306893395</v>
      </c>
      <c r="DF176" s="72">
        <v>10.8997659815547</v>
      </c>
      <c r="DG176" s="68">
        <v>111.718697760018</v>
      </c>
      <c r="DH176" s="72">
        <v>-3.62054623292491</v>
      </c>
      <c r="DI176" s="24"/>
      <c r="DJ176" s="24" t="s">
        <v>33</v>
      </c>
      <c r="DK176" s="68">
        <v>97.7583847789921</v>
      </c>
      <c r="DL176" s="72">
        <v>0.485292303495839</v>
      </c>
      <c r="DM176" s="68">
        <v>144.613597597028</v>
      </c>
      <c r="DN176" s="72">
        <v>3.97615092876138</v>
      </c>
      <c r="DO176" s="68">
        <v>125.417760633763</v>
      </c>
      <c r="DP176" s="72">
        <v>5.42169368509838</v>
      </c>
      <c r="DQ176" s="435"/>
    </row>
    <row r="177" s="405" customFormat="1" ht="15" customHeight="1" spans="1:121">
      <c r="A177" s="24"/>
      <c r="B177" s="24" t="s">
        <v>34</v>
      </c>
      <c r="C177" s="68">
        <v>88.092105250256</v>
      </c>
      <c r="D177" s="72">
        <v>-4.87967469635362</v>
      </c>
      <c r="E177" s="68">
        <v>142.083198279798</v>
      </c>
      <c r="F177" s="72">
        <v>12.3705850196087</v>
      </c>
      <c r="G177" s="68">
        <v>142.224357357059</v>
      </c>
      <c r="H177" s="72">
        <v>-0.323164358734743</v>
      </c>
      <c r="I177" s="24"/>
      <c r="J177" s="24" t="s">
        <v>34</v>
      </c>
      <c r="K177" s="68">
        <v>140.162423962923</v>
      </c>
      <c r="L177" s="72">
        <v>5.44452240947197</v>
      </c>
      <c r="M177" s="68">
        <v>124.994960258922</v>
      </c>
      <c r="N177" s="72">
        <v>7.07527718497288</v>
      </c>
      <c r="O177" s="68">
        <v>122.158366155926</v>
      </c>
      <c r="P177" s="72">
        <v>1.66112627412849</v>
      </c>
      <c r="Q177" s="24"/>
      <c r="R177" s="24" t="s">
        <v>34</v>
      </c>
      <c r="S177" s="68">
        <v>134.251774169303</v>
      </c>
      <c r="T177" s="72">
        <v>4.09942538714456</v>
      </c>
      <c r="U177" s="68">
        <v>143.012032631773</v>
      </c>
      <c r="V177" s="72">
        <v>6.51776859968034</v>
      </c>
      <c r="W177" s="68">
        <v>213.111522465133</v>
      </c>
      <c r="X177" s="72">
        <v>9.30524268650528</v>
      </c>
      <c r="Y177" s="24"/>
      <c r="Z177" s="24" t="s">
        <v>34</v>
      </c>
      <c r="AA177" s="68">
        <v>107.982019142118</v>
      </c>
      <c r="AB177" s="72">
        <v>-7.3400122786704</v>
      </c>
      <c r="AC177" s="68">
        <v>139.705446544007</v>
      </c>
      <c r="AD177" s="72">
        <v>10.6501818434271</v>
      </c>
      <c r="AE177" s="68">
        <v>128.293661439358</v>
      </c>
      <c r="AF177" s="72">
        <v>9.73573999875939</v>
      </c>
      <c r="AG177" s="24"/>
      <c r="AH177" s="24" t="s">
        <v>34</v>
      </c>
      <c r="AI177" s="68">
        <v>138.085823074629</v>
      </c>
      <c r="AJ177" s="72">
        <v>4.86369257808074</v>
      </c>
      <c r="AK177" s="68">
        <v>116.705965472379</v>
      </c>
      <c r="AL177" s="72">
        <v>3.47008472285863</v>
      </c>
      <c r="AM177" s="68">
        <v>129.87712984674</v>
      </c>
      <c r="AN177" s="72">
        <v>12.2744069054133</v>
      </c>
      <c r="AO177" s="24"/>
      <c r="AP177" s="24" t="s">
        <v>34</v>
      </c>
      <c r="AQ177" s="68">
        <v>131.623077714026</v>
      </c>
      <c r="AR177" s="72">
        <v>-0.27894842380914</v>
      </c>
      <c r="AS177" s="68">
        <v>115.113572446865</v>
      </c>
      <c r="AT177" s="72">
        <v>7.15836297513648</v>
      </c>
      <c r="AU177" s="68">
        <v>162.675166227428</v>
      </c>
      <c r="AV177" s="72">
        <v>6.00081798949978</v>
      </c>
      <c r="AW177" s="24"/>
      <c r="AX177" s="24" t="s">
        <v>34</v>
      </c>
      <c r="AY177" s="68">
        <v>209.117474499732</v>
      </c>
      <c r="AZ177" s="72">
        <v>-24.6892567246519</v>
      </c>
      <c r="BA177" s="68">
        <v>123.383885858454</v>
      </c>
      <c r="BB177" s="72">
        <v>4.10952200416881</v>
      </c>
      <c r="BC177" s="68">
        <v>120.668918219883</v>
      </c>
      <c r="BD177" s="72">
        <v>18.798292389434</v>
      </c>
      <c r="BE177" s="24"/>
      <c r="BF177" s="24" t="s">
        <v>34</v>
      </c>
      <c r="BG177" s="68">
        <v>123.542469481398</v>
      </c>
      <c r="BH177" s="72">
        <v>5.03914499722546</v>
      </c>
      <c r="BI177" s="68">
        <v>125.011144380166</v>
      </c>
      <c r="BJ177" s="72">
        <v>7.97186727678709</v>
      </c>
      <c r="BK177" s="68">
        <v>125.229378202153</v>
      </c>
      <c r="BL177" s="72">
        <v>14.789482655762</v>
      </c>
      <c r="BM177" s="24"/>
      <c r="BN177" s="24" t="s">
        <v>34</v>
      </c>
      <c r="BO177" s="68">
        <v>48.7382707804563</v>
      </c>
      <c r="BP177" s="72">
        <v>-59.74156496439</v>
      </c>
      <c r="BQ177" s="68">
        <v>107.859370141482</v>
      </c>
      <c r="BR177" s="72">
        <v>-0.708801572224985</v>
      </c>
      <c r="BS177" s="68">
        <v>178.923758770947</v>
      </c>
      <c r="BT177" s="72">
        <v>23.3887793771499</v>
      </c>
      <c r="BU177" s="24"/>
      <c r="BV177" s="24" t="s">
        <v>34</v>
      </c>
      <c r="BW177" s="68">
        <v>121.015319278194</v>
      </c>
      <c r="BX177" s="72">
        <v>6.26413962757688</v>
      </c>
      <c r="BY177" s="68">
        <v>91.7455373261501</v>
      </c>
      <c r="BZ177" s="72">
        <v>8.46984893798725</v>
      </c>
      <c r="CA177" s="68">
        <v>153.899229092571</v>
      </c>
      <c r="CB177" s="72">
        <v>30.3990155161371</v>
      </c>
      <c r="CC177" s="24"/>
      <c r="CD177" s="24" t="s">
        <v>34</v>
      </c>
      <c r="CE177" s="68">
        <v>129.45804338748</v>
      </c>
      <c r="CF177" s="72">
        <v>6.68931031428531</v>
      </c>
      <c r="CG177" s="68">
        <v>134.6179463312</v>
      </c>
      <c r="CH177" s="72">
        <v>-1.81938870622385</v>
      </c>
      <c r="CI177" s="68">
        <v>80.022088608572</v>
      </c>
      <c r="CJ177" s="72">
        <v>13.6844780673141</v>
      </c>
      <c r="CK177" s="24"/>
      <c r="CL177" s="24" t="s">
        <v>34</v>
      </c>
      <c r="CM177" s="68">
        <v>126.168481664515</v>
      </c>
      <c r="CN177" s="72">
        <v>15.6796869943314</v>
      </c>
      <c r="CO177" s="68">
        <v>163.085022412609</v>
      </c>
      <c r="CP177" s="72">
        <v>29.9703597150566</v>
      </c>
      <c r="CQ177" s="68">
        <v>124.863247799286</v>
      </c>
      <c r="CR177" s="72">
        <v>23.3207529898416</v>
      </c>
      <c r="CS177" s="24"/>
      <c r="CT177" s="24" t="s">
        <v>34</v>
      </c>
      <c r="CU177" s="68">
        <v>138.337470403419</v>
      </c>
      <c r="CV177" s="72">
        <v>0.771146471286315</v>
      </c>
      <c r="CW177" s="68">
        <v>126.995672614208</v>
      </c>
      <c r="CX177" s="72">
        <v>6.03287132114893</v>
      </c>
      <c r="CY177" s="68">
        <v>129.139761021008</v>
      </c>
      <c r="CZ177" s="72">
        <v>-3.66841971363222</v>
      </c>
      <c r="DA177" s="24"/>
      <c r="DB177" s="24" t="s">
        <v>34</v>
      </c>
      <c r="DC177" s="68">
        <v>177.606145762091</v>
      </c>
      <c r="DD177" s="72">
        <v>1.86293998950049</v>
      </c>
      <c r="DE177" s="68">
        <v>99.5752836641192</v>
      </c>
      <c r="DF177" s="72">
        <v>12.4791560110568</v>
      </c>
      <c r="DG177" s="68">
        <v>110.94483963899</v>
      </c>
      <c r="DH177" s="72">
        <v>-8.67932597883677</v>
      </c>
      <c r="DI177" s="24"/>
      <c r="DJ177" s="24" t="s">
        <v>34</v>
      </c>
      <c r="DK177" s="68">
        <v>110.02047440091</v>
      </c>
      <c r="DL177" s="72">
        <v>-1.38542708769923</v>
      </c>
      <c r="DM177" s="68">
        <v>158.464641006751</v>
      </c>
      <c r="DN177" s="72">
        <v>9.72418675409349</v>
      </c>
      <c r="DO177" s="68">
        <v>144.421218879634</v>
      </c>
      <c r="DP177" s="72">
        <v>8.14917844578953</v>
      </c>
      <c r="DQ177" s="435"/>
    </row>
    <row r="178" s="405" customFormat="1" ht="15" customHeight="1" spans="1:121">
      <c r="A178" s="24"/>
      <c r="B178" s="24" t="s">
        <v>35</v>
      </c>
      <c r="C178" s="68">
        <v>87.9244533065216</v>
      </c>
      <c r="D178" s="72">
        <v>-7.83945762709797</v>
      </c>
      <c r="E178" s="68">
        <v>170.958444155653</v>
      </c>
      <c r="F178" s="72">
        <v>10.1523304581479</v>
      </c>
      <c r="G178" s="68">
        <v>149.37261595675</v>
      </c>
      <c r="H178" s="72">
        <v>-3.20719693466317</v>
      </c>
      <c r="I178" s="24"/>
      <c r="J178" s="24" t="s">
        <v>35</v>
      </c>
      <c r="K178" s="68">
        <v>145.669602774078</v>
      </c>
      <c r="L178" s="72">
        <v>5.62860142153983</v>
      </c>
      <c r="M178" s="68">
        <v>150.621257657548</v>
      </c>
      <c r="N178" s="72">
        <v>10.6997342387004</v>
      </c>
      <c r="O178" s="68">
        <v>118.556367345437</v>
      </c>
      <c r="P178" s="72">
        <v>11.7854050926221</v>
      </c>
      <c r="Q178" s="24"/>
      <c r="R178" s="24" t="s">
        <v>35</v>
      </c>
      <c r="S178" s="68">
        <v>103.947204546364</v>
      </c>
      <c r="T178" s="72">
        <v>-0.00384155589455304</v>
      </c>
      <c r="U178" s="68">
        <v>108.285427482542</v>
      </c>
      <c r="V178" s="72">
        <v>6.78921708866558</v>
      </c>
      <c r="W178" s="68">
        <v>205.088035364857</v>
      </c>
      <c r="X178" s="72">
        <v>0.959035072562415</v>
      </c>
      <c r="Y178" s="24"/>
      <c r="Z178" s="24" t="s">
        <v>35</v>
      </c>
      <c r="AA178" s="68">
        <v>111.731429248556</v>
      </c>
      <c r="AB178" s="72">
        <v>-0.372532396156856</v>
      </c>
      <c r="AC178" s="68">
        <v>106.706172825621</v>
      </c>
      <c r="AD178" s="72">
        <v>15.1878629191282</v>
      </c>
      <c r="AE178" s="68">
        <v>121.16108615469</v>
      </c>
      <c r="AF178" s="72">
        <v>5.92469733021876</v>
      </c>
      <c r="AG178" s="24"/>
      <c r="AH178" s="24" t="s">
        <v>35</v>
      </c>
      <c r="AI178" s="68">
        <v>132.289237501642</v>
      </c>
      <c r="AJ178" s="72">
        <v>8.00411013708775</v>
      </c>
      <c r="AK178" s="68">
        <v>126.39810608464</v>
      </c>
      <c r="AL178" s="72">
        <v>8.49576157554604</v>
      </c>
      <c r="AM178" s="68">
        <v>92.3651822218856</v>
      </c>
      <c r="AN178" s="72">
        <v>-0.960797965719337</v>
      </c>
      <c r="AO178" s="24"/>
      <c r="AP178" s="24" t="s">
        <v>35</v>
      </c>
      <c r="AQ178" s="68">
        <v>119.248291854527</v>
      </c>
      <c r="AR178" s="72">
        <v>12.9687404826229</v>
      </c>
      <c r="AS178" s="68">
        <v>108.226344518443</v>
      </c>
      <c r="AT178" s="72">
        <v>-0.715600189924288</v>
      </c>
      <c r="AU178" s="68">
        <v>159.877982486771</v>
      </c>
      <c r="AV178" s="72">
        <v>6.69066336546787</v>
      </c>
      <c r="AW178" s="24"/>
      <c r="AX178" s="24" t="s">
        <v>35</v>
      </c>
      <c r="AY178" s="68">
        <v>217.585274905416</v>
      </c>
      <c r="AZ178" s="72">
        <v>-19.2242285002709</v>
      </c>
      <c r="BA178" s="68">
        <v>120.709747007308</v>
      </c>
      <c r="BB178" s="72">
        <v>8.58041874366879</v>
      </c>
      <c r="BC178" s="68">
        <v>104.869983724429</v>
      </c>
      <c r="BD178" s="72">
        <v>14.4301829539478</v>
      </c>
      <c r="BE178" s="24"/>
      <c r="BF178" s="24" t="s">
        <v>35</v>
      </c>
      <c r="BG178" s="68">
        <v>111.58690397044</v>
      </c>
      <c r="BH178" s="72">
        <v>6.69296808979347</v>
      </c>
      <c r="BI178" s="68">
        <v>122.61595236457</v>
      </c>
      <c r="BJ178" s="72">
        <v>5.61154884891255</v>
      </c>
      <c r="BK178" s="68">
        <v>118.817769926219</v>
      </c>
      <c r="BL178" s="72">
        <v>6.67773694062905</v>
      </c>
      <c r="BM178" s="24"/>
      <c r="BN178" s="24" t="s">
        <v>35</v>
      </c>
      <c r="BO178" s="68">
        <v>42.4338417641282</v>
      </c>
      <c r="BP178" s="72">
        <v>-59.5112111915995</v>
      </c>
      <c r="BQ178" s="68">
        <v>101.645069817449</v>
      </c>
      <c r="BR178" s="72">
        <v>-0.52862979916975</v>
      </c>
      <c r="BS178" s="68">
        <v>177.519280127345</v>
      </c>
      <c r="BT178" s="72">
        <v>14.65062821948</v>
      </c>
      <c r="BU178" s="24"/>
      <c r="BV178" s="24" t="s">
        <v>35</v>
      </c>
      <c r="BW178" s="68">
        <v>134.142182873561</v>
      </c>
      <c r="BX178" s="72">
        <v>12.0808026398833</v>
      </c>
      <c r="BY178" s="68">
        <v>83.4336323389694</v>
      </c>
      <c r="BZ178" s="72">
        <v>14.2527813332267</v>
      </c>
      <c r="CA178" s="68">
        <v>149.853405679072</v>
      </c>
      <c r="CB178" s="72">
        <v>35.0395439593813</v>
      </c>
      <c r="CC178" s="24"/>
      <c r="CD178" s="24" t="s">
        <v>35</v>
      </c>
      <c r="CE178" s="68">
        <v>128.404724555326</v>
      </c>
      <c r="CF178" s="72">
        <v>17.1062057532782</v>
      </c>
      <c r="CG178" s="68">
        <v>117.849505200559</v>
      </c>
      <c r="CH178" s="72">
        <v>-10.9532474936151</v>
      </c>
      <c r="CI178" s="68">
        <v>79.2118324723001</v>
      </c>
      <c r="CJ178" s="72">
        <v>2.21134847842244</v>
      </c>
      <c r="CK178" s="24"/>
      <c r="CL178" s="24" t="s">
        <v>35</v>
      </c>
      <c r="CM178" s="68">
        <v>126.760826554321</v>
      </c>
      <c r="CN178" s="72">
        <v>5.72099845241931</v>
      </c>
      <c r="CO178" s="68">
        <v>169.237092126615</v>
      </c>
      <c r="CP178" s="72">
        <v>36.8323520570833</v>
      </c>
      <c r="CQ178" s="68">
        <v>141.451739918049</v>
      </c>
      <c r="CR178" s="72">
        <v>23.9097373694175</v>
      </c>
      <c r="CS178" s="24"/>
      <c r="CT178" s="24" t="s">
        <v>35</v>
      </c>
      <c r="CU178" s="68">
        <v>165.232600676494</v>
      </c>
      <c r="CV178" s="72">
        <v>3.19828923087573</v>
      </c>
      <c r="CW178" s="68">
        <v>136.630460103055</v>
      </c>
      <c r="CX178" s="72">
        <v>3.17894947758303</v>
      </c>
      <c r="CY178" s="68">
        <v>167.121856428242</v>
      </c>
      <c r="CZ178" s="72">
        <v>1.77449785984342</v>
      </c>
      <c r="DA178" s="24"/>
      <c r="DB178" s="24" t="s">
        <v>35</v>
      </c>
      <c r="DC178" s="68">
        <v>157.786382391611</v>
      </c>
      <c r="DD178" s="72">
        <v>9.18777064052433</v>
      </c>
      <c r="DE178" s="68">
        <v>80.5393671761954</v>
      </c>
      <c r="DF178" s="72">
        <v>9.6257873810377</v>
      </c>
      <c r="DG178" s="68">
        <v>109.061110311716</v>
      </c>
      <c r="DH178" s="72">
        <v>0.90291826100956</v>
      </c>
      <c r="DI178" s="24"/>
      <c r="DJ178" s="24" t="s">
        <v>35</v>
      </c>
      <c r="DK178" s="68">
        <v>95.5335511146898</v>
      </c>
      <c r="DL178" s="72">
        <v>6.10035409812591</v>
      </c>
      <c r="DM178" s="68">
        <v>137.606858614382</v>
      </c>
      <c r="DN178" s="72">
        <v>16.7238543626576</v>
      </c>
      <c r="DO178" s="68">
        <v>135.60445230791</v>
      </c>
      <c r="DP178" s="72">
        <v>10.9664822451116</v>
      </c>
      <c r="DQ178" s="435"/>
    </row>
    <row r="179" s="405" customFormat="1" ht="15" customHeight="1" spans="1:121">
      <c r="A179" s="24"/>
      <c r="B179" s="24" t="s">
        <v>36</v>
      </c>
      <c r="C179" s="68">
        <v>87.3551051815108</v>
      </c>
      <c r="D179" s="72">
        <v>-6.67444934870811</v>
      </c>
      <c r="E179" s="68">
        <v>165.688933479249</v>
      </c>
      <c r="F179" s="72">
        <v>16.0511767240366</v>
      </c>
      <c r="G179" s="68">
        <v>135.756856376178</v>
      </c>
      <c r="H179" s="72">
        <v>13.332778714035</v>
      </c>
      <c r="I179" s="24"/>
      <c r="J179" s="24" t="s">
        <v>36</v>
      </c>
      <c r="K179" s="68">
        <v>140.969792968023</v>
      </c>
      <c r="L179" s="72">
        <v>4.21503806696583</v>
      </c>
      <c r="M179" s="68">
        <v>129.583675047098</v>
      </c>
      <c r="N179" s="72">
        <v>9.89102024070077</v>
      </c>
      <c r="O179" s="68">
        <v>103.969553747892</v>
      </c>
      <c r="P179" s="72">
        <v>4.60327777310016</v>
      </c>
      <c r="Q179" s="24"/>
      <c r="R179" s="24" t="s">
        <v>36</v>
      </c>
      <c r="S179" s="68">
        <v>107.277838979677</v>
      </c>
      <c r="T179" s="72">
        <v>1.45915648227015</v>
      </c>
      <c r="U179" s="68">
        <v>93.8942792967875</v>
      </c>
      <c r="V179" s="72">
        <v>5.35263156717616</v>
      </c>
      <c r="W179" s="68">
        <v>229.077839591713</v>
      </c>
      <c r="X179" s="72">
        <v>11.8693578308108</v>
      </c>
      <c r="Y179" s="24"/>
      <c r="Z179" s="24" t="s">
        <v>36</v>
      </c>
      <c r="AA179" s="68">
        <v>110.16174909083</v>
      </c>
      <c r="AB179" s="72">
        <v>3.55444145953516</v>
      </c>
      <c r="AC179" s="68">
        <v>114.613662038205</v>
      </c>
      <c r="AD179" s="72">
        <v>33.0871295272652</v>
      </c>
      <c r="AE179" s="68">
        <v>118.921689601532</v>
      </c>
      <c r="AF179" s="72">
        <v>3.82736034330533</v>
      </c>
      <c r="AG179" s="24"/>
      <c r="AH179" s="24" t="s">
        <v>36</v>
      </c>
      <c r="AI179" s="68">
        <v>122.626656038496</v>
      </c>
      <c r="AJ179" s="72">
        <v>7.41508975642992</v>
      </c>
      <c r="AK179" s="68">
        <v>120.349554259432</v>
      </c>
      <c r="AL179" s="72">
        <v>8.6419281837083</v>
      </c>
      <c r="AM179" s="68">
        <v>109.10615787855</v>
      </c>
      <c r="AN179" s="72">
        <v>2.00922279776377</v>
      </c>
      <c r="AO179" s="24"/>
      <c r="AP179" s="24" t="s">
        <v>36</v>
      </c>
      <c r="AQ179" s="68">
        <v>114.059475586033</v>
      </c>
      <c r="AR179" s="72">
        <v>11.1330854294197</v>
      </c>
      <c r="AS179" s="68">
        <v>105.045925687792</v>
      </c>
      <c r="AT179" s="72">
        <v>-2.003908808105</v>
      </c>
      <c r="AU179" s="68">
        <v>154.898815381957</v>
      </c>
      <c r="AV179" s="72">
        <v>3.67205055566848</v>
      </c>
      <c r="AW179" s="24"/>
      <c r="AX179" s="24" t="s">
        <v>36</v>
      </c>
      <c r="AY179" s="68">
        <v>193.246527571173</v>
      </c>
      <c r="AZ179" s="72">
        <v>-22.9762301599529</v>
      </c>
      <c r="BA179" s="68">
        <v>116.189437844223</v>
      </c>
      <c r="BB179" s="72">
        <v>2.39828384110177</v>
      </c>
      <c r="BC179" s="68">
        <v>101.326698340758</v>
      </c>
      <c r="BD179" s="72">
        <v>18.9722946502792</v>
      </c>
      <c r="BE179" s="24"/>
      <c r="BF179" s="24" t="s">
        <v>36</v>
      </c>
      <c r="BG179" s="68">
        <v>90.23010144619</v>
      </c>
      <c r="BH179" s="72">
        <v>4.2952351039778</v>
      </c>
      <c r="BI179" s="68">
        <v>110.901520406647</v>
      </c>
      <c r="BJ179" s="72">
        <v>6.30319103255914</v>
      </c>
      <c r="BK179" s="68">
        <v>117.021996842232</v>
      </c>
      <c r="BL179" s="72">
        <v>10.1608345063696</v>
      </c>
      <c r="BM179" s="24"/>
      <c r="BN179" s="24" t="s">
        <v>36</v>
      </c>
      <c r="BO179" s="68">
        <v>41.8142263794871</v>
      </c>
      <c r="BP179" s="72">
        <v>-59.559567628919</v>
      </c>
      <c r="BQ179" s="68">
        <v>101.717347139325</v>
      </c>
      <c r="BR179" s="72">
        <v>0.812271274205926</v>
      </c>
      <c r="BS179" s="68">
        <v>186.033242001274</v>
      </c>
      <c r="BT179" s="72">
        <v>18.492483701339</v>
      </c>
      <c r="BU179" s="24"/>
      <c r="BV179" s="24" t="s">
        <v>36</v>
      </c>
      <c r="BW179" s="68">
        <v>114.97820390925</v>
      </c>
      <c r="BX179" s="72">
        <v>6.04365028989002</v>
      </c>
      <c r="BY179" s="68">
        <v>90.4118413438173</v>
      </c>
      <c r="BZ179" s="72">
        <v>16.1821513235598</v>
      </c>
      <c r="CA179" s="68">
        <v>152.846764008771</v>
      </c>
      <c r="CB179" s="72">
        <v>35.6734308559155</v>
      </c>
      <c r="CC179" s="24"/>
      <c r="CD179" s="24" t="s">
        <v>36</v>
      </c>
      <c r="CE179" s="68">
        <v>137.866341535181</v>
      </c>
      <c r="CF179" s="72">
        <v>17.1649491685222</v>
      </c>
      <c r="CG179" s="68">
        <v>126.02056709937</v>
      </c>
      <c r="CH179" s="72">
        <v>-3.5853728287546</v>
      </c>
      <c r="CI179" s="68">
        <v>80.697623643369</v>
      </c>
      <c r="CJ179" s="72">
        <v>-1.29394577381183</v>
      </c>
      <c r="CK179" s="24"/>
      <c r="CL179" s="24" t="s">
        <v>36</v>
      </c>
      <c r="CM179" s="68">
        <v>111.848200986069</v>
      </c>
      <c r="CN179" s="72">
        <v>-4.54128104646338</v>
      </c>
      <c r="CO179" s="68">
        <v>152.561576461423</v>
      </c>
      <c r="CP179" s="72">
        <v>26.5481078426503</v>
      </c>
      <c r="CQ179" s="68">
        <v>148.851423554922</v>
      </c>
      <c r="CR179" s="72">
        <v>19.8974080140438</v>
      </c>
      <c r="CS179" s="24"/>
      <c r="CT179" s="24" t="s">
        <v>36</v>
      </c>
      <c r="CU179" s="68">
        <v>153.525607802001</v>
      </c>
      <c r="CV179" s="72">
        <v>-1.29394577381183</v>
      </c>
      <c r="CW179" s="68">
        <v>147.766007527228</v>
      </c>
      <c r="CX179" s="72">
        <v>8.95909892695519</v>
      </c>
      <c r="CY179" s="68">
        <v>146.941197063336</v>
      </c>
      <c r="CZ179" s="72">
        <v>12.2531083052808</v>
      </c>
      <c r="DA179" s="24"/>
      <c r="DB179" s="24" t="s">
        <v>36</v>
      </c>
      <c r="DC179" s="68">
        <v>152.876338530463</v>
      </c>
      <c r="DD179" s="72">
        <v>16.866468112198</v>
      </c>
      <c r="DE179" s="68">
        <v>84.2282279283446</v>
      </c>
      <c r="DF179" s="72">
        <v>8.34376252532596</v>
      </c>
      <c r="DG179" s="68">
        <v>82.3889444385736</v>
      </c>
      <c r="DH179" s="72">
        <v>4.51337220346207</v>
      </c>
      <c r="DI179" s="24"/>
      <c r="DJ179" s="24" t="s">
        <v>36</v>
      </c>
      <c r="DK179" s="68">
        <v>91.4407625412477</v>
      </c>
      <c r="DL179" s="72">
        <v>11.9626300596428</v>
      </c>
      <c r="DM179" s="68">
        <v>126.399123772941</v>
      </c>
      <c r="DN179" s="72">
        <v>9.58370617577542</v>
      </c>
      <c r="DO179" s="68">
        <v>125.610474285253</v>
      </c>
      <c r="DP179" s="72">
        <v>7.64192846013312</v>
      </c>
      <c r="DQ179" s="435"/>
    </row>
    <row r="180" s="405" customFormat="1" ht="15" customHeight="1" spans="1:121">
      <c r="A180" s="24"/>
      <c r="B180" s="24" t="s">
        <v>37</v>
      </c>
      <c r="C180" s="68">
        <v>96.9828105922616</v>
      </c>
      <c r="D180" s="72">
        <v>-12.5287414761957</v>
      </c>
      <c r="E180" s="68">
        <v>150.992482471887</v>
      </c>
      <c r="F180" s="72">
        <v>2.60524261480926</v>
      </c>
      <c r="G180" s="68">
        <v>145.778240927747</v>
      </c>
      <c r="H180" s="72">
        <v>14.8553244772588</v>
      </c>
      <c r="I180" s="24"/>
      <c r="J180" s="24" t="s">
        <v>37</v>
      </c>
      <c r="K180" s="68">
        <v>147.319522953433</v>
      </c>
      <c r="L180" s="72">
        <v>7.30148578647982</v>
      </c>
      <c r="M180" s="68">
        <v>132.749220658377</v>
      </c>
      <c r="N180" s="72">
        <v>59.9543456296298</v>
      </c>
      <c r="O180" s="68">
        <v>90.0469651654687</v>
      </c>
      <c r="P180" s="72">
        <v>2765.02742315233</v>
      </c>
      <c r="Q180" s="24"/>
      <c r="R180" s="24" t="s">
        <v>37</v>
      </c>
      <c r="S180" s="68">
        <v>119.140541990847</v>
      </c>
      <c r="T180" s="72">
        <v>4.756723548305</v>
      </c>
      <c r="U180" s="68">
        <v>94.8065890296215</v>
      </c>
      <c r="V180" s="72">
        <v>6.62143551127737</v>
      </c>
      <c r="W180" s="68">
        <v>201.467500952217</v>
      </c>
      <c r="X180" s="72">
        <v>124.27303867814</v>
      </c>
      <c r="Y180" s="24"/>
      <c r="Z180" s="24" t="s">
        <v>37</v>
      </c>
      <c r="AA180" s="68">
        <v>110.032248882989</v>
      </c>
      <c r="AB180" s="72">
        <v>53.687931312631</v>
      </c>
      <c r="AC180" s="68">
        <v>122.229724095123</v>
      </c>
      <c r="AD180" s="72">
        <v>29.2620577056241</v>
      </c>
      <c r="AE180" s="68">
        <v>116.834925800007</v>
      </c>
      <c r="AF180" s="72">
        <v>14.33809887031</v>
      </c>
      <c r="AG180" s="24"/>
      <c r="AH180" s="24" t="s">
        <v>37</v>
      </c>
      <c r="AI180" s="68">
        <v>142.555791454191</v>
      </c>
      <c r="AJ180" s="72">
        <v>10.471508028425</v>
      </c>
      <c r="AK180" s="68">
        <v>112.569961367864</v>
      </c>
      <c r="AL180" s="72">
        <v>19.6263741934589</v>
      </c>
      <c r="AM180" s="68">
        <v>130.479916060108</v>
      </c>
      <c r="AN180" s="72">
        <v>10.9662549457976</v>
      </c>
      <c r="AO180" s="24"/>
      <c r="AP180" s="24" t="s">
        <v>37</v>
      </c>
      <c r="AQ180" s="68">
        <v>137.847305496649</v>
      </c>
      <c r="AR180" s="72">
        <v>4.63863490662131</v>
      </c>
      <c r="AS180" s="68">
        <v>109.643472897591</v>
      </c>
      <c r="AT180" s="72">
        <v>-7.45735116631485</v>
      </c>
      <c r="AU180" s="68">
        <v>173.359052148361</v>
      </c>
      <c r="AV180" s="72">
        <v>4.39656294069162</v>
      </c>
      <c r="AW180" s="24"/>
      <c r="AX180" s="24" t="s">
        <v>37</v>
      </c>
      <c r="AY180" s="68">
        <v>203.201251193663</v>
      </c>
      <c r="AZ180" s="72">
        <v>-23.9034602816848</v>
      </c>
      <c r="BA180" s="68">
        <v>147.100160481548</v>
      </c>
      <c r="BB180" s="72">
        <v>3.05237894045331</v>
      </c>
      <c r="BC180" s="68">
        <v>103.152124740911</v>
      </c>
      <c r="BD180" s="72">
        <v>32.773714788036</v>
      </c>
      <c r="BE180" s="24"/>
      <c r="BF180" s="24" t="s">
        <v>37</v>
      </c>
      <c r="BG180" s="68">
        <v>92.2154496318485</v>
      </c>
      <c r="BH180" s="72">
        <v>32.1180432790529</v>
      </c>
      <c r="BI180" s="68">
        <v>108.589232585467</v>
      </c>
      <c r="BJ180" s="72">
        <v>20.1980104778118</v>
      </c>
      <c r="BK180" s="68">
        <v>115.921791371611</v>
      </c>
      <c r="BL180" s="72">
        <v>21.8384655547454</v>
      </c>
      <c r="BM180" s="24"/>
      <c r="BN180" s="24" t="s">
        <v>37</v>
      </c>
      <c r="BO180" s="68">
        <v>43.1913626122714</v>
      </c>
      <c r="BP180" s="72">
        <v>-53.0022471143608</v>
      </c>
      <c r="BQ180" s="68">
        <v>103.980946226173</v>
      </c>
      <c r="BR180" s="72">
        <v>25.0692088747467</v>
      </c>
      <c r="BS180" s="68">
        <v>236.157051053816</v>
      </c>
      <c r="BT180" s="72">
        <v>22.6905547751476</v>
      </c>
      <c r="BU180" s="24"/>
      <c r="BV180" s="24" t="s">
        <v>37</v>
      </c>
      <c r="BW180" s="68">
        <v>156.392114809557</v>
      </c>
      <c r="BX180" s="72">
        <v>9.78274295980998</v>
      </c>
      <c r="BY180" s="68">
        <v>92.0930792270965</v>
      </c>
      <c r="BZ180" s="72">
        <v>-0.775551870253238</v>
      </c>
      <c r="CA180" s="68">
        <v>168.757520750052</v>
      </c>
      <c r="CB180" s="72">
        <v>23.1872746715559</v>
      </c>
      <c r="CC180" s="24"/>
      <c r="CD180" s="24" t="s">
        <v>37</v>
      </c>
      <c r="CE180" s="68">
        <v>164.272833193226</v>
      </c>
      <c r="CF180" s="72">
        <v>10.9522470330445</v>
      </c>
      <c r="CG180" s="68">
        <v>161.207877001789</v>
      </c>
      <c r="CH180" s="72">
        <v>3.14821838935211</v>
      </c>
      <c r="CI180" s="68">
        <v>75.2776275338385</v>
      </c>
      <c r="CJ180" s="72">
        <v>-9.0168778916384</v>
      </c>
      <c r="CK180" s="24"/>
      <c r="CL180" s="24" t="s">
        <v>37</v>
      </c>
      <c r="CM180" s="68">
        <v>131.674224538324</v>
      </c>
      <c r="CN180" s="72">
        <v>2.08990324860201</v>
      </c>
      <c r="CO180" s="68">
        <v>163.481383685119</v>
      </c>
      <c r="CP180" s="72">
        <v>12.0087251469892</v>
      </c>
      <c r="CQ180" s="68">
        <v>158.05792311188</v>
      </c>
      <c r="CR180" s="72">
        <v>9.26817767067023</v>
      </c>
      <c r="CS180" s="24"/>
      <c r="CT180" s="24" t="s">
        <v>37</v>
      </c>
      <c r="CU180" s="68">
        <v>187.970637530501</v>
      </c>
      <c r="CV180" s="72">
        <v>4.46014356913463</v>
      </c>
      <c r="CW180" s="68">
        <v>139.92355146879</v>
      </c>
      <c r="CX180" s="72">
        <v>12.0374626097059</v>
      </c>
      <c r="CY180" s="68">
        <v>149.662667301774</v>
      </c>
      <c r="CZ180" s="72">
        <v>8389.47120144111</v>
      </c>
      <c r="DA180" s="24"/>
      <c r="DB180" s="24" t="s">
        <v>37</v>
      </c>
      <c r="DC180" s="68">
        <v>165.090953201506</v>
      </c>
      <c r="DD180" s="72">
        <v>39.8151323757715</v>
      </c>
      <c r="DE180" s="68">
        <v>90.0442699038619</v>
      </c>
      <c r="DF180" s="72">
        <v>7.07868550520926</v>
      </c>
      <c r="DG180" s="68">
        <v>78.6435469249125</v>
      </c>
      <c r="DH180" s="72">
        <v>-2.18957170115421</v>
      </c>
      <c r="DI180" s="24"/>
      <c r="DJ180" s="24" t="s">
        <v>37</v>
      </c>
      <c r="DK180" s="68">
        <v>92.5405936224245</v>
      </c>
      <c r="DL180" s="72">
        <v>48.1939944796834</v>
      </c>
      <c r="DM180" s="68">
        <v>124.517625814136</v>
      </c>
      <c r="DN180" s="72">
        <v>24.6187265238207</v>
      </c>
      <c r="DO180" s="68">
        <v>131.147159767334</v>
      </c>
      <c r="DP180" s="72">
        <v>22.5363946918347</v>
      </c>
      <c r="DQ180" s="435"/>
    </row>
    <row r="181" s="405" customFormat="1" ht="15" customHeight="1" spans="1:121">
      <c r="A181" s="24"/>
      <c r="B181" s="24" t="s">
        <v>38</v>
      </c>
      <c r="C181" s="68">
        <v>98.5967653983491</v>
      </c>
      <c r="D181" s="72">
        <v>-2.28692219282425</v>
      </c>
      <c r="E181" s="68">
        <v>153.83061036655</v>
      </c>
      <c r="F181" s="72">
        <v>10.485627822034</v>
      </c>
      <c r="G181" s="68">
        <v>136.964000675211</v>
      </c>
      <c r="H181" s="72">
        <v>23.1509853378444</v>
      </c>
      <c r="I181" s="24"/>
      <c r="J181" s="24" t="s">
        <v>38</v>
      </c>
      <c r="K181" s="68">
        <v>150.984468074873</v>
      </c>
      <c r="L181" s="72">
        <v>6.25472057928667</v>
      </c>
      <c r="M181" s="68">
        <v>132.765099570122</v>
      </c>
      <c r="N181" s="72">
        <v>50.8786945804354</v>
      </c>
      <c r="O181" s="68">
        <v>67.7681909039696</v>
      </c>
      <c r="P181" s="72">
        <v>2699.18158063293</v>
      </c>
      <c r="Q181" s="24"/>
      <c r="R181" s="24" t="s">
        <v>38</v>
      </c>
      <c r="S181" s="68">
        <v>111.752931013231</v>
      </c>
      <c r="T181" s="72">
        <v>15.762231252483</v>
      </c>
      <c r="U181" s="68">
        <v>98.921799893967</v>
      </c>
      <c r="V181" s="72">
        <v>9.32866066914504</v>
      </c>
      <c r="W181" s="68">
        <v>172.409490600523</v>
      </c>
      <c r="X181" s="72">
        <v>180.930234260842</v>
      </c>
      <c r="Y181" s="24"/>
      <c r="Z181" s="24" t="s">
        <v>38</v>
      </c>
      <c r="AA181" s="68">
        <v>113.157110609732</v>
      </c>
      <c r="AB181" s="72">
        <v>59.8476602939974</v>
      </c>
      <c r="AC181" s="68">
        <v>117.920053228434</v>
      </c>
      <c r="AD181" s="72">
        <v>43.201333484065</v>
      </c>
      <c r="AE181" s="68">
        <v>111.153990549107</v>
      </c>
      <c r="AF181" s="72">
        <v>42.1029609871327</v>
      </c>
      <c r="AG181" s="24"/>
      <c r="AH181" s="24" t="s">
        <v>38</v>
      </c>
      <c r="AI181" s="68">
        <v>139.933778719737</v>
      </c>
      <c r="AJ181" s="72">
        <v>13.992296838356</v>
      </c>
      <c r="AK181" s="68">
        <v>108.872166500331</v>
      </c>
      <c r="AL181" s="72">
        <v>10.266831271672</v>
      </c>
      <c r="AM181" s="68">
        <v>129.579473969905</v>
      </c>
      <c r="AN181" s="72">
        <v>5.68029245844059</v>
      </c>
      <c r="AO181" s="24"/>
      <c r="AP181" s="24" t="s">
        <v>38</v>
      </c>
      <c r="AQ181" s="68">
        <v>123.239632774057</v>
      </c>
      <c r="AR181" s="72">
        <v>5.48026106274344</v>
      </c>
      <c r="AS181" s="68">
        <v>106.994267575163</v>
      </c>
      <c r="AT181" s="72">
        <v>-1.80103768381183</v>
      </c>
      <c r="AU181" s="68">
        <v>180.847458081481</v>
      </c>
      <c r="AV181" s="72">
        <v>9.51846797757025</v>
      </c>
      <c r="AW181" s="24"/>
      <c r="AX181" s="24" t="s">
        <v>38</v>
      </c>
      <c r="AY181" s="68">
        <v>195.885060998127</v>
      </c>
      <c r="AZ181" s="72">
        <v>-17.4503787590879</v>
      </c>
      <c r="BA181" s="68">
        <v>147.586835328565</v>
      </c>
      <c r="BB181" s="72">
        <v>6.17314598511661</v>
      </c>
      <c r="BC181" s="68">
        <v>112.350839831006</v>
      </c>
      <c r="BD181" s="72">
        <v>31.1793245873612</v>
      </c>
      <c r="BE181" s="24"/>
      <c r="BF181" s="24" t="s">
        <v>38</v>
      </c>
      <c r="BG181" s="68">
        <v>91.3422361294724</v>
      </c>
      <c r="BH181" s="72">
        <v>35.3695656957991</v>
      </c>
      <c r="BI181" s="68">
        <v>110.432680712941</v>
      </c>
      <c r="BJ181" s="72">
        <v>21.7434402888703</v>
      </c>
      <c r="BK181" s="68">
        <v>112.299791953722</v>
      </c>
      <c r="BL181" s="72">
        <v>30.4363556806562</v>
      </c>
      <c r="BM181" s="24"/>
      <c r="BN181" s="24" t="s">
        <v>38</v>
      </c>
      <c r="BO181" s="68">
        <v>41.6037461876928</v>
      </c>
      <c r="BP181" s="72">
        <v>-56.8895153664004</v>
      </c>
      <c r="BQ181" s="68">
        <v>96.9974576544704</v>
      </c>
      <c r="BR181" s="72">
        <v>21.4112712991212</v>
      </c>
      <c r="BS181" s="68">
        <v>201.232031660961</v>
      </c>
      <c r="BT181" s="72">
        <v>22.9863911513611</v>
      </c>
      <c r="BU181" s="24"/>
      <c r="BV181" s="24" t="s">
        <v>38</v>
      </c>
      <c r="BW181" s="68">
        <v>142.931257053207</v>
      </c>
      <c r="BX181" s="72">
        <v>8.93004900783019</v>
      </c>
      <c r="BY181" s="68">
        <v>97.6506517249096</v>
      </c>
      <c r="BZ181" s="72">
        <v>-9.30141704140412</v>
      </c>
      <c r="CA181" s="68">
        <v>168.027838175776</v>
      </c>
      <c r="CB181" s="72">
        <v>18.4769394546349</v>
      </c>
      <c r="CC181" s="24"/>
      <c r="CD181" s="24" t="s">
        <v>38</v>
      </c>
      <c r="CE181" s="68">
        <v>149.23043180147</v>
      </c>
      <c r="CF181" s="72">
        <v>12.5829013061657</v>
      </c>
      <c r="CG181" s="68">
        <v>156.94804906426</v>
      </c>
      <c r="CH181" s="72">
        <v>14.5750432218004</v>
      </c>
      <c r="CI181" s="68">
        <v>77.7599058398021</v>
      </c>
      <c r="CJ181" s="72">
        <v>-13.02610339877</v>
      </c>
      <c r="CK181" s="24"/>
      <c r="CL181" s="24" t="s">
        <v>38</v>
      </c>
      <c r="CM181" s="68">
        <v>110.792008671072</v>
      </c>
      <c r="CN181" s="72">
        <v>-0.681553159559812</v>
      </c>
      <c r="CO181" s="68">
        <v>160.943831654962</v>
      </c>
      <c r="CP181" s="72">
        <v>14.4054639926801</v>
      </c>
      <c r="CQ181" s="68">
        <v>135.883658854085</v>
      </c>
      <c r="CR181" s="72">
        <v>5.05303155184026</v>
      </c>
      <c r="CS181" s="24"/>
      <c r="CT181" s="24" t="s">
        <v>38</v>
      </c>
      <c r="CU181" s="68">
        <v>177.512058348093</v>
      </c>
      <c r="CV181" s="72">
        <v>20.5752067523005</v>
      </c>
      <c r="CW181" s="68">
        <v>134.091377733825</v>
      </c>
      <c r="CX181" s="72">
        <v>7.60975394820152</v>
      </c>
      <c r="CY181" s="68">
        <v>109.132958822684</v>
      </c>
      <c r="CZ181" s="72">
        <v>1824.66365945808</v>
      </c>
      <c r="DA181" s="24"/>
      <c r="DB181" s="24" t="s">
        <v>38</v>
      </c>
      <c r="DC181" s="68">
        <v>161.040656687121</v>
      </c>
      <c r="DD181" s="72">
        <v>36.2811128991171</v>
      </c>
      <c r="DE181" s="68">
        <v>79.1057381782816</v>
      </c>
      <c r="DF181" s="72">
        <v>15.5056837331608</v>
      </c>
      <c r="DG181" s="68">
        <v>68.9223956559381</v>
      </c>
      <c r="DH181" s="72">
        <v>5.15444537210786</v>
      </c>
      <c r="DI181" s="24"/>
      <c r="DJ181" s="24" t="s">
        <v>38</v>
      </c>
      <c r="DK181" s="68">
        <v>85.6182398505997</v>
      </c>
      <c r="DL181" s="72">
        <v>43.3507638258557</v>
      </c>
      <c r="DM181" s="68">
        <v>114.837054523332</v>
      </c>
      <c r="DN181" s="72">
        <v>52.1853881555076</v>
      </c>
      <c r="DO181" s="68">
        <v>133.293772101621</v>
      </c>
      <c r="DP181" s="72">
        <v>22.693863242968</v>
      </c>
      <c r="DQ181" s="435"/>
    </row>
    <row r="182" s="405" customFormat="1" ht="15" customHeight="1" spans="1:121">
      <c r="A182" s="24"/>
      <c r="B182" s="24" t="s">
        <v>39</v>
      </c>
      <c r="C182" s="68">
        <v>106.601135853521</v>
      </c>
      <c r="D182" s="72">
        <v>5.03881635108461</v>
      </c>
      <c r="E182" s="68">
        <v>184.801449741715</v>
      </c>
      <c r="F182" s="72">
        <v>14.351775376196</v>
      </c>
      <c r="G182" s="68">
        <v>172.751552297703</v>
      </c>
      <c r="H182" s="72">
        <v>23.6223410768111</v>
      </c>
      <c r="I182" s="24"/>
      <c r="J182" s="24" t="s">
        <v>39</v>
      </c>
      <c r="K182" s="68">
        <v>153.189804416251</v>
      </c>
      <c r="L182" s="72">
        <v>7.98873981247201</v>
      </c>
      <c r="M182" s="68">
        <v>137.848733221121</v>
      </c>
      <c r="N182" s="72">
        <v>14.8859540178675</v>
      </c>
      <c r="O182" s="68">
        <v>69.4590630280556</v>
      </c>
      <c r="P182" s="72">
        <v>2813.57671552349</v>
      </c>
      <c r="Q182" s="24"/>
      <c r="R182" s="24" t="s">
        <v>39</v>
      </c>
      <c r="S182" s="68">
        <v>113.645530831492</v>
      </c>
      <c r="T182" s="72">
        <v>11.7719588344379</v>
      </c>
      <c r="U182" s="68">
        <v>109.772302976287</v>
      </c>
      <c r="V182" s="72">
        <v>1.98571759391177</v>
      </c>
      <c r="W182" s="68">
        <v>199.687868272183</v>
      </c>
      <c r="X182" s="72">
        <v>170.744291883242</v>
      </c>
      <c r="Y182" s="24"/>
      <c r="Z182" s="24" t="s">
        <v>39</v>
      </c>
      <c r="AA182" s="68">
        <v>108.487246646555</v>
      </c>
      <c r="AB182" s="72">
        <v>39.2840670444284</v>
      </c>
      <c r="AC182" s="68">
        <v>162.528980238632</v>
      </c>
      <c r="AD182" s="72">
        <v>1.48502873367204</v>
      </c>
      <c r="AE182" s="68">
        <v>97.36543306544</v>
      </c>
      <c r="AF182" s="72">
        <v>20.4620816902086</v>
      </c>
      <c r="AG182" s="24"/>
      <c r="AH182" s="24" t="s">
        <v>39</v>
      </c>
      <c r="AI182" s="68">
        <v>145.620228959853</v>
      </c>
      <c r="AJ182" s="72">
        <v>12.2240559804784</v>
      </c>
      <c r="AK182" s="68">
        <v>119.892164469217</v>
      </c>
      <c r="AL182" s="72">
        <v>8.42557504105015</v>
      </c>
      <c r="AM182" s="68">
        <v>131.152062555841</v>
      </c>
      <c r="AN182" s="72">
        <v>12.8167495936676</v>
      </c>
      <c r="AO182" s="24"/>
      <c r="AP182" s="24" t="s">
        <v>39</v>
      </c>
      <c r="AQ182" s="68">
        <v>132.496752755543</v>
      </c>
      <c r="AR182" s="72">
        <v>7.58431883457375</v>
      </c>
      <c r="AS182" s="68">
        <v>112.349853173282</v>
      </c>
      <c r="AT182" s="72">
        <v>-6.16769858267133</v>
      </c>
      <c r="AU182" s="68">
        <v>184.895052046041</v>
      </c>
      <c r="AV182" s="72">
        <v>8.59278674675039</v>
      </c>
      <c r="AW182" s="24"/>
      <c r="AX182" s="24" t="s">
        <v>39</v>
      </c>
      <c r="AY182" s="68">
        <v>194.524930970176</v>
      </c>
      <c r="AZ182" s="72">
        <v>-10.5602301082293</v>
      </c>
      <c r="BA182" s="68">
        <v>145.914476935942</v>
      </c>
      <c r="BB182" s="72">
        <v>5.55862538081666</v>
      </c>
      <c r="BC182" s="68">
        <v>114.840630112071</v>
      </c>
      <c r="BD182" s="72">
        <v>4.86852731311254</v>
      </c>
      <c r="BE182" s="24"/>
      <c r="BF182" s="24" t="s">
        <v>39</v>
      </c>
      <c r="BG182" s="68">
        <v>108.478428419112</v>
      </c>
      <c r="BH182" s="72">
        <v>18.7075885804285</v>
      </c>
      <c r="BI182" s="68">
        <v>126.889850355047</v>
      </c>
      <c r="BJ182" s="72">
        <v>8.95512198894698</v>
      </c>
      <c r="BK182" s="68">
        <v>120.180849114805</v>
      </c>
      <c r="BL182" s="72">
        <v>17.739228694307</v>
      </c>
      <c r="BM182" s="24"/>
      <c r="BN182" s="24" t="s">
        <v>39</v>
      </c>
      <c r="BO182" s="68">
        <v>43.9675042514347</v>
      </c>
      <c r="BP182" s="72">
        <v>-56.1701406545988</v>
      </c>
      <c r="BQ182" s="68">
        <v>101.574621112345</v>
      </c>
      <c r="BR182" s="72">
        <v>11.0677397399659</v>
      </c>
      <c r="BS182" s="68">
        <v>210.114256092138</v>
      </c>
      <c r="BT182" s="72">
        <v>23.2728449524469</v>
      </c>
      <c r="BU182" s="24"/>
      <c r="BV182" s="24" t="s">
        <v>39</v>
      </c>
      <c r="BW182" s="68">
        <v>143.523348795191</v>
      </c>
      <c r="BX182" s="72">
        <v>11.7750551197501</v>
      </c>
      <c r="BY182" s="68">
        <v>101.223676346145</v>
      </c>
      <c r="BZ182" s="72">
        <v>20.7867863717128</v>
      </c>
      <c r="CA182" s="68">
        <v>204.109982208582</v>
      </c>
      <c r="CB182" s="72">
        <v>20.9431585608926</v>
      </c>
      <c r="CC182" s="24"/>
      <c r="CD182" s="24" t="s">
        <v>39</v>
      </c>
      <c r="CE182" s="68">
        <v>170.851060603208</v>
      </c>
      <c r="CF182" s="72">
        <v>30.229412629178</v>
      </c>
      <c r="CG182" s="68">
        <v>164.193253264596</v>
      </c>
      <c r="CH182" s="72">
        <v>22.4191681642692</v>
      </c>
      <c r="CI182" s="68">
        <v>81.9444465693271</v>
      </c>
      <c r="CJ182" s="72">
        <v>-20.5470317817449</v>
      </c>
      <c r="CK182" s="24"/>
      <c r="CL182" s="24" t="s">
        <v>39</v>
      </c>
      <c r="CM182" s="68">
        <v>106.065359832959</v>
      </c>
      <c r="CN182" s="72">
        <v>-4.32859908126979</v>
      </c>
      <c r="CO182" s="68">
        <v>168.512577661346</v>
      </c>
      <c r="CP182" s="72">
        <v>21.6767246332759</v>
      </c>
      <c r="CQ182" s="68">
        <v>151.087277918713</v>
      </c>
      <c r="CR182" s="72">
        <v>-8.23549136633139</v>
      </c>
      <c r="CS182" s="24"/>
      <c r="CT182" s="24" t="s">
        <v>39</v>
      </c>
      <c r="CU182" s="68">
        <v>186.202750390775</v>
      </c>
      <c r="CV182" s="72">
        <v>19.4699471703466</v>
      </c>
      <c r="CW182" s="68">
        <v>143.595892728236</v>
      </c>
      <c r="CX182" s="72">
        <v>6.49770001953185</v>
      </c>
      <c r="CY182" s="68">
        <v>130.505249589853</v>
      </c>
      <c r="CZ182" s="72">
        <v>345.589668063573</v>
      </c>
      <c r="DA182" s="24"/>
      <c r="DB182" s="24" t="s">
        <v>39</v>
      </c>
      <c r="DC182" s="68">
        <v>164.976502789846</v>
      </c>
      <c r="DD182" s="72">
        <v>39.5405047719567</v>
      </c>
      <c r="DE182" s="68">
        <v>116.043813903344</v>
      </c>
      <c r="DF182" s="72">
        <v>-1.30407964108478</v>
      </c>
      <c r="DG182" s="68">
        <v>103.538435692079</v>
      </c>
      <c r="DH182" s="72">
        <v>9.22953744923807</v>
      </c>
      <c r="DI182" s="24"/>
      <c r="DJ182" s="24" t="s">
        <v>39</v>
      </c>
      <c r="DK182" s="68">
        <v>103.511833620514</v>
      </c>
      <c r="DL182" s="72">
        <v>20.3197726357134</v>
      </c>
      <c r="DM182" s="68">
        <v>111.452851429714</v>
      </c>
      <c r="DN182" s="72">
        <v>40.8682660871942</v>
      </c>
      <c r="DO182" s="68">
        <v>133.123003327842</v>
      </c>
      <c r="DP182" s="72">
        <v>19.5789571790834</v>
      </c>
      <c r="DQ182" s="435"/>
    </row>
    <row r="183" s="405" customFormat="1" ht="15" customHeight="1" spans="1:121">
      <c r="A183" s="24"/>
      <c r="B183" s="24" t="s">
        <v>40</v>
      </c>
      <c r="C183" s="68">
        <v>114.950189730708</v>
      </c>
      <c r="D183" s="72">
        <v>-2.73789079290775</v>
      </c>
      <c r="E183" s="68">
        <v>181.201936999923</v>
      </c>
      <c r="F183" s="72">
        <v>9.56459206504807</v>
      </c>
      <c r="G183" s="68">
        <v>184.559823778054</v>
      </c>
      <c r="H183" s="72">
        <v>16.8911485211827</v>
      </c>
      <c r="I183" s="24"/>
      <c r="J183" s="24" t="s">
        <v>40</v>
      </c>
      <c r="K183" s="68">
        <v>153.903504890898</v>
      </c>
      <c r="L183" s="72">
        <v>6.42325522281628</v>
      </c>
      <c r="M183" s="68">
        <v>142.121134302066</v>
      </c>
      <c r="N183" s="72">
        <v>11.80754195263</v>
      </c>
      <c r="O183" s="68">
        <v>77.0120429061298</v>
      </c>
      <c r="P183" s="72">
        <v>29.9929801334792</v>
      </c>
      <c r="Q183" s="24"/>
      <c r="R183" s="24" t="s">
        <v>40</v>
      </c>
      <c r="S183" s="68">
        <v>132.725425927992</v>
      </c>
      <c r="T183" s="72">
        <v>4.68468661490995</v>
      </c>
      <c r="U183" s="68">
        <v>122.522291189978</v>
      </c>
      <c r="V183" s="72">
        <v>-0.0855551998643733</v>
      </c>
      <c r="W183" s="68">
        <v>191.849171109969</v>
      </c>
      <c r="X183" s="72">
        <v>114.651041709746</v>
      </c>
      <c r="Y183" s="24"/>
      <c r="Z183" s="24" t="s">
        <v>40</v>
      </c>
      <c r="AA183" s="68">
        <v>112.250461290782</v>
      </c>
      <c r="AB183" s="72">
        <v>31.9264131729033</v>
      </c>
      <c r="AC183" s="68">
        <v>145.510769508473</v>
      </c>
      <c r="AD183" s="72">
        <v>-9.58290730291726</v>
      </c>
      <c r="AE183" s="68">
        <v>114.702561911704</v>
      </c>
      <c r="AF183" s="72">
        <v>16.113331377797</v>
      </c>
      <c r="AG183" s="24"/>
      <c r="AH183" s="24" t="s">
        <v>40</v>
      </c>
      <c r="AI183" s="68">
        <v>162.569803329648</v>
      </c>
      <c r="AJ183" s="72">
        <v>9.88640718341026</v>
      </c>
      <c r="AK183" s="68">
        <v>127.375754634566</v>
      </c>
      <c r="AL183" s="72">
        <v>7.27891265638476</v>
      </c>
      <c r="AM183" s="68">
        <v>124.476786141647</v>
      </c>
      <c r="AN183" s="72">
        <v>15.3746009564139</v>
      </c>
      <c r="AO183" s="24"/>
      <c r="AP183" s="24" t="s">
        <v>40</v>
      </c>
      <c r="AQ183" s="68">
        <v>128.22726275605</v>
      </c>
      <c r="AR183" s="72">
        <v>6.63267781160999</v>
      </c>
      <c r="AS183" s="68">
        <v>119.33722367136</v>
      </c>
      <c r="AT183" s="72">
        <v>-4.15767618994775</v>
      </c>
      <c r="AU183" s="68">
        <v>191.053910697048</v>
      </c>
      <c r="AV183" s="72">
        <v>3.40627067301038</v>
      </c>
      <c r="AW183" s="24"/>
      <c r="AX183" s="24" t="s">
        <v>40</v>
      </c>
      <c r="AY183" s="68">
        <v>180.463398116141</v>
      </c>
      <c r="AZ183" s="72">
        <v>-8.56648312872859</v>
      </c>
      <c r="BA183" s="68">
        <v>143.52087016051</v>
      </c>
      <c r="BB183" s="72">
        <v>4.90706319035831</v>
      </c>
      <c r="BC183" s="68">
        <v>112.271240954795</v>
      </c>
      <c r="BD183" s="72">
        <v>-0.160116031907577</v>
      </c>
      <c r="BE183" s="24"/>
      <c r="BF183" s="24" t="s">
        <v>40</v>
      </c>
      <c r="BG183" s="68">
        <v>110.416196626973</v>
      </c>
      <c r="BH183" s="72">
        <v>11.7507941495577</v>
      </c>
      <c r="BI183" s="68">
        <v>130.081758667754</v>
      </c>
      <c r="BJ183" s="72">
        <v>1.053811052361</v>
      </c>
      <c r="BK183" s="68">
        <v>118.953044717074</v>
      </c>
      <c r="BL183" s="72">
        <v>1.02311535707264</v>
      </c>
      <c r="BM183" s="24"/>
      <c r="BN183" s="24" t="s">
        <v>40</v>
      </c>
      <c r="BO183" s="68">
        <v>46.0730180035792</v>
      </c>
      <c r="BP183" s="72">
        <v>-59.7609759282786</v>
      </c>
      <c r="BQ183" s="68">
        <v>119.76878795985</v>
      </c>
      <c r="BR183" s="72">
        <v>7.6554085580546</v>
      </c>
      <c r="BS183" s="68">
        <v>217.168788501388</v>
      </c>
      <c r="BT183" s="72">
        <v>22.7730280843161</v>
      </c>
      <c r="BU183" s="24"/>
      <c r="BV183" s="24" t="s">
        <v>40</v>
      </c>
      <c r="BW183" s="68">
        <v>128.09536830628</v>
      </c>
      <c r="BX183" s="72">
        <v>9.81612035085099</v>
      </c>
      <c r="BY183" s="68">
        <v>93.7973753984844</v>
      </c>
      <c r="BZ183" s="72">
        <v>-4.29635392915173</v>
      </c>
      <c r="CA183" s="68">
        <v>235.143639012805</v>
      </c>
      <c r="CB183" s="72">
        <v>6.22910279813351</v>
      </c>
      <c r="CC183" s="24"/>
      <c r="CD183" s="24" t="s">
        <v>40</v>
      </c>
      <c r="CE183" s="68">
        <v>169.143218167213</v>
      </c>
      <c r="CF183" s="72">
        <v>22.3518294642638</v>
      </c>
      <c r="CG183" s="68">
        <v>160.374836696299</v>
      </c>
      <c r="CH183" s="72">
        <v>27.4844354876344</v>
      </c>
      <c r="CI183" s="68">
        <v>74.4096144303035</v>
      </c>
      <c r="CJ183" s="72">
        <v>-14.4179259391663</v>
      </c>
      <c r="CK183" s="24"/>
      <c r="CL183" s="24" t="s">
        <v>40</v>
      </c>
      <c r="CM183" s="68">
        <v>122.682029776503</v>
      </c>
      <c r="CN183" s="72">
        <v>55.8713197480491</v>
      </c>
      <c r="CO183" s="68">
        <v>183.395781331201</v>
      </c>
      <c r="CP183" s="72">
        <v>10.8956567300004</v>
      </c>
      <c r="CQ183" s="68">
        <v>157.916657837104</v>
      </c>
      <c r="CR183" s="72">
        <v>-0.457591036057352</v>
      </c>
      <c r="CS183" s="24"/>
      <c r="CT183" s="24" t="s">
        <v>40</v>
      </c>
      <c r="CU183" s="68">
        <v>156.273782001081</v>
      </c>
      <c r="CV183" s="72">
        <v>19.8626605370367</v>
      </c>
      <c r="CW183" s="68">
        <v>136.198725751211</v>
      </c>
      <c r="CX183" s="72">
        <v>2.90905676849194</v>
      </c>
      <c r="CY183" s="68">
        <v>125.889003680948</v>
      </c>
      <c r="CZ183" s="72">
        <v>55.8713197480491</v>
      </c>
      <c r="DA183" s="24"/>
      <c r="DB183" s="24" t="s">
        <v>40</v>
      </c>
      <c r="DC183" s="68">
        <v>137.908187450308</v>
      </c>
      <c r="DD183" s="72">
        <v>24.5212214012905</v>
      </c>
      <c r="DE183" s="68">
        <v>129.733890948524</v>
      </c>
      <c r="DF183" s="72">
        <v>1.75169025975777</v>
      </c>
      <c r="DG183" s="68">
        <v>114.024029272105</v>
      </c>
      <c r="DH183" s="72">
        <v>16.1886688716875</v>
      </c>
      <c r="DI183" s="24"/>
      <c r="DJ183" s="24" t="s">
        <v>40</v>
      </c>
      <c r="DK183" s="68">
        <v>111.874997400535</v>
      </c>
      <c r="DL183" s="72">
        <v>13.152711362365</v>
      </c>
      <c r="DM183" s="68">
        <v>112.794945075707</v>
      </c>
      <c r="DN183" s="72">
        <v>10.4898220235571</v>
      </c>
      <c r="DO183" s="68">
        <v>133.53470787992</v>
      </c>
      <c r="DP183" s="72">
        <v>18.1910924664421</v>
      </c>
      <c r="DQ183" s="435"/>
    </row>
    <row r="184" s="405" customFormat="1" ht="15" customHeight="1" spans="1:121">
      <c r="A184" s="24"/>
      <c r="B184" s="24" t="s">
        <v>41</v>
      </c>
      <c r="C184" s="68">
        <v>117.871139323071</v>
      </c>
      <c r="D184" s="72">
        <v>-1.37214837251146</v>
      </c>
      <c r="E184" s="68">
        <v>158.781928619871</v>
      </c>
      <c r="F184" s="72">
        <v>29.0089219747005</v>
      </c>
      <c r="G184" s="68">
        <v>149.32454423239</v>
      </c>
      <c r="H184" s="72">
        <v>1.73334807784646</v>
      </c>
      <c r="I184" s="24"/>
      <c r="J184" s="24" t="s">
        <v>41</v>
      </c>
      <c r="K184" s="68">
        <v>143.594236618257</v>
      </c>
      <c r="L184" s="72">
        <v>3.00528370984581</v>
      </c>
      <c r="M184" s="68">
        <v>138.65734932659</v>
      </c>
      <c r="N184" s="72">
        <v>1.11910940824896</v>
      </c>
      <c r="O184" s="68">
        <v>85.0983057403908</v>
      </c>
      <c r="P184" s="72">
        <v>-28.121919560503</v>
      </c>
      <c r="Q184" s="24"/>
      <c r="R184" s="24" t="s">
        <v>41</v>
      </c>
      <c r="S184" s="68">
        <v>120.47007607682</v>
      </c>
      <c r="T184" s="72">
        <v>6.83629379145474</v>
      </c>
      <c r="U184" s="68">
        <v>135.959893003811</v>
      </c>
      <c r="V184" s="72">
        <v>-8.57321378805331</v>
      </c>
      <c r="W184" s="68">
        <v>137.241503565988</v>
      </c>
      <c r="X184" s="72">
        <v>19.2280770265241</v>
      </c>
      <c r="Y184" s="24"/>
      <c r="Z184" s="24" t="s">
        <v>41</v>
      </c>
      <c r="AA184" s="68">
        <v>119.88008472046</v>
      </c>
      <c r="AB184" s="72">
        <v>23.0180255867696</v>
      </c>
      <c r="AC184" s="68">
        <v>138.919379949192</v>
      </c>
      <c r="AD184" s="72">
        <v>1.67243939889126</v>
      </c>
      <c r="AE184" s="68">
        <v>116.490697600719</v>
      </c>
      <c r="AF184" s="72">
        <v>-0.469976303483662</v>
      </c>
      <c r="AG184" s="24"/>
      <c r="AH184" s="24" t="s">
        <v>41</v>
      </c>
      <c r="AI184" s="68">
        <v>143.430102017994</v>
      </c>
      <c r="AJ184" s="72">
        <v>2.50940098327422</v>
      </c>
      <c r="AK184" s="68">
        <v>126.479787930051</v>
      </c>
      <c r="AL184" s="72">
        <v>5.44358226133205</v>
      </c>
      <c r="AM184" s="68">
        <v>127.141838330641</v>
      </c>
      <c r="AN184" s="72">
        <v>10.6155219657992</v>
      </c>
      <c r="AO184" s="24"/>
      <c r="AP184" s="24" t="s">
        <v>41</v>
      </c>
      <c r="AQ184" s="68">
        <v>129.056738701243</v>
      </c>
      <c r="AR184" s="72">
        <v>2.02178030685522</v>
      </c>
      <c r="AS184" s="68">
        <v>111.41442149193</v>
      </c>
      <c r="AT184" s="72">
        <v>-6.83363637304478</v>
      </c>
      <c r="AU184" s="68">
        <v>181.867126186345</v>
      </c>
      <c r="AV184" s="72">
        <v>2.3638716083444</v>
      </c>
      <c r="AW184" s="24"/>
      <c r="AX184" s="24" t="s">
        <v>41</v>
      </c>
      <c r="AY184" s="68">
        <v>180.202995244113</v>
      </c>
      <c r="AZ184" s="72">
        <v>-8.38222293106467</v>
      </c>
      <c r="BA184" s="68">
        <v>135.657952326541</v>
      </c>
      <c r="BB184" s="72">
        <v>1.39749628708417</v>
      </c>
      <c r="BC184" s="68">
        <v>121.939965527781</v>
      </c>
      <c r="BD184" s="72">
        <v>-6.51898826531794</v>
      </c>
      <c r="BE184" s="24"/>
      <c r="BF184" s="24" t="s">
        <v>41</v>
      </c>
      <c r="BG184" s="68">
        <v>123.730922277767</v>
      </c>
      <c r="BH184" s="72">
        <v>5.09311526449565</v>
      </c>
      <c r="BI184" s="68">
        <v>131.106271299634</v>
      </c>
      <c r="BJ184" s="72">
        <v>6.34040621225307</v>
      </c>
      <c r="BK184" s="68">
        <v>122.407663231558</v>
      </c>
      <c r="BL184" s="72">
        <v>-7.00482632090026</v>
      </c>
      <c r="BM184" s="24"/>
      <c r="BN184" s="24" t="s">
        <v>41</v>
      </c>
      <c r="BO184" s="68">
        <v>48.8690456193136</v>
      </c>
      <c r="BP184" s="72">
        <v>-63.5506856419905</v>
      </c>
      <c r="BQ184" s="68">
        <v>122.912289356199</v>
      </c>
      <c r="BR184" s="72">
        <v>7.99296946162558</v>
      </c>
      <c r="BS184" s="68">
        <v>218.139949956434</v>
      </c>
      <c r="BT184" s="72">
        <v>16.2890918779629</v>
      </c>
      <c r="BU184" s="24"/>
      <c r="BV184" s="24" t="s">
        <v>41</v>
      </c>
      <c r="BW184" s="68">
        <v>124.589298085023</v>
      </c>
      <c r="BX184" s="72">
        <v>-7.40766872653957</v>
      </c>
      <c r="BY184" s="68">
        <v>97.4193512443823</v>
      </c>
      <c r="BZ184" s="72">
        <v>-10.9553562185407</v>
      </c>
      <c r="CA184" s="68">
        <v>199.584834968215</v>
      </c>
      <c r="CB184" s="72">
        <v>5.13116210116121</v>
      </c>
      <c r="CC184" s="24"/>
      <c r="CD184" s="24" t="s">
        <v>41</v>
      </c>
      <c r="CE184" s="68">
        <v>157.088163399516</v>
      </c>
      <c r="CF184" s="72">
        <v>14.2796781496824</v>
      </c>
      <c r="CG184" s="68">
        <v>162.073402834147</v>
      </c>
      <c r="CH184" s="72">
        <v>12.3103673671952</v>
      </c>
      <c r="CI184" s="68">
        <v>69.8416266552268</v>
      </c>
      <c r="CJ184" s="72">
        <v>-15.6156196118605</v>
      </c>
      <c r="CK184" s="24"/>
      <c r="CL184" s="24" t="s">
        <v>41</v>
      </c>
      <c r="CM184" s="68">
        <v>130.008245978161</v>
      </c>
      <c r="CN184" s="72">
        <v>0.76535266620057</v>
      </c>
      <c r="CO184" s="68">
        <v>181.586306493642</v>
      </c>
      <c r="CP184" s="72">
        <v>4.65946897406366</v>
      </c>
      <c r="CQ184" s="68">
        <v>136.299428793421</v>
      </c>
      <c r="CR184" s="72">
        <v>-8.72344364917684</v>
      </c>
      <c r="CS184" s="24"/>
      <c r="CT184" s="24" t="s">
        <v>41</v>
      </c>
      <c r="CU184" s="68">
        <v>127.913964765315</v>
      </c>
      <c r="CV184" s="72">
        <v>-1.66898996934638</v>
      </c>
      <c r="CW184" s="68">
        <v>138.271605159917</v>
      </c>
      <c r="CX184" s="72">
        <v>3.30052423082353</v>
      </c>
      <c r="CY184" s="68">
        <v>118.763960783785</v>
      </c>
      <c r="CZ184" s="72">
        <v>-11.1630344405748</v>
      </c>
      <c r="DA184" s="24"/>
      <c r="DB184" s="24" t="s">
        <v>41</v>
      </c>
      <c r="DC184" s="68">
        <v>132.035824611945</v>
      </c>
      <c r="DD184" s="72">
        <v>1.53164269349151</v>
      </c>
      <c r="DE184" s="68">
        <v>106.175982431299</v>
      </c>
      <c r="DF184" s="72">
        <v>23.8417856621211</v>
      </c>
      <c r="DG184" s="68">
        <v>89.6739602002354</v>
      </c>
      <c r="DH184" s="72">
        <v>0.641637912682242</v>
      </c>
      <c r="DI184" s="24"/>
      <c r="DJ184" s="24" t="s">
        <v>41</v>
      </c>
      <c r="DK184" s="68">
        <v>109.554104002658</v>
      </c>
      <c r="DL184" s="72">
        <v>8.38806009969906</v>
      </c>
      <c r="DM184" s="68">
        <v>114.2253142777</v>
      </c>
      <c r="DN184" s="72">
        <v>-6.71546752659683</v>
      </c>
      <c r="DO184" s="68">
        <v>146.473457932065</v>
      </c>
      <c r="DP184" s="72">
        <v>6.45713496240563</v>
      </c>
      <c r="DQ184" s="435"/>
    </row>
    <row r="185" s="405" customFormat="1" ht="15" customHeight="1" spans="1:121">
      <c r="A185" s="24"/>
      <c r="B185" s="24" t="s">
        <v>42</v>
      </c>
      <c r="C185" s="68">
        <v>107.18704736208</v>
      </c>
      <c r="D185" s="72">
        <v>0.616158580087273</v>
      </c>
      <c r="E185" s="68">
        <v>147.793040302465</v>
      </c>
      <c r="F185" s="72">
        <v>10.7182780451373</v>
      </c>
      <c r="G185" s="68">
        <v>154.6419441926</v>
      </c>
      <c r="H185" s="72">
        <v>13.5670252815235</v>
      </c>
      <c r="I185" s="24"/>
      <c r="J185" s="24" t="s">
        <v>42</v>
      </c>
      <c r="K185" s="68">
        <v>140.555648154116</v>
      </c>
      <c r="L185" s="72">
        <v>1.40309208839639</v>
      </c>
      <c r="M185" s="68">
        <v>140.115632515169</v>
      </c>
      <c r="N185" s="72">
        <v>5.39919606735049</v>
      </c>
      <c r="O185" s="68">
        <v>119.860110481469</v>
      </c>
      <c r="P185" s="72">
        <v>1.62240656344585</v>
      </c>
      <c r="Q185" s="24"/>
      <c r="R185" s="24" t="s">
        <v>42</v>
      </c>
      <c r="S185" s="68">
        <v>132.832918972554</v>
      </c>
      <c r="T185" s="72">
        <v>3.91748414302945</v>
      </c>
      <c r="U185" s="68">
        <v>155.611117488121</v>
      </c>
      <c r="V185" s="72">
        <v>-0.0914423123278993</v>
      </c>
      <c r="W185" s="68">
        <v>181.339529446631</v>
      </c>
      <c r="X185" s="72">
        <v>20.6365909265766</v>
      </c>
      <c r="Y185" s="24"/>
      <c r="Z185" s="24" t="s">
        <v>42</v>
      </c>
      <c r="AA185" s="68">
        <v>125.64824859964</v>
      </c>
      <c r="AB185" s="72">
        <v>24.1123610471921</v>
      </c>
      <c r="AC185" s="68">
        <v>145.72564752701</v>
      </c>
      <c r="AD185" s="72">
        <v>-7.96828478545493</v>
      </c>
      <c r="AE185" s="68">
        <v>112.786761347729</v>
      </c>
      <c r="AF185" s="72">
        <v>-13.0574124301801</v>
      </c>
      <c r="AG185" s="24"/>
      <c r="AH185" s="24" t="s">
        <v>42</v>
      </c>
      <c r="AI185" s="68">
        <v>155.156374668804</v>
      </c>
      <c r="AJ185" s="72">
        <v>0.329786915861519</v>
      </c>
      <c r="AK185" s="68">
        <v>136.918676674893</v>
      </c>
      <c r="AL185" s="72">
        <v>8.78192042963985</v>
      </c>
      <c r="AM185" s="68">
        <v>123.206406274455</v>
      </c>
      <c r="AN185" s="72">
        <v>1.61296755261348</v>
      </c>
      <c r="AO185" s="24"/>
      <c r="AP185" s="24" t="s">
        <v>42</v>
      </c>
      <c r="AQ185" s="68">
        <v>128.970263917146</v>
      </c>
      <c r="AR185" s="72">
        <v>6.9628445043766</v>
      </c>
      <c r="AS185" s="68">
        <v>109.540320898308</v>
      </c>
      <c r="AT185" s="72">
        <v>-3.32646255682569</v>
      </c>
      <c r="AU185" s="68">
        <v>164.990737918856</v>
      </c>
      <c r="AV185" s="72">
        <v>1.84353252602259</v>
      </c>
      <c r="AW185" s="24"/>
      <c r="AX185" s="24" t="s">
        <v>42</v>
      </c>
      <c r="AY185" s="68">
        <v>161.823790288505</v>
      </c>
      <c r="AZ185" s="72">
        <v>-8.99919769293714</v>
      </c>
      <c r="BA185" s="68">
        <v>138.806958637272</v>
      </c>
      <c r="BB185" s="72">
        <v>-3.1940963786088</v>
      </c>
      <c r="BC185" s="68">
        <v>113.606744524777</v>
      </c>
      <c r="BD185" s="72">
        <v>-9.81833040537492</v>
      </c>
      <c r="BE185" s="24"/>
      <c r="BF185" s="24" t="s">
        <v>42</v>
      </c>
      <c r="BG185" s="68">
        <v>127.11352759978</v>
      </c>
      <c r="BH185" s="72">
        <v>1.60395937575689</v>
      </c>
      <c r="BI185" s="68">
        <v>133.930084838754</v>
      </c>
      <c r="BJ185" s="72">
        <v>2.98063152493002</v>
      </c>
      <c r="BK185" s="68">
        <v>123.139447277833</v>
      </c>
      <c r="BL185" s="72">
        <v>-1.3426532220507</v>
      </c>
      <c r="BM185" s="24"/>
      <c r="BN185" s="24" t="s">
        <v>42</v>
      </c>
      <c r="BO185" s="68">
        <v>52.668160692139</v>
      </c>
      <c r="BP185" s="72">
        <v>-62.9379884132641</v>
      </c>
      <c r="BQ185" s="68">
        <v>116.996161905523</v>
      </c>
      <c r="BR185" s="72">
        <v>3.68876830043861</v>
      </c>
      <c r="BS185" s="68">
        <v>222.452111064416</v>
      </c>
      <c r="BT185" s="72">
        <v>17.0761986104687</v>
      </c>
      <c r="BU185" s="24"/>
      <c r="BV185" s="24" t="s">
        <v>42</v>
      </c>
      <c r="BW185" s="68">
        <v>108.62182286538</v>
      </c>
      <c r="BX185" s="72">
        <v>-2.63032310102803</v>
      </c>
      <c r="BY185" s="68">
        <v>87.5069056712556</v>
      </c>
      <c r="BZ185" s="72">
        <v>-13.8108378002598</v>
      </c>
      <c r="CA185" s="68">
        <v>208.683495365704</v>
      </c>
      <c r="CB185" s="72">
        <v>15.9036656496598</v>
      </c>
      <c r="CC185" s="24"/>
      <c r="CD185" s="24" t="s">
        <v>42</v>
      </c>
      <c r="CE185" s="68">
        <v>178.181549928059</v>
      </c>
      <c r="CF185" s="72">
        <v>19.8615504855838</v>
      </c>
      <c r="CG185" s="68">
        <v>158.700758336315</v>
      </c>
      <c r="CH185" s="72">
        <v>25.6640871071449</v>
      </c>
      <c r="CI185" s="68">
        <v>59.5789108510309</v>
      </c>
      <c r="CJ185" s="72">
        <v>-20.0643446474647</v>
      </c>
      <c r="CK185" s="24"/>
      <c r="CL185" s="24" t="s">
        <v>42</v>
      </c>
      <c r="CM185" s="68">
        <v>119.163082906869</v>
      </c>
      <c r="CN185" s="72">
        <v>1.85106025846613</v>
      </c>
      <c r="CO185" s="68">
        <v>144.09127589061</v>
      </c>
      <c r="CP185" s="72">
        <v>-4.47717323154154</v>
      </c>
      <c r="CQ185" s="68">
        <v>129.503971686404</v>
      </c>
      <c r="CR185" s="72">
        <v>-10.5309786011655</v>
      </c>
      <c r="CS185" s="24"/>
      <c r="CT185" s="24" t="s">
        <v>42</v>
      </c>
      <c r="CU185" s="68">
        <v>144.889578109797</v>
      </c>
      <c r="CV185" s="72">
        <v>7.02955406889645</v>
      </c>
      <c r="CW185" s="68">
        <v>143.074097662142</v>
      </c>
      <c r="CX185" s="72">
        <v>0.415553307754308</v>
      </c>
      <c r="CY185" s="68">
        <v>147.648446861173</v>
      </c>
      <c r="CZ185" s="72">
        <v>13.2348725355054</v>
      </c>
      <c r="DA185" s="24"/>
      <c r="DB185" s="24" t="s">
        <v>42</v>
      </c>
      <c r="DC185" s="68">
        <v>141.930537614618</v>
      </c>
      <c r="DD185" s="72">
        <v>5.71843591585568</v>
      </c>
      <c r="DE185" s="68">
        <v>115.410830687094</v>
      </c>
      <c r="DF185" s="72">
        <v>4.77042648444991</v>
      </c>
      <c r="DG185" s="68">
        <v>131.945628788115</v>
      </c>
      <c r="DH185" s="72">
        <v>3.75813585741727</v>
      </c>
      <c r="DI185" s="24"/>
      <c r="DJ185" s="24" t="s">
        <v>42</v>
      </c>
      <c r="DK185" s="68">
        <v>108.612575695805</v>
      </c>
      <c r="DL185" s="72">
        <v>-0.722955335530884</v>
      </c>
      <c r="DM185" s="68">
        <v>128.860319523482</v>
      </c>
      <c r="DN185" s="72">
        <v>-7.2899357325521</v>
      </c>
      <c r="DO185" s="68">
        <v>150.919871333632</v>
      </c>
      <c r="DP185" s="72">
        <v>0.657791259080881</v>
      </c>
      <c r="DQ185" s="435"/>
    </row>
    <row r="186" s="405" customFormat="1" ht="15" customHeight="1" spans="1:121">
      <c r="A186" s="24"/>
      <c r="B186" s="24" t="s">
        <v>43</v>
      </c>
      <c r="C186" s="68">
        <v>100.540112850019</v>
      </c>
      <c r="D186" s="72">
        <v>7.06520407149567</v>
      </c>
      <c r="E186" s="68">
        <v>126.56569755851</v>
      </c>
      <c r="F186" s="72">
        <v>-16.0987744744648</v>
      </c>
      <c r="G186" s="68">
        <v>152.072947019919</v>
      </c>
      <c r="H186" s="72">
        <v>2.39113587314405</v>
      </c>
      <c r="I186" s="24"/>
      <c r="J186" s="24" t="s">
        <v>43</v>
      </c>
      <c r="K186" s="68">
        <v>141.216570215193</v>
      </c>
      <c r="L186" s="72">
        <v>1.78854787667429</v>
      </c>
      <c r="M186" s="68">
        <v>143.441964544645</v>
      </c>
      <c r="N186" s="72">
        <v>0.736912123050956</v>
      </c>
      <c r="O186" s="68">
        <v>111.124503388985</v>
      </c>
      <c r="P186" s="72">
        <v>-12.4266736746398</v>
      </c>
      <c r="Q186" s="24"/>
      <c r="R186" s="24" t="s">
        <v>43</v>
      </c>
      <c r="S186" s="68">
        <v>111.390147474748</v>
      </c>
      <c r="T186" s="72">
        <v>-2.46196575488989</v>
      </c>
      <c r="U186" s="68">
        <v>152.716660263415</v>
      </c>
      <c r="V186" s="72">
        <v>-3.33311477502261</v>
      </c>
      <c r="W186" s="68">
        <v>182.389950351161</v>
      </c>
      <c r="X186" s="72">
        <v>-0.840072892845669</v>
      </c>
      <c r="Y186" s="24"/>
      <c r="Z186" s="24" t="s">
        <v>43</v>
      </c>
      <c r="AA186" s="68">
        <v>129.747744459003</v>
      </c>
      <c r="AB186" s="72">
        <v>28.9243780577299</v>
      </c>
      <c r="AC186" s="68">
        <v>144.469542975463</v>
      </c>
      <c r="AD186" s="72">
        <v>3.29145404439768</v>
      </c>
      <c r="AE186" s="68">
        <v>111.713112648173</v>
      </c>
      <c r="AF186" s="72">
        <v>-18.0940320348738</v>
      </c>
      <c r="AG186" s="24"/>
      <c r="AH186" s="24" t="s">
        <v>43</v>
      </c>
      <c r="AI186" s="68">
        <v>155.965398770464</v>
      </c>
      <c r="AJ186" s="72">
        <v>2.36193695617983</v>
      </c>
      <c r="AK186" s="68">
        <v>151.556422306387</v>
      </c>
      <c r="AL186" s="72">
        <v>3.76538412166074</v>
      </c>
      <c r="AM186" s="68">
        <v>116.656839886501</v>
      </c>
      <c r="AN186" s="72">
        <v>3.38078120317084</v>
      </c>
      <c r="AO186" s="24"/>
      <c r="AP186" s="24" t="s">
        <v>43</v>
      </c>
      <c r="AQ186" s="68">
        <v>137.796116501424</v>
      </c>
      <c r="AR186" s="72">
        <v>1.98383159343274</v>
      </c>
      <c r="AS186" s="68">
        <v>110.760832807947</v>
      </c>
      <c r="AT186" s="72">
        <v>-6.14945113601314</v>
      </c>
      <c r="AU186" s="68">
        <v>175.909965951676</v>
      </c>
      <c r="AV186" s="72">
        <v>4.91438072008769</v>
      </c>
      <c r="AW186" s="24"/>
      <c r="AX186" s="24" t="s">
        <v>43</v>
      </c>
      <c r="AY186" s="68">
        <v>175.733560601097</v>
      </c>
      <c r="AZ186" s="72">
        <v>-8.09617028910941</v>
      </c>
      <c r="BA186" s="68">
        <v>126.554626605112</v>
      </c>
      <c r="BB186" s="72">
        <v>-9.723517188176</v>
      </c>
      <c r="BC186" s="68">
        <v>113.243289655122</v>
      </c>
      <c r="BD186" s="72">
        <v>-8.37785002164503</v>
      </c>
      <c r="BE186" s="24"/>
      <c r="BF186" s="24" t="s">
        <v>43</v>
      </c>
      <c r="BG186" s="68">
        <v>135.080841666011</v>
      </c>
      <c r="BH186" s="72">
        <v>3.66441813400024</v>
      </c>
      <c r="BI186" s="68">
        <v>126.517443704426</v>
      </c>
      <c r="BJ186" s="72">
        <v>-1.66748932519802</v>
      </c>
      <c r="BK186" s="68">
        <v>119.687409663982</v>
      </c>
      <c r="BL186" s="72">
        <v>-7.1184002542373</v>
      </c>
      <c r="BM186" s="24"/>
      <c r="BN186" s="24" t="s">
        <v>43</v>
      </c>
      <c r="BO186" s="68">
        <v>56.8103474345172</v>
      </c>
      <c r="BP186" s="72">
        <v>-56.2307944981675</v>
      </c>
      <c r="BQ186" s="68">
        <v>109.191702427855</v>
      </c>
      <c r="BR186" s="72">
        <v>-1.92073217070929</v>
      </c>
      <c r="BS186" s="68">
        <v>211.76211077378</v>
      </c>
      <c r="BT186" s="72">
        <v>10.710708365074</v>
      </c>
      <c r="BU186" s="24"/>
      <c r="BV186" s="24" t="s">
        <v>43</v>
      </c>
      <c r="BW186" s="68">
        <v>105.060721216549</v>
      </c>
      <c r="BX186" s="72">
        <v>-9.01520280673276</v>
      </c>
      <c r="BY186" s="68">
        <v>106.603637308323</v>
      </c>
      <c r="BZ186" s="72">
        <v>6.59910359153506</v>
      </c>
      <c r="CA186" s="68">
        <v>200.861383363755</v>
      </c>
      <c r="CB186" s="72">
        <v>4.20580904814814</v>
      </c>
      <c r="CC186" s="24"/>
      <c r="CD186" s="24" t="s">
        <v>43</v>
      </c>
      <c r="CE186" s="68">
        <v>180.338402129029</v>
      </c>
      <c r="CF186" s="72">
        <v>18.2729548596429</v>
      </c>
      <c r="CG186" s="68">
        <v>138.711489078845</v>
      </c>
      <c r="CH186" s="72">
        <v>4.73290496192959</v>
      </c>
      <c r="CI186" s="68">
        <v>61.76179981982</v>
      </c>
      <c r="CJ186" s="72">
        <v>-26.9893828418236</v>
      </c>
      <c r="CK186" s="24"/>
      <c r="CL186" s="24" t="s">
        <v>43</v>
      </c>
      <c r="CM186" s="68">
        <v>126.101305042702</v>
      </c>
      <c r="CN186" s="72">
        <v>-1.87307743228811</v>
      </c>
      <c r="CO186" s="68">
        <v>136.415417901027</v>
      </c>
      <c r="CP186" s="72">
        <v>-13.610121952424</v>
      </c>
      <c r="CQ186" s="68">
        <v>142.090662898336</v>
      </c>
      <c r="CR186" s="72">
        <v>-13.3642578548124</v>
      </c>
      <c r="CS186" s="24"/>
      <c r="CT186" s="24" t="s">
        <v>43</v>
      </c>
      <c r="CU186" s="68">
        <v>138.664886480221</v>
      </c>
      <c r="CV186" s="72">
        <v>8.44622878653011</v>
      </c>
      <c r="CW186" s="68">
        <v>151.410438921666</v>
      </c>
      <c r="CX186" s="72">
        <v>12.8107381381826</v>
      </c>
      <c r="CY186" s="68">
        <v>150.841263536504</v>
      </c>
      <c r="CZ186" s="72">
        <v>15.4129558581855</v>
      </c>
      <c r="DA186" s="24"/>
      <c r="DB186" s="24" t="s">
        <v>43</v>
      </c>
      <c r="DC186" s="68">
        <v>142.792205166888</v>
      </c>
      <c r="DD186" s="72">
        <v>7.39447650751666</v>
      </c>
      <c r="DE186" s="68">
        <v>108.904480047977</v>
      </c>
      <c r="DF186" s="72">
        <v>7.35037096199696</v>
      </c>
      <c r="DG186" s="68">
        <v>109.977081196177</v>
      </c>
      <c r="DH186" s="72">
        <v>-6.10998104967928</v>
      </c>
      <c r="DI186" s="24"/>
      <c r="DJ186" s="24" t="s">
        <v>43</v>
      </c>
      <c r="DK186" s="68">
        <v>107.112264618314</v>
      </c>
      <c r="DL186" s="72">
        <v>1.24296219813978</v>
      </c>
      <c r="DM186" s="68">
        <v>128.144044891365</v>
      </c>
      <c r="DN186" s="72">
        <v>-8.3055499829245</v>
      </c>
      <c r="DO186" s="68">
        <v>132.272012879081</v>
      </c>
      <c r="DP186" s="72">
        <v>9.05437937274888</v>
      </c>
      <c r="DQ186" s="435"/>
    </row>
    <row r="187" s="405" customFormat="1" ht="15" customHeight="1" spans="1:121">
      <c r="A187" s="24"/>
      <c r="B187" s="24"/>
      <c r="C187" s="68"/>
      <c r="D187" s="72"/>
      <c r="E187" s="68"/>
      <c r="F187" s="72"/>
      <c r="G187" s="68"/>
      <c r="H187" s="72"/>
      <c r="I187" s="24"/>
      <c r="J187" s="24"/>
      <c r="K187" s="68"/>
      <c r="L187" s="72"/>
      <c r="M187" s="68"/>
      <c r="N187" s="72"/>
      <c r="O187" s="68"/>
      <c r="P187" s="72"/>
      <c r="Q187" s="24"/>
      <c r="R187" s="24"/>
      <c r="S187" s="68"/>
      <c r="T187" s="72"/>
      <c r="U187" s="68"/>
      <c r="V187" s="72"/>
      <c r="W187" s="68"/>
      <c r="X187" s="72"/>
      <c r="Y187" s="24"/>
      <c r="Z187" s="24"/>
      <c r="AA187" s="68"/>
      <c r="AB187" s="72"/>
      <c r="AC187" s="68"/>
      <c r="AD187" s="72"/>
      <c r="AE187" s="68"/>
      <c r="AF187" s="72"/>
      <c r="AG187" s="24"/>
      <c r="AH187" s="24"/>
      <c r="AI187" s="68"/>
      <c r="AJ187" s="72"/>
      <c r="AK187" s="68"/>
      <c r="AL187" s="72"/>
      <c r="AM187" s="68"/>
      <c r="AN187" s="72"/>
      <c r="AO187" s="24"/>
      <c r="AP187" s="24"/>
      <c r="AQ187" s="68"/>
      <c r="AR187" s="72"/>
      <c r="AS187" s="68"/>
      <c r="AT187" s="72"/>
      <c r="AU187" s="68"/>
      <c r="AV187" s="72"/>
      <c r="AW187" s="24"/>
      <c r="AX187" s="24"/>
      <c r="AY187" s="68"/>
      <c r="AZ187" s="72"/>
      <c r="BA187" s="68"/>
      <c r="BB187" s="72"/>
      <c r="BC187" s="68"/>
      <c r="BD187" s="72"/>
      <c r="BE187" s="24"/>
      <c r="BF187" s="24"/>
      <c r="BG187" s="68"/>
      <c r="BH187" s="72"/>
      <c r="BI187" s="68"/>
      <c r="BJ187" s="72"/>
      <c r="BK187" s="68"/>
      <c r="BL187" s="72"/>
      <c r="BM187" s="24"/>
      <c r="BN187" s="24"/>
      <c r="BO187" s="68"/>
      <c r="BP187" s="72"/>
      <c r="BQ187" s="68"/>
      <c r="BR187" s="72"/>
      <c r="BS187" s="68"/>
      <c r="BT187" s="72"/>
      <c r="BU187" s="24"/>
      <c r="BV187" s="24"/>
      <c r="BW187" s="68"/>
      <c r="BX187" s="72"/>
      <c r="BY187" s="68"/>
      <c r="BZ187" s="72"/>
      <c r="CA187" s="68"/>
      <c r="CB187" s="72"/>
      <c r="CC187" s="24"/>
      <c r="CD187" s="24"/>
      <c r="CE187" s="68"/>
      <c r="CF187" s="72"/>
      <c r="CG187" s="68"/>
      <c r="CH187" s="72"/>
      <c r="CI187" s="68"/>
      <c r="CJ187" s="72"/>
      <c r="CK187" s="24"/>
      <c r="CL187" s="24"/>
      <c r="CM187" s="68"/>
      <c r="CN187" s="72"/>
      <c r="CO187" s="68"/>
      <c r="CP187" s="72"/>
      <c r="CQ187" s="68"/>
      <c r="CR187" s="72"/>
      <c r="CS187" s="24"/>
      <c r="CT187" s="24"/>
      <c r="CU187" s="68"/>
      <c r="CV187" s="72"/>
      <c r="CW187" s="68"/>
      <c r="CX187" s="72"/>
      <c r="CY187" s="68"/>
      <c r="CZ187" s="72"/>
      <c r="DA187" s="24"/>
      <c r="DB187" s="24"/>
      <c r="DC187" s="68"/>
      <c r="DD187" s="72"/>
      <c r="DE187" s="68"/>
      <c r="DF187" s="72"/>
      <c r="DG187" s="68"/>
      <c r="DH187" s="72"/>
      <c r="DI187" s="24"/>
      <c r="DJ187" s="24"/>
      <c r="DK187" s="68"/>
      <c r="DL187" s="72"/>
      <c r="DM187" s="68"/>
      <c r="DN187" s="72"/>
      <c r="DO187" s="68"/>
      <c r="DP187" s="72"/>
      <c r="DQ187" s="435"/>
    </row>
    <row r="188" s="405" customFormat="1" ht="15" customHeight="1" spans="1:428">
      <c r="A188" s="444">
        <v>2023</v>
      </c>
      <c r="B188" s="436" t="s">
        <v>32</v>
      </c>
      <c r="C188" s="68">
        <v>92.9719311417555</v>
      </c>
      <c r="D188" s="72">
        <v>8.28945308282844</v>
      </c>
      <c r="E188" s="68">
        <v>125.448118742355</v>
      </c>
      <c r="F188" s="72">
        <v>-17.292875786291</v>
      </c>
      <c r="G188" s="68">
        <v>149.690023893422</v>
      </c>
      <c r="H188" s="72">
        <v>10.3444141556462</v>
      </c>
      <c r="I188" s="444">
        <v>2023</v>
      </c>
      <c r="J188" s="24" t="s">
        <v>32</v>
      </c>
      <c r="K188" s="68">
        <v>142.128044052955</v>
      </c>
      <c r="L188" s="72">
        <v>-2.02519592539123</v>
      </c>
      <c r="M188" s="68">
        <v>127.233399342049</v>
      </c>
      <c r="N188" s="72">
        <v>-1.64324703950352</v>
      </c>
      <c r="O188" s="68">
        <v>147.861289254975</v>
      </c>
      <c r="P188" s="72">
        <v>19.5224687326786</v>
      </c>
      <c r="Q188" s="444">
        <v>2023</v>
      </c>
      <c r="R188" s="24" t="s">
        <v>32</v>
      </c>
      <c r="S188" s="68">
        <v>116.561382826861</v>
      </c>
      <c r="T188" s="72">
        <v>-6.38192124508058</v>
      </c>
      <c r="U188" s="68">
        <v>134.560617437243</v>
      </c>
      <c r="V188" s="72">
        <v>-1.85413189890272</v>
      </c>
      <c r="W188" s="68">
        <v>198.290134263401</v>
      </c>
      <c r="X188" s="72">
        <v>1.39486406996738</v>
      </c>
      <c r="Y188" s="444">
        <v>2023</v>
      </c>
      <c r="Z188" s="24" t="s">
        <v>32</v>
      </c>
      <c r="AA188" s="68">
        <v>120.712275271565</v>
      </c>
      <c r="AB188" s="72">
        <v>14.6945461166016</v>
      </c>
      <c r="AC188" s="68">
        <v>132.669717357772</v>
      </c>
      <c r="AD188" s="72">
        <v>-0.781938956622625</v>
      </c>
      <c r="AE188" s="68">
        <v>106.105363734548</v>
      </c>
      <c r="AF188" s="72">
        <v>-18.9966595536089</v>
      </c>
      <c r="AG188" s="444">
        <v>2023</v>
      </c>
      <c r="AH188" s="24" t="s">
        <v>32</v>
      </c>
      <c r="AI188" s="68">
        <v>152.509159761822</v>
      </c>
      <c r="AJ188" s="72">
        <v>2.23667718683029</v>
      </c>
      <c r="AK188" s="68">
        <v>131.023336597014</v>
      </c>
      <c r="AL188" s="72">
        <v>2.5829068063523</v>
      </c>
      <c r="AM188" s="68">
        <v>124.172000017852</v>
      </c>
      <c r="AN188" s="72">
        <v>11.0281151171142</v>
      </c>
      <c r="AO188" s="444">
        <v>2023</v>
      </c>
      <c r="AP188" s="24" t="s">
        <v>32</v>
      </c>
      <c r="AQ188" s="68">
        <v>128.510656958637</v>
      </c>
      <c r="AR188" s="72">
        <v>2.07885236728633</v>
      </c>
      <c r="AS188" s="68">
        <v>110.770154083108</v>
      </c>
      <c r="AT188" s="72">
        <v>-3.48249342496388</v>
      </c>
      <c r="AU188" s="68">
        <v>155.928483284594</v>
      </c>
      <c r="AV188" s="72">
        <v>3.38290779326707</v>
      </c>
      <c r="AW188" s="444">
        <v>2023</v>
      </c>
      <c r="AX188" s="24" t="s">
        <v>32</v>
      </c>
      <c r="AY188" s="68">
        <v>167.803485661922</v>
      </c>
      <c r="AZ188" s="72">
        <v>-8.80963289147226</v>
      </c>
      <c r="BA188" s="68">
        <v>117.545893325287</v>
      </c>
      <c r="BB188" s="72">
        <v>-11.9028289262774</v>
      </c>
      <c r="BC188" s="68">
        <v>99.0925525818085</v>
      </c>
      <c r="BD188" s="72">
        <v>-9.99786407530229</v>
      </c>
      <c r="BE188" s="444">
        <v>2023</v>
      </c>
      <c r="BF188" s="24" t="s">
        <v>32</v>
      </c>
      <c r="BG188" s="68">
        <v>136.171001892012</v>
      </c>
      <c r="BH188" s="72">
        <v>2.43282087310759</v>
      </c>
      <c r="BI188" s="68">
        <v>120.877588368199</v>
      </c>
      <c r="BJ188" s="72">
        <v>-2.6661755195816</v>
      </c>
      <c r="BK188" s="68">
        <v>115.581164634482</v>
      </c>
      <c r="BL188" s="72">
        <v>-10.7141177517432</v>
      </c>
      <c r="BM188" s="444">
        <v>2023</v>
      </c>
      <c r="BN188" s="24" t="s">
        <v>32</v>
      </c>
      <c r="BO188" s="68">
        <v>59.4715897341222</v>
      </c>
      <c r="BP188" s="72">
        <v>-59.1536304406802</v>
      </c>
      <c r="BQ188" s="68">
        <v>122.420664318367</v>
      </c>
      <c r="BR188" s="72">
        <v>-5.25004906300185</v>
      </c>
      <c r="BS188" s="68">
        <v>191.601465786627</v>
      </c>
      <c r="BT188" s="72">
        <v>9.78842431063013</v>
      </c>
      <c r="BU188" s="444">
        <v>2023</v>
      </c>
      <c r="BV188" s="24" t="s">
        <v>32</v>
      </c>
      <c r="BW188" s="68">
        <v>103.603594425155</v>
      </c>
      <c r="BX188" s="72">
        <v>-13.5938348629534</v>
      </c>
      <c r="BY188" s="68">
        <v>101.321759325391</v>
      </c>
      <c r="BZ188" s="72">
        <v>-6.05828020334501</v>
      </c>
      <c r="CA188" s="68">
        <v>171.076567589712</v>
      </c>
      <c r="CB188" s="72">
        <v>-17.3644965463383</v>
      </c>
      <c r="CC188" s="444">
        <v>2023</v>
      </c>
      <c r="CD188" s="24" t="s">
        <v>32</v>
      </c>
      <c r="CE188" s="68">
        <v>156.074806630933</v>
      </c>
      <c r="CF188" s="72">
        <v>19.4986151689178</v>
      </c>
      <c r="CG188" s="68">
        <v>119.360030913457</v>
      </c>
      <c r="CH188" s="72">
        <v>-6.65367124214214</v>
      </c>
      <c r="CI188" s="68">
        <v>63.576413911374</v>
      </c>
      <c r="CJ188" s="72">
        <v>-16.416276416592</v>
      </c>
      <c r="CK188" s="444">
        <v>2023</v>
      </c>
      <c r="CL188" s="24" t="s">
        <v>32</v>
      </c>
      <c r="CM188" s="68">
        <v>121.095401129994</v>
      </c>
      <c r="CN188" s="72">
        <v>-0.502395600686825</v>
      </c>
      <c r="CO188" s="68">
        <v>144.899645316939</v>
      </c>
      <c r="CP188" s="72">
        <v>-8.16305742360072</v>
      </c>
      <c r="CQ188" s="68">
        <v>135.50955020583</v>
      </c>
      <c r="CR188" s="72">
        <v>-15.0508145234477</v>
      </c>
      <c r="CS188" s="444">
        <v>2023</v>
      </c>
      <c r="CT188" s="24" t="s">
        <v>32</v>
      </c>
      <c r="CU188" s="68">
        <v>120.774945056299</v>
      </c>
      <c r="CV188" s="72">
        <v>-3.47711192763415</v>
      </c>
      <c r="CW188" s="68">
        <v>140.079518341443</v>
      </c>
      <c r="CX188" s="72">
        <v>8.03272254553171</v>
      </c>
      <c r="CY188" s="68">
        <v>153.747018430902</v>
      </c>
      <c r="CZ188" s="72">
        <v>22.0318020070134</v>
      </c>
      <c r="DA188" s="444">
        <v>2023</v>
      </c>
      <c r="DB188" s="24" t="s">
        <v>32</v>
      </c>
      <c r="DC188" s="68">
        <v>160.457630406861</v>
      </c>
      <c r="DD188" s="72">
        <v>2.6852988552498</v>
      </c>
      <c r="DE188" s="68">
        <v>105.041119634475</v>
      </c>
      <c r="DF188" s="72">
        <v>3.4740175677529</v>
      </c>
      <c r="DG188" s="68">
        <v>110.682482288554</v>
      </c>
      <c r="DH188" s="72">
        <v>-10.4395381285518</v>
      </c>
      <c r="DI188" s="444">
        <v>2023</v>
      </c>
      <c r="DJ188" s="24" t="s">
        <v>32</v>
      </c>
      <c r="DK188" s="68">
        <v>107.273329368832</v>
      </c>
      <c r="DL188" s="72">
        <v>1.99238536634337</v>
      </c>
      <c r="DM188" s="68">
        <v>134.139871288054</v>
      </c>
      <c r="DN188" s="72">
        <v>-11.6783525749861</v>
      </c>
      <c r="DO188" s="68">
        <v>144.321480964361</v>
      </c>
      <c r="DP188" s="72">
        <v>7.57829774969541</v>
      </c>
      <c r="DQ188" s="444"/>
      <c r="DR188" s="444"/>
      <c r="DS188" s="444"/>
      <c r="DT188" s="444"/>
      <c r="DU188" s="444"/>
      <c r="DV188" s="444"/>
      <c r="DW188" s="444"/>
      <c r="DX188" s="444"/>
      <c r="DY188" s="444"/>
      <c r="DZ188" s="444"/>
      <c r="EA188" s="444"/>
      <c r="EB188" s="444"/>
      <c r="EC188" s="444"/>
      <c r="ED188" s="444"/>
      <c r="EE188" s="444"/>
      <c r="EF188" s="444"/>
      <c r="EG188" s="444"/>
      <c r="EH188" s="444"/>
      <c r="EI188" s="444"/>
      <c r="EJ188" s="444"/>
      <c r="EK188" s="444"/>
      <c r="EL188" s="444"/>
      <c r="EM188" s="444"/>
      <c r="EN188" s="444"/>
      <c r="EO188" s="444"/>
      <c r="EP188" s="444"/>
      <c r="EQ188" s="444"/>
      <c r="ER188" s="444"/>
      <c r="ES188" s="444"/>
      <c r="ET188" s="444"/>
      <c r="EU188" s="444"/>
      <c r="EV188" s="444"/>
      <c r="EW188" s="444"/>
      <c r="EX188" s="444"/>
      <c r="EY188" s="444"/>
      <c r="EZ188" s="444"/>
      <c r="FA188" s="444"/>
      <c r="FB188" s="444"/>
      <c r="FC188" s="444"/>
      <c r="FD188" s="444"/>
      <c r="FE188" s="444"/>
      <c r="FF188" s="444"/>
      <c r="FG188" s="444"/>
      <c r="FH188" s="444"/>
      <c r="FI188" s="444"/>
      <c r="FJ188" s="444"/>
      <c r="FK188" s="444"/>
      <c r="FL188" s="444"/>
      <c r="FM188" s="444"/>
      <c r="FN188" s="444"/>
      <c r="FO188" s="444"/>
      <c r="FP188" s="444"/>
      <c r="FQ188" s="444"/>
      <c r="FR188" s="444"/>
      <c r="FS188" s="444"/>
      <c r="FT188" s="444"/>
      <c r="FU188" s="444"/>
      <c r="FV188" s="444"/>
      <c r="FW188" s="444"/>
      <c r="FX188" s="444"/>
      <c r="FY188" s="444"/>
      <c r="FZ188" s="444"/>
      <c r="GA188" s="444"/>
      <c r="GB188" s="444"/>
      <c r="GC188" s="444"/>
      <c r="GD188" s="444"/>
      <c r="GE188" s="444"/>
      <c r="GF188" s="444"/>
      <c r="GG188" s="444"/>
      <c r="GH188" s="444"/>
      <c r="GI188" s="444"/>
      <c r="GJ188" s="444"/>
      <c r="GK188" s="444"/>
      <c r="GL188" s="444"/>
      <c r="GM188" s="444"/>
      <c r="GN188" s="444"/>
      <c r="GO188" s="444"/>
      <c r="GP188" s="444"/>
      <c r="GQ188" s="444"/>
      <c r="GR188" s="444"/>
      <c r="GS188" s="444"/>
      <c r="GT188" s="444"/>
      <c r="GU188" s="444"/>
      <c r="GV188" s="444"/>
      <c r="GW188" s="444"/>
      <c r="GX188" s="444"/>
      <c r="GY188" s="444"/>
      <c r="GZ188" s="444"/>
      <c r="HA188" s="444"/>
      <c r="HB188" s="444"/>
      <c r="HC188" s="444"/>
      <c r="HD188" s="444"/>
      <c r="HE188" s="444"/>
      <c r="HF188" s="444"/>
      <c r="HG188" s="444"/>
      <c r="HH188" s="444"/>
      <c r="HI188" s="444"/>
      <c r="HJ188" s="444"/>
      <c r="HK188" s="444"/>
      <c r="HL188" s="444"/>
      <c r="HM188" s="444"/>
      <c r="HN188" s="444"/>
      <c r="HO188" s="444"/>
      <c r="HP188" s="444"/>
      <c r="HQ188" s="444"/>
      <c r="HR188" s="444"/>
      <c r="HS188" s="444"/>
      <c r="HT188" s="444"/>
      <c r="HU188" s="444"/>
      <c r="HV188" s="444"/>
      <c r="HW188" s="444"/>
      <c r="HX188" s="444"/>
      <c r="HY188" s="444"/>
      <c r="HZ188" s="444"/>
      <c r="IA188" s="444"/>
      <c r="IB188" s="444"/>
      <c r="IC188" s="444"/>
      <c r="ID188" s="444"/>
      <c r="IE188" s="444"/>
      <c r="IF188" s="444"/>
      <c r="IG188" s="444"/>
      <c r="IH188" s="444"/>
      <c r="II188" s="444"/>
      <c r="IJ188" s="444"/>
      <c r="IK188" s="444"/>
      <c r="IL188" s="444"/>
      <c r="IM188" s="444"/>
      <c r="IN188" s="444"/>
      <c r="IO188" s="444"/>
      <c r="IP188" s="444"/>
      <c r="IQ188" s="444"/>
      <c r="IR188" s="444"/>
      <c r="IS188" s="444"/>
      <c r="IT188" s="444"/>
      <c r="IU188" s="444"/>
      <c r="IV188" s="444"/>
      <c r="IW188" s="444"/>
      <c r="IX188" s="444"/>
      <c r="IY188" s="444"/>
      <c r="IZ188" s="444"/>
      <c r="JA188" s="444"/>
      <c r="JB188" s="444"/>
      <c r="JC188" s="444"/>
      <c r="JD188" s="444"/>
      <c r="JE188" s="444"/>
      <c r="JF188" s="444"/>
      <c r="JG188" s="444"/>
      <c r="JH188" s="444"/>
      <c r="JI188" s="444"/>
      <c r="JJ188" s="444"/>
      <c r="JK188" s="444"/>
      <c r="JL188" s="444"/>
      <c r="JM188" s="444"/>
      <c r="JN188" s="444"/>
      <c r="JO188" s="444"/>
      <c r="JP188" s="444"/>
      <c r="JQ188" s="444"/>
      <c r="JR188" s="444"/>
      <c r="JS188" s="444"/>
      <c r="JT188" s="444"/>
      <c r="JU188" s="444"/>
      <c r="JV188" s="444"/>
      <c r="JW188" s="444"/>
      <c r="JX188" s="444"/>
      <c r="JY188" s="444"/>
      <c r="JZ188" s="444"/>
      <c r="KA188" s="444"/>
      <c r="KB188" s="444"/>
      <c r="KC188" s="444"/>
      <c r="KD188" s="444"/>
      <c r="KE188" s="444"/>
      <c r="KF188" s="444"/>
      <c r="KG188" s="444"/>
      <c r="KH188" s="444"/>
      <c r="KI188" s="444"/>
      <c r="KJ188" s="444"/>
      <c r="KK188" s="444"/>
      <c r="KL188" s="444"/>
      <c r="KM188" s="444"/>
      <c r="KN188" s="444"/>
      <c r="KO188" s="444"/>
      <c r="KP188" s="444"/>
      <c r="KQ188" s="444"/>
      <c r="KR188" s="444"/>
      <c r="KS188" s="444"/>
      <c r="KT188" s="444"/>
      <c r="KU188" s="444"/>
      <c r="KV188" s="444"/>
      <c r="KW188" s="444"/>
      <c r="KX188" s="444"/>
      <c r="KY188" s="444"/>
      <c r="KZ188" s="444"/>
      <c r="LA188" s="444"/>
      <c r="LB188" s="444"/>
      <c r="LC188" s="444"/>
      <c r="LD188" s="444"/>
      <c r="LE188" s="444"/>
      <c r="LF188" s="444"/>
      <c r="LG188" s="444"/>
      <c r="LH188" s="444"/>
      <c r="LI188" s="444"/>
      <c r="LJ188" s="444"/>
      <c r="LK188" s="444"/>
      <c r="LL188" s="444"/>
      <c r="LM188" s="444"/>
      <c r="LN188" s="444"/>
      <c r="LO188" s="444"/>
      <c r="LP188" s="444"/>
      <c r="LQ188" s="444"/>
      <c r="LR188" s="444"/>
      <c r="LS188" s="444"/>
      <c r="LT188" s="444"/>
      <c r="LU188" s="444"/>
      <c r="LV188" s="444"/>
      <c r="LW188" s="444"/>
      <c r="LX188" s="444"/>
      <c r="LY188" s="444"/>
      <c r="LZ188" s="444"/>
      <c r="MA188" s="444"/>
      <c r="MB188" s="444"/>
      <c r="MC188" s="444"/>
      <c r="MD188" s="444"/>
      <c r="ME188" s="444"/>
      <c r="MF188" s="444"/>
      <c r="MG188" s="444"/>
      <c r="MH188" s="444"/>
      <c r="MI188" s="444"/>
      <c r="MJ188" s="444"/>
      <c r="MK188" s="444"/>
      <c r="ML188" s="444"/>
      <c r="MM188" s="444"/>
      <c r="MN188" s="444"/>
      <c r="MO188" s="444"/>
      <c r="MP188" s="444"/>
      <c r="MQ188" s="444"/>
      <c r="MR188" s="444"/>
      <c r="MS188" s="444"/>
      <c r="MT188" s="444"/>
      <c r="MU188" s="444"/>
      <c r="MV188" s="444"/>
      <c r="MW188" s="444"/>
      <c r="MX188" s="444"/>
      <c r="MY188" s="444"/>
      <c r="MZ188" s="444"/>
      <c r="NA188" s="444"/>
      <c r="NB188" s="444"/>
      <c r="NC188" s="444"/>
      <c r="ND188" s="444"/>
      <c r="NE188" s="444"/>
      <c r="NF188" s="444"/>
      <c r="NG188" s="444"/>
      <c r="NH188" s="444"/>
      <c r="NI188" s="444"/>
      <c r="NJ188" s="444"/>
      <c r="NK188" s="444"/>
      <c r="NL188" s="444"/>
      <c r="NM188" s="444"/>
      <c r="NN188" s="444"/>
      <c r="NO188" s="444"/>
      <c r="NP188" s="444"/>
      <c r="NQ188" s="444"/>
      <c r="NR188" s="444"/>
      <c r="NS188" s="444"/>
      <c r="NT188" s="444"/>
      <c r="NU188" s="444"/>
      <c r="NV188" s="444"/>
      <c r="NW188" s="444"/>
      <c r="NX188" s="444"/>
      <c r="NY188" s="444"/>
      <c r="NZ188" s="444"/>
      <c r="OA188" s="444"/>
      <c r="OB188" s="444"/>
      <c r="OC188" s="444"/>
      <c r="OD188" s="444"/>
      <c r="OE188" s="444"/>
      <c r="OF188" s="444"/>
      <c r="OG188" s="444"/>
      <c r="OH188" s="444"/>
      <c r="OI188" s="444"/>
      <c r="OJ188" s="444"/>
      <c r="OK188" s="444"/>
      <c r="OL188" s="444"/>
      <c r="OM188" s="444"/>
      <c r="ON188" s="444"/>
      <c r="OO188" s="444"/>
      <c r="OP188" s="444"/>
      <c r="OQ188" s="444"/>
      <c r="OR188" s="444"/>
      <c r="OS188" s="444"/>
      <c r="OT188" s="444"/>
      <c r="OU188" s="444"/>
      <c r="OV188" s="444"/>
      <c r="OW188" s="444"/>
      <c r="OX188" s="444"/>
      <c r="OY188" s="444"/>
      <c r="OZ188" s="444"/>
      <c r="PA188" s="444"/>
      <c r="PB188" s="444"/>
      <c r="PC188" s="444"/>
      <c r="PD188" s="444"/>
      <c r="PE188" s="444"/>
      <c r="PF188" s="444"/>
      <c r="PG188" s="444"/>
      <c r="PH188" s="444"/>
      <c r="PI188" s="444"/>
      <c r="PJ188" s="444"/>
      <c r="PK188" s="444"/>
      <c r="PL188" s="444"/>
    </row>
    <row r="189" s="405" customFormat="1" ht="15" customHeight="1" spans="1:121">
      <c r="A189" s="24"/>
      <c r="B189" s="24" t="s">
        <v>33</v>
      </c>
      <c r="C189" s="68">
        <v>89.1510560828663</v>
      </c>
      <c r="D189" s="72">
        <v>18.3287471121204</v>
      </c>
      <c r="E189" s="68">
        <v>122.468521890662</v>
      </c>
      <c r="F189" s="72">
        <v>8.93039236710482</v>
      </c>
      <c r="G189" s="68">
        <v>150.45040767698</v>
      </c>
      <c r="H189" s="72">
        <v>10.4845428191931</v>
      </c>
      <c r="I189" s="24"/>
      <c r="J189" s="24" t="s">
        <v>33</v>
      </c>
      <c r="K189" s="68">
        <v>149.990331885997</v>
      </c>
      <c r="L189" s="72">
        <v>10.0080362338872</v>
      </c>
      <c r="M189" s="68">
        <v>118.171713303567</v>
      </c>
      <c r="N189" s="72">
        <v>-2.31736712791036</v>
      </c>
      <c r="O189" s="68">
        <v>142.36810226516</v>
      </c>
      <c r="P189" s="72">
        <v>3.86261355154977</v>
      </c>
      <c r="Q189" s="24"/>
      <c r="R189" s="24" t="s">
        <v>33</v>
      </c>
      <c r="S189" s="68">
        <v>115.950066431938</v>
      </c>
      <c r="T189" s="72">
        <v>-8.35024079557918</v>
      </c>
      <c r="U189" s="68">
        <v>139.926916467254</v>
      </c>
      <c r="V189" s="72">
        <v>5.48889949623508</v>
      </c>
      <c r="W189" s="68">
        <v>190.995730689151</v>
      </c>
      <c r="X189" s="72">
        <v>0.883607371113754</v>
      </c>
      <c r="Y189" s="24"/>
      <c r="Z189" s="24" t="s">
        <v>33</v>
      </c>
      <c r="AA189" s="68">
        <v>115.093331388077</v>
      </c>
      <c r="AB189" s="72">
        <v>13.2949069996477</v>
      </c>
      <c r="AC189" s="68">
        <v>150.268124021366</v>
      </c>
      <c r="AD189" s="72">
        <v>5.14053788993397</v>
      </c>
      <c r="AE189" s="68">
        <v>116.971355711026</v>
      </c>
      <c r="AF189" s="72">
        <v>-5.27216266670172</v>
      </c>
      <c r="AG189" s="24"/>
      <c r="AH189" s="24" t="s">
        <v>33</v>
      </c>
      <c r="AI189" s="68">
        <v>146.574449996302</v>
      </c>
      <c r="AJ189" s="72">
        <v>5.57466885895951</v>
      </c>
      <c r="AK189" s="68">
        <v>126.758116991878</v>
      </c>
      <c r="AL189" s="72">
        <v>4.87910473259581</v>
      </c>
      <c r="AM189" s="68">
        <v>121.52522753595</v>
      </c>
      <c r="AN189" s="72">
        <v>6.46527660433979</v>
      </c>
      <c r="AO189" s="24"/>
      <c r="AP189" s="24" t="s">
        <v>33</v>
      </c>
      <c r="AQ189" s="68">
        <v>134.464869014323</v>
      </c>
      <c r="AR189" s="72">
        <v>2.48614291360003</v>
      </c>
      <c r="AS189" s="68">
        <v>110.951935714023</v>
      </c>
      <c r="AT189" s="72">
        <v>3.95783917012722</v>
      </c>
      <c r="AU189" s="68">
        <v>169.251061744012</v>
      </c>
      <c r="AV189" s="72">
        <v>9.04497443743126</v>
      </c>
      <c r="AW189" s="24"/>
      <c r="AX189" s="24" t="s">
        <v>33</v>
      </c>
      <c r="AY189" s="68">
        <v>159.125041888521</v>
      </c>
      <c r="AZ189" s="72">
        <v>-6.31339609096059</v>
      </c>
      <c r="BA189" s="68">
        <v>120.818934656338</v>
      </c>
      <c r="BB189" s="72">
        <v>-8.34082210512203</v>
      </c>
      <c r="BC189" s="68">
        <v>99.9829422287352</v>
      </c>
      <c r="BD189" s="72">
        <v>-4.40307987859875</v>
      </c>
      <c r="BE189" s="24"/>
      <c r="BF189" s="24" t="s">
        <v>33</v>
      </c>
      <c r="BG189" s="68">
        <v>129.899282689445</v>
      </c>
      <c r="BH189" s="72">
        <v>6.35271855387722</v>
      </c>
      <c r="BI189" s="68">
        <v>129.802924903304</v>
      </c>
      <c r="BJ189" s="72">
        <v>11.5711404767882</v>
      </c>
      <c r="BK189" s="68">
        <v>119.505024338575</v>
      </c>
      <c r="BL189" s="72">
        <v>-6.89602639333469</v>
      </c>
      <c r="BM189" s="24"/>
      <c r="BN189" s="24" t="s">
        <v>33</v>
      </c>
      <c r="BO189" s="68">
        <v>54.2603119631767</v>
      </c>
      <c r="BP189" s="72">
        <v>19.4546143879586</v>
      </c>
      <c r="BQ189" s="68">
        <v>105.143485591506</v>
      </c>
      <c r="BR189" s="72">
        <v>0.673824726230748</v>
      </c>
      <c r="BS189" s="68">
        <v>155.585638832646</v>
      </c>
      <c r="BT189" s="72">
        <v>2.91419598864285</v>
      </c>
      <c r="BU189" s="24"/>
      <c r="BV189" s="24" t="s">
        <v>33</v>
      </c>
      <c r="BW189" s="68">
        <v>99.8961090682577</v>
      </c>
      <c r="BX189" s="72">
        <v>-5.4393940847511</v>
      </c>
      <c r="BY189" s="68">
        <v>108.383645775926</v>
      </c>
      <c r="BZ189" s="72">
        <v>13.9371822881225</v>
      </c>
      <c r="CA189" s="68">
        <v>179.090064544199</v>
      </c>
      <c r="CB189" s="72">
        <v>21.9161360175621</v>
      </c>
      <c r="CC189" s="24"/>
      <c r="CD189" s="24" t="s">
        <v>33</v>
      </c>
      <c r="CE189" s="68">
        <v>149.528110100815</v>
      </c>
      <c r="CF189" s="72">
        <v>20.0182651163525</v>
      </c>
      <c r="CG189" s="68">
        <v>122.625973332147</v>
      </c>
      <c r="CH189" s="72">
        <v>-4.77412870765868</v>
      </c>
      <c r="CI189" s="68">
        <v>65.9738771641291</v>
      </c>
      <c r="CJ189" s="72">
        <v>-13.3986305247806</v>
      </c>
      <c r="CK189" s="24"/>
      <c r="CL189" s="24" t="s">
        <v>33</v>
      </c>
      <c r="CM189" s="68">
        <v>119.268365801615</v>
      </c>
      <c r="CN189" s="72">
        <v>12.4052623744409</v>
      </c>
      <c r="CO189" s="68">
        <v>157.395629080293</v>
      </c>
      <c r="CP189" s="72">
        <v>3.50211631200139</v>
      </c>
      <c r="CQ189" s="68">
        <v>119.403585549788</v>
      </c>
      <c r="CR189" s="72">
        <v>-4.75662048345613</v>
      </c>
      <c r="CS189" s="24"/>
      <c r="CT189" s="24" t="s">
        <v>33</v>
      </c>
      <c r="CU189" s="68">
        <v>136.457489000693</v>
      </c>
      <c r="CV189" s="72">
        <v>2.7956324027485</v>
      </c>
      <c r="CW189" s="68">
        <v>128.253908425898</v>
      </c>
      <c r="CX189" s="72">
        <v>2.06784295027337</v>
      </c>
      <c r="CY189" s="68">
        <v>143.692524301768</v>
      </c>
      <c r="CZ189" s="72">
        <v>18.4165727151408</v>
      </c>
      <c r="DA189" s="24"/>
      <c r="DB189" s="24" t="s">
        <v>33</v>
      </c>
      <c r="DC189" s="68">
        <v>163.203094047998</v>
      </c>
      <c r="DD189" s="72">
        <v>1.45513171223823</v>
      </c>
      <c r="DE189" s="68">
        <v>104.377982330962</v>
      </c>
      <c r="DF189" s="72">
        <v>9.79954699396659</v>
      </c>
      <c r="DG189" s="68">
        <v>100.614531007346</v>
      </c>
      <c r="DH189" s="72">
        <v>-9.93939866406674</v>
      </c>
      <c r="DI189" s="24"/>
      <c r="DJ189" s="24" t="s">
        <v>33</v>
      </c>
      <c r="DK189" s="68">
        <v>106.690384784466</v>
      </c>
      <c r="DL189" s="72">
        <v>9.1368121779702</v>
      </c>
      <c r="DM189" s="68">
        <v>132.980514932307</v>
      </c>
      <c r="DN189" s="72">
        <v>-8.04425230961827</v>
      </c>
      <c r="DO189" s="68">
        <v>137.445107290525</v>
      </c>
      <c r="DP189" s="72">
        <v>9.58982730674285</v>
      </c>
      <c r="DQ189" s="435"/>
    </row>
    <row r="190" s="405" customFormat="1" ht="15" customHeight="1" spans="1:121">
      <c r="A190" s="24"/>
      <c r="B190" s="24" t="s">
        <v>34</v>
      </c>
      <c r="C190" s="68">
        <v>101.448584836983</v>
      </c>
      <c r="D190" s="72">
        <v>15.1619484501855</v>
      </c>
      <c r="E190" s="68">
        <v>129.137501336733</v>
      </c>
      <c r="F190" s="72">
        <v>-9.11134961754706</v>
      </c>
      <c r="G190" s="68">
        <v>166.054670047212</v>
      </c>
      <c r="H190" s="72">
        <v>16.7554370664697</v>
      </c>
      <c r="I190" s="24"/>
      <c r="J190" s="24" t="s">
        <v>34</v>
      </c>
      <c r="K190" s="68">
        <v>147.90024135655</v>
      </c>
      <c r="L190" s="72">
        <v>5.52060757430527</v>
      </c>
      <c r="M190" s="68">
        <v>124.156731040008</v>
      </c>
      <c r="N190" s="72">
        <v>-0.670610412753959</v>
      </c>
      <c r="O190" s="68">
        <v>151.915340148437</v>
      </c>
      <c r="P190" s="72">
        <v>24.3593418354404</v>
      </c>
      <c r="Q190" s="24"/>
      <c r="R190" s="24" t="s">
        <v>34</v>
      </c>
      <c r="S190" s="68">
        <v>127.741092115842</v>
      </c>
      <c r="T190" s="72">
        <v>-4.84960596889429</v>
      </c>
      <c r="U190" s="68">
        <v>148.450627704128</v>
      </c>
      <c r="V190" s="72">
        <v>3.80289334559582</v>
      </c>
      <c r="W190" s="68">
        <v>223.036487000893</v>
      </c>
      <c r="X190" s="72">
        <v>4.65716936416887</v>
      </c>
      <c r="Y190" s="24"/>
      <c r="Z190" s="24" t="s">
        <v>34</v>
      </c>
      <c r="AA190" s="68">
        <v>123.764231977721</v>
      </c>
      <c r="AB190" s="72">
        <v>14.6155933747003</v>
      </c>
      <c r="AC190" s="68">
        <v>146.517574427131</v>
      </c>
      <c r="AD190" s="72">
        <v>4.87606464289006</v>
      </c>
      <c r="AE190" s="68">
        <v>110.953664781351</v>
      </c>
      <c r="AF190" s="72">
        <v>-13.5158638887263</v>
      </c>
      <c r="AG190" s="24"/>
      <c r="AH190" s="24" t="s">
        <v>34</v>
      </c>
      <c r="AI190" s="68">
        <v>142.818694125089</v>
      </c>
      <c r="AJ190" s="72">
        <v>3.42748512850744</v>
      </c>
      <c r="AK190" s="68">
        <v>120.910797591882</v>
      </c>
      <c r="AL190" s="72">
        <v>3.60292818150599</v>
      </c>
      <c r="AM190" s="68">
        <v>138.225776016593</v>
      </c>
      <c r="AN190" s="72">
        <v>6.42811107675749</v>
      </c>
      <c r="AO190" s="24"/>
      <c r="AP190" s="24" t="s">
        <v>34</v>
      </c>
      <c r="AQ190" s="68">
        <v>140.461044401828</v>
      </c>
      <c r="AR190" s="72">
        <v>6.71460266793335</v>
      </c>
      <c r="AS190" s="68">
        <v>109.911978380914</v>
      </c>
      <c r="AT190" s="72">
        <v>-4.51866270447996</v>
      </c>
      <c r="AU190" s="68">
        <v>170.789582810394</v>
      </c>
      <c r="AV190" s="72">
        <v>4.98811021445131</v>
      </c>
      <c r="AW190" s="24"/>
      <c r="AX190" s="24" t="s">
        <v>34</v>
      </c>
      <c r="AY190" s="68">
        <v>196.402335455285</v>
      </c>
      <c r="AZ190" s="72">
        <v>-6.08038093175388</v>
      </c>
      <c r="BA190" s="68">
        <v>115.434427253744</v>
      </c>
      <c r="BB190" s="72">
        <v>-6.44286614042096</v>
      </c>
      <c r="BC190" s="68">
        <v>102.619425106048</v>
      </c>
      <c r="BD190" s="72">
        <v>-14.9578643615129</v>
      </c>
      <c r="BE190" s="24"/>
      <c r="BF190" s="24" t="s">
        <v>34</v>
      </c>
      <c r="BG190" s="68">
        <v>132.499056647896</v>
      </c>
      <c r="BH190" s="72">
        <v>7.24980422043984</v>
      </c>
      <c r="BI190" s="68">
        <v>137.189772015752</v>
      </c>
      <c r="BJ190" s="72">
        <v>9.7420335570644</v>
      </c>
      <c r="BK190" s="68">
        <v>118.254733232025</v>
      </c>
      <c r="BL190" s="72">
        <v>-5.56949580861857</v>
      </c>
      <c r="BM190" s="24"/>
      <c r="BN190" s="24" t="s">
        <v>34</v>
      </c>
      <c r="BO190" s="68">
        <v>54.7930790352874</v>
      </c>
      <c r="BP190" s="72">
        <v>12.4231084892306</v>
      </c>
      <c r="BQ190" s="68">
        <v>107.871664230753</v>
      </c>
      <c r="BR190" s="72">
        <v>0.0113982579861727</v>
      </c>
      <c r="BS190" s="68">
        <v>177.997093376673</v>
      </c>
      <c r="BT190" s="72">
        <v>-0.517910757430641</v>
      </c>
      <c r="BU190" s="24"/>
      <c r="BV190" s="24" t="s">
        <v>34</v>
      </c>
      <c r="BW190" s="68">
        <v>115.457464225802</v>
      </c>
      <c r="BX190" s="72">
        <v>-4.59268717840212</v>
      </c>
      <c r="BY190" s="68">
        <v>109.842973005705</v>
      </c>
      <c r="BZ190" s="72">
        <v>19.7256849836952</v>
      </c>
      <c r="CA190" s="68">
        <v>201.384288504389</v>
      </c>
      <c r="CB190" s="72">
        <v>30.8546441017294</v>
      </c>
      <c r="CC190" s="24"/>
      <c r="CD190" s="24" t="s">
        <v>34</v>
      </c>
      <c r="CE190" s="68">
        <v>154.421751240659</v>
      </c>
      <c r="CF190" s="72">
        <v>19.2832420450387</v>
      </c>
      <c r="CG190" s="68">
        <v>144.48089299908</v>
      </c>
      <c r="CH190" s="72">
        <v>7.3266209570708</v>
      </c>
      <c r="CI190" s="68">
        <v>72.5256241315944</v>
      </c>
      <c r="CJ190" s="72">
        <v>-9.36799402180885</v>
      </c>
      <c r="CK190" s="24"/>
      <c r="CL190" s="24" t="s">
        <v>34</v>
      </c>
      <c r="CM190" s="68">
        <v>126.358610240074</v>
      </c>
      <c r="CN190" s="72">
        <v>0.150694193233264</v>
      </c>
      <c r="CO190" s="68">
        <v>170.935453050228</v>
      </c>
      <c r="CP190" s="72">
        <v>4.81370423934899</v>
      </c>
      <c r="CQ190" s="68">
        <v>114.366385776748</v>
      </c>
      <c r="CR190" s="72">
        <v>-8.40668668126541</v>
      </c>
      <c r="CS190" s="24"/>
      <c r="CT190" s="24" t="s">
        <v>34</v>
      </c>
      <c r="CU190" s="68">
        <v>152.839001467936</v>
      </c>
      <c r="CV190" s="72">
        <v>10.4827210026522</v>
      </c>
      <c r="CW190" s="68">
        <v>129.805159653148</v>
      </c>
      <c r="CX190" s="72">
        <v>2.21226989952228</v>
      </c>
      <c r="CY190" s="68">
        <v>161.436953145582</v>
      </c>
      <c r="CZ190" s="72">
        <v>25.009487294405</v>
      </c>
      <c r="DA190" s="24"/>
      <c r="DB190" s="24" t="s">
        <v>34</v>
      </c>
      <c r="DC190" s="68">
        <v>172.375629388146</v>
      </c>
      <c r="DD190" s="72">
        <v>-2.94500866031485</v>
      </c>
      <c r="DE190" s="68">
        <v>104.426354029974</v>
      </c>
      <c r="DF190" s="72">
        <v>4.87176153293029</v>
      </c>
      <c r="DG190" s="68">
        <v>91.9513267465325</v>
      </c>
      <c r="DH190" s="72">
        <v>-17.1197803829918</v>
      </c>
      <c r="DI190" s="24"/>
      <c r="DJ190" s="24" t="s">
        <v>34</v>
      </c>
      <c r="DK190" s="68">
        <v>114.889825330605</v>
      </c>
      <c r="DL190" s="72">
        <v>4.42585887418672</v>
      </c>
      <c r="DM190" s="68">
        <v>136.475900578503</v>
      </c>
      <c r="DN190" s="72">
        <v>-13.8761179077869</v>
      </c>
      <c r="DO190" s="68">
        <v>145.115829185701</v>
      </c>
      <c r="DP190" s="72">
        <v>0.480961392969476</v>
      </c>
      <c r="DQ190" s="435"/>
    </row>
    <row r="191" s="405" customFormat="1" ht="15" customHeight="1" spans="1:121">
      <c r="A191" s="24"/>
      <c r="B191" s="24" t="s">
        <v>35</v>
      </c>
      <c r="C191" s="68">
        <v>82.0657033580173</v>
      </c>
      <c r="D191" s="72">
        <v>-6.66339081811469</v>
      </c>
      <c r="E191" s="68">
        <v>134.160461898618</v>
      </c>
      <c r="F191" s="72">
        <v>-21.5245186856822</v>
      </c>
      <c r="G191" s="68">
        <v>139.674645288696</v>
      </c>
      <c r="H191" s="72">
        <v>-6.49246892138649</v>
      </c>
      <c r="I191" s="24"/>
      <c r="J191" s="24" t="s">
        <v>35</v>
      </c>
      <c r="K191" s="68">
        <v>141.503189186453</v>
      </c>
      <c r="L191" s="72">
        <v>-2.86018051005931</v>
      </c>
      <c r="M191" s="68">
        <v>142.379814719</v>
      </c>
      <c r="N191" s="72">
        <v>-5.47163333165477</v>
      </c>
      <c r="O191" s="68">
        <v>126.151131411039</v>
      </c>
      <c r="P191" s="72">
        <v>6.40603641597181</v>
      </c>
      <c r="Q191" s="24"/>
      <c r="R191" s="24" t="s">
        <v>35</v>
      </c>
      <c r="S191" s="68">
        <v>91.8243726993234</v>
      </c>
      <c r="T191" s="72">
        <v>-11.6624895300897</v>
      </c>
      <c r="U191" s="68">
        <v>113.768825033417</v>
      </c>
      <c r="V191" s="72">
        <v>5.0638370077627</v>
      </c>
      <c r="W191" s="68">
        <v>227.243381727054</v>
      </c>
      <c r="X191" s="72">
        <v>10.8028468471025</v>
      </c>
      <c r="Y191" s="24"/>
      <c r="Z191" s="24" t="s">
        <v>35</v>
      </c>
      <c r="AA191" s="68">
        <v>119.608553763742</v>
      </c>
      <c r="AB191" s="72">
        <v>7.05005258427569</v>
      </c>
      <c r="AC191" s="68">
        <v>122.564928667781</v>
      </c>
      <c r="AD191" s="72">
        <v>14.8620791302077</v>
      </c>
      <c r="AE191" s="68">
        <v>100.778022620908</v>
      </c>
      <c r="AF191" s="72">
        <v>-16.8231106048012</v>
      </c>
      <c r="AG191" s="24"/>
      <c r="AH191" s="24" t="s">
        <v>35</v>
      </c>
      <c r="AI191" s="68">
        <v>134.108820231814</v>
      </c>
      <c r="AJ191" s="72">
        <v>1.37545787135514</v>
      </c>
      <c r="AK191" s="68">
        <v>130.436515799766</v>
      </c>
      <c r="AL191" s="72">
        <v>3.19499226706905</v>
      </c>
      <c r="AM191" s="68">
        <v>93.8206735969108</v>
      </c>
      <c r="AN191" s="72">
        <v>1.57580090247504</v>
      </c>
      <c r="AO191" s="24"/>
      <c r="AP191" s="24" t="s">
        <v>35</v>
      </c>
      <c r="AQ191" s="68">
        <v>123.238461429368</v>
      </c>
      <c r="AR191" s="72">
        <v>3.34610208061402</v>
      </c>
      <c r="AS191" s="68">
        <v>100.242486239054</v>
      </c>
      <c r="AT191" s="72">
        <v>-7.37700078009053</v>
      </c>
      <c r="AU191" s="68">
        <v>163.855387337922</v>
      </c>
      <c r="AV191" s="72">
        <v>2.48777523289057</v>
      </c>
      <c r="AW191" s="24"/>
      <c r="AX191" s="24" t="s">
        <v>35</v>
      </c>
      <c r="AY191" s="68">
        <v>181.772476918437</v>
      </c>
      <c r="AZ191" s="72">
        <v>-16.4592011120912</v>
      </c>
      <c r="BA191" s="68">
        <v>109.523639830887</v>
      </c>
      <c r="BB191" s="72">
        <v>-9.26694608658551</v>
      </c>
      <c r="BC191" s="68">
        <v>96.7351709115179</v>
      </c>
      <c r="BD191" s="72">
        <v>-7.75704593822316</v>
      </c>
      <c r="BE191" s="24"/>
      <c r="BF191" s="24" t="s">
        <v>35</v>
      </c>
      <c r="BG191" s="68">
        <v>115.015852783562</v>
      </c>
      <c r="BH191" s="72">
        <v>3.07289537671045</v>
      </c>
      <c r="BI191" s="68">
        <v>129.765842729263</v>
      </c>
      <c r="BJ191" s="72">
        <v>5.83112574409115</v>
      </c>
      <c r="BK191" s="68">
        <v>115.54606953866</v>
      </c>
      <c r="BL191" s="72">
        <v>-2.7535446840911</v>
      </c>
      <c r="BM191" s="24"/>
      <c r="BN191" s="24" t="s">
        <v>35</v>
      </c>
      <c r="BO191" s="68">
        <v>48.8650351817056</v>
      </c>
      <c r="BP191" s="72">
        <v>15.1558123191525</v>
      </c>
      <c r="BQ191" s="68">
        <v>98.7185328569573</v>
      </c>
      <c r="BR191" s="72">
        <v>-2.87917256168711</v>
      </c>
      <c r="BS191" s="68">
        <v>166.855685893239</v>
      </c>
      <c r="BT191" s="72">
        <v>-6.0070062398047</v>
      </c>
      <c r="BU191" s="24"/>
      <c r="BV191" s="24" t="s">
        <v>35</v>
      </c>
      <c r="BW191" s="68">
        <v>121.751711102578</v>
      </c>
      <c r="BX191" s="72">
        <v>-9.23681984708863</v>
      </c>
      <c r="BY191" s="68">
        <v>97.8763160847544</v>
      </c>
      <c r="BZ191" s="72">
        <v>17.3103859210014</v>
      </c>
      <c r="CA191" s="68">
        <v>172.573731186789</v>
      </c>
      <c r="CB191" s="72">
        <v>15.16170113369</v>
      </c>
      <c r="CC191" s="24"/>
      <c r="CD191" s="24" t="s">
        <v>35</v>
      </c>
      <c r="CE191" s="68">
        <v>131.130160213115</v>
      </c>
      <c r="CF191" s="72">
        <v>2.12253534067955</v>
      </c>
      <c r="CG191" s="68">
        <v>108.541270884941</v>
      </c>
      <c r="CH191" s="72">
        <v>-7.89840763419161</v>
      </c>
      <c r="CI191" s="68">
        <v>67.3192562816312</v>
      </c>
      <c r="CJ191" s="72">
        <v>-15.0136359928647</v>
      </c>
      <c r="CK191" s="24"/>
      <c r="CL191" s="24" t="s">
        <v>35</v>
      </c>
      <c r="CM191" s="68">
        <v>120.869649025184</v>
      </c>
      <c r="CN191" s="72">
        <v>-4.64747484634967</v>
      </c>
      <c r="CO191" s="68">
        <v>162.800566431476</v>
      </c>
      <c r="CP191" s="72">
        <v>-3.8032594475941</v>
      </c>
      <c r="CQ191" s="68">
        <v>119.346262033043</v>
      </c>
      <c r="CR191" s="72">
        <v>-15.6275758062877</v>
      </c>
      <c r="CS191" s="24"/>
      <c r="CT191" s="24" t="s">
        <v>35</v>
      </c>
      <c r="CU191" s="68">
        <v>164.266500402342</v>
      </c>
      <c r="CV191" s="72">
        <v>-0.584691078029763</v>
      </c>
      <c r="CW191" s="68">
        <v>126.480737919775</v>
      </c>
      <c r="CX191" s="72">
        <v>-7.42859401602281</v>
      </c>
      <c r="CY191" s="68">
        <v>123.193581692835</v>
      </c>
      <c r="CZ191" s="72">
        <v>-26.2851763822219</v>
      </c>
      <c r="DA191" s="24"/>
      <c r="DB191" s="24" t="s">
        <v>35</v>
      </c>
      <c r="DC191" s="68">
        <v>153.687084734113</v>
      </c>
      <c r="DD191" s="72">
        <v>-2.59800471711426</v>
      </c>
      <c r="DE191" s="68">
        <v>95.9238185401488</v>
      </c>
      <c r="DF191" s="72">
        <v>19.1017783021525</v>
      </c>
      <c r="DG191" s="68">
        <v>79.6633513464538</v>
      </c>
      <c r="DH191" s="72">
        <v>-26.9553087083363</v>
      </c>
      <c r="DI191" s="24"/>
      <c r="DJ191" s="24" t="s">
        <v>35</v>
      </c>
      <c r="DK191" s="68">
        <v>98.0753875747602</v>
      </c>
      <c r="DL191" s="72">
        <v>2.66067410916075</v>
      </c>
      <c r="DM191" s="68">
        <v>115.48507319776</v>
      </c>
      <c r="DN191" s="72">
        <v>-16.0760776311406</v>
      </c>
      <c r="DO191" s="68">
        <v>144.226009409192</v>
      </c>
      <c r="DP191" s="72">
        <v>6.35787170299207</v>
      </c>
      <c r="DQ191" s="435"/>
    </row>
    <row r="192" s="405" customFormat="1" ht="15" customHeight="1" spans="1:121">
      <c r="A192" s="24"/>
      <c r="B192" s="24" t="s">
        <v>36</v>
      </c>
      <c r="C192" s="68">
        <v>98.6998599077268</v>
      </c>
      <c r="D192" s="72">
        <v>12.9869395757046</v>
      </c>
      <c r="E192" s="68">
        <v>152.425921204101</v>
      </c>
      <c r="F192" s="72">
        <v>-8.00476652039592</v>
      </c>
      <c r="G192" s="68">
        <v>139.069123751216</v>
      </c>
      <c r="H192" s="72">
        <v>2.43985273632134</v>
      </c>
      <c r="I192" s="24"/>
      <c r="J192" s="24" t="s">
        <v>36</v>
      </c>
      <c r="K192" s="68">
        <v>152.909722192299</v>
      </c>
      <c r="L192" s="72">
        <v>8.46984944284085</v>
      </c>
      <c r="M192" s="68">
        <v>143.937596818843</v>
      </c>
      <c r="N192" s="72">
        <v>11.0769522214337</v>
      </c>
      <c r="O192" s="68">
        <v>141.624161795037</v>
      </c>
      <c r="P192" s="72">
        <v>36.2169564932931</v>
      </c>
      <c r="Q192" s="24"/>
      <c r="R192" s="24" t="s">
        <v>36</v>
      </c>
      <c r="S192" s="68">
        <v>102.114690859977</v>
      </c>
      <c r="T192" s="72">
        <v>-4.81287483864968</v>
      </c>
      <c r="U192" s="68">
        <v>103.227197347387</v>
      </c>
      <c r="V192" s="72">
        <v>9.9398154184659</v>
      </c>
      <c r="W192" s="68">
        <v>274.370295560657</v>
      </c>
      <c r="X192" s="72">
        <v>19.7716444548582</v>
      </c>
      <c r="Y192" s="24"/>
      <c r="Z192" s="24" t="s">
        <v>36</v>
      </c>
      <c r="AA192" s="68">
        <v>117.718113804285</v>
      </c>
      <c r="AB192" s="72">
        <v>6.85933618140417</v>
      </c>
      <c r="AC192" s="68">
        <v>88.2737907046895</v>
      </c>
      <c r="AD192" s="72">
        <v>-22.9814411869463</v>
      </c>
      <c r="AE192" s="68">
        <v>125.125574288456</v>
      </c>
      <c r="AF192" s="72">
        <v>5.21678148680127</v>
      </c>
      <c r="AG192" s="24"/>
      <c r="AH192" s="24" t="s">
        <v>36</v>
      </c>
      <c r="AI192" s="68">
        <v>131.144140249728</v>
      </c>
      <c r="AJ192" s="72">
        <v>6.94586681753609</v>
      </c>
      <c r="AK192" s="68">
        <v>131.221006172754</v>
      </c>
      <c r="AL192" s="72">
        <v>9.03322989455108</v>
      </c>
      <c r="AM192" s="68">
        <v>115.745790925406</v>
      </c>
      <c r="AN192" s="72">
        <v>6.08547966123673</v>
      </c>
      <c r="AO192" s="24"/>
      <c r="AP192" s="24" t="s">
        <v>36</v>
      </c>
      <c r="AQ192" s="68">
        <v>121.08357180594</v>
      </c>
      <c r="AR192" s="72">
        <v>6.15827504362743</v>
      </c>
      <c r="AS192" s="68">
        <v>111.041988221056</v>
      </c>
      <c r="AT192" s="72">
        <v>5.7080391209888</v>
      </c>
      <c r="AU192" s="68">
        <v>160.058689557465</v>
      </c>
      <c r="AV192" s="72">
        <v>3.33112565308167</v>
      </c>
      <c r="AW192" s="24"/>
      <c r="AX192" s="24" t="s">
        <v>36</v>
      </c>
      <c r="AY192" s="68">
        <v>174.559822118875</v>
      </c>
      <c r="AZ192" s="72">
        <v>-9.6698790333584</v>
      </c>
      <c r="BA192" s="68">
        <v>120.207667566947</v>
      </c>
      <c r="BB192" s="72">
        <v>3.45834337206389</v>
      </c>
      <c r="BC192" s="68">
        <v>93.1081519941402</v>
      </c>
      <c r="BD192" s="72">
        <v>-8.11093865802192</v>
      </c>
      <c r="BE192" s="24"/>
      <c r="BF192" s="24" t="s">
        <v>36</v>
      </c>
      <c r="BG192" s="68">
        <v>95.2683875822301</v>
      </c>
      <c r="BH192" s="72">
        <v>5.58381965141062</v>
      </c>
      <c r="BI192" s="68">
        <v>129.881580841408</v>
      </c>
      <c r="BJ192" s="72">
        <v>17.11433744566</v>
      </c>
      <c r="BK192" s="68">
        <v>101.433160560666</v>
      </c>
      <c r="BL192" s="72">
        <v>-13.3212871957592</v>
      </c>
      <c r="BM192" s="24"/>
      <c r="BN192" s="24" t="s">
        <v>36</v>
      </c>
      <c r="BO192" s="68">
        <v>48.7900185992012</v>
      </c>
      <c r="BP192" s="72">
        <v>16.6828202354025</v>
      </c>
      <c r="BQ192" s="68">
        <v>109.674015284851</v>
      </c>
      <c r="BR192" s="72">
        <v>7.82233155828133</v>
      </c>
      <c r="BS192" s="68">
        <v>180.174596480551</v>
      </c>
      <c r="BT192" s="72">
        <v>-3.14924658501778</v>
      </c>
      <c r="BU192" s="24"/>
      <c r="BV192" s="24" t="s">
        <v>36</v>
      </c>
      <c r="BW192" s="68">
        <v>107.633961857492</v>
      </c>
      <c r="BX192" s="72">
        <v>-6.38750806853329</v>
      </c>
      <c r="BY192" s="68">
        <v>114.980125104234</v>
      </c>
      <c r="BZ192" s="72">
        <v>27.1737456015177</v>
      </c>
      <c r="CA192" s="68">
        <v>166.949448058419</v>
      </c>
      <c r="CB192" s="72">
        <v>9.22668146827021</v>
      </c>
      <c r="CC192" s="24"/>
      <c r="CD192" s="24" t="s">
        <v>36</v>
      </c>
      <c r="CE192" s="68">
        <v>142.100270908134</v>
      </c>
      <c r="CF192" s="72">
        <v>3.07103918607471</v>
      </c>
      <c r="CG192" s="68">
        <v>150.143800656411</v>
      </c>
      <c r="CH192" s="72">
        <v>19.142298842394</v>
      </c>
      <c r="CI192" s="68">
        <v>77.9317351051555</v>
      </c>
      <c r="CJ192" s="72">
        <v>-3.4274721030658</v>
      </c>
      <c r="CK192" s="24"/>
      <c r="CL192" s="24" t="s">
        <v>36</v>
      </c>
      <c r="CM192" s="68">
        <v>122.82677092072</v>
      </c>
      <c r="CN192" s="72">
        <v>9.81559813914075</v>
      </c>
      <c r="CO192" s="68">
        <v>126.209281388617</v>
      </c>
      <c r="CP192" s="72">
        <v>-17.2732189087398</v>
      </c>
      <c r="CQ192" s="68">
        <v>143.892347549515</v>
      </c>
      <c r="CR192" s="72">
        <v>-3.33156102036018</v>
      </c>
      <c r="CS192" s="24"/>
      <c r="CT192" s="24" t="s">
        <v>36</v>
      </c>
      <c r="CU192" s="68">
        <v>173.361821664458</v>
      </c>
      <c r="CV192" s="72">
        <v>12.9204594246189</v>
      </c>
      <c r="CW192" s="68">
        <v>141.96035328351</v>
      </c>
      <c r="CX192" s="72">
        <v>-3.92895114436129</v>
      </c>
      <c r="CY192" s="68">
        <v>176.37215142088</v>
      </c>
      <c r="CZ192" s="72">
        <v>20.0290694139768</v>
      </c>
      <c r="DA192" s="24"/>
      <c r="DB192" s="24" t="s">
        <v>36</v>
      </c>
      <c r="DC192" s="68">
        <v>171.520137436787</v>
      </c>
      <c r="DD192" s="72">
        <v>12.1953463077015</v>
      </c>
      <c r="DE192" s="68">
        <v>100.707964689697</v>
      </c>
      <c r="DF192" s="72">
        <v>19.5655745902338</v>
      </c>
      <c r="DG192" s="68">
        <v>72.6713519203581</v>
      </c>
      <c r="DH192" s="72">
        <v>-11.7947773022637</v>
      </c>
      <c r="DI192" s="24"/>
      <c r="DJ192" s="24" t="s">
        <v>36</v>
      </c>
      <c r="DK192" s="68">
        <v>96.0076848713787</v>
      </c>
      <c r="DL192" s="72">
        <v>4.99440534309952</v>
      </c>
      <c r="DM192" s="68">
        <v>126.675850756496</v>
      </c>
      <c r="DN192" s="72">
        <v>0.218931093266207</v>
      </c>
      <c r="DO192" s="68">
        <v>134.804262016258</v>
      </c>
      <c r="DP192" s="72">
        <v>7.31928430596203</v>
      </c>
      <c r="DQ192" s="435"/>
    </row>
    <row r="193" s="405" customFormat="1" ht="15" customHeight="1" spans="1:121">
      <c r="A193" s="24"/>
      <c r="B193" s="24" t="s">
        <v>37</v>
      </c>
      <c r="C193" s="68">
        <v>93.4293643931777</v>
      </c>
      <c r="D193" s="72">
        <v>-3.66399589513178</v>
      </c>
      <c r="E193" s="68">
        <v>163.44728955621</v>
      </c>
      <c r="F193" s="72">
        <v>8.24862726966684</v>
      </c>
      <c r="G193" s="68">
        <v>134.151979596905</v>
      </c>
      <c r="H193" s="72">
        <v>-7.9753063672955</v>
      </c>
      <c r="I193" s="24"/>
      <c r="J193" s="24" t="s">
        <v>37</v>
      </c>
      <c r="K193" s="68">
        <v>152.233554264414</v>
      </c>
      <c r="L193" s="72">
        <v>3.33562803657348</v>
      </c>
      <c r="M193" s="68">
        <v>134.900285623351</v>
      </c>
      <c r="N193" s="72">
        <v>1.62039743382725</v>
      </c>
      <c r="O193" s="68">
        <v>107.927793496117</v>
      </c>
      <c r="P193" s="72">
        <v>19.8572248357186</v>
      </c>
      <c r="Q193" s="24"/>
      <c r="R193" s="24" t="s">
        <v>37</v>
      </c>
      <c r="S193" s="68">
        <v>105.067557467042</v>
      </c>
      <c r="T193" s="72">
        <v>-11.8120870432889</v>
      </c>
      <c r="U193" s="68">
        <v>107.437915501083</v>
      </c>
      <c r="V193" s="72">
        <v>13.3232580148147</v>
      </c>
      <c r="W193" s="68">
        <v>205.016413723683</v>
      </c>
      <c r="X193" s="72">
        <v>1.76153114258746</v>
      </c>
      <c r="Y193" s="24"/>
      <c r="Z193" s="24" t="s">
        <v>37</v>
      </c>
      <c r="AA193" s="68">
        <v>118.754094384404</v>
      </c>
      <c r="AB193" s="72">
        <v>7.92662659352716</v>
      </c>
      <c r="AC193" s="68">
        <v>99.335381060509</v>
      </c>
      <c r="AD193" s="72">
        <v>-18.7305855462759</v>
      </c>
      <c r="AE193" s="68">
        <v>118.087030337997</v>
      </c>
      <c r="AF193" s="72">
        <v>1.07168685169819</v>
      </c>
      <c r="AG193" s="24"/>
      <c r="AH193" s="24" t="s">
        <v>37</v>
      </c>
      <c r="AI193" s="68">
        <v>145.509825178297</v>
      </c>
      <c r="AJ193" s="72">
        <v>2.07219481858461</v>
      </c>
      <c r="AK193" s="68">
        <v>121.448956877877</v>
      </c>
      <c r="AL193" s="72">
        <v>7.88753536211814</v>
      </c>
      <c r="AM193" s="68">
        <v>116.429164428592</v>
      </c>
      <c r="AN193" s="72">
        <v>-10.7685167616472</v>
      </c>
      <c r="AO193" s="24"/>
      <c r="AP193" s="24" t="s">
        <v>37</v>
      </c>
      <c r="AQ193" s="68">
        <v>148.684926358944</v>
      </c>
      <c r="AR193" s="72">
        <v>7.86204766444163</v>
      </c>
      <c r="AS193" s="68">
        <v>112.937996308545</v>
      </c>
      <c r="AT193" s="72">
        <v>3.00476017759046</v>
      </c>
      <c r="AU193" s="68">
        <v>165.31130391991</v>
      </c>
      <c r="AV193" s="72">
        <v>-4.64224286457436</v>
      </c>
      <c r="AW193" s="24"/>
      <c r="AX193" s="24" t="s">
        <v>37</v>
      </c>
      <c r="AY193" s="68">
        <v>182.744459801795</v>
      </c>
      <c r="AZ193" s="72">
        <v>-10.0672566097398</v>
      </c>
      <c r="BA193" s="68">
        <v>141.063524588743</v>
      </c>
      <c r="BB193" s="72">
        <v>-4.10375887629451</v>
      </c>
      <c r="BC193" s="68">
        <v>94.3331801285282</v>
      </c>
      <c r="BD193" s="72">
        <v>-8.54945512226094</v>
      </c>
      <c r="BE193" s="24"/>
      <c r="BF193" s="24" t="s">
        <v>37</v>
      </c>
      <c r="BG193" s="68">
        <v>97.2928100505605</v>
      </c>
      <c r="BH193" s="72">
        <v>5.50597588471599</v>
      </c>
      <c r="BI193" s="68">
        <v>118.918764201875</v>
      </c>
      <c r="BJ193" s="72">
        <v>9.5124823801273</v>
      </c>
      <c r="BK193" s="68">
        <v>108.796207734969</v>
      </c>
      <c r="BL193" s="72">
        <v>-6.1468888224816</v>
      </c>
      <c r="BM193" s="24"/>
      <c r="BN193" s="24" t="s">
        <v>37</v>
      </c>
      <c r="BO193" s="68">
        <v>47.454942717459</v>
      </c>
      <c r="BP193" s="72">
        <v>9.87137206913755</v>
      </c>
      <c r="BQ193" s="68">
        <v>107.93642097993</v>
      </c>
      <c r="BR193" s="72">
        <v>3.8040380447715</v>
      </c>
      <c r="BS193" s="68">
        <v>217.046508068189</v>
      </c>
      <c r="BT193" s="72">
        <v>-8.09230251662993</v>
      </c>
      <c r="BU193" s="24"/>
      <c r="BV193" s="24" t="s">
        <v>37</v>
      </c>
      <c r="BW193" s="68">
        <v>140.217566383656</v>
      </c>
      <c r="BX193" s="72">
        <v>-10.342304307092</v>
      </c>
      <c r="BY193" s="68">
        <v>119.307522887575</v>
      </c>
      <c r="BZ193" s="72">
        <v>29.5510193479026</v>
      </c>
      <c r="CA193" s="68">
        <v>180.219349860698</v>
      </c>
      <c r="CB193" s="72">
        <v>6.79189233149626</v>
      </c>
      <c r="CC193" s="24"/>
      <c r="CD193" s="24" t="s">
        <v>37</v>
      </c>
      <c r="CE193" s="68">
        <v>175.473467584863</v>
      </c>
      <c r="CF193" s="72">
        <v>6.81831205678559</v>
      </c>
      <c r="CG193" s="68">
        <v>175.989648098644</v>
      </c>
      <c r="CH193" s="72">
        <v>9.16938512669017</v>
      </c>
      <c r="CI193" s="68">
        <v>73.8786455482405</v>
      </c>
      <c r="CJ193" s="72">
        <v>-1.85842996309779</v>
      </c>
      <c r="CK193" s="24"/>
      <c r="CL193" s="24" t="s">
        <v>37</v>
      </c>
      <c r="CM193" s="68">
        <v>121.971187229872</v>
      </c>
      <c r="CN193" s="72">
        <v>-7.36897243365038</v>
      </c>
      <c r="CO193" s="68">
        <v>154.59898130092</v>
      </c>
      <c r="CP193" s="72">
        <v>-5.43328064882749</v>
      </c>
      <c r="CQ193" s="68">
        <v>131.372240369912</v>
      </c>
      <c r="CR193" s="72">
        <v>-16.8834831032664</v>
      </c>
      <c r="CS193" s="24"/>
      <c r="CT193" s="24" t="s">
        <v>37</v>
      </c>
      <c r="CU193" s="68">
        <v>182.514295872432</v>
      </c>
      <c r="CV193" s="72">
        <v>-2.9027627557967</v>
      </c>
      <c r="CW193" s="68">
        <v>135.29231606672</v>
      </c>
      <c r="CX193" s="72">
        <v>-3.30983265751586</v>
      </c>
      <c r="CY193" s="68">
        <v>138.258909369544</v>
      </c>
      <c r="CZ193" s="72">
        <v>-7.61964098183277</v>
      </c>
      <c r="DA193" s="24"/>
      <c r="DB193" s="24" t="s">
        <v>37</v>
      </c>
      <c r="DC193" s="68">
        <v>178.241820620943</v>
      </c>
      <c r="DD193" s="72">
        <v>7.96583166091807</v>
      </c>
      <c r="DE193" s="68">
        <v>104.997339922363</v>
      </c>
      <c r="DF193" s="72">
        <v>16.6063537796088</v>
      </c>
      <c r="DG193" s="68">
        <v>71.3866749340942</v>
      </c>
      <c r="DH193" s="72">
        <v>-9.22754920724397</v>
      </c>
      <c r="DI193" s="24"/>
      <c r="DJ193" s="24" t="s">
        <v>37</v>
      </c>
      <c r="DK193" s="68">
        <v>96.6301668606865</v>
      </c>
      <c r="DL193" s="72">
        <v>4.41922088261926</v>
      </c>
      <c r="DM193" s="68">
        <v>118.647945194907</v>
      </c>
      <c r="DN193" s="72">
        <v>-4.71393554193726</v>
      </c>
      <c r="DO193" s="68">
        <v>141.785328194715</v>
      </c>
      <c r="DP193" s="72">
        <v>8.11162700454513</v>
      </c>
      <c r="DQ193" s="435"/>
    </row>
    <row r="194" s="405" customFormat="1" ht="15" customHeight="1" spans="1:121">
      <c r="A194" s="24"/>
      <c r="B194" s="24" t="s">
        <v>38</v>
      </c>
      <c r="C194" s="68">
        <v>96.371253318181</v>
      </c>
      <c r="D194" s="72">
        <v>-2.25718569080499</v>
      </c>
      <c r="E194" s="68">
        <v>180.636595470646</v>
      </c>
      <c r="F194" s="72">
        <v>17.4256508767808</v>
      </c>
      <c r="G194" s="68">
        <v>138.938830668038</v>
      </c>
      <c r="H194" s="72">
        <v>1.44186062256608</v>
      </c>
      <c r="I194" s="24"/>
      <c r="J194" s="24" t="s">
        <v>38</v>
      </c>
      <c r="K194" s="68">
        <v>161.690685471746</v>
      </c>
      <c r="L194" s="72">
        <v>7.09093957370754</v>
      </c>
      <c r="M194" s="68">
        <v>135.296954619208</v>
      </c>
      <c r="N194" s="72">
        <v>1.90701852917962</v>
      </c>
      <c r="O194" s="68">
        <v>79.4349838101896</v>
      </c>
      <c r="P194" s="72">
        <v>17.2157361006617</v>
      </c>
      <c r="Q194" s="24"/>
      <c r="R194" s="24" t="s">
        <v>38</v>
      </c>
      <c r="S194" s="68">
        <v>98.4528691150524</v>
      </c>
      <c r="T194" s="72">
        <v>-11.9013092342106</v>
      </c>
      <c r="U194" s="68">
        <v>106.655874522349</v>
      </c>
      <c r="V194" s="72">
        <v>7.81837232710288</v>
      </c>
      <c r="W194" s="68">
        <v>188.732924747894</v>
      </c>
      <c r="X194" s="72">
        <v>9.46782807055142</v>
      </c>
      <c r="Y194" s="24"/>
      <c r="Z194" s="24" t="s">
        <v>38</v>
      </c>
      <c r="AA194" s="68">
        <v>120.353434801286</v>
      </c>
      <c r="AB194" s="72">
        <v>6.35958637753966</v>
      </c>
      <c r="AC194" s="68">
        <v>127.367704689598</v>
      </c>
      <c r="AD194" s="72">
        <v>8.01191248011233</v>
      </c>
      <c r="AE194" s="68">
        <v>103.19076052722</v>
      </c>
      <c r="AF194" s="72">
        <v>-7.1641422701499</v>
      </c>
      <c r="AG194" s="24"/>
      <c r="AH194" s="24" t="s">
        <v>38</v>
      </c>
      <c r="AI194" s="68">
        <v>142.282147284429</v>
      </c>
      <c r="AJ194" s="72">
        <v>1.67819992154672</v>
      </c>
      <c r="AK194" s="68">
        <v>117.92805941046</v>
      </c>
      <c r="AL194" s="72">
        <v>8.31791375264078</v>
      </c>
      <c r="AM194" s="68">
        <v>116.481968254911</v>
      </c>
      <c r="AN194" s="72">
        <v>-10.1077009450092</v>
      </c>
      <c r="AO194" s="24"/>
      <c r="AP194" s="24" t="s">
        <v>38</v>
      </c>
      <c r="AQ194" s="68">
        <v>131.842740457624</v>
      </c>
      <c r="AR194" s="72">
        <v>6.98079626652215</v>
      </c>
      <c r="AS194" s="68">
        <v>116.26819281706</v>
      </c>
      <c r="AT194" s="72">
        <v>8.66768421530818</v>
      </c>
      <c r="AU194" s="68">
        <v>173.964502629314</v>
      </c>
      <c r="AV194" s="72">
        <v>-3.8059453669876</v>
      </c>
      <c r="AW194" s="24"/>
      <c r="AX194" s="24" t="s">
        <v>38</v>
      </c>
      <c r="AY194" s="68">
        <v>178.316245029577</v>
      </c>
      <c r="AZ194" s="72">
        <v>-8.96894121431647</v>
      </c>
      <c r="BA194" s="68">
        <v>145.219164282564</v>
      </c>
      <c r="BB194" s="72">
        <v>-1.60425626088531</v>
      </c>
      <c r="BC194" s="68">
        <v>101.062148317083</v>
      </c>
      <c r="BD194" s="72">
        <v>-10.047714401515</v>
      </c>
      <c r="BE194" s="24"/>
      <c r="BF194" s="24" t="s">
        <v>38</v>
      </c>
      <c r="BG194" s="68">
        <v>96.1656729879137</v>
      </c>
      <c r="BH194" s="72">
        <v>5.28062051338918</v>
      </c>
      <c r="BI194" s="68">
        <v>110.229153753725</v>
      </c>
      <c r="BJ194" s="72">
        <v>-0.184299573189804</v>
      </c>
      <c r="BK194" s="68">
        <v>121.268296803848</v>
      </c>
      <c r="BL194" s="72">
        <v>7.9862167988894</v>
      </c>
      <c r="BM194" s="24"/>
      <c r="BN194" s="24" t="s">
        <v>38</v>
      </c>
      <c r="BO194" s="68">
        <v>42.9009022077989</v>
      </c>
      <c r="BP194" s="72">
        <v>3.11788273645858</v>
      </c>
      <c r="BQ194" s="68">
        <v>105.342864466443</v>
      </c>
      <c r="BR194" s="72">
        <v>8.60373767908544</v>
      </c>
      <c r="BS194" s="68">
        <v>190.920854182297</v>
      </c>
      <c r="BT194" s="72">
        <v>-5.12402394069969</v>
      </c>
      <c r="BU194" s="24"/>
      <c r="BV194" s="24" t="s">
        <v>38</v>
      </c>
      <c r="BW194" s="68">
        <v>167.409686553852</v>
      </c>
      <c r="BX194" s="72">
        <v>17.126015684262</v>
      </c>
      <c r="BY194" s="68">
        <v>127.146785746517</v>
      </c>
      <c r="BZ194" s="72">
        <v>30.205772824436</v>
      </c>
      <c r="CA194" s="68">
        <v>150.648703277158</v>
      </c>
      <c r="CB194" s="72">
        <v>-10.3430092818533</v>
      </c>
      <c r="CC194" s="24"/>
      <c r="CD194" s="24" t="s">
        <v>38</v>
      </c>
      <c r="CE194" s="68">
        <v>158.188273795809</v>
      </c>
      <c r="CF194" s="72">
        <v>6.00269119790269</v>
      </c>
      <c r="CG194" s="68">
        <v>171.548838582308</v>
      </c>
      <c r="CH194" s="72">
        <v>9.30294425773329</v>
      </c>
      <c r="CI194" s="68">
        <v>85.7396720271996</v>
      </c>
      <c r="CJ194" s="72">
        <v>10.2620574204875</v>
      </c>
      <c r="CK194" s="24"/>
      <c r="CL194" s="24" t="s">
        <v>38</v>
      </c>
      <c r="CM194" s="68">
        <v>106.686762228586</v>
      </c>
      <c r="CN194" s="72">
        <v>-3.70536331250565</v>
      </c>
      <c r="CO194" s="68">
        <v>142.143252062751</v>
      </c>
      <c r="CP194" s="72">
        <v>-11.6814539575002</v>
      </c>
      <c r="CQ194" s="68">
        <v>115.52799160871</v>
      </c>
      <c r="CR194" s="72">
        <v>-14.9802172071576</v>
      </c>
      <c r="CS194" s="24"/>
      <c r="CT194" s="24" t="s">
        <v>38</v>
      </c>
      <c r="CU194" s="68">
        <v>173.047037423171</v>
      </c>
      <c r="CV194" s="72">
        <v>-2.51533386884981</v>
      </c>
      <c r="CW194" s="68">
        <v>125.152471651554</v>
      </c>
      <c r="CX194" s="72">
        <v>-6.66627954260785</v>
      </c>
      <c r="CY194" s="68">
        <v>122.570922973315</v>
      </c>
      <c r="CZ194" s="72">
        <v>12.3133875371826</v>
      </c>
      <c r="DA194" s="24"/>
      <c r="DB194" s="24" t="s">
        <v>38</v>
      </c>
      <c r="DC194" s="68">
        <v>179.481759466966</v>
      </c>
      <c r="DD194" s="72">
        <v>11.4512093773149</v>
      </c>
      <c r="DE194" s="68">
        <v>83.7946324286606</v>
      </c>
      <c r="DF194" s="72">
        <v>5.92737563463675</v>
      </c>
      <c r="DG194" s="68">
        <v>64.09088317771</v>
      </c>
      <c r="DH194" s="72">
        <v>-7.01007623464963</v>
      </c>
      <c r="DI194" s="24"/>
      <c r="DJ194" s="24" t="s">
        <v>38</v>
      </c>
      <c r="DK194" s="68">
        <v>90.1928807354126</v>
      </c>
      <c r="DL194" s="72">
        <v>5.34306812753387</v>
      </c>
      <c r="DM194" s="68">
        <v>110.322405059314</v>
      </c>
      <c r="DN194" s="72">
        <v>-3.93135254361712</v>
      </c>
      <c r="DO194" s="68">
        <v>140.14251766398</v>
      </c>
      <c r="DP194" s="72">
        <v>5.13808368866448</v>
      </c>
      <c r="DQ194" s="435"/>
    </row>
    <row r="195" s="405" customFormat="1" ht="15" customHeight="1" spans="1:121">
      <c r="A195" s="24"/>
      <c r="B195" s="24" t="s">
        <v>39</v>
      </c>
      <c r="C195" s="68">
        <v>107.53659651103</v>
      </c>
      <c r="D195" s="72">
        <v>0.877533480313389</v>
      </c>
      <c r="E195" s="68">
        <v>192.208669638818</v>
      </c>
      <c r="F195" s="72">
        <v>4.0082044310018</v>
      </c>
      <c r="G195" s="68">
        <v>163.322376701499</v>
      </c>
      <c r="H195" s="72">
        <v>-5.45822915672254</v>
      </c>
      <c r="I195" s="24"/>
      <c r="J195" s="24" t="s">
        <v>39</v>
      </c>
      <c r="K195" s="68">
        <v>153.409156821041</v>
      </c>
      <c r="L195" s="72">
        <v>0.143189950288061</v>
      </c>
      <c r="M195" s="68">
        <v>138.190002906242</v>
      </c>
      <c r="N195" s="72">
        <v>0.247568241757847</v>
      </c>
      <c r="O195" s="68">
        <v>77.8814277265041</v>
      </c>
      <c r="P195" s="72">
        <v>12.1256526236851</v>
      </c>
      <c r="Q195" s="24"/>
      <c r="R195" s="24" t="s">
        <v>39</v>
      </c>
      <c r="S195" s="68">
        <v>97.8857198975125</v>
      </c>
      <c r="T195" s="72">
        <v>-13.8675149112088</v>
      </c>
      <c r="U195" s="68">
        <v>113.986714036397</v>
      </c>
      <c r="V195" s="72">
        <v>3.83922988389922</v>
      </c>
      <c r="W195" s="68">
        <v>211.41361902665</v>
      </c>
      <c r="X195" s="72">
        <v>5.87203962660581</v>
      </c>
      <c r="Y195" s="24"/>
      <c r="Z195" s="24" t="s">
        <v>39</v>
      </c>
      <c r="AA195" s="68">
        <v>108.24034328493</v>
      </c>
      <c r="AB195" s="72">
        <v>-0.227587453140359</v>
      </c>
      <c r="AC195" s="68">
        <v>135.41079625187</v>
      </c>
      <c r="AD195" s="72">
        <v>-16.6851375963511</v>
      </c>
      <c r="AE195" s="68">
        <v>104.219256425435</v>
      </c>
      <c r="AF195" s="72">
        <v>7.03927784657262</v>
      </c>
      <c r="AG195" s="24"/>
      <c r="AH195" s="24" t="s">
        <v>39</v>
      </c>
      <c r="AI195" s="68">
        <v>150.367269802973</v>
      </c>
      <c r="AJ195" s="72">
        <v>3.25987733780362</v>
      </c>
      <c r="AK195" s="68">
        <v>131.842699519848</v>
      </c>
      <c r="AL195" s="72">
        <v>9.96773651016983</v>
      </c>
      <c r="AM195" s="68">
        <v>121.278196992299</v>
      </c>
      <c r="AN195" s="72">
        <v>-7.52856293002482</v>
      </c>
      <c r="AO195" s="24"/>
      <c r="AP195" s="24" t="s">
        <v>39</v>
      </c>
      <c r="AQ195" s="68">
        <v>143.336448609821</v>
      </c>
      <c r="AR195" s="72">
        <v>8.18110302995672</v>
      </c>
      <c r="AS195" s="68">
        <v>118.776970779455</v>
      </c>
      <c r="AT195" s="72">
        <v>5.72062839838357</v>
      </c>
      <c r="AU195" s="68">
        <v>176.182237151474</v>
      </c>
      <c r="AV195" s="72">
        <v>-4.71230289732006</v>
      </c>
      <c r="AW195" s="24"/>
      <c r="AX195" s="24" t="s">
        <v>39</v>
      </c>
      <c r="AY195" s="68">
        <v>180.417487193597</v>
      </c>
      <c r="AZ195" s="72">
        <v>-7.25225486842194</v>
      </c>
      <c r="BA195" s="68">
        <v>144.257419589633</v>
      </c>
      <c r="BB195" s="72">
        <v>-1.13563601165939</v>
      </c>
      <c r="BC195" s="68">
        <v>128.960504095166</v>
      </c>
      <c r="BD195" s="72">
        <v>12.2951902730903</v>
      </c>
      <c r="BE195" s="24"/>
      <c r="BF195" s="24" t="s">
        <v>39</v>
      </c>
      <c r="BG195" s="68">
        <v>110.659424004734</v>
      </c>
      <c r="BH195" s="72">
        <v>2.0105339074379</v>
      </c>
      <c r="BI195" s="68">
        <v>123.912182429401</v>
      </c>
      <c r="BJ195" s="72">
        <v>-2.34665571542111</v>
      </c>
      <c r="BK195" s="68">
        <v>132.423125976738</v>
      </c>
      <c r="BL195" s="72">
        <v>10.1865454871585</v>
      </c>
      <c r="BM195" s="24"/>
      <c r="BN195" s="24" t="s">
        <v>39</v>
      </c>
      <c r="BO195" s="68">
        <v>44.2618990152548</v>
      </c>
      <c r="BP195" s="72">
        <v>0.66957351533199</v>
      </c>
      <c r="BQ195" s="68">
        <v>112.768225861458</v>
      </c>
      <c r="BR195" s="72">
        <v>11.0200802390712</v>
      </c>
      <c r="BS195" s="68">
        <v>183.28743518296</v>
      </c>
      <c r="BT195" s="72">
        <v>-12.7677299999168</v>
      </c>
      <c r="BU195" s="24"/>
      <c r="BV195" s="24" t="s">
        <v>39</v>
      </c>
      <c r="BW195" s="68">
        <v>163.270707387797</v>
      </c>
      <c r="BX195" s="72">
        <v>13.7589867839453</v>
      </c>
      <c r="BY195" s="68">
        <v>129.031102419624</v>
      </c>
      <c r="BZ195" s="72">
        <v>27.4712666811158</v>
      </c>
      <c r="CA195" s="68">
        <v>221.032834913251</v>
      </c>
      <c r="CB195" s="72">
        <v>8.29104609267732</v>
      </c>
      <c r="CC195" s="24"/>
      <c r="CD195" s="24" t="s">
        <v>39</v>
      </c>
      <c r="CE195" s="68">
        <v>177.58521142286</v>
      </c>
      <c r="CF195" s="72">
        <v>3.94153293276398</v>
      </c>
      <c r="CG195" s="68">
        <v>168.038281871129</v>
      </c>
      <c r="CH195" s="72">
        <v>2.34177015808119</v>
      </c>
      <c r="CI195" s="68">
        <v>69.8834674125203</v>
      </c>
      <c r="CJ195" s="72">
        <v>-14.7184826571535</v>
      </c>
      <c r="CK195" s="24"/>
      <c r="CL195" s="24" t="s">
        <v>39</v>
      </c>
      <c r="CM195" s="68">
        <v>93.1911884286493</v>
      </c>
      <c r="CN195" s="72">
        <v>-12.1379604279711</v>
      </c>
      <c r="CO195" s="68">
        <v>148.2345105739</v>
      </c>
      <c r="CP195" s="72">
        <v>-12.0335629356986</v>
      </c>
      <c r="CQ195" s="68">
        <v>150.216520596261</v>
      </c>
      <c r="CR195" s="72">
        <v>-0.576327361540308</v>
      </c>
      <c r="CS195" s="24"/>
      <c r="CT195" s="24" t="s">
        <v>39</v>
      </c>
      <c r="CU195" s="68">
        <v>183.980744964868</v>
      </c>
      <c r="CV195" s="72">
        <v>-1.19332578130226</v>
      </c>
      <c r="CW195" s="68">
        <v>127.103879873521</v>
      </c>
      <c r="CX195" s="72">
        <v>-11.4850171139137</v>
      </c>
      <c r="CY195" s="68">
        <v>133.869714751657</v>
      </c>
      <c r="CZ195" s="72">
        <v>2.57803051783566</v>
      </c>
      <c r="DA195" s="24"/>
      <c r="DB195" s="24" t="s">
        <v>39</v>
      </c>
      <c r="DC195" s="68">
        <v>172.94309129194</v>
      </c>
      <c r="DD195" s="72">
        <v>4.82892312988486</v>
      </c>
      <c r="DE195" s="68">
        <v>123.349309134584</v>
      </c>
      <c r="DF195" s="72">
        <v>6.29546288208429</v>
      </c>
      <c r="DG195" s="68">
        <v>93.9843615323671</v>
      </c>
      <c r="DH195" s="72">
        <v>-9.2275627846315</v>
      </c>
      <c r="DI195" s="24"/>
      <c r="DJ195" s="24" t="s">
        <v>39</v>
      </c>
      <c r="DK195" s="68">
        <v>105.832726697451</v>
      </c>
      <c r="DL195" s="72">
        <v>2.24215241461729</v>
      </c>
      <c r="DM195" s="68">
        <v>107.602549618825</v>
      </c>
      <c r="DN195" s="72">
        <v>-3.45464630244757</v>
      </c>
      <c r="DO195" s="68">
        <v>139.278919387883</v>
      </c>
      <c r="DP195" s="72">
        <v>4.62423165505123</v>
      </c>
      <c r="DQ195" s="435"/>
    </row>
    <row r="196" s="405" customFormat="1" ht="15" customHeight="1" spans="1:121">
      <c r="A196" s="24"/>
      <c r="B196" s="24" t="s">
        <v>40</v>
      </c>
      <c r="C196" s="68">
        <v>115.363283995972</v>
      </c>
      <c r="D196" s="72">
        <v>0.359368058662412</v>
      </c>
      <c r="E196" s="68">
        <v>205.153098416735</v>
      </c>
      <c r="F196" s="72">
        <v>13.2179389543845</v>
      </c>
      <c r="G196" s="68">
        <v>188.969897190564</v>
      </c>
      <c r="H196" s="72">
        <v>2.38950889865035</v>
      </c>
      <c r="I196" s="24"/>
      <c r="J196" s="24" t="s">
        <v>40</v>
      </c>
      <c r="K196" s="68">
        <v>158.947270171023</v>
      </c>
      <c r="L196" s="72">
        <v>3.27722574200018</v>
      </c>
      <c r="M196" s="68">
        <v>142.968537075584</v>
      </c>
      <c r="N196" s="72">
        <v>0.596253877144633</v>
      </c>
      <c r="O196" s="68">
        <v>86.6089572417058</v>
      </c>
      <c r="P196" s="72">
        <v>12.4615761034592</v>
      </c>
      <c r="Q196" s="24"/>
      <c r="R196" s="24" t="s">
        <v>40</v>
      </c>
      <c r="S196" s="68">
        <v>111.699937871427</v>
      </c>
      <c r="T196" s="72">
        <v>-15.8413415587546</v>
      </c>
      <c r="U196" s="68">
        <v>128.101493369393</v>
      </c>
      <c r="V196" s="72">
        <v>4.5536221411042</v>
      </c>
      <c r="W196" s="68">
        <v>208.662801675085</v>
      </c>
      <c r="X196" s="72">
        <v>8.76398395043279</v>
      </c>
      <c r="Y196" s="24"/>
      <c r="Z196" s="24" t="s">
        <v>40</v>
      </c>
      <c r="AA196" s="68">
        <v>111.766788436529</v>
      </c>
      <c r="AB196" s="72">
        <v>-0.430887186289652</v>
      </c>
      <c r="AC196" s="68">
        <v>134.767758537796</v>
      </c>
      <c r="AD196" s="72">
        <v>-7.38296622783749</v>
      </c>
      <c r="AE196" s="68">
        <v>111.977504063199</v>
      </c>
      <c r="AF196" s="72">
        <v>-2.37576022983923</v>
      </c>
      <c r="AG196" s="24"/>
      <c r="AH196" s="24" t="s">
        <v>40</v>
      </c>
      <c r="AI196" s="68">
        <v>168.154836581588</v>
      </c>
      <c r="AJ196" s="72">
        <v>3.4354678037071</v>
      </c>
      <c r="AK196" s="68">
        <v>138.746545330428</v>
      </c>
      <c r="AL196" s="72">
        <v>8.92696630413235</v>
      </c>
      <c r="AM196" s="68">
        <v>114.877425048307</v>
      </c>
      <c r="AN196" s="72">
        <v>-7.71176810623669</v>
      </c>
      <c r="AO196" s="24"/>
      <c r="AP196" s="24" t="s">
        <v>40</v>
      </c>
      <c r="AQ196" s="68">
        <v>136.35073846204</v>
      </c>
      <c r="AR196" s="72">
        <v>6.33521727859446</v>
      </c>
      <c r="AS196" s="68">
        <v>124.131037214579</v>
      </c>
      <c r="AT196" s="72">
        <v>4.01703122943482</v>
      </c>
      <c r="AU196" s="68">
        <v>178.290857033288</v>
      </c>
      <c r="AV196" s="72">
        <v>-6.68034148957999</v>
      </c>
      <c r="AW196" s="24"/>
      <c r="AX196" s="24" t="s">
        <v>40</v>
      </c>
      <c r="AY196" s="68">
        <v>175.552803827369</v>
      </c>
      <c r="AZ196" s="72">
        <v>-2.7211026391134</v>
      </c>
      <c r="BA196" s="68">
        <v>142.546495105426</v>
      </c>
      <c r="BB196" s="72">
        <v>-0.678908268877038</v>
      </c>
      <c r="BC196" s="68">
        <v>130.208091996371</v>
      </c>
      <c r="BD196" s="72">
        <v>15.9763541304385</v>
      </c>
      <c r="BE196" s="24"/>
      <c r="BF196" s="24" t="s">
        <v>40</v>
      </c>
      <c r="BG196" s="68">
        <v>117.999083534311</v>
      </c>
      <c r="BH196" s="72">
        <v>6.86754945287223</v>
      </c>
      <c r="BI196" s="68">
        <v>129.725411006377</v>
      </c>
      <c r="BJ196" s="72">
        <v>-0.273941300476395</v>
      </c>
      <c r="BK196" s="68">
        <v>144.121033051481</v>
      </c>
      <c r="BL196" s="72">
        <v>21.1579185671693</v>
      </c>
      <c r="BM196" s="24"/>
      <c r="BN196" s="24" t="s">
        <v>40</v>
      </c>
      <c r="BO196" s="68">
        <v>46.6138613687786</v>
      </c>
      <c r="BP196" s="72">
        <v>1.17388308523086</v>
      </c>
      <c r="BQ196" s="68">
        <v>135.552045121304</v>
      </c>
      <c r="BR196" s="72">
        <v>13.1781054399123</v>
      </c>
      <c r="BS196" s="68">
        <v>194.471418525476</v>
      </c>
      <c r="BT196" s="72">
        <v>-10.4514880487842</v>
      </c>
      <c r="BU196" s="24"/>
      <c r="BV196" s="24" t="s">
        <v>40</v>
      </c>
      <c r="BW196" s="68">
        <v>147.199463947238</v>
      </c>
      <c r="BX196" s="72">
        <v>14.9139628493667</v>
      </c>
      <c r="BY196" s="68">
        <v>112.455068746758</v>
      </c>
      <c r="BZ196" s="72">
        <v>19.8914876551813</v>
      </c>
      <c r="CA196" s="68">
        <v>258.26455078495</v>
      </c>
      <c r="CB196" s="72">
        <v>9.83267583559252</v>
      </c>
      <c r="CC196" s="24"/>
      <c r="CD196" s="24" t="s">
        <v>40</v>
      </c>
      <c r="CE196" s="68">
        <v>197.360590726269</v>
      </c>
      <c r="CF196" s="72">
        <v>16.6825326281546</v>
      </c>
      <c r="CG196" s="68">
        <v>161.802921576046</v>
      </c>
      <c r="CH196" s="72">
        <v>0.890466926835501</v>
      </c>
      <c r="CI196" s="68">
        <v>63.1739476336879</v>
      </c>
      <c r="CJ196" s="72">
        <v>-15.099751399921</v>
      </c>
      <c r="CK196" s="24"/>
      <c r="CL196" s="24" t="s">
        <v>40</v>
      </c>
      <c r="CM196" s="68">
        <v>101.405837263715</v>
      </c>
      <c r="CN196" s="72">
        <v>-17.3425501286114</v>
      </c>
      <c r="CO196" s="68">
        <v>167.47291990362</v>
      </c>
      <c r="CP196" s="72">
        <v>-8.68223975055638</v>
      </c>
      <c r="CQ196" s="68">
        <v>150.08807938057</v>
      </c>
      <c r="CR196" s="72">
        <v>-4.95741143699318</v>
      </c>
      <c r="CS196" s="24"/>
      <c r="CT196" s="24" t="s">
        <v>40</v>
      </c>
      <c r="CU196" s="68">
        <v>153.147140959322</v>
      </c>
      <c r="CV196" s="72">
        <v>-2.00074574360616</v>
      </c>
      <c r="CW196" s="68">
        <v>122.922347844712</v>
      </c>
      <c r="CX196" s="72">
        <v>-9.74779891168031</v>
      </c>
      <c r="CY196" s="68">
        <v>125.313361576332</v>
      </c>
      <c r="CZ196" s="72">
        <v>-0.45726162554665</v>
      </c>
      <c r="DA196" s="24"/>
      <c r="DB196" s="24" t="s">
        <v>40</v>
      </c>
      <c r="DC196" s="68">
        <v>145.370340420622</v>
      </c>
      <c r="DD196" s="72">
        <v>5.41095717975615</v>
      </c>
      <c r="DE196" s="68">
        <v>138.753611009537</v>
      </c>
      <c r="DF196" s="72">
        <v>6.9524778722561</v>
      </c>
      <c r="DG196" s="68">
        <v>103.497437196379</v>
      </c>
      <c r="DH196" s="72">
        <v>-9.23190676818263</v>
      </c>
      <c r="DI196" s="24"/>
      <c r="DJ196" s="24" t="s">
        <v>40</v>
      </c>
      <c r="DK196" s="68">
        <v>111.602455558107</v>
      </c>
      <c r="DL196" s="72">
        <v>-0.243612825707828</v>
      </c>
      <c r="DM196" s="68">
        <v>105.896862500327</v>
      </c>
      <c r="DN196" s="72">
        <v>-6.11559549122531</v>
      </c>
      <c r="DO196" s="68">
        <v>139.280998610029</v>
      </c>
      <c r="DP196" s="72">
        <v>4.30321885698532</v>
      </c>
      <c r="DQ196" s="435"/>
    </row>
    <row r="197" s="405" customFormat="1" ht="15" customHeight="1" spans="1:121">
      <c r="A197" s="24"/>
      <c r="B197" s="24" t="s">
        <v>41</v>
      </c>
      <c r="C197" s="68">
        <v>121.058724179272</v>
      </c>
      <c r="D197" s="72">
        <v>2.70429629721673</v>
      </c>
      <c r="E197" s="68">
        <v>176.322093153625</v>
      </c>
      <c r="F197" s="72">
        <v>11.0467007714371</v>
      </c>
      <c r="G197" s="68">
        <v>154.499725569415</v>
      </c>
      <c r="H197" s="72">
        <v>3.4657271941651</v>
      </c>
      <c r="I197" s="24"/>
      <c r="J197" s="24" t="s">
        <v>41</v>
      </c>
      <c r="K197" s="68">
        <v>151.323280010083</v>
      </c>
      <c r="L197" s="72">
        <v>5.38255822367964</v>
      </c>
      <c r="M197" s="68">
        <v>145.61923518411</v>
      </c>
      <c r="N197" s="72">
        <v>5.02092813062664</v>
      </c>
      <c r="O197" s="68">
        <v>93.5591477070908</v>
      </c>
      <c r="P197" s="72">
        <v>9.9424329228263</v>
      </c>
      <c r="Q197" s="24"/>
      <c r="R197" s="24" t="s">
        <v>41</v>
      </c>
      <c r="S197" s="68">
        <v>102.800117926508</v>
      </c>
      <c r="T197" s="72">
        <v>-14.6675080864433</v>
      </c>
      <c r="U197" s="68">
        <v>144.179625985422</v>
      </c>
      <c r="V197" s="72">
        <v>6.04570421468382</v>
      </c>
      <c r="W197" s="68">
        <v>158.372998178059</v>
      </c>
      <c r="X197" s="72">
        <v>15.3973062543071</v>
      </c>
      <c r="Y197" s="24"/>
      <c r="Z197" s="24" t="s">
        <v>41</v>
      </c>
      <c r="AA197" s="68">
        <v>123.432424258716</v>
      </c>
      <c r="AB197" s="72">
        <v>2.96324410058556</v>
      </c>
      <c r="AC197" s="68">
        <v>149.677408327006</v>
      </c>
      <c r="AD197" s="72">
        <v>7.74408033043956</v>
      </c>
      <c r="AE197" s="68">
        <v>115.816236172406</v>
      </c>
      <c r="AF197" s="72">
        <v>-0.578983079511445</v>
      </c>
      <c r="AG197" s="24"/>
      <c r="AH197" s="24" t="s">
        <v>41</v>
      </c>
      <c r="AI197" s="68">
        <v>150.059545509713</v>
      </c>
      <c r="AJ197" s="72">
        <v>4.62207263220611</v>
      </c>
      <c r="AK197" s="68">
        <v>138.287477929751</v>
      </c>
      <c r="AL197" s="72">
        <v>9.33563393245898</v>
      </c>
      <c r="AM197" s="68">
        <v>122.019034243737</v>
      </c>
      <c r="AN197" s="72">
        <v>-4.02920404027964</v>
      </c>
      <c r="AO197" s="24"/>
      <c r="AP197" s="24" t="s">
        <v>41</v>
      </c>
      <c r="AQ197" s="68">
        <v>137.61882117718</v>
      </c>
      <c r="AR197" s="72">
        <v>6.63435521624143</v>
      </c>
      <c r="AS197" s="68">
        <v>116.562928938664</v>
      </c>
      <c r="AT197" s="72">
        <v>4.62104221140432</v>
      </c>
      <c r="AU197" s="68">
        <v>177.867021220866</v>
      </c>
      <c r="AV197" s="72">
        <v>-2.19946564800303</v>
      </c>
      <c r="AW197" s="24"/>
      <c r="AX197" s="24" t="s">
        <v>41</v>
      </c>
      <c r="AY197" s="68">
        <v>177.614647375757</v>
      </c>
      <c r="AZ197" s="72">
        <v>-1.43635119097199</v>
      </c>
      <c r="BA197" s="68">
        <v>137.244057367088</v>
      </c>
      <c r="BB197" s="72">
        <v>1.16919429590763</v>
      </c>
      <c r="BC197" s="68">
        <v>141.046992151894</v>
      </c>
      <c r="BD197" s="72">
        <v>15.6692078281422</v>
      </c>
      <c r="BE197" s="24"/>
      <c r="BF197" s="24" t="s">
        <v>41</v>
      </c>
      <c r="BG197" s="68">
        <v>130.211917728085</v>
      </c>
      <c r="BH197" s="72">
        <v>5.23797554484291</v>
      </c>
      <c r="BI197" s="68">
        <v>131.363466108905</v>
      </c>
      <c r="BJ197" s="72">
        <v>0.196172773980578</v>
      </c>
      <c r="BK197" s="68">
        <v>135.291701882397</v>
      </c>
      <c r="BL197" s="72">
        <v>10.5255163857399</v>
      </c>
      <c r="BM197" s="24"/>
      <c r="BN197" s="24" t="s">
        <v>41</v>
      </c>
      <c r="BO197" s="68">
        <v>50.8520104717805</v>
      </c>
      <c r="BP197" s="72">
        <v>4.05771143540245</v>
      </c>
      <c r="BQ197" s="68">
        <v>132.753839162955</v>
      </c>
      <c r="BR197" s="72">
        <v>8.00696973289241</v>
      </c>
      <c r="BS197" s="68">
        <v>196.516705474489</v>
      </c>
      <c r="BT197" s="72">
        <v>-9.91255590104588</v>
      </c>
      <c r="BU197" s="24"/>
      <c r="BV197" s="24" t="s">
        <v>41</v>
      </c>
      <c r="BW197" s="68">
        <v>155.072854934201</v>
      </c>
      <c r="BX197" s="72">
        <v>24.4672354028154</v>
      </c>
      <c r="BY197" s="68">
        <v>115.002459061688</v>
      </c>
      <c r="BZ197" s="72">
        <v>18.0488861737515</v>
      </c>
      <c r="CA197" s="68">
        <v>185.013122751644</v>
      </c>
      <c r="CB197" s="72">
        <v>-7.30101173212465</v>
      </c>
      <c r="CC197" s="24"/>
      <c r="CD197" s="24" t="s">
        <v>41</v>
      </c>
      <c r="CE197" s="68">
        <v>178.106090024627</v>
      </c>
      <c r="CF197" s="72">
        <v>13.3797010355624</v>
      </c>
      <c r="CG197" s="68">
        <v>176.080298761305</v>
      </c>
      <c r="CH197" s="72">
        <v>8.64231618650689</v>
      </c>
      <c r="CI197" s="68">
        <v>61.7227059784427</v>
      </c>
      <c r="CJ197" s="72">
        <v>-11.6247588517134</v>
      </c>
      <c r="CK197" s="24"/>
      <c r="CL197" s="24" t="s">
        <v>41</v>
      </c>
      <c r="CM197" s="68">
        <v>113.155800996822</v>
      </c>
      <c r="CN197" s="72">
        <v>-12.9625969910939</v>
      </c>
      <c r="CO197" s="68">
        <v>158.72087894683</v>
      </c>
      <c r="CP197" s="72">
        <v>-12.5920439642912</v>
      </c>
      <c r="CQ197" s="68">
        <v>109.416558487854</v>
      </c>
      <c r="CR197" s="72">
        <v>-19.7233917585314</v>
      </c>
      <c r="CS197" s="24"/>
      <c r="CT197" s="24" t="s">
        <v>41</v>
      </c>
      <c r="CU197" s="68">
        <v>132.249570653788</v>
      </c>
      <c r="CV197" s="72">
        <v>3.38947033377283</v>
      </c>
      <c r="CW197" s="68">
        <v>126.218560092646</v>
      </c>
      <c r="CX197" s="72">
        <v>-8.71693436503548</v>
      </c>
      <c r="CY197" s="68">
        <v>141.817428799588</v>
      </c>
      <c r="CZ197" s="72">
        <v>19.4111646863756</v>
      </c>
      <c r="DA197" s="24"/>
      <c r="DB197" s="24" t="s">
        <v>41</v>
      </c>
      <c r="DC197" s="68">
        <v>133.196493220712</v>
      </c>
      <c r="DD197" s="72">
        <v>0.879055826082208</v>
      </c>
      <c r="DE197" s="68">
        <v>109.813280761329</v>
      </c>
      <c r="DF197" s="72">
        <v>3.42572608865051</v>
      </c>
      <c r="DG197" s="68">
        <v>83.9396496603805</v>
      </c>
      <c r="DH197" s="72">
        <v>-6.3946217241333</v>
      </c>
      <c r="DI197" s="24"/>
      <c r="DJ197" s="24" t="s">
        <v>41</v>
      </c>
      <c r="DK197" s="68">
        <v>110.185831762523</v>
      </c>
      <c r="DL197" s="72">
        <v>0.576635412809054</v>
      </c>
      <c r="DM197" s="68">
        <v>119.716239241974</v>
      </c>
      <c r="DN197" s="72">
        <v>4.80709989637209</v>
      </c>
      <c r="DO197" s="68">
        <v>156.232478749963</v>
      </c>
      <c r="DP197" s="72">
        <v>6.66265476058076</v>
      </c>
      <c r="DQ197" s="435"/>
    </row>
    <row r="198" s="405" customFormat="1" ht="15" customHeight="1" spans="1:121">
      <c r="A198" s="24"/>
      <c r="B198" s="24" t="s">
        <v>42</v>
      </c>
      <c r="C198" s="68">
        <v>115.510850363934</v>
      </c>
      <c r="D198" s="72">
        <v>7.76567990881961</v>
      </c>
      <c r="E198" s="68">
        <v>159.476887910003</v>
      </c>
      <c r="F198" s="72">
        <v>7.90554655593152</v>
      </c>
      <c r="G198" s="68">
        <v>165.305039980594</v>
      </c>
      <c r="H198" s="72">
        <v>6.89534514304448</v>
      </c>
      <c r="I198" s="24"/>
      <c r="J198" s="24" t="s">
        <v>42</v>
      </c>
      <c r="K198" s="68">
        <v>149.985619256633</v>
      </c>
      <c r="L198" s="72">
        <v>6.70906592965743</v>
      </c>
      <c r="M198" s="68">
        <v>146.221640271155</v>
      </c>
      <c r="N198" s="72">
        <v>4.35783477287943</v>
      </c>
      <c r="O198" s="68">
        <v>124.353340281139</v>
      </c>
      <c r="P198" s="72">
        <v>3.74872823128649</v>
      </c>
      <c r="Q198" s="24"/>
      <c r="R198" s="24" t="s">
        <v>42</v>
      </c>
      <c r="S198" s="68">
        <v>114.906756276298</v>
      </c>
      <c r="T198" s="72">
        <v>-13.4952712286327</v>
      </c>
      <c r="U198" s="68">
        <v>160.379163765126</v>
      </c>
      <c r="V198" s="72">
        <v>3.06407816740277</v>
      </c>
      <c r="W198" s="68">
        <v>201.313001103439</v>
      </c>
      <c r="X198" s="72">
        <v>11.0144058042713</v>
      </c>
      <c r="Y198" s="24"/>
      <c r="Z198" s="24" t="s">
        <v>42</v>
      </c>
      <c r="AA198" s="68">
        <v>132.536686736945</v>
      </c>
      <c r="AB198" s="72">
        <v>5.48231926356092</v>
      </c>
      <c r="AC198" s="68">
        <v>123.755692147293</v>
      </c>
      <c r="AD198" s="72">
        <v>-15.0762448152065</v>
      </c>
      <c r="AE198" s="68">
        <v>116.763632299473</v>
      </c>
      <c r="AF198" s="72">
        <v>3.52600864163752</v>
      </c>
      <c r="AG198" s="24"/>
      <c r="AH198" s="24" t="s">
        <v>42</v>
      </c>
      <c r="AI198" s="68">
        <v>167.737730154073</v>
      </c>
      <c r="AJ198" s="72">
        <v>8.10882280030394</v>
      </c>
      <c r="AK198" s="68">
        <v>141.056570389286</v>
      </c>
      <c r="AL198" s="72">
        <v>3.02215432903887</v>
      </c>
      <c r="AM198" s="68">
        <v>121.010976824196</v>
      </c>
      <c r="AN198" s="72">
        <v>-1.7819117663155</v>
      </c>
      <c r="AO198" s="24"/>
      <c r="AP198" s="24" t="s">
        <v>42</v>
      </c>
      <c r="AQ198" s="68">
        <v>133.432065927128</v>
      </c>
      <c r="AR198" s="72">
        <v>3.45955871878216</v>
      </c>
      <c r="AS198" s="68">
        <v>108.086445265204</v>
      </c>
      <c r="AT198" s="72">
        <v>-1.32725157383253</v>
      </c>
      <c r="AU198" s="68">
        <v>154.336661850571</v>
      </c>
      <c r="AV198" s="72">
        <v>-6.45737827630347</v>
      </c>
      <c r="AW198" s="24"/>
      <c r="AX198" s="24" t="s">
        <v>42</v>
      </c>
      <c r="AY198" s="68">
        <v>161.02905620853</v>
      </c>
      <c r="AZ198" s="72">
        <v>-0.491110780780829</v>
      </c>
      <c r="BA198" s="68">
        <v>142.122477602405</v>
      </c>
      <c r="BB198" s="72">
        <v>2.38858267458843</v>
      </c>
      <c r="BC198" s="68">
        <v>128.99363823104</v>
      </c>
      <c r="BD198" s="72">
        <v>13.5439966796225</v>
      </c>
      <c r="BE198" s="24"/>
      <c r="BF198" s="24" t="s">
        <v>42</v>
      </c>
      <c r="BG198" s="68">
        <v>134.794513796249</v>
      </c>
      <c r="BH198" s="72">
        <v>6.04261902057566</v>
      </c>
      <c r="BI198" s="68">
        <v>144.14503430339</v>
      </c>
      <c r="BJ198" s="72">
        <v>7.62707607998183</v>
      </c>
      <c r="BK198" s="68">
        <v>121.636667138855</v>
      </c>
      <c r="BL198" s="72">
        <v>-1.22038889421628</v>
      </c>
      <c r="BM198" s="24"/>
      <c r="BN198" s="24" t="s">
        <v>42</v>
      </c>
      <c r="BO198" s="68">
        <v>55.4553553781543</v>
      </c>
      <c r="BP198" s="72">
        <v>5.29199168793323</v>
      </c>
      <c r="BQ198" s="68">
        <v>129.846478136743</v>
      </c>
      <c r="BR198" s="72">
        <v>10.9835365724193</v>
      </c>
      <c r="BS198" s="68">
        <v>173.037855731958</v>
      </c>
      <c r="BT198" s="72">
        <v>-22.213435105657</v>
      </c>
      <c r="BU198" s="24"/>
      <c r="BV198" s="24" t="s">
        <v>42</v>
      </c>
      <c r="BW198" s="68">
        <v>137.286014843785</v>
      </c>
      <c r="BX198" s="72">
        <v>26.3889807980205</v>
      </c>
      <c r="BY198" s="68">
        <v>106.354620656941</v>
      </c>
      <c r="BZ198" s="72">
        <v>21.5385458337336</v>
      </c>
      <c r="CA198" s="68">
        <v>238.683208833568</v>
      </c>
      <c r="CB198" s="72">
        <v>14.3757001076158</v>
      </c>
      <c r="CC198" s="24"/>
      <c r="CD198" s="24" t="s">
        <v>42</v>
      </c>
      <c r="CE198" s="68">
        <v>191.895635097123</v>
      </c>
      <c r="CF198" s="72">
        <v>7.69669203944015</v>
      </c>
      <c r="CG198" s="68">
        <v>161.880643501797</v>
      </c>
      <c r="CH198" s="72">
        <v>2.0036987843141</v>
      </c>
      <c r="CI198" s="68">
        <v>50.2360039873364</v>
      </c>
      <c r="CJ198" s="72">
        <v>-15.681567068346</v>
      </c>
      <c r="CK198" s="24"/>
      <c r="CL198" s="24" t="s">
        <v>42</v>
      </c>
      <c r="CM198" s="68">
        <v>113.478693713397</v>
      </c>
      <c r="CN198" s="72">
        <v>-4.77026026417475</v>
      </c>
      <c r="CO198" s="68">
        <v>131.85010045868</v>
      </c>
      <c r="CP198" s="72">
        <v>-8.49543135506909</v>
      </c>
      <c r="CQ198" s="68">
        <v>105.08984922744</v>
      </c>
      <c r="CR198" s="72">
        <v>-18.8520260352194</v>
      </c>
      <c r="CS198" s="24"/>
      <c r="CT198" s="24" t="s">
        <v>42</v>
      </c>
      <c r="CU198" s="68">
        <v>154.656976690788</v>
      </c>
      <c r="CV198" s="72">
        <v>6.7412706341027</v>
      </c>
      <c r="CW198" s="68">
        <v>141.163552286224</v>
      </c>
      <c r="CX198" s="72">
        <v>-1.33535378320514</v>
      </c>
      <c r="CY198" s="68">
        <v>149.744572407057</v>
      </c>
      <c r="CZ198" s="72">
        <v>1.41967327828031</v>
      </c>
      <c r="DA198" s="24"/>
      <c r="DB198" s="24" t="s">
        <v>42</v>
      </c>
      <c r="DC198" s="68">
        <v>139.98285855994</v>
      </c>
      <c r="DD198" s="72">
        <v>-1.3722762468261</v>
      </c>
      <c r="DE198" s="68">
        <v>119.392664792698</v>
      </c>
      <c r="DF198" s="72">
        <v>3.45013902239357</v>
      </c>
      <c r="DG198" s="68">
        <v>124.517885465277</v>
      </c>
      <c r="DH198" s="72">
        <v>-5.62939704108412</v>
      </c>
      <c r="DI198" s="24"/>
      <c r="DJ198" s="24" t="s">
        <v>42</v>
      </c>
      <c r="DK198" s="68">
        <v>112.478366600372</v>
      </c>
      <c r="DL198" s="72">
        <v>3.5592479782397</v>
      </c>
      <c r="DM198" s="68">
        <v>135.500365966361</v>
      </c>
      <c r="DN198" s="72">
        <v>5.15290235771066</v>
      </c>
      <c r="DO198" s="68">
        <v>160.841005304863</v>
      </c>
      <c r="DP198" s="72">
        <v>6.57377579477176</v>
      </c>
      <c r="DQ198" s="435"/>
    </row>
    <row r="199" s="405" customFormat="1" ht="15" customHeight="1" spans="1:121">
      <c r="A199" s="24"/>
      <c r="B199" s="24" t="s">
        <v>43</v>
      </c>
      <c r="C199" s="68">
        <v>105.288335626136</v>
      </c>
      <c r="D199" s="72">
        <v>4.72271478668438</v>
      </c>
      <c r="E199" s="68">
        <v>142.991621764544</v>
      </c>
      <c r="F199" s="72">
        <v>12.978180125338</v>
      </c>
      <c r="G199" s="68">
        <v>156.976359843216</v>
      </c>
      <c r="H199" s="72">
        <v>3.22438206096889</v>
      </c>
      <c r="I199" s="24"/>
      <c r="J199" s="24" t="s">
        <v>43</v>
      </c>
      <c r="K199" s="68">
        <v>138.775675317221</v>
      </c>
      <c r="L199" s="72">
        <v>-1.72847626468513</v>
      </c>
      <c r="M199" s="68">
        <v>152.996418981603</v>
      </c>
      <c r="N199" s="72">
        <v>6.66085023813534</v>
      </c>
      <c r="O199" s="68">
        <v>116.517467108177</v>
      </c>
      <c r="P199" s="72">
        <v>4.85308240282005</v>
      </c>
      <c r="Q199" s="24"/>
      <c r="R199" s="24" t="s">
        <v>43</v>
      </c>
      <c r="S199" s="68">
        <v>99.1234538932678</v>
      </c>
      <c r="T199" s="72">
        <v>-11.0123685618255</v>
      </c>
      <c r="U199" s="68">
        <v>149.23063273113</v>
      </c>
      <c r="V199" s="72">
        <v>-2.28267664200625</v>
      </c>
      <c r="W199" s="68">
        <v>205.343402095542</v>
      </c>
      <c r="X199" s="72">
        <v>12.5848226287622</v>
      </c>
      <c r="Y199" s="24"/>
      <c r="Z199" s="24" t="s">
        <v>43</v>
      </c>
      <c r="AA199" s="68">
        <v>136.867850787789</v>
      </c>
      <c r="AB199" s="72">
        <v>5.48765326015803</v>
      </c>
      <c r="AC199" s="68">
        <v>123.951817527967</v>
      </c>
      <c r="AD199" s="72">
        <v>-14.2021114104173</v>
      </c>
      <c r="AE199" s="68">
        <v>113.523276340813</v>
      </c>
      <c r="AF199" s="72">
        <v>1.62036814634365</v>
      </c>
      <c r="AG199" s="24"/>
      <c r="AH199" s="24" t="s">
        <v>43</v>
      </c>
      <c r="AI199" s="68">
        <v>165.057053260115</v>
      </c>
      <c r="AJ199" s="72">
        <v>5.82927659681189</v>
      </c>
      <c r="AK199" s="68">
        <v>158.448330316112</v>
      </c>
      <c r="AL199" s="72">
        <v>4.5474206271459</v>
      </c>
      <c r="AM199" s="68">
        <v>111.258684175968</v>
      </c>
      <c r="AN199" s="72">
        <v>-4.62738037116816</v>
      </c>
      <c r="AO199" s="24"/>
      <c r="AP199" s="24" t="s">
        <v>43</v>
      </c>
      <c r="AQ199" s="68">
        <v>135.667804989237</v>
      </c>
      <c r="AR199" s="72">
        <v>-1.544536643139</v>
      </c>
      <c r="AS199" s="68">
        <v>111.400418560036</v>
      </c>
      <c r="AT199" s="72">
        <v>0.577447583116324</v>
      </c>
      <c r="AU199" s="68">
        <v>175.491001836416</v>
      </c>
      <c r="AV199" s="72">
        <v>-0.238169630124943</v>
      </c>
      <c r="AW199" s="24"/>
      <c r="AX199" s="24" t="s">
        <v>43</v>
      </c>
      <c r="AY199" s="68">
        <v>168.789920636875</v>
      </c>
      <c r="AZ199" s="72">
        <v>-3.95123159200284</v>
      </c>
      <c r="BA199" s="68">
        <v>128.170262656239</v>
      </c>
      <c r="BB199" s="72">
        <v>1.27663136028069</v>
      </c>
      <c r="BC199" s="68">
        <v>115.019707130329</v>
      </c>
      <c r="BD199" s="72">
        <v>1.56867349987537</v>
      </c>
      <c r="BE199" s="24"/>
      <c r="BF199" s="24" t="s">
        <v>43</v>
      </c>
      <c r="BG199" s="68">
        <v>142.784993334229</v>
      </c>
      <c r="BH199" s="72">
        <v>5.70336368444211</v>
      </c>
      <c r="BI199" s="68">
        <v>131.720526554492</v>
      </c>
      <c r="BJ199" s="72">
        <v>4.11254187384755</v>
      </c>
      <c r="BK199" s="68">
        <v>115.732919889121</v>
      </c>
      <c r="BL199" s="72">
        <v>-3.3040148382884</v>
      </c>
      <c r="BM199" s="24"/>
      <c r="BN199" s="24" t="s">
        <v>43</v>
      </c>
      <c r="BO199" s="68">
        <v>59.3584475214266</v>
      </c>
      <c r="BP199" s="72">
        <v>4.48527460573361</v>
      </c>
      <c r="BQ199" s="68">
        <v>123.850171504913</v>
      </c>
      <c r="BR199" s="72">
        <v>13.424526544719</v>
      </c>
      <c r="BS199" s="68">
        <v>182.068228294019</v>
      </c>
      <c r="BT199" s="72">
        <v>-14.0222830095806</v>
      </c>
      <c r="BU199" s="24"/>
      <c r="BV199" s="24" t="s">
        <v>43</v>
      </c>
      <c r="BW199" s="68">
        <v>114.811379196839</v>
      </c>
      <c r="BX199" s="72">
        <v>9.28097377153175</v>
      </c>
      <c r="BY199" s="68">
        <v>106.984622643353</v>
      </c>
      <c r="BZ199" s="72">
        <v>0.357384930429831</v>
      </c>
      <c r="CA199" s="68">
        <v>206.747037711238</v>
      </c>
      <c r="CB199" s="72">
        <v>2.93020701586238</v>
      </c>
      <c r="CC199" s="24"/>
      <c r="CD199" s="24" t="s">
        <v>43</v>
      </c>
      <c r="CE199" s="68">
        <v>195.677928495179</v>
      </c>
      <c r="CF199" s="72">
        <v>8.5059677722856</v>
      </c>
      <c r="CG199" s="68">
        <v>143.781717990296</v>
      </c>
      <c r="CH199" s="72">
        <v>3.65523356797721</v>
      </c>
      <c r="CI199" s="68">
        <v>59.3466860400264</v>
      </c>
      <c r="CJ199" s="72">
        <v>-3.91036819982466</v>
      </c>
      <c r="CK199" s="24"/>
      <c r="CL199" s="24" t="s">
        <v>43</v>
      </c>
      <c r="CM199" s="68">
        <v>114.816577832768</v>
      </c>
      <c r="CN199" s="72">
        <v>-8.94893768634086</v>
      </c>
      <c r="CO199" s="68">
        <v>134.329534963082</v>
      </c>
      <c r="CP199" s="72">
        <v>-1.52906685332179</v>
      </c>
      <c r="CQ199" s="68">
        <v>111.791121102752</v>
      </c>
      <c r="CR199" s="72">
        <v>-21.3240906738981</v>
      </c>
      <c r="CS199" s="24"/>
      <c r="CT199" s="24" t="s">
        <v>43</v>
      </c>
      <c r="CU199" s="68">
        <v>139.414644927352</v>
      </c>
      <c r="CV199" s="72">
        <v>0.540698129254167</v>
      </c>
      <c r="CW199" s="68">
        <v>144.613398586959</v>
      </c>
      <c r="CX199" s="72">
        <v>-4.48914908583255</v>
      </c>
      <c r="CY199" s="68">
        <v>143.399825616099</v>
      </c>
      <c r="CZ199" s="72">
        <v>-4.93329063012266</v>
      </c>
      <c r="DA199" s="24"/>
      <c r="DB199" s="24" t="s">
        <v>43</v>
      </c>
      <c r="DC199" s="68">
        <v>143.737163559895</v>
      </c>
      <c r="DD199" s="72">
        <v>0.66177169258124</v>
      </c>
      <c r="DE199" s="68">
        <v>111.691716131511</v>
      </c>
      <c r="DF199" s="72">
        <v>2.55934015047508</v>
      </c>
      <c r="DG199" s="68">
        <v>91.6258032450439</v>
      </c>
      <c r="DH199" s="72">
        <v>-16.6864566249018</v>
      </c>
      <c r="DI199" s="24"/>
      <c r="DJ199" s="24" t="s">
        <v>43</v>
      </c>
      <c r="DK199" s="68">
        <v>112.66742288426</v>
      </c>
      <c r="DL199" s="72">
        <v>5.18629522561341</v>
      </c>
      <c r="DM199" s="68">
        <v>138.999073957377</v>
      </c>
      <c r="DN199" s="72">
        <v>8.47095865844909</v>
      </c>
      <c r="DO199" s="68">
        <v>137.789643447674</v>
      </c>
      <c r="DP199" s="72">
        <v>4.17142708309508</v>
      </c>
      <c r="DQ199" s="435"/>
    </row>
    <row r="200" s="405" customFormat="1" ht="15" customHeight="1" spans="1:121">
      <c r="A200" s="24"/>
      <c r="B200" s="24"/>
      <c r="C200" s="68"/>
      <c r="D200" s="72"/>
      <c r="E200" s="68"/>
      <c r="F200" s="72"/>
      <c r="G200" s="68"/>
      <c r="H200" s="72"/>
      <c r="I200" s="24"/>
      <c r="J200" s="24"/>
      <c r="K200" s="68"/>
      <c r="L200" s="72"/>
      <c r="M200" s="68"/>
      <c r="N200" s="72"/>
      <c r="O200" s="68"/>
      <c r="P200" s="72"/>
      <c r="Q200" s="24"/>
      <c r="R200" s="24"/>
      <c r="S200" s="68"/>
      <c r="T200" s="72"/>
      <c r="U200" s="68"/>
      <c r="V200" s="72"/>
      <c r="W200" s="68"/>
      <c r="X200" s="72"/>
      <c r="Y200" s="24"/>
      <c r="Z200" s="24"/>
      <c r="AA200" s="68"/>
      <c r="AB200" s="72"/>
      <c r="AC200" s="68"/>
      <c r="AD200" s="72"/>
      <c r="AE200" s="68"/>
      <c r="AF200" s="72"/>
      <c r="AG200" s="24"/>
      <c r="AH200" s="24"/>
      <c r="AI200" s="68"/>
      <c r="AJ200" s="72"/>
      <c r="AK200" s="68"/>
      <c r="AL200" s="72"/>
      <c r="AM200" s="68"/>
      <c r="AN200" s="72"/>
      <c r="AO200" s="24"/>
      <c r="AP200" s="24"/>
      <c r="AQ200" s="68"/>
      <c r="AR200" s="72"/>
      <c r="AS200" s="68"/>
      <c r="AT200" s="72"/>
      <c r="AU200" s="68"/>
      <c r="AV200" s="72"/>
      <c r="AW200" s="24"/>
      <c r="AX200" s="24"/>
      <c r="AY200" s="68"/>
      <c r="AZ200" s="72"/>
      <c r="BA200" s="68"/>
      <c r="BB200" s="72"/>
      <c r="BC200" s="68"/>
      <c r="BD200" s="72"/>
      <c r="BE200" s="24"/>
      <c r="BF200" s="24"/>
      <c r="BG200" s="68"/>
      <c r="BH200" s="72"/>
      <c r="BI200" s="68"/>
      <c r="BJ200" s="72"/>
      <c r="BK200" s="68"/>
      <c r="BL200" s="72"/>
      <c r="BM200" s="24"/>
      <c r="BN200" s="24"/>
      <c r="BO200" s="68"/>
      <c r="BP200" s="72"/>
      <c r="BQ200" s="68"/>
      <c r="BR200" s="72"/>
      <c r="BS200" s="68"/>
      <c r="BT200" s="72"/>
      <c r="BU200" s="24"/>
      <c r="BV200" s="24"/>
      <c r="BW200" s="68"/>
      <c r="BX200" s="72"/>
      <c r="BY200" s="68"/>
      <c r="BZ200" s="72"/>
      <c r="CA200" s="68"/>
      <c r="CB200" s="72"/>
      <c r="CC200" s="24"/>
      <c r="CD200" s="24"/>
      <c r="CE200" s="68"/>
      <c r="CF200" s="72"/>
      <c r="CG200" s="68"/>
      <c r="CH200" s="72"/>
      <c r="CI200" s="68"/>
      <c r="CJ200" s="72"/>
      <c r="CK200" s="24"/>
      <c r="CL200" s="24"/>
      <c r="CM200" s="68"/>
      <c r="CN200" s="72"/>
      <c r="CO200" s="68"/>
      <c r="CP200" s="72"/>
      <c r="CQ200" s="68"/>
      <c r="CR200" s="72"/>
      <c r="CS200" s="24"/>
      <c r="CT200" s="24"/>
      <c r="CU200" s="68"/>
      <c r="CV200" s="72"/>
      <c r="CW200" s="68"/>
      <c r="CX200" s="72"/>
      <c r="CY200" s="68"/>
      <c r="CZ200" s="72"/>
      <c r="DA200" s="24"/>
      <c r="DB200" s="24"/>
      <c r="DC200" s="68"/>
      <c r="DD200" s="72"/>
      <c r="DE200" s="68"/>
      <c r="DF200" s="72"/>
      <c r="DG200" s="68"/>
      <c r="DH200" s="72"/>
      <c r="DI200" s="24"/>
      <c r="DJ200" s="24"/>
      <c r="DK200" s="68"/>
      <c r="DL200" s="72"/>
      <c r="DM200" s="68"/>
      <c r="DN200" s="72"/>
      <c r="DO200" s="68"/>
      <c r="DP200" s="72"/>
      <c r="DQ200" s="435"/>
    </row>
    <row r="201" s="405" customFormat="1" ht="15" customHeight="1" spans="1:428">
      <c r="A201" s="444">
        <v>2024</v>
      </c>
      <c r="B201" s="436" t="s">
        <v>32</v>
      </c>
      <c r="C201" s="68">
        <v>90.5475955688728</v>
      </c>
      <c r="D201" s="72">
        <v>-2.60759945836372</v>
      </c>
      <c r="E201" s="68">
        <v>141.402080271903</v>
      </c>
      <c r="F201" s="72">
        <v>12.7175773455114</v>
      </c>
      <c r="G201" s="68">
        <v>153.517722792825</v>
      </c>
      <c r="H201" s="72">
        <v>2.55708349818174</v>
      </c>
      <c r="I201" s="444">
        <v>2024</v>
      </c>
      <c r="J201" s="24" t="s">
        <v>32</v>
      </c>
      <c r="K201" s="68">
        <v>148.346530233863</v>
      </c>
      <c r="L201" s="72">
        <v>4.37527035733432</v>
      </c>
      <c r="M201" s="68">
        <v>136.389433740066</v>
      </c>
      <c r="N201" s="72">
        <v>7.19625070568325</v>
      </c>
      <c r="O201" s="68">
        <v>154.036523403536</v>
      </c>
      <c r="P201" s="72">
        <v>4.17636974469518</v>
      </c>
      <c r="Q201" s="444">
        <v>2024</v>
      </c>
      <c r="R201" s="24" t="s">
        <v>32</v>
      </c>
      <c r="S201" s="68">
        <v>114.311185067235</v>
      </c>
      <c r="T201" s="72">
        <v>-1.93048306828037</v>
      </c>
      <c r="U201" s="68">
        <v>136.559871690539</v>
      </c>
      <c r="V201" s="72">
        <v>1.48576477380422</v>
      </c>
      <c r="W201" s="68">
        <v>222.937978106685</v>
      </c>
      <c r="X201" s="72">
        <v>12.4301917162166</v>
      </c>
      <c r="Y201" s="444">
        <v>2024</v>
      </c>
      <c r="Z201" s="24" t="s">
        <v>32</v>
      </c>
      <c r="AA201" s="68">
        <v>126.773201867401</v>
      </c>
      <c r="AB201" s="72">
        <v>5.02096955939302</v>
      </c>
      <c r="AC201" s="68">
        <v>112.656805179639</v>
      </c>
      <c r="AD201" s="72">
        <v>-15.0847628054893</v>
      </c>
      <c r="AE201" s="68">
        <v>113.571044040044</v>
      </c>
      <c r="AF201" s="72">
        <v>7.03610076128993</v>
      </c>
      <c r="AG201" s="444">
        <v>2024</v>
      </c>
      <c r="AH201" s="24" t="s">
        <v>32</v>
      </c>
      <c r="AI201" s="68">
        <v>163.021609047028</v>
      </c>
      <c r="AJ201" s="72">
        <v>6.89299534639336</v>
      </c>
      <c r="AK201" s="68">
        <v>139.959798287131</v>
      </c>
      <c r="AL201" s="72">
        <v>6.82051146171212</v>
      </c>
      <c r="AM201" s="68">
        <v>120.421553457375</v>
      </c>
      <c r="AN201" s="72">
        <v>-3.0203641400137</v>
      </c>
      <c r="AO201" s="444">
        <v>2024</v>
      </c>
      <c r="AP201" s="24" t="s">
        <v>32</v>
      </c>
      <c r="AQ201" s="68">
        <v>137.873824777662</v>
      </c>
      <c r="AR201" s="72">
        <v>7.28590767537567</v>
      </c>
      <c r="AS201" s="68">
        <v>111.904973429623</v>
      </c>
      <c r="AT201" s="72">
        <v>1.02448114829161</v>
      </c>
      <c r="AU201" s="68">
        <v>161.683784548825</v>
      </c>
      <c r="AV201" s="72">
        <v>3.69098778042154</v>
      </c>
      <c r="AW201" s="444">
        <v>2024</v>
      </c>
      <c r="AX201" s="24" t="s">
        <v>32</v>
      </c>
      <c r="AY201" s="68">
        <v>182.093819920415</v>
      </c>
      <c r="AZ201" s="72">
        <v>8.51611288175749</v>
      </c>
      <c r="BA201" s="68">
        <v>126.389684755166</v>
      </c>
      <c r="BB201" s="72">
        <v>7.52369238915512</v>
      </c>
      <c r="BC201" s="68">
        <v>109.606410407129</v>
      </c>
      <c r="BD201" s="72">
        <v>10.6101392601028</v>
      </c>
      <c r="BE201" s="444">
        <v>2024</v>
      </c>
      <c r="BF201" s="24" t="s">
        <v>32</v>
      </c>
      <c r="BG201" s="68">
        <v>144.626084985378</v>
      </c>
      <c r="BH201" s="72">
        <v>6.20916566367865</v>
      </c>
      <c r="BI201" s="68">
        <v>129.465811070927</v>
      </c>
      <c r="BJ201" s="72">
        <v>7.10489249385739</v>
      </c>
      <c r="BK201" s="68">
        <v>110.704212324519</v>
      </c>
      <c r="BL201" s="72">
        <v>-4.21950438498006</v>
      </c>
      <c r="BM201" s="444">
        <v>2024</v>
      </c>
      <c r="BN201" s="24" t="s">
        <v>32</v>
      </c>
      <c r="BO201" s="68">
        <v>61.892905286537</v>
      </c>
      <c r="BP201" s="72">
        <v>4.07138192074524</v>
      </c>
      <c r="BQ201" s="68">
        <v>143.58104847812</v>
      </c>
      <c r="BR201" s="72">
        <v>17.2849773995045</v>
      </c>
      <c r="BS201" s="68">
        <v>175.221651304794</v>
      </c>
      <c r="BT201" s="72">
        <v>-8.5488983158793</v>
      </c>
      <c r="BU201" s="444">
        <v>2024</v>
      </c>
      <c r="BV201" s="24" t="s">
        <v>32</v>
      </c>
      <c r="BW201" s="68">
        <v>117.795651582804</v>
      </c>
      <c r="BX201" s="72">
        <v>13.6984216005185</v>
      </c>
      <c r="BY201" s="68">
        <v>99.8769285010293</v>
      </c>
      <c r="BZ201" s="72">
        <v>-1.42598276419746</v>
      </c>
      <c r="CA201" s="68">
        <v>211.174227078203</v>
      </c>
      <c r="CB201" s="72">
        <v>23.4384288002879</v>
      </c>
      <c r="CC201" s="444">
        <v>2024</v>
      </c>
      <c r="CD201" s="24" t="s">
        <v>32</v>
      </c>
      <c r="CE201" s="68">
        <v>167.774276849957</v>
      </c>
      <c r="CF201" s="72">
        <v>7.49606581072979</v>
      </c>
      <c r="CG201" s="68">
        <v>137.770981931085</v>
      </c>
      <c r="CH201" s="72">
        <v>15.4247203831382</v>
      </c>
      <c r="CI201" s="68">
        <v>62.4654403033403</v>
      </c>
      <c r="CJ201" s="72">
        <v>-1.74746189614029</v>
      </c>
      <c r="CK201" s="444">
        <v>2024</v>
      </c>
      <c r="CL201" s="24" t="s">
        <v>32</v>
      </c>
      <c r="CM201" s="68">
        <v>132.152622957248</v>
      </c>
      <c r="CN201" s="72">
        <v>9.13100061940773</v>
      </c>
      <c r="CO201" s="68">
        <v>143.670405459859</v>
      </c>
      <c r="CP201" s="72">
        <v>-0.848338761900536</v>
      </c>
      <c r="CQ201" s="68">
        <v>125.385869673104</v>
      </c>
      <c r="CR201" s="72">
        <v>-7.47082439381491</v>
      </c>
      <c r="CS201" s="444">
        <v>2024</v>
      </c>
      <c r="CT201" s="24" t="s">
        <v>32</v>
      </c>
      <c r="CU201" s="68">
        <v>132.550574769247</v>
      </c>
      <c r="CV201" s="72">
        <v>9.75006008693178</v>
      </c>
      <c r="CW201" s="68">
        <v>135.788057015279</v>
      </c>
      <c r="CX201" s="72">
        <v>-3.06358943618264</v>
      </c>
      <c r="CY201" s="68">
        <v>173.827792285557</v>
      </c>
      <c r="CZ201" s="72">
        <v>13.0609192032429</v>
      </c>
      <c r="DA201" s="444">
        <v>2024</v>
      </c>
      <c r="DB201" s="24" t="s">
        <v>32</v>
      </c>
      <c r="DC201" s="68">
        <v>178.577073095791</v>
      </c>
      <c r="DD201" s="72">
        <v>11.292353403815</v>
      </c>
      <c r="DE201" s="68">
        <v>113.800712146229</v>
      </c>
      <c r="DF201" s="72">
        <v>8.33920329699063</v>
      </c>
      <c r="DG201" s="68">
        <v>98.2356437611398</v>
      </c>
      <c r="DH201" s="72">
        <v>-11.245536122839</v>
      </c>
      <c r="DI201" s="444">
        <v>2024</v>
      </c>
      <c r="DJ201" s="24" t="s">
        <v>32</v>
      </c>
      <c r="DK201" s="68">
        <v>121.46548347162</v>
      </c>
      <c r="DL201" s="72">
        <v>13.229899907359</v>
      </c>
      <c r="DM201" s="68">
        <v>148.426234164907</v>
      </c>
      <c r="DN201" s="72">
        <v>10.6503478344438</v>
      </c>
      <c r="DO201" s="68">
        <v>153.211392162134</v>
      </c>
      <c r="DP201" s="72">
        <v>6.15979765338486</v>
      </c>
      <c r="DQ201" s="444"/>
      <c r="DR201" s="444"/>
      <c r="DS201" s="444"/>
      <c r="DT201" s="444"/>
      <c r="DU201" s="444"/>
      <c r="DV201" s="444"/>
      <c r="DW201" s="444"/>
      <c r="DX201" s="444"/>
      <c r="DY201" s="444"/>
      <c r="DZ201" s="444"/>
      <c r="EA201" s="444"/>
      <c r="EB201" s="444"/>
      <c r="EC201" s="444"/>
      <c r="ED201" s="444"/>
      <c r="EE201" s="444"/>
      <c r="EF201" s="444"/>
      <c r="EG201" s="444"/>
      <c r="EH201" s="444"/>
      <c r="EI201" s="444"/>
      <c r="EJ201" s="444"/>
      <c r="EK201" s="444"/>
      <c r="EL201" s="444"/>
      <c r="EM201" s="444"/>
      <c r="EN201" s="444"/>
      <c r="EO201" s="444"/>
      <c r="EP201" s="444"/>
      <c r="EQ201" s="444"/>
      <c r="ER201" s="444"/>
      <c r="ES201" s="444"/>
      <c r="ET201" s="444"/>
      <c r="EU201" s="444"/>
      <c r="EV201" s="444"/>
      <c r="EW201" s="444"/>
      <c r="EX201" s="444"/>
      <c r="EY201" s="444"/>
      <c r="EZ201" s="444"/>
      <c r="FA201" s="444"/>
      <c r="FB201" s="444"/>
      <c r="FC201" s="444"/>
      <c r="FD201" s="444"/>
      <c r="FE201" s="444"/>
      <c r="FF201" s="444"/>
      <c r="FG201" s="444"/>
      <c r="FH201" s="444"/>
      <c r="FI201" s="444"/>
      <c r="FJ201" s="444"/>
      <c r="FK201" s="444"/>
      <c r="FL201" s="444"/>
      <c r="FM201" s="444"/>
      <c r="FN201" s="444"/>
      <c r="FO201" s="444"/>
      <c r="FP201" s="444"/>
      <c r="FQ201" s="444"/>
      <c r="FR201" s="444"/>
      <c r="FS201" s="444"/>
      <c r="FT201" s="444"/>
      <c r="FU201" s="444"/>
      <c r="FV201" s="444"/>
      <c r="FW201" s="444"/>
      <c r="FX201" s="444"/>
      <c r="FY201" s="444"/>
      <c r="FZ201" s="444"/>
      <c r="GA201" s="444"/>
      <c r="GB201" s="444"/>
      <c r="GC201" s="444"/>
      <c r="GD201" s="444"/>
      <c r="GE201" s="444"/>
      <c r="GF201" s="444"/>
      <c r="GG201" s="444"/>
      <c r="GH201" s="444"/>
      <c r="GI201" s="444"/>
      <c r="GJ201" s="444"/>
      <c r="GK201" s="444"/>
      <c r="GL201" s="444"/>
      <c r="GM201" s="444"/>
      <c r="GN201" s="444"/>
      <c r="GO201" s="444"/>
      <c r="GP201" s="444"/>
      <c r="GQ201" s="444"/>
      <c r="GR201" s="444"/>
      <c r="GS201" s="444"/>
      <c r="GT201" s="444"/>
      <c r="GU201" s="444"/>
      <c r="GV201" s="444"/>
      <c r="GW201" s="444"/>
      <c r="GX201" s="444"/>
      <c r="GY201" s="444"/>
      <c r="GZ201" s="444"/>
      <c r="HA201" s="444"/>
      <c r="HB201" s="444"/>
      <c r="HC201" s="444"/>
      <c r="HD201" s="444"/>
      <c r="HE201" s="444"/>
      <c r="HF201" s="444"/>
      <c r="HG201" s="444"/>
      <c r="HH201" s="444"/>
      <c r="HI201" s="444"/>
      <c r="HJ201" s="444"/>
      <c r="HK201" s="444"/>
      <c r="HL201" s="444"/>
      <c r="HM201" s="444"/>
      <c r="HN201" s="444"/>
      <c r="HO201" s="444"/>
      <c r="HP201" s="444"/>
      <c r="HQ201" s="444"/>
      <c r="HR201" s="444"/>
      <c r="HS201" s="444"/>
      <c r="HT201" s="444"/>
      <c r="HU201" s="444"/>
      <c r="HV201" s="444"/>
      <c r="HW201" s="444"/>
      <c r="HX201" s="444"/>
      <c r="HY201" s="444"/>
      <c r="HZ201" s="444"/>
      <c r="IA201" s="444"/>
      <c r="IB201" s="444"/>
      <c r="IC201" s="444"/>
      <c r="ID201" s="444"/>
      <c r="IE201" s="444"/>
      <c r="IF201" s="444"/>
      <c r="IG201" s="444"/>
      <c r="IH201" s="444"/>
      <c r="II201" s="444"/>
      <c r="IJ201" s="444"/>
      <c r="IK201" s="444"/>
      <c r="IL201" s="444"/>
      <c r="IM201" s="444"/>
      <c r="IN201" s="444"/>
      <c r="IO201" s="444"/>
      <c r="IP201" s="444"/>
      <c r="IQ201" s="444"/>
      <c r="IR201" s="444"/>
      <c r="IS201" s="444"/>
      <c r="IT201" s="444"/>
      <c r="IU201" s="444"/>
      <c r="IV201" s="444"/>
      <c r="IW201" s="444"/>
      <c r="IX201" s="444"/>
      <c r="IY201" s="444"/>
      <c r="IZ201" s="444"/>
      <c r="JA201" s="444"/>
      <c r="JB201" s="444"/>
      <c r="JC201" s="444"/>
      <c r="JD201" s="444"/>
      <c r="JE201" s="444"/>
      <c r="JF201" s="444"/>
      <c r="JG201" s="444"/>
      <c r="JH201" s="444"/>
      <c r="JI201" s="444"/>
      <c r="JJ201" s="444"/>
      <c r="JK201" s="444"/>
      <c r="JL201" s="444"/>
      <c r="JM201" s="444"/>
      <c r="JN201" s="444"/>
      <c r="JO201" s="444"/>
      <c r="JP201" s="444"/>
      <c r="JQ201" s="444"/>
      <c r="JR201" s="444"/>
      <c r="JS201" s="444"/>
      <c r="JT201" s="444"/>
      <c r="JU201" s="444"/>
      <c r="JV201" s="444"/>
      <c r="JW201" s="444"/>
      <c r="JX201" s="444"/>
      <c r="JY201" s="444"/>
      <c r="JZ201" s="444"/>
      <c r="KA201" s="444"/>
      <c r="KB201" s="444"/>
      <c r="KC201" s="444"/>
      <c r="KD201" s="444"/>
      <c r="KE201" s="444"/>
      <c r="KF201" s="444"/>
      <c r="KG201" s="444"/>
      <c r="KH201" s="444"/>
      <c r="KI201" s="444"/>
      <c r="KJ201" s="444"/>
      <c r="KK201" s="444"/>
      <c r="KL201" s="444"/>
      <c r="KM201" s="444"/>
      <c r="KN201" s="444"/>
      <c r="KO201" s="444"/>
      <c r="KP201" s="444"/>
      <c r="KQ201" s="444"/>
      <c r="KR201" s="444"/>
      <c r="KS201" s="444"/>
      <c r="KT201" s="444"/>
      <c r="KU201" s="444"/>
      <c r="KV201" s="444"/>
      <c r="KW201" s="444"/>
      <c r="KX201" s="444"/>
      <c r="KY201" s="444"/>
      <c r="KZ201" s="444"/>
      <c r="LA201" s="444"/>
      <c r="LB201" s="444"/>
      <c r="LC201" s="444"/>
      <c r="LD201" s="444"/>
      <c r="LE201" s="444"/>
      <c r="LF201" s="444"/>
      <c r="LG201" s="444"/>
      <c r="LH201" s="444"/>
      <c r="LI201" s="444"/>
      <c r="LJ201" s="444"/>
      <c r="LK201" s="444"/>
      <c r="LL201" s="444"/>
      <c r="LM201" s="444"/>
      <c r="LN201" s="444"/>
      <c r="LO201" s="444"/>
      <c r="LP201" s="444"/>
      <c r="LQ201" s="444"/>
      <c r="LR201" s="444"/>
      <c r="LS201" s="444"/>
      <c r="LT201" s="444"/>
      <c r="LU201" s="444"/>
      <c r="LV201" s="444"/>
      <c r="LW201" s="444"/>
      <c r="LX201" s="444"/>
      <c r="LY201" s="444"/>
      <c r="LZ201" s="444"/>
      <c r="MA201" s="444"/>
      <c r="MB201" s="444"/>
      <c r="MC201" s="444"/>
      <c r="MD201" s="444"/>
      <c r="ME201" s="444"/>
      <c r="MF201" s="444"/>
      <c r="MG201" s="444"/>
      <c r="MH201" s="444"/>
      <c r="MI201" s="444"/>
      <c r="MJ201" s="444"/>
      <c r="MK201" s="444"/>
      <c r="ML201" s="444"/>
      <c r="MM201" s="444"/>
      <c r="MN201" s="444"/>
      <c r="MO201" s="444"/>
      <c r="MP201" s="444"/>
      <c r="MQ201" s="444"/>
      <c r="MR201" s="444"/>
      <c r="MS201" s="444"/>
      <c r="MT201" s="444"/>
      <c r="MU201" s="444"/>
      <c r="MV201" s="444"/>
      <c r="MW201" s="444"/>
      <c r="MX201" s="444"/>
      <c r="MY201" s="444"/>
      <c r="MZ201" s="444"/>
      <c r="NA201" s="444"/>
      <c r="NB201" s="444"/>
      <c r="NC201" s="444"/>
      <c r="ND201" s="444"/>
      <c r="NE201" s="444"/>
      <c r="NF201" s="444"/>
      <c r="NG201" s="444"/>
      <c r="NH201" s="444"/>
      <c r="NI201" s="444"/>
      <c r="NJ201" s="444"/>
      <c r="NK201" s="444"/>
      <c r="NL201" s="444"/>
      <c r="NM201" s="444"/>
      <c r="NN201" s="444"/>
      <c r="NO201" s="444"/>
      <c r="NP201" s="444"/>
      <c r="NQ201" s="444"/>
      <c r="NR201" s="444"/>
      <c r="NS201" s="444"/>
      <c r="NT201" s="444"/>
      <c r="NU201" s="444"/>
      <c r="NV201" s="444"/>
      <c r="NW201" s="444"/>
      <c r="NX201" s="444"/>
      <c r="NY201" s="444"/>
      <c r="NZ201" s="444"/>
      <c r="OA201" s="444"/>
      <c r="OB201" s="444"/>
      <c r="OC201" s="444"/>
      <c r="OD201" s="444"/>
      <c r="OE201" s="444"/>
      <c r="OF201" s="444"/>
      <c r="OG201" s="444"/>
      <c r="OH201" s="444"/>
      <c r="OI201" s="444"/>
      <c r="OJ201" s="444"/>
      <c r="OK201" s="444"/>
      <c r="OL201" s="444"/>
      <c r="OM201" s="444"/>
      <c r="ON201" s="444"/>
      <c r="OO201" s="444"/>
      <c r="OP201" s="444"/>
      <c r="OQ201" s="444"/>
      <c r="OR201" s="444"/>
      <c r="OS201" s="444"/>
      <c r="OT201" s="444"/>
      <c r="OU201" s="444"/>
      <c r="OV201" s="444"/>
      <c r="OW201" s="444"/>
      <c r="OX201" s="444"/>
      <c r="OY201" s="444"/>
      <c r="OZ201" s="444"/>
      <c r="PA201" s="444"/>
      <c r="PB201" s="444"/>
      <c r="PC201" s="444"/>
      <c r="PD201" s="444"/>
      <c r="PE201" s="444"/>
      <c r="PF201" s="444"/>
      <c r="PG201" s="444"/>
      <c r="PH201" s="444"/>
      <c r="PI201" s="444"/>
      <c r="PJ201" s="444"/>
      <c r="PK201" s="444"/>
      <c r="PL201" s="444"/>
    </row>
    <row r="202" s="405" customFormat="1" ht="15" customHeight="1" spans="1:121">
      <c r="A202" s="24"/>
      <c r="B202" s="24" t="s">
        <v>33</v>
      </c>
      <c r="C202" s="68">
        <v>77.0739728432547</v>
      </c>
      <c r="D202" s="72">
        <v>-13.546764076901</v>
      </c>
      <c r="E202" s="68">
        <v>132.679017572645</v>
      </c>
      <c r="F202" s="72">
        <v>8.33724088798814</v>
      </c>
      <c r="G202" s="68">
        <v>147.058846216101</v>
      </c>
      <c r="H202" s="72">
        <v>-2.25427203106074</v>
      </c>
      <c r="I202" s="24"/>
      <c r="J202" s="24" t="s">
        <v>33</v>
      </c>
      <c r="K202" s="68">
        <v>150.360998889842</v>
      </c>
      <c r="L202" s="72">
        <v>0.247127264260442</v>
      </c>
      <c r="M202" s="68">
        <v>122.638973629306</v>
      </c>
      <c r="N202" s="72">
        <v>3.78031273377853</v>
      </c>
      <c r="O202" s="68">
        <v>157.525569266948</v>
      </c>
      <c r="P202" s="72">
        <v>10.6466734897943</v>
      </c>
      <c r="Q202" s="24"/>
      <c r="R202" s="24" t="s">
        <v>33</v>
      </c>
      <c r="S202" s="68">
        <v>112.99712498132</v>
      </c>
      <c r="T202" s="72">
        <v>-2.54673545387864</v>
      </c>
      <c r="U202" s="68">
        <v>130.052886578429</v>
      </c>
      <c r="V202" s="72">
        <v>-7.05656219554851</v>
      </c>
      <c r="W202" s="68">
        <v>211.47001729987</v>
      </c>
      <c r="X202" s="72">
        <v>10.7197613982489</v>
      </c>
      <c r="Y202" s="24"/>
      <c r="Z202" s="24" t="s">
        <v>33</v>
      </c>
      <c r="AA202" s="68">
        <v>117.617862697572</v>
      </c>
      <c r="AB202" s="72">
        <v>2.19346445102251</v>
      </c>
      <c r="AC202" s="68">
        <v>98.1749359651623</v>
      </c>
      <c r="AD202" s="72">
        <v>-34.6668253133956</v>
      </c>
      <c r="AE202" s="68">
        <v>126.280630095371</v>
      </c>
      <c r="AF202" s="72">
        <v>7.95859321947438</v>
      </c>
      <c r="AG202" s="24"/>
      <c r="AH202" s="24" t="s">
        <v>33</v>
      </c>
      <c r="AI202" s="68">
        <v>151.896797642503</v>
      </c>
      <c r="AJ202" s="72">
        <v>3.63115648486844</v>
      </c>
      <c r="AK202" s="68">
        <v>131.357527393315</v>
      </c>
      <c r="AL202" s="72">
        <v>3.62849378847407</v>
      </c>
      <c r="AM202" s="68">
        <v>124.156712407972</v>
      </c>
      <c r="AN202" s="72">
        <v>2.16538156346471</v>
      </c>
      <c r="AO202" s="24"/>
      <c r="AP202" s="24" t="s">
        <v>33</v>
      </c>
      <c r="AQ202" s="68">
        <v>132.747997762232</v>
      </c>
      <c r="AR202" s="72">
        <v>-1.27681770314901</v>
      </c>
      <c r="AS202" s="68">
        <v>100.407395775342</v>
      </c>
      <c r="AT202" s="72">
        <v>-9.50370074286887</v>
      </c>
      <c r="AU202" s="68">
        <v>180.084264518269</v>
      </c>
      <c r="AV202" s="72">
        <v>6.40067049661523</v>
      </c>
      <c r="AW202" s="24"/>
      <c r="AX202" s="24" t="s">
        <v>33</v>
      </c>
      <c r="AY202" s="68">
        <v>169.229762869274</v>
      </c>
      <c r="AZ202" s="72">
        <v>6.35017647808829</v>
      </c>
      <c r="BA202" s="68">
        <v>123.500271056407</v>
      </c>
      <c r="BB202" s="72">
        <v>2.21930147596143</v>
      </c>
      <c r="BC202" s="68">
        <v>110.918755686185</v>
      </c>
      <c r="BD202" s="72">
        <v>10.9376791817463</v>
      </c>
      <c r="BE202" s="24"/>
      <c r="BF202" s="24" t="s">
        <v>33</v>
      </c>
      <c r="BG202" s="68">
        <v>135.605914655755</v>
      </c>
      <c r="BH202" s="72">
        <v>4.39312046083661</v>
      </c>
      <c r="BI202" s="68">
        <v>136.256975389132</v>
      </c>
      <c r="BJ202" s="72">
        <v>4.97219187521077</v>
      </c>
      <c r="BK202" s="68">
        <v>115.133929629616</v>
      </c>
      <c r="BL202" s="72">
        <v>-3.6576660547552</v>
      </c>
      <c r="BM202" s="24"/>
      <c r="BN202" s="24" t="s">
        <v>33</v>
      </c>
      <c r="BO202" s="68">
        <v>56.1922880115679</v>
      </c>
      <c r="BP202" s="72">
        <v>3.56056937103916</v>
      </c>
      <c r="BQ202" s="68">
        <v>117.693453307199</v>
      </c>
      <c r="BR202" s="72">
        <v>11.9360392563463</v>
      </c>
      <c r="BS202" s="68">
        <v>144.293020733992</v>
      </c>
      <c r="BT202" s="72">
        <v>-7.25813653713938</v>
      </c>
      <c r="BU202" s="24"/>
      <c r="BV202" s="24" t="s">
        <v>33</v>
      </c>
      <c r="BW202" s="68">
        <v>106.433560334317</v>
      </c>
      <c r="BX202" s="72">
        <v>6.54425014851414</v>
      </c>
      <c r="BY202" s="68">
        <v>112.858779441253</v>
      </c>
      <c r="BZ202" s="72">
        <v>4.12897502505034</v>
      </c>
      <c r="CA202" s="68">
        <v>210.346394897342</v>
      </c>
      <c r="CB202" s="72">
        <v>17.4528555968156</v>
      </c>
      <c r="CC202" s="24"/>
      <c r="CD202" s="24" t="s">
        <v>33</v>
      </c>
      <c r="CE202" s="68">
        <v>138.188877691842</v>
      </c>
      <c r="CF202" s="72">
        <v>-7.58334496525627</v>
      </c>
      <c r="CG202" s="68">
        <v>140.538216798455</v>
      </c>
      <c r="CH202" s="72">
        <v>14.6072181770093</v>
      </c>
      <c r="CI202" s="68">
        <v>62.9454402723618</v>
      </c>
      <c r="CJ202" s="72">
        <v>-4.59035761113931</v>
      </c>
      <c r="CK202" s="24"/>
      <c r="CL202" s="24" t="s">
        <v>33</v>
      </c>
      <c r="CM202" s="68">
        <v>127.180009742624</v>
      </c>
      <c r="CN202" s="72">
        <v>6.63348062819007</v>
      </c>
      <c r="CO202" s="68">
        <v>146.567427261387</v>
      </c>
      <c r="CP202" s="72">
        <v>-6.87960770078448</v>
      </c>
      <c r="CQ202" s="68">
        <v>114.302768516027</v>
      </c>
      <c r="CR202" s="72">
        <v>-4.27191278241314</v>
      </c>
      <c r="CS202" s="24"/>
      <c r="CT202" s="24" t="s">
        <v>33</v>
      </c>
      <c r="CU202" s="68">
        <v>143.796118582669</v>
      </c>
      <c r="CV202" s="72">
        <v>5.37796029790549</v>
      </c>
      <c r="CW202" s="68">
        <v>127.134283389888</v>
      </c>
      <c r="CX202" s="72">
        <v>-0.872975373422562</v>
      </c>
      <c r="CY202" s="68">
        <v>145.956734262781</v>
      </c>
      <c r="CZ202" s="72">
        <v>1.57573260823085</v>
      </c>
      <c r="DA202" s="24"/>
      <c r="DB202" s="24" t="s">
        <v>33</v>
      </c>
      <c r="DC202" s="68">
        <v>169.528828667937</v>
      </c>
      <c r="DD202" s="72">
        <v>3.87598939642567</v>
      </c>
      <c r="DE202" s="68">
        <v>115.387630131382</v>
      </c>
      <c r="DF202" s="72">
        <v>10.5478641707315</v>
      </c>
      <c r="DG202" s="68">
        <v>90.4847162118103</v>
      </c>
      <c r="DH202" s="72">
        <v>-10.0679441568893</v>
      </c>
      <c r="DI202" s="24"/>
      <c r="DJ202" s="24" t="s">
        <v>33</v>
      </c>
      <c r="DK202" s="68">
        <v>112.708934929862</v>
      </c>
      <c r="DL202" s="72">
        <v>5.64113641314027</v>
      </c>
      <c r="DM202" s="68">
        <v>141.812965958271</v>
      </c>
      <c r="DN202" s="72">
        <v>6.64191368973125</v>
      </c>
      <c r="DO202" s="68">
        <v>143.830794101445</v>
      </c>
      <c r="DP202" s="72">
        <v>4.64599063349868</v>
      </c>
      <c r="DQ202" s="435"/>
    </row>
    <row r="203" s="405" customFormat="1" ht="15" customHeight="1" spans="1:121">
      <c r="A203" s="24"/>
      <c r="B203" s="24" t="s">
        <v>34</v>
      </c>
      <c r="C203" s="68">
        <v>87.9101159753698</v>
      </c>
      <c r="D203" s="72">
        <v>-13.3451529988004</v>
      </c>
      <c r="E203" s="68">
        <v>141.434216212154</v>
      </c>
      <c r="F203" s="72">
        <v>9.52218739570982</v>
      </c>
      <c r="G203" s="68">
        <v>145.033912381732</v>
      </c>
      <c r="H203" s="72">
        <v>-12.6589379627224</v>
      </c>
      <c r="I203" s="24"/>
      <c r="J203" s="24" t="s">
        <v>34</v>
      </c>
      <c r="K203" s="68">
        <v>152.919288450561</v>
      </c>
      <c r="L203" s="72">
        <v>3.39353543170451</v>
      </c>
      <c r="M203" s="68">
        <v>131.89778336263</v>
      </c>
      <c r="N203" s="72">
        <v>6.23490346256584</v>
      </c>
      <c r="O203" s="68">
        <v>164.818455695342</v>
      </c>
      <c r="P203" s="72">
        <v>8.49362252310881</v>
      </c>
      <c r="Q203" s="24"/>
      <c r="R203" s="24" t="s">
        <v>34</v>
      </c>
      <c r="S203" s="68">
        <v>127.577336207377</v>
      </c>
      <c r="T203" s="72">
        <v>-0.128193602976637</v>
      </c>
      <c r="U203" s="68">
        <v>159.964911795929</v>
      </c>
      <c r="V203" s="72">
        <v>7.75630542617154</v>
      </c>
      <c r="W203" s="68">
        <v>234.924835517209</v>
      </c>
      <c r="X203" s="72">
        <v>5.33022586401677</v>
      </c>
      <c r="Y203" s="24"/>
      <c r="Z203" s="24" t="s">
        <v>34</v>
      </c>
      <c r="AA203" s="68">
        <v>126.354160832112</v>
      </c>
      <c r="AB203" s="72">
        <v>2.09263113664151</v>
      </c>
      <c r="AC203" s="68">
        <v>127.796186517392</v>
      </c>
      <c r="AD203" s="72">
        <v>-12.7775715527217</v>
      </c>
      <c r="AE203" s="68">
        <v>120.974412844302</v>
      </c>
      <c r="AF203" s="72">
        <v>9.03147100431359</v>
      </c>
      <c r="AG203" s="24"/>
      <c r="AH203" s="24" t="s">
        <v>34</v>
      </c>
      <c r="AI203" s="68">
        <v>143.852732959393</v>
      </c>
      <c r="AJ203" s="72">
        <v>0.724022048120901</v>
      </c>
      <c r="AK203" s="68">
        <v>127.294806741329</v>
      </c>
      <c r="AL203" s="72">
        <v>5.27993303873104</v>
      </c>
      <c r="AM203" s="68">
        <v>140.839985804284</v>
      </c>
      <c r="AN203" s="72">
        <v>1.89126070623557</v>
      </c>
      <c r="AO203" s="24"/>
      <c r="AP203" s="24" t="s">
        <v>34</v>
      </c>
      <c r="AQ203" s="68">
        <v>136.299360134237</v>
      </c>
      <c r="AR203" s="72">
        <v>-2.96287435802152</v>
      </c>
      <c r="AS203" s="68">
        <v>100.42440723857</v>
      </c>
      <c r="AT203" s="72">
        <v>-8.63197194892044</v>
      </c>
      <c r="AU203" s="68">
        <v>180.942771584831</v>
      </c>
      <c r="AV203" s="72">
        <v>5.94485249472669</v>
      </c>
      <c r="AW203" s="24"/>
      <c r="AX203" s="24" t="s">
        <v>34</v>
      </c>
      <c r="AY203" s="68">
        <v>201.584653780184</v>
      </c>
      <c r="AZ203" s="72">
        <v>2.63862357486011</v>
      </c>
      <c r="BA203" s="68">
        <v>117.732573203604</v>
      </c>
      <c r="BB203" s="72">
        <v>1.99086702687778</v>
      </c>
      <c r="BC203" s="68">
        <v>107.630839789567</v>
      </c>
      <c r="BD203" s="72">
        <v>4.88349518460092</v>
      </c>
      <c r="BE203" s="24"/>
      <c r="BF203" s="24" t="s">
        <v>34</v>
      </c>
      <c r="BG203" s="68">
        <v>142.929704194811</v>
      </c>
      <c r="BH203" s="72">
        <v>7.87224287538399</v>
      </c>
      <c r="BI203" s="68">
        <v>141.65563420701</v>
      </c>
      <c r="BJ203" s="72">
        <v>3.25524426904451</v>
      </c>
      <c r="BK203" s="68">
        <v>122.650199811225</v>
      </c>
      <c r="BL203" s="72">
        <v>3.71694769339655</v>
      </c>
      <c r="BM203" s="24"/>
      <c r="BN203" s="24" t="s">
        <v>34</v>
      </c>
      <c r="BO203" s="68">
        <v>56.485143652246</v>
      </c>
      <c r="BP203" s="72">
        <v>3.08809916644552</v>
      </c>
      <c r="BQ203" s="68">
        <v>126.178741979461</v>
      </c>
      <c r="BR203" s="72">
        <v>16.9711646513087</v>
      </c>
      <c r="BS203" s="68">
        <v>172.376180845235</v>
      </c>
      <c r="BT203" s="72">
        <v>-3.15786759480569</v>
      </c>
      <c r="BU203" s="24"/>
      <c r="BV203" s="24" t="s">
        <v>34</v>
      </c>
      <c r="BW203" s="68">
        <v>135.284830697816</v>
      </c>
      <c r="BX203" s="72">
        <v>17.1728754004482</v>
      </c>
      <c r="BY203" s="68">
        <v>112.777951409291</v>
      </c>
      <c r="BZ203" s="72">
        <v>2.67197647994612</v>
      </c>
      <c r="CA203" s="68">
        <v>224.448081375007</v>
      </c>
      <c r="CB203" s="72">
        <v>11.4526277307454</v>
      </c>
      <c r="CC203" s="24"/>
      <c r="CD203" s="24" t="s">
        <v>34</v>
      </c>
      <c r="CE203" s="68">
        <v>138.199227076124</v>
      </c>
      <c r="CF203" s="72">
        <v>-10.5053362199299</v>
      </c>
      <c r="CG203" s="68">
        <v>158.029993586593</v>
      </c>
      <c r="CH203" s="72">
        <v>9.37778020765646</v>
      </c>
      <c r="CI203" s="68">
        <v>66.3473485846757</v>
      </c>
      <c r="CJ203" s="72">
        <v>-8.5187485401139</v>
      </c>
      <c r="CK203" s="24"/>
      <c r="CL203" s="24" t="s">
        <v>34</v>
      </c>
      <c r="CM203" s="68">
        <v>127.7162374656</v>
      </c>
      <c r="CN203" s="72">
        <v>1.07442399290922</v>
      </c>
      <c r="CO203" s="68">
        <v>152.070544159971</v>
      </c>
      <c r="CP203" s="72">
        <v>-11.0362762982315</v>
      </c>
      <c r="CQ203" s="68">
        <v>116.125530345699</v>
      </c>
      <c r="CR203" s="72">
        <v>1.53816574424673</v>
      </c>
      <c r="CS203" s="24"/>
      <c r="CT203" s="24" t="s">
        <v>34</v>
      </c>
      <c r="CU203" s="68">
        <v>157.658129961712</v>
      </c>
      <c r="CV203" s="72">
        <v>3.15307509699154</v>
      </c>
      <c r="CW203" s="68">
        <v>128.209018843828</v>
      </c>
      <c r="CX203" s="72">
        <v>-1.22964357779385</v>
      </c>
      <c r="CY203" s="68">
        <v>140.803381103313</v>
      </c>
      <c r="CZ203" s="72">
        <v>-12.7811951602319</v>
      </c>
      <c r="DA203" s="24"/>
      <c r="DB203" s="24" t="s">
        <v>34</v>
      </c>
      <c r="DC203" s="68">
        <v>159.468947739558</v>
      </c>
      <c r="DD203" s="72">
        <v>-7.48753271816949</v>
      </c>
      <c r="DE203" s="68">
        <v>115.652103962863</v>
      </c>
      <c r="DF203" s="72">
        <v>10.7499203981275</v>
      </c>
      <c r="DG203" s="68">
        <v>81.8114928875912</v>
      </c>
      <c r="DH203" s="72">
        <v>-11.0273926627423</v>
      </c>
      <c r="DI203" s="24"/>
      <c r="DJ203" s="24" t="s">
        <v>34</v>
      </c>
      <c r="DK203" s="68">
        <v>115.431650919708</v>
      </c>
      <c r="DL203" s="72">
        <v>0.471604502438623</v>
      </c>
      <c r="DM203" s="68">
        <v>153.704887621842</v>
      </c>
      <c r="DN203" s="72">
        <v>12.6241973640091</v>
      </c>
      <c r="DO203" s="68">
        <v>154.919291742987</v>
      </c>
      <c r="DP203" s="72">
        <v>6.75561212880559</v>
      </c>
      <c r="DQ203" s="435"/>
    </row>
    <row r="204" s="405" customFormat="1" ht="15" customHeight="1" spans="1:121">
      <c r="A204" s="24"/>
      <c r="B204" s="24" t="s">
        <v>35</v>
      </c>
      <c r="C204" s="68">
        <v>84.2850742737822</v>
      </c>
      <c r="D204" s="72">
        <v>2.70438298211219</v>
      </c>
      <c r="E204" s="68">
        <v>126.45432785386</v>
      </c>
      <c r="F204" s="72">
        <v>-5.74396803328044</v>
      </c>
      <c r="G204" s="68">
        <v>148.508338129272</v>
      </c>
      <c r="H204" s="72">
        <v>6.32447844941181</v>
      </c>
      <c r="I204" s="24"/>
      <c r="J204" s="24" t="s">
        <v>35</v>
      </c>
      <c r="K204" s="68">
        <v>145.372677768406</v>
      </c>
      <c r="L204" s="72">
        <v>2.73455927332797</v>
      </c>
      <c r="M204" s="68">
        <v>150.313728785249</v>
      </c>
      <c r="N204" s="72">
        <v>5.57235875177062</v>
      </c>
      <c r="O204" s="68">
        <v>137.763294643433</v>
      </c>
      <c r="P204" s="72">
        <v>9.20496162222915</v>
      </c>
      <c r="Q204" s="24"/>
      <c r="R204" s="24" t="s">
        <v>35</v>
      </c>
      <c r="S204" s="68">
        <v>96.8065431023686</v>
      </c>
      <c r="T204" s="72">
        <v>5.42576034726552</v>
      </c>
      <c r="U204" s="68">
        <v>118.444511050423</v>
      </c>
      <c r="V204" s="72">
        <v>4.10981304907791</v>
      </c>
      <c r="W204" s="68">
        <v>242.777857929689</v>
      </c>
      <c r="X204" s="72">
        <v>6.83605220296084</v>
      </c>
      <c r="Y204" s="24"/>
      <c r="Z204" s="24" t="s">
        <v>35</v>
      </c>
      <c r="AA204" s="68">
        <v>115.690708288397</v>
      </c>
      <c r="AB204" s="72">
        <v>-3.27555626421481</v>
      </c>
      <c r="AC204" s="68">
        <v>129.550061936397</v>
      </c>
      <c r="AD204" s="72">
        <v>5.69912889807946</v>
      </c>
      <c r="AE204" s="68">
        <v>105.061508346867</v>
      </c>
      <c r="AF204" s="72">
        <v>4.25041652392008</v>
      </c>
      <c r="AG204" s="24"/>
      <c r="AH204" s="24" t="s">
        <v>35</v>
      </c>
      <c r="AI204" s="68">
        <v>138.681553585459</v>
      </c>
      <c r="AJ204" s="72">
        <v>3.40971857461783</v>
      </c>
      <c r="AK204" s="68">
        <v>141.59878163099</v>
      </c>
      <c r="AL204" s="72">
        <v>8.55762342529853</v>
      </c>
      <c r="AM204" s="68">
        <v>99.3335924904686</v>
      </c>
      <c r="AN204" s="72">
        <v>5.87601717425672</v>
      </c>
      <c r="AO204" s="24"/>
      <c r="AP204" s="24" t="s">
        <v>35</v>
      </c>
      <c r="AQ204" s="68">
        <v>130.606029196978</v>
      </c>
      <c r="AR204" s="72">
        <v>5.97830229472038</v>
      </c>
      <c r="AS204" s="68">
        <v>100.888434126613</v>
      </c>
      <c r="AT204" s="72">
        <v>0.644385341778701</v>
      </c>
      <c r="AU204" s="68">
        <v>176.254336526348</v>
      </c>
      <c r="AV204" s="72">
        <v>7.56700734096427</v>
      </c>
      <c r="AW204" s="24"/>
      <c r="AX204" s="24" t="s">
        <v>35</v>
      </c>
      <c r="AY204" s="68">
        <v>195.787890020755</v>
      </c>
      <c r="AZ204" s="72">
        <v>7.71041542697732</v>
      </c>
      <c r="BA204" s="68">
        <v>116.174614998687</v>
      </c>
      <c r="BB204" s="72">
        <v>6.07263890980032</v>
      </c>
      <c r="BC204" s="68">
        <v>104.413762121167</v>
      </c>
      <c r="BD204" s="72">
        <v>7.93774501796516</v>
      </c>
      <c r="BE204" s="24"/>
      <c r="BF204" s="24" t="s">
        <v>35</v>
      </c>
      <c r="BG204" s="68">
        <v>128.411770854922</v>
      </c>
      <c r="BH204" s="72">
        <v>11.6470188649286</v>
      </c>
      <c r="BI204" s="68">
        <v>140.447372644129</v>
      </c>
      <c r="BJ204" s="72">
        <v>8.23138792937321</v>
      </c>
      <c r="BK204" s="68">
        <v>121.541632520965</v>
      </c>
      <c r="BL204" s="72">
        <v>5.18889392451291</v>
      </c>
      <c r="BM204" s="24"/>
      <c r="BN204" s="24" t="s">
        <v>35</v>
      </c>
      <c r="BO204" s="68">
        <v>53.7569275549585</v>
      </c>
      <c r="BP204" s="72">
        <v>10.0110280388875</v>
      </c>
      <c r="BQ204" s="68">
        <v>112.966461724159</v>
      </c>
      <c r="BR204" s="72">
        <v>14.4328815014369</v>
      </c>
      <c r="BS204" s="68">
        <v>142.371684733897</v>
      </c>
      <c r="BT204" s="72">
        <v>-14.6737589601878</v>
      </c>
      <c r="BU204" s="24"/>
      <c r="BV204" s="24" t="s">
        <v>35</v>
      </c>
      <c r="BW204" s="68">
        <v>142.414205576992</v>
      </c>
      <c r="BX204" s="72">
        <v>16.9710095137846</v>
      </c>
      <c r="BY204" s="68">
        <v>104.561184756056</v>
      </c>
      <c r="BZ204" s="72">
        <v>6.82991446624629</v>
      </c>
      <c r="CA204" s="68">
        <v>220.948102450757</v>
      </c>
      <c r="CB204" s="72">
        <v>28.0311325085792</v>
      </c>
      <c r="CC204" s="24"/>
      <c r="CD204" s="24" t="s">
        <v>35</v>
      </c>
      <c r="CE204" s="68">
        <v>112.623190355969</v>
      </c>
      <c r="CF204" s="72">
        <v>-14.113434946673</v>
      </c>
      <c r="CG204" s="68">
        <v>125.156788288013</v>
      </c>
      <c r="CH204" s="72">
        <v>15.3080181092455</v>
      </c>
      <c r="CI204" s="68">
        <v>63.2619265374781</v>
      </c>
      <c r="CJ204" s="72">
        <v>-6.0269972787269</v>
      </c>
      <c r="CK204" s="24"/>
      <c r="CL204" s="24" t="s">
        <v>35</v>
      </c>
      <c r="CM204" s="68">
        <v>122.371551961009</v>
      </c>
      <c r="CN204" s="72">
        <v>1.24258070403769</v>
      </c>
      <c r="CO204" s="68">
        <v>144.346332380727</v>
      </c>
      <c r="CP204" s="72">
        <v>-11.3354851615437</v>
      </c>
      <c r="CQ204" s="68">
        <v>121.155972328682</v>
      </c>
      <c r="CR204" s="72">
        <v>1.51635272425872</v>
      </c>
      <c r="CS204" s="24"/>
      <c r="CT204" s="24" t="s">
        <v>35</v>
      </c>
      <c r="CU204" s="68">
        <v>174.418289024854</v>
      </c>
      <c r="CV204" s="72">
        <v>6.1800723809462</v>
      </c>
      <c r="CW204" s="68">
        <v>128.810869681165</v>
      </c>
      <c r="CX204" s="72">
        <v>1.84228191558147</v>
      </c>
      <c r="CY204" s="68">
        <v>169.685592743332</v>
      </c>
      <c r="CZ204" s="72">
        <v>37.7389880313878</v>
      </c>
      <c r="DA204" s="24"/>
      <c r="DB204" s="24" t="s">
        <v>35</v>
      </c>
      <c r="DC204" s="68">
        <v>160.277709322233</v>
      </c>
      <c r="DD204" s="72">
        <v>4.28833990801643</v>
      </c>
      <c r="DE204" s="68">
        <v>105.95136536149</v>
      </c>
      <c r="DF204" s="72">
        <v>10.4536568434712</v>
      </c>
      <c r="DG204" s="68">
        <v>67.1856425766483</v>
      </c>
      <c r="DH204" s="72">
        <v>-15.6630477614986</v>
      </c>
      <c r="DI204" s="24"/>
      <c r="DJ204" s="24" t="s">
        <v>35</v>
      </c>
      <c r="DK204" s="68">
        <v>103.453459069699</v>
      </c>
      <c r="DL204" s="72">
        <v>5.48360972913744</v>
      </c>
      <c r="DM204" s="68">
        <v>130.643176395218</v>
      </c>
      <c r="DN204" s="72">
        <v>13.1255951767038</v>
      </c>
      <c r="DO204" s="68">
        <v>149.577128703674</v>
      </c>
      <c r="DP204" s="72">
        <v>3.71023182046176</v>
      </c>
      <c r="DQ204" s="435"/>
    </row>
    <row r="205" s="405" customFormat="1" ht="15" customHeight="1" spans="1:121">
      <c r="A205" s="24"/>
      <c r="B205" s="24" t="s">
        <v>36</v>
      </c>
      <c r="C205" s="68">
        <v>103.422856544792</v>
      </c>
      <c r="D205" s="72">
        <v>4.78521108487962</v>
      </c>
      <c r="E205" s="68">
        <v>149.526877607994</v>
      </c>
      <c r="F205" s="72">
        <v>-1.90193608357802</v>
      </c>
      <c r="G205" s="68">
        <v>153.588529931588</v>
      </c>
      <c r="H205" s="72">
        <v>10.4404240055083</v>
      </c>
      <c r="I205" s="24"/>
      <c r="J205" s="24" t="s">
        <v>36</v>
      </c>
      <c r="K205" s="68">
        <v>156.707342117017</v>
      </c>
      <c r="L205" s="72">
        <v>2.48356995897365</v>
      </c>
      <c r="M205" s="68">
        <v>150.685451591841</v>
      </c>
      <c r="N205" s="72">
        <v>4.6880418473922</v>
      </c>
      <c r="O205" s="68">
        <v>151.918028718347</v>
      </c>
      <c r="P205" s="72">
        <v>7.2684397865723</v>
      </c>
      <c r="Q205" s="24"/>
      <c r="R205" s="24" t="s">
        <v>36</v>
      </c>
      <c r="S205" s="68">
        <v>110.929895191237</v>
      </c>
      <c r="T205" s="72">
        <v>8.63265046098772</v>
      </c>
      <c r="U205" s="68">
        <v>105.382280116272</v>
      </c>
      <c r="V205" s="72">
        <v>2.08770830194349</v>
      </c>
      <c r="W205" s="68">
        <v>278.146997482937</v>
      </c>
      <c r="X205" s="72">
        <v>1.37649810616803</v>
      </c>
      <c r="Y205" s="24"/>
      <c r="Z205" s="24" t="s">
        <v>36</v>
      </c>
      <c r="AA205" s="68">
        <v>119.134378639567</v>
      </c>
      <c r="AB205" s="72">
        <v>1.20309847780662</v>
      </c>
      <c r="AC205" s="68">
        <v>113.141105894708</v>
      </c>
      <c r="AD205" s="72">
        <v>28.1706665041829</v>
      </c>
      <c r="AE205" s="68">
        <v>119.952656840736</v>
      </c>
      <c r="AF205" s="72">
        <v>-4.13418078369391</v>
      </c>
      <c r="AG205" s="24"/>
      <c r="AH205" s="24" t="s">
        <v>36</v>
      </c>
      <c r="AI205" s="68">
        <v>132.706809805653</v>
      </c>
      <c r="AJ205" s="72">
        <v>1.19156643442042</v>
      </c>
      <c r="AK205" s="68">
        <v>141.58567643854</v>
      </c>
      <c r="AL205" s="72">
        <v>7.89863648213517</v>
      </c>
      <c r="AM205" s="68">
        <v>109.351965163882</v>
      </c>
      <c r="AN205" s="72">
        <v>-5.5240244249094</v>
      </c>
      <c r="AO205" s="24"/>
      <c r="AP205" s="24" t="s">
        <v>36</v>
      </c>
      <c r="AQ205" s="68">
        <v>125.698878142779</v>
      </c>
      <c r="AR205" s="72">
        <v>3.81167012832751</v>
      </c>
      <c r="AS205" s="68">
        <v>108.964234879244</v>
      </c>
      <c r="AT205" s="72">
        <v>-1.87114205635055</v>
      </c>
      <c r="AU205" s="68">
        <v>167.132746547044</v>
      </c>
      <c r="AV205" s="72">
        <v>4.41966444254767</v>
      </c>
      <c r="AW205" s="24"/>
      <c r="AX205" s="24" t="s">
        <v>36</v>
      </c>
      <c r="AY205" s="68">
        <v>185.331723357195</v>
      </c>
      <c r="AZ205" s="72">
        <v>6.1708937987943</v>
      </c>
      <c r="BA205" s="68">
        <v>124.979439977668</v>
      </c>
      <c r="BB205" s="72">
        <v>3.96960735309457</v>
      </c>
      <c r="BC205" s="68">
        <v>101.222712624172</v>
      </c>
      <c r="BD205" s="72">
        <v>8.7151988910085</v>
      </c>
      <c r="BE205" s="24"/>
      <c r="BF205" s="24" t="s">
        <v>36</v>
      </c>
      <c r="BG205" s="68">
        <v>104.794314748804</v>
      </c>
      <c r="BH205" s="72">
        <v>9.9990431331187</v>
      </c>
      <c r="BI205" s="68">
        <v>137.844650339222</v>
      </c>
      <c r="BJ205" s="72">
        <v>6.13102292582757</v>
      </c>
      <c r="BK205" s="68">
        <v>105.540122822932</v>
      </c>
      <c r="BL205" s="72">
        <v>4.04893452946256</v>
      </c>
      <c r="BM205" s="24"/>
      <c r="BN205" s="24" t="s">
        <v>36</v>
      </c>
      <c r="BO205" s="68">
        <v>50.7619532398512</v>
      </c>
      <c r="BP205" s="72">
        <v>4.04167634542014</v>
      </c>
      <c r="BQ205" s="68">
        <v>118.451997067421</v>
      </c>
      <c r="BR205" s="72">
        <v>8.00370239000677</v>
      </c>
      <c r="BS205" s="68">
        <v>182.452829885609</v>
      </c>
      <c r="BT205" s="72">
        <v>1.26445872479249</v>
      </c>
      <c r="BU205" s="24"/>
      <c r="BV205" s="24" t="s">
        <v>36</v>
      </c>
      <c r="BW205" s="68">
        <v>122.222999590195</v>
      </c>
      <c r="BX205" s="72">
        <v>13.554307098738</v>
      </c>
      <c r="BY205" s="68">
        <v>120.870938971622</v>
      </c>
      <c r="BZ205" s="72">
        <v>5.12333228203372</v>
      </c>
      <c r="CA205" s="68">
        <v>223.979765300948</v>
      </c>
      <c r="CB205" s="72">
        <v>34.1602310793941</v>
      </c>
      <c r="CC205" s="24"/>
      <c r="CD205" s="24" t="s">
        <v>36</v>
      </c>
      <c r="CE205" s="68">
        <v>129.760365650717</v>
      </c>
      <c r="CF205" s="72">
        <v>-8.68394210549718</v>
      </c>
      <c r="CG205" s="68">
        <v>171.094604487319</v>
      </c>
      <c r="CH205" s="72">
        <v>13.9538254255677</v>
      </c>
      <c r="CI205" s="68">
        <v>70.7016113861786</v>
      </c>
      <c r="CJ205" s="72">
        <v>-9.27750897528598</v>
      </c>
      <c r="CK205" s="24"/>
      <c r="CL205" s="24" t="s">
        <v>36</v>
      </c>
      <c r="CM205" s="68">
        <v>133.308353430746</v>
      </c>
      <c r="CN205" s="72">
        <v>8.5336302757576</v>
      </c>
      <c r="CO205" s="68">
        <v>132.182326870295</v>
      </c>
      <c r="CP205" s="72">
        <v>4.73265152606812</v>
      </c>
      <c r="CQ205" s="68">
        <v>151.815373229003</v>
      </c>
      <c r="CR205" s="72">
        <v>5.5062175399992</v>
      </c>
      <c r="CS205" s="24"/>
      <c r="CT205" s="24" t="s">
        <v>36</v>
      </c>
      <c r="CU205" s="68">
        <v>181.224097381928</v>
      </c>
      <c r="CV205" s="72">
        <v>4.53518291512157</v>
      </c>
      <c r="CW205" s="68">
        <v>140.22101795117</v>
      </c>
      <c r="CX205" s="72">
        <v>-1.22522612272338</v>
      </c>
      <c r="CY205" s="68">
        <v>204.206875763106</v>
      </c>
      <c r="CZ205" s="72">
        <v>15.7818136922328</v>
      </c>
      <c r="DA205" s="24"/>
      <c r="DB205" s="24" t="s">
        <v>36</v>
      </c>
      <c r="DC205" s="68">
        <v>178.533891177481</v>
      </c>
      <c r="DD205" s="72">
        <v>4.0891721785606</v>
      </c>
      <c r="DE205" s="68">
        <v>111.311846972708</v>
      </c>
      <c r="DF205" s="72">
        <v>10.5293382858882</v>
      </c>
      <c r="DG205" s="68">
        <v>65.1276741674199</v>
      </c>
      <c r="DH205" s="72">
        <v>-10.3805386216091</v>
      </c>
      <c r="DI205" s="24"/>
      <c r="DJ205" s="24" t="s">
        <v>36</v>
      </c>
      <c r="DK205" s="68">
        <v>106.574471886917</v>
      </c>
      <c r="DL205" s="72">
        <v>11.0061887542592</v>
      </c>
      <c r="DM205" s="68">
        <v>134.086781915803</v>
      </c>
      <c r="DN205" s="72">
        <v>5.85031094328525</v>
      </c>
      <c r="DO205" s="68">
        <v>140.686163457018</v>
      </c>
      <c r="DP205" s="72">
        <v>4.36329041291783</v>
      </c>
      <c r="DQ205" s="435"/>
    </row>
    <row r="206" s="405" customFormat="1" ht="15" customHeight="1" spans="1:121">
      <c r="A206" s="24"/>
      <c r="B206" s="24" t="s">
        <v>37</v>
      </c>
      <c r="C206" s="68">
        <v>0</v>
      </c>
      <c r="D206" s="72">
        <v>-100</v>
      </c>
      <c r="E206" s="68">
        <v>0</v>
      </c>
      <c r="F206" s="72">
        <v>-100</v>
      </c>
      <c r="G206" s="68">
        <v>0</v>
      </c>
      <c r="H206" s="72">
        <v>-100</v>
      </c>
      <c r="I206" s="24"/>
      <c r="J206" s="24" t="s">
        <v>37</v>
      </c>
      <c r="K206" s="68">
        <v>0</v>
      </c>
      <c r="L206" s="72">
        <v>-100</v>
      </c>
      <c r="M206" s="68">
        <v>0</v>
      </c>
      <c r="N206" s="72">
        <v>-100</v>
      </c>
      <c r="O206" s="68">
        <v>0</v>
      </c>
      <c r="P206" s="72">
        <v>-100</v>
      </c>
      <c r="Q206" s="24"/>
      <c r="R206" s="24" t="s">
        <v>37</v>
      </c>
      <c r="S206" s="68">
        <v>0</v>
      </c>
      <c r="T206" s="72">
        <v>-100</v>
      </c>
      <c r="U206" s="68">
        <v>0</v>
      </c>
      <c r="V206" s="72">
        <v>-100</v>
      </c>
      <c r="W206" s="68">
        <v>0</v>
      </c>
      <c r="X206" s="72">
        <v>-100</v>
      </c>
      <c r="Y206" s="24"/>
      <c r="Z206" s="24" t="s">
        <v>37</v>
      </c>
      <c r="AA206" s="68">
        <v>0</v>
      </c>
      <c r="AB206" s="72">
        <v>-100</v>
      </c>
      <c r="AC206" s="68">
        <v>0</v>
      </c>
      <c r="AD206" s="72">
        <v>-100</v>
      </c>
      <c r="AE206" s="68">
        <v>0</v>
      </c>
      <c r="AF206" s="72">
        <v>-100</v>
      </c>
      <c r="AG206" s="24"/>
      <c r="AH206" s="24" t="s">
        <v>37</v>
      </c>
      <c r="AI206" s="68">
        <v>0</v>
      </c>
      <c r="AJ206" s="72">
        <v>-100</v>
      </c>
      <c r="AK206" s="68">
        <v>0</v>
      </c>
      <c r="AL206" s="72">
        <v>-100</v>
      </c>
      <c r="AM206" s="68">
        <v>0</v>
      </c>
      <c r="AN206" s="72">
        <v>-100</v>
      </c>
      <c r="AO206" s="24"/>
      <c r="AP206" s="24" t="s">
        <v>37</v>
      </c>
      <c r="AQ206" s="68">
        <v>0</v>
      </c>
      <c r="AR206" s="72">
        <v>-100</v>
      </c>
      <c r="AS206" s="68">
        <v>0</v>
      </c>
      <c r="AT206" s="72">
        <v>-100</v>
      </c>
      <c r="AU206" s="68">
        <v>0</v>
      </c>
      <c r="AV206" s="72">
        <v>-100</v>
      </c>
      <c r="AW206" s="24"/>
      <c r="AX206" s="24" t="s">
        <v>37</v>
      </c>
      <c r="AY206" s="68">
        <v>0</v>
      </c>
      <c r="AZ206" s="72">
        <v>-100</v>
      </c>
      <c r="BA206" s="68">
        <v>0</v>
      </c>
      <c r="BB206" s="72">
        <v>-100</v>
      </c>
      <c r="BC206" s="68">
        <v>0</v>
      </c>
      <c r="BD206" s="72">
        <v>-100</v>
      </c>
      <c r="BE206" s="24"/>
      <c r="BF206" s="24" t="s">
        <v>37</v>
      </c>
      <c r="BG206" s="68">
        <v>0</v>
      </c>
      <c r="BH206" s="72">
        <v>-100</v>
      </c>
      <c r="BI206" s="68">
        <v>0</v>
      </c>
      <c r="BJ206" s="72">
        <v>-100</v>
      </c>
      <c r="BK206" s="68">
        <v>0</v>
      </c>
      <c r="BL206" s="72">
        <v>-100</v>
      </c>
      <c r="BM206" s="24"/>
      <c r="BN206" s="24" t="s">
        <v>37</v>
      </c>
      <c r="BO206" s="68">
        <v>0</v>
      </c>
      <c r="BP206" s="72">
        <v>-100</v>
      </c>
      <c r="BQ206" s="68">
        <v>0</v>
      </c>
      <c r="BR206" s="72">
        <v>-100</v>
      </c>
      <c r="BS206" s="68">
        <v>0</v>
      </c>
      <c r="BT206" s="72">
        <v>-100</v>
      </c>
      <c r="BU206" s="24"/>
      <c r="BV206" s="24" t="s">
        <v>37</v>
      </c>
      <c r="BW206" s="68">
        <v>0</v>
      </c>
      <c r="BX206" s="72">
        <v>-100</v>
      </c>
      <c r="BY206" s="68">
        <v>0</v>
      </c>
      <c r="BZ206" s="72">
        <v>-100</v>
      </c>
      <c r="CA206" s="68">
        <v>0</v>
      </c>
      <c r="CB206" s="72">
        <v>-100</v>
      </c>
      <c r="CC206" s="24"/>
      <c r="CD206" s="24" t="s">
        <v>37</v>
      </c>
      <c r="CE206" s="68">
        <v>0</v>
      </c>
      <c r="CF206" s="72">
        <v>-100</v>
      </c>
      <c r="CG206" s="68">
        <v>0</v>
      </c>
      <c r="CH206" s="72">
        <v>-100</v>
      </c>
      <c r="CI206" s="68">
        <v>0</v>
      </c>
      <c r="CJ206" s="72">
        <v>-100</v>
      </c>
      <c r="CK206" s="24"/>
      <c r="CL206" s="24" t="s">
        <v>37</v>
      </c>
      <c r="CM206" s="68">
        <v>0</v>
      </c>
      <c r="CN206" s="72">
        <v>-100</v>
      </c>
      <c r="CO206" s="68">
        <v>0</v>
      </c>
      <c r="CP206" s="72">
        <v>-100</v>
      </c>
      <c r="CQ206" s="68">
        <v>0</v>
      </c>
      <c r="CR206" s="72">
        <v>-100</v>
      </c>
      <c r="CS206" s="24"/>
      <c r="CT206" s="24" t="s">
        <v>37</v>
      </c>
      <c r="CU206" s="68">
        <v>0</v>
      </c>
      <c r="CV206" s="72">
        <v>-100</v>
      </c>
      <c r="CW206" s="68">
        <v>0</v>
      </c>
      <c r="CX206" s="72">
        <v>-100</v>
      </c>
      <c r="CY206" s="68">
        <v>0</v>
      </c>
      <c r="CZ206" s="72">
        <v>-100</v>
      </c>
      <c r="DA206" s="24"/>
      <c r="DB206" s="24" t="s">
        <v>37</v>
      </c>
      <c r="DC206" s="68">
        <v>0</v>
      </c>
      <c r="DD206" s="72">
        <v>-100</v>
      </c>
      <c r="DE206" s="68">
        <v>0</v>
      </c>
      <c r="DF206" s="72">
        <v>-100</v>
      </c>
      <c r="DG206" s="68">
        <v>0</v>
      </c>
      <c r="DH206" s="72">
        <v>-100</v>
      </c>
      <c r="DI206" s="24"/>
      <c r="DJ206" s="24" t="s">
        <v>37</v>
      </c>
      <c r="DK206" s="68">
        <v>0</v>
      </c>
      <c r="DL206" s="72">
        <v>-100</v>
      </c>
      <c r="DM206" s="68" t="e">
        <v>#DIV/0!</v>
      </c>
      <c r="DN206" s="72" t="e">
        <v>#DIV/0!</v>
      </c>
      <c r="DO206" s="68">
        <v>0</v>
      </c>
      <c r="DP206" s="72">
        <v>-100</v>
      </c>
      <c r="DQ206" s="435"/>
    </row>
    <row r="207" s="405" customFormat="1" ht="15" customHeight="1" spans="1:121">
      <c r="A207" s="24"/>
      <c r="B207" s="24" t="s">
        <v>38</v>
      </c>
      <c r="C207" s="68">
        <v>0</v>
      </c>
      <c r="D207" s="72">
        <v>-100</v>
      </c>
      <c r="E207" s="68">
        <v>0</v>
      </c>
      <c r="F207" s="72">
        <v>-100</v>
      </c>
      <c r="G207" s="68">
        <v>0</v>
      </c>
      <c r="H207" s="72">
        <v>-100</v>
      </c>
      <c r="I207" s="24"/>
      <c r="J207" s="24" t="s">
        <v>38</v>
      </c>
      <c r="K207" s="68">
        <v>0</v>
      </c>
      <c r="L207" s="72">
        <v>-100</v>
      </c>
      <c r="M207" s="68">
        <v>0</v>
      </c>
      <c r="N207" s="72">
        <v>-100</v>
      </c>
      <c r="O207" s="68">
        <v>0</v>
      </c>
      <c r="P207" s="72">
        <v>-100</v>
      </c>
      <c r="Q207" s="24"/>
      <c r="R207" s="24" t="s">
        <v>38</v>
      </c>
      <c r="S207" s="68">
        <v>0</v>
      </c>
      <c r="T207" s="72">
        <v>-100</v>
      </c>
      <c r="U207" s="68">
        <v>0</v>
      </c>
      <c r="V207" s="72">
        <v>-100</v>
      </c>
      <c r="W207" s="68">
        <v>0</v>
      </c>
      <c r="X207" s="72">
        <v>-100</v>
      </c>
      <c r="Y207" s="24"/>
      <c r="Z207" s="24" t="s">
        <v>38</v>
      </c>
      <c r="AA207" s="68">
        <v>0</v>
      </c>
      <c r="AB207" s="72">
        <v>-100</v>
      </c>
      <c r="AC207" s="68">
        <v>0</v>
      </c>
      <c r="AD207" s="72">
        <v>-100</v>
      </c>
      <c r="AE207" s="68">
        <v>0</v>
      </c>
      <c r="AF207" s="72">
        <v>-100</v>
      </c>
      <c r="AG207" s="24"/>
      <c r="AH207" s="24" t="s">
        <v>38</v>
      </c>
      <c r="AI207" s="68">
        <v>0</v>
      </c>
      <c r="AJ207" s="72">
        <v>-100</v>
      </c>
      <c r="AK207" s="68">
        <v>0</v>
      </c>
      <c r="AL207" s="72">
        <v>-100</v>
      </c>
      <c r="AM207" s="68">
        <v>0</v>
      </c>
      <c r="AN207" s="72">
        <v>-100</v>
      </c>
      <c r="AO207" s="24"/>
      <c r="AP207" s="24" t="s">
        <v>38</v>
      </c>
      <c r="AQ207" s="68">
        <v>0</v>
      </c>
      <c r="AR207" s="72">
        <v>-100</v>
      </c>
      <c r="AS207" s="68">
        <v>0</v>
      </c>
      <c r="AT207" s="72">
        <v>-100</v>
      </c>
      <c r="AU207" s="68">
        <v>0</v>
      </c>
      <c r="AV207" s="72">
        <v>-100</v>
      </c>
      <c r="AW207" s="24"/>
      <c r="AX207" s="24" t="s">
        <v>38</v>
      </c>
      <c r="AY207" s="68">
        <v>0</v>
      </c>
      <c r="AZ207" s="72">
        <v>-100</v>
      </c>
      <c r="BA207" s="68">
        <v>0</v>
      </c>
      <c r="BB207" s="72">
        <v>-100</v>
      </c>
      <c r="BC207" s="68">
        <v>0</v>
      </c>
      <c r="BD207" s="72">
        <v>-100</v>
      </c>
      <c r="BE207" s="24"/>
      <c r="BF207" s="24" t="s">
        <v>38</v>
      </c>
      <c r="BG207" s="68">
        <v>0</v>
      </c>
      <c r="BH207" s="72">
        <v>-100</v>
      </c>
      <c r="BI207" s="68">
        <v>0</v>
      </c>
      <c r="BJ207" s="72">
        <v>-100</v>
      </c>
      <c r="BK207" s="68">
        <v>0</v>
      </c>
      <c r="BL207" s="72">
        <v>-100</v>
      </c>
      <c r="BM207" s="24"/>
      <c r="BN207" s="24" t="s">
        <v>38</v>
      </c>
      <c r="BO207" s="68">
        <v>0</v>
      </c>
      <c r="BP207" s="72">
        <v>-100</v>
      </c>
      <c r="BQ207" s="68">
        <v>0</v>
      </c>
      <c r="BR207" s="72">
        <v>-100</v>
      </c>
      <c r="BS207" s="68">
        <v>0</v>
      </c>
      <c r="BT207" s="72">
        <v>-100</v>
      </c>
      <c r="BU207" s="24"/>
      <c r="BV207" s="24" t="s">
        <v>38</v>
      </c>
      <c r="BW207" s="68">
        <v>0</v>
      </c>
      <c r="BX207" s="72">
        <v>-100</v>
      </c>
      <c r="BY207" s="68">
        <v>0</v>
      </c>
      <c r="BZ207" s="72">
        <v>-100</v>
      </c>
      <c r="CA207" s="68">
        <v>0</v>
      </c>
      <c r="CB207" s="72">
        <v>-100</v>
      </c>
      <c r="CC207" s="24"/>
      <c r="CD207" s="24" t="s">
        <v>38</v>
      </c>
      <c r="CE207" s="68">
        <v>0</v>
      </c>
      <c r="CF207" s="72">
        <v>-100</v>
      </c>
      <c r="CG207" s="68">
        <v>0</v>
      </c>
      <c r="CH207" s="72">
        <v>-100</v>
      </c>
      <c r="CI207" s="68">
        <v>0</v>
      </c>
      <c r="CJ207" s="72">
        <v>-100</v>
      </c>
      <c r="CK207" s="24"/>
      <c r="CL207" s="24" t="s">
        <v>38</v>
      </c>
      <c r="CM207" s="68">
        <v>0</v>
      </c>
      <c r="CN207" s="72">
        <v>-100</v>
      </c>
      <c r="CO207" s="68">
        <v>0</v>
      </c>
      <c r="CP207" s="72">
        <v>-100</v>
      </c>
      <c r="CQ207" s="68">
        <v>0</v>
      </c>
      <c r="CR207" s="72">
        <v>-100</v>
      </c>
      <c r="CS207" s="24"/>
      <c r="CT207" s="24" t="s">
        <v>38</v>
      </c>
      <c r="CU207" s="68">
        <v>0</v>
      </c>
      <c r="CV207" s="72">
        <v>-100</v>
      </c>
      <c r="CW207" s="68">
        <v>0</v>
      </c>
      <c r="CX207" s="72">
        <v>-100</v>
      </c>
      <c r="CY207" s="68">
        <v>0</v>
      </c>
      <c r="CZ207" s="72">
        <v>-100</v>
      </c>
      <c r="DA207" s="24"/>
      <c r="DB207" s="24" t="s">
        <v>38</v>
      </c>
      <c r="DC207" s="68">
        <v>0</v>
      </c>
      <c r="DD207" s="72">
        <v>-100</v>
      </c>
      <c r="DE207" s="68">
        <v>0</v>
      </c>
      <c r="DF207" s="72">
        <v>-100</v>
      </c>
      <c r="DG207" s="68">
        <v>0</v>
      </c>
      <c r="DH207" s="72">
        <v>-100</v>
      </c>
      <c r="DI207" s="24"/>
      <c r="DJ207" s="24" t="s">
        <v>38</v>
      </c>
      <c r="DK207" s="68">
        <v>0</v>
      </c>
      <c r="DL207" s="72">
        <v>-100</v>
      </c>
      <c r="DM207" s="68" t="e">
        <v>#DIV/0!</v>
      </c>
      <c r="DN207" s="72" t="e">
        <v>#DIV/0!</v>
      </c>
      <c r="DO207" s="68">
        <v>0</v>
      </c>
      <c r="DP207" s="72">
        <v>-100</v>
      </c>
      <c r="DQ207" s="435"/>
    </row>
    <row r="208" s="405" customFormat="1" ht="15" customHeight="1" spans="1:121">
      <c r="A208" s="24"/>
      <c r="B208" s="24" t="s">
        <v>39</v>
      </c>
      <c r="C208" s="68">
        <v>0</v>
      </c>
      <c r="D208" s="72">
        <v>-100</v>
      </c>
      <c r="E208" s="68">
        <v>0</v>
      </c>
      <c r="F208" s="72">
        <v>-100</v>
      </c>
      <c r="G208" s="68">
        <v>0</v>
      </c>
      <c r="H208" s="72">
        <v>-100</v>
      </c>
      <c r="I208" s="24"/>
      <c r="J208" s="24" t="s">
        <v>39</v>
      </c>
      <c r="K208" s="68">
        <v>0</v>
      </c>
      <c r="L208" s="72">
        <v>-100</v>
      </c>
      <c r="M208" s="68">
        <v>0</v>
      </c>
      <c r="N208" s="72">
        <v>-100</v>
      </c>
      <c r="O208" s="68">
        <v>0</v>
      </c>
      <c r="P208" s="72">
        <v>-100</v>
      </c>
      <c r="Q208" s="24"/>
      <c r="R208" s="24" t="s">
        <v>39</v>
      </c>
      <c r="S208" s="68">
        <v>0</v>
      </c>
      <c r="T208" s="72">
        <v>-100</v>
      </c>
      <c r="U208" s="68">
        <v>0</v>
      </c>
      <c r="V208" s="72">
        <v>-100</v>
      </c>
      <c r="W208" s="68">
        <v>0</v>
      </c>
      <c r="X208" s="72">
        <v>-100</v>
      </c>
      <c r="Y208" s="24"/>
      <c r="Z208" s="24" t="s">
        <v>39</v>
      </c>
      <c r="AA208" s="68">
        <v>0</v>
      </c>
      <c r="AB208" s="72">
        <v>-100</v>
      </c>
      <c r="AC208" s="68">
        <v>0</v>
      </c>
      <c r="AD208" s="72">
        <v>-100</v>
      </c>
      <c r="AE208" s="68">
        <v>0</v>
      </c>
      <c r="AF208" s="72">
        <v>-100</v>
      </c>
      <c r="AG208" s="24"/>
      <c r="AH208" s="24" t="s">
        <v>39</v>
      </c>
      <c r="AI208" s="68">
        <v>0</v>
      </c>
      <c r="AJ208" s="72">
        <v>-100</v>
      </c>
      <c r="AK208" s="68">
        <v>0</v>
      </c>
      <c r="AL208" s="72">
        <v>-100</v>
      </c>
      <c r="AM208" s="68">
        <v>0</v>
      </c>
      <c r="AN208" s="72">
        <v>-100</v>
      </c>
      <c r="AO208" s="24"/>
      <c r="AP208" s="24" t="s">
        <v>39</v>
      </c>
      <c r="AQ208" s="68">
        <v>0</v>
      </c>
      <c r="AR208" s="72">
        <v>-100</v>
      </c>
      <c r="AS208" s="68">
        <v>0</v>
      </c>
      <c r="AT208" s="72">
        <v>-100</v>
      </c>
      <c r="AU208" s="68">
        <v>0</v>
      </c>
      <c r="AV208" s="72">
        <v>-100</v>
      </c>
      <c r="AW208" s="24"/>
      <c r="AX208" s="24" t="s">
        <v>39</v>
      </c>
      <c r="AY208" s="68">
        <v>0</v>
      </c>
      <c r="AZ208" s="72">
        <v>-100</v>
      </c>
      <c r="BA208" s="68">
        <v>0</v>
      </c>
      <c r="BB208" s="72">
        <v>-100</v>
      </c>
      <c r="BC208" s="68">
        <v>0</v>
      </c>
      <c r="BD208" s="72">
        <v>-100</v>
      </c>
      <c r="BE208" s="24"/>
      <c r="BF208" s="24" t="s">
        <v>39</v>
      </c>
      <c r="BG208" s="68">
        <v>0</v>
      </c>
      <c r="BH208" s="72">
        <v>-100</v>
      </c>
      <c r="BI208" s="68">
        <v>0</v>
      </c>
      <c r="BJ208" s="72">
        <v>-100</v>
      </c>
      <c r="BK208" s="68">
        <v>0</v>
      </c>
      <c r="BL208" s="72">
        <v>-100</v>
      </c>
      <c r="BM208" s="24"/>
      <c r="BN208" s="24" t="s">
        <v>39</v>
      </c>
      <c r="BO208" s="68">
        <v>0</v>
      </c>
      <c r="BP208" s="72">
        <v>-100</v>
      </c>
      <c r="BQ208" s="68">
        <v>0</v>
      </c>
      <c r="BR208" s="72">
        <v>-100</v>
      </c>
      <c r="BS208" s="68">
        <v>0</v>
      </c>
      <c r="BT208" s="72">
        <v>-100</v>
      </c>
      <c r="BU208" s="24"/>
      <c r="BV208" s="24" t="s">
        <v>39</v>
      </c>
      <c r="BW208" s="68">
        <v>0</v>
      </c>
      <c r="BX208" s="72">
        <v>-100</v>
      </c>
      <c r="BY208" s="68">
        <v>0</v>
      </c>
      <c r="BZ208" s="72">
        <v>-100</v>
      </c>
      <c r="CA208" s="68">
        <v>0</v>
      </c>
      <c r="CB208" s="72">
        <v>-100</v>
      </c>
      <c r="CC208" s="24"/>
      <c r="CD208" s="24" t="s">
        <v>39</v>
      </c>
      <c r="CE208" s="68">
        <v>0</v>
      </c>
      <c r="CF208" s="72">
        <v>-100</v>
      </c>
      <c r="CG208" s="68">
        <v>0</v>
      </c>
      <c r="CH208" s="72">
        <v>-100</v>
      </c>
      <c r="CI208" s="68">
        <v>0</v>
      </c>
      <c r="CJ208" s="72">
        <v>-100</v>
      </c>
      <c r="CK208" s="24"/>
      <c r="CL208" s="24" t="s">
        <v>39</v>
      </c>
      <c r="CM208" s="68">
        <v>0</v>
      </c>
      <c r="CN208" s="72">
        <v>-100</v>
      </c>
      <c r="CO208" s="68">
        <v>0</v>
      </c>
      <c r="CP208" s="72">
        <v>-100</v>
      </c>
      <c r="CQ208" s="68">
        <v>0</v>
      </c>
      <c r="CR208" s="72">
        <v>-100</v>
      </c>
      <c r="CS208" s="24"/>
      <c r="CT208" s="24" t="s">
        <v>39</v>
      </c>
      <c r="CU208" s="68">
        <v>0</v>
      </c>
      <c r="CV208" s="72">
        <v>-100</v>
      </c>
      <c r="CW208" s="68">
        <v>0</v>
      </c>
      <c r="CX208" s="72">
        <v>-100</v>
      </c>
      <c r="CY208" s="68">
        <v>0</v>
      </c>
      <c r="CZ208" s="72">
        <v>-100</v>
      </c>
      <c r="DA208" s="24"/>
      <c r="DB208" s="24" t="s">
        <v>39</v>
      </c>
      <c r="DC208" s="68">
        <v>0</v>
      </c>
      <c r="DD208" s="72">
        <v>-100</v>
      </c>
      <c r="DE208" s="68">
        <v>0</v>
      </c>
      <c r="DF208" s="72">
        <v>-100</v>
      </c>
      <c r="DG208" s="68">
        <v>0</v>
      </c>
      <c r="DH208" s="72">
        <v>-100</v>
      </c>
      <c r="DI208" s="24"/>
      <c r="DJ208" s="24" t="s">
        <v>39</v>
      </c>
      <c r="DK208" s="68">
        <v>0</v>
      </c>
      <c r="DL208" s="72">
        <v>-100</v>
      </c>
      <c r="DM208" s="68" t="e">
        <v>#DIV/0!</v>
      </c>
      <c r="DN208" s="72" t="e">
        <v>#DIV/0!</v>
      </c>
      <c r="DO208" s="68">
        <v>0</v>
      </c>
      <c r="DP208" s="72">
        <v>-100</v>
      </c>
      <c r="DQ208" s="435"/>
    </row>
    <row r="209" s="405" customFormat="1" ht="15" customHeight="1" spans="1:121">
      <c r="A209" s="24"/>
      <c r="B209" s="24" t="s">
        <v>40</v>
      </c>
      <c r="C209" s="68">
        <v>0</v>
      </c>
      <c r="D209" s="72">
        <v>-100</v>
      </c>
      <c r="E209" s="68">
        <v>0</v>
      </c>
      <c r="F209" s="72">
        <v>-100</v>
      </c>
      <c r="G209" s="68">
        <v>0</v>
      </c>
      <c r="H209" s="72">
        <v>-100</v>
      </c>
      <c r="I209" s="24"/>
      <c r="J209" s="24" t="s">
        <v>40</v>
      </c>
      <c r="K209" s="68">
        <v>0</v>
      </c>
      <c r="L209" s="72">
        <v>-100</v>
      </c>
      <c r="M209" s="68">
        <v>0</v>
      </c>
      <c r="N209" s="72">
        <v>-100</v>
      </c>
      <c r="O209" s="68">
        <v>0</v>
      </c>
      <c r="P209" s="72">
        <v>-100</v>
      </c>
      <c r="Q209" s="24"/>
      <c r="R209" s="24" t="s">
        <v>40</v>
      </c>
      <c r="S209" s="68">
        <v>0</v>
      </c>
      <c r="T209" s="72">
        <v>-100</v>
      </c>
      <c r="U209" s="68">
        <v>0</v>
      </c>
      <c r="V209" s="72">
        <v>-100</v>
      </c>
      <c r="W209" s="68">
        <v>0</v>
      </c>
      <c r="X209" s="72">
        <v>-100</v>
      </c>
      <c r="Y209" s="24"/>
      <c r="Z209" s="24" t="s">
        <v>40</v>
      </c>
      <c r="AA209" s="68">
        <v>0</v>
      </c>
      <c r="AB209" s="72">
        <v>-100</v>
      </c>
      <c r="AC209" s="68">
        <v>0</v>
      </c>
      <c r="AD209" s="72">
        <v>-100</v>
      </c>
      <c r="AE209" s="68">
        <v>0</v>
      </c>
      <c r="AF209" s="72">
        <v>-100</v>
      </c>
      <c r="AG209" s="24"/>
      <c r="AH209" s="24" t="s">
        <v>40</v>
      </c>
      <c r="AI209" s="68">
        <v>0</v>
      </c>
      <c r="AJ209" s="72">
        <v>-100</v>
      </c>
      <c r="AK209" s="68">
        <v>0</v>
      </c>
      <c r="AL209" s="72">
        <v>-100</v>
      </c>
      <c r="AM209" s="68">
        <v>0</v>
      </c>
      <c r="AN209" s="72">
        <v>-100</v>
      </c>
      <c r="AO209" s="24"/>
      <c r="AP209" s="24" t="s">
        <v>40</v>
      </c>
      <c r="AQ209" s="68">
        <v>0</v>
      </c>
      <c r="AR209" s="72">
        <v>-100</v>
      </c>
      <c r="AS209" s="68">
        <v>0</v>
      </c>
      <c r="AT209" s="72">
        <v>-100</v>
      </c>
      <c r="AU209" s="68">
        <v>0</v>
      </c>
      <c r="AV209" s="72">
        <v>-100</v>
      </c>
      <c r="AW209" s="24"/>
      <c r="AX209" s="24" t="s">
        <v>40</v>
      </c>
      <c r="AY209" s="68">
        <v>0</v>
      </c>
      <c r="AZ209" s="72">
        <v>-100</v>
      </c>
      <c r="BA209" s="68">
        <v>0</v>
      </c>
      <c r="BB209" s="72">
        <v>-100</v>
      </c>
      <c r="BC209" s="68">
        <v>0</v>
      </c>
      <c r="BD209" s="72">
        <v>-100</v>
      </c>
      <c r="BE209" s="24"/>
      <c r="BF209" s="24" t="s">
        <v>40</v>
      </c>
      <c r="BG209" s="68">
        <v>0</v>
      </c>
      <c r="BH209" s="72">
        <v>-100</v>
      </c>
      <c r="BI209" s="68">
        <v>0</v>
      </c>
      <c r="BJ209" s="72">
        <v>-100</v>
      </c>
      <c r="BK209" s="68">
        <v>0</v>
      </c>
      <c r="BL209" s="72">
        <v>-100</v>
      </c>
      <c r="BM209" s="24"/>
      <c r="BN209" s="24" t="s">
        <v>40</v>
      </c>
      <c r="BO209" s="68">
        <v>0</v>
      </c>
      <c r="BP209" s="72">
        <v>-100</v>
      </c>
      <c r="BQ209" s="68">
        <v>0</v>
      </c>
      <c r="BR209" s="72">
        <v>-100</v>
      </c>
      <c r="BS209" s="68">
        <v>0</v>
      </c>
      <c r="BT209" s="72">
        <v>-100</v>
      </c>
      <c r="BU209" s="24"/>
      <c r="BV209" s="24" t="s">
        <v>40</v>
      </c>
      <c r="BW209" s="68">
        <v>0</v>
      </c>
      <c r="BX209" s="72">
        <v>-100</v>
      </c>
      <c r="BY209" s="68">
        <v>0</v>
      </c>
      <c r="BZ209" s="72">
        <v>-100</v>
      </c>
      <c r="CA209" s="68">
        <v>0</v>
      </c>
      <c r="CB209" s="72">
        <v>-100</v>
      </c>
      <c r="CC209" s="24"/>
      <c r="CD209" s="24" t="s">
        <v>40</v>
      </c>
      <c r="CE209" s="68">
        <v>0</v>
      </c>
      <c r="CF209" s="72">
        <v>-100</v>
      </c>
      <c r="CG209" s="68">
        <v>0</v>
      </c>
      <c r="CH209" s="72">
        <v>-100</v>
      </c>
      <c r="CI209" s="68">
        <v>0</v>
      </c>
      <c r="CJ209" s="72">
        <v>-100</v>
      </c>
      <c r="CK209" s="24"/>
      <c r="CL209" s="24" t="s">
        <v>40</v>
      </c>
      <c r="CM209" s="68">
        <v>0</v>
      </c>
      <c r="CN209" s="72">
        <v>-100</v>
      </c>
      <c r="CO209" s="68">
        <v>0</v>
      </c>
      <c r="CP209" s="72">
        <v>-100</v>
      </c>
      <c r="CQ209" s="68">
        <v>0</v>
      </c>
      <c r="CR209" s="72">
        <v>-100</v>
      </c>
      <c r="CS209" s="24"/>
      <c r="CT209" s="24" t="s">
        <v>40</v>
      </c>
      <c r="CU209" s="68">
        <v>0</v>
      </c>
      <c r="CV209" s="72">
        <v>-100</v>
      </c>
      <c r="CW209" s="68">
        <v>0</v>
      </c>
      <c r="CX209" s="72">
        <v>-100</v>
      </c>
      <c r="CY209" s="68">
        <v>0</v>
      </c>
      <c r="CZ209" s="72">
        <v>-100</v>
      </c>
      <c r="DA209" s="24"/>
      <c r="DB209" s="24" t="s">
        <v>40</v>
      </c>
      <c r="DC209" s="68">
        <v>0</v>
      </c>
      <c r="DD209" s="72">
        <v>-100</v>
      </c>
      <c r="DE209" s="68">
        <v>0</v>
      </c>
      <c r="DF209" s="72">
        <v>-100</v>
      </c>
      <c r="DG209" s="68">
        <v>0</v>
      </c>
      <c r="DH209" s="72">
        <v>-100</v>
      </c>
      <c r="DI209" s="24"/>
      <c r="DJ209" s="24" t="s">
        <v>40</v>
      </c>
      <c r="DK209" s="68">
        <v>0</v>
      </c>
      <c r="DL209" s="72">
        <v>-100</v>
      </c>
      <c r="DM209" s="68" t="e">
        <v>#DIV/0!</v>
      </c>
      <c r="DN209" s="72" t="e">
        <v>#DIV/0!</v>
      </c>
      <c r="DO209" s="68">
        <v>0</v>
      </c>
      <c r="DP209" s="72">
        <v>-100</v>
      </c>
      <c r="DQ209" s="435"/>
    </row>
    <row r="210" s="405" customFormat="1" ht="15" customHeight="1" spans="1:121">
      <c r="A210" s="24"/>
      <c r="B210" s="24" t="s">
        <v>41</v>
      </c>
      <c r="C210" s="68">
        <v>0</v>
      </c>
      <c r="D210" s="72">
        <v>-100</v>
      </c>
      <c r="E210" s="68">
        <v>0</v>
      </c>
      <c r="F210" s="72">
        <v>-100</v>
      </c>
      <c r="G210" s="68">
        <v>0</v>
      </c>
      <c r="H210" s="72">
        <v>-100</v>
      </c>
      <c r="I210" s="24"/>
      <c r="J210" s="24" t="s">
        <v>41</v>
      </c>
      <c r="K210" s="68">
        <v>0</v>
      </c>
      <c r="L210" s="72">
        <v>-100</v>
      </c>
      <c r="M210" s="68">
        <v>0</v>
      </c>
      <c r="N210" s="72">
        <v>-100</v>
      </c>
      <c r="O210" s="68">
        <v>0</v>
      </c>
      <c r="P210" s="72">
        <v>-100</v>
      </c>
      <c r="Q210" s="24"/>
      <c r="R210" s="24" t="s">
        <v>41</v>
      </c>
      <c r="S210" s="68">
        <v>0</v>
      </c>
      <c r="T210" s="72">
        <v>-100</v>
      </c>
      <c r="U210" s="68">
        <v>0</v>
      </c>
      <c r="V210" s="72">
        <v>-100</v>
      </c>
      <c r="W210" s="68">
        <v>0</v>
      </c>
      <c r="X210" s="72">
        <v>-100</v>
      </c>
      <c r="Y210" s="24"/>
      <c r="Z210" s="24" t="s">
        <v>41</v>
      </c>
      <c r="AA210" s="68">
        <v>0</v>
      </c>
      <c r="AB210" s="72">
        <v>-100</v>
      </c>
      <c r="AC210" s="68">
        <v>0</v>
      </c>
      <c r="AD210" s="72">
        <v>-100</v>
      </c>
      <c r="AE210" s="68">
        <v>0</v>
      </c>
      <c r="AF210" s="72">
        <v>-100</v>
      </c>
      <c r="AG210" s="24"/>
      <c r="AH210" s="24" t="s">
        <v>41</v>
      </c>
      <c r="AI210" s="68">
        <v>0</v>
      </c>
      <c r="AJ210" s="72">
        <v>-100</v>
      </c>
      <c r="AK210" s="68">
        <v>0</v>
      </c>
      <c r="AL210" s="72">
        <v>-100</v>
      </c>
      <c r="AM210" s="68">
        <v>0</v>
      </c>
      <c r="AN210" s="72">
        <v>-100</v>
      </c>
      <c r="AO210" s="24"/>
      <c r="AP210" s="24" t="s">
        <v>41</v>
      </c>
      <c r="AQ210" s="68">
        <v>0</v>
      </c>
      <c r="AR210" s="72">
        <v>-100</v>
      </c>
      <c r="AS210" s="68">
        <v>0</v>
      </c>
      <c r="AT210" s="72">
        <v>-100</v>
      </c>
      <c r="AU210" s="68">
        <v>0</v>
      </c>
      <c r="AV210" s="72">
        <v>-100</v>
      </c>
      <c r="AW210" s="24"/>
      <c r="AX210" s="24" t="s">
        <v>41</v>
      </c>
      <c r="AY210" s="68">
        <v>0</v>
      </c>
      <c r="AZ210" s="72">
        <v>-100</v>
      </c>
      <c r="BA210" s="68">
        <v>0</v>
      </c>
      <c r="BB210" s="72">
        <v>-100</v>
      </c>
      <c r="BC210" s="68">
        <v>0</v>
      </c>
      <c r="BD210" s="72">
        <v>-100</v>
      </c>
      <c r="BE210" s="24"/>
      <c r="BF210" s="24" t="s">
        <v>41</v>
      </c>
      <c r="BG210" s="68">
        <v>0</v>
      </c>
      <c r="BH210" s="72">
        <v>-100</v>
      </c>
      <c r="BI210" s="68">
        <v>0</v>
      </c>
      <c r="BJ210" s="72">
        <v>-100</v>
      </c>
      <c r="BK210" s="68">
        <v>0</v>
      </c>
      <c r="BL210" s="72">
        <v>-100</v>
      </c>
      <c r="BM210" s="24"/>
      <c r="BN210" s="24" t="s">
        <v>41</v>
      </c>
      <c r="BO210" s="68">
        <v>0</v>
      </c>
      <c r="BP210" s="72">
        <v>-100</v>
      </c>
      <c r="BQ210" s="68">
        <v>0</v>
      </c>
      <c r="BR210" s="72">
        <v>-100</v>
      </c>
      <c r="BS210" s="68">
        <v>0</v>
      </c>
      <c r="BT210" s="72">
        <v>-100</v>
      </c>
      <c r="BU210" s="24"/>
      <c r="BV210" s="24" t="s">
        <v>41</v>
      </c>
      <c r="BW210" s="68">
        <v>0</v>
      </c>
      <c r="BX210" s="72">
        <v>-100</v>
      </c>
      <c r="BY210" s="68">
        <v>0</v>
      </c>
      <c r="BZ210" s="72">
        <v>-100</v>
      </c>
      <c r="CA210" s="68">
        <v>0</v>
      </c>
      <c r="CB210" s="72">
        <v>-100</v>
      </c>
      <c r="CC210" s="24"/>
      <c r="CD210" s="24" t="s">
        <v>41</v>
      </c>
      <c r="CE210" s="68">
        <v>0</v>
      </c>
      <c r="CF210" s="72">
        <v>-100</v>
      </c>
      <c r="CG210" s="68">
        <v>0</v>
      </c>
      <c r="CH210" s="72">
        <v>-100</v>
      </c>
      <c r="CI210" s="68">
        <v>0</v>
      </c>
      <c r="CJ210" s="72">
        <v>-100</v>
      </c>
      <c r="CK210" s="24"/>
      <c r="CL210" s="24" t="s">
        <v>41</v>
      </c>
      <c r="CM210" s="68">
        <v>0</v>
      </c>
      <c r="CN210" s="72">
        <v>-100</v>
      </c>
      <c r="CO210" s="68">
        <v>0</v>
      </c>
      <c r="CP210" s="72">
        <v>-100</v>
      </c>
      <c r="CQ210" s="68">
        <v>0</v>
      </c>
      <c r="CR210" s="72">
        <v>-100</v>
      </c>
      <c r="CS210" s="24"/>
      <c r="CT210" s="24" t="s">
        <v>41</v>
      </c>
      <c r="CU210" s="68">
        <v>0</v>
      </c>
      <c r="CV210" s="72">
        <v>-100</v>
      </c>
      <c r="CW210" s="68">
        <v>0</v>
      </c>
      <c r="CX210" s="72">
        <v>-100</v>
      </c>
      <c r="CY210" s="68">
        <v>0</v>
      </c>
      <c r="CZ210" s="72">
        <v>-100</v>
      </c>
      <c r="DA210" s="24"/>
      <c r="DB210" s="24" t="s">
        <v>41</v>
      </c>
      <c r="DC210" s="68">
        <v>0</v>
      </c>
      <c r="DD210" s="72">
        <v>-100</v>
      </c>
      <c r="DE210" s="68">
        <v>0</v>
      </c>
      <c r="DF210" s="72">
        <v>-100</v>
      </c>
      <c r="DG210" s="68">
        <v>0</v>
      </c>
      <c r="DH210" s="72">
        <v>-100</v>
      </c>
      <c r="DI210" s="24"/>
      <c r="DJ210" s="24" t="s">
        <v>41</v>
      </c>
      <c r="DK210" s="68">
        <v>0</v>
      </c>
      <c r="DL210" s="72">
        <v>-100</v>
      </c>
      <c r="DM210" s="68" t="e">
        <v>#DIV/0!</v>
      </c>
      <c r="DN210" s="72" t="e">
        <v>#DIV/0!</v>
      </c>
      <c r="DO210" s="68">
        <v>0</v>
      </c>
      <c r="DP210" s="72">
        <v>-100</v>
      </c>
      <c r="DQ210" s="435"/>
    </row>
    <row r="211" s="405" customFormat="1" ht="15" customHeight="1" spans="1:121">
      <c r="A211" s="24"/>
      <c r="B211" s="24" t="s">
        <v>42</v>
      </c>
      <c r="C211" s="68">
        <v>0</v>
      </c>
      <c r="D211" s="72">
        <v>-100</v>
      </c>
      <c r="E211" s="68">
        <v>0</v>
      </c>
      <c r="F211" s="72">
        <v>-100</v>
      </c>
      <c r="G211" s="68">
        <v>0</v>
      </c>
      <c r="H211" s="72">
        <v>-100</v>
      </c>
      <c r="I211" s="24"/>
      <c r="J211" s="24" t="s">
        <v>42</v>
      </c>
      <c r="K211" s="68">
        <v>0</v>
      </c>
      <c r="L211" s="72">
        <v>-100</v>
      </c>
      <c r="M211" s="68">
        <v>0</v>
      </c>
      <c r="N211" s="72">
        <v>-100</v>
      </c>
      <c r="O211" s="68">
        <v>0</v>
      </c>
      <c r="P211" s="72">
        <v>-100</v>
      </c>
      <c r="Q211" s="24"/>
      <c r="R211" s="24" t="s">
        <v>42</v>
      </c>
      <c r="S211" s="68">
        <v>0</v>
      </c>
      <c r="T211" s="72">
        <v>-100</v>
      </c>
      <c r="U211" s="68">
        <v>0</v>
      </c>
      <c r="V211" s="72">
        <v>-100</v>
      </c>
      <c r="W211" s="68">
        <v>0</v>
      </c>
      <c r="X211" s="72">
        <v>-100</v>
      </c>
      <c r="Y211" s="24"/>
      <c r="Z211" s="24" t="s">
        <v>42</v>
      </c>
      <c r="AA211" s="68">
        <v>0</v>
      </c>
      <c r="AB211" s="72">
        <v>-100</v>
      </c>
      <c r="AC211" s="68">
        <v>0</v>
      </c>
      <c r="AD211" s="72">
        <v>-100</v>
      </c>
      <c r="AE211" s="68">
        <v>0</v>
      </c>
      <c r="AF211" s="72">
        <v>-100</v>
      </c>
      <c r="AG211" s="24"/>
      <c r="AH211" s="24" t="s">
        <v>42</v>
      </c>
      <c r="AI211" s="68">
        <v>0</v>
      </c>
      <c r="AJ211" s="72">
        <v>-100</v>
      </c>
      <c r="AK211" s="68">
        <v>0</v>
      </c>
      <c r="AL211" s="72">
        <v>-100</v>
      </c>
      <c r="AM211" s="68">
        <v>0</v>
      </c>
      <c r="AN211" s="72">
        <v>-100</v>
      </c>
      <c r="AO211" s="24"/>
      <c r="AP211" s="24" t="s">
        <v>42</v>
      </c>
      <c r="AQ211" s="68">
        <v>0</v>
      </c>
      <c r="AR211" s="72">
        <v>-100</v>
      </c>
      <c r="AS211" s="68">
        <v>0</v>
      </c>
      <c r="AT211" s="72">
        <v>-100</v>
      </c>
      <c r="AU211" s="68">
        <v>0</v>
      </c>
      <c r="AV211" s="72">
        <v>-100</v>
      </c>
      <c r="AW211" s="24"/>
      <c r="AX211" s="24" t="s">
        <v>42</v>
      </c>
      <c r="AY211" s="68">
        <v>0</v>
      </c>
      <c r="AZ211" s="72">
        <v>-100</v>
      </c>
      <c r="BA211" s="68">
        <v>0</v>
      </c>
      <c r="BB211" s="72">
        <v>-100</v>
      </c>
      <c r="BC211" s="68">
        <v>0</v>
      </c>
      <c r="BD211" s="72">
        <v>-100</v>
      </c>
      <c r="BE211" s="24"/>
      <c r="BF211" s="24" t="s">
        <v>42</v>
      </c>
      <c r="BG211" s="68">
        <v>0</v>
      </c>
      <c r="BH211" s="72">
        <v>-100</v>
      </c>
      <c r="BI211" s="68">
        <v>0</v>
      </c>
      <c r="BJ211" s="72">
        <v>-100</v>
      </c>
      <c r="BK211" s="68">
        <v>0</v>
      </c>
      <c r="BL211" s="72">
        <v>-100</v>
      </c>
      <c r="BM211" s="24"/>
      <c r="BN211" s="24" t="s">
        <v>42</v>
      </c>
      <c r="BO211" s="68">
        <v>0</v>
      </c>
      <c r="BP211" s="72">
        <v>-100</v>
      </c>
      <c r="BQ211" s="68">
        <v>0</v>
      </c>
      <c r="BR211" s="72">
        <v>-100</v>
      </c>
      <c r="BS211" s="68">
        <v>0</v>
      </c>
      <c r="BT211" s="72">
        <v>-100</v>
      </c>
      <c r="BU211" s="24"/>
      <c r="BV211" s="24" t="s">
        <v>42</v>
      </c>
      <c r="BW211" s="68">
        <v>0</v>
      </c>
      <c r="BX211" s="72">
        <v>-100</v>
      </c>
      <c r="BY211" s="68">
        <v>0</v>
      </c>
      <c r="BZ211" s="72">
        <v>-100</v>
      </c>
      <c r="CA211" s="68">
        <v>0</v>
      </c>
      <c r="CB211" s="72">
        <v>-100</v>
      </c>
      <c r="CC211" s="24"/>
      <c r="CD211" s="24" t="s">
        <v>42</v>
      </c>
      <c r="CE211" s="68">
        <v>0</v>
      </c>
      <c r="CF211" s="72">
        <v>-100</v>
      </c>
      <c r="CG211" s="68">
        <v>0</v>
      </c>
      <c r="CH211" s="72">
        <v>-100</v>
      </c>
      <c r="CI211" s="68">
        <v>0</v>
      </c>
      <c r="CJ211" s="72">
        <v>-100</v>
      </c>
      <c r="CK211" s="24"/>
      <c r="CL211" s="24" t="s">
        <v>42</v>
      </c>
      <c r="CM211" s="68">
        <v>0</v>
      </c>
      <c r="CN211" s="72">
        <v>-100</v>
      </c>
      <c r="CO211" s="68">
        <v>0</v>
      </c>
      <c r="CP211" s="72">
        <v>-100</v>
      </c>
      <c r="CQ211" s="68">
        <v>0</v>
      </c>
      <c r="CR211" s="72">
        <v>-100</v>
      </c>
      <c r="CS211" s="24"/>
      <c r="CT211" s="24" t="s">
        <v>42</v>
      </c>
      <c r="CU211" s="68">
        <v>0</v>
      </c>
      <c r="CV211" s="72">
        <v>-100</v>
      </c>
      <c r="CW211" s="68">
        <v>0</v>
      </c>
      <c r="CX211" s="72">
        <v>-100</v>
      </c>
      <c r="CY211" s="68">
        <v>0</v>
      </c>
      <c r="CZ211" s="72">
        <v>-100</v>
      </c>
      <c r="DA211" s="24"/>
      <c r="DB211" s="24" t="s">
        <v>42</v>
      </c>
      <c r="DC211" s="68">
        <v>0</v>
      </c>
      <c r="DD211" s="72">
        <v>-100</v>
      </c>
      <c r="DE211" s="68">
        <v>0</v>
      </c>
      <c r="DF211" s="72">
        <v>-100</v>
      </c>
      <c r="DG211" s="68">
        <v>0</v>
      </c>
      <c r="DH211" s="72">
        <v>-100</v>
      </c>
      <c r="DI211" s="24"/>
      <c r="DJ211" s="24" t="s">
        <v>42</v>
      </c>
      <c r="DK211" s="68">
        <v>0</v>
      </c>
      <c r="DL211" s="72">
        <v>-100</v>
      </c>
      <c r="DM211" s="68" t="e">
        <v>#DIV/0!</v>
      </c>
      <c r="DN211" s="72" t="e">
        <v>#DIV/0!</v>
      </c>
      <c r="DO211" s="68">
        <v>0</v>
      </c>
      <c r="DP211" s="72">
        <v>-100</v>
      </c>
      <c r="DQ211" s="435"/>
    </row>
    <row r="212" s="405" customFormat="1" ht="15" customHeight="1" spans="1:120">
      <c r="A212" s="24"/>
      <c r="B212" s="24" t="s">
        <v>43</v>
      </c>
      <c r="C212" s="68">
        <v>0</v>
      </c>
      <c r="D212" s="72">
        <v>-100</v>
      </c>
      <c r="E212" s="68">
        <v>0</v>
      </c>
      <c r="F212" s="72">
        <v>-100</v>
      </c>
      <c r="G212" s="68">
        <v>0</v>
      </c>
      <c r="H212" s="72">
        <v>-100</v>
      </c>
      <c r="I212" s="24"/>
      <c r="J212" s="24" t="s">
        <v>43</v>
      </c>
      <c r="K212" s="68">
        <v>0</v>
      </c>
      <c r="L212" s="72">
        <v>-100</v>
      </c>
      <c r="M212" s="68">
        <v>0</v>
      </c>
      <c r="N212" s="72">
        <v>-100</v>
      </c>
      <c r="O212" s="68">
        <v>0</v>
      </c>
      <c r="P212" s="72">
        <v>-100</v>
      </c>
      <c r="Q212" s="24"/>
      <c r="R212" s="24" t="s">
        <v>43</v>
      </c>
      <c r="S212" s="68">
        <v>0</v>
      </c>
      <c r="T212" s="72">
        <v>-100</v>
      </c>
      <c r="U212" s="68">
        <v>0</v>
      </c>
      <c r="V212" s="72">
        <v>-100</v>
      </c>
      <c r="W212" s="68">
        <v>0</v>
      </c>
      <c r="X212" s="72">
        <v>-100</v>
      </c>
      <c r="Y212" s="24"/>
      <c r="Z212" s="24" t="s">
        <v>43</v>
      </c>
      <c r="AA212" s="68">
        <v>0</v>
      </c>
      <c r="AB212" s="72">
        <v>-100</v>
      </c>
      <c r="AC212" s="68">
        <v>0</v>
      </c>
      <c r="AD212" s="72">
        <v>-100</v>
      </c>
      <c r="AE212" s="68">
        <v>0</v>
      </c>
      <c r="AF212" s="72">
        <v>-100</v>
      </c>
      <c r="AG212" s="24"/>
      <c r="AH212" s="24" t="s">
        <v>43</v>
      </c>
      <c r="AI212" s="68">
        <v>0</v>
      </c>
      <c r="AJ212" s="72">
        <v>-100</v>
      </c>
      <c r="AK212" s="68">
        <v>0</v>
      </c>
      <c r="AL212" s="72">
        <v>-100</v>
      </c>
      <c r="AM212" s="68">
        <v>0</v>
      </c>
      <c r="AN212" s="72">
        <v>-100</v>
      </c>
      <c r="AO212" s="24"/>
      <c r="AP212" s="24" t="s">
        <v>43</v>
      </c>
      <c r="AQ212" s="68">
        <v>0</v>
      </c>
      <c r="AR212" s="72">
        <v>-100</v>
      </c>
      <c r="AS212" s="68">
        <v>0</v>
      </c>
      <c r="AT212" s="72">
        <v>-100</v>
      </c>
      <c r="AU212" s="68">
        <v>0</v>
      </c>
      <c r="AV212" s="72">
        <v>-100</v>
      </c>
      <c r="AW212" s="24"/>
      <c r="AX212" s="24" t="s">
        <v>43</v>
      </c>
      <c r="AY212" s="68">
        <v>0</v>
      </c>
      <c r="AZ212" s="72">
        <v>-100</v>
      </c>
      <c r="BA212" s="68">
        <v>0</v>
      </c>
      <c r="BB212" s="72">
        <v>-100</v>
      </c>
      <c r="BC212" s="68">
        <v>0</v>
      </c>
      <c r="BD212" s="72">
        <v>-100</v>
      </c>
      <c r="BE212" s="24"/>
      <c r="BF212" s="24" t="s">
        <v>43</v>
      </c>
      <c r="BG212" s="68">
        <v>0</v>
      </c>
      <c r="BH212" s="72">
        <v>-100</v>
      </c>
      <c r="BI212" s="68">
        <v>0</v>
      </c>
      <c r="BJ212" s="72">
        <v>-100</v>
      </c>
      <c r="BK212" s="68">
        <v>0</v>
      </c>
      <c r="BL212" s="72">
        <v>-100</v>
      </c>
      <c r="BM212" s="24"/>
      <c r="BN212" s="24" t="s">
        <v>43</v>
      </c>
      <c r="BO212" s="68">
        <v>0</v>
      </c>
      <c r="BP212" s="72">
        <v>-100</v>
      </c>
      <c r="BQ212" s="68">
        <v>0</v>
      </c>
      <c r="BR212" s="72">
        <v>-100</v>
      </c>
      <c r="BS212" s="68">
        <v>0</v>
      </c>
      <c r="BT212" s="72">
        <v>-100</v>
      </c>
      <c r="BU212" s="24"/>
      <c r="BV212" s="24" t="s">
        <v>43</v>
      </c>
      <c r="BW212" s="68">
        <v>0</v>
      </c>
      <c r="BX212" s="72">
        <v>-100</v>
      </c>
      <c r="BY212" s="68">
        <v>0</v>
      </c>
      <c r="BZ212" s="72">
        <v>-100</v>
      </c>
      <c r="CA212" s="68">
        <v>0</v>
      </c>
      <c r="CB212" s="72">
        <v>-100</v>
      </c>
      <c r="CC212" s="24"/>
      <c r="CD212" s="24" t="s">
        <v>43</v>
      </c>
      <c r="CE212" s="68">
        <v>0</v>
      </c>
      <c r="CF212" s="72">
        <v>-100</v>
      </c>
      <c r="CG212" s="68">
        <v>0</v>
      </c>
      <c r="CH212" s="72">
        <v>-100</v>
      </c>
      <c r="CI212" s="68">
        <v>0</v>
      </c>
      <c r="CJ212" s="72">
        <v>-100</v>
      </c>
      <c r="CK212" s="24"/>
      <c r="CL212" s="24" t="s">
        <v>43</v>
      </c>
      <c r="CM212" s="68">
        <v>0</v>
      </c>
      <c r="CN212" s="72">
        <v>-100</v>
      </c>
      <c r="CO212" s="68">
        <v>0</v>
      </c>
      <c r="CP212" s="72">
        <v>-100</v>
      </c>
      <c r="CQ212" s="68">
        <v>0</v>
      </c>
      <c r="CR212" s="72">
        <v>-100</v>
      </c>
      <c r="CS212" s="24"/>
      <c r="CT212" s="24" t="s">
        <v>43</v>
      </c>
      <c r="CU212" s="68">
        <v>0</v>
      </c>
      <c r="CV212" s="72">
        <v>-100</v>
      </c>
      <c r="CW212" s="68">
        <v>0</v>
      </c>
      <c r="CX212" s="72">
        <v>-100</v>
      </c>
      <c r="CY212" s="68">
        <v>0</v>
      </c>
      <c r="CZ212" s="72">
        <v>-100</v>
      </c>
      <c r="DA212" s="24"/>
      <c r="DB212" s="24" t="s">
        <v>43</v>
      </c>
      <c r="DC212" s="68">
        <v>0</v>
      </c>
      <c r="DD212" s="72">
        <v>-100</v>
      </c>
      <c r="DE212" s="68">
        <v>0</v>
      </c>
      <c r="DF212" s="72">
        <v>-100</v>
      </c>
      <c r="DG212" s="68">
        <v>0</v>
      </c>
      <c r="DH212" s="72">
        <v>-100</v>
      </c>
      <c r="DI212" s="24"/>
      <c r="DJ212" s="24" t="s">
        <v>43</v>
      </c>
      <c r="DK212" s="68">
        <v>0</v>
      </c>
      <c r="DL212" s="72">
        <v>-100</v>
      </c>
      <c r="DM212" s="68" t="e">
        <v>#DIV/0!</v>
      </c>
      <c r="DN212" s="72" t="e">
        <v>#DIV/0!</v>
      </c>
      <c r="DO212" s="68">
        <v>0</v>
      </c>
      <c r="DP212" s="72">
        <v>-100</v>
      </c>
    </row>
    <row r="213" s="405" customFormat="1" spans="1:143">
      <c r="A213" s="24"/>
      <c r="B213" s="24"/>
      <c r="C213" s="68"/>
      <c r="D213" s="72"/>
      <c r="E213" s="68"/>
      <c r="F213" s="72"/>
      <c r="G213" s="68"/>
      <c r="H213" s="72"/>
      <c r="I213" s="24"/>
      <c r="J213" s="24"/>
      <c r="K213" s="68"/>
      <c r="L213" s="72"/>
      <c r="M213" s="68"/>
      <c r="N213" s="72"/>
      <c r="O213" s="68"/>
      <c r="P213" s="72"/>
      <c r="Q213" s="24"/>
      <c r="R213" s="24"/>
      <c r="S213" s="68"/>
      <c r="T213" s="72"/>
      <c r="U213" s="68"/>
      <c r="V213" s="72"/>
      <c r="W213" s="68"/>
      <c r="X213" s="72"/>
      <c r="Y213" s="24"/>
      <c r="Z213" s="24"/>
      <c r="AA213" s="68"/>
      <c r="AB213" s="72"/>
      <c r="AC213" s="68"/>
      <c r="AD213" s="72"/>
      <c r="AE213" s="68"/>
      <c r="AF213" s="72"/>
      <c r="AG213" s="24"/>
      <c r="AH213" s="24"/>
      <c r="AI213" s="68"/>
      <c r="AJ213" s="72"/>
      <c r="AK213" s="68"/>
      <c r="AL213" s="72"/>
      <c r="AM213" s="68"/>
      <c r="AN213" s="72"/>
      <c r="AO213" s="24"/>
      <c r="AP213" s="24"/>
      <c r="AQ213" s="68"/>
      <c r="AR213" s="72"/>
      <c r="AS213" s="68"/>
      <c r="AT213" s="72"/>
      <c r="AU213" s="68"/>
      <c r="AV213" s="72"/>
      <c r="AW213" s="24"/>
      <c r="AX213" s="24"/>
      <c r="AY213" s="68"/>
      <c r="AZ213" s="72"/>
      <c r="BA213" s="68"/>
      <c r="BB213" s="72"/>
      <c r="BC213" s="68"/>
      <c r="BD213" s="72"/>
      <c r="BE213" s="24"/>
      <c r="BF213" s="24"/>
      <c r="BG213" s="68"/>
      <c r="BH213" s="72"/>
      <c r="BI213" s="68"/>
      <c r="BJ213" s="72"/>
      <c r="BK213" s="68"/>
      <c r="BL213" s="72"/>
      <c r="BM213" s="24"/>
      <c r="BN213" s="24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O213" s="68"/>
      <c r="CP213" s="68"/>
      <c r="CQ213" s="68"/>
      <c r="CR213" s="68"/>
      <c r="CS213" s="68"/>
      <c r="CT213" s="68"/>
      <c r="CU213" s="68"/>
      <c r="CV213" s="68"/>
      <c r="CW213" s="68"/>
      <c r="CX213" s="68"/>
      <c r="CY213" s="68"/>
      <c r="CZ213" s="68"/>
      <c r="DB213" s="68"/>
      <c r="DC213" s="68"/>
      <c r="DD213" s="68"/>
      <c r="DE213" s="68"/>
      <c r="DF213" s="68"/>
      <c r="DG213" s="68"/>
      <c r="DH213" s="68"/>
      <c r="DI213" s="68"/>
      <c r="DJ213" s="68"/>
      <c r="DK213" s="68"/>
      <c r="DL213" s="68"/>
      <c r="DM213" s="68"/>
      <c r="DO213" s="68"/>
      <c r="DP213" s="68"/>
      <c r="DQ213" s="68"/>
      <c r="DR213" s="68"/>
      <c r="DS213" s="68"/>
      <c r="DT213" s="68"/>
      <c r="DU213" s="68"/>
      <c r="DV213" s="68"/>
      <c r="DW213" s="68"/>
      <c r="DX213" s="68"/>
      <c r="DY213" s="68"/>
      <c r="DZ213" s="68"/>
      <c r="EB213" s="68"/>
      <c r="EC213" s="68"/>
      <c r="ED213" s="68"/>
      <c r="EE213" s="68"/>
      <c r="EF213" s="68"/>
      <c r="EG213" s="68"/>
      <c r="EH213" s="68"/>
      <c r="EI213" s="68"/>
      <c r="EJ213" s="68"/>
      <c r="EK213" s="68"/>
      <c r="EL213" s="68"/>
      <c r="EM213" s="68"/>
    </row>
    <row r="214" spans="1:1">
      <c r="A214" s="27"/>
    </row>
    <row r="215" spans="1:1">
      <c r="A215" s="27"/>
    </row>
    <row r="216" spans="1:119">
      <c r="A216" s="27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</row>
    <row r="217" spans="1:119">
      <c r="A217" s="2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</row>
    <row r="218" spans="1:119">
      <c r="A218" s="27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</row>
    <row r="219" spans="1:119">
      <c r="A219" s="27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</row>
    <row r="220" spans="1:119">
      <c r="A220" s="27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</row>
    <row r="221" spans="1:119">
      <c r="A221" s="27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</row>
    <row r="222" spans="1:119">
      <c r="A222" s="27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</row>
    <row r="223" spans="1:119">
      <c r="A223" s="27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</row>
    <row r="224" spans="1:119">
      <c r="A224" s="27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</row>
    <row r="225" spans="1:119">
      <c r="A225" s="27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</row>
    <row r="226" spans="1:119">
      <c r="A226" s="27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</row>
    <row r="227" spans="1:119">
      <c r="A227" s="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</row>
    <row r="228" spans="1:119">
      <c r="A228" s="27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</row>
    <row r="229" spans="1:119">
      <c r="A229" s="27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</row>
    <row r="230" spans="1:119">
      <c r="A230" s="27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</row>
    <row r="231" spans="1:119">
      <c r="A231" s="27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</row>
    <row r="232" spans="1:119">
      <c r="A232" s="27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</row>
    <row r="233" spans="1:119">
      <c r="A233" s="27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1:119">
      <c r="A234" s="27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1:119">
      <c r="A235" s="27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1:119">
      <c r="A236" s="27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1:119">
      <c r="A237" s="2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1:119">
      <c r="A238" s="27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1:119">
      <c r="A239" s="27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1:119">
      <c r="A240" s="27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1:119">
      <c r="A241" s="27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1:119">
      <c r="A242" s="27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1:119">
      <c r="A243" s="27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1:119">
      <c r="A244" s="27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1:119">
      <c r="A245" s="27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1:119">
      <c r="A246" s="27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1:119">
      <c r="A247" s="2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1:119">
      <c r="A248" s="27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1:119">
      <c r="A249" s="27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1:119">
      <c r="A250" s="27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1:119">
      <c r="A251" s="27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1:119">
      <c r="A252" s="27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1:119">
      <c r="A253" s="27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1:119">
      <c r="A254" s="27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1:119">
      <c r="A255" s="27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1:119">
      <c r="A256" s="27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1:119">
      <c r="A257" s="2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1:119">
      <c r="A258" s="27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1:119">
      <c r="A259" s="27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1:119">
      <c r="A260" s="27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1:119">
      <c r="A261" s="27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1:119">
      <c r="A262" s="27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1:119">
      <c r="A263" s="27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1:119">
      <c r="A264" s="27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1:119">
      <c r="A265" s="27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1:119">
      <c r="A266" s="27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1:119">
      <c r="A267" s="2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1:119">
      <c r="A268" s="27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1:119">
      <c r="A269" s="27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1:119">
      <c r="A270" s="27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1:119">
      <c r="A271" s="27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1:119">
      <c r="A272" s="27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1:119">
      <c r="A273" s="27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1:119">
      <c r="A274" s="27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1:119">
      <c r="A275" s="27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1:119">
      <c r="A276" s="27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1:119">
      <c r="A277" s="2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1:119">
      <c r="A278" s="27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1:119">
      <c r="A279" s="27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1:119">
      <c r="A280" s="27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1:119">
      <c r="A281" s="27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1:119">
      <c r="A282" s="27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1:119">
      <c r="A283" s="27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1:119">
      <c r="A284" s="27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1:119">
      <c r="A285" s="27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1:119">
      <c r="A286" s="27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1:119">
      <c r="A287" s="2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1:119">
      <c r="A288" s="27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1:119">
      <c r="A289" s="27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1:119">
      <c r="A290" s="27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1:119">
      <c r="A291" s="27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1:119">
      <c r="A292" s="27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1:119">
      <c r="A293" s="27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1:119">
      <c r="A294" s="27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1:119">
      <c r="A295" s="27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1:119">
      <c r="A296" s="27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>
      <c r="A297" s="2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1:119">
      <c r="A298" s="27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  <row r="299" spans="1:119">
      <c r="A299" s="27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</row>
    <row r="300" spans="1:119">
      <c r="A300" s="27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</row>
    <row r="301" spans="1:119">
      <c r="A301" s="27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>
      <c r="A302" s="27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</row>
    <row r="303" spans="1:119">
      <c r="A303" s="27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1:119">
      <c r="A304" s="27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1:119">
      <c r="A305" s="27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1:119">
      <c r="A306" s="27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</row>
    <row r="307" spans="1:119">
      <c r="A307" s="2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</row>
    <row r="308" spans="1:119">
      <c r="A308" s="27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</row>
    <row r="309" spans="1:119">
      <c r="A309" s="27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</row>
    <row r="310" spans="1:119">
      <c r="A310" s="27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</row>
    <row r="311" spans="1:119">
      <c r="A311" s="27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</row>
    <row r="312" spans="1:119">
      <c r="A312" s="27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</row>
    <row r="313" spans="1:119">
      <c r="A313" s="27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</row>
    <row r="314" spans="1:119">
      <c r="A314" s="27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</row>
    <row r="315" spans="1:119">
      <c r="A315" s="27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</row>
    <row r="316" spans="1:119">
      <c r="A316" s="27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</row>
    <row r="317" spans="1:119">
      <c r="A317" s="2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</row>
    <row r="318" spans="1:119">
      <c r="A318" s="27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</row>
    <row r="319" spans="1:119">
      <c r="A319" s="27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</row>
    <row r="320" spans="1:119">
      <c r="A320" s="27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</row>
    <row r="321" spans="1:119">
      <c r="A321" s="27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</row>
    <row r="322" spans="1:119">
      <c r="A322" s="27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</row>
  </sheetData>
  <mergeCells count="420"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U7:CV7"/>
    <mergeCell ref="CW7:CX7"/>
    <mergeCell ref="CY7:CZ7"/>
    <mergeCell ref="DC7:DD7"/>
    <mergeCell ref="DE7:DF7"/>
    <mergeCell ref="DG7:DH7"/>
    <mergeCell ref="DK7:DL7"/>
    <mergeCell ref="DM7:DN7"/>
    <mergeCell ref="DO7:DP7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AU8:AV8"/>
    <mergeCell ref="AY8:AZ8"/>
    <mergeCell ref="BA8:BB8"/>
    <mergeCell ref="BC8:BD8"/>
    <mergeCell ref="BG8:BH8"/>
    <mergeCell ref="BI8:BJ8"/>
    <mergeCell ref="BK8:BL8"/>
    <mergeCell ref="BO8:BP8"/>
    <mergeCell ref="BQ8:BR8"/>
    <mergeCell ref="BS8:BT8"/>
    <mergeCell ref="BW8:BX8"/>
    <mergeCell ref="BY8:BZ8"/>
    <mergeCell ref="CA8:CB8"/>
    <mergeCell ref="CE8:CF8"/>
    <mergeCell ref="CG8:CH8"/>
    <mergeCell ref="CI8:CJ8"/>
    <mergeCell ref="CM8:CN8"/>
    <mergeCell ref="CO8:CP8"/>
    <mergeCell ref="CQ8:CR8"/>
    <mergeCell ref="CU8:CV8"/>
    <mergeCell ref="CW8:CX8"/>
    <mergeCell ref="CY8:CZ8"/>
    <mergeCell ref="DC8:DD8"/>
    <mergeCell ref="DE8:DF8"/>
    <mergeCell ref="DG8:DH8"/>
    <mergeCell ref="DK8:DL8"/>
    <mergeCell ref="DM8:DN8"/>
    <mergeCell ref="DO8:DP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BB5:BB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</mergeCells>
  <printOptions horizontalCentered="1"/>
  <pageMargins left="0.433070866141732" right="0.393700787401575" top="0.287401575" bottom="0.196850393700787" header="0.236220472440945" footer="0.551181102362205"/>
  <pageSetup paperSize="9" scale="80" firstPageNumber="57" orientation="portrait" useFirstPageNumber="1"/>
  <headerFooter alignWithMargins="0">
    <oddFooter>&amp;C&amp;P</oddFooter>
  </headerFooter>
  <colBreaks count="14" manualBreakCount="14">
    <brk id="8" max="204" man="1"/>
    <brk id="16" max="204" man="1"/>
    <brk id="24" max="204" man="1"/>
    <brk id="32" max="204" man="1"/>
    <brk id="40" max="204" man="1"/>
    <brk id="48" max="204" man="1"/>
    <brk id="56" max="204" man="1"/>
    <brk id="64" max="204" man="1"/>
    <brk id="72" max="204" man="1"/>
    <brk id="80" max="204" man="1"/>
    <brk id="88" max="204" man="1"/>
    <brk id="96" max="204" man="1"/>
    <brk id="104" max="204" man="1"/>
    <brk id="112" max="20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H298"/>
  <sheetViews>
    <sheetView view="pageBreakPreview" zoomScale="80" zoomScaleNormal="100" topLeftCell="BC1" workbookViewId="0">
      <pane ySplit="11" topLeftCell="A12" activePane="bottomLeft" state="frozen"/>
      <selection/>
      <selection pane="bottomLeft" activeCell="C215" sqref="C215"/>
    </sheetView>
  </sheetViews>
  <sheetFormatPr defaultColWidth="13.5740740740741" defaultRowHeight="14.4"/>
  <cols>
    <col min="1" max="1" width="7.85185185185185" style="18" customWidth="1"/>
    <col min="2" max="2" width="9.42592592592593" style="18" customWidth="1"/>
    <col min="3" max="3" width="11" style="407" customWidth="1"/>
    <col min="4" max="4" width="14.287037037037" style="408" customWidth="1"/>
    <col min="5" max="5" width="11" style="407" customWidth="1"/>
    <col min="6" max="6" width="14.8518518518519" style="408" customWidth="1"/>
    <col min="7" max="7" width="11" style="408" customWidth="1"/>
    <col min="8" max="8" width="14.287037037037" style="408" customWidth="1"/>
    <col min="9" max="9" width="11" style="408" customWidth="1"/>
    <col min="10" max="10" width="14.1388888888889" style="408" customWidth="1"/>
    <col min="11" max="11" width="9.13888888888889" style="18" customWidth="1"/>
    <col min="12" max="12" width="11.1388888888889" style="18" customWidth="1"/>
    <col min="13" max="13" width="12.1388888888889" style="408" customWidth="1"/>
    <col min="14" max="14" width="14.5740740740741" style="408" customWidth="1"/>
    <col min="15" max="15" width="12.1388888888889" style="408" customWidth="1"/>
    <col min="16" max="16" width="14.5740740740741" style="408" customWidth="1"/>
    <col min="17" max="17" width="12.1388888888889" style="408" customWidth="1"/>
    <col min="18" max="18" width="14.5740740740741" style="408" customWidth="1"/>
    <col min="19" max="19" width="9.13888888888889" style="18" customWidth="1"/>
    <col min="20" max="20" width="11.1388888888889" style="18" customWidth="1"/>
    <col min="21" max="21" width="12.1388888888889" style="408" customWidth="1"/>
    <col min="22" max="22" width="14.5740740740741" style="408" customWidth="1"/>
    <col min="23" max="23" width="12.1388888888889" style="408" customWidth="1"/>
    <col min="24" max="24" width="14.5740740740741" style="408" customWidth="1"/>
    <col min="25" max="25" width="12.1388888888889" style="408" customWidth="1"/>
    <col min="26" max="26" width="14.5740740740741" style="408" customWidth="1"/>
    <col min="27" max="27" width="9.13888888888889" style="18" customWidth="1"/>
    <col min="28" max="28" width="11.1388888888889" style="18" customWidth="1"/>
    <col min="29" max="29" width="12.1388888888889" style="408" customWidth="1"/>
    <col min="30" max="30" width="14.5740740740741" style="408" customWidth="1"/>
    <col min="31" max="31" width="12.1388888888889" style="408" customWidth="1"/>
    <col min="32" max="32" width="14.5740740740741" style="408" customWidth="1"/>
    <col min="33" max="33" width="12.1388888888889" style="408" customWidth="1"/>
    <col min="34" max="34" width="14.5740740740741" style="408" customWidth="1"/>
    <col min="35" max="35" width="9.13888888888889" style="18" customWidth="1"/>
    <col min="36" max="36" width="11.1388888888889" style="18" customWidth="1"/>
    <col min="37" max="37" width="12.1388888888889" style="408" customWidth="1"/>
    <col min="38" max="38" width="14.5740740740741" style="408" customWidth="1"/>
    <col min="39" max="39" width="12.1388888888889" style="408" customWidth="1"/>
    <col min="40" max="40" width="14.5740740740741" style="408" customWidth="1"/>
    <col min="41" max="41" width="12.1388888888889" style="408" customWidth="1"/>
    <col min="42" max="42" width="14.5740740740741" style="408" customWidth="1"/>
    <col min="43" max="43" width="9.13888888888889" style="18" customWidth="1"/>
    <col min="44" max="44" width="11.1388888888889" style="18" customWidth="1"/>
    <col min="45" max="45" width="12.1388888888889" style="408" customWidth="1"/>
    <col min="46" max="46" width="14.5740740740741" style="408" customWidth="1"/>
    <col min="47" max="47" width="12.1388888888889" style="408" customWidth="1"/>
    <col min="48" max="48" width="14.5740740740741" style="408" customWidth="1"/>
    <col min="49" max="49" width="12.1388888888889" style="408" customWidth="1"/>
    <col min="50" max="50" width="14.5740740740741" style="408" customWidth="1"/>
    <col min="51" max="51" width="7.85185185185185" style="18" customWidth="1"/>
    <col min="52" max="52" width="10.712962962963" style="18" customWidth="1"/>
    <col min="53" max="53" width="11" style="408" customWidth="1"/>
    <col min="54" max="54" width="13.4259259259259" style="408" customWidth="1"/>
    <col min="55" max="55" width="11" style="408" customWidth="1"/>
    <col min="56" max="56" width="13.4259259259259" style="408" customWidth="1"/>
    <col min="57" max="57" width="11" style="408" customWidth="1"/>
    <col min="58" max="58" width="13.4259259259259" style="408" customWidth="1"/>
    <col min="59" max="59" width="11" style="408" customWidth="1"/>
    <col min="60" max="60" width="13.4259259259259" style="408" customWidth="1"/>
  </cols>
  <sheetData>
    <row r="1" ht="15" customHeight="1"/>
    <row r="2" ht="15" customHeight="1" spans="1:60">
      <c r="A2" s="290" t="s">
        <v>337</v>
      </c>
      <c r="B2" s="290"/>
      <c r="C2" s="290"/>
      <c r="D2" s="290"/>
      <c r="E2" s="290"/>
      <c r="F2" s="290"/>
      <c r="G2" s="290"/>
      <c r="H2" s="290"/>
      <c r="I2" s="290"/>
      <c r="J2" s="290"/>
      <c r="K2" s="290" t="s">
        <v>337</v>
      </c>
      <c r="L2" s="290"/>
      <c r="M2" s="290"/>
      <c r="N2" s="290"/>
      <c r="O2" s="290"/>
      <c r="P2" s="290"/>
      <c r="Q2" s="290"/>
      <c r="R2" s="290"/>
      <c r="S2" s="290" t="s">
        <v>337</v>
      </c>
      <c r="T2" s="290"/>
      <c r="U2" s="290"/>
      <c r="V2" s="290"/>
      <c r="W2" s="290"/>
      <c r="X2" s="290"/>
      <c r="Y2" s="290"/>
      <c r="Z2" s="290"/>
      <c r="AA2" s="290" t="s">
        <v>337</v>
      </c>
      <c r="AB2" s="290"/>
      <c r="AC2" s="290"/>
      <c r="AD2" s="290"/>
      <c r="AE2" s="290"/>
      <c r="AF2" s="290"/>
      <c r="AG2" s="290"/>
      <c r="AH2" s="290"/>
      <c r="AI2" s="290" t="s">
        <v>337</v>
      </c>
      <c r="AJ2" s="290"/>
      <c r="AK2" s="290"/>
      <c r="AL2" s="290"/>
      <c r="AM2" s="290"/>
      <c r="AN2" s="290"/>
      <c r="AO2" s="290"/>
      <c r="AP2" s="290"/>
      <c r="AQ2" s="290" t="s">
        <v>337</v>
      </c>
      <c r="AR2" s="290"/>
      <c r="AS2" s="290"/>
      <c r="AT2" s="290"/>
      <c r="AU2" s="290"/>
      <c r="AV2" s="290"/>
      <c r="AW2" s="290"/>
      <c r="AX2" s="290"/>
      <c r="AY2" s="290" t="s">
        <v>337</v>
      </c>
      <c r="AZ2" s="290"/>
      <c r="BA2" s="290"/>
      <c r="BB2" s="290"/>
      <c r="BC2" s="290"/>
      <c r="BD2" s="290"/>
      <c r="BE2" s="290"/>
      <c r="BF2" s="290"/>
      <c r="BG2" s="290"/>
      <c r="BH2" s="290"/>
    </row>
    <row r="3" ht="15" customHeight="1" spans="1:60">
      <c r="A3" s="409" t="s">
        <v>338</v>
      </c>
      <c r="B3" s="409"/>
      <c r="C3" s="409"/>
      <c r="D3" s="409"/>
      <c r="E3" s="409"/>
      <c r="F3" s="409"/>
      <c r="G3" s="409"/>
      <c r="H3" s="409"/>
      <c r="I3" s="409"/>
      <c r="J3" s="409"/>
      <c r="K3" s="409" t="s">
        <v>338</v>
      </c>
      <c r="L3" s="409"/>
      <c r="M3" s="409"/>
      <c r="N3" s="409"/>
      <c r="O3" s="409"/>
      <c r="P3" s="409"/>
      <c r="Q3" s="409"/>
      <c r="R3" s="409"/>
      <c r="S3" s="409" t="s">
        <v>338</v>
      </c>
      <c r="T3" s="409"/>
      <c r="U3" s="409"/>
      <c r="V3" s="409"/>
      <c r="W3" s="409"/>
      <c r="X3" s="409"/>
      <c r="Y3" s="409"/>
      <c r="Z3" s="409"/>
      <c r="AA3" s="409" t="s">
        <v>338</v>
      </c>
      <c r="AB3" s="409"/>
      <c r="AC3" s="409"/>
      <c r="AD3" s="409"/>
      <c r="AE3" s="409"/>
      <c r="AF3" s="409"/>
      <c r="AG3" s="409"/>
      <c r="AH3" s="409"/>
      <c r="AI3" s="409" t="s">
        <v>338</v>
      </c>
      <c r="AJ3" s="409"/>
      <c r="AK3" s="409"/>
      <c r="AL3" s="409"/>
      <c r="AM3" s="409"/>
      <c r="AN3" s="409"/>
      <c r="AO3" s="409"/>
      <c r="AP3" s="409"/>
      <c r="AQ3" s="409" t="s">
        <v>338</v>
      </c>
      <c r="AR3" s="409"/>
      <c r="AS3" s="409"/>
      <c r="AT3" s="409"/>
      <c r="AU3" s="409"/>
      <c r="AV3" s="409"/>
      <c r="AW3" s="409"/>
      <c r="AX3" s="409"/>
      <c r="AY3" s="409" t="s">
        <v>338</v>
      </c>
      <c r="AZ3" s="409"/>
      <c r="BA3" s="409"/>
      <c r="BB3" s="409"/>
      <c r="BC3" s="409"/>
      <c r="BD3" s="409"/>
      <c r="BE3" s="409"/>
      <c r="BF3" s="409"/>
      <c r="BG3" s="409"/>
      <c r="BH3" s="409"/>
    </row>
    <row r="4" ht="15" customHeight="1" spans="1:60">
      <c r="A4" s="410"/>
      <c r="B4" s="410"/>
      <c r="C4" s="411"/>
      <c r="D4" s="412"/>
      <c r="E4" s="411"/>
      <c r="F4" s="412"/>
      <c r="G4" s="412"/>
      <c r="H4" s="412"/>
      <c r="I4" s="412"/>
      <c r="J4" s="412"/>
      <c r="K4" s="410"/>
      <c r="L4" s="410"/>
      <c r="M4" s="412"/>
      <c r="N4" s="412"/>
      <c r="O4" s="412"/>
      <c r="P4" s="412"/>
      <c r="Q4" s="412"/>
      <c r="R4" s="412"/>
      <c r="S4" s="410"/>
      <c r="T4" s="410"/>
      <c r="U4" s="412"/>
      <c r="V4" s="412"/>
      <c r="W4" s="412"/>
      <c r="X4" s="412"/>
      <c r="Y4" s="412"/>
      <c r="Z4" s="412"/>
      <c r="AA4" s="410"/>
      <c r="AB4" s="410"/>
      <c r="AC4" s="412"/>
      <c r="AD4" s="412"/>
      <c r="AE4" s="412"/>
      <c r="AF4" s="412"/>
      <c r="AG4" s="412"/>
      <c r="AH4" s="412"/>
      <c r="AI4" s="410"/>
      <c r="AJ4" s="410"/>
      <c r="AK4" s="412"/>
      <c r="AL4" s="412"/>
      <c r="AM4" s="412"/>
      <c r="AN4" s="412"/>
      <c r="AO4" s="412"/>
      <c r="AP4" s="412"/>
      <c r="AQ4" s="410"/>
      <c r="AR4" s="410"/>
      <c r="AS4" s="412"/>
      <c r="AT4" s="412"/>
      <c r="AU4" s="412"/>
      <c r="AV4" s="412"/>
      <c r="AW4" s="412"/>
      <c r="AX4" s="412"/>
      <c r="AY4" s="410"/>
      <c r="AZ4" s="410"/>
      <c r="BA4" s="412"/>
      <c r="BB4" s="412"/>
      <c r="BC4" s="412"/>
      <c r="BD4" s="412"/>
      <c r="BE4" s="412"/>
      <c r="BF4" s="412"/>
      <c r="BG4" s="412"/>
      <c r="BH4" s="412"/>
    </row>
    <row r="5" ht="33.75" customHeight="1" spans="1:60">
      <c r="A5" s="413" t="s">
        <v>10</v>
      </c>
      <c r="B5" s="413" t="s">
        <v>5</v>
      </c>
      <c r="C5" s="414" t="s">
        <v>61</v>
      </c>
      <c r="D5" s="414" t="s">
        <v>62</v>
      </c>
      <c r="E5" s="414" t="s">
        <v>61</v>
      </c>
      <c r="F5" s="414" t="s">
        <v>62</v>
      </c>
      <c r="G5" s="414" t="s">
        <v>61</v>
      </c>
      <c r="H5" s="414" t="s">
        <v>62</v>
      </c>
      <c r="I5" s="414" t="s">
        <v>61</v>
      </c>
      <c r="J5" s="414" t="s">
        <v>62</v>
      </c>
      <c r="K5" s="413" t="s">
        <v>10</v>
      </c>
      <c r="L5" s="413" t="s">
        <v>5</v>
      </c>
      <c r="M5" s="414" t="s">
        <v>61</v>
      </c>
      <c r="N5" s="414" t="s">
        <v>62</v>
      </c>
      <c r="O5" s="414" t="s">
        <v>61</v>
      </c>
      <c r="P5" s="414" t="s">
        <v>62</v>
      </c>
      <c r="Q5" s="414" t="s">
        <v>61</v>
      </c>
      <c r="R5" s="414" t="s">
        <v>62</v>
      </c>
      <c r="S5" s="413" t="s">
        <v>10</v>
      </c>
      <c r="T5" s="413" t="s">
        <v>5</v>
      </c>
      <c r="U5" s="414" t="s">
        <v>61</v>
      </c>
      <c r="V5" s="414" t="s">
        <v>62</v>
      </c>
      <c r="W5" s="414" t="s">
        <v>61</v>
      </c>
      <c r="X5" s="414" t="s">
        <v>62</v>
      </c>
      <c r="Y5" s="414" t="s">
        <v>61</v>
      </c>
      <c r="Z5" s="414" t="s">
        <v>62</v>
      </c>
      <c r="AA5" s="413" t="s">
        <v>10</v>
      </c>
      <c r="AB5" s="413" t="s">
        <v>5</v>
      </c>
      <c r="AC5" s="414" t="s">
        <v>61</v>
      </c>
      <c r="AD5" s="414" t="s">
        <v>62</v>
      </c>
      <c r="AE5" s="414" t="s">
        <v>61</v>
      </c>
      <c r="AF5" s="414" t="s">
        <v>62</v>
      </c>
      <c r="AG5" s="414" t="s">
        <v>61</v>
      </c>
      <c r="AH5" s="414" t="s">
        <v>62</v>
      </c>
      <c r="AI5" s="413" t="s">
        <v>10</v>
      </c>
      <c r="AJ5" s="413" t="s">
        <v>5</v>
      </c>
      <c r="AK5" s="414" t="s">
        <v>61</v>
      </c>
      <c r="AL5" s="414" t="s">
        <v>62</v>
      </c>
      <c r="AM5" s="414" t="s">
        <v>61</v>
      </c>
      <c r="AN5" s="414" t="s">
        <v>62</v>
      </c>
      <c r="AO5" s="414" t="s">
        <v>61</v>
      </c>
      <c r="AP5" s="414" t="s">
        <v>62</v>
      </c>
      <c r="AQ5" s="413" t="s">
        <v>10</v>
      </c>
      <c r="AR5" s="413" t="s">
        <v>5</v>
      </c>
      <c r="AS5" s="414" t="s">
        <v>61</v>
      </c>
      <c r="AT5" s="414" t="s">
        <v>62</v>
      </c>
      <c r="AU5" s="414" t="s">
        <v>61</v>
      </c>
      <c r="AV5" s="414" t="s">
        <v>62</v>
      </c>
      <c r="AW5" s="414" t="s">
        <v>61</v>
      </c>
      <c r="AX5" s="414" t="s">
        <v>62</v>
      </c>
      <c r="AY5" s="413" t="s">
        <v>10</v>
      </c>
      <c r="AZ5" s="413" t="s">
        <v>5</v>
      </c>
      <c r="BA5" s="414" t="s">
        <v>61</v>
      </c>
      <c r="BB5" s="414" t="s">
        <v>62</v>
      </c>
      <c r="BC5" s="414" t="s">
        <v>61</v>
      </c>
      <c r="BD5" s="414" t="s">
        <v>62</v>
      </c>
      <c r="BE5" s="414" t="s">
        <v>61</v>
      </c>
      <c r="BF5" s="414" t="s">
        <v>62</v>
      </c>
      <c r="BG5" s="414" t="s">
        <v>61</v>
      </c>
      <c r="BH5" s="414" t="s">
        <v>62</v>
      </c>
    </row>
    <row r="6" ht="33.75" customHeight="1" spans="1:64">
      <c r="A6" s="415"/>
      <c r="B6" s="415"/>
      <c r="C6" s="310"/>
      <c r="D6" s="310"/>
      <c r="E6" s="310"/>
      <c r="F6" s="310"/>
      <c r="G6" s="310"/>
      <c r="H6" s="310"/>
      <c r="I6" s="310"/>
      <c r="J6" s="310"/>
      <c r="K6" s="415"/>
      <c r="L6" s="415"/>
      <c r="M6" s="310"/>
      <c r="N6" s="310"/>
      <c r="O6" s="310"/>
      <c r="P6" s="310"/>
      <c r="Q6" s="310"/>
      <c r="R6" s="310"/>
      <c r="S6" s="415"/>
      <c r="T6" s="415"/>
      <c r="U6" s="310"/>
      <c r="V6" s="310"/>
      <c r="W6" s="310"/>
      <c r="X6" s="310"/>
      <c r="Y6" s="310"/>
      <c r="Z6" s="310"/>
      <c r="AA6" s="415"/>
      <c r="AB6" s="415"/>
      <c r="AC6" s="310"/>
      <c r="AD6" s="310"/>
      <c r="AE6" s="310"/>
      <c r="AF6" s="310"/>
      <c r="AG6" s="310"/>
      <c r="AH6" s="310"/>
      <c r="AI6" s="415"/>
      <c r="AJ6" s="415"/>
      <c r="AK6" s="310"/>
      <c r="AL6" s="310"/>
      <c r="AM6" s="310"/>
      <c r="AN6" s="310"/>
      <c r="AO6" s="310"/>
      <c r="AP6" s="310"/>
      <c r="AQ6" s="415"/>
      <c r="AR6" s="415"/>
      <c r="AS6" s="310"/>
      <c r="AT6" s="310"/>
      <c r="AU6" s="310"/>
      <c r="AV6" s="310"/>
      <c r="AW6" s="310"/>
      <c r="AX6" s="310"/>
      <c r="AY6" s="415"/>
      <c r="AZ6" s="415"/>
      <c r="BA6" s="310"/>
      <c r="BB6" s="310"/>
      <c r="BC6" s="310"/>
      <c r="BD6" s="310"/>
      <c r="BE6" s="310"/>
      <c r="BF6" s="310"/>
      <c r="BG6" s="310"/>
      <c r="BH6" s="310"/>
      <c r="BL6" s="13"/>
    </row>
    <row r="7" ht="69.95" customHeight="1" spans="1:60">
      <c r="A7" s="415"/>
      <c r="B7" s="415"/>
      <c r="C7" s="416" t="s">
        <v>416</v>
      </c>
      <c r="D7" s="416"/>
      <c r="E7" s="416" t="s">
        <v>417</v>
      </c>
      <c r="F7" s="416"/>
      <c r="G7" s="416" t="s">
        <v>418</v>
      </c>
      <c r="H7" s="416"/>
      <c r="I7" s="416" t="s">
        <v>419</v>
      </c>
      <c r="J7" s="416"/>
      <c r="K7" s="415"/>
      <c r="L7" s="415"/>
      <c r="M7" s="416" t="s">
        <v>420</v>
      </c>
      <c r="N7" s="416"/>
      <c r="O7" s="416" t="s">
        <v>421</v>
      </c>
      <c r="P7" s="416"/>
      <c r="Q7" s="416" t="s">
        <v>422</v>
      </c>
      <c r="R7" s="416"/>
      <c r="S7" s="415"/>
      <c r="T7" s="415"/>
      <c r="U7" s="416" t="s">
        <v>423</v>
      </c>
      <c r="V7" s="416"/>
      <c r="W7" s="416" t="s">
        <v>424</v>
      </c>
      <c r="X7" s="416"/>
      <c r="Y7" s="416" t="s">
        <v>425</v>
      </c>
      <c r="Z7" s="416"/>
      <c r="AA7" s="415"/>
      <c r="AB7" s="415"/>
      <c r="AC7" s="416" t="s">
        <v>426</v>
      </c>
      <c r="AD7" s="416"/>
      <c r="AE7" s="416" t="s">
        <v>427</v>
      </c>
      <c r="AF7" s="416"/>
      <c r="AG7" s="416" t="s">
        <v>428</v>
      </c>
      <c r="AH7" s="416"/>
      <c r="AI7" s="415"/>
      <c r="AJ7" s="415"/>
      <c r="AK7" s="416" t="s">
        <v>429</v>
      </c>
      <c r="AL7" s="416"/>
      <c r="AM7" s="416" t="s">
        <v>430</v>
      </c>
      <c r="AN7" s="416"/>
      <c r="AO7" s="416" t="s">
        <v>431</v>
      </c>
      <c r="AP7" s="416"/>
      <c r="AQ7" s="415"/>
      <c r="AR7" s="415"/>
      <c r="AS7" s="416" t="s">
        <v>432</v>
      </c>
      <c r="AT7" s="416"/>
      <c r="AU7" s="416" t="s">
        <v>433</v>
      </c>
      <c r="AV7" s="416"/>
      <c r="AW7" s="416" t="s">
        <v>434</v>
      </c>
      <c r="AX7" s="416"/>
      <c r="AY7" s="415"/>
      <c r="AZ7" s="415"/>
      <c r="BA7" s="416" t="s">
        <v>435</v>
      </c>
      <c r="BB7" s="416"/>
      <c r="BC7" s="416" t="s">
        <v>436</v>
      </c>
      <c r="BD7" s="416"/>
      <c r="BE7" s="416" t="s">
        <v>437</v>
      </c>
      <c r="BF7" s="416"/>
      <c r="BG7" s="416" t="s">
        <v>438</v>
      </c>
      <c r="BH7" s="416"/>
    </row>
    <row r="8" ht="69.95" customHeight="1" spans="1:60">
      <c r="A8" s="417"/>
      <c r="B8" s="417"/>
      <c r="C8" s="418" t="s">
        <v>439</v>
      </c>
      <c r="D8" s="418"/>
      <c r="E8" s="418" t="s">
        <v>440</v>
      </c>
      <c r="F8" s="418"/>
      <c r="G8" s="418" t="s">
        <v>441</v>
      </c>
      <c r="H8" s="418"/>
      <c r="I8" s="418" t="s">
        <v>442</v>
      </c>
      <c r="J8" s="418"/>
      <c r="K8" s="417"/>
      <c r="L8" s="417"/>
      <c r="M8" s="418" t="s">
        <v>443</v>
      </c>
      <c r="N8" s="418"/>
      <c r="O8" s="418" t="s">
        <v>444</v>
      </c>
      <c r="P8" s="418"/>
      <c r="Q8" s="418" t="s">
        <v>445</v>
      </c>
      <c r="R8" s="418"/>
      <c r="S8" s="417"/>
      <c r="T8" s="417"/>
      <c r="U8" s="418" t="s">
        <v>446</v>
      </c>
      <c r="V8" s="418"/>
      <c r="W8" s="418" t="s">
        <v>447</v>
      </c>
      <c r="X8" s="418"/>
      <c r="Y8" s="418" t="s">
        <v>448</v>
      </c>
      <c r="Z8" s="418"/>
      <c r="AA8" s="417"/>
      <c r="AB8" s="417"/>
      <c r="AC8" s="418" t="s">
        <v>449</v>
      </c>
      <c r="AD8" s="418"/>
      <c r="AE8" s="418" t="s">
        <v>450</v>
      </c>
      <c r="AF8" s="418"/>
      <c r="AG8" s="418" t="s">
        <v>451</v>
      </c>
      <c r="AH8" s="418"/>
      <c r="AI8" s="417"/>
      <c r="AJ8" s="417"/>
      <c r="AK8" s="418" t="s">
        <v>452</v>
      </c>
      <c r="AL8" s="418"/>
      <c r="AM8" s="418" t="s">
        <v>453</v>
      </c>
      <c r="AN8" s="418"/>
      <c r="AO8" s="418" t="s">
        <v>454</v>
      </c>
      <c r="AP8" s="418"/>
      <c r="AQ8" s="417"/>
      <c r="AR8" s="417"/>
      <c r="AS8" s="418" t="s">
        <v>455</v>
      </c>
      <c r="AT8" s="418"/>
      <c r="AU8" s="418" t="s">
        <v>456</v>
      </c>
      <c r="AV8" s="418"/>
      <c r="AW8" s="418" t="s">
        <v>457</v>
      </c>
      <c r="AX8" s="418"/>
      <c r="AY8" s="417"/>
      <c r="AZ8" s="417"/>
      <c r="BA8" s="418" t="s">
        <v>458</v>
      </c>
      <c r="BB8" s="418"/>
      <c r="BC8" s="418" t="s">
        <v>459</v>
      </c>
      <c r="BD8" s="418"/>
      <c r="BE8" s="418" t="s">
        <v>460</v>
      </c>
      <c r="BF8" s="418"/>
      <c r="BG8" s="418" t="s">
        <v>461</v>
      </c>
      <c r="BH8" s="418"/>
    </row>
    <row r="9" s="8" customFormat="1" ht="15" customHeight="1" spans="1:368">
      <c r="A9" s="419" t="s">
        <v>414</v>
      </c>
      <c r="B9" s="419"/>
      <c r="C9" s="141">
        <v>101</v>
      </c>
      <c r="D9" s="141"/>
      <c r="E9" s="141">
        <v>102</v>
      </c>
      <c r="F9" s="141"/>
      <c r="G9" s="141">
        <v>103</v>
      </c>
      <c r="H9" s="141"/>
      <c r="I9" s="141">
        <v>108</v>
      </c>
      <c r="J9" s="141"/>
      <c r="K9" s="419" t="s">
        <v>414</v>
      </c>
      <c r="L9" s="419"/>
      <c r="M9" s="141">
        <v>139</v>
      </c>
      <c r="N9" s="141"/>
      <c r="O9" s="141">
        <v>142</v>
      </c>
      <c r="P9" s="141"/>
      <c r="Q9" s="141">
        <v>143</v>
      </c>
      <c r="R9" s="141"/>
      <c r="S9" s="419" t="s">
        <v>414</v>
      </c>
      <c r="T9" s="419"/>
      <c r="U9" s="141">
        <v>182</v>
      </c>
      <c r="V9" s="141"/>
      <c r="W9" s="141">
        <v>203</v>
      </c>
      <c r="X9" s="141"/>
      <c r="Y9" s="141">
        <v>243</v>
      </c>
      <c r="Z9" s="141"/>
      <c r="AA9" s="419" t="s">
        <v>414</v>
      </c>
      <c r="AB9" s="419"/>
      <c r="AC9" s="141">
        <v>268</v>
      </c>
      <c r="AD9" s="141"/>
      <c r="AE9" s="141">
        <v>272</v>
      </c>
      <c r="AF9" s="141"/>
      <c r="AG9" s="141">
        <v>274</v>
      </c>
      <c r="AH9" s="141"/>
      <c r="AI9" s="419" t="s">
        <v>414</v>
      </c>
      <c r="AJ9" s="419"/>
      <c r="AK9" s="141">
        <v>279</v>
      </c>
      <c r="AL9" s="141"/>
      <c r="AM9" s="141">
        <v>292</v>
      </c>
      <c r="AN9" s="141"/>
      <c r="AO9" s="141" t="s">
        <v>462</v>
      </c>
      <c r="AP9" s="141"/>
      <c r="AQ9" s="419" t="s">
        <v>414</v>
      </c>
      <c r="AR9" s="419"/>
      <c r="AS9" s="141">
        <v>321</v>
      </c>
      <c r="AT9" s="141"/>
      <c r="AU9" s="141">
        <v>322</v>
      </c>
      <c r="AV9" s="141"/>
      <c r="AW9" s="141">
        <v>323</v>
      </c>
      <c r="AX9" s="141"/>
      <c r="AY9" s="419" t="s">
        <v>414</v>
      </c>
      <c r="AZ9" s="419"/>
      <c r="BA9" s="141">
        <v>324</v>
      </c>
      <c r="BB9" s="141"/>
      <c r="BC9" s="141">
        <v>325</v>
      </c>
      <c r="BD9" s="141"/>
      <c r="BE9" s="141">
        <v>329</v>
      </c>
      <c r="BF9" s="141"/>
      <c r="BG9" s="141">
        <v>332</v>
      </c>
      <c r="BH9" s="141"/>
      <c r="BI9" s="428"/>
      <c r="BJ9" s="428"/>
      <c r="BK9" s="428"/>
      <c r="BL9" s="428"/>
      <c r="BM9" s="428"/>
      <c r="BN9" s="428"/>
      <c r="BO9" s="428"/>
      <c r="BP9" s="428"/>
      <c r="BQ9" s="428"/>
      <c r="BR9" s="428"/>
      <c r="BS9" s="428"/>
      <c r="BT9" s="428"/>
      <c r="BU9" s="428"/>
      <c r="BV9" s="428"/>
      <c r="BW9" s="428"/>
      <c r="BX9" s="428"/>
      <c r="BY9" s="428"/>
      <c r="BZ9" s="428"/>
      <c r="CA9" s="428"/>
      <c r="CB9" s="428"/>
      <c r="CC9" s="428"/>
      <c r="CD9" s="428"/>
      <c r="CE9" s="428"/>
      <c r="CF9" s="428"/>
      <c r="CG9" s="428"/>
      <c r="CH9" s="428"/>
      <c r="CI9" s="428"/>
      <c r="CJ9" s="428"/>
      <c r="CK9" s="428"/>
      <c r="CL9" s="428"/>
      <c r="CM9" s="428"/>
      <c r="CN9" s="428"/>
      <c r="CO9" s="428"/>
      <c r="CP9" s="428"/>
      <c r="CQ9" s="428"/>
      <c r="CR9" s="428"/>
      <c r="CS9" s="428"/>
      <c r="CT9" s="428"/>
      <c r="CU9" s="428"/>
      <c r="CV9" s="428"/>
      <c r="CW9" s="428"/>
      <c r="CX9" s="428"/>
      <c r="CY9" s="428"/>
      <c r="CZ9" s="428"/>
      <c r="DA9" s="428"/>
      <c r="DB9" s="428"/>
      <c r="DC9" s="428"/>
      <c r="DD9" s="428"/>
      <c r="DE9" s="428"/>
      <c r="DF9" s="428"/>
      <c r="DG9" s="428"/>
      <c r="DH9" s="428"/>
      <c r="DI9" s="428"/>
      <c r="DJ9" s="428"/>
      <c r="DK9" s="428"/>
      <c r="DL9" s="428"/>
      <c r="DM9" s="428"/>
      <c r="DN9" s="428"/>
      <c r="DO9" s="428"/>
      <c r="DP9" s="428"/>
      <c r="DQ9" s="428"/>
      <c r="DR9" s="428"/>
      <c r="DS9" s="428"/>
      <c r="DT9" s="428"/>
      <c r="DU9" s="428"/>
      <c r="DV9" s="428"/>
      <c r="DW9" s="428"/>
      <c r="DX9" s="428"/>
      <c r="DY9" s="428"/>
      <c r="DZ9" s="428"/>
      <c r="EA9" s="428"/>
      <c r="EB9" s="428"/>
      <c r="EC9" s="428"/>
      <c r="ED9" s="428"/>
      <c r="EE9" s="428"/>
      <c r="EF9" s="428"/>
      <c r="EG9" s="428"/>
      <c r="EH9" s="428"/>
      <c r="EI9" s="428"/>
      <c r="EJ9" s="428"/>
      <c r="EK9" s="428"/>
      <c r="EL9" s="428"/>
      <c r="EM9" s="428"/>
      <c r="EN9" s="428"/>
      <c r="EO9" s="428"/>
      <c r="EP9" s="428"/>
      <c r="EQ9" s="428"/>
      <c r="ER9" s="428"/>
      <c r="ES9" s="428"/>
      <c r="ET9" s="428"/>
      <c r="EU9" s="428"/>
      <c r="EV9" s="428"/>
      <c r="EW9" s="428"/>
      <c r="EX9" s="428"/>
      <c r="EY9" s="428"/>
      <c r="EZ9" s="428"/>
      <c r="FA9" s="428"/>
      <c r="FB9" s="428"/>
      <c r="FC9" s="428"/>
      <c r="FD9" s="428"/>
      <c r="FE9" s="428"/>
      <c r="FF9" s="428"/>
      <c r="FG9" s="428"/>
      <c r="FH9" s="428"/>
      <c r="FI9" s="428"/>
      <c r="FJ9" s="428"/>
      <c r="FK9" s="428"/>
      <c r="FL9" s="428"/>
      <c r="FM9" s="428"/>
      <c r="FN9" s="428"/>
      <c r="FO9" s="428"/>
      <c r="FP9" s="428"/>
      <c r="FQ9" s="428"/>
      <c r="FR9" s="428"/>
      <c r="FS9" s="428"/>
      <c r="FT9" s="428"/>
      <c r="FU9" s="428"/>
      <c r="FV9" s="428"/>
      <c r="FW9" s="428"/>
      <c r="FX9" s="428"/>
      <c r="FY9" s="428"/>
      <c r="FZ9" s="428"/>
      <c r="GA9" s="428"/>
      <c r="GB9" s="428"/>
      <c r="GC9" s="428"/>
      <c r="GD9" s="428"/>
      <c r="GE9" s="428"/>
      <c r="GF9" s="428"/>
      <c r="GG9" s="428"/>
      <c r="GH9" s="428"/>
      <c r="GI9" s="428"/>
      <c r="GJ9" s="428"/>
      <c r="GK9" s="428"/>
      <c r="GL9" s="428"/>
      <c r="GM9" s="428"/>
      <c r="GN9" s="428"/>
      <c r="GO9" s="428"/>
      <c r="GP9" s="428"/>
      <c r="GQ9" s="428"/>
      <c r="GR9" s="428"/>
      <c r="GS9" s="428"/>
      <c r="GT9" s="428"/>
      <c r="GU9" s="428"/>
      <c r="GV9" s="428"/>
      <c r="GW9" s="428"/>
      <c r="GX9" s="428"/>
      <c r="GY9" s="428"/>
      <c r="GZ9" s="428"/>
      <c r="HA9" s="428"/>
      <c r="HB9" s="428"/>
      <c r="HC9" s="428"/>
      <c r="HD9" s="428"/>
      <c r="HE9" s="428"/>
      <c r="HF9" s="428"/>
      <c r="HG9" s="428"/>
      <c r="HH9" s="428"/>
      <c r="HI9" s="428"/>
      <c r="HJ9" s="428"/>
      <c r="HK9" s="428"/>
      <c r="HL9" s="428"/>
      <c r="HM9" s="428"/>
      <c r="HN9" s="428"/>
      <c r="HO9" s="428"/>
      <c r="HP9" s="428"/>
      <c r="HQ9" s="428"/>
      <c r="HR9" s="428"/>
      <c r="HS9" s="428"/>
      <c r="HT9" s="428"/>
      <c r="HU9" s="428"/>
      <c r="HV9" s="428"/>
      <c r="HW9" s="428"/>
      <c r="HX9" s="428"/>
      <c r="HY9" s="428"/>
      <c r="HZ9" s="428"/>
      <c r="IA9" s="428"/>
      <c r="IB9" s="428"/>
      <c r="IC9" s="428"/>
      <c r="ID9" s="428"/>
      <c r="IE9" s="428"/>
      <c r="IF9" s="428"/>
      <c r="IG9" s="428"/>
      <c r="IH9" s="428"/>
      <c r="II9" s="428"/>
      <c r="IJ9" s="428"/>
      <c r="IK9" s="428"/>
      <c r="IL9" s="428"/>
      <c r="IM9" s="428"/>
      <c r="IN9" s="428"/>
      <c r="IO9" s="428"/>
      <c r="IP9" s="428"/>
      <c r="IQ9" s="428"/>
      <c r="IR9" s="428"/>
      <c r="IS9" s="428"/>
      <c r="IT9" s="428"/>
      <c r="IU9" s="428"/>
      <c r="IV9" s="428"/>
      <c r="IW9" s="428"/>
      <c r="IX9" s="428"/>
      <c r="IY9" s="428"/>
      <c r="IZ9" s="428"/>
      <c r="JA9" s="428"/>
      <c r="JB9" s="428"/>
      <c r="JC9" s="428"/>
      <c r="JD9" s="428"/>
      <c r="JE9" s="428"/>
      <c r="JF9" s="428"/>
      <c r="JG9" s="428"/>
      <c r="JH9" s="428"/>
      <c r="JI9" s="428"/>
      <c r="JJ9" s="428"/>
      <c r="JK9" s="428"/>
      <c r="JL9" s="428"/>
      <c r="JM9" s="428"/>
      <c r="JN9" s="428"/>
      <c r="JO9" s="428"/>
      <c r="JP9" s="428"/>
      <c r="JQ9" s="428"/>
      <c r="JR9" s="428"/>
      <c r="JS9" s="428"/>
      <c r="JT9" s="428"/>
      <c r="JU9" s="428"/>
      <c r="JV9" s="428"/>
      <c r="JW9" s="428"/>
      <c r="JX9" s="428"/>
      <c r="JY9" s="428"/>
      <c r="JZ9" s="428"/>
      <c r="KA9" s="428"/>
      <c r="KB9" s="428"/>
      <c r="KC9" s="428"/>
      <c r="KD9" s="428"/>
      <c r="KE9" s="428"/>
      <c r="KF9" s="428"/>
      <c r="KG9" s="428"/>
      <c r="KH9" s="428"/>
      <c r="KI9" s="428"/>
      <c r="KJ9" s="428"/>
      <c r="KK9" s="428"/>
      <c r="KL9" s="428"/>
      <c r="KM9" s="428"/>
      <c r="KN9" s="428"/>
      <c r="KO9" s="428"/>
      <c r="KP9" s="428"/>
      <c r="KQ9" s="428"/>
      <c r="KR9" s="428"/>
      <c r="KS9" s="428"/>
      <c r="KT9" s="428"/>
      <c r="KU9" s="428"/>
      <c r="KV9" s="428"/>
      <c r="KW9" s="428"/>
      <c r="KX9" s="428"/>
      <c r="KY9" s="428"/>
      <c r="KZ9" s="428"/>
      <c r="LA9" s="428"/>
      <c r="LB9" s="428"/>
      <c r="LC9" s="428"/>
      <c r="LD9" s="428"/>
      <c r="LE9" s="428"/>
      <c r="LF9" s="428"/>
      <c r="LG9" s="428"/>
      <c r="LH9" s="428"/>
      <c r="LI9" s="428"/>
      <c r="LJ9" s="428"/>
      <c r="LK9" s="428"/>
      <c r="LL9" s="428"/>
      <c r="LM9" s="428"/>
      <c r="LN9" s="428"/>
      <c r="LO9" s="428"/>
      <c r="LP9" s="428"/>
      <c r="LQ9" s="428"/>
      <c r="LR9" s="428"/>
      <c r="LS9" s="428"/>
      <c r="LT9" s="428"/>
      <c r="LU9" s="428"/>
      <c r="LV9" s="428"/>
      <c r="LW9" s="428"/>
      <c r="LX9" s="428"/>
      <c r="LY9" s="428"/>
      <c r="LZ9" s="428"/>
      <c r="MA9" s="428"/>
      <c r="MB9" s="428"/>
      <c r="MC9" s="428"/>
      <c r="MD9" s="428"/>
      <c r="ME9" s="428"/>
      <c r="MF9" s="428"/>
      <c r="MG9" s="428"/>
      <c r="MH9" s="428"/>
      <c r="MI9" s="428"/>
      <c r="MJ9" s="428"/>
      <c r="MK9" s="428"/>
      <c r="ML9" s="428"/>
      <c r="MM9" s="428"/>
      <c r="MN9" s="428"/>
      <c r="MO9" s="428"/>
      <c r="MP9" s="428"/>
      <c r="MQ9" s="428"/>
      <c r="MR9" s="428"/>
      <c r="MS9" s="428"/>
      <c r="MT9" s="428"/>
      <c r="MU9" s="428"/>
      <c r="MV9" s="428"/>
      <c r="MW9" s="428"/>
      <c r="MX9" s="428"/>
      <c r="MY9" s="428"/>
      <c r="MZ9" s="428"/>
      <c r="NA9" s="428"/>
      <c r="NB9" s="428"/>
      <c r="NC9" s="428"/>
      <c r="ND9" s="428"/>
    </row>
    <row r="10" s="403" customFormat="1" ht="15" hidden="1" customHeight="1" spans="1:160">
      <c r="A10" s="420" t="s">
        <v>25</v>
      </c>
      <c r="B10" s="420"/>
      <c r="C10" s="421"/>
      <c r="D10" s="421"/>
      <c r="E10" s="421"/>
      <c r="F10" s="421"/>
      <c r="G10" s="421"/>
      <c r="H10" s="421"/>
      <c r="I10" s="421"/>
      <c r="J10" s="421"/>
      <c r="K10" s="420" t="s">
        <v>25</v>
      </c>
      <c r="L10" s="420"/>
      <c r="M10" s="421"/>
      <c r="N10" s="421"/>
      <c r="O10" s="421"/>
      <c r="P10" s="421"/>
      <c r="Q10" s="421"/>
      <c r="R10" s="421"/>
      <c r="S10" s="420" t="s">
        <v>25</v>
      </c>
      <c r="T10" s="420"/>
      <c r="U10" s="421"/>
      <c r="V10" s="421"/>
      <c r="W10" s="421"/>
      <c r="X10" s="421"/>
      <c r="Y10" s="421"/>
      <c r="Z10" s="421"/>
      <c r="AA10" s="420" t="s">
        <v>25</v>
      </c>
      <c r="AB10" s="420"/>
      <c r="AC10" s="421"/>
      <c r="AD10" s="421"/>
      <c r="AE10" s="421"/>
      <c r="AF10" s="421"/>
      <c r="AG10" s="421"/>
      <c r="AH10" s="421"/>
      <c r="AI10" s="420" t="s">
        <v>25</v>
      </c>
      <c r="AJ10" s="420"/>
      <c r="AK10" s="421"/>
      <c r="AL10" s="421"/>
      <c r="AM10" s="421"/>
      <c r="AN10" s="421"/>
      <c r="AO10" s="421"/>
      <c r="AP10" s="421"/>
      <c r="AQ10" s="420" t="s">
        <v>25</v>
      </c>
      <c r="AR10" s="420"/>
      <c r="AS10" s="421"/>
      <c r="AT10" s="421"/>
      <c r="AU10" s="421"/>
      <c r="AV10" s="421"/>
      <c r="AW10" s="421"/>
      <c r="AX10" s="421"/>
      <c r="AY10" s="420" t="s">
        <v>25</v>
      </c>
      <c r="AZ10" s="420"/>
      <c r="BA10" s="421"/>
      <c r="BB10" s="421"/>
      <c r="BC10" s="421"/>
      <c r="BD10" s="421"/>
      <c r="BE10" s="421"/>
      <c r="BF10" s="421"/>
      <c r="BG10" s="421"/>
      <c r="BH10" s="421"/>
      <c r="FD10" s="13"/>
    </row>
    <row r="11" s="403" customFormat="1" ht="15" customHeight="1" spans="1:60">
      <c r="A11" s="420" t="s">
        <v>56</v>
      </c>
      <c r="B11" s="420"/>
      <c r="C11" s="421">
        <v>0.341583675358656</v>
      </c>
      <c r="D11" s="421"/>
      <c r="E11" s="421">
        <v>0.199669809492574</v>
      </c>
      <c r="F11" s="421"/>
      <c r="G11" s="421">
        <v>0.10070017423701</v>
      </c>
      <c r="H11" s="421"/>
      <c r="I11" s="421">
        <v>0.471997203754317</v>
      </c>
      <c r="J11" s="421"/>
      <c r="K11" s="420" t="s">
        <v>56</v>
      </c>
      <c r="L11" s="420"/>
      <c r="M11" s="421">
        <v>0.1728805084036</v>
      </c>
      <c r="N11" s="421"/>
      <c r="O11" s="421">
        <v>0.00414015367598249</v>
      </c>
      <c r="P11" s="421"/>
      <c r="Q11" s="421">
        <v>0.0139371817890595</v>
      </c>
      <c r="R11" s="421"/>
      <c r="S11" s="420" t="s">
        <v>56</v>
      </c>
      <c r="T11" s="420"/>
      <c r="U11" s="421">
        <v>0.00385638744949772</v>
      </c>
      <c r="V11" s="421"/>
      <c r="W11" s="421">
        <v>0.0240970171155188</v>
      </c>
      <c r="X11" s="421"/>
      <c r="Y11" s="421">
        <v>0.168627600714357</v>
      </c>
      <c r="Z11" s="421"/>
      <c r="AA11" s="420" t="s">
        <v>56</v>
      </c>
      <c r="AB11" s="420"/>
      <c r="AC11" s="421">
        <v>0.00668250081560789</v>
      </c>
      <c r="AD11" s="421"/>
      <c r="AE11" s="421">
        <v>0.176825209282053</v>
      </c>
      <c r="AF11" s="421"/>
      <c r="AG11" s="421">
        <v>0.063907583325848</v>
      </c>
      <c r="AH11" s="421"/>
      <c r="AI11" s="420" t="s">
        <v>56</v>
      </c>
      <c r="AJ11" s="420"/>
      <c r="AK11" s="421">
        <v>0.335270861204006</v>
      </c>
      <c r="AL11" s="421"/>
      <c r="AM11" s="421">
        <v>0.0934741988658611</v>
      </c>
      <c r="AN11" s="421"/>
      <c r="AO11" s="421">
        <v>0.127448923753123</v>
      </c>
      <c r="AP11" s="421"/>
      <c r="AQ11" s="420" t="s">
        <v>56</v>
      </c>
      <c r="AR11" s="420"/>
      <c r="AS11" s="421">
        <v>0.215728419602857</v>
      </c>
      <c r="AT11" s="421"/>
      <c r="AU11" s="421">
        <v>0.000165128142913231</v>
      </c>
      <c r="AV11" s="421"/>
      <c r="AW11" s="421">
        <v>0.0188911681309644</v>
      </c>
      <c r="AX11" s="421"/>
      <c r="AY11" s="420" t="s">
        <v>56</v>
      </c>
      <c r="AZ11" s="420"/>
      <c r="BA11" s="421">
        <v>0.0706394377488456</v>
      </c>
      <c r="BB11" s="421"/>
      <c r="BC11" s="421">
        <v>0.132468389390294</v>
      </c>
      <c r="BD11" s="421"/>
      <c r="BE11" s="421">
        <v>0.305947242719317</v>
      </c>
      <c r="BF11" s="421"/>
      <c r="BG11" s="421">
        <v>0.0768620248011773</v>
      </c>
      <c r="BH11" s="421"/>
    </row>
    <row r="12" ht="15" customHeight="1" spans="1:60">
      <c r="A12" s="27"/>
      <c r="B12" s="24"/>
      <c r="C12" s="422"/>
      <c r="D12" s="422"/>
      <c r="E12" s="422"/>
      <c r="F12" s="422"/>
      <c r="G12" s="422"/>
      <c r="H12" s="422"/>
      <c r="I12" s="422"/>
      <c r="J12" s="422"/>
      <c r="K12" s="27"/>
      <c r="L12" s="24"/>
      <c r="M12" s="422"/>
      <c r="N12" s="422"/>
      <c r="O12" s="422"/>
      <c r="P12" s="422"/>
      <c r="Q12" s="422"/>
      <c r="R12" s="422"/>
      <c r="S12" s="27"/>
      <c r="T12" s="24"/>
      <c r="U12" s="422"/>
      <c r="V12" s="422"/>
      <c r="W12" s="422"/>
      <c r="X12" s="422"/>
      <c r="Y12" s="422"/>
      <c r="Z12" s="422"/>
      <c r="AA12" s="27"/>
      <c r="AB12" s="24"/>
      <c r="AC12" s="422"/>
      <c r="AD12" s="422"/>
      <c r="AE12" s="422"/>
      <c r="AF12" s="422"/>
      <c r="AG12" s="422"/>
      <c r="AH12" s="422"/>
      <c r="AI12" s="27"/>
      <c r="AJ12" s="24"/>
      <c r="AK12" s="422"/>
      <c r="AL12" s="422"/>
      <c r="AM12" s="422"/>
      <c r="AN12" s="422"/>
      <c r="AO12" s="422"/>
      <c r="AP12" s="422"/>
      <c r="AQ12" s="27"/>
      <c r="AR12" s="24"/>
      <c r="AS12" s="422"/>
      <c r="AT12" s="422"/>
      <c r="AU12" s="422"/>
      <c r="AV12" s="422"/>
      <c r="AW12" s="422"/>
      <c r="AX12" s="422"/>
      <c r="AY12" s="27"/>
      <c r="AZ12" s="24"/>
      <c r="BA12" s="422"/>
      <c r="BB12" s="422"/>
      <c r="BC12" s="422"/>
      <c r="BD12" s="422"/>
      <c r="BE12" s="422"/>
      <c r="BF12" s="422"/>
      <c r="BG12" s="422"/>
      <c r="BH12" s="422"/>
    </row>
    <row r="13" ht="15" hidden="1" customHeight="1" spans="1:61">
      <c r="A13" s="27">
        <v>2015</v>
      </c>
      <c r="B13" s="24"/>
      <c r="C13" s="422">
        <v>100</v>
      </c>
      <c r="D13" s="423"/>
      <c r="E13" s="422">
        <v>100</v>
      </c>
      <c r="F13" s="422"/>
      <c r="G13" s="422">
        <v>100</v>
      </c>
      <c r="H13" s="422"/>
      <c r="I13" s="422">
        <v>100</v>
      </c>
      <c r="J13" s="423"/>
      <c r="K13" s="27">
        <v>2015</v>
      </c>
      <c r="L13" s="24"/>
      <c r="M13" s="422">
        <v>99.9999999999998</v>
      </c>
      <c r="N13" s="422"/>
      <c r="O13" s="422">
        <v>99.9999999999999</v>
      </c>
      <c r="P13" s="422"/>
      <c r="Q13" s="422">
        <v>100</v>
      </c>
      <c r="R13" s="423"/>
      <c r="S13" s="27">
        <v>2015</v>
      </c>
      <c r="T13" s="24"/>
      <c r="U13" s="422">
        <v>100</v>
      </c>
      <c r="V13" s="422"/>
      <c r="W13" s="422">
        <v>100</v>
      </c>
      <c r="X13" s="422"/>
      <c r="Y13" s="422">
        <v>100</v>
      </c>
      <c r="Z13" s="423"/>
      <c r="AA13" s="27">
        <v>2015</v>
      </c>
      <c r="AB13" s="24"/>
      <c r="AC13" s="422">
        <v>100</v>
      </c>
      <c r="AD13" s="422"/>
      <c r="AE13" s="422">
        <v>100</v>
      </c>
      <c r="AF13" s="423"/>
      <c r="AG13" s="422">
        <v>100</v>
      </c>
      <c r="AH13" s="422"/>
      <c r="AI13" s="27">
        <v>2015</v>
      </c>
      <c r="AJ13" s="24"/>
      <c r="AK13" s="422">
        <v>100</v>
      </c>
      <c r="AL13" s="422"/>
      <c r="AM13" s="422">
        <v>100</v>
      </c>
      <c r="AN13" s="423"/>
      <c r="AO13" s="422">
        <v>100</v>
      </c>
      <c r="AP13" s="422"/>
      <c r="AQ13" s="27">
        <v>2015</v>
      </c>
      <c r="AR13" s="24"/>
      <c r="AS13" s="422">
        <v>100</v>
      </c>
      <c r="AT13" s="422"/>
      <c r="AU13" s="422">
        <v>100</v>
      </c>
      <c r="AV13" s="423"/>
      <c r="AW13" s="422">
        <v>100</v>
      </c>
      <c r="AX13" s="422"/>
      <c r="AY13" s="27">
        <v>2015</v>
      </c>
      <c r="AZ13" s="24"/>
      <c r="BA13" s="422">
        <v>100</v>
      </c>
      <c r="BB13" s="422"/>
      <c r="BC13" s="422">
        <v>100</v>
      </c>
      <c r="BD13" s="423"/>
      <c r="BE13" s="422">
        <v>100</v>
      </c>
      <c r="BF13" s="422"/>
      <c r="BG13" s="422">
        <v>100</v>
      </c>
      <c r="BH13" s="422"/>
      <c r="BI13" s="429"/>
    </row>
    <row r="14" ht="15" hidden="1" customHeight="1" spans="1:61">
      <c r="A14" s="27">
        <v>2016</v>
      </c>
      <c r="B14" s="24"/>
      <c r="C14" s="422">
        <v>100.711309776408</v>
      </c>
      <c r="D14" s="423">
        <v>0.711309776407958</v>
      </c>
      <c r="E14" s="422">
        <v>99.8887424892008</v>
      </c>
      <c r="F14" s="423">
        <v>-0.111257510799234</v>
      </c>
      <c r="G14" s="422">
        <v>100.847960134393</v>
      </c>
      <c r="H14" s="423">
        <v>0.847960134393418</v>
      </c>
      <c r="I14" s="422">
        <v>100.044752953002</v>
      </c>
      <c r="J14" s="423">
        <v>0.0447529530023871</v>
      </c>
      <c r="K14" s="27">
        <v>2016</v>
      </c>
      <c r="L14" s="24"/>
      <c r="M14" s="422">
        <v>104.285252408072</v>
      </c>
      <c r="N14" s="423">
        <v>4.28525240807214</v>
      </c>
      <c r="O14" s="422">
        <v>108.867802544811</v>
      </c>
      <c r="P14" s="423">
        <v>8.86780254481097</v>
      </c>
      <c r="Q14" s="422">
        <v>108.337107924513</v>
      </c>
      <c r="R14" s="423">
        <v>8.33710792451259</v>
      </c>
      <c r="S14" s="27">
        <v>2016</v>
      </c>
      <c r="T14" s="24"/>
      <c r="U14" s="422">
        <v>105.515714157588</v>
      </c>
      <c r="V14" s="423">
        <v>5.51571415758782</v>
      </c>
      <c r="W14" s="422">
        <v>105.879864588198</v>
      </c>
      <c r="X14" s="423">
        <v>5.87986458819788</v>
      </c>
      <c r="Y14" s="422">
        <v>102.215966519643</v>
      </c>
      <c r="Z14" s="423">
        <v>2.21596651964259</v>
      </c>
      <c r="AA14" s="27">
        <v>2016</v>
      </c>
      <c r="AB14" s="24"/>
      <c r="AC14" s="422">
        <v>107.147500387598</v>
      </c>
      <c r="AD14" s="423">
        <v>7.14750038759784</v>
      </c>
      <c r="AE14" s="422">
        <v>106.177573609887</v>
      </c>
      <c r="AF14" s="423">
        <v>6.17757360988649</v>
      </c>
      <c r="AG14" s="422">
        <v>106.199535923862</v>
      </c>
      <c r="AH14" s="423">
        <v>6.19953592386241</v>
      </c>
      <c r="AI14" s="27">
        <v>2016</v>
      </c>
      <c r="AJ14" s="24"/>
      <c r="AK14" s="422">
        <v>106.134560257282</v>
      </c>
      <c r="AL14" s="423">
        <v>6.13456025728183</v>
      </c>
      <c r="AM14" s="422">
        <v>79.5498268015552</v>
      </c>
      <c r="AN14" s="423">
        <v>-20.4501731984448</v>
      </c>
      <c r="AO14" s="422">
        <v>97.4321193238077</v>
      </c>
      <c r="AP14" s="423">
        <v>-2.5678806761923</v>
      </c>
      <c r="AQ14" s="27">
        <v>2016</v>
      </c>
      <c r="AR14" s="24"/>
      <c r="AS14" s="422">
        <v>97.1013791464476</v>
      </c>
      <c r="AT14" s="423">
        <v>-2.8986208535524</v>
      </c>
      <c r="AU14" s="422">
        <v>96.9330239612506</v>
      </c>
      <c r="AV14" s="423">
        <v>-3.06697603874953</v>
      </c>
      <c r="AW14" s="422">
        <v>97.2619790824778</v>
      </c>
      <c r="AX14" s="423">
        <v>-2.73802091752221</v>
      </c>
      <c r="AY14" s="27">
        <v>2016</v>
      </c>
      <c r="AZ14" s="24"/>
      <c r="BA14" s="422">
        <v>97.2012652932351</v>
      </c>
      <c r="BB14" s="423">
        <v>-2.79873470676495</v>
      </c>
      <c r="BC14" s="422">
        <v>97.2276587242216</v>
      </c>
      <c r="BD14" s="423">
        <v>-2.77234127577846</v>
      </c>
      <c r="BE14" s="422">
        <v>97.1429465378315</v>
      </c>
      <c r="BF14" s="423">
        <v>-2.85705346216861</v>
      </c>
      <c r="BG14" s="422">
        <v>97.0695185652745</v>
      </c>
      <c r="BH14" s="423">
        <v>-2.93048143472551</v>
      </c>
      <c r="BI14" s="429"/>
    </row>
    <row r="15" ht="15" hidden="1" customHeight="1" spans="1:61">
      <c r="A15" s="27">
        <v>2017</v>
      </c>
      <c r="B15" s="24"/>
      <c r="C15" s="422">
        <v>112.629965543467</v>
      </c>
      <c r="D15" s="423">
        <v>11.8344759824096</v>
      </c>
      <c r="E15" s="422">
        <v>111.904854279456</v>
      </c>
      <c r="F15" s="423">
        <v>12.0294955075183</v>
      </c>
      <c r="G15" s="422">
        <v>112.595474798888</v>
      </c>
      <c r="H15" s="423">
        <v>11.6487380100102</v>
      </c>
      <c r="I15" s="422">
        <v>111.4237597029</v>
      </c>
      <c r="J15" s="423">
        <v>11.3739165863532</v>
      </c>
      <c r="K15" s="27">
        <v>2017</v>
      </c>
      <c r="L15" s="24"/>
      <c r="M15" s="422">
        <v>108.36149093915</v>
      </c>
      <c r="N15" s="423">
        <v>3.90873919077978</v>
      </c>
      <c r="O15" s="422">
        <v>121.580787763549</v>
      </c>
      <c r="P15" s="423">
        <v>11.6774518467065</v>
      </c>
      <c r="Q15" s="422">
        <v>120.97225293335</v>
      </c>
      <c r="R15" s="423">
        <v>11.6628044175237</v>
      </c>
      <c r="S15" s="27">
        <v>2017</v>
      </c>
      <c r="T15" s="24"/>
      <c r="U15" s="422">
        <v>110.428979383286</v>
      </c>
      <c r="V15" s="423">
        <v>4.65642986442745</v>
      </c>
      <c r="W15" s="422">
        <v>110.472890308367</v>
      </c>
      <c r="X15" s="423">
        <v>4.33795957147555</v>
      </c>
      <c r="Y15" s="422">
        <v>106.327349473766</v>
      </c>
      <c r="Z15" s="423">
        <v>4.02225121388804</v>
      </c>
      <c r="AA15" s="27">
        <v>2017</v>
      </c>
      <c r="AB15" s="24"/>
      <c r="AC15" s="422">
        <v>116.073092693507</v>
      </c>
      <c r="AD15" s="423">
        <v>8.33019181373504</v>
      </c>
      <c r="AE15" s="422">
        <v>113.709095403916</v>
      </c>
      <c r="AF15" s="423">
        <v>7.09332633810349</v>
      </c>
      <c r="AG15" s="422">
        <v>113.69763284801</v>
      </c>
      <c r="AH15" s="423">
        <v>7.06038577185792</v>
      </c>
      <c r="AI15" s="27">
        <v>2017</v>
      </c>
      <c r="AJ15" s="24"/>
      <c r="AK15" s="422">
        <v>113.81243031375</v>
      </c>
      <c r="AL15" s="423">
        <v>7.23409042055327</v>
      </c>
      <c r="AM15" s="422">
        <v>75.9910424729587</v>
      </c>
      <c r="AN15" s="423">
        <v>-4.47365440213234</v>
      </c>
      <c r="AO15" s="422">
        <v>102.547827806476</v>
      </c>
      <c r="AP15" s="423">
        <v>5.25053598153448</v>
      </c>
      <c r="AQ15" s="27">
        <v>2017</v>
      </c>
      <c r="AR15" s="24"/>
      <c r="AS15" s="422">
        <v>102.169924886433</v>
      </c>
      <c r="AT15" s="423">
        <v>5.21984938271642</v>
      </c>
      <c r="AU15" s="422">
        <v>102.156246160389</v>
      </c>
      <c r="AV15" s="423">
        <v>5.38848576644668</v>
      </c>
      <c r="AW15" s="422">
        <v>102.445095378712</v>
      </c>
      <c r="AX15" s="423">
        <v>5.32902614683451</v>
      </c>
      <c r="AY15" s="27">
        <v>2017</v>
      </c>
      <c r="AZ15" s="24"/>
      <c r="BA15" s="422">
        <v>102.359834784434</v>
      </c>
      <c r="BB15" s="423">
        <v>5.30710117366915</v>
      </c>
      <c r="BC15" s="422">
        <v>102.398876952187</v>
      </c>
      <c r="BD15" s="423">
        <v>5.31866990918026</v>
      </c>
      <c r="BE15" s="422">
        <v>102.254362204557</v>
      </c>
      <c r="BF15" s="423">
        <v>5.26174657954658</v>
      </c>
      <c r="BG15" s="422">
        <v>102.229578371207</v>
      </c>
      <c r="BH15" s="423">
        <v>5.31583949544591</v>
      </c>
      <c r="BI15" s="429"/>
    </row>
    <row r="16" ht="15" hidden="1" customHeight="1" spans="1:61">
      <c r="A16" s="27">
        <v>2018</v>
      </c>
      <c r="B16" s="24"/>
      <c r="C16" s="422">
        <v>124.693850732586</v>
      </c>
      <c r="D16" s="423">
        <v>10.7110795345694</v>
      </c>
      <c r="E16" s="422">
        <v>119.595569139885</v>
      </c>
      <c r="F16" s="423">
        <v>6.87254803194082</v>
      </c>
      <c r="G16" s="422">
        <v>118.776083318275</v>
      </c>
      <c r="H16" s="423">
        <v>5.48921573484699</v>
      </c>
      <c r="I16" s="422">
        <v>128.689323646661</v>
      </c>
      <c r="J16" s="423">
        <v>15.4954059976057</v>
      </c>
      <c r="K16" s="27">
        <v>2018</v>
      </c>
      <c r="L16" s="24"/>
      <c r="M16" s="422">
        <v>115.10815725464</v>
      </c>
      <c r="N16" s="423">
        <v>6.2260737251006</v>
      </c>
      <c r="O16" s="422">
        <v>135.882902704137</v>
      </c>
      <c r="P16" s="423">
        <v>11.7634662545558</v>
      </c>
      <c r="Q16" s="422">
        <v>132.964185817032</v>
      </c>
      <c r="R16" s="423">
        <v>9.91296152043162</v>
      </c>
      <c r="S16" s="27">
        <v>2018</v>
      </c>
      <c r="T16" s="24"/>
      <c r="U16" s="422">
        <v>113.989760650148</v>
      </c>
      <c r="V16" s="423">
        <v>3.22449893746013</v>
      </c>
      <c r="W16" s="422">
        <v>118.764155607776</v>
      </c>
      <c r="X16" s="423">
        <v>7.50524882282436</v>
      </c>
      <c r="Y16" s="422">
        <v>116.469982302845</v>
      </c>
      <c r="Z16" s="423">
        <v>9.53906297794154</v>
      </c>
      <c r="AA16" s="27">
        <v>2018</v>
      </c>
      <c r="AB16" s="24"/>
      <c r="AC16" s="422">
        <v>118.997515617686</v>
      </c>
      <c r="AD16" s="423">
        <v>2.51946670526036</v>
      </c>
      <c r="AE16" s="422">
        <v>114.184437428287</v>
      </c>
      <c r="AF16" s="423">
        <v>0.418033423520271</v>
      </c>
      <c r="AG16" s="422">
        <v>123.42719883664</v>
      </c>
      <c r="AH16" s="423">
        <v>8.55740418240423</v>
      </c>
      <c r="AI16" s="27">
        <v>2018</v>
      </c>
      <c r="AJ16" s="24"/>
      <c r="AK16" s="422">
        <v>112.274603720998</v>
      </c>
      <c r="AL16" s="423">
        <v>-1.35119387971332</v>
      </c>
      <c r="AM16" s="422">
        <v>75.6151601414461</v>
      </c>
      <c r="AN16" s="423">
        <v>-0.494640314542892</v>
      </c>
      <c r="AO16" s="422">
        <v>113.238250240059</v>
      </c>
      <c r="AP16" s="423">
        <v>10.4248160709539</v>
      </c>
      <c r="AQ16" s="27">
        <v>2018</v>
      </c>
      <c r="AR16" s="24"/>
      <c r="AS16" s="422">
        <v>109.16972838129</v>
      </c>
      <c r="AT16" s="423">
        <v>6.85113892629215</v>
      </c>
      <c r="AU16" s="422">
        <v>106.781033083079</v>
      </c>
      <c r="AV16" s="423">
        <v>4.52716999353041</v>
      </c>
      <c r="AW16" s="422">
        <v>108.232642267332</v>
      </c>
      <c r="AX16" s="423">
        <v>5.64941334402103</v>
      </c>
      <c r="AY16" s="27">
        <v>2018</v>
      </c>
      <c r="AZ16" s="24"/>
      <c r="BA16" s="422">
        <v>105.927925408561</v>
      </c>
      <c r="BB16" s="423">
        <v>3.48583077692734</v>
      </c>
      <c r="BC16" s="422">
        <v>108.995488497041</v>
      </c>
      <c r="BD16" s="423">
        <v>6.44207411369788</v>
      </c>
      <c r="BE16" s="422">
        <v>106.219259509209</v>
      </c>
      <c r="BF16" s="423">
        <v>3.87748475387373</v>
      </c>
      <c r="BG16" s="422">
        <v>112.704144782421</v>
      </c>
      <c r="BH16" s="423">
        <v>10.2461211110356</v>
      </c>
      <c r="BI16" s="429"/>
    </row>
    <row r="17" ht="15" hidden="1" customHeight="1" spans="1:61">
      <c r="A17" s="27">
        <v>2019</v>
      </c>
      <c r="B17" s="24"/>
      <c r="C17" s="422">
        <v>136.030388330664</v>
      </c>
      <c r="D17" s="423">
        <v>9.09149691943489</v>
      </c>
      <c r="E17" s="422">
        <v>125.370908265549</v>
      </c>
      <c r="F17" s="423">
        <v>4.82905777128684</v>
      </c>
      <c r="G17" s="422">
        <v>126.596165891604</v>
      </c>
      <c r="H17" s="423">
        <v>6.58388654925932</v>
      </c>
      <c r="I17" s="422">
        <v>140.933700837113</v>
      </c>
      <c r="J17" s="423">
        <v>9.51467988445638</v>
      </c>
      <c r="K17" s="27">
        <v>2019</v>
      </c>
      <c r="L17" s="24"/>
      <c r="M17" s="422">
        <v>119.693991850814</v>
      </c>
      <c r="N17" s="423">
        <v>3.98393537482286</v>
      </c>
      <c r="O17" s="422">
        <v>143.121442884755</v>
      </c>
      <c r="P17" s="423">
        <v>5.32704264963981</v>
      </c>
      <c r="Q17" s="422">
        <v>142.310968079709</v>
      </c>
      <c r="R17" s="423">
        <v>7.02954875047217</v>
      </c>
      <c r="S17" s="27">
        <v>2019</v>
      </c>
      <c r="T17" s="24"/>
      <c r="U17" s="422">
        <v>125.073640822518</v>
      </c>
      <c r="V17" s="423">
        <v>9.72357526601711</v>
      </c>
      <c r="W17" s="422">
        <v>124.061895661927</v>
      </c>
      <c r="X17" s="423">
        <v>4.46072304142633</v>
      </c>
      <c r="Y17" s="422">
        <v>118.363141728483</v>
      </c>
      <c r="Z17" s="423">
        <v>1.62544836721597</v>
      </c>
      <c r="AA17" s="27">
        <v>2019</v>
      </c>
      <c r="AB17" s="24"/>
      <c r="AC17" s="422">
        <v>116.897746442449</v>
      </c>
      <c r="AD17" s="423">
        <v>-1.764548750735</v>
      </c>
      <c r="AE17" s="422">
        <v>118.450429844799</v>
      </c>
      <c r="AF17" s="423">
        <v>3.73605415290652</v>
      </c>
      <c r="AG17" s="422">
        <v>109.525073011562</v>
      </c>
      <c r="AH17" s="423">
        <v>-11.2634216413497</v>
      </c>
      <c r="AI17" s="27">
        <v>2019</v>
      </c>
      <c r="AJ17" s="24"/>
      <c r="AK17" s="422">
        <v>128.627275361696</v>
      </c>
      <c r="AL17" s="423">
        <v>14.5648892080121</v>
      </c>
      <c r="AM17" s="422">
        <v>71.6697787574337</v>
      </c>
      <c r="AN17" s="423">
        <v>-5.21771213157805</v>
      </c>
      <c r="AO17" s="422">
        <v>109.824353919632</v>
      </c>
      <c r="AP17" s="423">
        <v>-3.01479077360315</v>
      </c>
      <c r="AQ17" s="27">
        <v>2019</v>
      </c>
      <c r="AR17" s="24"/>
      <c r="AS17" s="422">
        <v>117.66226657834</v>
      </c>
      <c r="AT17" s="423">
        <v>7.77920612515237</v>
      </c>
      <c r="AU17" s="422">
        <v>99.8544317661672</v>
      </c>
      <c r="AV17" s="423">
        <v>-6.48673375497579</v>
      </c>
      <c r="AW17" s="422">
        <v>107.483393506525</v>
      </c>
      <c r="AX17" s="423">
        <v>-0.692257663779429</v>
      </c>
      <c r="AY17" s="27">
        <v>2019</v>
      </c>
      <c r="AZ17" s="24"/>
      <c r="BA17" s="422">
        <v>101.467619729004</v>
      </c>
      <c r="BB17" s="423">
        <v>-4.21069860695754</v>
      </c>
      <c r="BC17" s="422">
        <v>119.237692817532</v>
      </c>
      <c r="BD17" s="423">
        <v>9.39690666257998</v>
      </c>
      <c r="BE17" s="422">
        <v>110.839540792286</v>
      </c>
      <c r="BF17" s="423">
        <v>4.34975851312154</v>
      </c>
      <c r="BG17" s="422">
        <v>103.92704498442</v>
      </c>
      <c r="BH17" s="423">
        <v>-7.78773470571662</v>
      </c>
      <c r="BI17" s="429"/>
    </row>
    <row r="18" ht="15" hidden="1" customHeight="1" spans="1:61">
      <c r="A18" s="27">
        <v>2020</v>
      </c>
      <c r="B18" s="24"/>
      <c r="C18" s="422">
        <v>149.916328593395</v>
      </c>
      <c r="D18" s="423">
        <v>10.2079692876984</v>
      </c>
      <c r="E18" s="422">
        <v>131.908754929696</v>
      </c>
      <c r="F18" s="423">
        <v>5.21480362118692</v>
      </c>
      <c r="G18" s="422">
        <v>111.847664925765</v>
      </c>
      <c r="H18" s="423">
        <v>-11.65003763105</v>
      </c>
      <c r="I18" s="422">
        <v>153.647399274749</v>
      </c>
      <c r="J18" s="423">
        <v>9.02104916149899</v>
      </c>
      <c r="K18" s="27">
        <v>2020</v>
      </c>
      <c r="L18" s="24"/>
      <c r="M18" s="422">
        <v>113.700745892998</v>
      </c>
      <c r="N18" s="423">
        <v>-5.00714017900438</v>
      </c>
      <c r="O18" s="422">
        <v>130.278473038774</v>
      </c>
      <c r="P18" s="423">
        <v>-8.97347706054276</v>
      </c>
      <c r="Q18" s="422">
        <v>123.93227322228</v>
      </c>
      <c r="R18" s="423">
        <v>-12.9144612712741</v>
      </c>
      <c r="S18" s="27">
        <v>2020</v>
      </c>
      <c r="T18" s="24"/>
      <c r="U18" s="422">
        <v>115.35856651903</v>
      </c>
      <c r="V18" s="423">
        <v>-7.76748341185146</v>
      </c>
      <c r="W18" s="422">
        <v>74.4645192237391</v>
      </c>
      <c r="X18" s="423">
        <v>-39.9779288987673</v>
      </c>
      <c r="Y18" s="422">
        <v>109.502860932523</v>
      </c>
      <c r="Z18" s="423">
        <v>-7.48567557989094</v>
      </c>
      <c r="AA18" s="27">
        <v>2020</v>
      </c>
      <c r="AB18" s="24"/>
      <c r="AC18" s="422">
        <v>94.330395396685</v>
      </c>
      <c r="AD18" s="423">
        <v>-19.3052062443941</v>
      </c>
      <c r="AE18" s="422">
        <v>119.772521185046</v>
      </c>
      <c r="AF18" s="423">
        <v>1.11615579781261</v>
      </c>
      <c r="AG18" s="422">
        <v>96.8558988581552</v>
      </c>
      <c r="AH18" s="423">
        <v>-11.5673733922731</v>
      </c>
      <c r="AI18" s="27">
        <v>2020</v>
      </c>
      <c r="AJ18" s="24"/>
      <c r="AK18" s="422">
        <v>119.916647569151</v>
      </c>
      <c r="AL18" s="423">
        <v>-6.77199121885353</v>
      </c>
      <c r="AM18" s="422">
        <v>59.5652266315545</v>
      </c>
      <c r="AN18" s="423">
        <v>-16.8893393222923</v>
      </c>
      <c r="AO18" s="422">
        <v>108.686580329761</v>
      </c>
      <c r="AP18" s="423">
        <v>-1.03599388411025</v>
      </c>
      <c r="AQ18" s="27">
        <v>2020</v>
      </c>
      <c r="AR18" s="24"/>
      <c r="AS18" s="422">
        <v>125.005367965597</v>
      </c>
      <c r="AT18" s="423">
        <v>6.24082945263365</v>
      </c>
      <c r="AU18" s="422">
        <v>99.1399659150221</v>
      </c>
      <c r="AV18" s="423">
        <v>-0.715507402634046</v>
      </c>
      <c r="AW18" s="422">
        <v>104.936684668275</v>
      </c>
      <c r="AX18" s="423">
        <v>-2.36939749962013</v>
      </c>
      <c r="AY18" s="27">
        <v>2020</v>
      </c>
      <c r="AZ18" s="24"/>
      <c r="BA18" s="422">
        <v>86.5460836990803</v>
      </c>
      <c r="BB18" s="423">
        <v>-14.7057120978846</v>
      </c>
      <c r="BC18" s="422">
        <v>114.190912566831</v>
      </c>
      <c r="BD18" s="423">
        <v>-4.23253765772193</v>
      </c>
      <c r="BE18" s="422">
        <v>90.4884278380933</v>
      </c>
      <c r="BF18" s="423">
        <v>-18.3608780844108</v>
      </c>
      <c r="BG18" s="422">
        <v>100.509185892595</v>
      </c>
      <c r="BH18" s="423">
        <v>-3.28870997182388</v>
      </c>
      <c r="BI18" s="429"/>
    </row>
    <row r="19" ht="15" hidden="1" customHeight="1" spans="1:61">
      <c r="A19" s="27">
        <v>2021</v>
      </c>
      <c r="B19" s="24"/>
      <c r="C19" s="422">
        <v>185.109966526213</v>
      </c>
      <c r="D19" s="423">
        <v>23.4755201538255</v>
      </c>
      <c r="E19" s="422">
        <v>117.199892652645</v>
      </c>
      <c r="F19" s="423">
        <v>-11.1507854690091</v>
      </c>
      <c r="G19" s="422">
        <v>118.144361115476</v>
      </c>
      <c r="H19" s="423">
        <v>5.62970732906207</v>
      </c>
      <c r="I19" s="422">
        <v>188.226262253403</v>
      </c>
      <c r="J19" s="423">
        <v>22.5053356853904</v>
      </c>
      <c r="K19" s="27">
        <v>2021</v>
      </c>
      <c r="L19" s="24"/>
      <c r="M19" s="422">
        <v>119.150467633283</v>
      </c>
      <c r="N19" s="423">
        <v>4.79303956846029</v>
      </c>
      <c r="O19" s="422">
        <v>116.402627740607</v>
      </c>
      <c r="P19" s="423">
        <v>-10.6509118310256</v>
      </c>
      <c r="Q19" s="422">
        <v>138.878831592976</v>
      </c>
      <c r="R19" s="423">
        <v>12.060263224486</v>
      </c>
      <c r="S19" s="27">
        <v>2021</v>
      </c>
      <c r="T19" s="24"/>
      <c r="U19" s="422">
        <v>117.772211115778</v>
      </c>
      <c r="V19" s="423">
        <v>2.09229766768111</v>
      </c>
      <c r="W19" s="422">
        <v>95.3873283250078</v>
      </c>
      <c r="X19" s="423">
        <v>28.0976890999633</v>
      </c>
      <c r="Y19" s="422">
        <v>117.191322175086</v>
      </c>
      <c r="Z19" s="423">
        <v>7.02124234662843</v>
      </c>
      <c r="AA19" s="27">
        <v>2021</v>
      </c>
      <c r="AB19" s="24"/>
      <c r="AC19" s="422">
        <v>130.518651308879</v>
      </c>
      <c r="AD19" s="423">
        <v>38.3633035354223</v>
      </c>
      <c r="AE19" s="422">
        <v>147.199290864135</v>
      </c>
      <c r="AF19" s="423">
        <v>22.8990501391515</v>
      </c>
      <c r="AG19" s="422">
        <v>94.5986307352129</v>
      </c>
      <c r="AH19" s="423">
        <v>-2.33054274396646</v>
      </c>
      <c r="AI19" s="27">
        <v>2021</v>
      </c>
      <c r="AJ19" s="24"/>
      <c r="AK19" s="422">
        <v>155.628507319566</v>
      </c>
      <c r="AL19" s="423">
        <v>29.7805688153693</v>
      </c>
      <c r="AM19" s="422">
        <v>63.4225332532731</v>
      </c>
      <c r="AN19" s="423">
        <v>6.47576923626647</v>
      </c>
      <c r="AO19" s="422">
        <v>122.080781861752</v>
      </c>
      <c r="AP19" s="423">
        <v>12.3236939568358</v>
      </c>
      <c r="AQ19" s="27">
        <v>2021</v>
      </c>
      <c r="AR19" s="24"/>
      <c r="AS19" s="422">
        <v>146.019551227534</v>
      </c>
      <c r="AT19" s="423">
        <v>16.8106246987087</v>
      </c>
      <c r="AU19" s="422">
        <v>90.3683141017154</v>
      </c>
      <c r="AV19" s="423">
        <v>-8.84774543984139</v>
      </c>
      <c r="AW19" s="422">
        <v>107.32223421231</v>
      </c>
      <c r="AX19" s="423">
        <v>2.27332276751152</v>
      </c>
      <c r="AY19" s="27">
        <v>2021</v>
      </c>
      <c r="AZ19" s="24"/>
      <c r="BA19" s="422">
        <v>82.3468702988342</v>
      </c>
      <c r="BB19" s="423">
        <v>-4.85199701796645</v>
      </c>
      <c r="BC19" s="422">
        <v>113.417185767188</v>
      </c>
      <c r="BD19" s="423">
        <v>-0.677573006687197</v>
      </c>
      <c r="BE19" s="422">
        <v>83.5728166935382</v>
      </c>
      <c r="BF19" s="423">
        <v>-7.64253652072384</v>
      </c>
      <c r="BG19" s="422">
        <v>96.6380676710423</v>
      </c>
      <c r="BH19" s="423">
        <v>-3.85150689180749</v>
      </c>
      <c r="BI19" s="429"/>
    </row>
    <row r="20" ht="15" customHeight="1" spans="1:61">
      <c r="A20" s="27">
        <v>2022</v>
      </c>
      <c r="B20" s="24"/>
      <c r="C20" s="422">
        <v>218.743407124814</v>
      </c>
      <c r="D20" s="423">
        <v>18.169437999352</v>
      </c>
      <c r="E20" s="422">
        <v>113.245402937774</v>
      </c>
      <c r="F20" s="423">
        <v>-3.37414107245884</v>
      </c>
      <c r="G20" s="422">
        <v>126.33900570487</v>
      </c>
      <c r="H20" s="423">
        <v>6.93612840428712</v>
      </c>
      <c r="I20" s="422">
        <v>218.243181978541</v>
      </c>
      <c r="J20" s="423">
        <v>15.947253781583</v>
      </c>
      <c r="K20" s="27">
        <v>2022</v>
      </c>
      <c r="L20" s="24"/>
      <c r="M20" s="422">
        <v>121.918340430082</v>
      </c>
      <c r="N20" s="423">
        <v>2.32300623889905</v>
      </c>
      <c r="O20" s="422">
        <v>139.783341399786</v>
      </c>
      <c r="P20" s="423">
        <v>20.0860703173132</v>
      </c>
      <c r="Q20" s="422">
        <v>152.860814285306</v>
      </c>
      <c r="R20" s="423">
        <v>10.0677565702081</v>
      </c>
      <c r="S20" s="27">
        <v>2022</v>
      </c>
      <c r="T20" s="24"/>
      <c r="U20" s="422">
        <v>106.744721768597</v>
      </c>
      <c r="V20" s="423">
        <v>-9.36340520629281</v>
      </c>
      <c r="W20" s="422">
        <v>101.827161605408</v>
      </c>
      <c r="X20" s="423">
        <v>6.75124609681713</v>
      </c>
      <c r="Y20" s="422">
        <v>123.378965147635</v>
      </c>
      <c r="Z20" s="423">
        <v>5.27994979295829</v>
      </c>
      <c r="AA20" s="27">
        <v>2022</v>
      </c>
      <c r="AB20" s="24"/>
      <c r="AC20" s="422">
        <v>143.512613038813</v>
      </c>
      <c r="AD20" s="423">
        <v>9.95563591841204</v>
      </c>
      <c r="AE20" s="422">
        <v>156.312736083546</v>
      </c>
      <c r="AF20" s="423">
        <v>6.19122902420935</v>
      </c>
      <c r="AG20" s="422">
        <v>70.1903277711113</v>
      </c>
      <c r="AH20" s="423">
        <v>-25.8019622212312</v>
      </c>
      <c r="AI20" s="27">
        <v>2022</v>
      </c>
      <c r="AJ20" s="24"/>
      <c r="AK20" s="422">
        <v>203.099963212208</v>
      </c>
      <c r="AL20" s="423">
        <v>30.5030593110839</v>
      </c>
      <c r="AM20" s="422">
        <v>66.3091542166239</v>
      </c>
      <c r="AN20" s="423">
        <v>4.55141227459845</v>
      </c>
      <c r="AO20" s="422">
        <v>56.1171877891952</v>
      </c>
      <c r="AP20" s="423">
        <v>-54.0327421454884</v>
      </c>
      <c r="AQ20" s="27">
        <v>2022</v>
      </c>
      <c r="AR20" s="24"/>
      <c r="AS20" s="422">
        <v>158.427288594565</v>
      </c>
      <c r="AT20" s="423">
        <v>8.4973123549031</v>
      </c>
      <c r="AU20" s="422">
        <v>73.9733083259181</v>
      </c>
      <c r="AV20" s="423">
        <v>-18.1424273970008</v>
      </c>
      <c r="AW20" s="422">
        <v>88.8157115127343</v>
      </c>
      <c r="AX20" s="423">
        <v>-17.2438850489876</v>
      </c>
      <c r="AY20" s="27">
        <v>2022</v>
      </c>
      <c r="AZ20" s="24"/>
      <c r="BA20" s="422">
        <v>74.6248180129341</v>
      </c>
      <c r="BB20" s="423">
        <v>-9.37746906212345</v>
      </c>
      <c r="BC20" s="422">
        <v>133.832920935411</v>
      </c>
      <c r="BD20" s="423">
        <v>18.0005658138356</v>
      </c>
      <c r="BE20" s="422">
        <v>94.8946764228734</v>
      </c>
      <c r="BF20" s="423">
        <v>13.5472994416983</v>
      </c>
      <c r="BG20" s="422">
        <v>101.638647802649</v>
      </c>
      <c r="BH20" s="423">
        <v>5.1745448270228</v>
      </c>
      <c r="BI20" s="429"/>
    </row>
    <row r="21" ht="15" customHeight="1" spans="1:61">
      <c r="A21" s="27">
        <v>2023</v>
      </c>
      <c r="B21" s="24"/>
      <c r="C21" s="422">
        <v>230.634739760599</v>
      </c>
      <c r="D21" s="422">
        <v>5.43620161726734</v>
      </c>
      <c r="E21" s="422">
        <v>118.896501211615</v>
      </c>
      <c r="F21" s="422">
        <v>4.9901348109881</v>
      </c>
      <c r="G21" s="422">
        <v>120.683007009274</v>
      </c>
      <c r="H21" s="422">
        <v>-4.4768428119566</v>
      </c>
      <c r="I21" s="422">
        <v>255.489697083758</v>
      </c>
      <c r="J21" s="422">
        <v>17.0665194520853</v>
      </c>
      <c r="K21" s="27">
        <v>2023</v>
      </c>
      <c r="L21" s="24"/>
      <c r="M21" s="422">
        <v>133.241036402504</v>
      </c>
      <c r="N21" s="422">
        <v>5.43620161726734</v>
      </c>
      <c r="O21" s="422">
        <v>157.657641134713</v>
      </c>
      <c r="P21" s="422">
        <v>4.9901348109881</v>
      </c>
      <c r="Q21" s="422">
        <v>166.92750555925</v>
      </c>
      <c r="R21" s="422">
        <v>-4.4768428119566</v>
      </c>
      <c r="S21" s="27">
        <v>2023</v>
      </c>
      <c r="T21" s="24"/>
      <c r="U21" s="422">
        <v>100.036931800864</v>
      </c>
      <c r="V21" s="422">
        <v>5.43620161726734</v>
      </c>
      <c r="W21" s="422">
        <v>106.663484093037</v>
      </c>
      <c r="X21" s="422">
        <v>4.9901348109881</v>
      </c>
      <c r="Y21" s="422">
        <v>122.977256619163</v>
      </c>
      <c r="Z21" s="422">
        <v>-4.4768428119566</v>
      </c>
      <c r="AA21" s="27">
        <v>2023</v>
      </c>
      <c r="AB21" s="24"/>
      <c r="AC21" s="422">
        <v>144.977067851024</v>
      </c>
      <c r="AD21" s="422">
        <v>5.43620161726734</v>
      </c>
      <c r="AE21" s="422">
        <v>178.116379741444</v>
      </c>
      <c r="AF21" s="422">
        <v>4.9901348109881</v>
      </c>
      <c r="AG21" s="422">
        <v>62.6425142217221</v>
      </c>
      <c r="AH21" s="422">
        <v>-4.4768428119566</v>
      </c>
      <c r="AI21" s="27">
        <v>2023</v>
      </c>
      <c r="AJ21" s="24"/>
      <c r="AK21" s="422">
        <v>236.307257633764</v>
      </c>
      <c r="AL21" s="422">
        <v>5.43620161726734</v>
      </c>
      <c r="AM21" s="422">
        <v>71.5036473134402</v>
      </c>
      <c r="AN21" s="422">
        <v>4.9901348109881</v>
      </c>
      <c r="AO21" s="422">
        <v>56.4716108808031</v>
      </c>
      <c r="AP21" s="422">
        <v>-4.4768428119566</v>
      </c>
      <c r="AQ21" s="27">
        <v>2023</v>
      </c>
      <c r="AR21" s="24"/>
      <c r="AS21" s="422">
        <v>162.837285855789</v>
      </c>
      <c r="AT21" s="422">
        <v>5.43620161726734</v>
      </c>
      <c r="AU21" s="422">
        <v>68.0739662634018</v>
      </c>
      <c r="AV21" s="422">
        <v>4.9901348109881</v>
      </c>
      <c r="AW21" s="422">
        <v>84.7130895793812</v>
      </c>
      <c r="AX21" s="422">
        <v>-4.4768428119566</v>
      </c>
      <c r="AY21" s="27">
        <v>2023</v>
      </c>
      <c r="AZ21" s="24"/>
      <c r="BA21" s="422">
        <v>70.2155235394812</v>
      </c>
      <c r="BB21" s="422">
        <v>5.43620161726734</v>
      </c>
      <c r="BC21" s="422">
        <v>146.191782487284</v>
      </c>
      <c r="BD21" s="422">
        <v>4.9901348109881</v>
      </c>
      <c r="BE21" s="422">
        <v>95.4372861251099</v>
      </c>
      <c r="BF21" s="422">
        <v>-4.4768428119566</v>
      </c>
      <c r="BG21" s="422">
        <v>95.59657837684</v>
      </c>
      <c r="BH21" s="422">
        <v>-4.4768428119566</v>
      </c>
      <c r="BI21" s="429"/>
    </row>
    <row r="22" ht="15" hidden="1" customHeight="1" spans="1:61">
      <c r="A22" s="27"/>
      <c r="B22" s="24"/>
      <c r="C22" s="422"/>
      <c r="D22" s="422"/>
      <c r="E22" s="422"/>
      <c r="F22" s="422"/>
      <c r="G22" s="422"/>
      <c r="H22" s="422"/>
      <c r="I22" s="422"/>
      <c r="J22" s="422"/>
      <c r="K22" s="422"/>
      <c r="L22" s="422"/>
      <c r="M22" s="422"/>
      <c r="N22" s="422"/>
      <c r="O22" s="422"/>
      <c r="P22" s="422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2"/>
      <c r="AD22" s="422"/>
      <c r="AE22" s="422"/>
      <c r="AF22" s="422"/>
      <c r="AG22" s="422"/>
      <c r="AH22" s="422"/>
      <c r="AI22" s="422"/>
      <c r="AJ22" s="422"/>
      <c r="AK22" s="422"/>
      <c r="AL22" s="422"/>
      <c r="AM22" s="422"/>
      <c r="AN22" s="422"/>
      <c r="AO22" s="422"/>
      <c r="AP22" s="422"/>
      <c r="AQ22" s="422"/>
      <c r="AR22" s="422"/>
      <c r="AS22" s="422"/>
      <c r="AT22" s="422"/>
      <c r="AU22" s="422"/>
      <c r="AV22" s="422"/>
      <c r="AW22" s="422"/>
      <c r="AX22" s="422"/>
      <c r="AY22" s="422"/>
      <c r="AZ22" s="422"/>
      <c r="BA22" s="422"/>
      <c r="BB22" s="422"/>
      <c r="BC22" s="422"/>
      <c r="BD22" s="422"/>
      <c r="BE22" s="422"/>
      <c r="BF22" s="422"/>
      <c r="BG22" s="422"/>
      <c r="BH22" s="422"/>
      <c r="BI22" s="429"/>
    </row>
    <row r="23" ht="15" hidden="1" customHeight="1" spans="1:61">
      <c r="A23" s="27">
        <v>2015</v>
      </c>
      <c r="B23" s="24" t="s">
        <v>27</v>
      </c>
      <c r="C23" s="424">
        <v>109.681738597789</v>
      </c>
      <c r="D23" s="423"/>
      <c r="E23" s="424">
        <v>90.295677195919</v>
      </c>
      <c r="F23" s="423"/>
      <c r="G23" s="424">
        <v>104.730744255777</v>
      </c>
      <c r="H23" s="423"/>
      <c r="I23" s="424">
        <v>94.3413842269889</v>
      </c>
      <c r="J23" s="423"/>
      <c r="K23" s="27">
        <v>2015</v>
      </c>
      <c r="L23" s="24" t="s">
        <v>27</v>
      </c>
      <c r="M23" s="424">
        <v>98.3208846056355</v>
      </c>
      <c r="N23" s="423"/>
      <c r="O23" s="424">
        <v>104.254833885943</v>
      </c>
      <c r="P23" s="423"/>
      <c r="Q23" s="424">
        <v>100.33661662165</v>
      </c>
      <c r="R23" s="423"/>
      <c r="S23" s="27">
        <v>2015</v>
      </c>
      <c r="T23" s="24" t="s">
        <v>27</v>
      </c>
      <c r="U23" s="424">
        <v>92.476755707237</v>
      </c>
      <c r="V23" s="423"/>
      <c r="W23" s="424">
        <v>102.899792436665</v>
      </c>
      <c r="X23" s="423"/>
      <c r="Y23" s="424">
        <v>102.697667230356</v>
      </c>
      <c r="Z23" s="423"/>
      <c r="AA23" s="27">
        <v>2015</v>
      </c>
      <c r="AB23" s="24" t="s">
        <v>27</v>
      </c>
      <c r="AC23" s="424">
        <v>98.8577488337768</v>
      </c>
      <c r="AD23" s="423"/>
      <c r="AE23" s="424">
        <v>92.5289043926473</v>
      </c>
      <c r="AF23" s="423"/>
      <c r="AG23" s="424">
        <v>103.4169024059</v>
      </c>
      <c r="AH23" s="423"/>
      <c r="AI23" s="27">
        <v>2015</v>
      </c>
      <c r="AJ23" s="24" t="s">
        <v>27</v>
      </c>
      <c r="AK23" s="424">
        <v>96.0887693287496</v>
      </c>
      <c r="AL23" s="423"/>
      <c r="AM23" s="424">
        <v>97.2536040824364</v>
      </c>
      <c r="AN23" s="423"/>
      <c r="AO23" s="424">
        <v>121.78612042211</v>
      </c>
      <c r="AP23" s="423"/>
      <c r="AQ23" s="27">
        <v>2015</v>
      </c>
      <c r="AR23" s="24" t="s">
        <v>27</v>
      </c>
      <c r="AS23" s="424">
        <v>93.771870161573</v>
      </c>
      <c r="AT23" s="423"/>
      <c r="AU23" s="424">
        <v>87.741935483871</v>
      </c>
      <c r="AV23" s="423"/>
      <c r="AW23" s="424">
        <v>103.037919661362</v>
      </c>
      <c r="AX23" s="423"/>
      <c r="AY23" s="27">
        <v>2015</v>
      </c>
      <c r="AZ23" s="24" t="s">
        <v>27</v>
      </c>
      <c r="BA23" s="424">
        <v>98.7898286323765</v>
      </c>
      <c r="BB23" s="423"/>
      <c r="BC23" s="424">
        <v>103.015791891174</v>
      </c>
      <c r="BD23" s="423"/>
      <c r="BE23" s="424">
        <v>101.203317772588</v>
      </c>
      <c r="BF23" s="423"/>
      <c r="BG23" s="424">
        <v>98.0189354761714</v>
      </c>
      <c r="BH23" s="423"/>
      <c r="BI23" s="429"/>
    </row>
    <row r="24" ht="15" hidden="1" customHeight="1" spans="1:61">
      <c r="A24" s="27"/>
      <c r="B24" s="24" t="s">
        <v>28</v>
      </c>
      <c r="C24" s="424">
        <v>93.0278411520895</v>
      </c>
      <c r="D24" s="423"/>
      <c r="E24" s="424">
        <v>115.164568525282</v>
      </c>
      <c r="F24" s="423"/>
      <c r="G24" s="424">
        <v>92.0419507756932</v>
      </c>
      <c r="H24" s="423"/>
      <c r="I24" s="424">
        <v>107.597435705834</v>
      </c>
      <c r="J24" s="423"/>
      <c r="K24" s="27"/>
      <c r="L24" s="24" t="s">
        <v>28</v>
      </c>
      <c r="M24" s="424">
        <v>99.6117794466693</v>
      </c>
      <c r="N24" s="423"/>
      <c r="O24" s="424">
        <v>114.004125624183</v>
      </c>
      <c r="P24" s="423"/>
      <c r="Q24" s="424">
        <v>92.9937137563421</v>
      </c>
      <c r="R24" s="423"/>
      <c r="S24" s="27"/>
      <c r="T24" s="24" t="s">
        <v>28</v>
      </c>
      <c r="U24" s="424">
        <v>99.1022548715433</v>
      </c>
      <c r="V24" s="423"/>
      <c r="W24" s="424">
        <v>95.6410743583402</v>
      </c>
      <c r="X24" s="423"/>
      <c r="Y24" s="424">
        <v>100.01169552517</v>
      </c>
      <c r="Z24" s="423"/>
      <c r="AA24" s="27"/>
      <c r="AB24" s="24" t="s">
        <v>28</v>
      </c>
      <c r="AC24" s="424">
        <v>88.0684294382675</v>
      </c>
      <c r="AD24" s="423"/>
      <c r="AE24" s="424">
        <v>100.810881350962</v>
      </c>
      <c r="AF24" s="423"/>
      <c r="AG24" s="424">
        <v>87.8155113237583</v>
      </c>
      <c r="AH24" s="423"/>
      <c r="AI24" s="27"/>
      <c r="AJ24" s="24" t="s">
        <v>28</v>
      </c>
      <c r="AK24" s="424">
        <v>105.57266079604</v>
      </c>
      <c r="AL24" s="423"/>
      <c r="AM24" s="424">
        <v>95.9598623996718</v>
      </c>
      <c r="AN24" s="423"/>
      <c r="AO24" s="424">
        <v>103.031235531233</v>
      </c>
      <c r="AP24" s="423"/>
      <c r="AQ24" s="27"/>
      <c r="AR24" s="24" t="s">
        <v>28</v>
      </c>
      <c r="AS24" s="424">
        <v>105.07544490275</v>
      </c>
      <c r="AT24" s="423"/>
      <c r="AU24" s="424">
        <v>110.967741935484</v>
      </c>
      <c r="AV24" s="423"/>
      <c r="AW24" s="424">
        <v>105.181559327047</v>
      </c>
      <c r="AX24" s="423"/>
      <c r="AY24" s="27"/>
      <c r="AZ24" s="24" t="s">
        <v>28</v>
      </c>
      <c r="BA24" s="424">
        <v>100.22210021401</v>
      </c>
      <c r="BB24" s="423"/>
      <c r="BC24" s="424">
        <v>94.8004838534026</v>
      </c>
      <c r="BD24" s="423"/>
      <c r="BE24" s="424">
        <v>101.170896786058</v>
      </c>
      <c r="BF24" s="423"/>
      <c r="BG24" s="424">
        <v>98.782719388973</v>
      </c>
      <c r="BH24" s="423"/>
      <c r="BI24" s="429"/>
    </row>
    <row r="25" ht="15" hidden="1" customHeight="1" spans="1:61">
      <c r="A25" s="27"/>
      <c r="B25" s="24" t="s">
        <v>29</v>
      </c>
      <c r="C25" s="424">
        <v>97.9508273551576</v>
      </c>
      <c r="D25" s="423"/>
      <c r="E25" s="424">
        <v>103.549101760899</v>
      </c>
      <c r="F25" s="423"/>
      <c r="G25" s="424">
        <v>103.253000951653</v>
      </c>
      <c r="H25" s="423"/>
      <c r="I25" s="424">
        <v>103.713372999701</v>
      </c>
      <c r="J25" s="423"/>
      <c r="K25" s="27"/>
      <c r="L25" s="24" t="s">
        <v>29</v>
      </c>
      <c r="M25" s="424">
        <v>103.030704610453</v>
      </c>
      <c r="N25" s="423"/>
      <c r="O25" s="424">
        <v>89.7626394810334</v>
      </c>
      <c r="P25" s="423"/>
      <c r="Q25" s="424">
        <v>91.9321645042668</v>
      </c>
      <c r="R25" s="423"/>
      <c r="S25" s="27"/>
      <c r="T25" s="24" t="s">
        <v>29</v>
      </c>
      <c r="U25" s="424">
        <v>112.599457549766</v>
      </c>
      <c r="V25" s="423"/>
      <c r="W25" s="424">
        <v>99.0434401262826</v>
      </c>
      <c r="X25" s="423"/>
      <c r="Y25" s="424">
        <v>98.6927569618543</v>
      </c>
      <c r="Z25" s="423"/>
      <c r="AA25" s="27"/>
      <c r="AB25" s="24" t="s">
        <v>29</v>
      </c>
      <c r="AC25" s="424">
        <v>139.636664593491</v>
      </c>
      <c r="AD25" s="423"/>
      <c r="AE25" s="424">
        <v>104.719587900221</v>
      </c>
      <c r="AF25" s="423"/>
      <c r="AG25" s="424">
        <v>110.291493589083</v>
      </c>
      <c r="AH25" s="423"/>
      <c r="AI25" s="27"/>
      <c r="AJ25" s="24" t="s">
        <v>29</v>
      </c>
      <c r="AK25" s="424">
        <v>103.749823772645</v>
      </c>
      <c r="AL25" s="423"/>
      <c r="AM25" s="424">
        <v>109.474304503788</v>
      </c>
      <c r="AN25" s="423"/>
      <c r="AO25" s="424">
        <v>89.0454384620016</v>
      </c>
      <c r="AP25" s="423"/>
      <c r="AQ25" s="27"/>
      <c r="AR25" s="24" t="s">
        <v>29</v>
      </c>
      <c r="AS25" s="424">
        <v>99.2490146050181</v>
      </c>
      <c r="AT25" s="423"/>
      <c r="AU25" s="424">
        <v>109.677419354839</v>
      </c>
      <c r="AV25" s="423"/>
      <c r="AW25" s="424">
        <v>101.860403833659</v>
      </c>
      <c r="AX25" s="423"/>
      <c r="AY25" s="27"/>
      <c r="AZ25" s="24" t="s">
        <v>29</v>
      </c>
      <c r="BA25" s="424">
        <v>101.71048626427</v>
      </c>
      <c r="BB25" s="423"/>
      <c r="BC25" s="424">
        <v>97.5845281154788</v>
      </c>
      <c r="BD25" s="423"/>
      <c r="BE25" s="424">
        <v>102.646826330954</v>
      </c>
      <c r="BF25" s="423"/>
      <c r="BG25" s="424">
        <v>102.85623359058</v>
      </c>
      <c r="BH25" s="423"/>
      <c r="BI25" s="429"/>
    </row>
    <row r="26" ht="15" hidden="1" customHeight="1" spans="1:61">
      <c r="A26" s="27"/>
      <c r="B26" s="24" t="s">
        <v>30</v>
      </c>
      <c r="C26" s="424">
        <v>99.3395928949643</v>
      </c>
      <c r="D26" s="423"/>
      <c r="E26" s="424">
        <v>90.9906525178995</v>
      </c>
      <c r="F26" s="423"/>
      <c r="G26" s="424">
        <v>99.9743040168777</v>
      </c>
      <c r="H26" s="423"/>
      <c r="I26" s="424">
        <v>94.3478070674762</v>
      </c>
      <c r="J26" s="423"/>
      <c r="K26" s="27"/>
      <c r="L26" s="24" t="s">
        <v>30</v>
      </c>
      <c r="M26" s="424">
        <v>99.036631337242</v>
      </c>
      <c r="N26" s="423"/>
      <c r="O26" s="424">
        <v>91.9784010088411</v>
      </c>
      <c r="P26" s="423"/>
      <c r="Q26" s="424">
        <v>114.737505117741</v>
      </c>
      <c r="R26" s="423"/>
      <c r="S26" s="27"/>
      <c r="T26" s="24" t="s">
        <v>30</v>
      </c>
      <c r="U26" s="424">
        <v>95.8215318714533</v>
      </c>
      <c r="V26" s="423"/>
      <c r="W26" s="424">
        <v>102.415693078713</v>
      </c>
      <c r="X26" s="423"/>
      <c r="Y26" s="424">
        <v>98.5978802826195</v>
      </c>
      <c r="Z26" s="423"/>
      <c r="AA26" s="27"/>
      <c r="AB26" s="24" t="s">
        <v>30</v>
      </c>
      <c r="AC26" s="424">
        <v>73.437157134465</v>
      </c>
      <c r="AD26" s="423"/>
      <c r="AE26" s="424">
        <v>101.94062635617</v>
      </c>
      <c r="AF26" s="423"/>
      <c r="AG26" s="424">
        <v>98.4760926812584</v>
      </c>
      <c r="AH26" s="423"/>
      <c r="AI26" s="27"/>
      <c r="AJ26" s="24" t="s">
        <v>30</v>
      </c>
      <c r="AK26" s="424">
        <v>94.5887461025663</v>
      </c>
      <c r="AL26" s="423"/>
      <c r="AM26" s="424">
        <v>97.3122290141032</v>
      </c>
      <c r="AN26" s="423"/>
      <c r="AO26" s="424">
        <v>86.1372055846557</v>
      </c>
      <c r="AP26" s="423"/>
      <c r="AQ26" s="27"/>
      <c r="AR26" s="24" t="s">
        <v>30</v>
      </c>
      <c r="AS26" s="424">
        <v>101.903670330659</v>
      </c>
      <c r="AT26" s="423"/>
      <c r="AU26" s="424">
        <v>91.6129032258066</v>
      </c>
      <c r="AV26" s="423"/>
      <c r="AW26" s="424">
        <v>89.920117177932</v>
      </c>
      <c r="AX26" s="423"/>
      <c r="AY26" s="27"/>
      <c r="AZ26" s="24" t="s">
        <v>30</v>
      </c>
      <c r="BA26" s="424">
        <v>99.2775848893434</v>
      </c>
      <c r="BB26" s="423"/>
      <c r="BC26" s="424">
        <v>104.599196139945</v>
      </c>
      <c r="BD26" s="423"/>
      <c r="BE26" s="424">
        <v>94.9789591104003</v>
      </c>
      <c r="BF26" s="423"/>
      <c r="BG26" s="424">
        <v>100.342111544276</v>
      </c>
      <c r="BH26" s="423"/>
      <c r="BI26" s="429"/>
    </row>
    <row r="27" s="404" customFormat="1" ht="15" hidden="1" customHeight="1" spans="1:61">
      <c r="A27" s="425"/>
      <c r="B27" s="426"/>
      <c r="C27" s="423"/>
      <c r="D27" s="427"/>
      <c r="E27" s="423"/>
      <c r="F27" s="427"/>
      <c r="G27" s="423"/>
      <c r="H27" s="427"/>
      <c r="I27" s="423"/>
      <c r="J27" s="427"/>
      <c r="K27" s="425"/>
      <c r="L27" s="426"/>
      <c r="M27" s="423"/>
      <c r="N27" s="427"/>
      <c r="O27" s="423"/>
      <c r="P27" s="427"/>
      <c r="Q27" s="423"/>
      <c r="R27" s="427"/>
      <c r="S27" s="425"/>
      <c r="T27" s="426"/>
      <c r="U27" s="423"/>
      <c r="V27" s="427"/>
      <c r="W27" s="423"/>
      <c r="X27" s="427"/>
      <c r="Y27" s="423"/>
      <c r="Z27" s="427"/>
      <c r="AA27" s="425"/>
      <c r="AB27" s="426"/>
      <c r="AC27" s="423"/>
      <c r="AD27" s="427"/>
      <c r="AE27" s="423"/>
      <c r="AF27" s="427"/>
      <c r="AG27" s="423"/>
      <c r="AH27" s="427"/>
      <c r="AI27" s="425"/>
      <c r="AJ27" s="426"/>
      <c r="AK27" s="423"/>
      <c r="AL27" s="427"/>
      <c r="AM27" s="423"/>
      <c r="AN27" s="427"/>
      <c r="AO27" s="423"/>
      <c r="AP27" s="427"/>
      <c r="AQ27" s="425"/>
      <c r="AR27" s="426"/>
      <c r="AS27" s="423"/>
      <c r="AT27" s="427"/>
      <c r="AU27" s="423"/>
      <c r="AV27" s="427"/>
      <c r="AW27" s="423"/>
      <c r="AX27" s="427"/>
      <c r="AY27" s="425"/>
      <c r="AZ27" s="426"/>
      <c r="BA27" s="423"/>
      <c r="BB27" s="427"/>
      <c r="BC27" s="423"/>
      <c r="BD27" s="427"/>
      <c r="BE27" s="423"/>
      <c r="BF27" s="427"/>
      <c r="BG27" s="423"/>
      <c r="BH27" s="427"/>
      <c r="BI27" s="430"/>
    </row>
    <row r="28" ht="15" hidden="1" customHeight="1" spans="1:61">
      <c r="A28" s="27">
        <v>2016</v>
      </c>
      <c r="B28" s="24" t="s">
        <v>27</v>
      </c>
      <c r="C28" s="424">
        <v>114.772328579086</v>
      </c>
      <c r="D28" s="423">
        <v>4.64123749894678</v>
      </c>
      <c r="E28" s="424">
        <v>94.548502576145</v>
      </c>
      <c r="F28" s="423">
        <v>4.70988812786513</v>
      </c>
      <c r="G28" s="424">
        <v>109.80714161638</v>
      </c>
      <c r="H28" s="423">
        <v>4.84709375138721</v>
      </c>
      <c r="I28" s="424">
        <v>98.7566784786763</v>
      </c>
      <c r="J28" s="423">
        <v>4.68012451573114</v>
      </c>
      <c r="K28" s="27">
        <v>2016</v>
      </c>
      <c r="L28" s="24" t="s">
        <v>27</v>
      </c>
      <c r="M28" s="424">
        <v>101.941363596598</v>
      </c>
      <c r="N28" s="423">
        <v>3.68230921180594</v>
      </c>
      <c r="O28" s="424">
        <v>114.133543512577</v>
      </c>
      <c r="P28" s="423">
        <v>9.47554109331938</v>
      </c>
      <c r="Q28" s="424">
        <v>109.227098364717</v>
      </c>
      <c r="R28" s="423">
        <v>8.86065530452456</v>
      </c>
      <c r="S28" s="27">
        <v>2016</v>
      </c>
      <c r="T28" s="24" t="s">
        <v>27</v>
      </c>
      <c r="U28" s="424">
        <v>98.4748566303514</v>
      </c>
      <c r="V28" s="423">
        <v>6.4860633109829</v>
      </c>
      <c r="W28" s="424">
        <v>106.595791686125</v>
      </c>
      <c r="X28" s="423">
        <v>3.59184325054427</v>
      </c>
      <c r="Y28" s="424">
        <v>104.641569365842</v>
      </c>
      <c r="Z28" s="423">
        <v>1.89283962129882</v>
      </c>
      <c r="AA28" s="27">
        <v>2016</v>
      </c>
      <c r="AB28" s="24" t="s">
        <v>27</v>
      </c>
      <c r="AC28" s="424">
        <v>105.128001550391</v>
      </c>
      <c r="AD28" s="423">
        <v>6.3427023076942</v>
      </c>
      <c r="AE28" s="424">
        <v>95.956294439546</v>
      </c>
      <c r="AF28" s="423">
        <v>3.70412907123008</v>
      </c>
      <c r="AG28" s="424">
        <v>107.200477028783</v>
      </c>
      <c r="AH28" s="423">
        <v>3.65856502647182</v>
      </c>
      <c r="AI28" s="27">
        <v>2016</v>
      </c>
      <c r="AJ28" s="24" t="s">
        <v>27</v>
      </c>
      <c r="AK28" s="424">
        <v>99.6525743624607</v>
      </c>
      <c r="AL28" s="423">
        <v>3.70886739273159</v>
      </c>
      <c r="AM28" s="424">
        <v>77.688640539554</v>
      </c>
      <c r="AN28" s="423">
        <v>-20.1174688871152</v>
      </c>
      <c r="AO28" s="424">
        <v>124.141195453322</v>
      </c>
      <c r="AP28" s="423">
        <v>1.93377950052927</v>
      </c>
      <c r="AQ28" s="27">
        <v>2016</v>
      </c>
      <c r="AR28" s="24" t="s">
        <v>27</v>
      </c>
      <c r="AS28" s="424">
        <v>95.5908420590227</v>
      </c>
      <c r="AT28" s="423">
        <v>1.93978417441778</v>
      </c>
      <c r="AU28" s="424">
        <v>89.4300958450024</v>
      </c>
      <c r="AV28" s="423">
        <v>1.92400629393657</v>
      </c>
      <c r="AW28" s="424">
        <v>105.124249663244</v>
      </c>
      <c r="AX28" s="423">
        <v>2.02481766784375</v>
      </c>
      <c r="AY28" s="27">
        <v>2016</v>
      </c>
      <c r="AZ28" s="24" t="s">
        <v>27</v>
      </c>
      <c r="BA28" s="424">
        <v>100.735394506274</v>
      </c>
      <c r="BB28" s="423">
        <v>1.96939897642419</v>
      </c>
      <c r="BC28" s="424">
        <v>104.99696823022</v>
      </c>
      <c r="BD28" s="423">
        <v>1.92317731357005</v>
      </c>
      <c r="BE28" s="424">
        <v>103.064739156707</v>
      </c>
      <c r="BF28" s="423">
        <v>1.83928889396925</v>
      </c>
      <c r="BG28" s="424">
        <v>99.8784075944314</v>
      </c>
      <c r="BH28" s="423">
        <v>1.89705398168908</v>
      </c>
      <c r="BI28" s="429"/>
    </row>
    <row r="29" ht="15" hidden="1" customHeight="1" spans="1:61">
      <c r="A29" s="27"/>
      <c r="B29" s="24" t="s">
        <v>28</v>
      </c>
      <c r="C29" s="424">
        <v>85.1461859422561</v>
      </c>
      <c r="D29" s="423">
        <v>-8.47236172765507</v>
      </c>
      <c r="E29" s="424">
        <v>105.397731602739</v>
      </c>
      <c r="F29" s="423">
        <v>-8.48076543646216</v>
      </c>
      <c r="G29" s="424">
        <v>84.1758445711836</v>
      </c>
      <c r="H29" s="423">
        <v>-8.54621847778884</v>
      </c>
      <c r="I29" s="424">
        <v>98.4653333333333</v>
      </c>
      <c r="J29" s="423">
        <v>-8.48728625602878</v>
      </c>
      <c r="K29" s="27"/>
      <c r="L29" s="24" t="s">
        <v>28</v>
      </c>
      <c r="M29" s="424">
        <v>103.618291863868</v>
      </c>
      <c r="N29" s="423">
        <v>4.02212714144289</v>
      </c>
      <c r="O29" s="424">
        <v>126.324333333333</v>
      </c>
      <c r="P29" s="423">
        <v>10.8068086498593</v>
      </c>
      <c r="Q29" s="424">
        <v>102.386666666667</v>
      </c>
      <c r="R29" s="423">
        <v>10.1006321082471</v>
      </c>
      <c r="S29" s="27"/>
      <c r="T29" s="24" t="s">
        <v>28</v>
      </c>
      <c r="U29" s="424">
        <v>102.122666666667</v>
      </c>
      <c r="V29" s="423">
        <v>3.04777302901782</v>
      </c>
      <c r="W29" s="424">
        <v>100.794333333333</v>
      </c>
      <c r="X29" s="423">
        <v>5.38812326144031</v>
      </c>
      <c r="Y29" s="424">
        <v>102.600597463829</v>
      </c>
      <c r="Z29" s="423">
        <v>2.58859918838877</v>
      </c>
      <c r="AA29" s="27"/>
      <c r="AB29" s="24" t="s">
        <v>28</v>
      </c>
      <c r="AC29" s="424">
        <v>96.0376666666667</v>
      </c>
      <c r="AD29" s="423">
        <v>9.04891489405438</v>
      </c>
      <c r="AE29" s="424">
        <v>107.130666666667</v>
      </c>
      <c r="AF29" s="423">
        <v>6.2689515566309</v>
      </c>
      <c r="AG29" s="424">
        <v>93.7536666666667</v>
      </c>
      <c r="AH29" s="423">
        <v>6.7620802445886</v>
      </c>
      <c r="AI29" s="27"/>
      <c r="AJ29" s="24" t="s">
        <v>28</v>
      </c>
      <c r="AK29" s="424">
        <v>112.157666666667</v>
      </c>
      <c r="AL29" s="423">
        <v>6.23741584324466</v>
      </c>
      <c r="AM29" s="424">
        <v>72.663</v>
      </c>
      <c r="AN29" s="423">
        <v>-24.277715512597</v>
      </c>
      <c r="AO29" s="424">
        <v>95.249122135884</v>
      </c>
      <c r="AP29" s="423">
        <v>-7.55315934553644</v>
      </c>
      <c r="AQ29" s="27"/>
      <c r="AR29" s="24" t="s">
        <v>28</v>
      </c>
      <c r="AS29" s="424">
        <v>97.5819806504546</v>
      </c>
      <c r="AT29" s="423">
        <v>-7.13150846920605</v>
      </c>
      <c r="AU29" s="424">
        <v>102.709666666667</v>
      </c>
      <c r="AV29" s="423">
        <v>-7.44187015503887</v>
      </c>
      <c r="AW29" s="424">
        <v>97.563</v>
      </c>
      <c r="AX29" s="423">
        <v>-7.24324622661096</v>
      </c>
      <c r="AY29" s="27"/>
      <c r="AZ29" s="24" t="s">
        <v>28</v>
      </c>
      <c r="BA29" s="424">
        <v>93.015</v>
      </c>
      <c r="BB29" s="423">
        <v>-7.19112870177395</v>
      </c>
      <c r="BC29" s="424">
        <v>87.6943333333333</v>
      </c>
      <c r="BD29" s="423">
        <v>-7.49590110854076</v>
      </c>
      <c r="BE29" s="424">
        <v>93.8229764688503</v>
      </c>
      <c r="BF29" s="423">
        <v>-7.26287949462963</v>
      </c>
      <c r="BG29" s="424">
        <v>91.5213333333333</v>
      </c>
      <c r="BH29" s="423">
        <v>-7.3508667310998</v>
      </c>
      <c r="BI29" s="429"/>
    </row>
    <row r="30" ht="15" hidden="1" customHeight="1" spans="1:61">
      <c r="A30" s="27"/>
      <c r="B30" s="24" t="s">
        <v>29</v>
      </c>
      <c r="C30" s="424">
        <v>96.6838138718691</v>
      </c>
      <c r="D30" s="423">
        <v>-1.29351994005572</v>
      </c>
      <c r="E30" s="424">
        <v>102.170297907227</v>
      </c>
      <c r="F30" s="423">
        <v>-1.33154593349965</v>
      </c>
      <c r="G30" s="424">
        <v>101.910840002529</v>
      </c>
      <c r="H30" s="423">
        <v>-1.29987597140381</v>
      </c>
      <c r="I30" s="424">
        <v>102.324</v>
      </c>
      <c r="J30" s="423">
        <v>-1.33962762902813</v>
      </c>
      <c r="K30" s="27"/>
      <c r="L30" s="24" t="s">
        <v>29</v>
      </c>
      <c r="M30" s="424">
        <v>107.539749380695</v>
      </c>
      <c r="N30" s="423">
        <v>4.37640874852814</v>
      </c>
      <c r="O30" s="424">
        <v>97.0406666666667</v>
      </c>
      <c r="P30" s="423">
        <v>8.10808063099688</v>
      </c>
      <c r="Q30" s="424">
        <v>99.414</v>
      </c>
      <c r="R30" s="423">
        <v>8.13843069624005</v>
      </c>
      <c r="S30" s="27"/>
      <c r="T30" s="24" t="s">
        <v>29</v>
      </c>
      <c r="U30" s="424">
        <v>119.013333333333</v>
      </c>
      <c r="V30" s="423">
        <v>5.69618710705795</v>
      </c>
      <c r="W30" s="424">
        <v>105.980666666667</v>
      </c>
      <c r="X30" s="423">
        <v>7.00422615726892</v>
      </c>
      <c r="Y30" s="424">
        <v>99.408278445128</v>
      </c>
      <c r="Z30" s="423">
        <v>0.724998981992456</v>
      </c>
      <c r="AA30" s="27"/>
      <c r="AB30" s="24" t="s">
        <v>29</v>
      </c>
      <c r="AC30" s="424">
        <v>148.419666666667</v>
      </c>
      <c r="AD30" s="423">
        <v>6.28989678229928</v>
      </c>
      <c r="AE30" s="424">
        <v>111.964</v>
      </c>
      <c r="AF30" s="423">
        <v>6.91791501956783</v>
      </c>
      <c r="AG30" s="424">
        <v>118.004</v>
      </c>
      <c r="AH30" s="423">
        <v>6.99283884906995</v>
      </c>
      <c r="AI30" s="27"/>
      <c r="AJ30" s="24" t="s">
        <v>29</v>
      </c>
      <c r="AK30" s="424">
        <v>110.988</v>
      </c>
      <c r="AL30" s="423">
        <v>6.97656725009672</v>
      </c>
      <c r="AM30" s="424">
        <v>89.4123333333333</v>
      </c>
      <c r="AN30" s="423">
        <v>-18.3257352137468</v>
      </c>
      <c r="AO30" s="424">
        <v>87.6819488361276</v>
      </c>
      <c r="AP30" s="423">
        <v>-1.53122905499069</v>
      </c>
      <c r="AQ30" s="27"/>
      <c r="AR30" s="24" t="s">
        <v>29</v>
      </c>
      <c r="AS30" s="424">
        <v>97.3799446589199</v>
      </c>
      <c r="AT30" s="423">
        <v>-1.88321259766312</v>
      </c>
      <c r="AU30" s="424">
        <v>107.844666666667</v>
      </c>
      <c r="AV30" s="423">
        <v>-1.67103921568653</v>
      </c>
      <c r="AW30" s="424">
        <v>100.151666666667</v>
      </c>
      <c r="AX30" s="423">
        <v>-1.67752836497908</v>
      </c>
      <c r="AY30" s="27"/>
      <c r="AZ30" s="24" t="s">
        <v>29</v>
      </c>
      <c r="BA30" s="424">
        <v>99.9186666666667</v>
      </c>
      <c r="BB30" s="423">
        <v>-1.76168619718099</v>
      </c>
      <c r="BC30" s="424">
        <v>95.9276666666667</v>
      </c>
      <c r="BD30" s="423">
        <v>-1.69787309608286</v>
      </c>
      <c r="BE30" s="424">
        <v>100.779920311236</v>
      </c>
      <c r="BF30" s="423">
        <v>-1.81876643092565</v>
      </c>
      <c r="BG30" s="424">
        <v>100.785666666667</v>
      </c>
      <c r="BH30" s="423">
        <v>-2.01306897174082</v>
      </c>
      <c r="BI30" s="429"/>
    </row>
    <row r="31" ht="15" hidden="1" customHeight="1" spans="1:61">
      <c r="A31" s="27"/>
      <c r="B31" s="24" t="s">
        <v>30</v>
      </c>
      <c r="C31" s="424">
        <v>106.242910712421</v>
      </c>
      <c r="D31" s="423">
        <v>6.94921089998392</v>
      </c>
      <c r="E31" s="424">
        <v>97.4384378706923</v>
      </c>
      <c r="F31" s="423">
        <v>7.08620630182241</v>
      </c>
      <c r="G31" s="424">
        <v>107.498014347482</v>
      </c>
      <c r="H31" s="423">
        <v>7.52564411884676</v>
      </c>
      <c r="I31" s="424">
        <v>100.633</v>
      </c>
      <c r="J31" s="423">
        <v>6.66172657095112</v>
      </c>
      <c r="K31" s="27"/>
      <c r="L31" s="24" t="s">
        <v>30</v>
      </c>
      <c r="M31" s="424">
        <v>104.041604791127</v>
      </c>
      <c r="N31" s="423">
        <v>5.05365881927298</v>
      </c>
      <c r="O31" s="424">
        <v>97.9726666666667</v>
      </c>
      <c r="P31" s="423">
        <v>6.51703616509853</v>
      </c>
      <c r="Q31" s="424">
        <v>122.320666666667</v>
      </c>
      <c r="R31" s="423">
        <v>6.60913930553424</v>
      </c>
      <c r="S31" s="27"/>
      <c r="T31" s="24" t="s">
        <v>30</v>
      </c>
      <c r="U31" s="424">
        <v>102.452</v>
      </c>
      <c r="V31" s="423">
        <v>6.91960147061891</v>
      </c>
      <c r="W31" s="424">
        <v>110.148666666667</v>
      </c>
      <c r="X31" s="423">
        <v>7.55057487333572</v>
      </c>
      <c r="Y31" s="424">
        <v>102.213420803772</v>
      </c>
      <c r="Z31" s="423">
        <v>3.66695562905497</v>
      </c>
      <c r="AA31" s="27"/>
      <c r="AB31" s="24" t="s">
        <v>30</v>
      </c>
      <c r="AC31" s="424">
        <v>79.0046666666667</v>
      </c>
      <c r="AD31" s="423">
        <v>7.58132497150929</v>
      </c>
      <c r="AE31" s="424">
        <v>109.659333333333</v>
      </c>
      <c r="AF31" s="423">
        <v>7.57176726597255</v>
      </c>
      <c r="AG31" s="424">
        <v>105.84</v>
      </c>
      <c r="AH31" s="423">
        <v>7.47786302059794</v>
      </c>
      <c r="AI31" s="27"/>
      <c r="AJ31" s="24" t="s">
        <v>30</v>
      </c>
      <c r="AK31" s="424">
        <v>101.74</v>
      </c>
      <c r="AL31" s="423">
        <v>7.56036441130034</v>
      </c>
      <c r="AM31" s="424">
        <v>78.4353333333333</v>
      </c>
      <c r="AN31" s="423">
        <v>-19.3982769401306</v>
      </c>
      <c r="AO31" s="424">
        <v>82.6562108698969</v>
      </c>
      <c r="AP31" s="423">
        <v>-4.0412208535575</v>
      </c>
      <c r="AQ31" s="27"/>
      <c r="AR31" s="24" t="s">
        <v>30</v>
      </c>
      <c r="AS31" s="424">
        <v>97.8527492173933</v>
      </c>
      <c r="AT31" s="423">
        <v>-3.9752455432872</v>
      </c>
      <c r="AU31" s="424">
        <v>87.7476666666667</v>
      </c>
      <c r="AV31" s="423">
        <v>-4.21909624413163</v>
      </c>
      <c r="AW31" s="424">
        <v>86.209</v>
      </c>
      <c r="AX31" s="423">
        <v>-4.12712671469116</v>
      </c>
      <c r="AY31" s="27"/>
      <c r="AZ31" s="24" t="s">
        <v>30</v>
      </c>
      <c r="BA31" s="424">
        <v>95.136</v>
      </c>
      <c r="BB31" s="423">
        <v>-4.17172203973303</v>
      </c>
      <c r="BC31" s="424">
        <v>100.291666666667</v>
      </c>
      <c r="BD31" s="423">
        <v>-4.11812865895735</v>
      </c>
      <c r="BE31" s="424">
        <v>90.9041502145317</v>
      </c>
      <c r="BF31" s="423">
        <v>-4.2902227335764</v>
      </c>
      <c r="BG31" s="424">
        <v>96.0926666666667</v>
      </c>
      <c r="BH31" s="423">
        <v>-4.23495660217799</v>
      </c>
      <c r="BI31" s="429"/>
    </row>
    <row r="32" ht="15" hidden="1" customHeight="1" spans="1:61">
      <c r="A32" s="27"/>
      <c r="B32" s="24"/>
      <c r="C32" s="424"/>
      <c r="D32" s="423"/>
      <c r="E32" s="424"/>
      <c r="F32" s="423"/>
      <c r="G32" s="424"/>
      <c r="H32" s="423"/>
      <c r="I32" s="424"/>
      <c r="J32" s="423"/>
      <c r="K32" s="423"/>
      <c r="L32" s="423"/>
      <c r="M32" s="424"/>
      <c r="N32" s="423"/>
      <c r="O32" s="424"/>
      <c r="P32" s="423"/>
      <c r="Q32" s="424"/>
      <c r="R32" s="423"/>
      <c r="S32" s="423"/>
      <c r="T32" s="423"/>
      <c r="U32" s="424"/>
      <c r="V32" s="423"/>
      <c r="W32" s="424"/>
      <c r="X32" s="423"/>
      <c r="Y32" s="424"/>
      <c r="Z32" s="423"/>
      <c r="AA32" s="423"/>
      <c r="AB32" s="423"/>
      <c r="AC32" s="424"/>
      <c r="AD32" s="423"/>
      <c r="AE32" s="424"/>
      <c r="AF32" s="423"/>
      <c r="AG32" s="424"/>
      <c r="AH32" s="423"/>
      <c r="AI32" s="423"/>
      <c r="AJ32" s="423"/>
      <c r="AK32" s="424"/>
      <c r="AL32" s="423"/>
      <c r="AM32" s="424"/>
      <c r="AN32" s="423"/>
      <c r="AO32" s="424"/>
      <c r="AP32" s="423"/>
      <c r="AQ32" s="423"/>
      <c r="AR32" s="423"/>
      <c r="AS32" s="424"/>
      <c r="AT32" s="423"/>
      <c r="AU32" s="424"/>
      <c r="AV32" s="423"/>
      <c r="AW32" s="424"/>
      <c r="AX32" s="423"/>
      <c r="AY32" s="423"/>
      <c r="AZ32" s="423"/>
      <c r="BA32" s="424"/>
      <c r="BB32" s="423"/>
      <c r="BC32" s="424"/>
      <c r="BD32" s="423"/>
      <c r="BE32" s="424"/>
      <c r="BF32" s="423"/>
      <c r="BG32" s="424"/>
      <c r="BH32" s="423"/>
      <c r="BI32" s="429"/>
    </row>
    <row r="33" ht="15" hidden="1" customHeight="1" spans="1:61">
      <c r="A33" s="27">
        <v>2017</v>
      </c>
      <c r="B33" s="24" t="s">
        <v>27</v>
      </c>
      <c r="C33" s="424">
        <v>125.723237364291</v>
      </c>
      <c r="D33" s="423">
        <v>9.54141901691872</v>
      </c>
      <c r="E33" s="424">
        <v>103.847165614509</v>
      </c>
      <c r="F33" s="423">
        <v>9.83480730525052</v>
      </c>
      <c r="G33" s="424">
        <v>119.767947153406</v>
      </c>
      <c r="H33" s="423">
        <v>9.07118188343796</v>
      </c>
      <c r="I33" s="424">
        <v>110.611666666667</v>
      </c>
      <c r="J33" s="423">
        <v>12.0042394809279</v>
      </c>
      <c r="K33" s="27">
        <v>2017</v>
      </c>
      <c r="L33" s="24" t="s">
        <v>27</v>
      </c>
      <c r="M33" s="424">
        <v>106.256477369815</v>
      </c>
      <c r="N33" s="423">
        <v>4.23293707379979</v>
      </c>
      <c r="O33" s="424">
        <v>124.912333333333</v>
      </c>
      <c r="P33" s="423">
        <v>9.44401574596579</v>
      </c>
      <c r="Q33" s="424">
        <v>119.312</v>
      </c>
      <c r="R33" s="423">
        <v>9.23296671454989</v>
      </c>
      <c r="S33" s="27">
        <v>2017</v>
      </c>
      <c r="T33" s="24" t="s">
        <v>27</v>
      </c>
      <c r="U33" s="424">
        <v>113.047333333333</v>
      </c>
      <c r="V33" s="423">
        <v>14.7981700117454</v>
      </c>
      <c r="W33" s="424">
        <v>110.538333333333</v>
      </c>
      <c r="X33" s="423">
        <v>3.6985903334883</v>
      </c>
      <c r="Y33" s="424">
        <v>107.844123880324</v>
      </c>
      <c r="Z33" s="423">
        <v>3.06049931579753</v>
      </c>
      <c r="AA33" s="27">
        <v>2017</v>
      </c>
      <c r="AB33" s="24" t="s">
        <v>27</v>
      </c>
      <c r="AC33" s="424">
        <v>113.029666666667</v>
      </c>
      <c r="AD33" s="423">
        <v>7.51623259240574</v>
      </c>
      <c r="AE33" s="424">
        <v>105.269333333333</v>
      </c>
      <c r="AF33" s="423">
        <v>9.70550076801339</v>
      </c>
      <c r="AG33" s="424">
        <v>117.472</v>
      </c>
      <c r="AH33" s="423">
        <v>9.58160192557645</v>
      </c>
      <c r="AI33" s="27">
        <v>2017</v>
      </c>
      <c r="AJ33" s="24" t="s">
        <v>27</v>
      </c>
      <c r="AK33" s="424">
        <v>109.324666666667</v>
      </c>
      <c r="AL33" s="423">
        <v>9.70581278615667</v>
      </c>
      <c r="AM33" s="424">
        <v>81.9463333333333</v>
      </c>
      <c r="AN33" s="423">
        <v>5.48045732839353</v>
      </c>
      <c r="AO33" s="424">
        <v>128.872647446343</v>
      </c>
      <c r="AP33" s="423">
        <v>3.81134721293978</v>
      </c>
      <c r="AQ33" s="27">
        <v>2017</v>
      </c>
      <c r="AR33" s="24" t="s">
        <v>27</v>
      </c>
      <c r="AS33" s="424">
        <v>99.1765577515211</v>
      </c>
      <c r="AT33" s="423">
        <v>3.75110796731384</v>
      </c>
      <c r="AU33" s="424">
        <v>92.726</v>
      </c>
      <c r="AV33" s="423">
        <v>3.68545300533944</v>
      </c>
      <c r="AW33" s="424">
        <v>109.170666666667</v>
      </c>
      <c r="AX33" s="423">
        <v>3.84917563396139</v>
      </c>
      <c r="AY33" s="27">
        <v>2017</v>
      </c>
      <c r="AZ33" s="24" t="s">
        <v>27</v>
      </c>
      <c r="BA33" s="424">
        <v>104.547666666667</v>
      </c>
      <c r="BB33" s="423">
        <v>3.78444158488462</v>
      </c>
      <c r="BC33" s="424">
        <v>108.822333333333</v>
      </c>
      <c r="BD33" s="423">
        <v>3.64331005703518</v>
      </c>
      <c r="BE33" s="424">
        <v>106.776020972734</v>
      </c>
      <c r="BF33" s="423">
        <v>3.60092292125546</v>
      </c>
      <c r="BG33" s="424">
        <v>103.487666666667</v>
      </c>
      <c r="BH33" s="423">
        <v>3.61365299984668</v>
      </c>
      <c r="BI33" s="429"/>
    </row>
    <row r="34" ht="15" hidden="1" customHeight="1" spans="1:61">
      <c r="A34" s="27"/>
      <c r="B34" s="24" t="s">
        <v>28</v>
      </c>
      <c r="C34" s="424">
        <v>96.0626760403377</v>
      </c>
      <c r="D34" s="423">
        <v>12.8208797343956</v>
      </c>
      <c r="E34" s="424">
        <v>118.880779604119</v>
      </c>
      <c r="F34" s="423">
        <v>12.7925409744105</v>
      </c>
      <c r="G34" s="424">
        <v>94.6353196772939</v>
      </c>
      <c r="H34" s="423">
        <v>12.4257441780287</v>
      </c>
      <c r="I34" s="424">
        <v>110.382</v>
      </c>
      <c r="J34" s="423">
        <v>12.1023981367385</v>
      </c>
      <c r="K34" s="27"/>
      <c r="L34" s="24" t="s">
        <v>28</v>
      </c>
      <c r="M34" s="424">
        <v>107.693967385839</v>
      </c>
      <c r="N34" s="423">
        <v>3.93335524901906</v>
      </c>
      <c r="O34" s="424">
        <v>140.259333333333</v>
      </c>
      <c r="P34" s="423">
        <v>11.0311288667003</v>
      </c>
      <c r="Q34" s="424">
        <v>113.277333333333</v>
      </c>
      <c r="R34" s="423">
        <v>10.6368016668837</v>
      </c>
      <c r="S34" s="27"/>
      <c r="T34" s="24" t="s">
        <v>28</v>
      </c>
      <c r="U34" s="424">
        <v>104.543333333333</v>
      </c>
      <c r="V34" s="423">
        <v>2.37035199498644</v>
      </c>
      <c r="W34" s="424">
        <v>104.710333333333</v>
      </c>
      <c r="X34" s="423">
        <v>3.8851390455151</v>
      </c>
      <c r="Y34" s="424">
        <v>106.404373352386</v>
      </c>
      <c r="Z34" s="423">
        <v>3.70736231813657</v>
      </c>
      <c r="AA34" s="27"/>
      <c r="AB34" s="24" t="s">
        <v>28</v>
      </c>
      <c r="AC34" s="424">
        <v>105.870333333333</v>
      </c>
      <c r="AD34" s="423">
        <v>10.23834398309</v>
      </c>
      <c r="AE34" s="424">
        <v>116.698666666667</v>
      </c>
      <c r="AF34" s="423">
        <v>8.93114949967642</v>
      </c>
      <c r="AG34" s="424">
        <v>101.951666666667</v>
      </c>
      <c r="AH34" s="423">
        <v>8.74419133829434</v>
      </c>
      <c r="AI34" s="27"/>
      <c r="AJ34" s="24" t="s">
        <v>28</v>
      </c>
      <c r="AK34" s="424">
        <v>122.082</v>
      </c>
      <c r="AL34" s="423">
        <v>8.84855545615844</v>
      </c>
      <c r="AM34" s="424">
        <v>65.105</v>
      </c>
      <c r="AN34" s="423">
        <v>-10.4014422746102</v>
      </c>
      <c r="AO34" s="424">
        <v>98.864167455944</v>
      </c>
      <c r="AP34" s="423">
        <v>3.79535815028582</v>
      </c>
      <c r="AQ34" s="27"/>
      <c r="AR34" s="24" t="s">
        <v>28</v>
      </c>
      <c r="AS34" s="424">
        <v>100.774513941501</v>
      </c>
      <c r="AT34" s="423">
        <v>3.27164223329515</v>
      </c>
      <c r="AU34" s="424">
        <v>106.319666666667</v>
      </c>
      <c r="AV34" s="423">
        <v>3.51476167449346</v>
      </c>
      <c r="AW34" s="424">
        <v>100.953</v>
      </c>
      <c r="AX34" s="423">
        <v>3.47467790043355</v>
      </c>
      <c r="AY34" s="27"/>
      <c r="AZ34" s="24" t="s">
        <v>28</v>
      </c>
      <c r="BA34" s="424">
        <v>96.1036666666667</v>
      </c>
      <c r="BB34" s="423">
        <v>3.32061137092587</v>
      </c>
      <c r="BC34" s="424">
        <v>90.8926666666667</v>
      </c>
      <c r="BD34" s="423">
        <v>3.64713797546781</v>
      </c>
      <c r="BE34" s="424">
        <v>97.0118019606049</v>
      </c>
      <c r="BF34" s="423">
        <v>3.39876820345093</v>
      </c>
      <c r="BG34" s="424">
        <v>94.6333333333333</v>
      </c>
      <c r="BH34" s="423">
        <v>3.40030011217787</v>
      </c>
      <c r="BI34" s="429"/>
    </row>
    <row r="35" ht="15" hidden="1" customHeight="1" spans="1:61">
      <c r="A35" s="27"/>
      <c r="B35" s="24" t="s">
        <v>29</v>
      </c>
      <c r="C35" s="424">
        <v>109.870854982475</v>
      </c>
      <c r="D35" s="423">
        <v>13.6393472521489</v>
      </c>
      <c r="E35" s="424">
        <v>115.960492350802</v>
      </c>
      <c r="F35" s="423">
        <v>13.4972636138318</v>
      </c>
      <c r="G35" s="424">
        <v>115.747155829693</v>
      </c>
      <c r="H35" s="423">
        <v>13.5768833097842</v>
      </c>
      <c r="I35" s="424">
        <v>116.115970014008</v>
      </c>
      <c r="J35" s="423">
        <v>13.4787244576127</v>
      </c>
      <c r="K35" s="27"/>
      <c r="L35" s="24" t="s">
        <v>29</v>
      </c>
      <c r="M35" s="424">
        <v>112.036155797421</v>
      </c>
      <c r="N35" s="423">
        <v>4.18115761159984</v>
      </c>
      <c r="O35" s="424">
        <v>110.452963129027</v>
      </c>
      <c r="P35" s="423">
        <v>13.8213152517096</v>
      </c>
      <c r="Q35" s="424">
        <v>113.138313803131</v>
      </c>
      <c r="R35" s="423">
        <v>13.8052123474873</v>
      </c>
      <c r="S35" s="27"/>
      <c r="T35" s="24" t="s">
        <v>29</v>
      </c>
      <c r="U35" s="424">
        <v>120.91884856493</v>
      </c>
      <c r="V35" s="423">
        <v>1.60109390958745</v>
      </c>
      <c r="W35" s="424">
        <v>110.291167228664</v>
      </c>
      <c r="X35" s="423">
        <v>4.06725178994658</v>
      </c>
      <c r="Y35" s="424">
        <v>104.79573549852</v>
      </c>
      <c r="Z35" s="423">
        <v>5.41952555426836</v>
      </c>
      <c r="AA35" s="27"/>
      <c r="AB35" s="24" t="s">
        <v>29</v>
      </c>
      <c r="AC35" s="424">
        <v>161.587497100308</v>
      </c>
      <c r="AD35" s="423">
        <v>8.87202533826918</v>
      </c>
      <c r="AE35" s="424">
        <v>120.181243767377</v>
      </c>
      <c r="AF35" s="423">
        <v>7.33918381566991</v>
      </c>
      <c r="AG35" s="424">
        <v>126.554651219239</v>
      </c>
      <c r="AH35" s="423">
        <v>7.24606896311937</v>
      </c>
      <c r="AI35" s="27"/>
      <c r="AJ35" s="24" t="s">
        <v>29</v>
      </c>
      <c r="AK35" s="424">
        <v>119.300647716933</v>
      </c>
      <c r="AL35" s="423">
        <v>7.48968151235539</v>
      </c>
      <c r="AM35" s="424">
        <v>86.4970567477301</v>
      </c>
      <c r="AN35" s="423">
        <v>-3.26048597203578</v>
      </c>
      <c r="AO35" s="424">
        <v>95.1217690043825</v>
      </c>
      <c r="AP35" s="423">
        <v>8.48500776614746</v>
      </c>
      <c r="AQ35" s="27"/>
      <c r="AR35" s="24" t="s">
        <v>29</v>
      </c>
      <c r="AS35" s="424">
        <v>105.38606693493</v>
      </c>
      <c r="AT35" s="423">
        <v>8.22153093642859</v>
      </c>
      <c r="AU35" s="424">
        <v>116.867355571802</v>
      </c>
      <c r="AV35" s="423">
        <v>8.36637469799311</v>
      </c>
      <c r="AW35" s="424">
        <v>108.548553795933</v>
      </c>
      <c r="AX35" s="423">
        <v>8.38417113637584</v>
      </c>
      <c r="AY35" s="27"/>
      <c r="AZ35" s="24" t="s">
        <v>29</v>
      </c>
      <c r="BA35" s="424">
        <v>108.219858123988</v>
      </c>
      <c r="BB35" s="423">
        <v>8.30794858884028</v>
      </c>
      <c r="BC35" s="424">
        <v>103.833578246196</v>
      </c>
      <c r="BD35" s="423">
        <v>8.24153432919508</v>
      </c>
      <c r="BE35" s="424">
        <v>109.126458479876</v>
      </c>
      <c r="BF35" s="423">
        <v>8.28194559279622</v>
      </c>
      <c r="BG35" s="424">
        <v>109.118059679014</v>
      </c>
      <c r="BH35" s="423">
        <v>8.26743850383585</v>
      </c>
      <c r="BI35" s="429"/>
    </row>
    <row r="36" ht="15" hidden="1" customHeight="1" spans="1:61">
      <c r="A36" s="27"/>
      <c r="B36" s="24" t="s">
        <v>30</v>
      </c>
      <c r="C36" s="424">
        <v>118.863093786765</v>
      </c>
      <c r="D36" s="423">
        <v>11.878611937228</v>
      </c>
      <c r="E36" s="424">
        <v>108.930979548393</v>
      </c>
      <c r="F36" s="423">
        <v>11.7946694639667</v>
      </c>
      <c r="G36" s="424">
        <v>120.231476535161</v>
      </c>
      <c r="H36" s="423">
        <v>11.8452999015584</v>
      </c>
      <c r="I36" s="424">
        <v>108.585402130926</v>
      </c>
      <c r="J36" s="423">
        <v>7.90238006511383</v>
      </c>
      <c r="K36" s="27"/>
      <c r="L36" s="24" t="s">
        <v>30</v>
      </c>
      <c r="M36" s="424">
        <v>107.459363203524</v>
      </c>
      <c r="N36" s="423">
        <v>3.28499201762415</v>
      </c>
      <c r="O36" s="424">
        <v>110.698521258501</v>
      </c>
      <c r="P36" s="423">
        <v>12.9891887449911</v>
      </c>
      <c r="Q36" s="424">
        <v>138.161364596936</v>
      </c>
      <c r="R36" s="423">
        <v>12.9501402845003</v>
      </c>
      <c r="S36" s="27"/>
      <c r="T36" s="24" t="s">
        <v>30</v>
      </c>
      <c r="U36" s="424">
        <v>103.206402301546</v>
      </c>
      <c r="V36" s="423">
        <v>0.736347071355922</v>
      </c>
      <c r="W36" s="424">
        <v>116.351727338137</v>
      </c>
      <c r="X36" s="423">
        <v>5.63153496014841</v>
      </c>
      <c r="Y36" s="424">
        <v>106.265165163836</v>
      </c>
      <c r="Z36" s="423">
        <v>3.96400426500045</v>
      </c>
      <c r="AA36" s="27"/>
      <c r="AB36" s="24" t="s">
        <v>30</v>
      </c>
      <c r="AC36" s="424">
        <v>83.804873673721</v>
      </c>
      <c r="AD36" s="423">
        <v>6.07585249021703</v>
      </c>
      <c r="AE36" s="424">
        <v>112.687137848287</v>
      </c>
      <c r="AF36" s="423">
        <v>2.7611006039492</v>
      </c>
      <c r="AG36" s="424">
        <v>108.812213506134</v>
      </c>
      <c r="AH36" s="423">
        <v>2.80821381909853</v>
      </c>
      <c r="AI36" s="27"/>
      <c r="AJ36" s="24" t="s">
        <v>30</v>
      </c>
      <c r="AK36" s="424">
        <v>104.542406871401</v>
      </c>
      <c r="AL36" s="423">
        <v>2.75447893788203</v>
      </c>
      <c r="AM36" s="424">
        <v>70.4157798107715</v>
      </c>
      <c r="AN36" s="423">
        <v>-10.2244144083387</v>
      </c>
      <c r="AO36" s="424">
        <v>87.3327273192343</v>
      </c>
      <c r="AP36" s="423">
        <v>5.65779195552327</v>
      </c>
      <c r="AQ36" s="27"/>
      <c r="AR36" s="24" t="s">
        <v>30</v>
      </c>
      <c r="AS36" s="424">
        <v>103.342560917779</v>
      </c>
      <c r="AT36" s="423">
        <v>5.61027844827224</v>
      </c>
      <c r="AU36" s="424">
        <v>92.7119624030875</v>
      </c>
      <c r="AV36" s="423">
        <v>5.65746751452556</v>
      </c>
      <c r="AW36" s="424">
        <v>91.1081610522475</v>
      </c>
      <c r="AX36" s="423">
        <v>5.682888158136</v>
      </c>
      <c r="AY36" s="27"/>
      <c r="AZ36" s="24" t="s">
        <v>30</v>
      </c>
      <c r="BA36" s="424">
        <v>100.568147680413</v>
      </c>
      <c r="BB36" s="423">
        <v>5.70987605156105</v>
      </c>
      <c r="BC36" s="424">
        <v>106.046929562553</v>
      </c>
      <c r="BD36" s="423">
        <v>5.73852552975806</v>
      </c>
      <c r="BE36" s="424">
        <v>96.1031674050116</v>
      </c>
      <c r="BF36" s="423">
        <v>5.71922973616756</v>
      </c>
      <c r="BG36" s="424">
        <v>101.679253805812</v>
      </c>
      <c r="BH36" s="423">
        <v>5.81374971986615</v>
      </c>
      <c r="BI36" s="429"/>
    </row>
    <row r="37" ht="15" hidden="1" customHeight="1" spans="1:61">
      <c r="A37" s="27"/>
      <c r="B37" s="24"/>
      <c r="C37" s="423"/>
      <c r="D37" s="423"/>
      <c r="E37" s="423"/>
      <c r="F37" s="423"/>
      <c r="G37" s="423"/>
      <c r="H37" s="423"/>
      <c r="I37" s="423"/>
      <c r="J37" s="423"/>
      <c r="K37" s="27"/>
      <c r="L37" s="24"/>
      <c r="M37" s="423"/>
      <c r="N37" s="423"/>
      <c r="O37" s="423"/>
      <c r="P37" s="423"/>
      <c r="Q37" s="423"/>
      <c r="R37" s="423"/>
      <c r="S37" s="27"/>
      <c r="T37" s="24"/>
      <c r="U37" s="423"/>
      <c r="V37" s="423"/>
      <c r="W37" s="423"/>
      <c r="X37" s="423"/>
      <c r="Y37" s="423"/>
      <c r="Z37" s="423"/>
      <c r="AA37" s="27"/>
      <c r="AB37" s="24"/>
      <c r="AC37" s="423"/>
      <c r="AD37" s="423"/>
      <c r="AE37" s="423"/>
      <c r="AF37" s="423"/>
      <c r="AG37" s="423"/>
      <c r="AH37" s="423"/>
      <c r="AI37" s="27"/>
      <c r="AJ37" s="24"/>
      <c r="AK37" s="423"/>
      <c r="AL37" s="423"/>
      <c r="AM37" s="423"/>
      <c r="AN37" s="423"/>
      <c r="AO37" s="423"/>
      <c r="AP37" s="423"/>
      <c r="AQ37" s="27"/>
      <c r="AR37" s="24"/>
      <c r="AS37" s="423"/>
      <c r="AT37" s="423"/>
      <c r="AU37" s="423"/>
      <c r="AV37" s="423"/>
      <c r="AW37" s="423"/>
      <c r="AX37" s="423"/>
      <c r="AY37" s="27"/>
      <c r="AZ37" s="24"/>
      <c r="BA37" s="423"/>
      <c r="BB37" s="423"/>
      <c r="BC37" s="423"/>
      <c r="BD37" s="423"/>
      <c r="BE37" s="423"/>
      <c r="BF37" s="423"/>
      <c r="BG37" s="423"/>
      <c r="BH37" s="423"/>
      <c r="BI37" s="429"/>
    </row>
    <row r="38" ht="15" hidden="1" customHeight="1" spans="1:61">
      <c r="A38" s="27">
        <v>2018</v>
      </c>
      <c r="B38" s="24" t="s">
        <v>27</v>
      </c>
      <c r="C38" s="424">
        <v>133.950708829967</v>
      </c>
      <c r="D38" s="423">
        <v>6.54411359280891</v>
      </c>
      <c r="E38" s="424">
        <v>108.932376024231</v>
      </c>
      <c r="F38" s="423">
        <v>4.89682157392642</v>
      </c>
      <c r="G38" s="424">
        <v>119.88852682877</v>
      </c>
      <c r="H38" s="423">
        <v>0.100677750792457</v>
      </c>
      <c r="I38" s="424">
        <v>118.950862865711</v>
      </c>
      <c r="J38" s="423">
        <v>7.53916512638271</v>
      </c>
      <c r="K38" s="27">
        <v>2018</v>
      </c>
      <c r="L38" s="24" t="s">
        <v>27</v>
      </c>
      <c r="M38" s="424">
        <v>111.565645624769</v>
      </c>
      <c r="N38" s="423">
        <v>4.99655963229043</v>
      </c>
      <c r="O38" s="424">
        <v>136.326802518001</v>
      </c>
      <c r="P38" s="423">
        <v>9.13798412059741</v>
      </c>
      <c r="Q38" s="424">
        <v>132.204393474092</v>
      </c>
      <c r="R38" s="423">
        <v>10.8056134119722</v>
      </c>
      <c r="S38" s="27">
        <v>2018</v>
      </c>
      <c r="T38" s="24" t="s">
        <v>27</v>
      </c>
      <c r="U38" s="424">
        <v>110.321793949714</v>
      </c>
      <c r="V38" s="423">
        <v>-2.41097184980244</v>
      </c>
      <c r="W38" s="424">
        <v>119.650671479371</v>
      </c>
      <c r="X38" s="423">
        <v>8.24360008989761</v>
      </c>
      <c r="Y38" s="424">
        <v>110.86146497568</v>
      </c>
      <c r="Z38" s="423">
        <v>2.79787250968326</v>
      </c>
      <c r="AA38" s="27">
        <v>2018</v>
      </c>
      <c r="AB38" s="24" t="s">
        <v>27</v>
      </c>
      <c r="AC38" s="424">
        <v>113.413314919789</v>
      </c>
      <c r="AD38" s="423">
        <v>0.339422617474014</v>
      </c>
      <c r="AE38" s="424">
        <v>102.674548767226</v>
      </c>
      <c r="AF38" s="423">
        <v>-2.46490073029247</v>
      </c>
      <c r="AG38" s="424">
        <v>118.04353057205</v>
      </c>
      <c r="AH38" s="423">
        <v>0.486524935346026</v>
      </c>
      <c r="AI38" s="27">
        <v>2018</v>
      </c>
      <c r="AJ38" s="24" t="s">
        <v>27</v>
      </c>
      <c r="AK38" s="424">
        <v>110.709193494382</v>
      </c>
      <c r="AL38" s="423">
        <v>1.26643590136595</v>
      </c>
      <c r="AM38" s="424">
        <v>82.860387435426</v>
      </c>
      <c r="AN38" s="423">
        <v>1.11543014179117</v>
      </c>
      <c r="AO38" s="424">
        <v>122.489225167172</v>
      </c>
      <c r="AP38" s="423">
        <v>-4.9532793852384</v>
      </c>
      <c r="AQ38" s="27">
        <v>2018</v>
      </c>
      <c r="AR38" s="24" t="s">
        <v>27</v>
      </c>
      <c r="AS38" s="424">
        <v>107.948217982933</v>
      </c>
      <c r="AT38" s="423">
        <v>8.8444894945728</v>
      </c>
      <c r="AU38" s="424">
        <v>92.9106187985283</v>
      </c>
      <c r="AV38" s="423">
        <v>0.199101437060037</v>
      </c>
      <c r="AW38" s="424">
        <v>105.192815708795</v>
      </c>
      <c r="AX38" s="423">
        <v>-3.64369942891135</v>
      </c>
      <c r="AY38" s="27">
        <v>2018</v>
      </c>
      <c r="AZ38" s="24" t="s">
        <v>27</v>
      </c>
      <c r="BA38" s="424">
        <v>107.464076472105</v>
      </c>
      <c r="BB38" s="423">
        <v>2.78955035384622</v>
      </c>
      <c r="BC38" s="424">
        <v>107.49261549209</v>
      </c>
      <c r="BD38" s="423">
        <v>-1.22191631121338</v>
      </c>
      <c r="BE38" s="424">
        <v>108.27442612951</v>
      </c>
      <c r="BF38" s="423">
        <v>1.40331615949563</v>
      </c>
      <c r="BG38" s="424">
        <v>106.018465036317</v>
      </c>
      <c r="BH38" s="423">
        <v>2.44550722918675</v>
      </c>
      <c r="BI38" s="429"/>
    </row>
    <row r="39" ht="15" hidden="1" customHeight="1" spans="1:61">
      <c r="A39" s="27"/>
      <c r="B39" s="24" t="s">
        <v>28</v>
      </c>
      <c r="C39" s="424">
        <v>120.835556018108</v>
      </c>
      <c r="D39" s="423">
        <v>25.7882467977135</v>
      </c>
      <c r="E39" s="424">
        <v>120.707624238221</v>
      </c>
      <c r="F39" s="423">
        <v>1.53670310725235</v>
      </c>
      <c r="G39" s="424">
        <v>105.223438058381</v>
      </c>
      <c r="H39" s="423">
        <v>11.1883368885868</v>
      </c>
      <c r="I39" s="424">
        <v>129.644742937387</v>
      </c>
      <c r="J39" s="423">
        <v>17.4509819874499</v>
      </c>
      <c r="K39" s="27"/>
      <c r="L39" s="24" t="s">
        <v>28</v>
      </c>
      <c r="M39" s="424">
        <v>113.12918536536</v>
      </c>
      <c r="N39" s="423">
        <v>5.04691034368498</v>
      </c>
      <c r="O39" s="424">
        <v>168.39185278414</v>
      </c>
      <c r="P39" s="423">
        <v>20.05750261478</v>
      </c>
      <c r="Q39" s="424">
        <v>129.734148879706</v>
      </c>
      <c r="R39" s="423">
        <v>14.5278980905621</v>
      </c>
      <c r="S39" s="27"/>
      <c r="T39" s="24" t="s">
        <v>28</v>
      </c>
      <c r="U39" s="424">
        <v>111.399861018719</v>
      </c>
      <c r="V39" s="423">
        <v>6.55855085806746</v>
      </c>
      <c r="W39" s="424">
        <v>116.543383366015</v>
      </c>
      <c r="X39" s="423">
        <v>11.300747171736</v>
      </c>
      <c r="Y39" s="424">
        <v>127.266453763338</v>
      </c>
      <c r="Z39" s="423">
        <v>19.6064125502268</v>
      </c>
      <c r="AA39" s="27"/>
      <c r="AB39" s="24" t="s">
        <v>28</v>
      </c>
      <c r="AC39" s="424">
        <v>110.749496222981</v>
      </c>
      <c r="AD39" s="423">
        <v>4.6086214485465</v>
      </c>
      <c r="AE39" s="424">
        <v>116.080562553236</v>
      </c>
      <c r="AF39" s="423">
        <v>-0.529658248107097</v>
      </c>
      <c r="AG39" s="424">
        <v>112.546481144652</v>
      </c>
      <c r="AH39" s="423">
        <v>10.391997330093</v>
      </c>
      <c r="AI39" s="27"/>
      <c r="AJ39" s="24" t="s">
        <v>28</v>
      </c>
      <c r="AK39" s="424">
        <v>117.427305648274</v>
      </c>
      <c r="AL39" s="423">
        <v>-3.81276056398677</v>
      </c>
      <c r="AM39" s="424">
        <v>68.0370078676424</v>
      </c>
      <c r="AN39" s="423">
        <v>4.50350643981633</v>
      </c>
      <c r="AO39" s="424">
        <v>123.527471384412</v>
      </c>
      <c r="AP39" s="423">
        <v>24.9466561678762</v>
      </c>
      <c r="AQ39" s="27"/>
      <c r="AR39" s="24" t="s">
        <v>28</v>
      </c>
      <c r="AS39" s="424">
        <v>98.1558981222959</v>
      </c>
      <c r="AT39" s="423">
        <v>-2.598490150719</v>
      </c>
      <c r="AU39" s="424">
        <v>112.809739710989</v>
      </c>
      <c r="AV39" s="423">
        <v>6.10430153498287</v>
      </c>
      <c r="AW39" s="424">
        <v>117.336705943208</v>
      </c>
      <c r="AX39" s="423">
        <v>16.229043161875</v>
      </c>
      <c r="AY39" s="27"/>
      <c r="AZ39" s="24" t="s">
        <v>28</v>
      </c>
      <c r="BA39" s="424">
        <v>99.7227870512588</v>
      </c>
      <c r="BB39" s="423">
        <v>3.76585047180869</v>
      </c>
      <c r="BC39" s="424">
        <v>101.344308580223</v>
      </c>
      <c r="BD39" s="423">
        <v>11.4988835698766</v>
      </c>
      <c r="BE39" s="424">
        <v>104.570908804238</v>
      </c>
      <c r="BF39" s="423">
        <v>7.79194560956935</v>
      </c>
      <c r="BG39" s="424">
        <v>120.600354174594</v>
      </c>
      <c r="BH39" s="423">
        <v>27.4396134285956</v>
      </c>
      <c r="BI39" s="429"/>
    </row>
    <row r="40" ht="15" hidden="1" customHeight="1" spans="1:61">
      <c r="A40" s="27"/>
      <c r="B40" s="24" t="s">
        <v>29</v>
      </c>
      <c r="C40" s="424">
        <v>122.829907929865</v>
      </c>
      <c r="D40" s="423">
        <v>11.7948048638168</v>
      </c>
      <c r="E40" s="424">
        <v>126.5071242291</v>
      </c>
      <c r="F40" s="423">
        <v>9.09502164443423</v>
      </c>
      <c r="G40" s="424">
        <v>122.666363696594</v>
      </c>
      <c r="H40" s="423">
        <v>5.97786426569427</v>
      </c>
      <c r="I40" s="424">
        <v>141.14909070837</v>
      </c>
      <c r="J40" s="423">
        <v>21.5587233102752</v>
      </c>
      <c r="K40" s="27"/>
      <c r="L40" s="24" t="s">
        <v>29</v>
      </c>
      <c r="M40" s="424">
        <v>116.848249578555</v>
      </c>
      <c r="N40" s="423">
        <v>4.29512575372128</v>
      </c>
      <c r="O40" s="424">
        <v>102.098908136947</v>
      </c>
      <c r="P40" s="423">
        <v>-7.56345031895708</v>
      </c>
      <c r="Q40" s="424">
        <v>128.273228830793</v>
      </c>
      <c r="R40" s="423">
        <v>13.3773560157504</v>
      </c>
      <c r="S40" s="27"/>
      <c r="T40" s="24" t="s">
        <v>29</v>
      </c>
      <c r="U40" s="424">
        <v>119.104255666276</v>
      </c>
      <c r="V40" s="423">
        <v>-1.50067001149117</v>
      </c>
      <c r="W40" s="424">
        <v>117.97187797618</v>
      </c>
      <c r="X40" s="423">
        <v>6.9640307021067</v>
      </c>
      <c r="Y40" s="424">
        <v>120.412106512094</v>
      </c>
      <c r="Z40" s="423">
        <v>14.901723757447</v>
      </c>
      <c r="AA40" s="27"/>
      <c r="AB40" s="24" t="s">
        <v>29</v>
      </c>
      <c r="AC40" s="424">
        <v>156.826265569989</v>
      </c>
      <c r="AD40" s="423">
        <v>-2.9465346117485</v>
      </c>
      <c r="AE40" s="424">
        <v>120.084643990725</v>
      </c>
      <c r="AF40" s="423">
        <v>-0.0803784131559695</v>
      </c>
      <c r="AG40" s="424">
        <v>134.521728266667</v>
      </c>
      <c r="AH40" s="423">
        <v>6.29536486464313</v>
      </c>
      <c r="AI40" s="27"/>
      <c r="AJ40" s="24" t="s">
        <v>29</v>
      </c>
      <c r="AK40" s="424">
        <v>113.005673346414</v>
      </c>
      <c r="AL40" s="423">
        <v>-5.27656344788272</v>
      </c>
      <c r="AM40" s="424">
        <v>74.5904286789287</v>
      </c>
      <c r="AN40" s="423">
        <v>-13.7653563213455</v>
      </c>
      <c r="AO40" s="424">
        <v>105.133329627409</v>
      </c>
      <c r="AP40" s="423">
        <v>10.5249941499356</v>
      </c>
      <c r="AQ40" s="27"/>
      <c r="AR40" s="24" t="s">
        <v>29</v>
      </c>
      <c r="AS40" s="424">
        <v>114.252876912418</v>
      </c>
      <c r="AT40" s="423">
        <v>8.41364540434209</v>
      </c>
      <c r="AU40" s="424">
        <v>114.306999629251</v>
      </c>
      <c r="AV40" s="423">
        <v>-2.19082217615305</v>
      </c>
      <c r="AW40" s="424">
        <v>114.994229061182</v>
      </c>
      <c r="AX40" s="423">
        <v>5.93805724705152</v>
      </c>
      <c r="AY40" s="27"/>
      <c r="AZ40" s="24" t="s">
        <v>29</v>
      </c>
      <c r="BA40" s="424">
        <v>115.269739049209</v>
      </c>
      <c r="BB40" s="423">
        <v>6.51440599482575</v>
      </c>
      <c r="BC40" s="424">
        <v>116.249984257688</v>
      </c>
      <c r="BD40" s="423">
        <v>11.9579872149378</v>
      </c>
      <c r="BE40" s="424">
        <v>112.798561542634</v>
      </c>
      <c r="BF40" s="423">
        <v>3.36499792434341</v>
      </c>
      <c r="BG40" s="424">
        <v>117.021589736294</v>
      </c>
      <c r="BH40" s="423">
        <v>7.24309988697441</v>
      </c>
      <c r="BI40" s="429"/>
    </row>
    <row r="41" ht="15" hidden="1" customHeight="1" spans="1:61">
      <c r="A41" s="27"/>
      <c r="B41" s="24" t="s">
        <v>30</v>
      </c>
      <c r="C41" s="424">
        <v>121.159230152404</v>
      </c>
      <c r="D41" s="423">
        <v>1.93174878129834</v>
      </c>
      <c r="E41" s="424">
        <v>122.235152067986</v>
      </c>
      <c r="F41" s="423">
        <v>12.213396569782</v>
      </c>
      <c r="G41" s="424">
        <v>127.326004689355</v>
      </c>
      <c r="H41" s="423">
        <v>5.90072446803775</v>
      </c>
      <c r="I41" s="424">
        <v>125.012598075177</v>
      </c>
      <c r="J41" s="423">
        <v>15.128364975288</v>
      </c>
      <c r="K41" s="27"/>
      <c r="L41" s="24" t="s">
        <v>30</v>
      </c>
      <c r="M41" s="424">
        <v>118.889548449874</v>
      </c>
      <c r="N41" s="423">
        <v>10.636751331479</v>
      </c>
      <c r="O41" s="424">
        <v>136.714047377459</v>
      </c>
      <c r="P41" s="423">
        <v>23.5012408686177</v>
      </c>
      <c r="Q41" s="424">
        <v>141.644972083538</v>
      </c>
      <c r="R41" s="423">
        <v>2.52140495048299</v>
      </c>
      <c r="S41" s="27"/>
      <c r="T41" s="24" t="s">
        <v>30</v>
      </c>
      <c r="U41" s="424">
        <v>115.133131965882</v>
      </c>
      <c r="V41" s="423">
        <v>11.5561916686999</v>
      </c>
      <c r="W41" s="424">
        <v>120.890689609536</v>
      </c>
      <c r="X41" s="423">
        <v>3.90106994991832</v>
      </c>
      <c r="Y41" s="424">
        <v>107.339903960268</v>
      </c>
      <c r="Z41" s="423">
        <v>1.01137451278068</v>
      </c>
      <c r="AA41" s="27"/>
      <c r="AB41" s="24" t="s">
        <v>30</v>
      </c>
      <c r="AC41" s="424">
        <v>95.0009857579854</v>
      </c>
      <c r="AD41" s="423">
        <v>13.3597386326891</v>
      </c>
      <c r="AE41" s="424">
        <v>117.89799440196</v>
      </c>
      <c r="AF41" s="423">
        <v>4.62418041062402</v>
      </c>
      <c r="AG41" s="424">
        <v>128.597055363192</v>
      </c>
      <c r="AH41" s="423">
        <v>18.18255618515</v>
      </c>
      <c r="AI41" s="27"/>
      <c r="AJ41" s="24" t="s">
        <v>30</v>
      </c>
      <c r="AK41" s="424">
        <v>107.956242394922</v>
      </c>
      <c r="AL41" s="423">
        <v>3.26550308691466</v>
      </c>
      <c r="AM41" s="424">
        <v>76.9728165837871</v>
      </c>
      <c r="AN41" s="423">
        <v>9.31188547600605</v>
      </c>
      <c r="AO41" s="424">
        <v>101.802974781245</v>
      </c>
      <c r="AP41" s="423">
        <v>16.5691006180495</v>
      </c>
      <c r="AQ41" s="27"/>
      <c r="AR41" s="24" t="s">
        <v>30</v>
      </c>
      <c r="AS41" s="424">
        <v>116.321920507515</v>
      </c>
      <c r="AT41" s="423">
        <v>12.5595490129793</v>
      </c>
      <c r="AU41" s="424">
        <v>107.096774193549</v>
      </c>
      <c r="AV41" s="423">
        <v>15.5155941235712</v>
      </c>
      <c r="AW41" s="424">
        <v>95.4068183561429</v>
      </c>
      <c r="AX41" s="423">
        <v>4.71819127315096</v>
      </c>
      <c r="AY41" s="27"/>
      <c r="AZ41" s="24" t="s">
        <v>30</v>
      </c>
      <c r="BA41" s="424">
        <v>101.255099061673</v>
      </c>
      <c r="BB41" s="423">
        <v>0.683070531877505</v>
      </c>
      <c r="BC41" s="424">
        <v>110.895045658164</v>
      </c>
      <c r="BD41" s="423">
        <v>4.57167040630951</v>
      </c>
      <c r="BE41" s="424">
        <v>99.233141560454</v>
      </c>
      <c r="BF41" s="423">
        <v>3.25688969464622</v>
      </c>
      <c r="BG41" s="424">
        <v>107.176170182481</v>
      </c>
      <c r="BH41" s="423">
        <v>5.40613367124745</v>
      </c>
      <c r="BI41" s="429"/>
    </row>
    <row r="42" ht="15" hidden="1" customHeight="1" spans="1:61">
      <c r="A42" s="27"/>
      <c r="B42" s="24"/>
      <c r="C42" s="424"/>
      <c r="D42" s="423"/>
      <c r="E42" s="424"/>
      <c r="F42" s="423"/>
      <c r="G42" s="424"/>
      <c r="H42" s="423"/>
      <c r="I42" s="424"/>
      <c r="J42" s="423"/>
      <c r="K42" s="27"/>
      <c r="L42" s="24"/>
      <c r="M42" s="424"/>
      <c r="N42" s="423"/>
      <c r="O42" s="424"/>
      <c r="P42" s="423"/>
      <c r="Q42" s="424"/>
      <c r="R42" s="423"/>
      <c r="S42" s="27"/>
      <c r="T42" s="24"/>
      <c r="U42" s="424"/>
      <c r="V42" s="423"/>
      <c r="W42" s="424"/>
      <c r="X42" s="423"/>
      <c r="Y42" s="424"/>
      <c r="Z42" s="423"/>
      <c r="AA42" s="27"/>
      <c r="AB42" s="24"/>
      <c r="AC42" s="424"/>
      <c r="AD42" s="423"/>
      <c r="AE42" s="424"/>
      <c r="AF42" s="423"/>
      <c r="AG42" s="424"/>
      <c r="AH42" s="423"/>
      <c r="AI42" s="27"/>
      <c r="AJ42" s="24"/>
      <c r="AK42" s="424"/>
      <c r="AL42" s="423"/>
      <c r="AM42" s="424"/>
      <c r="AN42" s="423"/>
      <c r="AO42" s="424"/>
      <c r="AP42" s="423"/>
      <c r="AQ42" s="27"/>
      <c r="AR42" s="24"/>
      <c r="AS42" s="424"/>
      <c r="AT42" s="423"/>
      <c r="AU42" s="424"/>
      <c r="AV42" s="423"/>
      <c r="AW42" s="424"/>
      <c r="AX42" s="423"/>
      <c r="AY42" s="27"/>
      <c r="AZ42" s="24"/>
      <c r="BA42" s="424"/>
      <c r="BB42" s="423"/>
      <c r="BC42" s="424"/>
      <c r="BD42" s="423"/>
      <c r="BE42" s="424"/>
      <c r="BF42" s="423"/>
      <c r="BG42" s="424"/>
      <c r="BH42" s="423"/>
      <c r="BI42" s="429"/>
    </row>
    <row r="43" ht="15" hidden="1" customHeight="1" spans="1:61">
      <c r="A43" s="27">
        <v>2019</v>
      </c>
      <c r="B43" s="24" t="s">
        <v>27</v>
      </c>
      <c r="C43" s="424">
        <v>122.570651201238</v>
      </c>
      <c r="D43" s="423">
        <v>-8.49570541890536</v>
      </c>
      <c r="E43" s="424">
        <v>117.100485712146</v>
      </c>
      <c r="F43" s="423">
        <v>7.49833060292168</v>
      </c>
      <c r="G43" s="424">
        <v>113.85120684432</v>
      </c>
      <c r="H43" s="423">
        <v>-5.03577793817843</v>
      </c>
      <c r="I43" s="424">
        <v>126.270294076634</v>
      </c>
      <c r="J43" s="423">
        <v>6.15332334258608</v>
      </c>
      <c r="K43" s="27">
        <v>2019</v>
      </c>
      <c r="L43" s="24" t="s">
        <v>27</v>
      </c>
      <c r="M43" s="424">
        <v>116.270975922112</v>
      </c>
      <c r="N43" s="423">
        <v>4.21754409342864</v>
      </c>
      <c r="O43" s="424">
        <v>127.743309225327</v>
      </c>
      <c r="P43" s="423">
        <v>-6.29626246206473</v>
      </c>
      <c r="Q43" s="424">
        <v>140.489267024228</v>
      </c>
      <c r="R43" s="423">
        <v>6.26671575159052</v>
      </c>
      <c r="S43" s="27">
        <v>2019</v>
      </c>
      <c r="T43" s="24" t="s">
        <v>27</v>
      </c>
      <c r="U43" s="424">
        <v>112.307323749679</v>
      </c>
      <c r="V43" s="423">
        <v>1.79976206774704</v>
      </c>
      <c r="W43" s="424">
        <v>122.510265537467</v>
      </c>
      <c r="X43" s="423">
        <v>2.38995236945966</v>
      </c>
      <c r="Y43" s="424">
        <v>113.315265963291</v>
      </c>
      <c r="Z43" s="423">
        <v>2.21339397612084</v>
      </c>
      <c r="AA43" s="27">
        <v>2019</v>
      </c>
      <c r="AB43" s="24" t="s">
        <v>27</v>
      </c>
      <c r="AC43" s="424">
        <v>120.543271260828</v>
      </c>
      <c r="AD43" s="423">
        <v>6.28670129788713</v>
      </c>
      <c r="AE43" s="424">
        <v>103.245787800097</v>
      </c>
      <c r="AF43" s="423">
        <v>0.556358941655603</v>
      </c>
      <c r="AG43" s="424">
        <v>131.204256006447</v>
      </c>
      <c r="AH43" s="423">
        <v>11.1490442302256</v>
      </c>
      <c r="AI43" s="27">
        <v>2019</v>
      </c>
      <c r="AJ43" s="24" t="s">
        <v>27</v>
      </c>
      <c r="AK43" s="424">
        <v>118.117423828735</v>
      </c>
      <c r="AL43" s="423">
        <v>6.69161259378997</v>
      </c>
      <c r="AM43" s="424">
        <v>81.7112073808741</v>
      </c>
      <c r="AN43" s="423">
        <v>-1.38688713644683</v>
      </c>
      <c r="AO43" s="424">
        <v>111.30622992807</v>
      </c>
      <c r="AP43" s="423">
        <v>-9.12977874081545</v>
      </c>
      <c r="AQ43" s="27">
        <v>2019</v>
      </c>
      <c r="AR43" s="24" t="s">
        <v>27</v>
      </c>
      <c r="AS43" s="424">
        <v>119.017447908955</v>
      </c>
      <c r="AT43" s="423">
        <v>10.2542034809425</v>
      </c>
      <c r="AU43" s="424">
        <v>96.151400623747</v>
      </c>
      <c r="AV43" s="423">
        <v>3.48806397710706</v>
      </c>
      <c r="AW43" s="424">
        <v>95.894530807954</v>
      </c>
      <c r="AX43" s="423">
        <v>-8.83927750976939</v>
      </c>
      <c r="AY43" s="27">
        <v>2019</v>
      </c>
      <c r="AZ43" s="24" t="s">
        <v>27</v>
      </c>
      <c r="BA43" s="424">
        <v>111.819918621007</v>
      </c>
      <c r="BB43" s="423">
        <v>4.05330068605146</v>
      </c>
      <c r="BC43" s="424">
        <v>114.695633717113</v>
      </c>
      <c r="BD43" s="423">
        <v>6.70094237827188</v>
      </c>
      <c r="BE43" s="424">
        <v>109.914665782333</v>
      </c>
      <c r="BF43" s="423">
        <v>1.51489110721346</v>
      </c>
      <c r="BG43" s="424">
        <v>109.20273205363</v>
      </c>
      <c r="BH43" s="423">
        <v>3.00350228257145</v>
      </c>
      <c r="BI43" s="429"/>
    </row>
    <row r="44" ht="15" hidden="1" customHeight="1" spans="1:61">
      <c r="A44" s="27"/>
      <c r="B44" s="24" t="s">
        <v>28</v>
      </c>
      <c r="C44" s="424">
        <v>142.966524605166</v>
      </c>
      <c r="D44" s="423">
        <v>18.31494745118</v>
      </c>
      <c r="E44" s="424">
        <v>122.407022738527</v>
      </c>
      <c r="F44" s="423">
        <v>1.40786343118766</v>
      </c>
      <c r="G44" s="424">
        <v>117.827511369882</v>
      </c>
      <c r="H44" s="423">
        <v>11.978389552818</v>
      </c>
      <c r="I44" s="424">
        <v>145.99271445357</v>
      </c>
      <c r="J44" s="423">
        <v>12.6098221538208</v>
      </c>
      <c r="K44" s="27"/>
      <c r="L44" s="24" t="s">
        <v>28</v>
      </c>
      <c r="M44" s="424">
        <v>118.309131669211</v>
      </c>
      <c r="N44" s="423">
        <v>4.57878865398197</v>
      </c>
      <c r="O44" s="424">
        <v>153.783544910022</v>
      </c>
      <c r="P44" s="423">
        <v>-8.67518685291955</v>
      </c>
      <c r="Q44" s="424">
        <v>143.035083888405</v>
      </c>
      <c r="R44" s="423">
        <v>10.2524548267024</v>
      </c>
      <c r="S44" s="424"/>
      <c r="T44" s="24" t="s">
        <v>28</v>
      </c>
      <c r="U44" s="424">
        <v>128.528428299783</v>
      </c>
      <c r="V44" s="423">
        <v>15.3757528280813</v>
      </c>
      <c r="W44" s="424">
        <v>125.338135892035</v>
      </c>
      <c r="X44" s="423">
        <v>7.54633362444889</v>
      </c>
      <c r="Y44" s="424">
        <v>127.798744852753</v>
      </c>
      <c r="Z44" s="423">
        <v>0.418249329399217</v>
      </c>
      <c r="AA44" s="424"/>
      <c r="AB44" s="24" t="s">
        <v>28</v>
      </c>
      <c r="AC44" s="424">
        <v>117.279249908032</v>
      </c>
      <c r="AD44" s="423">
        <v>5.89596694137893</v>
      </c>
      <c r="AE44" s="424">
        <v>109.453114336228</v>
      </c>
      <c r="AF44" s="423">
        <v>-5.70935225608386</v>
      </c>
      <c r="AG44" s="424">
        <v>135.686720564364</v>
      </c>
      <c r="AH44" s="423">
        <v>20.5606067683014</v>
      </c>
      <c r="AI44" s="424"/>
      <c r="AJ44" s="24" t="s">
        <v>28</v>
      </c>
      <c r="AK44" s="424">
        <v>130.420081388111</v>
      </c>
      <c r="AL44" s="423">
        <v>11.0645268305433</v>
      </c>
      <c r="AM44" s="424">
        <v>69.6645946739078</v>
      </c>
      <c r="AN44" s="423">
        <v>2.39220808979665</v>
      </c>
      <c r="AO44" s="424">
        <v>113.768995935226</v>
      </c>
      <c r="AP44" s="423">
        <v>-7.89984231023242</v>
      </c>
      <c r="AQ44" s="424"/>
      <c r="AR44" s="24" t="s">
        <v>28</v>
      </c>
      <c r="AS44" s="424">
        <v>97.7530083121324</v>
      </c>
      <c r="AT44" s="423">
        <v>-0.410459094023636</v>
      </c>
      <c r="AU44" s="424">
        <v>92.4675040587277</v>
      </c>
      <c r="AV44" s="423">
        <v>-18.0323398532577</v>
      </c>
      <c r="AW44" s="424">
        <v>114.979952291757</v>
      </c>
      <c r="AX44" s="423">
        <v>-2.00853912891658</v>
      </c>
      <c r="AY44" s="424"/>
      <c r="AZ44" s="24" t="s">
        <v>28</v>
      </c>
      <c r="BA44" s="424">
        <v>88.5631090316549</v>
      </c>
      <c r="BB44" s="423">
        <v>-11.1907000893062</v>
      </c>
      <c r="BC44" s="424">
        <v>132.935168736899</v>
      </c>
      <c r="BD44" s="423">
        <v>31.1718147760309</v>
      </c>
      <c r="BE44" s="424">
        <v>104.923530577758</v>
      </c>
      <c r="BF44" s="423">
        <v>0.337208290098914</v>
      </c>
      <c r="BG44" s="424">
        <v>116.092100679078</v>
      </c>
      <c r="BH44" s="423">
        <v>-3.73817599987257</v>
      </c>
      <c r="BI44" s="429"/>
    </row>
    <row r="45" ht="15" hidden="1" customHeight="1" spans="1:61">
      <c r="A45" s="27"/>
      <c r="B45" s="24" t="s">
        <v>29</v>
      </c>
      <c r="C45" s="424">
        <v>141.950595159215</v>
      </c>
      <c r="D45" s="423">
        <v>15.5668009132337</v>
      </c>
      <c r="E45" s="424">
        <v>137.290446517297</v>
      </c>
      <c r="F45" s="423">
        <v>8.52388539689545</v>
      </c>
      <c r="G45" s="424">
        <v>134.143720987495</v>
      </c>
      <c r="H45" s="423">
        <v>9.35656437920507</v>
      </c>
      <c r="I45" s="424">
        <v>157.930957062779</v>
      </c>
      <c r="J45" s="423">
        <v>11.8894611861742</v>
      </c>
      <c r="K45" s="27"/>
      <c r="L45" s="24" t="s">
        <v>29</v>
      </c>
      <c r="M45" s="424">
        <v>122.148543163149</v>
      </c>
      <c r="N45" s="423">
        <v>4.53604876727802</v>
      </c>
      <c r="O45" s="424">
        <v>130.295427033903</v>
      </c>
      <c r="P45" s="423">
        <v>27.6168662441865</v>
      </c>
      <c r="Q45" s="424">
        <v>142.035436205364</v>
      </c>
      <c r="R45" s="423">
        <v>10.7288227637311</v>
      </c>
      <c r="S45" s="27"/>
      <c r="T45" s="24" t="s">
        <v>29</v>
      </c>
      <c r="U45" s="424">
        <v>129.027255389022</v>
      </c>
      <c r="V45" s="423">
        <v>8.33135614444322</v>
      </c>
      <c r="W45" s="424">
        <v>123.870357159501</v>
      </c>
      <c r="X45" s="423">
        <v>4.99990276031038</v>
      </c>
      <c r="Y45" s="424">
        <v>122.809959152632</v>
      </c>
      <c r="Z45" s="423">
        <v>1.99137172332185</v>
      </c>
      <c r="AA45" s="27"/>
      <c r="AB45" s="24" t="s">
        <v>29</v>
      </c>
      <c r="AC45" s="424">
        <v>117.588173772719</v>
      </c>
      <c r="AD45" s="423">
        <v>-25.0201021204316</v>
      </c>
      <c r="AE45" s="424">
        <v>132.787678376514</v>
      </c>
      <c r="AF45" s="423">
        <v>10.57840033799</v>
      </c>
      <c r="AG45" s="424">
        <v>83.0601384134972</v>
      </c>
      <c r="AH45" s="423">
        <v>-38.2552250229463</v>
      </c>
      <c r="AI45" s="27"/>
      <c r="AJ45" s="24" t="s">
        <v>29</v>
      </c>
      <c r="AK45" s="424">
        <v>142.246532527962</v>
      </c>
      <c r="AL45" s="423">
        <v>25.8755674079405</v>
      </c>
      <c r="AM45" s="424">
        <v>70.5674677977018</v>
      </c>
      <c r="AN45" s="423">
        <v>-5.3934009396079</v>
      </c>
      <c r="AO45" s="424">
        <v>109.538662820504</v>
      </c>
      <c r="AP45" s="423">
        <v>4.19023463701565</v>
      </c>
      <c r="AQ45" s="27"/>
      <c r="AR45" s="24" t="s">
        <v>29</v>
      </c>
      <c r="AS45" s="424">
        <v>129.663721692836</v>
      </c>
      <c r="AT45" s="423">
        <v>13.4883647544663</v>
      </c>
      <c r="AU45" s="424">
        <v>99.8613933157494</v>
      </c>
      <c r="AV45" s="423">
        <v>-12.6375518212841</v>
      </c>
      <c r="AW45" s="424">
        <v>112.866135583778</v>
      </c>
      <c r="AX45" s="423">
        <v>-1.85060893470673</v>
      </c>
      <c r="AY45" s="27"/>
      <c r="AZ45" s="24" t="s">
        <v>29</v>
      </c>
      <c r="BA45" s="424">
        <v>107.451070557158</v>
      </c>
      <c r="BB45" s="423">
        <v>-6.7829324127412</v>
      </c>
      <c r="BC45" s="424">
        <v>125.58971000815</v>
      </c>
      <c r="BD45" s="423">
        <v>8.03417377653881</v>
      </c>
      <c r="BE45" s="424">
        <v>110.329493200432</v>
      </c>
      <c r="BF45" s="423">
        <v>-2.18891828799499</v>
      </c>
      <c r="BG45" s="424">
        <v>102.540916776807</v>
      </c>
      <c r="BH45" s="423">
        <v>-12.3743601433881</v>
      </c>
      <c r="BI45" s="429"/>
    </row>
    <row r="46" ht="15" hidden="1" customHeight="1" spans="1:61">
      <c r="A46" s="27"/>
      <c r="B46" s="24" t="s">
        <v>30</v>
      </c>
      <c r="C46" s="424">
        <v>136.633782357037</v>
      </c>
      <c r="D46" s="423">
        <v>12.7720786812262</v>
      </c>
      <c r="E46" s="424">
        <v>124.685678094227</v>
      </c>
      <c r="F46" s="423">
        <v>2.00476375640102</v>
      </c>
      <c r="G46" s="424">
        <v>140.562224364718</v>
      </c>
      <c r="H46" s="423">
        <v>10.3955352307304</v>
      </c>
      <c r="I46" s="424">
        <v>133.540837755469</v>
      </c>
      <c r="J46" s="423">
        <v>6.82190420133782</v>
      </c>
      <c r="K46" s="27"/>
      <c r="L46" s="24" t="s">
        <v>30</v>
      </c>
      <c r="M46" s="424">
        <v>122.047316648783</v>
      </c>
      <c r="N46" s="423">
        <v>2.6560519743587</v>
      </c>
      <c r="O46" s="424">
        <v>160.663490369767</v>
      </c>
      <c r="P46" s="423">
        <v>17.5179094260773</v>
      </c>
      <c r="Q46" s="424">
        <v>143.684085200839</v>
      </c>
      <c r="R46" s="423">
        <v>1.43959442210114</v>
      </c>
      <c r="S46" s="27"/>
      <c r="T46" s="24" t="s">
        <v>30</v>
      </c>
      <c r="U46" s="424">
        <v>130.431555851586</v>
      </c>
      <c r="V46" s="423">
        <v>13.2875946519355</v>
      </c>
      <c r="W46" s="424">
        <v>124.528824058706</v>
      </c>
      <c r="X46" s="423">
        <v>3.00944138950661</v>
      </c>
      <c r="Y46" s="424">
        <v>109.528596945257</v>
      </c>
      <c r="Z46" s="423">
        <v>2.03903013160804</v>
      </c>
      <c r="AA46" s="27"/>
      <c r="AB46" s="24" t="s">
        <v>30</v>
      </c>
      <c r="AC46" s="424">
        <v>112.180290828216</v>
      </c>
      <c r="AD46" s="423">
        <v>18.0832913818335</v>
      </c>
      <c r="AE46" s="424">
        <v>128.315138866358</v>
      </c>
      <c r="AF46" s="423">
        <v>8.8357266103116</v>
      </c>
      <c r="AG46" s="424">
        <v>88.1491770619406</v>
      </c>
      <c r="AH46" s="423">
        <v>-31.4531916668045</v>
      </c>
      <c r="AI46" s="27"/>
      <c r="AJ46" s="24" t="s">
        <v>30</v>
      </c>
      <c r="AK46" s="424">
        <v>123.725063701974</v>
      </c>
      <c r="AL46" s="423">
        <v>14.6066785553425</v>
      </c>
      <c r="AM46" s="424">
        <v>64.735845177251</v>
      </c>
      <c r="AN46" s="423">
        <v>-15.897783074127</v>
      </c>
      <c r="AO46" s="424">
        <v>104.68352699473</v>
      </c>
      <c r="AP46" s="423">
        <v>2.82953638601857</v>
      </c>
      <c r="AQ46" s="27"/>
      <c r="AR46" s="24" t="s">
        <v>30</v>
      </c>
      <c r="AS46" s="424">
        <v>124.214888399437</v>
      </c>
      <c r="AT46" s="423">
        <v>6.78545183700959</v>
      </c>
      <c r="AU46" s="424">
        <v>110.937429066445</v>
      </c>
      <c r="AV46" s="423">
        <v>3.5861536463789</v>
      </c>
      <c r="AW46" s="424">
        <v>106.192955342612</v>
      </c>
      <c r="AX46" s="423">
        <v>11.3054152442284</v>
      </c>
      <c r="AY46" s="27"/>
      <c r="AZ46" s="24" t="s">
        <v>30</v>
      </c>
      <c r="BA46" s="424">
        <v>98.0363807061961</v>
      </c>
      <c r="BB46" s="423">
        <v>-3.17882100289736</v>
      </c>
      <c r="BC46" s="424">
        <v>103.730258807964</v>
      </c>
      <c r="BD46" s="423">
        <v>-6.46087190611343</v>
      </c>
      <c r="BE46" s="424">
        <v>118.19047360862</v>
      </c>
      <c r="BF46" s="423">
        <v>19.1038313914681</v>
      </c>
      <c r="BG46" s="424">
        <v>87.8724304281643</v>
      </c>
      <c r="BH46" s="423">
        <v>-18.01122369035</v>
      </c>
      <c r="BI46" s="429"/>
    </row>
    <row r="47" ht="15" hidden="1" customHeight="1" spans="1:61">
      <c r="A47" s="27"/>
      <c r="B47" s="24"/>
      <c r="C47" s="424"/>
      <c r="D47" s="423"/>
      <c r="E47" s="424"/>
      <c r="F47" s="423"/>
      <c r="G47" s="424"/>
      <c r="H47" s="423"/>
      <c r="I47" s="424"/>
      <c r="J47" s="423"/>
      <c r="K47" s="27"/>
      <c r="L47" s="24"/>
      <c r="M47" s="424"/>
      <c r="N47" s="423"/>
      <c r="O47" s="424"/>
      <c r="P47" s="423"/>
      <c r="Q47" s="424"/>
      <c r="R47" s="423"/>
      <c r="S47" s="27"/>
      <c r="T47" s="24"/>
      <c r="U47" s="424"/>
      <c r="V47" s="423"/>
      <c r="W47" s="424"/>
      <c r="X47" s="423"/>
      <c r="Y47" s="424"/>
      <c r="Z47" s="423"/>
      <c r="AA47" s="27"/>
      <c r="AB47" s="24"/>
      <c r="AC47" s="424"/>
      <c r="AD47" s="423"/>
      <c r="AE47" s="424"/>
      <c r="AF47" s="423"/>
      <c r="AG47" s="424"/>
      <c r="AH47" s="423"/>
      <c r="AI47" s="27"/>
      <c r="AJ47" s="24"/>
      <c r="AK47" s="424"/>
      <c r="AL47" s="423"/>
      <c r="AM47" s="424"/>
      <c r="AN47" s="423"/>
      <c r="AO47" s="424"/>
      <c r="AP47" s="423"/>
      <c r="AQ47" s="27"/>
      <c r="AR47" s="24"/>
      <c r="AS47" s="424"/>
      <c r="AT47" s="423"/>
      <c r="AU47" s="424"/>
      <c r="AV47" s="423"/>
      <c r="AW47" s="424"/>
      <c r="AX47" s="423"/>
      <c r="AY47" s="27"/>
      <c r="AZ47" s="24"/>
      <c r="BA47" s="424"/>
      <c r="BB47" s="423"/>
      <c r="BC47" s="424"/>
      <c r="BD47" s="423"/>
      <c r="BE47" s="424"/>
      <c r="BF47" s="423"/>
      <c r="BG47" s="424"/>
      <c r="BH47" s="423"/>
      <c r="BI47" s="429"/>
    </row>
    <row r="48" ht="15" hidden="1" customHeight="1" spans="1:61">
      <c r="A48" s="27">
        <v>2020</v>
      </c>
      <c r="B48" s="24" t="s">
        <v>27</v>
      </c>
      <c r="C48" s="424">
        <v>127.184949572369</v>
      </c>
      <c r="D48" s="423">
        <v>3.76460296646042</v>
      </c>
      <c r="E48" s="424">
        <v>134.805404656983</v>
      </c>
      <c r="F48" s="423">
        <v>15.1194240033805</v>
      </c>
      <c r="G48" s="424">
        <v>121.622785257851</v>
      </c>
      <c r="H48" s="423">
        <v>6.82608347240317</v>
      </c>
      <c r="I48" s="424">
        <v>125.95976176866</v>
      </c>
      <c r="J48" s="423">
        <v>-0.245926653014067</v>
      </c>
      <c r="K48" s="27">
        <v>2020</v>
      </c>
      <c r="L48" s="24" t="s">
        <v>27</v>
      </c>
      <c r="M48" s="424">
        <v>116.640590851285</v>
      </c>
      <c r="N48" s="423">
        <v>0.317890966547196</v>
      </c>
      <c r="O48" s="424">
        <v>132.13199003671</v>
      </c>
      <c r="P48" s="423">
        <v>3.43554651746322</v>
      </c>
      <c r="Q48" s="424">
        <v>144.381513933869</v>
      </c>
      <c r="R48" s="423">
        <v>2.77049413957681</v>
      </c>
      <c r="S48" s="27">
        <v>2020</v>
      </c>
      <c r="T48" s="24" t="s">
        <v>27</v>
      </c>
      <c r="U48" s="424">
        <v>114.704660954047</v>
      </c>
      <c r="V48" s="423">
        <v>2.13462232410731</v>
      </c>
      <c r="W48" s="424">
        <v>127.454929360353</v>
      </c>
      <c r="X48" s="423">
        <v>4.03612203531966</v>
      </c>
      <c r="Y48" s="424">
        <v>117.229523905632</v>
      </c>
      <c r="Z48" s="423">
        <v>3.45430768667043</v>
      </c>
      <c r="AA48" s="27">
        <v>2020</v>
      </c>
      <c r="AB48" s="24" t="s">
        <v>27</v>
      </c>
      <c r="AC48" s="424">
        <v>112.671614834172</v>
      </c>
      <c r="AD48" s="423">
        <v>-6.53014999868708</v>
      </c>
      <c r="AE48" s="424">
        <v>109.83000757719</v>
      </c>
      <c r="AF48" s="423">
        <v>6.37722847332117</v>
      </c>
      <c r="AG48" s="424">
        <v>119.171749718193</v>
      </c>
      <c r="AH48" s="423">
        <v>-9.17082010484683</v>
      </c>
      <c r="AI48" s="27">
        <v>2020</v>
      </c>
      <c r="AJ48" s="24" t="s">
        <v>27</v>
      </c>
      <c r="AK48" s="424">
        <v>121.098673336948</v>
      </c>
      <c r="AL48" s="423">
        <v>2.52397098715539</v>
      </c>
      <c r="AM48" s="424">
        <v>73.68185439002</v>
      </c>
      <c r="AN48" s="423">
        <v>-9.82650146561588</v>
      </c>
      <c r="AO48" s="424">
        <v>109.11155772842</v>
      </c>
      <c r="AP48" s="423">
        <v>-1.9717424631738</v>
      </c>
      <c r="AQ48" s="27">
        <v>2020</v>
      </c>
      <c r="AR48" s="24" t="s">
        <v>27</v>
      </c>
      <c r="AS48" s="424">
        <v>146.045146378397</v>
      </c>
      <c r="AT48" s="423">
        <v>22.7090220335746</v>
      </c>
      <c r="AU48" s="424">
        <v>98.3805003833845</v>
      </c>
      <c r="AV48" s="423">
        <v>2.31832271311394</v>
      </c>
      <c r="AW48" s="424">
        <v>97.0521611816503</v>
      </c>
      <c r="AX48" s="423">
        <v>1.20719123806414</v>
      </c>
      <c r="AY48" s="27">
        <v>2020</v>
      </c>
      <c r="AZ48" s="24" t="s">
        <v>27</v>
      </c>
      <c r="BA48" s="424">
        <v>94.1217034839922</v>
      </c>
      <c r="BB48" s="423">
        <v>-15.8274262361073</v>
      </c>
      <c r="BC48" s="424">
        <v>106.309762775945</v>
      </c>
      <c r="BD48" s="423">
        <v>-7.31141253541628</v>
      </c>
      <c r="BE48" s="424">
        <v>99.6435187494032</v>
      </c>
      <c r="BF48" s="423">
        <v>-9.34465565611576</v>
      </c>
      <c r="BG48" s="424">
        <v>112.202881930533</v>
      </c>
      <c r="BH48" s="423">
        <v>2.7473212624662</v>
      </c>
      <c r="BI48" s="429"/>
    </row>
    <row r="49" ht="15" hidden="1" customHeight="1" spans="1:61">
      <c r="A49" s="27"/>
      <c r="B49" s="24" t="s">
        <v>28</v>
      </c>
      <c r="C49" s="424">
        <v>156.837628410115</v>
      </c>
      <c r="D49" s="423">
        <v>9.70234384815458</v>
      </c>
      <c r="E49" s="424">
        <v>136.450078825088</v>
      </c>
      <c r="F49" s="423">
        <v>11.4724268039416</v>
      </c>
      <c r="G49" s="424">
        <v>100.559663684557</v>
      </c>
      <c r="H49" s="423">
        <v>-14.6551917158958</v>
      </c>
      <c r="I49" s="424">
        <v>138.28685219155</v>
      </c>
      <c r="J49" s="423">
        <v>-5.27825124072912</v>
      </c>
      <c r="K49" s="27"/>
      <c r="L49" s="24" t="s">
        <v>28</v>
      </c>
      <c r="M49" s="424">
        <v>83.455544052062</v>
      </c>
      <c r="N49" s="423">
        <v>-29.4597611574049</v>
      </c>
      <c r="O49" s="424">
        <v>112.303747866985</v>
      </c>
      <c r="P49" s="423">
        <v>-26.972844895276</v>
      </c>
      <c r="Q49" s="424">
        <v>102.977174554713</v>
      </c>
      <c r="R49" s="423">
        <v>-28.0056530500898</v>
      </c>
      <c r="S49" s="27"/>
      <c r="T49" s="24" t="s">
        <v>28</v>
      </c>
      <c r="U49" s="424">
        <v>93.9050133815014</v>
      </c>
      <c r="V49" s="423">
        <v>-26.9383321466635</v>
      </c>
      <c r="W49" s="424">
        <v>37.0381469721597</v>
      </c>
      <c r="X49" s="423">
        <v>-70.4494193179449</v>
      </c>
      <c r="Y49" s="424">
        <v>71.3618764074951</v>
      </c>
      <c r="Z49" s="423">
        <v>-44.1607376584828</v>
      </c>
      <c r="AA49" s="27"/>
      <c r="AB49" s="24" t="s">
        <v>28</v>
      </c>
      <c r="AC49" s="424">
        <v>46.5374049624761</v>
      </c>
      <c r="AD49" s="423">
        <v>-60.3191485288575</v>
      </c>
      <c r="AE49" s="424">
        <v>81.9187886700603</v>
      </c>
      <c r="AF49" s="423">
        <v>-25.1562742943842</v>
      </c>
      <c r="AG49" s="424">
        <v>113.621734394968</v>
      </c>
      <c r="AH49" s="423">
        <v>-16.2617138048743</v>
      </c>
      <c r="AI49" s="27"/>
      <c r="AJ49" s="24" t="s">
        <v>28</v>
      </c>
      <c r="AK49" s="424">
        <v>105.079997763113</v>
      </c>
      <c r="AL49" s="423">
        <v>-19.429587342144</v>
      </c>
      <c r="AM49" s="424">
        <v>41.2458080739941</v>
      </c>
      <c r="AN49" s="423">
        <v>-40.7937299182445</v>
      </c>
      <c r="AO49" s="424">
        <v>69.6080024650948</v>
      </c>
      <c r="AP49" s="423">
        <v>-38.8163691760749</v>
      </c>
      <c r="AQ49" s="27"/>
      <c r="AR49" s="24" t="s">
        <v>28</v>
      </c>
      <c r="AS49" s="424">
        <v>51.8369971168118</v>
      </c>
      <c r="AT49" s="423">
        <v>-46.9714559051804</v>
      </c>
      <c r="AU49" s="424">
        <v>97.929311517179</v>
      </c>
      <c r="AV49" s="423">
        <v>5.90673179085964</v>
      </c>
      <c r="AW49" s="424">
        <v>63.5813570094853</v>
      </c>
      <c r="AX49" s="423">
        <v>-44.7022235248885</v>
      </c>
      <c r="AY49" s="27"/>
      <c r="AZ49" s="24" t="s">
        <v>28</v>
      </c>
      <c r="BA49" s="424">
        <v>48.2884566307034</v>
      </c>
      <c r="BB49" s="423">
        <v>-45.4756532842092</v>
      </c>
      <c r="BC49" s="424">
        <v>123.75385873828</v>
      </c>
      <c r="BD49" s="423">
        <v>-6.90660724762036</v>
      </c>
      <c r="BE49" s="424">
        <v>48.4890389592463</v>
      </c>
      <c r="BF49" s="423">
        <v>-53.786306377375</v>
      </c>
      <c r="BG49" s="424">
        <v>98.7372220375516</v>
      </c>
      <c r="BH49" s="423">
        <v>-14.9492330141411</v>
      </c>
      <c r="BI49" s="429"/>
    </row>
    <row r="50" ht="15" hidden="1" customHeight="1" spans="1:61">
      <c r="A50" s="27"/>
      <c r="B50" s="24" t="s">
        <v>29</v>
      </c>
      <c r="C50" s="424">
        <v>161.502328409979</v>
      </c>
      <c r="D50" s="423">
        <v>13.773618369711</v>
      </c>
      <c r="E50" s="424">
        <v>129.24541362223</v>
      </c>
      <c r="F50" s="423">
        <v>-5.85986359513642</v>
      </c>
      <c r="G50" s="424">
        <v>105.193601116162</v>
      </c>
      <c r="H50" s="423">
        <v>-21.5814200308575</v>
      </c>
      <c r="I50" s="424">
        <v>190.041671612356</v>
      </c>
      <c r="J50" s="423">
        <v>20.3321217997894</v>
      </c>
      <c r="K50" s="27"/>
      <c r="L50" s="24" t="s">
        <v>29</v>
      </c>
      <c r="M50" s="424">
        <v>125.300118564315</v>
      </c>
      <c r="N50" s="423">
        <v>2.58011706038626</v>
      </c>
      <c r="O50" s="424">
        <v>153.505152301243</v>
      </c>
      <c r="P50" s="423">
        <v>17.8131541495319</v>
      </c>
      <c r="Q50" s="424">
        <v>122.267741433536</v>
      </c>
      <c r="R50" s="423">
        <v>-13.9174387039912</v>
      </c>
      <c r="S50" s="27"/>
      <c r="T50" s="24" t="s">
        <v>29</v>
      </c>
      <c r="U50" s="424">
        <v>121.799398857095</v>
      </c>
      <c r="V50" s="423">
        <v>-5.6018059983795</v>
      </c>
      <c r="W50" s="424">
        <v>62.8784032851334</v>
      </c>
      <c r="X50" s="423">
        <v>-49.2385388021701</v>
      </c>
      <c r="Y50" s="424">
        <v>132.288818255303</v>
      </c>
      <c r="Z50" s="423">
        <v>7.71831467746875</v>
      </c>
      <c r="AA50" s="27"/>
      <c r="AB50" s="24" t="s">
        <v>29</v>
      </c>
      <c r="AC50" s="424">
        <v>102.780237852325</v>
      </c>
      <c r="AD50" s="423">
        <v>-12.5930486419623</v>
      </c>
      <c r="AE50" s="424">
        <v>141.546374071314</v>
      </c>
      <c r="AF50" s="423">
        <v>6.59601538477467</v>
      </c>
      <c r="AG50" s="424">
        <v>76.2126563281314</v>
      </c>
      <c r="AH50" s="423">
        <v>-8.24400514633994</v>
      </c>
      <c r="AI50" s="27"/>
      <c r="AJ50" s="24" t="s">
        <v>29</v>
      </c>
      <c r="AK50" s="424">
        <v>148.6653750974</v>
      </c>
      <c r="AL50" s="423">
        <v>4.51247735559075</v>
      </c>
      <c r="AM50" s="424">
        <v>69.1592023575807</v>
      </c>
      <c r="AN50" s="423">
        <v>-1.99562983350657</v>
      </c>
      <c r="AO50" s="424">
        <v>119.551411733048</v>
      </c>
      <c r="AP50" s="423">
        <v>9.14083544086215</v>
      </c>
      <c r="AQ50" s="27"/>
      <c r="AR50" s="24" t="s">
        <v>29</v>
      </c>
      <c r="AS50" s="424">
        <v>157.027235281576</v>
      </c>
      <c r="AT50" s="423">
        <v>21.1034460768925</v>
      </c>
      <c r="AU50" s="424">
        <v>98.7933446430545</v>
      </c>
      <c r="AV50" s="423">
        <v>-1.06953111430947</v>
      </c>
      <c r="AW50" s="424">
        <v>133.284669232803</v>
      </c>
      <c r="AX50" s="423">
        <v>18.0909300592371</v>
      </c>
      <c r="AY50" s="27"/>
      <c r="AZ50" s="24" t="s">
        <v>29</v>
      </c>
      <c r="BA50" s="424">
        <v>107.610557032613</v>
      </c>
      <c r="BB50" s="423">
        <v>0.148427069761013</v>
      </c>
      <c r="BC50" s="424">
        <v>128.605122693242</v>
      </c>
      <c r="BD50" s="423">
        <v>2.40100298415875</v>
      </c>
      <c r="BE50" s="424">
        <v>105.564163068532</v>
      </c>
      <c r="BF50" s="423">
        <v>-4.31918065937515</v>
      </c>
      <c r="BG50" s="424">
        <v>106.868172224926</v>
      </c>
      <c r="BH50" s="423">
        <v>4.22002804747508</v>
      </c>
      <c r="BI50" s="429"/>
    </row>
    <row r="51" ht="15" hidden="1" customHeight="1" spans="1:61">
      <c r="A51" s="27"/>
      <c r="B51" s="24" t="s">
        <v>30</v>
      </c>
      <c r="C51" s="424">
        <v>154.140407981116</v>
      </c>
      <c r="D51" s="423">
        <v>12.8128090447884</v>
      </c>
      <c r="E51" s="424">
        <v>127.134122614482</v>
      </c>
      <c r="F51" s="423">
        <v>1.96369347119804</v>
      </c>
      <c r="G51" s="424">
        <v>120.014609644491</v>
      </c>
      <c r="H51" s="423">
        <v>-14.6181627482729</v>
      </c>
      <c r="I51" s="424">
        <v>160.301311526428</v>
      </c>
      <c r="J51" s="423">
        <v>20.0391687072994</v>
      </c>
      <c r="K51" s="27"/>
      <c r="L51" s="24" t="s">
        <v>30</v>
      </c>
      <c r="M51" s="424">
        <v>129.406730104328</v>
      </c>
      <c r="N51" s="423">
        <v>6.02996744018873</v>
      </c>
      <c r="O51" s="424">
        <v>123.173001950156</v>
      </c>
      <c r="P51" s="423">
        <v>-23.334790208607</v>
      </c>
      <c r="Q51" s="424">
        <v>126.102662967001</v>
      </c>
      <c r="R51" s="423">
        <v>-12.2361653409721</v>
      </c>
      <c r="S51" s="27"/>
      <c r="T51" s="24" t="s">
        <v>30</v>
      </c>
      <c r="U51" s="424">
        <v>131.025192883476</v>
      </c>
      <c r="V51" s="423">
        <v>0.455132983742956</v>
      </c>
      <c r="W51" s="424">
        <v>70.4865972773101</v>
      </c>
      <c r="X51" s="423">
        <v>-43.3973637749272</v>
      </c>
      <c r="Y51" s="424">
        <v>117.13122516166</v>
      </c>
      <c r="Z51" s="423">
        <v>6.94122670100745</v>
      </c>
      <c r="AA51" s="27"/>
      <c r="AB51" s="24" t="s">
        <v>30</v>
      </c>
      <c r="AC51" s="424">
        <v>115.332323937767</v>
      </c>
      <c r="AD51" s="423">
        <v>2.80979224271915</v>
      </c>
      <c r="AE51" s="424">
        <v>145.794914421619</v>
      </c>
      <c r="AF51" s="423">
        <v>13.6225356646866</v>
      </c>
      <c r="AG51" s="424">
        <v>78.417454991328</v>
      </c>
      <c r="AH51" s="423">
        <v>-11.0400600379676</v>
      </c>
      <c r="AI51" s="27"/>
      <c r="AJ51" s="24" t="s">
        <v>30</v>
      </c>
      <c r="AK51" s="424">
        <v>104.822544079144</v>
      </c>
      <c r="AL51" s="423">
        <v>-15.2778418998126</v>
      </c>
      <c r="AM51" s="424">
        <v>54.1740417046233</v>
      </c>
      <c r="AN51" s="423">
        <v>-16.3152322236757</v>
      </c>
      <c r="AO51" s="424">
        <v>136.475349392483</v>
      </c>
      <c r="AP51" s="423">
        <v>30.3694605163178</v>
      </c>
      <c r="AQ51" s="27"/>
      <c r="AR51" s="24" t="s">
        <v>30</v>
      </c>
      <c r="AS51" s="424">
        <v>145.112093085605</v>
      </c>
      <c r="AT51" s="423">
        <v>16.8234299087953</v>
      </c>
      <c r="AU51" s="424">
        <v>101.45670711647</v>
      </c>
      <c r="AV51" s="423">
        <v>-8.54600834881073</v>
      </c>
      <c r="AW51" s="424">
        <v>125.82855124916</v>
      </c>
      <c r="AX51" s="423">
        <v>18.4904882279596</v>
      </c>
      <c r="AY51" s="27"/>
      <c r="AZ51" s="24" t="s">
        <v>30</v>
      </c>
      <c r="BA51" s="424">
        <v>96.163617649013</v>
      </c>
      <c r="BB51" s="423">
        <v>-1.910273557319</v>
      </c>
      <c r="BC51" s="424">
        <v>98.0949060598563</v>
      </c>
      <c r="BD51" s="423">
        <v>-5.4326990146055</v>
      </c>
      <c r="BE51" s="424">
        <v>108.256990575192</v>
      </c>
      <c r="BF51" s="423">
        <v>-8.40463933355781</v>
      </c>
      <c r="BG51" s="424">
        <v>84.2284673773703</v>
      </c>
      <c r="BH51" s="423">
        <v>-4.14687864332251</v>
      </c>
      <c r="BI51" s="429"/>
    </row>
    <row r="52" ht="15" hidden="1" customHeight="1" spans="1:61">
      <c r="A52" s="27"/>
      <c r="B52" s="24"/>
      <c r="C52" s="424"/>
      <c r="D52" s="423"/>
      <c r="E52" s="424"/>
      <c r="F52" s="423"/>
      <c r="G52" s="424"/>
      <c r="H52" s="423"/>
      <c r="I52" s="424"/>
      <c r="J52" s="423"/>
      <c r="K52" s="27"/>
      <c r="L52" s="24"/>
      <c r="M52" s="424"/>
      <c r="N52" s="423"/>
      <c r="O52" s="424"/>
      <c r="P52" s="423"/>
      <c r="Q52" s="424"/>
      <c r="R52" s="423"/>
      <c r="S52" s="27"/>
      <c r="T52" s="24"/>
      <c r="U52" s="424"/>
      <c r="V52" s="423"/>
      <c r="W52" s="424"/>
      <c r="X52" s="423"/>
      <c r="Y52" s="424"/>
      <c r="Z52" s="423"/>
      <c r="AA52" s="27"/>
      <c r="AB52" s="24"/>
      <c r="AC52" s="424"/>
      <c r="AD52" s="423"/>
      <c r="AE52" s="424"/>
      <c r="AF52" s="423"/>
      <c r="AG52" s="424"/>
      <c r="AH52" s="423"/>
      <c r="AI52" s="27"/>
      <c r="AJ52" s="24"/>
      <c r="AK52" s="424"/>
      <c r="AL52" s="423"/>
      <c r="AM52" s="424"/>
      <c r="AN52" s="423"/>
      <c r="AO52" s="424"/>
      <c r="AP52" s="423"/>
      <c r="AQ52" s="27"/>
      <c r="AR52" s="24"/>
      <c r="AS52" s="424"/>
      <c r="AT52" s="423"/>
      <c r="AU52" s="424"/>
      <c r="AV52" s="423"/>
      <c r="AW52" s="424"/>
      <c r="AX52" s="423"/>
      <c r="AY52" s="27"/>
      <c r="AZ52" s="24"/>
      <c r="BA52" s="424"/>
      <c r="BB52" s="423"/>
      <c r="BC52" s="424"/>
      <c r="BD52" s="423"/>
      <c r="BE52" s="424"/>
      <c r="BF52" s="423"/>
      <c r="BG52" s="424"/>
      <c r="BH52" s="423"/>
      <c r="BI52" s="429"/>
    </row>
    <row r="53" ht="15" hidden="1" customHeight="1" spans="1:61">
      <c r="A53" s="27">
        <v>2021</v>
      </c>
      <c r="B53" s="24" t="s">
        <v>27</v>
      </c>
      <c r="C53" s="424">
        <v>147.554321167122</v>
      </c>
      <c r="D53" s="423">
        <v>16.0155518897792</v>
      </c>
      <c r="E53" s="424">
        <v>129.704906900351</v>
      </c>
      <c r="F53" s="423">
        <v>-3.78360034570576</v>
      </c>
      <c r="G53" s="424">
        <v>121.092504353464</v>
      </c>
      <c r="H53" s="423">
        <v>-0.43600457205703</v>
      </c>
      <c r="I53" s="424">
        <v>161.973928235965</v>
      </c>
      <c r="J53" s="423">
        <v>28.591802621419</v>
      </c>
      <c r="K53" s="27">
        <v>2021</v>
      </c>
      <c r="L53" s="24" t="s">
        <v>27</v>
      </c>
      <c r="M53" s="424">
        <v>120.863287826625</v>
      </c>
      <c r="N53" s="423">
        <v>3.62026370453165</v>
      </c>
      <c r="O53" s="424">
        <v>114.608483736716</v>
      </c>
      <c r="P53" s="423">
        <v>-13.2621224391805</v>
      </c>
      <c r="Q53" s="424">
        <v>132.713288547138</v>
      </c>
      <c r="R53" s="423">
        <v>-8.08152309032772</v>
      </c>
      <c r="S53" s="27">
        <v>2021</v>
      </c>
      <c r="T53" s="24" t="s">
        <v>27</v>
      </c>
      <c r="U53" s="424">
        <v>128.415622120008</v>
      </c>
      <c r="V53" s="423">
        <v>11.9532729114237</v>
      </c>
      <c r="W53" s="424">
        <v>92.6111515403542</v>
      </c>
      <c r="X53" s="423">
        <v>-27.3381170856761</v>
      </c>
      <c r="Y53" s="424">
        <v>118.012710570573</v>
      </c>
      <c r="Z53" s="423">
        <v>0.668079711362736</v>
      </c>
      <c r="AA53" s="27">
        <v>2021</v>
      </c>
      <c r="AB53" s="24" t="s">
        <v>27</v>
      </c>
      <c r="AC53" s="424">
        <v>120.781500131006</v>
      </c>
      <c r="AD53" s="423">
        <v>7.19780692658985</v>
      </c>
      <c r="AE53" s="424">
        <v>130.580030196269</v>
      </c>
      <c r="AF53" s="423">
        <v>18.8928536716129</v>
      </c>
      <c r="AG53" s="424">
        <v>121.758364728658</v>
      </c>
      <c r="AH53" s="423">
        <v>2.17049344041764</v>
      </c>
      <c r="AI53" s="27">
        <v>2021</v>
      </c>
      <c r="AJ53" s="24" t="s">
        <v>27</v>
      </c>
      <c r="AK53" s="424">
        <v>135.302936693255</v>
      </c>
      <c r="AL53" s="423">
        <v>11.7294954312051</v>
      </c>
      <c r="AM53" s="424">
        <v>54.8811586302151</v>
      </c>
      <c r="AN53" s="423">
        <v>-25.5160458642738</v>
      </c>
      <c r="AO53" s="424">
        <v>124.04700845707</v>
      </c>
      <c r="AP53" s="423">
        <v>13.6882389359929</v>
      </c>
      <c r="AQ53" s="27">
        <v>2021</v>
      </c>
      <c r="AR53" s="24" t="s">
        <v>27</v>
      </c>
      <c r="AS53" s="424">
        <v>149.568354996289</v>
      </c>
      <c r="AT53" s="423">
        <v>2.41241061771622</v>
      </c>
      <c r="AU53" s="424">
        <v>104.3103089158</v>
      </c>
      <c r="AV53" s="423">
        <v>6.02742261861542</v>
      </c>
      <c r="AW53" s="424">
        <v>107.059917122052</v>
      </c>
      <c r="AX53" s="423">
        <v>10.3117290934622</v>
      </c>
      <c r="AY53" s="27">
        <v>2021</v>
      </c>
      <c r="AZ53" s="24" t="s">
        <v>27</v>
      </c>
      <c r="BA53" s="424">
        <v>99.8575597696136</v>
      </c>
      <c r="BB53" s="423">
        <v>6.09408465136518</v>
      </c>
      <c r="BC53" s="424">
        <v>108.068453545804</v>
      </c>
      <c r="BD53" s="423">
        <v>1.65430786781613</v>
      </c>
      <c r="BE53" s="424">
        <v>97.8646208312776</v>
      </c>
      <c r="BF53" s="423">
        <v>-1.78526204258144</v>
      </c>
      <c r="BG53" s="424">
        <v>77.2352357756366</v>
      </c>
      <c r="BH53" s="423">
        <v>-31.164659546397</v>
      </c>
      <c r="BI53" s="429"/>
    </row>
    <row r="54" ht="15" hidden="1" customHeight="1" spans="1:61">
      <c r="A54" s="27"/>
      <c r="B54" s="24" t="s">
        <v>28</v>
      </c>
      <c r="C54" s="424">
        <v>192.78488821002</v>
      </c>
      <c r="D54" s="423">
        <v>22.9200480549895</v>
      </c>
      <c r="E54" s="424">
        <v>120.288032324706</v>
      </c>
      <c r="F54" s="423">
        <v>-11.8446589694534</v>
      </c>
      <c r="G54" s="424">
        <v>118.344177194436</v>
      </c>
      <c r="H54" s="423">
        <v>17.6855339986686</v>
      </c>
      <c r="I54" s="424">
        <v>169.088549203907</v>
      </c>
      <c r="J54" s="423">
        <v>22.2737711678417</v>
      </c>
      <c r="K54" s="27"/>
      <c r="L54" s="24" t="s">
        <v>28</v>
      </c>
      <c r="M54" s="424">
        <v>100.077786750176</v>
      </c>
      <c r="N54" s="423">
        <v>19.9174816807197</v>
      </c>
      <c r="O54" s="424">
        <v>123.02623528437</v>
      </c>
      <c r="P54" s="423">
        <v>9.54775563686927</v>
      </c>
      <c r="Q54" s="424">
        <v>140.698674561159</v>
      </c>
      <c r="R54" s="423">
        <v>36.6309331845224</v>
      </c>
      <c r="S54" s="27"/>
      <c r="T54" s="24" t="s">
        <v>28</v>
      </c>
      <c r="U54" s="424">
        <v>120.175293072273</v>
      </c>
      <c r="V54" s="423">
        <v>27.9753750569682</v>
      </c>
      <c r="W54" s="424">
        <v>94.2902087031338</v>
      </c>
      <c r="X54" s="423">
        <v>154.575934303648</v>
      </c>
      <c r="Y54" s="424">
        <v>107.349771959164</v>
      </c>
      <c r="Z54" s="423">
        <v>50.4301419236347</v>
      </c>
      <c r="AA54" s="27"/>
      <c r="AB54" s="24" t="s">
        <v>28</v>
      </c>
      <c r="AC54" s="424">
        <v>130.731986626863</v>
      </c>
      <c r="AD54" s="423">
        <v>180.918084565039</v>
      </c>
      <c r="AE54" s="424">
        <v>131.974021541589</v>
      </c>
      <c r="AF54" s="423">
        <v>61.1034827103385</v>
      </c>
      <c r="AG54" s="424">
        <v>104.657048541968</v>
      </c>
      <c r="AH54" s="423">
        <v>-7.88993928031125</v>
      </c>
      <c r="AI54" s="27"/>
      <c r="AJ54" s="24" t="s">
        <v>28</v>
      </c>
      <c r="AK54" s="424">
        <v>209.070097155136</v>
      </c>
      <c r="AL54" s="423">
        <v>98.9627917831262</v>
      </c>
      <c r="AM54" s="424">
        <v>49.869366526466</v>
      </c>
      <c r="AN54" s="423">
        <v>20.9077209422143</v>
      </c>
      <c r="AO54" s="424">
        <v>109.481744362158</v>
      </c>
      <c r="AP54" s="423">
        <v>57.2832727344212</v>
      </c>
      <c r="AQ54" s="27"/>
      <c r="AR54" s="24" t="s">
        <v>28</v>
      </c>
      <c r="AS54" s="424">
        <v>142.962618555132</v>
      </c>
      <c r="AT54" s="423">
        <v>175.792631723967</v>
      </c>
      <c r="AU54" s="424">
        <v>94.038747122033</v>
      </c>
      <c r="AV54" s="423">
        <v>-3.97282931419728</v>
      </c>
      <c r="AW54" s="424">
        <v>95.8482807047358</v>
      </c>
      <c r="AX54" s="423">
        <v>50.7490327556815</v>
      </c>
      <c r="AY54" s="27"/>
      <c r="AZ54" s="24" t="s">
        <v>28</v>
      </c>
      <c r="BA54" s="424">
        <v>80.0977992402316</v>
      </c>
      <c r="BB54" s="423">
        <v>65.8735955319451</v>
      </c>
      <c r="BC54" s="424">
        <v>92.9945405275185</v>
      </c>
      <c r="BD54" s="423">
        <v>-24.855239686556</v>
      </c>
      <c r="BE54" s="424">
        <v>76.6314775716003</v>
      </c>
      <c r="BF54" s="423">
        <v>58.038763432715</v>
      </c>
      <c r="BG54" s="424">
        <v>93.9602059345948</v>
      </c>
      <c r="BH54" s="423">
        <v>-4.8381106986583</v>
      </c>
      <c r="BI54" s="429"/>
    </row>
    <row r="55" ht="15" hidden="1" customHeight="1" spans="1:61">
      <c r="A55" s="27"/>
      <c r="B55" s="24" t="s">
        <v>29</v>
      </c>
      <c r="C55" s="424">
        <v>206.263000552561</v>
      </c>
      <c r="D55" s="423">
        <v>27.7151868850809</v>
      </c>
      <c r="E55" s="424">
        <v>109.770810713916</v>
      </c>
      <c r="F55" s="423">
        <v>-15.0679257101036</v>
      </c>
      <c r="G55" s="424">
        <v>114.979668835714</v>
      </c>
      <c r="H55" s="423">
        <v>9.30291159891516</v>
      </c>
      <c r="I55" s="424">
        <v>228.766939583192</v>
      </c>
      <c r="J55" s="423">
        <v>20.3772507588898</v>
      </c>
      <c r="K55" s="27"/>
      <c r="L55" s="24" t="s">
        <v>29</v>
      </c>
      <c r="M55" s="424">
        <v>111.837767143626</v>
      </c>
      <c r="N55" s="423">
        <v>-10.7440851412914</v>
      </c>
      <c r="O55" s="424">
        <v>98.8923081394784</v>
      </c>
      <c r="P55" s="423">
        <v>-35.5772059393751</v>
      </c>
      <c r="Q55" s="424">
        <v>137.832552661334</v>
      </c>
      <c r="R55" s="423">
        <v>12.7301044783424</v>
      </c>
      <c r="S55" s="27"/>
      <c r="T55" s="24" t="s">
        <v>29</v>
      </c>
      <c r="U55" s="424">
        <v>113.232782996396</v>
      </c>
      <c r="V55" s="423">
        <v>-7.03338106844822</v>
      </c>
      <c r="W55" s="424">
        <v>99.3858335817971</v>
      </c>
      <c r="X55" s="423">
        <v>58.0603647505396</v>
      </c>
      <c r="Y55" s="424">
        <v>115.99112034732</v>
      </c>
      <c r="Z55" s="423">
        <v>-12.3197849394425</v>
      </c>
      <c r="AA55" s="27"/>
      <c r="AB55" s="24" t="s">
        <v>29</v>
      </c>
      <c r="AC55" s="424">
        <v>136.715875369305</v>
      </c>
      <c r="AD55" s="423">
        <v>33.0176678183398</v>
      </c>
      <c r="AE55" s="424">
        <v>147.157857842498</v>
      </c>
      <c r="AF55" s="423">
        <v>3.96441364747089</v>
      </c>
      <c r="AG55" s="424">
        <v>78.5408195632503</v>
      </c>
      <c r="AH55" s="423">
        <v>3.05482494284817</v>
      </c>
      <c r="AI55" s="27"/>
      <c r="AJ55" s="24" t="s">
        <v>29</v>
      </c>
      <c r="AK55" s="424">
        <v>147.804242329405</v>
      </c>
      <c r="AL55" s="423">
        <v>-0.579242320164184</v>
      </c>
      <c r="AM55" s="424">
        <v>70.3915129658806</v>
      </c>
      <c r="AN55" s="423">
        <v>1.78184618429856</v>
      </c>
      <c r="AO55" s="424">
        <v>127.093773066844</v>
      </c>
      <c r="AP55" s="423">
        <v>6.30888521052206</v>
      </c>
      <c r="AQ55" s="27"/>
      <c r="AR55" s="24" t="s">
        <v>29</v>
      </c>
      <c r="AS55" s="424">
        <v>113.535616765589</v>
      </c>
      <c r="AT55" s="423">
        <v>-27.696863183001</v>
      </c>
      <c r="AU55" s="424">
        <v>81.6696862329822</v>
      </c>
      <c r="AV55" s="423">
        <v>-17.3328056378098</v>
      </c>
      <c r="AW55" s="424">
        <v>112.343443508843</v>
      </c>
      <c r="AX55" s="423">
        <v>-15.7116537442</v>
      </c>
      <c r="AY55" s="27"/>
      <c r="AZ55" s="24" t="s">
        <v>29</v>
      </c>
      <c r="BA55" s="424">
        <v>69.0168704569446</v>
      </c>
      <c r="BB55" s="423">
        <v>-35.864219682435</v>
      </c>
      <c r="BC55" s="424">
        <v>117.642782719611</v>
      </c>
      <c r="BD55" s="423">
        <v>-8.52403057052373</v>
      </c>
      <c r="BE55" s="424">
        <v>71.5190961386706</v>
      </c>
      <c r="BF55" s="423">
        <v>-32.2505914320179</v>
      </c>
      <c r="BG55" s="424">
        <v>109.85262032846</v>
      </c>
      <c r="BH55" s="423">
        <v>2.79264447159539</v>
      </c>
      <c r="BI55" s="429"/>
    </row>
    <row r="56" ht="15" hidden="1" customHeight="1" spans="1:61">
      <c r="A56" s="27"/>
      <c r="B56" s="24" t="s">
        <v>30</v>
      </c>
      <c r="C56" s="424">
        <v>193.837656175148</v>
      </c>
      <c r="D56" s="423">
        <v>25.7539529796072</v>
      </c>
      <c r="E56" s="424">
        <v>109.035820671605</v>
      </c>
      <c r="F56" s="423">
        <v>-14.2355974703648</v>
      </c>
      <c r="G56" s="424">
        <v>118.16109407829</v>
      </c>
      <c r="H56" s="423">
        <v>-1.54440827803536</v>
      </c>
      <c r="I56" s="424">
        <v>193.075631990547</v>
      </c>
      <c r="J56" s="423">
        <v>20.4454474838877</v>
      </c>
      <c r="K56" s="27"/>
      <c r="L56" s="24" t="s">
        <v>30</v>
      </c>
      <c r="M56" s="424">
        <v>143.823028812706</v>
      </c>
      <c r="N56" s="423">
        <v>11.1403005830958</v>
      </c>
      <c r="O56" s="424">
        <v>129.083483801865</v>
      </c>
      <c r="P56" s="423">
        <v>4.79852058335</v>
      </c>
      <c r="Q56" s="424">
        <v>144.270810602272</v>
      </c>
      <c r="R56" s="423">
        <v>14.4074258289253</v>
      </c>
      <c r="S56" s="27"/>
      <c r="T56" s="24" t="s">
        <v>30</v>
      </c>
      <c r="U56" s="424">
        <v>109.265146274435</v>
      </c>
      <c r="V56" s="423">
        <v>-16.607528773793</v>
      </c>
      <c r="W56" s="424">
        <v>95.262119474746</v>
      </c>
      <c r="X56" s="423">
        <v>35.1492668882333</v>
      </c>
      <c r="Y56" s="424">
        <v>127.411685823289</v>
      </c>
      <c r="Z56" s="423">
        <v>8.77687452465474</v>
      </c>
      <c r="AA56" s="27"/>
      <c r="AB56" s="24" t="s">
        <v>30</v>
      </c>
      <c r="AC56" s="424">
        <v>133.845243108342</v>
      </c>
      <c r="AD56" s="423">
        <v>16.0518045058769</v>
      </c>
      <c r="AE56" s="424">
        <v>179.085253876185</v>
      </c>
      <c r="AF56" s="423">
        <v>22.8336767346318</v>
      </c>
      <c r="AG56" s="424">
        <v>73.4382901069754</v>
      </c>
      <c r="AH56" s="423">
        <v>-6.34956195008272</v>
      </c>
      <c r="AI56" s="27"/>
      <c r="AJ56" s="24" t="s">
        <v>30</v>
      </c>
      <c r="AK56" s="424">
        <v>130.336753100469</v>
      </c>
      <c r="AL56" s="423">
        <v>24.3403833072977</v>
      </c>
      <c r="AM56" s="424">
        <v>78.5480948905309</v>
      </c>
      <c r="AN56" s="423">
        <v>44.9921261529715</v>
      </c>
      <c r="AO56" s="424">
        <v>127.700601560935</v>
      </c>
      <c r="AP56" s="423">
        <v>-6.42954780523291</v>
      </c>
      <c r="AQ56" s="27"/>
      <c r="AR56" s="24" t="s">
        <v>30</v>
      </c>
      <c r="AS56" s="424">
        <v>178.011614593125</v>
      </c>
      <c r="AT56" s="423">
        <v>22.6717986130298</v>
      </c>
      <c r="AU56" s="424">
        <v>81.4545141360469</v>
      </c>
      <c r="AV56" s="423">
        <v>-19.7150031268621</v>
      </c>
      <c r="AW56" s="424">
        <v>114.03729551361</v>
      </c>
      <c r="AX56" s="423">
        <v>-9.37089048430764</v>
      </c>
      <c r="AY56" s="27"/>
      <c r="AZ56" s="24" t="s">
        <v>30</v>
      </c>
      <c r="BA56" s="424">
        <v>80.4152517285471</v>
      </c>
      <c r="BB56" s="423">
        <v>-16.3766363053705</v>
      </c>
      <c r="BC56" s="424">
        <v>134.96296627582</v>
      </c>
      <c r="BD56" s="423">
        <v>37.584072095922</v>
      </c>
      <c r="BE56" s="424">
        <v>88.2760722326042</v>
      </c>
      <c r="BF56" s="423">
        <v>-18.456931267371</v>
      </c>
      <c r="BG56" s="424">
        <v>105.504208645478</v>
      </c>
      <c r="BH56" s="423">
        <v>25.2595612036785</v>
      </c>
      <c r="BI56" s="429"/>
    </row>
    <row r="57" ht="15" hidden="1" customHeight="1" spans="1:61">
      <c r="A57" s="27"/>
      <c r="B57" s="24"/>
      <c r="C57" s="424"/>
      <c r="D57" s="423"/>
      <c r="E57" s="424"/>
      <c r="F57" s="423"/>
      <c r="G57" s="424"/>
      <c r="H57" s="423"/>
      <c r="I57" s="424"/>
      <c r="J57" s="423"/>
      <c r="K57" s="27"/>
      <c r="L57" s="24"/>
      <c r="M57" s="424"/>
      <c r="N57" s="423"/>
      <c r="O57" s="424"/>
      <c r="P57" s="423"/>
      <c r="Q57" s="424"/>
      <c r="R57" s="423"/>
      <c r="S57" s="27"/>
      <c r="T57" s="24"/>
      <c r="U57" s="424"/>
      <c r="V57" s="423"/>
      <c r="W57" s="424"/>
      <c r="X57" s="423"/>
      <c r="Y57" s="424"/>
      <c r="Z57" s="423"/>
      <c r="AA57" s="27"/>
      <c r="AB57" s="24"/>
      <c r="AC57" s="424"/>
      <c r="AD57" s="423"/>
      <c r="AE57" s="424"/>
      <c r="AF57" s="423"/>
      <c r="AG57" s="424"/>
      <c r="AH57" s="423"/>
      <c r="AI57" s="27"/>
      <c r="AJ57" s="24"/>
      <c r="AK57" s="424"/>
      <c r="AL57" s="423"/>
      <c r="AM57" s="424"/>
      <c r="AN57" s="423"/>
      <c r="AO57" s="424"/>
      <c r="AP57" s="423"/>
      <c r="AQ57" s="27"/>
      <c r="AR57" s="24"/>
      <c r="AS57" s="424"/>
      <c r="AT57" s="423"/>
      <c r="AU57" s="424"/>
      <c r="AV57" s="423"/>
      <c r="AW57" s="424"/>
      <c r="AX57" s="423"/>
      <c r="AY57" s="27"/>
      <c r="AZ57" s="24"/>
      <c r="BA57" s="424"/>
      <c r="BB57" s="423"/>
      <c r="BC57" s="424"/>
      <c r="BD57" s="423"/>
      <c r="BE57" s="424"/>
      <c r="BF57" s="423"/>
      <c r="BG57" s="424"/>
      <c r="BH57" s="423"/>
      <c r="BI57" s="429"/>
    </row>
    <row r="58" ht="15" hidden="1" customHeight="1" spans="1:61">
      <c r="A58" s="27">
        <v>2022</v>
      </c>
      <c r="B58" s="24" t="s">
        <v>27</v>
      </c>
      <c r="C58" s="424">
        <v>177.943354896901</v>
      </c>
      <c r="D58" s="423">
        <v>20.5951499687769</v>
      </c>
      <c r="E58" s="424">
        <v>113.439224777018</v>
      </c>
      <c r="F58" s="423">
        <v>-12.5405295081317</v>
      </c>
      <c r="G58" s="424">
        <v>128.505277887511</v>
      </c>
      <c r="H58" s="423">
        <v>6.1215791791781</v>
      </c>
      <c r="I58" s="424">
        <v>200.661475434212</v>
      </c>
      <c r="J58" s="423">
        <v>23.8850459574496</v>
      </c>
      <c r="K58" s="27">
        <v>2022</v>
      </c>
      <c r="L58" s="24" t="s">
        <v>27</v>
      </c>
      <c r="M58" s="424">
        <v>131.851315877445</v>
      </c>
      <c r="N58" s="423">
        <v>9.09128673264428</v>
      </c>
      <c r="O58" s="424">
        <v>125.668959168647</v>
      </c>
      <c r="P58" s="423">
        <v>9.65066029260102</v>
      </c>
      <c r="Q58" s="424">
        <v>147.861095531912</v>
      </c>
      <c r="R58" s="423">
        <v>11.4139338649523</v>
      </c>
      <c r="S58" s="27">
        <v>2022</v>
      </c>
      <c r="T58" s="24" t="s">
        <v>27</v>
      </c>
      <c r="U58" s="424">
        <v>101.422398675719</v>
      </c>
      <c r="V58" s="423">
        <v>-21.0202022142314</v>
      </c>
      <c r="W58" s="424">
        <v>100.113000151597</v>
      </c>
      <c r="X58" s="423">
        <v>8.10037288865153</v>
      </c>
      <c r="Y58" s="424">
        <v>126.122517966337</v>
      </c>
      <c r="Z58" s="423">
        <v>6.87197790522285</v>
      </c>
      <c r="AA58" s="27">
        <v>2022</v>
      </c>
      <c r="AB58" s="24" t="s">
        <v>27</v>
      </c>
      <c r="AC58" s="424">
        <v>141.05494312207</v>
      </c>
      <c r="AD58" s="423">
        <v>16.7852220489677</v>
      </c>
      <c r="AE58" s="424">
        <v>163.312350343849</v>
      </c>
      <c r="AF58" s="423">
        <v>25.0668652001237</v>
      </c>
      <c r="AG58" s="424">
        <v>82.1054519253683</v>
      </c>
      <c r="AH58" s="423">
        <v>-32.5668900790982</v>
      </c>
      <c r="AI58" s="27">
        <v>2022</v>
      </c>
      <c r="AJ58" s="24" t="s">
        <v>27</v>
      </c>
      <c r="AK58" s="424">
        <v>174.122134270862</v>
      </c>
      <c r="AL58" s="423">
        <v>28.6905802093664</v>
      </c>
      <c r="AM58" s="424">
        <v>60.8434048387464</v>
      </c>
      <c r="AN58" s="423">
        <v>10.8639218947699</v>
      </c>
      <c r="AO58" s="424">
        <v>75.3243502810324</v>
      </c>
      <c r="AP58" s="423">
        <v>-39.2775761238125</v>
      </c>
      <c r="AQ58" s="27">
        <v>2022</v>
      </c>
      <c r="AR58" s="24" t="s">
        <v>27</v>
      </c>
      <c r="AS58" s="424">
        <v>156.535042503581</v>
      </c>
      <c r="AT58" s="423">
        <v>4.65786195713981</v>
      </c>
      <c r="AU58" s="424">
        <v>68.4983814594902</v>
      </c>
      <c r="AV58" s="423">
        <v>-34.3321075630379</v>
      </c>
      <c r="AW58" s="424">
        <v>91.4867994096105</v>
      </c>
      <c r="AX58" s="423">
        <v>-14.5461701550618</v>
      </c>
      <c r="AY58" s="27">
        <v>2022</v>
      </c>
      <c r="AZ58" s="24" t="s">
        <v>27</v>
      </c>
      <c r="BA58" s="424">
        <v>73.8501587364922</v>
      </c>
      <c r="BB58" s="423">
        <v>-26.0444988773252</v>
      </c>
      <c r="BC58" s="424">
        <v>139.93218555305</v>
      </c>
      <c r="BD58" s="423">
        <v>29.4847672579503</v>
      </c>
      <c r="BE58" s="424">
        <v>97.7483561869899</v>
      </c>
      <c r="BF58" s="423">
        <v>-0.118801506918558</v>
      </c>
      <c r="BG58" s="424">
        <v>102.628373162966</v>
      </c>
      <c r="BH58" s="423">
        <v>32.8776589238295</v>
      </c>
      <c r="BI58" s="429"/>
    </row>
    <row r="59" ht="15" hidden="1" customHeight="1" spans="1:61">
      <c r="A59" s="27"/>
      <c r="B59" s="24" t="s">
        <v>28</v>
      </c>
      <c r="C59" s="424">
        <v>237.960045069695</v>
      </c>
      <c r="D59" s="423">
        <v>23.4329346449923</v>
      </c>
      <c r="E59" s="424">
        <v>117.478869345519</v>
      </c>
      <c r="F59" s="423">
        <v>-2.33536364748593</v>
      </c>
      <c r="G59" s="424">
        <v>120.639788988188</v>
      </c>
      <c r="H59" s="423">
        <v>1.93977587083201</v>
      </c>
      <c r="I59" s="424">
        <v>206.504351787639</v>
      </c>
      <c r="J59" s="423">
        <v>22.1279340084769</v>
      </c>
      <c r="K59" s="27"/>
      <c r="L59" s="24" t="s">
        <v>28</v>
      </c>
      <c r="M59" s="424">
        <v>107.948568869699</v>
      </c>
      <c r="N59" s="423">
        <v>7.86466445263265</v>
      </c>
      <c r="O59" s="424">
        <v>137.735404147819</v>
      </c>
      <c r="P59" s="423">
        <v>11.956123691381</v>
      </c>
      <c r="Q59" s="424">
        <v>150.809552480175</v>
      </c>
      <c r="R59" s="423">
        <v>7.18619272750904</v>
      </c>
      <c r="S59" s="27"/>
      <c r="T59" s="24" t="s">
        <v>28</v>
      </c>
      <c r="U59" s="424">
        <v>110.735372472207</v>
      </c>
      <c r="V59" s="423">
        <v>-7.85512592375252</v>
      </c>
      <c r="W59" s="424">
        <v>101.107491329388</v>
      </c>
      <c r="X59" s="423">
        <v>7.23010662508763</v>
      </c>
      <c r="Y59" s="424">
        <v>117.836649568774</v>
      </c>
      <c r="Z59" s="423">
        <v>9.7688867132383</v>
      </c>
      <c r="AA59" s="27"/>
      <c r="AB59" s="24" t="s">
        <v>28</v>
      </c>
      <c r="AC59" s="424">
        <v>142.055852949438</v>
      </c>
      <c r="AD59" s="423">
        <v>8.66189416588259</v>
      </c>
      <c r="AE59" s="424">
        <v>161.697306199417</v>
      </c>
      <c r="AF59" s="423">
        <v>22.5220723826021</v>
      </c>
      <c r="AG59" s="424">
        <v>88.2933620495251</v>
      </c>
      <c r="AH59" s="423">
        <v>-15.635532169514</v>
      </c>
      <c r="AI59" s="27"/>
      <c r="AJ59" s="24" t="s">
        <v>28</v>
      </c>
      <c r="AK59" s="424">
        <v>204.75303074032</v>
      </c>
      <c r="AL59" s="423">
        <v>-2.06488946700601</v>
      </c>
      <c r="AM59" s="424">
        <v>62.816216088761</v>
      </c>
      <c r="AN59" s="423">
        <v>25.9615280162502</v>
      </c>
      <c r="AO59" s="424">
        <v>47.6523369374664</v>
      </c>
      <c r="AP59" s="423">
        <v>-56.4746276056436</v>
      </c>
      <c r="AQ59" s="27"/>
      <c r="AR59" s="24" t="s">
        <v>28</v>
      </c>
      <c r="AS59" s="424">
        <v>165.074508418392</v>
      </c>
      <c r="AT59" s="423">
        <v>15.4669032273866</v>
      </c>
      <c r="AU59" s="424">
        <v>78.4853703455249</v>
      </c>
      <c r="AV59" s="423">
        <v>-16.5393279392851</v>
      </c>
      <c r="AW59" s="424">
        <v>93.6274284903664</v>
      </c>
      <c r="AX59" s="423">
        <v>-2.31704961011336</v>
      </c>
      <c r="AY59" s="27"/>
      <c r="AZ59" s="24" t="s">
        <v>28</v>
      </c>
      <c r="BA59" s="424">
        <v>76.175974443157</v>
      </c>
      <c r="BB59" s="423">
        <v>-4.89629532181297</v>
      </c>
      <c r="BC59" s="424">
        <v>118.204325581291</v>
      </c>
      <c r="BD59" s="423">
        <v>27.1088871569966</v>
      </c>
      <c r="BE59" s="424">
        <v>88.9964641023382</v>
      </c>
      <c r="BF59" s="423">
        <v>16.1356493735681</v>
      </c>
      <c r="BG59" s="424">
        <v>104.215309769637</v>
      </c>
      <c r="BH59" s="423">
        <v>10.9143054051848</v>
      </c>
      <c r="BI59" s="429"/>
    </row>
    <row r="60" ht="15" hidden="1" customHeight="1" spans="1:61">
      <c r="A60" s="27"/>
      <c r="B60" s="24" t="s">
        <v>29</v>
      </c>
      <c r="C60" s="424">
        <v>239.951979511626</v>
      </c>
      <c r="D60" s="423">
        <v>16.3330208853816</v>
      </c>
      <c r="E60" s="424">
        <v>112.516422573279</v>
      </c>
      <c r="F60" s="423">
        <v>2.50122217509954</v>
      </c>
      <c r="G60" s="424">
        <v>124.54966231714</v>
      </c>
      <c r="H60" s="423">
        <v>8.32320494425802</v>
      </c>
      <c r="I60" s="424">
        <v>244.257802235645</v>
      </c>
      <c r="J60" s="423">
        <v>6.77146036952585</v>
      </c>
      <c r="K60" s="27"/>
      <c r="L60" s="24" t="s">
        <v>29</v>
      </c>
      <c r="M60" s="424">
        <v>116.711514923333</v>
      </c>
      <c r="N60" s="423">
        <v>4.35787292985562</v>
      </c>
      <c r="O60" s="424">
        <v>137.943944443766</v>
      </c>
      <c r="P60" s="423">
        <v>39.4890533338638</v>
      </c>
      <c r="Q60" s="424">
        <v>154.643167232467</v>
      </c>
      <c r="R60" s="423">
        <v>12.196403713452</v>
      </c>
      <c r="S60" s="27"/>
      <c r="T60" s="24" t="s">
        <v>29</v>
      </c>
      <c r="U60" s="424">
        <v>106.712467613988</v>
      </c>
      <c r="V60" s="423">
        <v>-5.75832829492131</v>
      </c>
      <c r="W60" s="424">
        <v>102.519001656682</v>
      </c>
      <c r="X60" s="423">
        <v>3.15252985457558</v>
      </c>
      <c r="Y60" s="424">
        <v>120.524941882188</v>
      </c>
      <c r="Z60" s="423">
        <v>3.90876605148055</v>
      </c>
      <c r="AA60" s="27"/>
      <c r="AB60" s="24" t="s">
        <v>29</v>
      </c>
      <c r="AC60" s="424">
        <v>144.445738168681</v>
      </c>
      <c r="AD60" s="423">
        <v>5.65396138414451</v>
      </c>
      <c r="AE60" s="424">
        <v>136.724913126332</v>
      </c>
      <c r="AF60" s="423">
        <v>-7.08962801519712</v>
      </c>
      <c r="AG60" s="424">
        <v>53.7284993492309</v>
      </c>
      <c r="AH60" s="423">
        <v>-31.5916237594613</v>
      </c>
      <c r="AI60" s="27"/>
      <c r="AJ60" s="24" t="s">
        <v>29</v>
      </c>
      <c r="AK60" s="424">
        <v>226.582963246256</v>
      </c>
      <c r="AL60" s="423">
        <v>53.299363858096</v>
      </c>
      <c r="AM60" s="424">
        <v>66.8380692817381</v>
      </c>
      <c r="AN60" s="423">
        <v>-5.0481138058005</v>
      </c>
      <c r="AO60" s="424">
        <v>50.8789456081218</v>
      </c>
      <c r="AP60" s="423">
        <v>-59.96739700114</v>
      </c>
      <c r="AQ60" s="27"/>
      <c r="AR60" s="24" t="s">
        <v>29</v>
      </c>
      <c r="AS60" s="424">
        <v>126.745037276255</v>
      </c>
      <c r="AT60" s="423">
        <v>11.6346049697684</v>
      </c>
      <c r="AU60" s="424">
        <v>73.6920535726259</v>
      </c>
      <c r="AV60" s="423">
        <v>-9.76816861717606</v>
      </c>
      <c r="AW60" s="424">
        <v>84.1754438977865</v>
      </c>
      <c r="AX60" s="423">
        <v>-25.0731139542107</v>
      </c>
      <c r="AY60" s="27"/>
      <c r="AZ60" s="24" t="s">
        <v>29</v>
      </c>
      <c r="BA60" s="424">
        <v>75.4538779205954</v>
      </c>
      <c r="BB60" s="423">
        <v>9.3267159479022</v>
      </c>
      <c r="BC60" s="424">
        <v>142.160203305063</v>
      </c>
      <c r="BD60" s="423">
        <v>20.8405649872183</v>
      </c>
      <c r="BE60" s="424">
        <v>97.9061740732272</v>
      </c>
      <c r="BF60" s="423">
        <v>36.8951501895296</v>
      </c>
      <c r="BG60" s="424">
        <v>94.7560204072377</v>
      </c>
      <c r="BH60" s="423">
        <v>-13.7425942832166</v>
      </c>
      <c r="BI60" s="429"/>
    </row>
    <row r="61" ht="15" hidden="1" customHeight="1" spans="1:61">
      <c r="A61" s="27"/>
      <c r="B61" s="24" t="s">
        <v>30</v>
      </c>
      <c r="C61" s="424">
        <v>219.118249021033</v>
      </c>
      <c r="D61" s="423">
        <v>13.0421474055806</v>
      </c>
      <c r="E61" s="424">
        <v>109.547095055278</v>
      </c>
      <c r="F61" s="423">
        <v>0.468904971342639</v>
      </c>
      <c r="G61" s="424">
        <v>131.661293626639</v>
      </c>
      <c r="H61" s="423">
        <v>11.4252492782477</v>
      </c>
      <c r="I61" s="424">
        <v>221.549098456669</v>
      </c>
      <c r="J61" s="423">
        <v>14.7473123213788</v>
      </c>
      <c r="K61" s="27"/>
      <c r="L61" s="24" t="s">
        <v>30</v>
      </c>
      <c r="M61" s="424">
        <v>131.161962049853</v>
      </c>
      <c r="N61" s="423">
        <v>-8.80322634516403</v>
      </c>
      <c r="O61" s="424">
        <v>157.785057838914</v>
      </c>
      <c r="P61" s="423">
        <v>22.2348926382437</v>
      </c>
      <c r="Q61" s="424">
        <v>158.129441896671</v>
      </c>
      <c r="R61" s="423">
        <v>9.60598421575732</v>
      </c>
      <c r="S61" s="27"/>
      <c r="T61" s="24" t="s">
        <v>30</v>
      </c>
      <c r="U61" s="424">
        <v>108.108648312474</v>
      </c>
      <c r="V61" s="423">
        <v>-1.05843263052606</v>
      </c>
      <c r="W61" s="424">
        <v>103.569153283966</v>
      </c>
      <c r="X61" s="423">
        <v>8.72018579370592</v>
      </c>
      <c r="Y61" s="424">
        <v>129.03175117324</v>
      </c>
      <c r="Z61" s="423">
        <v>1.27152022162045</v>
      </c>
      <c r="AA61" s="27"/>
      <c r="AB61" s="24" t="s">
        <v>30</v>
      </c>
      <c r="AC61" s="424">
        <v>146.493917915064</v>
      </c>
      <c r="AD61" s="423">
        <v>9.45022364110724</v>
      </c>
      <c r="AE61" s="424">
        <v>163.516374664583</v>
      </c>
      <c r="AF61" s="423">
        <v>-8.69355732793386</v>
      </c>
      <c r="AG61" s="424">
        <v>56.6339977603208</v>
      </c>
      <c r="AH61" s="423">
        <v>-22.8821944549312</v>
      </c>
      <c r="AI61" s="27"/>
      <c r="AJ61" s="24" t="s">
        <v>30</v>
      </c>
      <c r="AK61" s="424">
        <v>206.941724591394</v>
      </c>
      <c r="AL61" s="423">
        <v>58.7746507939129</v>
      </c>
      <c r="AM61" s="424">
        <v>74.7389266572501</v>
      </c>
      <c r="AN61" s="423">
        <v>-4.84947246472296</v>
      </c>
      <c r="AO61" s="424">
        <v>50.61311833016</v>
      </c>
      <c r="AP61" s="423">
        <v>-60.3657949050388</v>
      </c>
      <c r="AQ61" s="27"/>
      <c r="AR61" s="24" t="s">
        <v>30</v>
      </c>
      <c r="AS61" s="424">
        <v>185.354566180035</v>
      </c>
      <c r="AT61" s="423">
        <v>4.12498454311154</v>
      </c>
      <c r="AU61" s="424">
        <v>75.2174279260313</v>
      </c>
      <c r="AV61" s="423">
        <v>-7.65714003228631</v>
      </c>
      <c r="AW61" s="424">
        <v>85.9731742531737</v>
      </c>
      <c r="AX61" s="423">
        <v>-24.6095991088169</v>
      </c>
      <c r="AY61" s="27"/>
      <c r="AZ61" s="24" t="s">
        <v>30</v>
      </c>
      <c r="BA61" s="424">
        <v>73.0192609514916</v>
      </c>
      <c r="BB61" s="423">
        <v>-9.19724880302772</v>
      </c>
      <c r="BC61" s="424">
        <v>135.034969302239</v>
      </c>
      <c r="BD61" s="423">
        <v>0.0533502103622965</v>
      </c>
      <c r="BE61" s="424">
        <v>94.9277113289385</v>
      </c>
      <c r="BF61" s="423">
        <v>7.53504197468986</v>
      </c>
      <c r="BG61" s="424">
        <v>104.954887870756</v>
      </c>
      <c r="BH61" s="423">
        <v>-0.520662428327739</v>
      </c>
      <c r="BI61" s="429"/>
    </row>
    <row r="62" ht="15" customHeight="1" spans="1:61">
      <c r="A62" s="27"/>
      <c r="B62" s="24"/>
      <c r="C62" s="424"/>
      <c r="D62" s="423"/>
      <c r="E62" s="424"/>
      <c r="F62" s="423"/>
      <c r="G62" s="424"/>
      <c r="H62" s="423"/>
      <c r="I62" s="424"/>
      <c r="J62" s="423"/>
      <c r="K62" s="27"/>
      <c r="L62" s="24"/>
      <c r="M62" s="424"/>
      <c r="N62" s="423"/>
      <c r="O62" s="424"/>
      <c r="P62" s="423"/>
      <c r="Q62" s="424"/>
      <c r="R62" s="423"/>
      <c r="S62" s="27"/>
      <c r="T62" s="24"/>
      <c r="U62" s="424"/>
      <c r="V62" s="423"/>
      <c r="W62" s="424"/>
      <c r="X62" s="423"/>
      <c r="Y62" s="424"/>
      <c r="Z62" s="423"/>
      <c r="AA62" s="27"/>
      <c r="AB62" s="24"/>
      <c r="AC62" s="424"/>
      <c r="AD62" s="423"/>
      <c r="AE62" s="424"/>
      <c r="AF62" s="423"/>
      <c r="AG62" s="424"/>
      <c r="AH62" s="423"/>
      <c r="AI62" s="27"/>
      <c r="AJ62" s="24"/>
      <c r="AK62" s="424"/>
      <c r="AL62" s="423"/>
      <c r="AM62" s="424"/>
      <c r="AN62" s="423"/>
      <c r="AO62" s="424"/>
      <c r="AP62" s="423"/>
      <c r="AQ62" s="27"/>
      <c r="AR62" s="24"/>
      <c r="AS62" s="424"/>
      <c r="AT62" s="423"/>
      <c r="AU62" s="424"/>
      <c r="AV62" s="423"/>
      <c r="AW62" s="424"/>
      <c r="AX62" s="423"/>
      <c r="AY62" s="27"/>
      <c r="AZ62" s="24"/>
      <c r="BA62" s="424"/>
      <c r="BB62" s="423"/>
      <c r="BC62" s="424"/>
      <c r="BD62" s="423"/>
      <c r="BE62" s="424"/>
      <c r="BF62" s="423"/>
      <c r="BG62" s="424"/>
      <c r="BH62" s="423"/>
      <c r="BI62" s="429"/>
    </row>
    <row r="63" ht="15" customHeight="1" spans="1:61">
      <c r="A63" s="27">
        <v>2023</v>
      </c>
      <c r="B63" s="24" t="s">
        <v>27</v>
      </c>
      <c r="C63" s="424">
        <v>183.277060694934</v>
      </c>
      <c r="D63" s="423">
        <v>2.99741780249299</v>
      </c>
      <c r="E63" s="424">
        <v>130.872270142876</v>
      </c>
      <c r="F63" s="423">
        <v>15.3677402151907</v>
      </c>
      <c r="G63" s="424">
        <v>120.131218262794</v>
      </c>
      <c r="H63" s="423">
        <v>-6.51651026508605</v>
      </c>
      <c r="I63" s="424">
        <v>216.711495552398</v>
      </c>
      <c r="J63" s="423">
        <v>7.99855581817867</v>
      </c>
      <c r="K63" s="27">
        <v>2023</v>
      </c>
      <c r="L63" s="24" t="s">
        <v>27</v>
      </c>
      <c r="M63" s="424">
        <v>136.352103654725</v>
      </c>
      <c r="N63" s="423">
        <v>3.41353269577087</v>
      </c>
      <c r="O63" s="424">
        <v>133.594332961832</v>
      </c>
      <c r="P63" s="423">
        <v>6.30654844729703</v>
      </c>
      <c r="Q63" s="424">
        <v>161.68043484165</v>
      </c>
      <c r="R63" s="423">
        <v>9.34616320812739</v>
      </c>
      <c r="S63" s="27">
        <v>2023</v>
      </c>
      <c r="T63" s="24" t="s">
        <v>27</v>
      </c>
      <c r="U63" s="424">
        <v>108.405364714366</v>
      </c>
      <c r="V63" s="423">
        <v>6.88503341453577</v>
      </c>
      <c r="W63" s="424">
        <v>104.72221647442</v>
      </c>
      <c r="X63" s="423">
        <v>4.60401378027173</v>
      </c>
      <c r="Y63" s="424">
        <v>132.565625673493</v>
      </c>
      <c r="Z63" s="423">
        <v>5.10861011264939</v>
      </c>
      <c r="AA63" s="27">
        <v>2023</v>
      </c>
      <c r="AB63" s="24" t="s">
        <v>27</v>
      </c>
      <c r="AC63" s="424">
        <v>148.962338872105</v>
      </c>
      <c r="AD63" s="423">
        <v>5.60589765591686</v>
      </c>
      <c r="AE63" s="424">
        <v>233.165835479374</v>
      </c>
      <c r="AF63" s="423">
        <v>42.7729348015935</v>
      </c>
      <c r="AG63" s="424">
        <v>62.4782988173654</v>
      </c>
      <c r="AH63" s="423">
        <v>-23.9048110055389</v>
      </c>
      <c r="AI63" s="27">
        <v>2023</v>
      </c>
      <c r="AJ63" s="24" t="s">
        <v>27</v>
      </c>
      <c r="AK63" s="424">
        <v>148.6910606576</v>
      </c>
      <c r="AL63" s="423">
        <v>-14.6053077741982</v>
      </c>
      <c r="AM63" s="424">
        <v>68.2838730562899</v>
      </c>
      <c r="AN63" s="423">
        <v>12.2288820575757</v>
      </c>
      <c r="AO63" s="424">
        <v>54.1850049426499</v>
      </c>
      <c r="AP63" s="423">
        <v>-28.0644243986339</v>
      </c>
      <c r="AQ63" s="27">
        <v>2023</v>
      </c>
      <c r="AR63" s="24" t="s">
        <v>27</v>
      </c>
      <c r="AS63" s="424">
        <v>161.901661234303</v>
      </c>
      <c r="AT63" s="423">
        <v>3.42838168686728</v>
      </c>
      <c r="AU63" s="424">
        <v>75.4154130985305</v>
      </c>
      <c r="AV63" s="423">
        <v>10.0980950084653</v>
      </c>
      <c r="AW63" s="424">
        <v>93.2923763246454</v>
      </c>
      <c r="AX63" s="423">
        <v>1.97359283162911</v>
      </c>
      <c r="AY63" s="27">
        <v>2023</v>
      </c>
      <c r="AZ63" s="24" t="s">
        <v>27</v>
      </c>
      <c r="BA63" s="424">
        <v>75.1276055172395</v>
      </c>
      <c r="BB63" s="423">
        <v>1.72978203784967</v>
      </c>
      <c r="BC63" s="424">
        <v>136.490645542064</v>
      </c>
      <c r="BD63" s="423">
        <v>-2.45943418762745</v>
      </c>
      <c r="BE63" s="424">
        <v>101.581943950223</v>
      </c>
      <c r="BF63" s="423">
        <v>3.9218948663439</v>
      </c>
      <c r="BG63" s="424">
        <v>103.699411822389</v>
      </c>
      <c r="BH63" s="423">
        <v>1.04360872769733</v>
      </c>
      <c r="BI63" s="429"/>
    </row>
    <row r="64" ht="15" customHeight="1" spans="1:61">
      <c r="A64" s="27"/>
      <c r="B64" s="24" t="s">
        <v>28</v>
      </c>
      <c r="C64" s="424">
        <v>225.85704663798</v>
      </c>
      <c r="D64" s="423">
        <v>-5.08614731022159</v>
      </c>
      <c r="E64" s="424">
        <v>117.432871896557</v>
      </c>
      <c r="F64" s="423">
        <v>-0.0391538063127825</v>
      </c>
      <c r="G64" s="424">
        <v>110.367393724752</v>
      </c>
      <c r="H64" s="423">
        <v>-8.51493139170064</v>
      </c>
      <c r="I64" s="424">
        <v>255.650763328348</v>
      </c>
      <c r="J64" s="423">
        <v>23.7992134864304</v>
      </c>
      <c r="K64" s="27"/>
      <c r="L64" s="24" t="s">
        <v>28</v>
      </c>
      <c r="M64" s="424">
        <v>119.73605973844</v>
      </c>
      <c r="N64" s="423">
        <v>10.919543438291</v>
      </c>
      <c r="O64" s="424">
        <v>171.573837517516</v>
      </c>
      <c r="P64" s="423">
        <v>24.5677090643894</v>
      </c>
      <c r="Q64" s="424">
        <v>165.713795794258</v>
      </c>
      <c r="R64" s="423">
        <v>9.88282444246489</v>
      </c>
      <c r="S64" s="27"/>
      <c r="T64" s="24" t="s">
        <v>28</v>
      </c>
      <c r="U64" s="424">
        <v>98.8330003871265</v>
      </c>
      <c r="V64" s="423">
        <v>-10.7484824580945</v>
      </c>
      <c r="W64" s="424">
        <v>105.824657408479</v>
      </c>
      <c r="X64" s="423">
        <v>4.66549611415378</v>
      </c>
      <c r="Y64" s="424">
        <v>126.511270841682</v>
      </c>
      <c r="Z64" s="423">
        <v>7.36156476330045</v>
      </c>
      <c r="AA64" s="27"/>
      <c r="AB64" s="24" t="s">
        <v>28</v>
      </c>
      <c r="AC64" s="424">
        <v>151.959580834072</v>
      </c>
      <c r="AD64" s="423">
        <v>6.97171406809851</v>
      </c>
      <c r="AE64" s="424">
        <v>200.077219572869</v>
      </c>
      <c r="AF64" s="423">
        <v>23.7356541525305</v>
      </c>
      <c r="AG64" s="424">
        <v>82.2217781875002</v>
      </c>
      <c r="AH64" s="423">
        <v>-6.87660286242036</v>
      </c>
      <c r="AI64" s="27"/>
      <c r="AJ64" s="24" t="s">
        <v>28</v>
      </c>
      <c r="AK64" s="424">
        <v>240.184505560225</v>
      </c>
      <c r="AL64" s="423">
        <v>17.3044934630746</v>
      </c>
      <c r="AM64" s="424">
        <v>59.9500902520937</v>
      </c>
      <c r="AN64" s="423">
        <v>-4.56271646897252</v>
      </c>
      <c r="AO64" s="424">
        <v>53.7884148367207</v>
      </c>
      <c r="AP64" s="423">
        <v>12.8767617573648</v>
      </c>
      <c r="AQ64" s="27"/>
      <c r="AR64" s="24" t="s">
        <v>28</v>
      </c>
      <c r="AS64" s="424">
        <v>168.84164327235</v>
      </c>
      <c r="AT64" s="423">
        <v>2.28208152188503</v>
      </c>
      <c r="AU64" s="424">
        <v>66.0905774720943</v>
      </c>
      <c r="AV64" s="423">
        <v>-15.7924882291612</v>
      </c>
      <c r="AW64" s="424">
        <v>79.4554144333636</v>
      </c>
      <c r="AX64" s="423">
        <v>-15.1366050371243</v>
      </c>
      <c r="AY64" s="27"/>
      <c r="AZ64" s="24" t="s">
        <v>28</v>
      </c>
      <c r="BA64" s="424">
        <v>70.2363134121063</v>
      </c>
      <c r="BB64" s="423">
        <v>-7.79728920367521</v>
      </c>
      <c r="BC64" s="424">
        <v>137.516449691803</v>
      </c>
      <c r="BD64" s="423">
        <v>16.337916582613</v>
      </c>
      <c r="BE64" s="424">
        <v>89.9037663001941</v>
      </c>
      <c r="BF64" s="423">
        <v>1.0194811749066</v>
      </c>
      <c r="BG64" s="424">
        <v>88.4200959950448</v>
      </c>
      <c r="BH64" s="423">
        <v>-15.1563276158815</v>
      </c>
      <c r="BI64" s="429"/>
    </row>
    <row r="65" ht="15" customHeight="1" spans="1:61">
      <c r="A65" s="27"/>
      <c r="B65" s="24" t="s">
        <v>29</v>
      </c>
      <c r="C65" s="424">
        <v>250.100135215928</v>
      </c>
      <c r="D65" s="423">
        <v>4.22924442005292</v>
      </c>
      <c r="E65" s="424">
        <v>115.407807883664</v>
      </c>
      <c r="F65" s="423">
        <v>2.56974514853829</v>
      </c>
      <c r="G65" s="424">
        <v>119.257015700487</v>
      </c>
      <c r="H65" s="423">
        <v>-4.24942670914359</v>
      </c>
      <c r="I65" s="424">
        <v>291.041287655238</v>
      </c>
      <c r="J65" s="423">
        <v>19.1533228381624</v>
      </c>
      <c r="K65" s="27"/>
      <c r="L65" s="24" t="s">
        <v>29</v>
      </c>
      <c r="M65" s="424">
        <v>131.58577249309</v>
      </c>
      <c r="N65" s="423">
        <v>12.744464485383</v>
      </c>
      <c r="O65" s="424">
        <v>155.897284463443</v>
      </c>
      <c r="P65" s="423">
        <v>13.0149533508486</v>
      </c>
      <c r="Q65" s="424">
        <v>170.08734465834</v>
      </c>
      <c r="R65" s="423">
        <v>9.98697692388653</v>
      </c>
      <c r="S65" s="27"/>
      <c r="T65" s="24" t="s">
        <v>29</v>
      </c>
      <c r="U65" s="424">
        <v>95.8277959173614</v>
      </c>
      <c r="V65" s="423">
        <v>-10.1999999999998</v>
      </c>
      <c r="W65" s="424">
        <v>107.463020694367</v>
      </c>
      <c r="X65" s="423">
        <v>4.82253919545728</v>
      </c>
      <c r="Y65" s="424">
        <v>113.07942316184</v>
      </c>
      <c r="Z65" s="423">
        <v>-6.17757503473922</v>
      </c>
      <c r="AA65" s="27"/>
      <c r="AB65" s="24" t="s">
        <v>29</v>
      </c>
      <c r="AC65" s="424">
        <v>141.415111760463</v>
      </c>
      <c r="AD65" s="423">
        <v>-2.09810718311344</v>
      </c>
      <c r="AE65" s="424">
        <v>136.369541879017</v>
      </c>
      <c r="AF65" s="423">
        <v>-0.259916966988044</v>
      </c>
      <c r="AG65" s="424">
        <v>48.9994031170996</v>
      </c>
      <c r="AH65" s="423">
        <v>-8.80183941373924</v>
      </c>
      <c r="AI65" s="27"/>
      <c r="AJ65" s="24" t="s">
        <v>29</v>
      </c>
      <c r="AK65" s="424">
        <v>295.774513381445</v>
      </c>
      <c r="AL65" s="423">
        <v>30.5369605657378</v>
      </c>
      <c r="AM65" s="424">
        <v>75.522708724144</v>
      </c>
      <c r="AN65" s="423">
        <v>12.9935522311367</v>
      </c>
      <c r="AO65" s="424">
        <v>58.8449183821735</v>
      </c>
      <c r="AP65" s="423">
        <v>15.6567174866535</v>
      </c>
      <c r="AQ65" s="27"/>
      <c r="AR65" s="24" t="s">
        <v>29</v>
      </c>
      <c r="AS65" s="424">
        <v>123.624989004088</v>
      </c>
      <c r="AT65" s="423">
        <v>-2.46167292954138</v>
      </c>
      <c r="AU65" s="424">
        <v>64.1472333405186</v>
      </c>
      <c r="AV65" s="423">
        <v>-12.9523059398807</v>
      </c>
      <c r="AW65" s="424">
        <v>81.0197905511262</v>
      </c>
      <c r="AX65" s="423">
        <v>-3.74890015488629</v>
      </c>
      <c r="AY65" s="27"/>
      <c r="AZ65" s="24" t="s">
        <v>29</v>
      </c>
      <c r="BA65" s="424">
        <v>68.3193819795986</v>
      </c>
      <c r="BB65" s="423">
        <v>-9.45543971710092</v>
      </c>
      <c r="BC65" s="424">
        <v>159.329115414319</v>
      </c>
      <c r="BD65" s="423">
        <v>12.0771578192057</v>
      </c>
      <c r="BE65" s="424">
        <v>96.6576184654526</v>
      </c>
      <c r="BF65" s="423">
        <v>-1.27525727523656</v>
      </c>
      <c r="BG65" s="424">
        <v>110.823463817039</v>
      </c>
      <c r="BH65" s="423">
        <v>16.9566464914283</v>
      </c>
      <c r="BI65" s="429"/>
    </row>
    <row r="66" spans="1:61">
      <c r="A66" s="27"/>
      <c r="B66" s="24" t="s">
        <v>30</v>
      </c>
      <c r="C66" s="424">
        <v>263.304716493553</v>
      </c>
      <c r="D66" s="423">
        <v>20.1655807628687</v>
      </c>
      <c r="E66" s="424">
        <v>111.873054923363</v>
      </c>
      <c r="F66" s="423">
        <v>2.12325107015468</v>
      </c>
      <c r="G66" s="424">
        <v>132.976400349063</v>
      </c>
      <c r="H66" s="423">
        <v>0.998855993435185</v>
      </c>
      <c r="I66" s="424">
        <v>258.555241799049</v>
      </c>
      <c r="J66" s="423">
        <v>16.7033599324793</v>
      </c>
      <c r="K66" s="27"/>
      <c r="L66" s="24" t="s">
        <v>30</v>
      </c>
      <c r="M66" s="424">
        <v>145.29020972376</v>
      </c>
      <c r="N66" s="423">
        <v>10.7716043989471</v>
      </c>
      <c r="O66" s="424">
        <v>169.565109596061</v>
      </c>
      <c r="P66" s="423">
        <v>7.46588550176523</v>
      </c>
      <c r="Q66" s="424">
        <v>170.228446942752</v>
      </c>
      <c r="R66" s="423">
        <v>7.65132975931664</v>
      </c>
      <c r="S66" s="27"/>
      <c r="T66" s="24" t="s">
        <v>30</v>
      </c>
      <c r="U66" s="424">
        <v>97.0815661846019</v>
      </c>
      <c r="V66" s="423">
        <v>-10.2</v>
      </c>
      <c r="W66" s="424">
        <v>108.644041794881</v>
      </c>
      <c r="X66" s="423">
        <v>4.89999999999999</v>
      </c>
      <c r="Y66" s="424">
        <v>119.752706799638</v>
      </c>
      <c r="Z66" s="423">
        <v>-7.19128763984901</v>
      </c>
      <c r="AA66" s="27"/>
      <c r="AB66" s="24" t="s">
        <v>30</v>
      </c>
      <c r="AC66" s="424">
        <v>137.571239937455</v>
      </c>
      <c r="AD66" s="423">
        <v>-6.09081803845422</v>
      </c>
      <c r="AE66" s="424">
        <v>142.852922034516</v>
      </c>
      <c r="AF66" s="423">
        <v>-12.6369317277572</v>
      </c>
      <c r="AG66" s="424">
        <v>56.870576764923</v>
      </c>
      <c r="AH66" s="423">
        <v>0.417733188469938</v>
      </c>
      <c r="AI66" s="27"/>
      <c r="AJ66" s="24" t="s">
        <v>30</v>
      </c>
      <c r="AK66" s="424">
        <v>260.578950935785</v>
      </c>
      <c r="AL66" s="423">
        <v>25.9190003612358</v>
      </c>
      <c r="AM66" s="424">
        <v>82.2579172212329</v>
      </c>
      <c r="AN66" s="423">
        <v>10.0603405752195</v>
      </c>
      <c r="AO66" s="424">
        <v>59.0681053616683</v>
      </c>
      <c r="AP66" s="423">
        <v>16.7051296392265</v>
      </c>
      <c r="AQ66" s="27"/>
      <c r="AR66" s="24" t="s">
        <v>30</v>
      </c>
      <c r="AS66" s="424">
        <v>196.980849912414</v>
      </c>
      <c r="AT66" s="423">
        <v>6.27245606730116</v>
      </c>
      <c r="AU66" s="424">
        <v>66.6426411424636</v>
      </c>
      <c r="AV66" s="423">
        <v>-11.4000000000002</v>
      </c>
      <c r="AW66" s="424">
        <v>85.0847770083895</v>
      </c>
      <c r="AX66" s="423">
        <v>-1.03334237976141</v>
      </c>
      <c r="AY66" s="27"/>
      <c r="AZ66" s="24" t="s">
        <v>30</v>
      </c>
      <c r="BA66" s="424">
        <v>67.1787932489802</v>
      </c>
      <c r="BB66" s="423">
        <v>-7.99853028694903</v>
      </c>
      <c r="BC66" s="424">
        <v>151.430919300949</v>
      </c>
      <c r="BD66" s="423">
        <v>12.1420029814742</v>
      </c>
      <c r="BE66" s="424">
        <v>93.6058157845702</v>
      </c>
      <c r="BF66" s="423">
        <v>-1.39252861557753</v>
      </c>
      <c r="BG66" s="424">
        <v>79.4433418728878</v>
      </c>
      <c r="BH66" s="423">
        <v>-24.3071537833316</v>
      </c>
      <c r="BI66" s="429"/>
    </row>
    <row r="67" spans="1:61">
      <c r="A67" s="27"/>
      <c r="B67" s="24"/>
      <c r="C67" s="424"/>
      <c r="D67" s="423"/>
      <c r="E67" s="424"/>
      <c r="F67" s="423"/>
      <c r="G67" s="424"/>
      <c r="H67" s="423"/>
      <c r="I67" s="424"/>
      <c r="J67" s="423"/>
      <c r="K67" s="27"/>
      <c r="L67" s="24"/>
      <c r="M67" s="424"/>
      <c r="N67" s="423"/>
      <c r="O67" s="424"/>
      <c r="P67" s="423"/>
      <c r="Q67" s="424"/>
      <c r="R67" s="423"/>
      <c r="S67" s="27"/>
      <c r="T67" s="24"/>
      <c r="U67" s="424"/>
      <c r="V67" s="423"/>
      <c r="W67" s="424"/>
      <c r="X67" s="423"/>
      <c r="Y67" s="424"/>
      <c r="Z67" s="423"/>
      <c r="AA67" s="27"/>
      <c r="AB67" s="24"/>
      <c r="AC67" s="424"/>
      <c r="AD67" s="423"/>
      <c r="AE67" s="424"/>
      <c r="AF67" s="423"/>
      <c r="AG67" s="424"/>
      <c r="AH67" s="423"/>
      <c r="AI67" s="27"/>
      <c r="AJ67" s="24"/>
      <c r="AK67" s="424"/>
      <c r="AL67" s="423"/>
      <c r="AM67" s="424"/>
      <c r="AN67" s="423"/>
      <c r="AO67" s="424"/>
      <c r="AP67" s="423"/>
      <c r="AQ67" s="27"/>
      <c r="AR67" s="24"/>
      <c r="AS67" s="424"/>
      <c r="AT67" s="423"/>
      <c r="AU67" s="424"/>
      <c r="AV67" s="423"/>
      <c r="AW67" s="424"/>
      <c r="AX67" s="423"/>
      <c r="AY67" s="27"/>
      <c r="AZ67" s="24"/>
      <c r="BA67" s="424"/>
      <c r="BB67" s="423"/>
      <c r="BC67" s="424"/>
      <c r="BD67" s="423"/>
      <c r="BE67" s="424"/>
      <c r="BF67" s="423"/>
      <c r="BG67" s="424"/>
      <c r="BH67" s="423"/>
      <c r="BI67" s="429"/>
    </row>
    <row r="68" spans="1:61">
      <c r="A68" s="27">
        <v>2024</v>
      </c>
      <c r="B68" s="24" t="s">
        <v>27</v>
      </c>
      <c r="C68" s="424">
        <v>205.314460501641</v>
      </c>
      <c r="D68" s="72">
        <v>12.0240905889405</v>
      </c>
      <c r="E68" s="424">
        <v>125.879579740636</v>
      </c>
      <c r="F68" s="72">
        <v>-3.81493374936471</v>
      </c>
      <c r="G68" s="424">
        <v>110.513274437125</v>
      </c>
      <c r="H68" s="72">
        <v>-8.00619852587306</v>
      </c>
      <c r="I68" s="424">
        <v>240.55825040042</v>
      </c>
      <c r="J68" s="72">
        <v>11.0039178065918</v>
      </c>
      <c r="K68" s="27">
        <v>2024</v>
      </c>
      <c r="L68" s="24" t="s">
        <v>27</v>
      </c>
      <c r="M68" s="424">
        <v>143.429314219021</v>
      </c>
      <c r="N68" s="72">
        <v>5.19039338198752</v>
      </c>
      <c r="O68" s="424">
        <v>141.01570149083</v>
      </c>
      <c r="P68" s="72">
        <v>5.55515220179186</v>
      </c>
      <c r="Q68" s="424">
        <v>167.517240812875</v>
      </c>
      <c r="R68" s="72">
        <v>3.61008799669665</v>
      </c>
      <c r="S68" s="27">
        <v>2024</v>
      </c>
      <c r="T68" s="24" t="s">
        <v>27</v>
      </c>
      <c r="U68" s="424">
        <v>100.091361600617</v>
      </c>
      <c r="V68" s="72">
        <v>-7.66936501312014</v>
      </c>
      <c r="W68" s="424">
        <v>109.329050917243</v>
      </c>
      <c r="X68" s="72">
        <v>4.39909944414576</v>
      </c>
      <c r="Y68" s="424">
        <v>118.699535761564</v>
      </c>
      <c r="Z68" s="72">
        <v>-10.4597929074622</v>
      </c>
      <c r="AA68" s="27">
        <v>2024</v>
      </c>
      <c r="AB68" s="24" t="s">
        <v>27</v>
      </c>
      <c r="AC68" s="424">
        <v>141.657327900161</v>
      </c>
      <c r="AD68" s="72">
        <v>-4.90393144150049</v>
      </c>
      <c r="AE68" s="424">
        <v>167.295818310774</v>
      </c>
      <c r="AF68" s="72">
        <v>-28.2502867682891</v>
      </c>
      <c r="AG68" s="424">
        <v>82.5504532944514</v>
      </c>
      <c r="AH68" s="72">
        <v>32.1266021275009</v>
      </c>
      <c r="AI68" s="27">
        <v>2024</v>
      </c>
      <c r="AJ68" s="24" t="s">
        <v>27</v>
      </c>
      <c r="AK68" s="424">
        <v>176.476026586941</v>
      </c>
      <c r="AL68" s="72">
        <v>18.6863728098108</v>
      </c>
      <c r="AM68" s="424">
        <v>74.9116090824845</v>
      </c>
      <c r="AN68" s="72">
        <v>9.70615129099508</v>
      </c>
      <c r="AO68" s="424">
        <v>60.7030148234766</v>
      </c>
      <c r="AP68" s="72">
        <v>12.0291764995232</v>
      </c>
      <c r="AQ68" s="27">
        <v>2024</v>
      </c>
      <c r="AR68" s="24" t="s">
        <v>27</v>
      </c>
      <c r="AS68" s="424">
        <v>167.073376531006</v>
      </c>
      <c r="AT68" s="72">
        <v>3.19435591782997</v>
      </c>
      <c r="AU68" s="424">
        <v>68.5002619964724</v>
      </c>
      <c r="AV68" s="72">
        <v>-9.16941354285682</v>
      </c>
      <c r="AW68" s="424">
        <v>96.3195984783324</v>
      </c>
      <c r="AX68" s="72">
        <v>3.24487624064007</v>
      </c>
      <c r="AY68" s="27">
        <v>2024</v>
      </c>
      <c r="AZ68" s="24" t="s">
        <v>27</v>
      </c>
      <c r="BA68" s="424">
        <v>79.3009897369754</v>
      </c>
      <c r="BB68" s="72">
        <v>5.55506087409938</v>
      </c>
      <c r="BC68" s="424">
        <v>150.606916528148</v>
      </c>
      <c r="BD68" s="72">
        <v>10.3422992323191</v>
      </c>
      <c r="BE68" s="424">
        <v>97.7237488538016</v>
      </c>
      <c r="BF68" s="72">
        <v>-3.79811110753306</v>
      </c>
      <c r="BG68" s="424">
        <v>99.8977848189677</v>
      </c>
      <c r="BH68" s="72">
        <v>-3.66600633177384</v>
      </c>
      <c r="BI68" s="429"/>
    </row>
    <row r="69" hidden="1" spans="1:61">
      <c r="A69" s="27"/>
      <c r="B69" s="24" t="s">
        <v>28</v>
      </c>
      <c r="C69" s="424">
        <v>173.241873153016</v>
      </c>
      <c r="D69" s="72">
        <v>-23.2957856609625</v>
      </c>
      <c r="E69" s="424">
        <v>76.2487206144613</v>
      </c>
      <c r="F69" s="72">
        <v>-35.0703773287379</v>
      </c>
      <c r="G69" s="424">
        <v>71.9049905875683</v>
      </c>
      <c r="H69" s="72">
        <v>-34.849425939246</v>
      </c>
      <c r="I69" s="424">
        <v>189.718090182278</v>
      </c>
      <c r="J69" s="72">
        <v>-25.7901334960571</v>
      </c>
      <c r="K69" s="27"/>
      <c r="L69" s="24" t="s">
        <v>28</v>
      </c>
      <c r="M69" s="424">
        <v>84.2465528066503</v>
      </c>
      <c r="N69" s="72">
        <v>-29.6397818746627</v>
      </c>
      <c r="O69" s="424">
        <v>134.215185350312</v>
      </c>
      <c r="P69" s="72">
        <v>-21.7740960438618</v>
      </c>
      <c r="Q69" s="424">
        <v>113.339821371927</v>
      </c>
      <c r="R69" s="72">
        <v>-31.6050780028934</v>
      </c>
      <c r="S69" s="27"/>
      <c r="T69" s="24" t="s">
        <v>28</v>
      </c>
      <c r="U69" s="424">
        <v>63.1974930060488</v>
      </c>
      <c r="V69" s="72">
        <v>-36.056284076669</v>
      </c>
      <c r="W69" s="424">
        <v>73.6441567647823</v>
      </c>
      <c r="X69" s="72">
        <v>-30.409265129469</v>
      </c>
      <c r="Y69" s="424">
        <v>86.7071224837207</v>
      </c>
      <c r="Z69" s="72">
        <v>-31.4629266571617</v>
      </c>
      <c r="AA69" s="27"/>
      <c r="AB69" s="24" t="s">
        <v>28</v>
      </c>
      <c r="AC69" s="424">
        <v>95.2469568227607</v>
      </c>
      <c r="AD69" s="72">
        <v>-37.3208610474103</v>
      </c>
      <c r="AE69" s="424">
        <v>110.010122982945</v>
      </c>
      <c r="AF69" s="72">
        <v>-45.0161676487717</v>
      </c>
      <c r="AG69" s="424">
        <v>67.0272934600133</v>
      </c>
      <c r="AH69" s="72">
        <v>-18.4798785217672</v>
      </c>
      <c r="AI69" s="27"/>
      <c r="AJ69" s="24" t="s">
        <v>28</v>
      </c>
      <c r="AK69" s="424">
        <v>141.213714185474</v>
      </c>
      <c r="AL69" s="72">
        <v>-41.2061515558235</v>
      </c>
      <c r="AM69" s="424">
        <v>38.3011211421923</v>
      </c>
      <c r="AN69" s="72">
        <v>-36.1116539088869</v>
      </c>
      <c r="AO69" s="424">
        <v>39.0992507327577</v>
      </c>
      <c r="AP69" s="72">
        <v>-27.3091596927578</v>
      </c>
      <c r="AQ69" s="27"/>
      <c r="AR69" s="24" t="s">
        <v>28</v>
      </c>
      <c r="AS69" s="424">
        <v>120.897250231593</v>
      </c>
      <c r="AT69" s="72">
        <v>-28.3960710826656</v>
      </c>
      <c r="AU69" s="424">
        <v>42.8370197337793</v>
      </c>
      <c r="AV69" s="72">
        <v>-35.1843766959571</v>
      </c>
      <c r="AW69" s="424">
        <v>55.1047408047786</v>
      </c>
      <c r="AX69" s="72">
        <v>-30.6469657256738</v>
      </c>
      <c r="AY69" s="27"/>
      <c r="AZ69" s="24" t="s">
        <v>28</v>
      </c>
      <c r="BA69" s="424">
        <v>51.7014822538456</v>
      </c>
      <c r="BB69" s="72">
        <v>-26.3892426265442</v>
      </c>
      <c r="BC69" s="424">
        <v>102.020065426469</v>
      </c>
      <c r="BD69" s="72">
        <v>-25.8124641414803</v>
      </c>
      <c r="BE69" s="424">
        <v>61.2787443007807</v>
      </c>
      <c r="BF69" s="72">
        <v>-31.8396249427779</v>
      </c>
      <c r="BG69" s="424">
        <v>68.4482770978613</v>
      </c>
      <c r="BH69" s="72">
        <v>-22.5874205093633</v>
      </c>
      <c r="BI69" s="429"/>
    </row>
    <row r="70" hidden="1" spans="1:61">
      <c r="A70" s="27"/>
      <c r="B70" s="24" t="s">
        <v>29</v>
      </c>
      <c r="C70" s="424">
        <v>0</v>
      </c>
      <c r="D70" s="72">
        <v>-100</v>
      </c>
      <c r="E70" s="424">
        <v>0</v>
      </c>
      <c r="F70" s="72">
        <v>-100</v>
      </c>
      <c r="G70" s="424">
        <v>0</v>
      </c>
      <c r="H70" s="72">
        <v>-100</v>
      </c>
      <c r="I70" s="424">
        <v>0</v>
      </c>
      <c r="J70" s="72">
        <v>-100</v>
      </c>
      <c r="K70" s="27"/>
      <c r="L70" s="24" t="s">
        <v>29</v>
      </c>
      <c r="M70" s="424">
        <v>0</v>
      </c>
      <c r="N70" s="72">
        <v>-100</v>
      </c>
      <c r="O70" s="424">
        <v>0</v>
      </c>
      <c r="P70" s="72">
        <v>-100</v>
      </c>
      <c r="Q70" s="424">
        <v>0</v>
      </c>
      <c r="R70" s="72">
        <v>-100</v>
      </c>
      <c r="S70" s="27"/>
      <c r="T70" s="24" t="s">
        <v>29</v>
      </c>
      <c r="U70" s="424">
        <v>0</v>
      </c>
      <c r="V70" s="72">
        <v>-100</v>
      </c>
      <c r="W70" s="424">
        <v>0</v>
      </c>
      <c r="X70" s="72">
        <v>-100</v>
      </c>
      <c r="Y70" s="424">
        <v>0</v>
      </c>
      <c r="Z70" s="72">
        <v>-100</v>
      </c>
      <c r="AA70" s="27"/>
      <c r="AB70" s="24" t="s">
        <v>29</v>
      </c>
      <c r="AC70" s="424">
        <v>0</v>
      </c>
      <c r="AD70" s="72">
        <v>-100</v>
      </c>
      <c r="AE70" s="424">
        <v>0</v>
      </c>
      <c r="AF70" s="72">
        <v>-100</v>
      </c>
      <c r="AG70" s="424">
        <v>0</v>
      </c>
      <c r="AH70" s="72">
        <v>-100</v>
      </c>
      <c r="AI70" s="27"/>
      <c r="AJ70" s="24" t="s">
        <v>29</v>
      </c>
      <c r="AK70" s="424">
        <v>0</v>
      </c>
      <c r="AL70" s="72">
        <v>-100</v>
      </c>
      <c r="AM70" s="424">
        <v>0</v>
      </c>
      <c r="AN70" s="72">
        <v>-100</v>
      </c>
      <c r="AO70" s="424">
        <v>0</v>
      </c>
      <c r="AP70" s="72">
        <v>-100</v>
      </c>
      <c r="AQ70" s="27"/>
      <c r="AR70" s="24" t="s">
        <v>29</v>
      </c>
      <c r="AS70" s="424">
        <v>0</v>
      </c>
      <c r="AT70" s="72">
        <v>-100</v>
      </c>
      <c r="AU70" s="424">
        <v>0</v>
      </c>
      <c r="AV70" s="72">
        <v>-100</v>
      </c>
      <c r="AW70" s="424">
        <v>0</v>
      </c>
      <c r="AX70" s="72">
        <v>-100</v>
      </c>
      <c r="AY70" s="27"/>
      <c r="AZ70" s="24" t="s">
        <v>29</v>
      </c>
      <c r="BA70" s="424">
        <v>0</v>
      </c>
      <c r="BB70" s="72">
        <v>-100</v>
      </c>
      <c r="BC70" s="424">
        <v>0</v>
      </c>
      <c r="BD70" s="72">
        <v>-100</v>
      </c>
      <c r="BE70" s="424">
        <v>0</v>
      </c>
      <c r="BF70" s="72">
        <v>-100</v>
      </c>
      <c r="BG70" s="424">
        <v>0</v>
      </c>
      <c r="BH70" s="72">
        <v>-100</v>
      </c>
      <c r="BI70" s="429"/>
    </row>
    <row r="71" hidden="1" spans="1:61">
      <c r="A71" s="27"/>
      <c r="B71" s="24" t="s">
        <v>30</v>
      </c>
      <c r="C71" s="424">
        <v>0</v>
      </c>
      <c r="D71" s="72">
        <v>-100</v>
      </c>
      <c r="E71" s="424">
        <v>0</v>
      </c>
      <c r="F71" s="72">
        <v>-100</v>
      </c>
      <c r="G71" s="424">
        <v>0</v>
      </c>
      <c r="H71" s="72">
        <v>-100</v>
      </c>
      <c r="I71" s="424">
        <v>0</v>
      </c>
      <c r="J71" s="72">
        <v>-100</v>
      </c>
      <c r="K71" s="27"/>
      <c r="L71" s="24" t="s">
        <v>30</v>
      </c>
      <c r="M71" s="424">
        <v>0</v>
      </c>
      <c r="N71" s="72">
        <v>-100</v>
      </c>
      <c r="O71" s="424">
        <v>0</v>
      </c>
      <c r="P71" s="72">
        <v>-100</v>
      </c>
      <c r="Q71" s="424">
        <v>0</v>
      </c>
      <c r="R71" s="72">
        <v>-100</v>
      </c>
      <c r="S71" s="27"/>
      <c r="T71" s="24" t="s">
        <v>30</v>
      </c>
      <c r="U71" s="424">
        <v>0</v>
      </c>
      <c r="V71" s="72">
        <v>-100</v>
      </c>
      <c r="W71" s="424">
        <v>0</v>
      </c>
      <c r="X71" s="72">
        <v>-100</v>
      </c>
      <c r="Y71" s="424">
        <v>0</v>
      </c>
      <c r="Z71" s="72">
        <v>-100</v>
      </c>
      <c r="AA71" s="27"/>
      <c r="AB71" s="24" t="s">
        <v>30</v>
      </c>
      <c r="AC71" s="424">
        <v>0</v>
      </c>
      <c r="AD71" s="72">
        <v>-100</v>
      </c>
      <c r="AE71" s="424">
        <v>0</v>
      </c>
      <c r="AF71" s="72">
        <v>-100</v>
      </c>
      <c r="AG71" s="424">
        <v>0</v>
      </c>
      <c r="AH71" s="72">
        <v>-100</v>
      </c>
      <c r="AI71" s="27"/>
      <c r="AJ71" s="24" t="s">
        <v>30</v>
      </c>
      <c r="AK71" s="424">
        <v>0</v>
      </c>
      <c r="AL71" s="72">
        <v>-100</v>
      </c>
      <c r="AM71" s="424">
        <v>0</v>
      </c>
      <c r="AN71" s="72">
        <v>-100</v>
      </c>
      <c r="AO71" s="424">
        <v>0</v>
      </c>
      <c r="AP71" s="72">
        <v>-100</v>
      </c>
      <c r="AQ71" s="27"/>
      <c r="AR71" s="24" t="s">
        <v>30</v>
      </c>
      <c r="AS71" s="424">
        <v>0</v>
      </c>
      <c r="AT71" s="72">
        <v>-100</v>
      </c>
      <c r="AU71" s="424">
        <v>0</v>
      </c>
      <c r="AV71" s="72">
        <v>-100</v>
      </c>
      <c r="AW71" s="424">
        <v>0</v>
      </c>
      <c r="AX71" s="72">
        <v>-100</v>
      </c>
      <c r="AY71" s="27"/>
      <c r="AZ71" s="24" t="s">
        <v>30</v>
      </c>
      <c r="BA71" s="424">
        <v>0</v>
      </c>
      <c r="BB71" s="72">
        <v>-100</v>
      </c>
      <c r="BC71" s="424">
        <v>0</v>
      </c>
      <c r="BD71" s="72">
        <v>-100</v>
      </c>
      <c r="BE71" s="424">
        <v>0</v>
      </c>
      <c r="BF71" s="72">
        <v>-100</v>
      </c>
      <c r="BG71" s="424">
        <v>0</v>
      </c>
      <c r="BH71" s="72">
        <v>-100</v>
      </c>
      <c r="BI71" s="429"/>
    </row>
    <row r="72" spans="1:61">
      <c r="A72" s="27"/>
      <c r="B72" s="24"/>
      <c r="C72" s="424"/>
      <c r="D72" s="423"/>
      <c r="E72" s="424"/>
      <c r="F72" s="423"/>
      <c r="G72" s="424"/>
      <c r="H72" s="423"/>
      <c r="I72" s="424"/>
      <c r="J72" s="423"/>
      <c r="K72" s="27"/>
      <c r="L72" s="24"/>
      <c r="M72" s="424"/>
      <c r="N72" s="423"/>
      <c r="O72" s="424"/>
      <c r="P72" s="423"/>
      <c r="Q72" s="424"/>
      <c r="R72" s="423"/>
      <c r="S72" s="27"/>
      <c r="T72" s="24"/>
      <c r="U72" s="424"/>
      <c r="V72" s="423"/>
      <c r="W72" s="424"/>
      <c r="X72" s="423"/>
      <c r="Y72" s="424"/>
      <c r="Z72" s="423"/>
      <c r="AA72" s="27"/>
      <c r="AB72" s="24"/>
      <c r="AC72" s="424"/>
      <c r="AD72" s="423"/>
      <c r="AE72" s="424"/>
      <c r="AF72" s="423"/>
      <c r="AG72" s="424"/>
      <c r="AH72" s="423"/>
      <c r="AI72" s="27"/>
      <c r="AJ72" s="24"/>
      <c r="AK72" s="424"/>
      <c r="AL72" s="423"/>
      <c r="AM72" s="424"/>
      <c r="AN72" s="423"/>
      <c r="AO72" s="424"/>
      <c r="AP72" s="423"/>
      <c r="AQ72" s="27"/>
      <c r="AR72" s="24"/>
      <c r="AS72" s="424"/>
      <c r="AT72" s="423"/>
      <c r="AU72" s="424"/>
      <c r="AV72" s="423"/>
      <c r="AW72" s="424"/>
      <c r="AX72" s="423"/>
      <c r="AY72" s="27"/>
      <c r="AZ72" s="24"/>
      <c r="BA72" s="424"/>
      <c r="BB72" s="423"/>
      <c r="BC72" s="424"/>
      <c r="BD72" s="423"/>
      <c r="BE72" s="424"/>
      <c r="BF72" s="423"/>
      <c r="BG72" s="424"/>
      <c r="BH72" s="423"/>
      <c r="BI72" s="429"/>
    </row>
    <row r="73" hidden="1" spans="1:300">
      <c r="A73" s="27">
        <v>2015</v>
      </c>
      <c r="B73" s="431" t="s">
        <v>31</v>
      </c>
      <c r="C73" s="424">
        <v>104.908544864556</v>
      </c>
      <c r="D73" s="423"/>
      <c r="E73" s="424">
        <v>102.309857293864</v>
      </c>
      <c r="F73" s="423"/>
      <c r="G73" s="424">
        <v>98.8963059980147</v>
      </c>
      <c r="H73" s="423"/>
      <c r="I73" s="424">
        <v>97.4951702229795</v>
      </c>
      <c r="J73" s="423"/>
      <c r="K73" s="27">
        <v>2015</v>
      </c>
      <c r="L73" s="431" t="s">
        <v>31</v>
      </c>
      <c r="M73" s="424">
        <v>99.0268120544512</v>
      </c>
      <c r="N73" s="423"/>
      <c r="O73" s="424">
        <v>101.047212761388</v>
      </c>
      <c r="P73" s="423"/>
      <c r="Q73" s="424">
        <v>95.9938864836248</v>
      </c>
      <c r="R73" s="423"/>
      <c r="S73" s="27">
        <v>2015</v>
      </c>
      <c r="T73" s="431" t="s">
        <v>31</v>
      </c>
      <c r="U73" s="424">
        <v>95.1994155148773</v>
      </c>
      <c r="V73" s="423"/>
      <c r="W73" s="424">
        <v>101.617445357787</v>
      </c>
      <c r="X73" s="423"/>
      <c r="Y73" s="424">
        <v>101.025944136699</v>
      </c>
      <c r="Z73" s="423"/>
      <c r="AA73" s="27">
        <v>2015</v>
      </c>
      <c r="AB73" s="431" t="s">
        <v>31</v>
      </c>
      <c r="AC73" s="424">
        <v>96.2525049200271</v>
      </c>
      <c r="AD73" s="423"/>
      <c r="AE73" s="424">
        <v>96.2867595643029</v>
      </c>
      <c r="AF73" s="423"/>
      <c r="AG73" s="424">
        <v>93.1643735927587</v>
      </c>
      <c r="AH73" s="423"/>
      <c r="AI73" s="27">
        <v>2015</v>
      </c>
      <c r="AJ73" s="431" t="s">
        <v>31</v>
      </c>
      <c r="AK73" s="424">
        <v>100.414582227743</v>
      </c>
      <c r="AL73" s="423"/>
      <c r="AM73" s="424">
        <v>93.4185134714835</v>
      </c>
      <c r="AN73" s="423"/>
      <c r="AO73" s="424">
        <v>117.278452004025</v>
      </c>
      <c r="AP73" s="423"/>
      <c r="AQ73" s="27">
        <v>2015</v>
      </c>
      <c r="AR73" s="431" t="s">
        <v>31</v>
      </c>
      <c r="AS73" s="424">
        <v>96.3346348916203</v>
      </c>
      <c r="AT73" s="423"/>
      <c r="AU73" s="424">
        <v>96.7741935483872</v>
      </c>
      <c r="AV73" s="423"/>
      <c r="AW73" s="424">
        <v>104.164770999219</v>
      </c>
      <c r="AX73" s="423"/>
      <c r="AY73" s="27">
        <v>2015</v>
      </c>
      <c r="AZ73" s="431" t="s">
        <v>31</v>
      </c>
      <c r="BA73" s="424">
        <v>97.8383855357071</v>
      </c>
      <c r="BB73" s="423"/>
      <c r="BC73" s="424">
        <v>100.908988946839</v>
      </c>
      <c r="BD73" s="423"/>
      <c r="BE73" s="424">
        <v>100.330675824506</v>
      </c>
      <c r="BF73" s="423"/>
      <c r="BG73" s="424">
        <v>97.0578407192299</v>
      </c>
      <c r="BH73" s="423"/>
      <c r="BI73" s="429"/>
      <c r="BJ73" s="24"/>
      <c r="BK73" s="424"/>
      <c r="BL73" s="423"/>
      <c r="BM73" s="424"/>
      <c r="BN73" s="423"/>
      <c r="BO73" s="424"/>
      <c r="BP73" s="423"/>
      <c r="BQ73" s="27"/>
      <c r="BR73" s="24"/>
      <c r="BS73" s="424"/>
      <c r="BT73" s="423"/>
      <c r="BU73" s="424"/>
      <c r="BV73" s="423"/>
      <c r="BW73" s="424"/>
      <c r="BX73" s="423"/>
      <c r="BY73" s="27"/>
      <c r="BZ73" s="24"/>
      <c r="CA73" s="424"/>
      <c r="CB73" s="423"/>
      <c r="CC73" s="424"/>
      <c r="CD73" s="423"/>
      <c r="CE73" s="424"/>
      <c r="CF73" s="423"/>
      <c r="CG73" s="27"/>
      <c r="CH73" s="24"/>
      <c r="CI73" s="424"/>
      <c r="CJ73" s="423"/>
      <c r="CK73" s="424"/>
      <c r="CL73" s="423"/>
      <c r="CM73" s="424"/>
      <c r="CN73" s="423"/>
      <c r="CO73" s="27"/>
      <c r="CP73" s="24"/>
      <c r="CQ73" s="424"/>
      <c r="CR73" s="423"/>
      <c r="CS73" s="424"/>
      <c r="CT73" s="423"/>
      <c r="CU73" s="424"/>
      <c r="CV73" s="423"/>
      <c r="CW73" s="27"/>
      <c r="CX73" s="24"/>
      <c r="CY73" s="424"/>
      <c r="CZ73" s="423"/>
      <c r="DA73" s="424"/>
      <c r="DB73" s="423"/>
      <c r="DC73" s="424"/>
      <c r="DD73" s="423"/>
      <c r="DE73" s="27"/>
      <c r="DF73" s="24"/>
      <c r="DG73" s="424"/>
      <c r="DH73" s="423"/>
      <c r="DI73" s="424"/>
      <c r="DJ73" s="423"/>
      <c r="DK73" s="424"/>
      <c r="DL73" s="423"/>
      <c r="DM73" s="27"/>
      <c r="DN73" s="24"/>
      <c r="DO73" s="424"/>
      <c r="DP73" s="423"/>
      <c r="DQ73" s="424"/>
      <c r="DR73" s="423"/>
      <c r="DS73" s="424"/>
      <c r="DT73" s="423"/>
      <c r="DU73" s="27"/>
      <c r="DV73" s="24"/>
      <c r="DW73" s="424"/>
      <c r="DX73" s="423"/>
      <c r="DY73" s="424"/>
      <c r="DZ73" s="423"/>
      <c r="EA73" s="424"/>
      <c r="EB73" s="423"/>
      <c r="EC73" s="27"/>
      <c r="ED73" s="24"/>
      <c r="EE73" s="424"/>
      <c r="EF73" s="423"/>
      <c r="EG73" s="424"/>
      <c r="EH73" s="423"/>
      <c r="EI73" s="424"/>
      <c r="EJ73" s="423"/>
      <c r="EK73" s="27"/>
      <c r="EL73" s="24"/>
      <c r="EM73" s="424"/>
      <c r="EN73" s="423"/>
      <c r="EO73" s="424"/>
      <c r="EP73" s="423"/>
      <c r="EQ73" s="424"/>
      <c r="ER73" s="423"/>
      <c r="ES73" s="27"/>
      <c r="ET73" s="24"/>
      <c r="EU73" s="424"/>
      <c r="EV73" s="423"/>
      <c r="EW73" s="424"/>
      <c r="EX73" s="423"/>
      <c r="EY73" s="424"/>
      <c r="EZ73" s="423"/>
      <c r="FA73" s="27"/>
      <c r="FB73" s="24"/>
      <c r="FC73" s="424"/>
      <c r="FD73" s="423"/>
      <c r="FE73" s="424"/>
      <c r="FF73" s="423"/>
      <c r="FG73" s="424"/>
      <c r="FH73" s="423"/>
      <c r="FI73" s="27"/>
      <c r="FJ73" s="24"/>
      <c r="FK73" s="424"/>
      <c r="FL73" s="423"/>
      <c r="FM73" s="424"/>
      <c r="FN73" s="423"/>
      <c r="FO73" s="424"/>
      <c r="FP73" s="423"/>
      <c r="FQ73" s="27"/>
      <c r="FR73" s="24"/>
      <c r="FS73" s="424"/>
      <c r="FT73" s="423"/>
      <c r="FU73" s="424"/>
      <c r="FV73" s="423"/>
      <c r="FW73" s="424"/>
      <c r="FX73" s="423"/>
      <c r="FY73" s="27"/>
      <c r="FZ73" s="24"/>
      <c r="GA73" s="424"/>
      <c r="GB73" s="423"/>
      <c r="GC73" s="424"/>
      <c r="GD73" s="423"/>
      <c r="GE73" s="424"/>
      <c r="GF73" s="423"/>
      <c r="GG73" s="424"/>
      <c r="GH73" s="423"/>
      <c r="GI73" s="27"/>
      <c r="GJ73" s="24"/>
      <c r="GK73" s="424"/>
      <c r="GL73" s="423"/>
      <c r="GM73" s="424"/>
      <c r="GN73" s="423"/>
      <c r="GO73" s="424"/>
      <c r="GP73" s="423"/>
      <c r="GQ73" s="27"/>
      <c r="GR73" s="24"/>
      <c r="GS73" s="424"/>
      <c r="GT73" s="423"/>
      <c r="GU73" s="424"/>
      <c r="GV73" s="423"/>
      <c r="GW73" s="424"/>
      <c r="GX73" s="423"/>
      <c r="GY73" s="27"/>
      <c r="GZ73" s="24"/>
      <c r="HA73" s="424"/>
      <c r="HB73" s="423"/>
      <c r="HC73" s="424"/>
      <c r="HD73" s="423"/>
      <c r="HE73" s="424"/>
      <c r="HF73" s="423"/>
      <c r="HG73" s="27"/>
      <c r="HH73" s="24"/>
      <c r="HI73" s="424"/>
      <c r="HJ73" s="423"/>
      <c r="HK73" s="424"/>
      <c r="HL73" s="423"/>
      <c r="HM73" s="424"/>
      <c r="HN73" s="423"/>
      <c r="HO73" s="27"/>
      <c r="HP73" s="24"/>
      <c r="HQ73" s="424"/>
      <c r="HR73" s="423"/>
      <c r="HS73" s="424"/>
      <c r="HT73" s="423"/>
      <c r="HU73" s="424"/>
      <c r="HV73" s="423"/>
      <c r="HW73" s="27"/>
      <c r="HX73" s="24"/>
      <c r="HY73" s="424"/>
      <c r="HZ73" s="423"/>
      <c r="IA73" s="424"/>
      <c r="IB73" s="423"/>
      <c r="IC73" s="424"/>
      <c r="ID73" s="423"/>
      <c r="IE73" s="27"/>
      <c r="IF73" s="24"/>
      <c r="IG73" s="424"/>
      <c r="IH73" s="423"/>
      <c r="II73" s="424"/>
      <c r="IJ73" s="423"/>
      <c r="IK73" s="424"/>
      <c r="IL73" s="423"/>
      <c r="IM73" s="27"/>
      <c r="IN73" s="24"/>
      <c r="IO73" s="424"/>
      <c r="IP73" s="423"/>
      <c r="IQ73" s="424"/>
      <c r="IR73" s="423"/>
      <c r="IS73" s="424"/>
      <c r="IT73" s="423"/>
      <c r="IU73" s="27"/>
      <c r="IV73" s="24"/>
      <c r="IW73" s="424"/>
      <c r="IX73" s="423"/>
      <c r="IY73" s="424"/>
      <c r="IZ73" s="423"/>
      <c r="JA73" s="424"/>
      <c r="JB73" s="423"/>
      <c r="JC73" s="27"/>
      <c r="JD73" s="24"/>
      <c r="JE73" s="424"/>
      <c r="JF73" s="423"/>
      <c r="JG73" s="424"/>
      <c r="JH73" s="423"/>
      <c r="JI73" s="424"/>
      <c r="JJ73" s="423"/>
      <c r="JK73" s="27"/>
      <c r="JL73" s="24"/>
      <c r="JM73" s="424"/>
      <c r="JN73" s="423"/>
      <c r="JO73" s="424"/>
      <c r="JP73" s="423"/>
      <c r="JQ73" s="424"/>
      <c r="JR73" s="423"/>
      <c r="JS73" s="27"/>
      <c r="JT73" s="24"/>
      <c r="JU73" s="424"/>
      <c r="JV73" s="423"/>
      <c r="JW73" s="424"/>
      <c r="JX73" s="423"/>
      <c r="JY73" s="424"/>
      <c r="JZ73" s="423"/>
      <c r="KA73" s="27"/>
      <c r="KB73" s="24"/>
      <c r="KC73" s="424"/>
      <c r="KD73" s="423"/>
      <c r="KE73" s="424"/>
      <c r="KF73" s="423"/>
      <c r="KG73" s="424"/>
      <c r="KH73" s="423"/>
      <c r="KI73" s="27"/>
      <c r="KJ73" s="24"/>
      <c r="KL73" s="13"/>
      <c r="KM73" s="13"/>
      <c r="KN73" s="154"/>
    </row>
    <row r="74" hidden="1" spans="1:300">
      <c r="A74" s="27">
        <v>2016</v>
      </c>
      <c r="B74" s="431" t="s">
        <v>31</v>
      </c>
      <c r="C74" s="424">
        <v>104.82140661899</v>
      </c>
      <c r="D74" s="423">
        <v>-0.083061151671032</v>
      </c>
      <c r="E74" s="424">
        <v>100.992604755417</v>
      </c>
      <c r="F74" s="423">
        <v>-1.2875128294468</v>
      </c>
      <c r="G74" s="424">
        <v>99.0426864882808</v>
      </c>
      <c r="H74" s="423">
        <v>0.148014113155085</v>
      </c>
      <c r="I74" s="424">
        <v>96.9128070872058</v>
      </c>
      <c r="J74" s="423">
        <v>-0.597325113071562</v>
      </c>
      <c r="K74" s="27">
        <v>2016</v>
      </c>
      <c r="L74" s="431" t="s">
        <v>31</v>
      </c>
      <c r="M74" s="424">
        <v>102.294326393973</v>
      </c>
      <c r="N74" s="423">
        <v>3.29962590103865</v>
      </c>
      <c r="O74" s="424">
        <v>109.602726107546</v>
      </c>
      <c r="P74" s="423">
        <v>8.46684743928631</v>
      </c>
      <c r="Q74" s="424">
        <v>103.77765901883</v>
      </c>
      <c r="R74" s="423">
        <v>8.10861276726528</v>
      </c>
      <c r="S74" s="27">
        <v>2016</v>
      </c>
      <c r="T74" s="431" t="s">
        <v>31</v>
      </c>
      <c r="U74" s="424">
        <v>99.0977139782108</v>
      </c>
      <c r="V74" s="423">
        <v>4.09487646772826</v>
      </c>
      <c r="W74" s="424">
        <v>105.950475011675</v>
      </c>
      <c r="X74" s="423">
        <v>4.26406080041846</v>
      </c>
      <c r="Y74" s="424">
        <v>103.122302931554</v>
      </c>
      <c r="Z74" s="423">
        <v>2.07506973853955</v>
      </c>
      <c r="AA74" s="27">
        <v>2016</v>
      </c>
      <c r="AB74" s="431" t="s">
        <v>31</v>
      </c>
      <c r="AC74" s="424">
        <v>103.304000930235</v>
      </c>
      <c r="AD74" s="423">
        <v>7.32603895978245</v>
      </c>
      <c r="AE74" s="424">
        <v>100.125376663728</v>
      </c>
      <c r="AF74" s="423">
        <v>3.98665103779008</v>
      </c>
      <c r="AG74" s="424">
        <v>96.7982862172698</v>
      </c>
      <c r="AH74" s="423">
        <v>3.90053889096671</v>
      </c>
      <c r="AI74" s="27">
        <v>2016</v>
      </c>
      <c r="AJ74" s="431" t="s">
        <v>31</v>
      </c>
      <c r="AK74" s="424">
        <v>104.405944617476</v>
      </c>
      <c r="AL74" s="423">
        <v>3.97488323028701</v>
      </c>
      <c r="AM74" s="424">
        <v>71.0003843237324</v>
      </c>
      <c r="AN74" s="423">
        <v>-23.9975228835068</v>
      </c>
      <c r="AO74" s="424">
        <v>114.527656569935</v>
      </c>
      <c r="AP74" s="423">
        <v>-2.34552501937453</v>
      </c>
      <c r="AQ74" s="27">
        <v>2016</v>
      </c>
      <c r="AR74" s="431" t="s">
        <v>31</v>
      </c>
      <c r="AS74" s="424">
        <v>93.5891929046744</v>
      </c>
      <c r="AT74" s="423">
        <v>-2.84990127386125</v>
      </c>
      <c r="AU74" s="424">
        <v>93.4764575070014</v>
      </c>
      <c r="AV74" s="423">
        <v>-3.40766057609861</v>
      </c>
      <c r="AW74" s="424">
        <v>101.441349797947</v>
      </c>
      <c r="AX74" s="423">
        <v>-2.61453193353942</v>
      </c>
      <c r="AY74" s="27">
        <v>2016</v>
      </c>
      <c r="AZ74" s="431" t="s">
        <v>31</v>
      </c>
      <c r="BA74" s="424">
        <v>95.3004367037642</v>
      </c>
      <c r="BB74" s="423">
        <v>-2.59402157757053</v>
      </c>
      <c r="BC74" s="424">
        <v>98.3441809381318</v>
      </c>
      <c r="BD74" s="423">
        <v>-2.54170419848174</v>
      </c>
      <c r="BE74" s="424">
        <v>97.6440422624369</v>
      </c>
      <c r="BF74" s="423">
        <v>-2.67777879496045</v>
      </c>
      <c r="BG74" s="424">
        <v>94.4198445566588</v>
      </c>
      <c r="BH74" s="423">
        <v>-2.7179629621086</v>
      </c>
      <c r="BI74" s="429"/>
      <c r="BJ74" s="24"/>
      <c r="BK74" s="424"/>
      <c r="BL74" s="423"/>
      <c r="BM74" s="424"/>
      <c r="BN74" s="423"/>
      <c r="BO74" s="424"/>
      <c r="BP74" s="423"/>
      <c r="BQ74" s="27"/>
      <c r="BR74" s="24"/>
      <c r="BS74" s="424"/>
      <c r="BT74" s="423"/>
      <c r="BU74" s="424"/>
      <c r="BV74" s="423"/>
      <c r="BW74" s="424"/>
      <c r="BX74" s="423"/>
      <c r="BY74" s="27"/>
      <c r="BZ74" s="24"/>
      <c r="CA74" s="424"/>
      <c r="CB74" s="423"/>
      <c r="CC74" s="424"/>
      <c r="CD74" s="423"/>
      <c r="CE74" s="424"/>
      <c r="CF74" s="423"/>
      <c r="CG74" s="27"/>
      <c r="CH74" s="24"/>
      <c r="CI74" s="424"/>
      <c r="CJ74" s="423"/>
      <c r="CK74" s="424"/>
      <c r="CL74" s="423"/>
      <c r="CM74" s="424"/>
      <c r="CN74" s="423"/>
      <c r="CO74" s="27"/>
      <c r="CP74" s="24"/>
      <c r="CQ74" s="424"/>
      <c r="CR74" s="423"/>
      <c r="CS74" s="424"/>
      <c r="CT74" s="423"/>
      <c r="CU74" s="424"/>
      <c r="CV74" s="423"/>
      <c r="CW74" s="27"/>
      <c r="CX74" s="24"/>
      <c r="CY74" s="424"/>
      <c r="CZ74" s="423"/>
      <c r="DA74" s="424"/>
      <c r="DB74" s="423"/>
      <c r="DC74" s="424"/>
      <c r="DD74" s="423"/>
      <c r="DE74" s="27"/>
      <c r="DF74" s="24"/>
      <c r="DG74" s="424"/>
      <c r="DH74" s="423"/>
      <c r="DI74" s="424"/>
      <c r="DJ74" s="423"/>
      <c r="DK74" s="424"/>
      <c r="DL74" s="423"/>
      <c r="DM74" s="27"/>
      <c r="DN74" s="24"/>
      <c r="DO74" s="424"/>
      <c r="DP74" s="423"/>
      <c r="DQ74" s="424"/>
      <c r="DR74" s="423"/>
      <c r="DS74" s="424"/>
      <c r="DT74" s="423"/>
      <c r="DU74" s="27"/>
      <c r="DV74" s="24"/>
      <c r="DW74" s="424"/>
      <c r="DX74" s="423"/>
      <c r="DY74" s="424"/>
      <c r="DZ74" s="423"/>
      <c r="EA74" s="424"/>
      <c r="EB74" s="423"/>
      <c r="EC74" s="27"/>
      <c r="ED74" s="24"/>
      <c r="EE74" s="424"/>
      <c r="EF74" s="423"/>
      <c r="EG74" s="424"/>
      <c r="EH74" s="423"/>
      <c r="EI74" s="424"/>
      <c r="EJ74" s="423"/>
      <c r="EK74" s="27"/>
      <c r="EL74" s="24"/>
      <c r="EM74" s="424"/>
      <c r="EN74" s="423"/>
      <c r="EO74" s="424"/>
      <c r="EP74" s="423"/>
      <c r="EQ74" s="424"/>
      <c r="ER74" s="423"/>
      <c r="ES74" s="27"/>
      <c r="ET74" s="24"/>
      <c r="EU74" s="424"/>
      <c r="EV74" s="423"/>
      <c r="EW74" s="424"/>
      <c r="EX74" s="423"/>
      <c r="EY74" s="424"/>
      <c r="EZ74" s="423"/>
      <c r="FA74" s="27"/>
      <c r="FB74" s="24"/>
      <c r="FC74" s="424"/>
      <c r="FD74" s="423"/>
      <c r="FE74" s="424"/>
      <c r="FF74" s="423"/>
      <c r="FG74" s="424"/>
      <c r="FH74" s="423"/>
      <c r="FI74" s="27"/>
      <c r="FJ74" s="24"/>
      <c r="FK74" s="424"/>
      <c r="FL74" s="423"/>
      <c r="FM74" s="424"/>
      <c r="FN74" s="423"/>
      <c r="FO74" s="424"/>
      <c r="FP74" s="423"/>
      <c r="FQ74" s="27"/>
      <c r="FR74" s="24"/>
      <c r="FS74" s="424"/>
      <c r="FT74" s="423"/>
      <c r="FU74" s="424"/>
      <c r="FV74" s="423"/>
      <c r="FW74" s="424"/>
      <c r="FX74" s="423"/>
      <c r="FY74" s="27"/>
      <c r="FZ74" s="24"/>
      <c r="GA74" s="424"/>
      <c r="GB74" s="423"/>
      <c r="GC74" s="424"/>
      <c r="GD74" s="423"/>
      <c r="GE74" s="424"/>
      <c r="GF74" s="423"/>
      <c r="GG74" s="424"/>
      <c r="GH74" s="423"/>
      <c r="GI74" s="27"/>
      <c r="GJ74" s="24"/>
      <c r="GK74" s="424"/>
      <c r="GL74" s="423"/>
      <c r="GM74" s="424"/>
      <c r="GN74" s="423"/>
      <c r="GO74" s="424"/>
      <c r="GP74" s="423"/>
      <c r="GQ74" s="27"/>
      <c r="GR74" s="24"/>
      <c r="GS74" s="424"/>
      <c r="GT74" s="423"/>
      <c r="GU74" s="424"/>
      <c r="GV74" s="423"/>
      <c r="GW74" s="424"/>
      <c r="GX74" s="423"/>
      <c r="GY74" s="27"/>
      <c r="GZ74" s="24"/>
      <c r="HA74" s="424"/>
      <c r="HB74" s="423"/>
      <c r="HC74" s="424"/>
      <c r="HD74" s="423"/>
      <c r="HE74" s="424"/>
      <c r="HF74" s="423"/>
      <c r="HG74" s="27"/>
      <c r="HH74" s="24"/>
      <c r="HI74" s="424"/>
      <c r="HJ74" s="423"/>
      <c r="HK74" s="424"/>
      <c r="HL74" s="423"/>
      <c r="HM74" s="424"/>
      <c r="HN74" s="423"/>
      <c r="HO74" s="27"/>
      <c r="HP74" s="24"/>
      <c r="HQ74" s="424"/>
      <c r="HR74" s="423"/>
      <c r="HS74" s="424"/>
      <c r="HT74" s="423"/>
      <c r="HU74" s="424"/>
      <c r="HV74" s="423"/>
      <c r="HW74" s="27"/>
      <c r="HX74" s="24"/>
      <c r="HY74" s="424"/>
      <c r="HZ74" s="423"/>
      <c r="IA74" s="424"/>
      <c r="IB74" s="423"/>
      <c r="IC74" s="424"/>
      <c r="ID74" s="423"/>
      <c r="IE74" s="27"/>
      <c r="IF74" s="24"/>
      <c r="IG74" s="424"/>
      <c r="IH74" s="423"/>
      <c r="II74" s="424"/>
      <c r="IJ74" s="423"/>
      <c r="IK74" s="424"/>
      <c r="IL74" s="423"/>
      <c r="IM74" s="27"/>
      <c r="IN74" s="24"/>
      <c r="IO74" s="424"/>
      <c r="IP74" s="423"/>
      <c r="IQ74" s="424"/>
      <c r="IR74" s="423"/>
      <c r="IS74" s="424"/>
      <c r="IT74" s="423"/>
      <c r="IU74" s="27"/>
      <c r="IV74" s="24"/>
      <c r="IW74" s="424"/>
      <c r="IX74" s="423"/>
      <c r="IY74" s="424"/>
      <c r="IZ74" s="423"/>
      <c r="JA74" s="424"/>
      <c r="JB74" s="423"/>
      <c r="JC74" s="27"/>
      <c r="JD74" s="24"/>
      <c r="JE74" s="424"/>
      <c r="JF74" s="423"/>
      <c r="JG74" s="424"/>
      <c r="JH74" s="423"/>
      <c r="JI74" s="424"/>
      <c r="JJ74" s="423"/>
      <c r="JK74" s="27"/>
      <c r="JL74" s="24"/>
      <c r="JM74" s="424"/>
      <c r="JN74" s="423"/>
      <c r="JO74" s="424"/>
      <c r="JP74" s="423"/>
      <c r="JQ74" s="424"/>
      <c r="JR74" s="423"/>
      <c r="JS74" s="27"/>
      <c r="JT74" s="24"/>
      <c r="JU74" s="424"/>
      <c r="JV74" s="423"/>
      <c r="JW74" s="424"/>
      <c r="JX74" s="423"/>
      <c r="JY74" s="424"/>
      <c r="JZ74" s="423"/>
      <c r="KA74" s="27"/>
      <c r="KB74" s="24"/>
      <c r="KC74" s="424"/>
      <c r="KD74" s="423"/>
      <c r="KE74" s="424"/>
      <c r="KF74" s="423"/>
      <c r="KG74" s="424"/>
      <c r="KH74" s="423"/>
      <c r="KI74" s="27"/>
      <c r="KJ74" s="24"/>
      <c r="KL74" s="13"/>
      <c r="KM74" s="13"/>
      <c r="KN74" s="154"/>
    </row>
    <row r="75" hidden="1" spans="1:300">
      <c r="A75" s="27">
        <v>2017</v>
      </c>
      <c r="B75" s="431" t="s">
        <v>31</v>
      </c>
      <c r="C75" s="424">
        <v>116.909072149562</v>
      </c>
      <c r="D75" s="423">
        <v>11.5316765157606</v>
      </c>
      <c r="E75" s="424">
        <v>113.366045449998</v>
      </c>
      <c r="F75" s="423">
        <v>12.2518284626356</v>
      </c>
      <c r="G75" s="424">
        <v>110.110623684052</v>
      </c>
      <c r="H75" s="423">
        <v>11.1749161782691</v>
      </c>
      <c r="I75" s="424">
        <v>109.7134</v>
      </c>
      <c r="J75" s="423">
        <v>13.2083604814746</v>
      </c>
      <c r="K75" s="27">
        <v>2017</v>
      </c>
      <c r="L75" s="431" t="s">
        <v>31</v>
      </c>
      <c r="M75" s="424">
        <v>106.518178743386</v>
      </c>
      <c r="N75" s="423">
        <v>4.12911692985401</v>
      </c>
      <c r="O75" s="424">
        <v>119.642</v>
      </c>
      <c r="P75" s="423">
        <v>9.15969360342643</v>
      </c>
      <c r="Q75" s="424">
        <v>113.1598</v>
      </c>
      <c r="R75" s="423">
        <v>9.04061728687427</v>
      </c>
      <c r="S75" s="27">
        <v>2017</v>
      </c>
      <c r="T75" s="431" t="s">
        <v>31</v>
      </c>
      <c r="U75" s="424">
        <v>109.2602</v>
      </c>
      <c r="V75" s="423">
        <v>10.2550155940263</v>
      </c>
      <c r="W75" s="424">
        <v>109.9684</v>
      </c>
      <c r="X75" s="423">
        <v>3.79226708316528</v>
      </c>
      <c r="Y75" s="424">
        <v>106.62167090922</v>
      </c>
      <c r="Z75" s="423">
        <v>3.39341527311439</v>
      </c>
      <c r="AA75" s="27">
        <v>2017</v>
      </c>
      <c r="AB75" s="431" t="s">
        <v>31</v>
      </c>
      <c r="AC75" s="424">
        <v>112.436</v>
      </c>
      <c r="AD75" s="423">
        <v>8.839927773884</v>
      </c>
      <c r="AE75" s="424">
        <v>109.8672</v>
      </c>
      <c r="AF75" s="423">
        <v>9.72962465748364</v>
      </c>
      <c r="AG75" s="424">
        <v>106.1438</v>
      </c>
      <c r="AH75" s="423">
        <v>9.65462731618369</v>
      </c>
      <c r="AI75" s="27">
        <v>2017</v>
      </c>
      <c r="AJ75" s="431" t="s">
        <v>31</v>
      </c>
      <c r="AK75" s="424">
        <v>114.5074</v>
      </c>
      <c r="AL75" s="423">
        <v>9.67517263459798</v>
      </c>
      <c r="AM75" s="424">
        <v>72.5708</v>
      </c>
      <c r="AN75" s="423">
        <v>2.21184109244695</v>
      </c>
      <c r="AO75" s="424">
        <v>119.713343562349</v>
      </c>
      <c r="AP75" s="423">
        <v>4.5278905966674</v>
      </c>
      <c r="AQ75" s="27">
        <v>2017</v>
      </c>
      <c r="AR75" s="431" t="s">
        <v>31</v>
      </c>
      <c r="AS75" s="424">
        <v>97.8882083235137</v>
      </c>
      <c r="AT75" s="423">
        <v>4.59349555799473</v>
      </c>
      <c r="AU75" s="424">
        <v>97.8468</v>
      </c>
      <c r="AV75" s="423">
        <v>4.67534030445177</v>
      </c>
      <c r="AW75" s="424">
        <v>106.113</v>
      </c>
      <c r="AX75" s="423">
        <v>4.60527212163335</v>
      </c>
      <c r="AY75" s="27">
        <v>2017</v>
      </c>
      <c r="AZ75" s="431" t="s">
        <v>31</v>
      </c>
      <c r="BA75" s="424">
        <v>99.6588</v>
      </c>
      <c r="BB75" s="423">
        <v>4.57328785363651</v>
      </c>
      <c r="BC75" s="424">
        <v>102.738</v>
      </c>
      <c r="BD75" s="423">
        <v>4.4677977079623</v>
      </c>
      <c r="BE75" s="424">
        <v>101.997222522028</v>
      </c>
      <c r="BF75" s="423">
        <v>4.45821389480246</v>
      </c>
      <c r="BG75" s="424">
        <v>98.665</v>
      </c>
      <c r="BH75" s="423">
        <v>4.4960415506655</v>
      </c>
      <c r="BI75" s="429"/>
      <c r="BJ75" s="24"/>
      <c r="BK75" s="424"/>
      <c r="BL75" s="423"/>
      <c r="BM75" s="424"/>
      <c r="BN75" s="423"/>
      <c r="BO75" s="424"/>
      <c r="BP75" s="423"/>
      <c r="BQ75" s="27"/>
      <c r="BR75" s="24"/>
      <c r="BS75" s="424"/>
      <c r="BT75" s="423"/>
      <c r="BU75" s="424"/>
      <c r="BV75" s="423"/>
      <c r="BW75" s="424"/>
      <c r="BX75" s="423"/>
      <c r="BY75" s="27"/>
      <c r="BZ75" s="24"/>
      <c r="CA75" s="424"/>
      <c r="CB75" s="423"/>
      <c r="CC75" s="424"/>
      <c r="CD75" s="423"/>
      <c r="CE75" s="424"/>
      <c r="CF75" s="423"/>
      <c r="CG75" s="27"/>
      <c r="CH75" s="24"/>
      <c r="CI75" s="424"/>
      <c r="CJ75" s="423"/>
      <c r="CK75" s="424"/>
      <c r="CL75" s="423"/>
      <c r="CM75" s="424"/>
      <c r="CN75" s="423"/>
      <c r="CO75" s="27"/>
      <c r="CP75" s="24"/>
      <c r="CQ75" s="424"/>
      <c r="CR75" s="423"/>
      <c r="CS75" s="424"/>
      <c r="CT75" s="423"/>
      <c r="CU75" s="424"/>
      <c r="CV75" s="423"/>
      <c r="CW75" s="27"/>
      <c r="CX75" s="24"/>
      <c r="CY75" s="424"/>
      <c r="CZ75" s="423"/>
      <c r="DA75" s="424"/>
      <c r="DB75" s="423"/>
      <c r="DC75" s="424"/>
      <c r="DD75" s="423"/>
      <c r="DE75" s="27"/>
      <c r="DF75" s="24"/>
      <c r="DG75" s="424"/>
      <c r="DH75" s="423"/>
      <c r="DI75" s="424"/>
      <c r="DJ75" s="423"/>
      <c r="DK75" s="424"/>
      <c r="DL75" s="423"/>
      <c r="DM75" s="27"/>
      <c r="DN75" s="24"/>
      <c r="DO75" s="424"/>
      <c r="DP75" s="423"/>
      <c r="DQ75" s="424"/>
      <c r="DR75" s="423"/>
      <c r="DS75" s="424"/>
      <c r="DT75" s="423"/>
      <c r="DU75" s="27"/>
      <c r="DV75" s="24"/>
      <c r="DW75" s="424"/>
      <c r="DX75" s="423"/>
      <c r="DY75" s="424"/>
      <c r="DZ75" s="423"/>
      <c r="EA75" s="424"/>
      <c r="EB75" s="423"/>
      <c r="EC75" s="27"/>
      <c r="ED75" s="24"/>
      <c r="EE75" s="424"/>
      <c r="EF75" s="423"/>
      <c r="EG75" s="424"/>
      <c r="EH75" s="423"/>
      <c r="EI75" s="424"/>
      <c r="EJ75" s="423"/>
      <c r="EK75" s="27"/>
      <c r="EL75" s="24"/>
      <c r="EM75" s="424"/>
      <c r="EN75" s="423"/>
      <c r="EO75" s="424"/>
      <c r="EP75" s="423"/>
      <c r="EQ75" s="424"/>
      <c r="ER75" s="423"/>
      <c r="ES75" s="27"/>
      <c r="ET75" s="24"/>
      <c r="EU75" s="424"/>
      <c r="EV75" s="423"/>
      <c r="EW75" s="424"/>
      <c r="EX75" s="423"/>
      <c r="EY75" s="424"/>
      <c r="EZ75" s="423"/>
      <c r="FA75" s="27"/>
      <c r="FB75" s="24"/>
      <c r="FC75" s="424"/>
      <c r="FD75" s="423"/>
      <c r="FE75" s="424"/>
      <c r="FF75" s="423"/>
      <c r="FG75" s="424"/>
      <c r="FH75" s="423"/>
      <c r="FI75" s="27"/>
      <c r="FJ75" s="24"/>
      <c r="FK75" s="424"/>
      <c r="FL75" s="423"/>
      <c r="FM75" s="424"/>
      <c r="FN75" s="423"/>
      <c r="FO75" s="424"/>
      <c r="FP75" s="423"/>
      <c r="FQ75" s="27"/>
      <c r="FR75" s="24"/>
      <c r="FS75" s="424"/>
      <c r="FT75" s="423"/>
      <c r="FU75" s="424"/>
      <c r="FV75" s="423"/>
      <c r="FW75" s="424"/>
      <c r="FX75" s="423"/>
      <c r="FY75" s="27"/>
      <c r="FZ75" s="24"/>
      <c r="GA75" s="424"/>
      <c r="GB75" s="423"/>
      <c r="GC75" s="424"/>
      <c r="GD75" s="423"/>
      <c r="GE75" s="424"/>
      <c r="GF75" s="423"/>
      <c r="GG75" s="424"/>
      <c r="GH75" s="423"/>
      <c r="GI75" s="27"/>
      <c r="GJ75" s="24"/>
      <c r="GK75" s="424"/>
      <c r="GL75" s="423"/>
      <c r="GM75" s="424"/>
      <c r="GN75" s="423"/>
      <c r="GO75" s="424"/>
      <c r="GP75" s="423"/>
      <c r="GQ75" s="27"/>
      <c r="GR75" s="24"/>
      <c r="GS75" s="424"/>
      <c r="GT75" s="423"/>
      <c r="GU75" s="424"/>
      <c r="GV75" s="423"/>
      <c r="GW75" s="424"/>
      <c r="GX75" s="423"/>
      <c r="GY75" s="27"/>
      <c r="GZ75" s="24"/>
      <c r="HA75" s="424"/>
      <c r="HB75" s="423"/>
      <c r="HC75" s="424"/>
      <c r="HD75" s="423"/>
      <c r="HE75" s="424"/>
      <c r="HF75" s="423"/>
      <c r="HG75" s="27"/>
      <c r="HH75" s="24"/>
      <c r="HI75" s="424"/>
      <c r="HJ75" s="423"/>
      <c r="HK75" s="424"/>
      <c r="HL75" s="423"/>
      <c r="HM75" s="424"/>
      <c r="HN75" s="423"/>
      <c r="HO75" s="27"/>
      <c r="HP75" s="24"/>
      <c r="HQ75" s="424"/>
      <c r="HR75" s="423"/>
      <c r="HS75" s="424"/>
      <c r="HT75" s="423"/>
      <c r="HU75" s="424"/>
      <c r="HV75" s="423"/>
      <c r="HW75" s="27"/>
      <c r="HX75" s="24"/>
      <c r="HY75" s="424"/>
      <c r="HZ75" s="423"/>
      <c r="IA75" s="424"/>
      <c r="IB75" s="423"/>
      <c r="IC75" s="424"/>
      <c r="ID75" s="423"/>
      <c r="IE75" s="27"/>
      <c r="IF75" s="24"/>
      <c r="IG75" s="424"/>
      <c r="IH75" s="423"/>
      <c r="II75" s="424"/>
      <c r="IJ75" s="423"/>
      <c r="IK75" s="424"/>
      <c r="IL75" s="423"/>
      <c r="IM75" s="27"/>
      <c r="IN75" s="24"/>
      <c r="IO75" s="424"/>
      <c r="IP75" s="423"/>
      <c r="IQ75" s="424"/>
      <c r="IR75" s="423"/>
      <c r="IS75" s="424"/>
      <c r="IT75" s="423"/>
      <c r="IU75" s="27"/>
      <c r="IV75" s="24"/>
      <c r="IW75" s="424"/>
      <c r="IX75" s="423"/>
      <c r="IY75" s="424"/>
      <c r="IZ75" s="423"/>
      <c r="JA75" s="424"/>
      <c r="JB75" s="423"/>
      <c r="JC75" s="27"/>
      <c r="JD75" s="24"/>
      <c r="JE75" s="424"/>
      <c r="JF75" s="423"/>
      <c r="JG75" s="424"/>
      <c r="JH75" s="423"/>
      <c r="JI75" s="424"/>
      <c r="JJ75" s="423"/>
      <c r="JK75" s="27"/>
      <c r="JL75" s="24"/>
      <c r="JM75" s="424"/>
      <c r="JN75" s="423"/>
      <c r="JO75" s="424"/>
      <c r="JP75" s="423"/>
      <c r="JQ75" s="424"/>
      <c r="JR75" s="423"/>
      <c r="JS75" s="27"/>
      <c r="JT75" s="24"/>
      <c r="JU75" s="424"/>
      <c r="JV75" s="423"/>
      <c r="JW75" s="424"/>
      <c r="JX75" s="423"/>
      <c r="JY75" s="424"/>
      <c r="JZ75" s="423"/>
      <c r="KA75" s="27"/>
      <c r="KB75" s="24"/>
      <c r="KC75" s="424"/>
      <c r="KD75" s="423"/>
      <c r="KE75" s="424"/>
      <c r="KF75" s="423"/>
      <c r="KG75" s="424"/>
      <c r="KH75" s="423"/>
      <c r="KI75" s="27"/>
      <c r="KJ75" s="24"/>
      <c r="KL75" s="13"/>
      <c r="KM75" s="13"/>
      <c r="KN75" s="154"/>
    </row>
    <row r="76" hidden="1" spans="1:300">
      <c r="A76" s="27">
        <v>2018</v>
      </c>
      <c r="B76" s="431" t="s">
        <v>31</v>
      </c>
      <c r="C76" s="424">
        <v>131.981281091828</v>
      </c>
      <c r="D76" s="423">
        <v>12.8922492199613</v>
      </c>
      <c r="E76" s="424">
        <v>115.506064837269</v>
      </c>
      <c r="F76" s="423">
        <v>1.88770753956877</v>
      </c>
      <c r="G76" s="424">
        <v>113.976382815618</v>
      </c>
      <c r="H76" s="423">
        <v>3.5107957817572</v>
      </c>
      <c r="I76" s="424">
        <v>123.246408271809</v>
      </c>
      <c r="J76" s="423">
        <v>12.3348727428086</v>
      </c>
      <c r="K76" s="27">
        <v>2018</v>
      </c>
      <c r="L76" s="431" t="s">
        <v>31</v>
      </c>
      <c r="M76" s="424">
        <v>111.993288365131</v>
      </c>
      <c r="N76" s="423">
        <v>5.14007063051174</v>
      </c>
      <c r="O76" s="424">
        <v>147.062260308674</v>
      </c>
      <c r="P76" s="423">
        <v>22.918590719542</v>
      </c>
      <c r="Q76" s="424">
        <v>130.330986781598</v>
      </c>
      <c r="R76" s="423">
        <v>15.1742816632746</v>
      </c>
      <c r="S76" s="27">
        <v>2018</v>
      </c>
      <c r="T76" s="431" t="s">
        <v>31</v>
      </c>
      <c r="U76" s="424">
        <v>110.856947382769</v>
      </c>
      <c r="V76" s="423">
        <v>1.4614172249084</v>
      </c>
      <c r="W76" s="424">
        <v>118.312523260018</v>
      </c>
      <c r="X76" s="423">
        <v>7.58774635260491</v>
      </c>
      <c r="Y76" s="424">
        <v>116.579961126169</v>
      </c>
      <c r="Z76" s="423">
        <v>9.33983695062072</v>
      </c>
      <c r="AA76" s="27">
        <v>2018</v>
      </c>
      <c r="AB76" s="431" t="s">
        <v>31</v>
      </c>
      <c r="AC76" s="424">
        <v>112.080360653695</v>
      </c>
      <c r="AD76" s="423">
        <v>-0.316303805102365</v>
      </c>
      <c r="AE76" s="424">
        <v>107.877811209193</v>
      </c>
      <c r="AF76" s="423">
        <v>-1.81072129881055</v>
      </c>
      <c r="AG76" s="424">
        <v>112.699481047822</v>
      </c>
      <c r="AH76" s="423">
        <v>6.17622607050245</v>
      </c>
      <c r="AI76" s="27">
        <v>2018</v>
      </c>
      <c r="AJ76" s="431" t="s">
        <v>31</v>
      </c>
      <c r="AK76" s="424">
        <v>114.003305826723</v>
      </c>
      <c r="AL76" s="423">
        <v>-0.440228468446051</v>
      </c>
      <c r="AM76" s="424">
        <v>74.9453721113162</v>
      </c>
      <c r="AN76" s="423">
        <v>3.2720765257048</v>
      </c>
      <c r="AO76" s="424">
        <v>122.610561559247</v>
      </c>
      <c r="AP76" s="423">
        <v>2.42012954503188</v>
      </c>
      <c r="AQ76" s="27">
        <v>2018</v>
      </c>
      <c r="AR76" s="431" t="s">
        <v>31</v>
      </c>
      <c r="AS76" s="424">
        <v>103.035051968642</v>
      </c>
      <c r="AT76" s="423">
        <v>5.25787909828507</v>
      </c>
      <c r="AU76" s="424">
        <v>101.84623802003</v>
      </c>
      <c r="AV76" s="423">
        <v>4.08744897127914</v>
      </c>
      <c r="AW76" s="424">
        <v>110.725461583302</v>
      </c>
      <c r="AX76" s="423">
        <v>4.34674505791219</v>
      </c>
      <c r="AY76" s="27">
        <v>2018</v>
      </c>
      <c r="AZ76" s="431" t="s">
        <v>31</v>
      </c>
      <c r="BA76" s="424">
        <v>103.259374301817</v>
      </c>
      <c r="BB76" s="423">
        <v>3.61290152180969</v>
      </c>
      <c r="BC76" s="424">
        <v>104.751988914051</v>
      </c>
      <c r="BD76" s="423">
        <v>1.96031547631009</v>
      </c>
      <c r="BE76" s="424">
        <v>106.378026965445</v>
      </c>
      <c r="BF76" s="423">
        <v>4.2950232713161</v>
      </c>
      <c r="BG76" s="424">
        <v>111.129219762683</v>
      </c>
      <c r="BH76" s="423">
        <v>12.6328685579316</v>
      </c>
      <c r="BI76" s="429"/>
      <c r="BJ76" s="24"/>
      <c r="BK76" s="424"/>
      <c r="BL76" s="423"/>
      <c r="BM76" s="424"/>
      <c r="BN76" s="423"/>
      <c r="BO76" s="424"/>
      <c r="BP76" s="423"/>
      <c r="BQ76" s="27"/>
      <c r="BR76" s="24"/>
      <c r="BS76" s="424"/>
      <c r="BT76" s="423"/>
      <c r="BU76" s="424"/>
      <c r="BV76" s="423"/>
      <c r="BW76" s="424"/>
      <c r="BX76" s="423"/>
      <c r="BY76" s="27"/>
      <c r="BZ76" s="24"/>
      <c r="CA76" s="424"/>
      <c r="CB76" s="423"/>
      <c r="CC76" s="424"/>
      <c r="CD76" s="423"/>
      <c r="CE76" s="424"/>
      <c r="CF76" s="423"/>
      <c r="CG76" s="27"/>
      <c r="CH76" s="24"/>
      <c r="CI76" s="424"/>
      <c r="CJ76" s="423"/>
      <c r="CK76" s="424"/>
      <c r="CL76" s="423"/>
      <c r="CM76" s="424"/>
      <c r="CN76" s="423"/>
      <c r="CO76" s="27"/>
      <c r="CP76" s="24"/>
      <c r="CQ76" s="424"/>
      <c r="CR76" s="423"/>
      <c r="CS76" s="424"/>
      <c r="CT76" s="423"/>
      <c r="CU76" s="424"/>
      <c r="CV76" s="423"/>
      <c r="CW76" s="27"/>
      <c r="CX76" s="24"/>
      <c r="CY76" s="424"/>
      <c r="CZ76" s="423"/>
      <c r="DA76" s="424"/>
      <c r="DB76" s="423"/>
      <c r="DC76" s="424"/>
      <c r="DD76" s="423"/>
      <c r="DE76" s="27"/>
      <c r="DF76" s="24"/>
      <c r="DG76" s="424"/>
      <c r="DH76" s="423"/>
      <c r="DI76" s="424"/>
      <c r="DJ76" s="423"/>
      <c r="DK76" s="424"/>
      <c r="DL76" s="423"/>
      <c r="DM76" s="27"/>
      <c r="DN76" s="24"/>
      <c r="DO76" s="424"/>
      <c r="DP76" s="423"/>
      <c r="DQ76" s="424"/>
      <c r="DR76" s="423"/>
      <c r="DS76" s="424"/>
      <c r="DT76" s="423"/>
      <c r="DU76" s="27"/>
      <c r="DV76" s="24"/>
      <c r="DW76" s="424"/>
      <c r="DX76" s="423"/>
      <c r="DY76" s="424"/>
      <c r="DZ76" s="423"/>
      <c r="EA76" s="424"/>
      <c r="EB76" s="423"/>
      <c r="EC76" s="27"/>
      <c r="ED76" s="24"/>
      <c r="EE76" s="424"/>
      <c r="EF76" s="423"/>
      <c r="EG76" s="424"/>
      <c r="EH76" s="423"/>
      <c r="EI76" s="424"/>
      <c r="EJ76" s="423"/>
      <c r="EK76" s="27"/>
      <c r="EL76" s="24"/>
      <c r="EM76" s="424"/>
      <c r="EN76" s="423"/>
      <c r="EO76" s="424"/>
      <c r="EP76" s="423"/>
      <c r="EQ76" s="424"/>
      <c r="ER76" s="423"/>
      <c r="ES76" s="27"/>
      <c r="ET76" s="24"/>
      <c r="EU76" s="424"/>
      <c r="EV76" s="423"/>
      <c r="EW76" s="424"/>
      <c r="EX76" s="423"/>
      <c r="EY76" s="424"/>
      <c r="EZ76" s="423"/>
      <c r="FA76" s="27"/>
      <c r="FB76" s="24"/>
      <c r="FC76" s="424"/>
      <c r="FD76" s="423"/>
      <c r="FE76" s="424"/>
      <c r="FF76" s="423"/>
      <c r="FG76" s="424"/>
      <c r="FH76" s="423"/>
      <c r="FI76" s="27"/>
      <c r="FJ76" s="24"/>
      <c r="FK76" s="424"/>
      <c r="FL76" s="423"/>
      <c r="FM76" s="424"/>
      <c r="FN76" s="423"/>
      <c r="FO76" s="424"/>
      <c r="FP76" s="423"/>
      <c r="FQ76" s="27"/>
      <c r="FR76" s="24"/>
      <c r="FS76" s="424"/>
      <c r="FT76" s="423"/>
      <c r="FU76" s="424"/>
      <c r="FV76" s="423"/>
      <c r="FW76" s="424"/>
      <c r="FX76" s="423"/>
      <c r="FY76" s="27"/>
      <c r="FZ76" s="24"/>
      <c r="GA76" s="424"/>
      <c r="GB76" s="423"/>
      <c r="GC76" s="424"/>
      <c r="GD76" s="423"/>
      <c r="GE76" s="424"/>
      <c r="GF76" s="423"/>
      <c r="GG76" s="424"/>
      <c r="GH76" s="423"/>
      <c r="GI76" s="27"/>
      <c r="GJ76" s="24"/>
      <c r="GK76" s="424"/>
      <c r="GL76" s="423"/>
      <c r="GM76" s="424"/>
      <c r="GN76" s="423"/>
      <c r="GO76" s="424"/>
      <c r="GP76" s="423"/>
      <c r="GQ76" s="27"/>
      <c r="GR76" s="24"/>
      <c r="GS76" s="424"/>
      <c r="GT76" s="423"/>
      <c r="GU76" s="424"/>
      <c r="GV76" s="423"/>
      <c r="GW76" s="424"/>
      <c r="GX76" s="423"/>
      <c r="GY76" s="27"/>
      <c r="GZ76" s="24"/>
      <c r="HA76" s="424"/>
      <c r="HB76" s="423"/>
      <c r="HC76" s="424"/>
      <c r="HD76" s="423"/>
      <c r="HE76" s="424"/>
      <c r="HF76" s="423"/>
      <c r="HG76" s="27"/>
      <c r="HH76" s="24"/>
      <c r="HI76" s="424"/>
      <c r="HJ76" s="423"/>
      <c r="HK76" s="424"/>
      <c r="HL76" s="423"/>
      <c r="HM76" s="424"/>
      <c r="HN76" s="423"/>
      <c r="HO76" s="27"/>
      <c r="HP76" s="24"/>
      <c r="HQ76" s="424"/>
      <c r="HR76" s="423"/>
      <c r="HS76" s="424"/>
      <c r="HT76" s="423"/>
      <c r="HU76" s="424"/>
      <c r="HV76" s="423"/>
      <c r="HW76" s="27"/>
      <c r="HX76" s="24"/>
      <c r="HY76" s="424"/>
      <c r="HZ76" s="423"/>
      <c r="IA76" s="424"/>
      <c r="IB76" s="423"/>
      <c r="IC76" s="424"/>
      <c r="ID76" s="423"/>
      <c r="IE76" s="27"/>
      <c r="IF76" s="24"/>
      <c r="IG76" s="424"/>
      <c r="IH76" s="423"/>
      <c r="II76" s="424"/>
      <c r="IJ76" s="423"/>
      <c r="IK76" s="424"/>
      <c r="IL76" s="423"/>
      <c r="IM76" s="27"/>
      <c r="IN76" s="24"/>
      <c r="IO76" s="424"/>
      <c r="IP76" s="423"/>
      <c r="IQ76" s="424"/>
      <c r="IR76" s="423"/>
      <c r="IS76" s="424"/>
      <c r="IT76" s="423"/>
      <c r="IU76" s="27"/>
      <c r="IV76" s="24"/>
      <c r="IW76" s="424"/>
      <c r="IX76" s="423"/>
      <c r="IY76" s="424"/>
      <c r="IZ76" s="423"/>
      <c r="JA76" s="424"/>
      <c r="JB76" s="423"/>
      <c r="JC76" s="27"/>
      <c r="JD76" s="24"/>
      <c r="JE76" s="424"/>
      <c r="JF76" s="423"/>
      <c r="JG76" s="424"/>
      <c r="JH76" s="423"/>
      <c r="JI76" s="424"/>
      <c r="JJ76" s="423"/>
      <c r="JK76" s="27"/>
      <c r="JL76" s="24"/>
      <c r="JM76" s="424"/>
      <c r="JN76" s="423"/>
      <c r="JO76" s="424"/>
      <c r="JP76" s="423"/>
      <c r="JQ76" s="424"/>
      <c r="JR76" s="423"/>
      <c r="JS76" s="27"/>
      <c r="JT76" s="24"/>
      <c r="JU76" s="424"/>
      <c r="JV76" s="423"/>
      <c r="JW76" s="424"/>
      <c r="JX76" s="423"/>
      <c r="JY76" s="424"/>
      <c r="JZ76" s="423"/>
      <c r="KA76" s="27"/>
      <c r="KB76" s="24"/>
      <c r="KC76" s="424"/>
      <c r="KD76" s="423"/>
      <c r="KE76" s="424"/>
      <c r="KF76" s="423"/>
      <c r="KG76" s="424"/>
      <c r="KH76" s="423"/>
      <c r="KI76" s="27"/>
      <c r="KJ76" s="24"/>
      <c r="KL76" s="13"/>
      <c r="KM76" s="13"/>
      <c r="KN76" s="154"/>
    </row>
    <row r="77" hidden="1" spans="1:300">
      <c r="A77" s="27">
        <v>2019</v>
      </c>
      <c r="B77" s="431" t="s">
        <v>31</v>
      </c>
      <c r="C77" s="424">
        <v>134.152676625549</v>
      </c>
      <c r="D77" s="423">
        <v>1.64522992636374</v>
      </c>
      <c r="E77" s="424">
        <v>120.126570979656</v>
      </c>
      <c r="F77" s="423">
        <v>4.00022816888188</v>
      </c>
      <c r="G77" s="424">
        <v>115.07189493789</v>
      </c>
      <c r="H77" s="423">
        <v>0.961174670759519</v>
      </c>
      <c r="I77" s="424">
        <v>132.564578138682</v>
      </c>
      <c r="J77" s="423">
        <v>7.56060156034977</v>
      </c>
      <c r="K77" s="27">
        <v>2019</v>
      </c>
      <c r="L77" s="431" t="s">
        <v>31</v>
      </c>
      <c r="M77" s="424">
        <v>117.164083274826</v>
      </c>
      <c r="N77" s="423">
        <v>4.61705784799949</v>
      </c>
      <c r="O77" s="424">
        <v>129.084390833871</v>
      </c>
      <c r="P77" s="423">
        <v>-12.2246655512222</v>
      </c>
      <c r="Q77" s="424">
        <v>141.200125265644</v>
      </c>
      <c r="R77" s="423">
        <v>8.33964259187216</v>
      </c>
      <c r="S77" s="27">
        <v>2019</v>
      </c>
      <c r="T77" s="431" t="s">
        <v>31</v>
      </c>
      <c r="U77" s="424">
        <v>117.221427829568</v>
      </c>
      <c r="V77" s="423">
        <v>5.74116516561041</v>
      </c>
      <c r="W77" s="424">
        <v>123.220556946179</v>
      </c>
      <c r="X77" s="423">
        <v>4.14836363127367</v>
      </c>
      <c r="Y77" s="424">
        <v>117.078816655753</v>
      </c>
      <c r="Z77" s="423">
        <v>0.427908471374352</v>
      </c>
      <c r="AA77" s="27">
        <v>2019</v>
      </c>
      <c r="AB77" s="431" t="s">
        <v>31</v>
      </c>
      <c r="AC77" s="424">
        <v>118.438026890395</v>
      </c>
      <c r="AD77" s="423">
        <v>5.67241771851891</v>
      </c>
      <c r="AE77" s="424">
        <v>106.089092663322</v>
      </c>
      <c r="AF77" s="423">
        <v>-1.65809680954926</v>
      </c>
      <c r="AG77" s="424">
        <v>133.209874911254</v>
      </c>
      <c r="AH77" s="423">
        <v>18.1991910457234</v>
      </c>
      <c r="AI77" s="27">
        <v>2019</v>
      </c>
      <c r="AJ77" s="431" t="s">
        <v>31</v>
      </c>
      <c r="AK77" s="424">
        <v>122.810068077186</v>
      </c>
      <c r="AL77" s="423">
        <v>7.72500603083326</v>
      </c>
      <c r="AM77" s="424">
        <v>78.1671941003354</v>
      </c>
      <c r="AN77" s="423">
        <v>4.29889384528492</v>
      </c>
      <c r="AO77" s="424">
        <v>113.648730352794</v>
      </c>
      <c r="AP77" s="423">
        <v>-7.30918372160131</v>
      </c>
      <c r="AQ77" s="27">
        <v>2019</v>
      </c>
      <c r="AR77" s="431" t="s">
        <v>31</v>
      </c>
      <c r="AS77" s="424">
        <v>110.734823183949</v>
      </c>
      <c r="AT77" s="423">
        <v>7.47296290746893</v>
      </c>
      <c r="AU77" s="424">
        <v>95.2555149817389</v>
      </c>
      <c r="AV77" s="423">
        <v>-6.47124839014133</v>
      </c>
      <c r="AW77" s="424">
        <v>107.526484208075</v>
      </c>
      <c r="AX77" s="423">
        <v>-2.88910728344185</v>
      </c>
      <c r="AY77" s="27">
        <v>2019</v>
      </c>
      <c r="AZ77" s="431" t="s">
        <v>31</v>
      </c>
      <c r="BA77" s="424">
        <v>105.006160988719</v>
      </c>
      <c r="BB77" s="423">
        <v>1.69164949789047</v>
      </c>
      <c r="BC77" s="424">
        <v>116.797905831784</v>
      </c>
      <c r="BD77" s="423">
        <v>11.4994636785524</v>
      </c>
      <c r="BE77" s="424">
        <v>108.527527067733</v>
      </c>
      <c r="BF77" s="423">
        <v>2.02062414918305</v>
      </c>
      <c r="BG77" s="424">
        <v>111.219170058149</v>
      </c>
      <c r="BH77" s="423">
        <v>0.0809420741528584</v>
      </c>
      <c r="BI77" s="429"/>
      <c r="BJ77" s="24"/>
      <c r="BK77" s="424"/>
      <c r="BL77" s="423"/>
      <c r="BM77" s="424"/>
      <c r="BN77" s="423"/>
      <c r="BO77" s="424"/>
      <c r="BP77" s="423"/>
      <c r="BQ77" s="27"/>
      <c r="BR77" s="24"/>
      <c r="BS77" s="424"/>
      <c r="BT77" s="423"/>
      <c r="BU77" s="424"/>
      <c r="BV77" s="423"/>
      <c r="BW77" s="424"/>
      <c r="BX77" s="423"/>
      <c r="BY77" s="27"/>
      <c r="BZ77" s="24"/>
      <c r="CA77" s="424"/>
      <c r="CB77" s="423"/>
      <c r="CC77" s="424"/>
      <c r="CD77" s="423"/>
      <c r="CE77" s="424"/>
      <c r="CF77" s="423"/>
      <c r="CG77" s="27"/>
      <c r="CH77" s="24"/>
      <c r="CI77" s="424"/>
      <c r="CJ77" s="423"/>
      <c r="CK77" s="424"/>
      <c r="CL77" s="423"/>
      <c r="CM77" s="424"/>
      <c r="CN77" s="423"/>
      <c r="CO77" s="27"/>
      <c r="CP77" s="24"/>
      <c r="CQ77" s="424"/>
      <c r="CR77" s="423"/>
      <c r="CS77" s="424"/>
      <c r="CT77" s="423"/>
      <c r="CU77" s="424"/>
      <c r="CV77" s="423"/>
      <c r="CW77" s="27"/>
      <c r="CX77" s="24"/>
      <c r="CY77" s="424"/>
      <c r="CZ77" s="423"/>
      <c r="DA77" s="424"/>
      <c r="DB77" s="423"/>
      <c r="DC77" s="424"/>
      <c r="DD77" s="423"/>
      <c r="DE77" s="27"/>
      <c r="DF77" s="24"/>
      <c r="DG77" s="424"/>
      <c r="DH77" s="423"/>
      <c r="DI77" s="424"/>
      <c r="DJ77" s="423"/>
      <c r="DK77" s="424"/>
      <c r="DL77" s="423"/>
      <c r="DM77" s="27"/>
      <c r="DN77" s="24"/>
      <c r="DO77" s="424"/>
      <c r="DP77" s="423"/>
      <c r="DQ77" s="424"/>
      <c r="DR77" s="423"/>
      <c r="DS77" s="424"/>
      <c r="DT77" s="423"/>
      <c r="DU77" s="27"/>
      <c r="DV77" s="24"/>
      <c r="DW77" s="424"/>
      <c r="DX77" s="423"/>
      <c r="DY77" s="424"/>
      <c r="DZ77" s="423"/>
      <c r="EA77" s="424"/>
      <c r="EB77" s="423"/>
      <c r="EC77" s="27"/>
      <c r="ED77" s="24"/>
      <c r="EE77" s="424"/>
      <c r="EF77" s="423"/>
      <c r="EG77" s="424"/>
      <c r="EH77" s="423"/>
      <c r="EI77" s="424"/>
      <c r="EJ77" s="423"/>
      <c r="EK77" s="27"/>
      <c r="EL77" s="24"/>
      <c r="EM77" s="424"/>
      <c r="EN77" s="423"/>
      <c r="EO77" s="424"/>
      <c r="EP77" s="423"/>
      <c r="EQ77" s="424"/>
      <c r="ER77" s="423"/>
      <c r="ES77" s="27"/>
      <c r="ET77" s="24"/>
      <c r="EU77" s="424"/>
      <c r="EV77" s="423"/>
      <c r="EW77" s="424"/>
      <c r="EX77" s="423"/>
      <c r="EY77" s="424"/>
      <c r="EZ77" s="423"/>
      <c r="FA77" s="27"/>
      <c r="FB77" s="24"/>
      <c r="FC77" s="424"/>
      <c r="FD77" s="423"/>
      <c r="FE77" s="424"/>
      <c r="FF77" s="423"/>
      <c r="FG77" s="424"/>
      <c r="FH77" s="423"/>
      <c r="FI77" s="27"/>
      <c r="FJ77" s="24"/>
      <c r="FK77" s="424"/>
      <c r="FL77" s="423"/>
      <c r="FM77" s="424"/>
      <c r="FN77" s="423"/>
      <c r="FO77" s="424"/>
      <c r="FP77" s="423"/>
      <c r="FQ77" s="27"/>
      <c r="FR77" s="24"/>
      <c r="FS77" s="424"/>
      <c r="FT77" s="423"/>
      <c r="FU77" s="424"/>
      <c r="FV77" s="423"/>
      <c r="FW77" s="424"/>
      <c r="FX77" s="423"/>
      <c r="FY77" s="27"/>
      <c r="FZ77" s="24"/>
      <c r="GA77" s="424"/>
      <c r="GB77" s="423"/>
      <c r="GC77" s="424"/>
      <c r="GD77" s="423"/>
      <c r="GE77" s="424"/>
      <c r="GF77" s="423"/>
      <c r="GG77" s="424"/>
      <c r="GH77" s="423"/>
      <c r="GI77" s="27"/>
      <c r="GJ77" s="24"/>
      <c r="GK77" s="424"/>
      <c r="GL77" s="423"/>
      <c r="GM77" s="424"/>
      <c r="GN77" s="423"/>
      <c r="GO77" s="424"/>
      <c r="GP77" s="423"/>
      <c r="GQ77" s="27"/>
      <c r="GR77" s="24"/>
      <c r="GS77" s="424"/>
      <c r="GT77" s="423"/>
      <c r="GU77" s="424"/>
      <c r="GV77" s="423"/>
      <c r="GW77" s="424"/>
      <c r="GX77" s="423"/>
      <c r="GY77" s="27"/>
      <c r="GZ77" s="24"/>
      <c r="HA77" s="424"/>
      <c r="HB77" s="423"/>
      <c r="HC77" s="424"/>
      <c r="HD77" s="423"/>
      <c r="HE77" s="424"/>
      <c r="HF77" s="423"/>
      <c r="HG77" s="27"/>
      <c r="HH77" s="24"/>
      <c r="HI77" s="424"/>
      <c r="HJ77" s="423"/>
      <c r="HK77" s="424"/>
      <c r="HL77" s="423"/>
      <c r="HM77" s="424"/>
      <c r="HN77" s="423"/>
      <c r="HO77" s="27"/>
      <c r="HP77" s="24"/>
      <c r="HQ77" s="424"/>
      <c r="HR77" s="423"/>
      <c r="HS77" s="424"/>
      <c r="HT77" s="423"/>
      <c r="HU77" s="424"/>
      <c r="HV77" s="423"/>
      <c r="HW77" s="27"/>
      <c r="HX77" s="24"/>
      <c r="HY77" s="424"/>
      <c r="HZ77" s="423"/>
      <c r="IA77" s="424"/>
      <c r="IB77" s="423"/>
      <c r="IC77" s="424"/>
      <c r="ID77" s="423"/>
      <c r="IE77" s="27"/>
      <c r="IF77" s="24"/>
      <c r="IG77" s="424"/>
      <c r="IH77" s="423"/>
      <c r="II77" s="424"/>
      <c r="IJ77" s="423"/>
      <c r="IK77" s="424"/>
      <c r="IL77" s="423"/>
      <c r="IM77" s="27"/>
      <c r="IN77" s="24"/>
      <c r="IO77" s="424"/>
      <c r="IP77" s="423"/>
      <c r="IQ77" s="424"/>
      <c r="IR77" s="423"/>
      <c r="IS77" s="424"/>
      <c r="IT77" s="423"/>
      <c r="IU77" s="27"/>
      <c r="IV77" s="24"/>
      <c r="IW77" s="424"/>
      <c r="IX77" s="423"/>
      <c r="IY77" s="424"/>
      <c r="IZ77" s="423"/>
      <c r="JA77" s="424"/>
      <c r="JB77" s="423"/>
      <c r="JC77" s="27"/>
      <c r="JD77" s="24"/>
      <c r="JE77" s="424"/>
      <c r="JF77" s="423"/>
      <c r="JG77" s="424"/>
      <c r="JH77" s="423"/>
      <c r="JI77" s="424"/>
      <c r="JJ77" s="423"/>
      <c r="JK77" s="27"/>
      <c r="JL77" s="24"/>
      <c r="JM77" s="424"/>
      <c r="JN77" s="423"/>
      <c r="JO77" s="424"/>
      <c r="JP77" s="423"/>
      <c r="JQ77" s="424"/>
      <c r="JR77" s="423"/>
      <c r="JS77" s="27"/>
      <c r="JT77" s="24"/>
      <c r="JU77" s="424"/>
      <c r="JV77" s="423"/>
      <c r="JW77" s="424"/>
      <c r="JX77" s="423"/>
      <c r="JY77" s="424"/>
      <c r="JZ77" s="423"/>
      <c r="KA77" s="27"/>
      <c r="KB77" s="24"/>
      <c r="KC77" s="424"/>
      <c r="KD77" s="423"/>
      <c r="KE77" s="424"/>
      <c r="KF77" s="423"/>
      <c r="KG77" s="424"/>
      <c r="KH77" s="423"/>
      <c r="KI77" s="27"/>
      <c r="KJ77" s="24"/>
      <c r="KL77" s="13"/>
      <c r="KM77" s="13"/>
      <c r="KN77" s="154"/>
    </row>
    <row r="78" hidden="1" spans="1:300">
      <c r="A78" s="27">
        <v>2020</v>
      </c>
      <c r="B78" s="431" t="s">
        <v>31</v>
      </c>
      <c r="C78" s="424">
        <v>141.037411847053</v>
      </c>
      <c r="D78" s="423">
        <v>5.13201480185228</v>
      </c>
      <c r="E78" s="424">
        <v>134.906476172854</v>
      </c>
      <c r="F78" s="423">
        <v>12.3036103275613</v>
      </c>
      <c r="G78" s="424">
        <v>113.116311493757</v>
      </c>
      <c r="H78" s="423">
        <v>-1.69944489502686</v>
      </c>
      <c r="I78" s="424">
        <v>128.036207397851</v>
      </c>
      <c r="J78" s="423">
        <v>-3.41597341040325</v>
      </c>
      <c r="K78" s="27">
        <v>2020</v>
      </c>
      <c r="L78" s="431" t="s">
        <v>31</v>
      </c>
      <c r="M78" s="424">
        <v>97.0454650412306</v>
      </c>
      <c r="N78" s="423">
        <v>-17.1713187789848</v>
      </c>
      <c r="O78" s="424">
        <v>106.529273972241</v>
      </c>
      <c r="P78" s="423">
        <v>-17.473155906711</v>
      </c>
      <c r="Q78" s="424">
        <v>128.497526565046</v>
      </c>
      <c r="R78" s="423">
        <v>-8.99616673618364</v>
      </c>
      <c r="S78" s="27">
        <v>2020</v>
      </c>
      <c r="T78" s="431" t="s">
        <v>31</v>
      </c>
      <c r="U78" s="424">
        <v>104.860125968646</v>
      </c>
      <c r="V78" s="423">
        <v>-10.5452578848423</v>
      </c>
      <c r="W78" s="424">
        <v>87.9384422180718</v>
      </c>
      <c r="X78" s="423">
        <v>-28.6333024314423</v>
      </c>
      <c r="Y78" s="424">
        <v>92.5805881643047</v>
      </c>
      <c r="Z78" s="423">
        <v>-20.9245610702407</v>
      </c>
      <c r="AA78" s="27">
        <v>2020</v>
      </c>
      <c r="AB78" s="431" t="s">
        <v>31</v>
      </c>
      <c r="AC78" s="424">
        <v>81.4508251698987</v>
      </c>
      <c r="AD78" s="423">
        <v>-31.2291606771913</v>
      </c>
      <c r="AE78" s="424">
        <v>90.9342796837973</v>
      </c>
      <c r="AF78" s="423">
        <v>-14.2849868908005</v>
      </c>
      <c r="AG78" s="424">
        <v>113.345576951795</v>
      </c>
      <c r="AH78" s="423">
        <v>-14.9120310883053</v>
      </c>
      <c r="AI78" s="27">
        <v>2020</v>
      </c>
      <c r="AJ78" s="431" t="s">
        <v>31</v>
      </c>
      <c r="AK78" s="424">
        <v>101.003121649719</v>
      </c>
      <c r="AL78" s="423">
        <v>-17.756643872033</v>
      </c>
      <c r="AM78" s="424">
        <v>58.2469037609239</v>
      </c>
      <c r="AN78" s="423">
        <v>-25.4842080091066</v>
      </c>
      <c r="AO78" s="424">
        <v>84.7066934146655</v>
      </c>
      <c r="AP78" s="423">
        <v>-25.4662210904473</v>
      </c>
      <c r="AQ78" s="27">
        <v>2020</v>
      </c>
      <c r="AR78" s="431" t="s">
        <v>31</v>
      </c>
      <c r="AS78" s="424">
        <v>97.9435578721025</v>
      </c>
      <c r="AT78" s="423">
        <v>-11.5512581716038</v>
      </c>
      <c r="AU78" s="424">
        <v>98.1636363067076</v>
      </c>
      <c r="AV78" s="423">
        <v>3.05296898087863</v>
      </c>
      <c r="AW78" s="424">
        <v>75.189568829071</v>
      </c>
      <c r="AX78" s="423">
        <v>-30.0734424799275</v>
      </c>
      <c r="AY78" s="27">
        <v>2020</v>
      </c>
      <c r="AZ78" s="431" t="s">
        <v>31</v>
      </c>
      <c r="BA78" s="424">
        <v>68.6373425400935</v>
      </c>
      <c r="BB78" s="423">
        <v>-34.6349377085908</v>
      </c>
      <c r="BC78" s="424">
        <v>104.776644911285</v>
      </c>
      <c r="BD78" s="423">
        <v>-10.2923599827318</v>
      </c>
      <c r="BE78" s="424">
        <v>68.1859925775027</v>
      </c>
      <c r="BF78" s="423">
        <v>-37.1717071052884</v>
      </c>
      <c r="BG78" s="424">
        <v>100.736250777265</v>
      </c>
      <c r="BH78" s="423">
        <v>-9.42546080446711</v>
      </c>
      <c r="BI78" s="429"/>
      <c r="BJ78" s="24"/>
      <c r="BK78" s="424"/>
      <c r="BL78" s="423"/>
      <c r="BM78" s="424"/>
      <c r="BN78" s="423"/>
      <c r="BO78" s="424"/>
      <c r="BP78" s="423"/>
      <c r="BQ78" s="27"/>
      <c r="BR78" s="24"/>
      <c r="BS78" s="424"/>
      <c r="BT78" s="423"/>
      <c r="BU78" s="424"/>
      <c r="BV78" s="423"/>
      <c r="BW78" s="424"/>
      <c r="BX78" s="423"/>
      <c r="BY78" s="27"/>
      <c r="BZ78" s="24"/>
      <c r="CA78" s="424"/>
      <c r="CB78" s="423"/>
      <c r="CC78" s="424"/>
      <c r="CD78" s="423"/>
      <c r="CE78" s="424"/>
      <c r="CF78" s="423"/>
      <c r="CG78" s="27"/>
      <c r="CH78" s="24"/>
      <c r="CI78" s="424"/>
      <c r="CJ78" s="423"/>
      <c r="CK78" s="424"/>
      <c r="CL78" s="423"/>
      <c r="CM78" s="424"/>
      <c r="CN78" s="423"/>
      <c r="CO78" s="27"/>
      <c r="CP78" s="24"/>
      <c r="CQ78" s="424"/>
      <c r="CR78" s="423"/>
      <c r="CS78" s="424"/>
      <c r="CT78" s="423"/>
      <c r="CU78" s="424"/>
      <c r="CV78" s="423"/>
      <c r="CW78" s="27"/>
      <c r="CX78" s="24"/>
      <c r="CY78" s="424"/>
      <c r="CZ78" s="423"/>
      <c r="DA78" s="424"/>
      <c r="DB78" s="423"/>
      <c r="DC78" s="424"/>
      <c r="DD78" s="423"/>
      <c r="DE78" s="27"/>
      <c r="DF78" s="24"/>
      <c r="DG78" s="424"/>
      <c r="DH78" s="423"/>
      <c r="DI78" s="424"/>
      <c r="DJ78" s="423"/>
      <c r="DK78" s="424"/>
      <c r="DL78" s="423"/>
      <c r="DM78" s="27"/>
      <c r="DN78" s="24"/>
      <c r="DO78" s="424"/>
      <c r="DP78" s="423"/>
      <c r="DQ78" s="424"/>
      <c r="DR78" s="423"/>
      <c r="DS78" s="424"/>
      <c r="DT78" s="423"/>
      <c r="DU78" s="27"/>
      <c r="DV78" s="24"/>
      <c r="DW78" s="424"/>
      <c r="DX78" s="423"/>
      <c r="DY78" s="424"/>
      <c r="DZ78" s="423"/>
      <c r="EA78" s="424"/>
      <c r="EB78" s="423"/>
      <c r="EC78" s="27"/>
      <c r="ED78" s="24"/>
      <c r="EE78" s="424"/>
      <c r="EF78" s="423"/>
      <c r="EG78" s="424"/>
      <c r="EH78" s="423"/>
      <c r="EI78" s="424"/>
      <c r="EJ78" s="423"/>
      <c r="EK78" s="27"/>
      <c r="EL78" s="24"/>
      <c r="EM78" s="424"/>
      <c r="EN78" s="423"/>
      <c r="EO78" s="424"/>
      <c r="EP78" s="423"/>
      <c r="EQ78" s="424"/>
      <c r="ER78" s="423"/>
      <c r="ES78" s="27"/>
      <c r="ET78" s="24"/>
      <c r="EU78" s="424"/>
      <c r="EV78" s="423"/>
      <c r="EW78" s="424"/>
      <c r="EX78" s="423"/>
      <c r="EY78" s="424"/>
      <c r="EZ78" s="423"/>
      <c r="FA78" s="27"/>
      <c r="FB78" s="24"/>
      <c r="FC78" s="424"/>
      <c r="FD78" s="423"/>
      <c r="FE78" s="424"/>
      <c r="FF78" s="423"/>
      <c r="FG78" s="424"/>
      <c r="FH78" s="423"/>
      <c r="FI78" s="27"/>
      <c r="FJ78" s="24"/>
      <c r="FK78" s="424"/>
      <c r="FL78" s="423"/>
      <c r="FM78" s="424"/>
      <c r="FN78" s="423"/>
      <c r="FO78" s="424"/>
      <c r="FP78" s="423"/>
      <c r="FQ78" s="27"/>
      <c r="FR78" s="24"/>
      <c r="FS78" s="424"/>
      <c r="FT78" s="423"/>
      <c r="FU78" s="424"/>
      <c r="FV78" s="423"/>
      <c r="FW78" s="424"/>
      <c r="FX78" s="423"/>
      <c r="FY78" s="27"/>
      <c r="FZ78" s="24"/>
      <c r="GA78" s="424"/>
      <c r="GB78" s="423"/>
      <c r="GC78" s="424"/>
      <c r="GD78" s="423"/>
      <c r="GE78" s="424"/>
      <c r="GF78" s="423"/>
      <c r="GG78" s="424"/>
      <c r="GH78" s="423"/>
      <c r="GI78" s="27"/>
      <c r="GJ78" s="24"/>
      <c r="GK78" s="424"/>
      <c r="GL78" s="423"/>
      <c r="GM78" s="424"/>
      <c r="GN78" s="423"/>
      <c r="GO78" s="424"/>
      <c r="GP78" s="423"/>
      <c r="GQ78" s="27"/>
      <c r="GR78" s="24"/>
      <c r="GS78" s="424"/>
      <c r="GT78" s="423"/>
      <c r="GU78" s="424"/>
      <c r="GV78" s="423"/>
      <c r="GW78" s="424"/>
      <c r="GX78" s="423"/>
      <c r="GY78" s="27"/>
      <c r="GZ78" s="24"/>
      <c r="HA78" s="424"/>
      <c r="HB78" s="423"/>
      <c r="HC78" s="424"/>
      <c r="HD78" s="423"/>
      <c r="HE78" s="424"/>
      <c r="HF78" s="423"/>
      <c r="HG78" s="27"/>
      <c r="HH78" s="24"/>
      <c r="HI78" s="424"/>
      <c r="HJ78" s="423"/>
      <c r="HK78" s="424"/>
      <c r="HL78" s="423"/>
      <c r="HM78" s="424"/>
      <c r="HN78" s="423"/>
      <c r="HO78" s="27"/>
      <c r="HP78" s="24"/>
      <c r="HQ78" s="424"/>
      <c r="HR78" s="423"/>
      <c r="HS78" s="424"/>
      <c r="HT78" s="423"/>
      <c r="HU78" s="424"/>
      <c r="HV78" s="423"/>
      <c r="HW78" s="27"/>
      <c r="HX78" s="24"/>
      <c r="HY78" s="424"/>
      <c r="HZ78" s="423"/>
      <c r="IA78" s="424"/>
      <c r="IB78" s="423"/>
      <c r="IC78" s="424"/>
      <c r="ID78" s="423"/>
      <c r="IE78" s="27"/>
      <c r="IF78" s="24"/>
      <c r="IG78" s="424"/>
      <c r="IH78" s="423"/>
      <c r="II78" s="424"/>
      <c r="IJ78" s="423"/>
      <c r="IK78" s="424"/>
      <c r="IL78" s="423"/>
      <c r="IM78" s="27"/>
      <c r="IN78" s="24"/>
      <c r="IO78" s="424"/>
      <c r="IP78" s="423"/>
      <c r="IQ78" s="424"/>
      <c r="IR78" s="423"/>
      <c r="IS78" s="424"/>
      <c r="IT78" s="423"/>
      <c r="IU78" s="27"/>
      <c r="IV78" s="24"/>
      <c r="IW78" s="424"/>
      <c r="IX78" s="423"/>
      <c r="IY78" s="424"/>
      <c r="IZ78" s="423"/>
      <c r="JA78" s="424"/>
      <c r="JB78" s="423"/>
      <c r="JC78" s="27"/>
      <c r="JD78" s="24"/>
      <c r="JE78" s="424"/>
      <c r="JF78" s="423"/>
      <c r="JG78" s="424"/>
      <c r="JH78" s="423"/>
      <c r="JI78" s="424"/>
      <c r="JJ78" s="423"/>
      <c r="JK78" s="27"/>
      <c r="JL78" s="24"/>
      <c r="JM78" s="424"/>
      <c r="JN78" s="423"/>
      <c r="JO78" s="424"/>
      <c r="JP78" s="423"/>
      <c r="JQ78" s="424"/>
      <c r="JR78" s="423"/>
      <c r="JS78" s="27"/>
      <c r="JT78" s="24"/>
      <c r="JU78" s="424"/>
      <c r="JV78" s="423"/>
      <c r="JW78" s="424"/>
      <c r="JX78" s="423"/>
      <c r="JY78" s="424"/>
      <c r="JZ78" s="423"/>
      <c r="KA78" s="27"/>
      <c r="KB78" s="24"/>
      <c r="KC78" s="424"/>
      <c r="KD78" s="423"/>
      <c r="KE78" s="424"/>
      <c r="KF78" s="423"/>
      <c r="KG78" s="424"/>
      <c r="KH78" s="423"/>
      <c r="KI78" s="27"/>
      <c r="KJ78" s="24"/>
      <c r="KL78" s="13"/>
      <c r="KM78" s="13"/>
      <c r="KN78" s="154"/>
    </row>
    <row r="79" hidden="1" spans="1:61">
      <c r="A79" s="27">
        <v>2021</v>
      </c>
      <c r="B79" s="431" t="s">
        <v>31</v>
      </c>
      <c r="C79" s="424">
        <v>166.548280612007</v>
      </c>
      <c r="D79" s="423">
        <v>18.088015393121</v>
      </c>
      <c r="E79" s="424">
        <v>125.704516503455</v>
      </c>
      <c r="F79" s="423">
        <v>-6.82099179405503</v>
      </c>
      <c r="G79" s="424">
        <v>118.743776577977</v>
      </c>
      <c r="H79" s="423">
        <v>4.9749368679954</v>
      </c>
      <c r="I79" s="424">
        <v>165.566141765459</v>
      </c>
      <c r="J79" s="423">
        <v>29.311969739145</v>
      </c>
      <c r="K79" s="27">
        <v>2021</v>
      </c>
      <c r="L79" s="431" t="s">
        <v>31</v>
      </c>
      <c r="M79" s="424">
        <v>111.045471610245</v>
      </c>
      <c r="N79" s="423">
        <v>14.4262347169616</v>
      </c>
      <c r="O79" s="424">
        <v>121.459654260627</v>
      </c>
      <c r="P79" s="423">
        <v>14.0152839981589</v>
      </c>
      <c r="Q79" s="424">
        <v>135.238002949669</v>
      </c>
      <c r="R79" s="423">
        <v>5.24560788429729</v>
      </c>
      <c r="S79" s="27">
        <v>2021</v>
      </c>
      <c r="T79" s="431" t="s">
        <v>31</v>
      </c>
      <c r="U79" s="424">
        <v>123.842316380532</v>
      </c>
      <c r="V79" s="423">
        <v>18.1023913871342</v>
      </c>
      <c r="W79" s="424">
        <v>91.7259993009228</v>
      </c>
      <c r="X79" s="423">
        <v>4.30705501179848</v>
      </c>
      <c r="Y79" s="424">
        <v>111.996104279868</v>
      </c>
      <c r="Z79" s="423">
        <v>20.9714763111103</v>
      </c>
      <c r="AA79" s="27">
        <v>2021</v>
      </c>
      <c r="AB79" s="431" t="s">
        <v>31</v>
      </c>
      <c r="AC79" s="424">
        <v>123.495314997497</v>
      </c>
      <c r="AD79" s="423">
        <v>51.6194768314468</v>
      </c>
      <c r="AE79" s="424">
        <v>130.880406200847</v>
      </c>
      <c r="AF79" s="423">
        <v>43.9285675940391</v>
      </c>
      <c r="AG79" s="424">
        <v>113.732013529329</v>
      </c>
      <c r="AH79" s="423">
        <v>0.340936618725451</v>
      </c>
      <c r="AI79" s="27">
        <v>2021</v>
      </c>
      <c r="AJ79" s="431" t="s">
        <v>31</v>
      </c>
      <c r="AK79" s="424">
        <v>162.258782076497</v>
      </c>
      <c r="AL79" s="423">
        <v>60.6472942878084</v>
      </c>
      <c r="AM79" s="424">
        <v>53.0856471821886</v>
      </c>
      <c r="AN79" s="423">
        <v>-8.86099731570246</v>
      </c>
      <c r="AO79" s="424">
        <v>117.49544394129</v>
      </c>
      <c r="AP79" s="423">
        <v>38.7085709580392</v>
      </c>
      <c r="AQ79" s="27">
        <v>2021</v>
      </c>
      <c r="AR79" s="431" t="s">
        <v>31</v>
      </c>
      <c r="AS79" s="424">
        <v>156.622997305524</v>
      </c>
      <c r="AT79" s="423">
        <v>59.9114844388709</v>
      </c>
      <c r="AU79" s="424">
        <v>105.194155775091</v>
      </c>
      <c r="AV79" s="423">
        <v>7.16204058131797</v>
      </c>
      <c r="AW79" s="424">
        <v>102.454567598942</v>
      </c>
      <c r="AX79" s="423">
        <v>36.2616772438909</v>
      </c>
      <c r="AY79" s="27">
        <v>2021</v>
      </c>
      <c r="AZ79" s="431" t="s">
        <v>31</v>
      </c>
      <c r="BA79" s="424">
        <v>93.8001824353588</v>
      </c>
      <c r="BB79" s="423">
        <v>36.6605683787464</v>
      </c>
      <c r="BC79" s="424">
        <v>102.864620283751</v>
      </c>
      <c r="BD79" s="423">
        <v>-1.8248576571167</v>
      </c>
      <c r="BE79" s="424">
        <v>91.8058370614924</v>
      </c>
      <c r="BF79" s="423">
        <v>34.6403177414226</v>
      </c>
      <c r="BG79" s="424">
        <v>82.7163503125456</v>
      </c>
      <c r="BH79" s="423">
        <v>-17.8881984644855</v>
      </c>
      <c r="BI79" s="429"/>
    </row>
    <row r="80" hidden="1" spans="1:61">
      <c r="A80" s="27">
        <v>2022</v>
      </c>
      <c r="B80" s="431" t="s">
        <v>31</v>
      </c>
      <c r="C80" s="424">
        <v>205.809303272945</v>
      </c>
      <c r="D80" s="423">
        <v>23.5733581377525</v>
      </c>
      <c r="E80" s="424">
        <v>115.486314654814</v>
      </c>
      <c r="F80" s="423">
        <v>-8.12874678879207</v>
      </c>
      <c r="G80" s="424">
        <v>124.972728680705</v>
      </c>
      <c r="H80" s="423">
        <v>5.24570826550894</v>
      </c>
      <c r="I80" s="424">
        <v>203.314224903029</v>
      </c>
      <c r="J80" s="423">
        <v>22.7993977120301</v>
      </c>
      <c r="K80" s="27">
        <v>2022</v>
      </c>
      <c r="L80" s="431" t="s">
        <v>31</v>
      </c>
      <c r="M80" s="424">
        <v>122.117923099272</v>
      </c>
      <c r="N80" s="423">
        <v>9.97109682048935</v>
      </c>
      <c r="O80" s="424">
        <v>129.664620130371</v>
      </c>
      <c r="P80" s="423">
        <v>6.7553015194147</v>
      </c>
      <c r="Q80" s="424">
        <v>148.741425140873</v>
      </c>
      <c r="R80" s="423">
        <v>9.98493167355427</v>
      </c>
      <c r="S80" s="27">
        <v>2022</v>
      </c>
      <c r="T80" s="431" t="s">
        <v>31</v>
      </c>
      <c r="U80" s="424">
        <v>106.657498817814</v>
      </c>
      <c r="V80" s="423">
        <v>-13.8763696165969</v>
      </c>
      <c r="W80" s="424">
        <v>100.736987442145</v>
      </c>
      <c r="X80" s="423">
        <v>9.8238102717858</v>
      </c>
      <c r="Y80" s="424">
        <v>123.26997054941</v>
      </c>
      <c r="Z80" s="423">
        <v>10.0663021647335</v>
      </c>
      <c r="AA80" s="27">
        <v>2022</v>
      </c>
      <c r="AB80" s="431" t="s">
        <v>31</v>
      </c>
      <c r="AC80" s="424">
        <v>141.558537726543</v>
      </c>
      <c r="AD80" s="423">
        <v>14.6266461439548</v>
      </c>
      <c r="AE80" s="424">
        <v>160.605300245935</v>
      </c>
      <c r="AF80" s="423">
        <v>22.7114928108283</v>
      </c>
      <c r="AG80" s="424">
        <v>85.8041470605582</v>
      </c>
      <c r="AH80" s="423">
        <v>-24.5558533627554</v>
      </c>
      <c r="AI80" s="27">
        <v>2022</v>
      </c>
      <c r="AJ80" s="431" t="s">
        <v>31</v>
      </c>
      <c r="AK80" s="424">
        <v>176.935196626863</v>
      </c>
      <c r="AL80" s="423">
        <v>9.04506638256817</v>
      </c>
      <c r="AM80" s="424">
        <v>60.7341170650535</v>
      </c>
      <c r="AN80" s="423">
        <v>14.4077924803582</v>
      </c>
      <c r="AO80" s="424">
        <v>63.9486340519704</v>
      </c>
      <c r="AP80" s="423">
        <v>-45.5735202090694</v>
      </c>
      <c r="AQ80" s="27">
        <v>2022</v>
      </c>
      <c r="AR80" s="431" t="s">
        <v>31</v>
      </c>
      <c r="AS80" s="424">
        <v>162.042319298807</v>
      </c>
      <c r="AT80" s="423">
        <v>3.46010616992085</v>
      </c>
      <c r="AU80" s="424">
        <v>73.4010220123824</v>
      </c>
      <c r="AV80" s="423">
        <v>-30.2232890491405</v>
      </c>
      <c r="AW80" s="424">
        <v>92.6845102944813</v>
      </c>
      <c r="AX80" s="423">
        <v>-9.53598998407323</v>
      </c>
      <c r="AY80" s="27">
        <v>2022</v>
      </c>
      <c r="AZ80" s="431" t="s">
        <v>31</v>
      </c>
      <c r="BA80" s="424">
        <v>74.580292058118</v>
      </c>
      <c r="BB80" s="423">
        <v>-20.4902483963568</v>
      </c>
      <c r="BC80" s="424">
        <v>129.23968108887</v>
      </c>
      <c r="BD80" s="423">
        <v>25.6405562304741</v>
      </c>
      <c r="BE80" s="424">
        <v>95.5411920845865</v>
      </c>
      <c r="BF80" s="423">
        <v>4.06875547639972</v>
      </c>
      <c r="BG80" s="424">
        <v>103.505492055731</v>
      </c>
      <c r="BH80" s="423">
        <v>25.1330500736954</v>
      </c>
      <c r="BI80" s="429"/>
    </row>
    <row r="81" spans="1:61">
      <c r="A81" s="27">
        <v>2023</v>
      </c>
      <c r="B81" s="431" t="s">
        <v>31</v>
      </c>
      <c r="C81" s="424">
        <v>197.910890573534</v>
      </c>
      <c r="D81" s="423">
        <v>-3.83773355907827</v>
      </c>
      <c r="E81" s="424">
        <v>125.265745248412</v>
      </c>
      <c r="F81" s="423">
        <v>8.46804283505669</v>
      </c>
      <c r="G81" s="424">
        <v>116.263498785251</v>
      </c>
      <c r="H81" s="423">
        <v>-6.9689043260833</v>
      </c>
      <c r="I81" s="424">
        <v>235.856587422516</v>
      </c>
      <c r="J81" s="423">
        <v>16.0059447562059</v>
      </c>
      <c r="K81" s="27">
        <v>2023</v>
      </c>
      <c r="L81" s="431" t="s">
        <v>31</v>
      </c>
      <c r="M81" s="424">
        <v>129.94140260685</v>
      </c>
      <c r="N81" s="423">
        <v>6.40649571252384</v>
      </c>
      <c r="O81" s="424">
        <v>153.445894524422</v>
      </c>
      <c r="P81" s="423">
        <v>18.3406039134964</v>
      </c>
      <c r="Q81" s="424">
        <v>162.95644975055</v>
      </c>
      <c r="R81" s="423">
        <v>9.55686998172429</v>
      </c>
      <c r="S81" s="27">
        <v>2023</v>
      </c>
      <c r="T81" s="431" t="s">
        <v>31</v>
      </c>
      <c r="U81" s="424">
        <v>105.81084590479</v>
      </c>
      <c r="V81" s="423">
        <v>-0.793805332403494</v>
      </c>
      <c r="W81" s="424">
        <v>105.399936591367</v>
      </c>
      <c r="X81" s="423">
        <v>4.62883521497008</v>
      </c>
      <c r="Y81" s="424">
        <v>130.169658407491</v>
      </c>
      <c r="Z81" s="423">
        <v>5.59721708971725</v>
      </c>
      <c r="AA81" s="27">
        <v>2023</v>
      </c>
      <c r="AB81" s="431" t="s">
        <v>31</v>
      </c>
      <c r="AC81" s="424">
        <v>150.232145941176</v>
      </c>
      <c r="AD81" s="423">
        <v>6.12722365880065</v>
      </c>
      <c r="AE81" s="424">
        <v>224.78852849036</v>
      </c>
      <c r="AF81" s="423">
        <v>39.9633313135626</v>
      </c>
      <c r="AG81" s="424">
        <v>73.4245234273383</v>
      </c>
      <c r="AH81" s="423">
        <v>-14.42776842066</v>
      </c>
      <c r="AI81" s="27">
        <v>2023</v>
      </c>
      <c r="AJ81" s="431" t="s">
        <v>31</v>
      </c>
      <c r="AK81" s="424">
        <v>169.53172331781</v>
      </c>
      <c r="AL81" s="423">
        <v>-4.18428523560867</v>
      </c>
      <c r="AM81" s="424">
        <v>64.9219204225722</v>
      </c>
      <c r="AN81" s="423">
        <v>6.89530622966505</v>
      </c>
      <c r="AO81" s="424">
        <v>53.6742590753081</v>
      </c>
      <c r="AP81" s="423">
        <v>-16.0666058454234</v>
      </c>
      <c r="AQ81" s="27">
        <v>2023</v>
      </c>
      <c r="AR81" s="431" t="s">
        <v>31</v>
      </c>
      <c r="AS81" s="424">
        <v>167.841214747383</v>
      </c>
      <c r="AT81" s="423">
        <v>3.57863024527734</v>
      </c>
      <c r="AU81" s="424">
        <v>72.4499525319106</v>
      </c>
      <c r="AV81" s="423">
        <v>-1.29571694561876</v>
      </c>
      <c r="AW81" s="424">
        <v>89.3630517385195</v>
      </c>
      <c r="AX81" s="423">
        <v>-3.58361774303896</v>
      </c>
      <c r="AY81" s="27">
        <v>2023</v>
      </c>
      <c r="AZ81" s="431" t="s">
        <v>31</v>
      </c>
      <c r="BA81" s="424">
        <v>73.0217082390105</v>
      </c>
      <c r="BB81" s="423">
        <v>-2.08980653748708</v>
      </c>
      <c r="BC81" s="424">
        <v>137.561154911927</v>
      </c>
      <c r="BD81" s="423">
        <v>6.43879167214507</v>
      </c>
      <c r="BE81" s="424">
        <v>97.6362845784772</v>
      </c>
      <c r="BF81" s="423">
        <v>2.19286827825617</v>
      </c>
      <c r="BG81" s="424">
        <v>98.5233211972455</v>
      </c>
      <c r="BH81" s="423">
        <v>-4.81343623370527</v>
      </c>
      <c r="BI81" s="429"/>
    </row>
    <row r="82" spans="1:61">
      <c r="A82" s="27">
        <v>2024</v>
      </c>
      <c r="B82" s="431" t="s">
        <v>31</v>
      </c>
      <c r="C82" s="424">
        <v>227.133800192794</v>
      </c>
      <c r="D82" s="423">
        <v>14.7656905259606</v>
      </c>
      <c r="E82" s="424">
        <v>121.276980213058</v>
      </c>
      <c r="F82" s="423">
        <v>-3.18424244987582</v>
      </c>
      <c r="G82" s="424">
        <v>109.450959014816</v>
      </c>
      <c r="H82" s="423">
        <v>-5.85956886005853</v>
      </c>
      <c r="I82" s="424">
        <v>258.165804349619</v>
      </c>
      <c r="J82" s="423">
        <v>9.45880595106603</v>
      </c>
      <c r="K82" s="27">
        <v>2024</v>
      </c>
      <c r="L82" s="431" t="s">
        <v>31</v>
      </c>
      <c r="M82" s="424">
        <v>136.605520215403</v>
      </c>
      <c r="N82" s="423">
        <v>5.12855600667625</v>
      </c>
      <c r="O82" s="424">
        <v>165.138532104685</v>
      </c>
      <c r="P82" s="423">
        <v>7.62003937381499</v>
      </c>
      <c r="Q82" s="424">
        <v>168.514237310881</v>
      </c>
      <c r="R82" s="423">
        <v>3.4105968612098</v>
      </c>
      <c r="S82" s="27">
        <v>2024</v>
      </c>
      <c r="T82" s="431" t="s">
        <v>31</v>
      </c>
      <c r="U82" s="424">
        <v>97.9733127639996</v>
      </c>
      <c r="V82" s="423">
        <v>-7.40711698670536</v>
      </c>
      <c r="W82" s="424">
        <v>109.783924609215</v>
      </c>
      <c r="X82" s="423">
        <v>4.15938392339386</v>
      </c>
      <c r="Y82" s="424">
        <v>123.243994947171</v>
      </c>
      <c r="Z82" s="423">
        <v>-5.32048984767179</v>
      </c>
      <c r="AA82" s="27">
        <v>2024</v>
      </c>
      <c r="AB82" s="431" t="s">
        <v>31</v>
      </c>
      <c r="AC82" s="424">
        <v>142.142570833753</v>
      </c>
      <c r="AD82" s="423">
        <v>-5.38471647112752</v>
      </c>
      <c r="AE82" s="424">
        <v>166.383564776231</v>
      </c>
      <c r="AF82" s="423">
        <v>-25.9821816114755</v>
      </c>
      <c r="AG82" s="424">
        <v>89.7466480526789</v>
      </c>
      <c r="AH82" s="423">
        <v>22.2297998862644</v>
      </c>
      <c r="AI82" s="27">
        <v>2024</v>
      </c>
      <c r="AJ82" s="431" t="s">
        <v>31</v>
      </c>
      <c r="AK82" s="424">
        <v>190.613844463449</v>
      </c>
      <c r="AL82" s="423">
        <v>12.4355021780301</v>
      </c>
      <c r="AM82" s="424">
        <v>67.9276381348061</v>
      </c>
      <c r="AN82" s="423">
        <v>4.6297424547361</v>
      </c>
      <c r="AO82" s="424">
        <v>59.8813593337406</v>
      </c>
      <c r="AP82" s="423">
        <v>11.5643892721901</v>
      </c>
      <c r="AQ82" s="27">
        <v>2024</v>
      </c>
      <c r="AR82" s="431" t="s">
        <v>31</v>
      </c>
      <c r="AS82" s="424">
        <v>172.78237605756</v>
      </c>
      <c r="AT82" s="423">
        <v>2.943949921724</v>
      </c>
      <c r="AU82" s="424">
        <v>66.802369038151</v>
      </c>
      <c r="AV82" s="423">
        <v>-7.7951514064444</v>
      </c>
      <c r="AW82" s="424">
        <v>90.8546035698666</v>
      </c>
      <c r="AX82" s="423">
        <v>1.66909231760732</v>
      </c>
      <c r="AY82" s="27">
        <v>2024</v>
      </c>
      <c r="AZ82" s="431" t="s">
        <v>31</v>
      </c>
      <c r="BA82" s="424">
        <v>78.6014831944926</v>
      </c>
      <c r="BB82" s="423">
        <v>7.64125503229629</v>
      </c>
      <c r="BC82" s="424">
        <v>151.576189172771</v>
      </c>
      <c r="BD82" s="423">
        <v>10.1882208460789</v>
      </c>
      <c r="BE82" s="424">
        <v>95.4014958927494</v>
      </c>
      <c r="BF82" s="423">
        <v>-2.28889156871959</v>
      </c>
      <c r="BG82" s="424">
        <v>101.007637150097</v>
      </c>
      <c r="BH82" s="423">
        <v>2.52155116439725</v>
      </c>
      <c r="BI82" s="429"/>
    </row>
    <row r="83" spans="1:61">
      <c r="A83" s="27"/>
      <c r="B83" s="431"/>
      <c r="C83" s="424"/>
      <c r="D83" s="423"/>
      <c r="E83" s="424"/>
      <c r="F83" s="423"/>
      <c r="G83" s="424"/>
      <c r="H83" s="423"/>
      <c r="I83" s="424"/>
      <c r="J83" s="423"/>
      <c r="K83" s="27"/>
      <c r="L83" s="24"/>
      <c r="M83" s="424"/>
      <c r="N83" s="423"/>
      <c r="O83" s="424"/>
      <c r="P83" s="423"/>
      <c r="Q83" s="424"/>
      <c r="R83" s="423"/>
      <c r="S83" s="27"/>
      <c r="T83" s="24"/>
      <c r="U83" s="424"/>
      <c r="V83" s="423"/>
      <c r="W83" s="424"/>
      <c r="X83" s="423"/>
      <c r="Y83" s="424"/>
      <c r="Z83" s="423"/>
      <c r="AA83" s="27"/>
      <c r="AB83" s="24"/>
      <c r="AC83" s="424"/>
      <c r="AD83" s="423"/>
      <c r="AE83" s="424"/>
      <c r="AF83" s="423"/>
      <c r="AG83" s="424"/>
      <c r="AH83" s="423"/>
      <c r="AI83" s="27"/>
      <c r="AJ83" s="24"/>
      <c r="AK83" s="424"/>
      <c r="AL83" s="423"/>
      <c r="AM83" s="424"/>
      <c r="AN83" s="423"/>
      <c r="AO83" s="424"/>
      <c r="AP83" s="423"/>
      <c r="AQ83" s="27"/>
      <c r="AR83" s="24"/>
      <c r="AS83" s="424"/>
      <c r="AT83" s="423"/>
      <c r="AU83" s="424"/>
      <c r="AV83" s="423"/>
      <c r="AW83" s="424"/>
      <c r="AX83" s="423"/>
      <c r="AY83" s="27"/>
      <c r="AZ83" s="24"/>
      <c r="BA83" s="424"/>
      <c r="BB83" s="423"/>
      <c r="BC83" s="424"/>
      <c r="BD83" s="423"/>
      <c r="BE83" s="424"/>
      <c r="BF83" s="423"/>
      <c r="BG83" s="424"/>
      <c r="BH83" s="423"/>
      <c r="BI83" s="429"/>
    </row>
    <row r="84" ht="15" hidden="1" customHeight="1" spans="1:61">
      <c r="A84" s="27">
        <v>2015</v>
      </c>
      <c r="B84" s="24" t="s">
        <v>32</v>
      </c>
      <c r="C84" s="68">
        <v>117.495291523647</v>
      </c>
      <c r="D84" s="72"/>
      <c r="E84" s="68">
        <v>89.19376318541</v>
      </c>
      <c r="F84" s="72"/>
      <c r="G84" s="68">
        <v>96.3238056249755</v>
      </c>
      <c r="H84" s="72"/>
      <c r="I84" s="68">
        <v>99.161411166355</v>
      </c>
      <c r="J84" s="72"/>
      <c r="K84" s="27">
        <v>2015</v>
      </c>
      <c r="L84" s="24" t="s">
        <v>32</v>
      </c>
      <c r="M84" s="68">
        <v>95.6301131682001</v>
      </c>
      <c r="N84" s="72"/>
      <c r="O84" s="68">
        <v>91.3451052723696</v>
      </c>
      <c r="P84" s="72"/>
      <c r="Q84" s="68">
        <v>121.868247771823</v>
      </c>
      <c r="R84" s="72"/>
      <c r="S84" s="27">
        <v>2015</v>
      </c>
      <c r="T84" s="24" t="s">
        <v>32</v>
      </c>
      <c r="U84" s="68">
        <v>85.8052183312149</v>
      </c>
      <c r="V84" s="72"/>
      <c r="W84" s="68">
        <v>118.122824438701</v>
      </c>
      <c r="X84" s="72"/>
      <c r="Y84" s="68">
        <v>93.3484841529863</v>
      </c>
      <c r="Z84" s="72"/>
      <c r="AA84" s="27">
        <v>2015</v>
      </c>
      <c r="AB84" s="24" t="s">
        <v>32</v>
      </c>
      <c r="AC84" s="68">
        <v>136.400721434736</v>
      </c>
      <c r="AD84" s="72"/>
      <c r="AE84" s="68">
        <v>100.730212326192</v>
      </c>
      <c r="AF84" s="72"/>
      <c r="AG84" s="68">
        <v>110.221552904239</v>
      </c>
      <c r="AH84" s="72"/>
      <c r="AI84" s="27">
        <v>2015</v>
      </c>
      <c r="AJ84" s="24" t="s">
        <v>32</v>
      </c>
      <c r="AK84" s="68">
        <v>103.72848753371</v>
      </c>
      <c r="AL84" s="72"/>
      <c r="AM84" s="68">
        <v>94.6652172514428</v>
      </c>
      <c r="AN84" s="72"/>
      <c r="AO84" s="423">
        <v>143.541173782901</v>
      </c>
      <c r="AP84" s="72"/>
      <c r="AQ84" s="27">
        <v>2015</v>
      </c>
      <c r="AR84" s="24" t="s">
        <v>32</v>
      </c>
      <c r="AS84" s="68">
        <v>100.074975737473</v>
      </c>
      <c r="AT84" s="72"/>
      <c r="AU84" s="68">
        <v>89.0322580645161</v>
      </c>
      <c r="AV84" s="72"/>
      <c r="AW84" s="68">
        <v>99.3194549807124</v>
      </c>
      <c r="AX84" s="72"/>
      <c r="AY84" s="27">
        <v>2015</v>
      </c>
      <c r="AZ84" s="24" t="s">
        <v>32</v>
      </c>
      <c r="BA84" s="68">
        <v>101.724281931922</v>
      </c>
      <c r="BB84" s="72"/>
      <c r="BC84" s="68">
        <v>98.3752721059708</v>
      </c>
      <c r="BD84" s="72"/>
      <c r="BE84" s="68">
        <v>115.092207234774</v>
      </c>
      <c r="BF84" s="72"/>
      <c r="BG84" s="68">
        <v>96.8096109475694</v>
      </c>
      <c r="BH84" s="72"/>
      <c r="BI84" s="429"/>
    </row>
    <row r="85" ht="15" hidden="1" customHeight="1" spans="1:61">
      <c r="A85" s="27"/>
      <c r="B85" s="24" t="s">
        <v>33</v>
      </c>
      <c r="C85" s="68">
        <v>110.622548827238</v>
      </c>
      <c r="D85" s="72"/>
      <c r="E85" s="68">
        <v>99.426056380122</v>
      </c>
      <c r="F85" s="72"/>
      <c r="G85" s="68">
        <v>112.531997754835</v>
      </c>
      <c r="H85" s="72"/>
      <c r="I85" s="68">
        <v>94.5797079818478</v>
      </c>
      <c r="J85" s="72"/>
      <c r="K85" s="27"/>
      <c r="L85" s="24" t="s">
        <v>33</v>
      </c>
      <c r="M85" s="68">
        <v>102.699864334377</v>
      </c>
      <c r="N85" s="72"/>
      <c r="O85" s="68">
        <v>108.25028578517</v>
      </c>
      <c r="P85" s="72"/>
      <c r="Q85" s="68">
        <v>95.76718767219</v>
      </c>
      <c r="R85" s="72"/>
      <c r="S85" s="27"/>
      <c r="T85" s="24" t="s">
        <v>33</v>
      </c>
      <c r="U85" s="68">
        <v>94.8967643143809</v>
      </c>
      <c r="V85" s="72"/>
      <c r="W85" s="68">
        <v>98.1238998963976</v>
      </c>
      <c r="X85" s="72"/>
      <c r="Y85" s="68">
        <v>109.082248937922</v>
      </c>
      <c r="Z85" s="72"/>
      <c r="AA85" s="27"/>
      <c r="AB85" s="24" t="s">
        <v>33</v>
      </c>
      <c r="AC85" s="68">
        <v>80.3446278318302</v>
      </c>
      <c r="AD85" s="72"/>
      <c r="AE85" s="68">
        <v>86.1268683705236</v>
      </c>
      <c r="AF85" s="72"/>
      <c r="AG85" s="68">
        <v>83.3594909985397</v>
      </c>
      <c r="AH85" s="72"/>
      <c r="AI85" s="27"/>
      <c r="AJ85" s="24" t="s">
        <v>33</v>
      </c>
      <c r="AK85" s="68">
        <v>89.6238830989581</v>
      </c>
      <c r="AL85" s="72"/>
      <c r="AM85" s="68">
        <v>96.0882707541923</v>
      </c>
      <c r="AN85" s="72"/>
      <c r="AO85" s="423">
        <v>100.13894020712</v>
      </c>
      <c r="AP85" s="72"/>
      <c r="AQ85" s="27"/>
      <c r="AR85" s="24" t="s">
        <v>33</v>
      </c>
      <c r="AS85" s="68">
        <v>87.7805175561968</v>
      </c>
      <c r="AT85" s="72"/>
      <c r="AU85" s="68">
        <v>89.0322580645161</v>
      </c>
      <c r="AV85" s="72"/>
      <c r="AW85" s="68">
        <v>96.7313042563139</v>
      </c>
      <c r="AX85" s="72"/>
      <c r="AY85" s="27"/>
      <c r="AZ85" s="24" t="s">
        <v>33</v>
      </c>
      <c r="BA85" s="68">
        <v>92.7411136364084</v>
      </c>
      <c r="BB85" s="72"/>
      <c r="BC85" s="68">
        <v>111.47969570105</v>
      </c>
      <c r="BD85" s="72"/>
      <c r="BE85" s="68">
        <v>100.223782325111</v>
      </c>
      <c r="BF85" s="72"/>
      <c r="BG85" s="68">
        <v>105.879544912085</v>
      </c>
      <c r="BH85" s="72"/>
      <c r="BI85" s="429"/>
    </row>
    <row r="86" ht="15" hidden="1" customHeight="1" spans="1:61">
      <c r="A86" s="27"/>
      <c r="B86" s="24" t="s">
        <v>34</v>
      </c>
      <c r="C86" s="68">
        <v>100.927375442481</v>
      </c>
      <c r="D86" s="72"/>
      <c r="E86" s="68">
        <v>82.2672120222249</v>
      </c>
      <c r="F86" s="72"/>
      <c r="G86" s="68">
        <v>105.336429387519</v>
      </c>
      <c r="H86" s="72"/>
      <c r="I86" s="68">
        <v>89.2830335327639</v>
      </c>
      <c r="J86" s="72"/>
      <c r="K86" s="27"/>
      <c r="L86" s="24" t="s">
        <v>34</v>
      </c>
      <c r="M86" s="68">
        <v>96.6326763143294</v>
      </c>
      <c r="N86" s="72"/>
      <c r="O86" s="68">
        <v>113.169110600288</v>
      </c>
      <c r="P86" s="72"/>
      <c r="Q86" s="68">
        <v>83.3744144209378</v>
      </c>
      <c r="R86" s="72"/>
      <c r="S86" s="27"/>
      <c r="T86" s="24" t="s">
        <v>34</v>
      </c>
      <c r="U86" s="68">
        <v>96.7282844761152</v>
      </c>
      <c r="V86" s="72"/>
      <c r="W86" s="68">
        <v>92.4526529748952</v>
      </c>
      <c r="X86" s="72"/>
      <c r="Y86" s="68">
        <v>105.662268600161</v>
      </c>
      <c r="Z86" s="72"/>
      <c r="AA86" s="27"/>
      <c r="AB86" s="24" t="s">
        <v>34</v>
      </c>
      <c r="AC86" s="68">
        <v>79.8278972347643</v>
      </c>
      <c r="AD86" s="72"/>
      <c r="AE86" s="68">
        <v>90.7296324812262</v>
      </c>
      <c r="AF86" s="72"/>
      <c r="AG86" s="68">
        <v>116.669663314922</v>
      </c>
      <c r="AH86" s="72"/>
      <c r="AI86" s="27"/>
      <c r="AJ86" s="24" t="s">
        <v>34</v>
      </c>
      <c r="AK86" s="68">
        <v>94.9139373535807</v>
      </c>
      <c r="AL86" s="72"/>
      <c r="AM86" s="68">
        <v>101.007324241674</v>
      </c>
      <c r="AN86" s="72"/>
      <c r="AO86" s="423">
        <v>121.678247276308</v>
      </c>
      <c r="AP86" s="72"/>
      <c r="AQ86" s="27"/>
      <c r="AR86" s="24" t="s">
        <v>34</v>
      </c>
      <c r="AS86" s="68">
        <v>93.4601171910491</v>
      </c>
      <c r="AT86" s="72"/>
      <c r="AU86" s="68">
        <v>85.1612903225807</v>
      </c>
      <c r="AV86" s="72"/>
      <c r="AW86" s="68">
        <v>113.062999747061</v>
      </c>
      <c r="AX86" s="72"/>
      <c r="AY86" s="27"/>
      <c r="AZ86" s="24" t="s">
        <v>34</v>
      </c>
      <c r="BA86" s="68">
        <v>101.904090328799</v>
      </c>
      <c r="BB86" s="72"/>
      <c r="BC86" s="68">
        <v>99.1924078665015</v>
      </c>
      <c r="BD86" s="72"/>
      <c r="BE86" s="68">
        <v>88.2939637578786</v>
      </c>
      <c r="BF86" s="72"/>
      <c r="BG86" s="68">
        <v>91.3676505688599</v>
      </c>
      <c r="BH86" s="72"/>
      <c r="BI86" s="429"/>
    </row>
    <row r="87" ht="15" hidden="1" customHeight="1" spans="1:61">
      <c r="A87" s="27"/>
      <c r="B87" s="24" t="s">
        <v>35</v>
      </c>
      <c r="C87" s="68">
        <v>104.414797070239</v>
      </c>
      <c r="D87" s="72"/>
      <c r="E87" s="68">
        <v>129.00378677762</v>
      </c>
      <c r="F87" s="72"/>
      <c r="G87" s="68">
        <v>96.9684473179016</v>
      </c>
      <c r="H87" s="72"/>
      <c r="I87" s="68">
        <v>93.2143172843779</v>
      </c>
      <c r="J87" s="72"/>
      <c r="K87" s="27"/>
      <c r="L87" s="24" t="s">
        <v>35</v>
      </c>
      <c r="M87" s="68">
        <v>101.377828548898</v>
      </c>
      <c r="N87" s="72"/>
      <c r="O87" s="68">
        <v>101.590889880457</v>
      </c>
      <c r="P87" s="72"/>
      <c r="Q87" s="68">
        <v>89.7749558129419</v>
      </c>
      <c r="R87" s="72"/>
      <c r="S87" s="27"/>
      <c r="T87" s="24" t="s">
        <v>35</v>
      </c>
      <c r="U87" s="68">
        <v>100.583484291962</v>
      </c>
      <c r="V87" s="72"/>
      <c r="W87" s="68">
        <v>103.282655376751</v>
      </c>
      <c r="X87" s="72"/>
      <c r="Y87" s="68">
        <v>96.6971987248459</v>
      </c>
      <c r="Z87" s="72"/>
      <c r="AA87" s="27"/>
      <c r="AB87" s="24" t="s">
        <v>35</v>
      </c>
      <c r="AC87" s="68">
        <v>108.843375321112</v>
      </c>
      <c r="AD87" s="72"/>
      <c r="AE87" s="68">
        <v>105.805918487754</v>
      </c>
      <c r="AF87" s="72"/>
      <c r="AG87" s="68">
        <v>78.7707395250246</v>
      </c>
      <c r="AH87" s="72"/>
      <c r="AI87" s="27"/>
      <c r="AJ87" s="24" t="s">
        <v>35</v>
      </c>
      <c r="AK87" s="68">
        <v>120.22472651131</v>
      </c>
      <c r="AL87" s="72"/>
      <c r="AM87" s="68">
        <v>77.1425229377202</v>
      </c>
      <c r="AN87" s="72"/>
      <c r="AO87" s="423">
        <v>119.019328010062</v>
      </c>
      <c r="AP87" s="72"/>
      <c r="AQ87" s="27"/>
      <c r="AR87" s="24" t="s">
        <v>35</v>
      </c>
      <c r="AS87" s="68">
        <v>100.511311728897</v>
      </c>
      <c r="AT87" s="72"/>
      <c r="AU87" s="68">
        <v>100.645161290323</v>
      </c>
      <c r="AV87" s="72"/>
      <c r="AW87" s="68">
        <v>115.524347605184</v>
      </c>
      <c r="AX87" s="72"/>
      <c r="AY87" s="27"/>
      <c r="AZ87" s="24" t="s">
        <v>35</v>
      </c>
      <c r="BA87" s="68">
        <v>95.2287308277956</v>
      </c>
      <c r="BB87" s="72"/>
      <c r="BC87" s="68">
        <v>96.9152111237973</v>
      </c>
      <c r="BD87" s="72"/>
      <c r="BE87" s="68">
        <v>98.0575666214831</v>
      </c>
      <c r="BF87" s="72"/>
      <c r="BG87" s="68">
        <v>85.161906277349</v>
      </c>
      <c r="BH87" s="72"/>
      <c r="BI87" s="429"/>
    </row>
    <row r="88" ht="15" hidden="1" customHeight="1" spans="1:61">
      <c r="A88" s="27"/>
      <c r="B88" s="24" t="s">
        <v>36</v>
      </c>
      <c r="C88" s="68">
        <v>91.0827114591739</v>
      </c>
      <c r="D88" s="72"/>
      <c r="E88" s="68">
        <v>111.658468103944</v>
      </c>
      <c r="F88" s="72"/>
      <c r="G88" s="68">
        <v>83.3208499048422</v>
      </c>
      <c r="H88" s="72"/>
      <c r="I88" s="68">
        <v>111.237381149553</v>
      </c>
      <c r="J88" s="72"/>
      <c r="K88" s="27"/>
      <c r="L88" s="24" t="s">
        <v>36</v>
      </c>
      <c r="M88" s="68">
        <v>98.7935779064516</v>
      </c>
      <c r="N88" s="72"/>
      <c r="O88" s="68">
        <v>90.8806722686571</v>
      </c>
      <c r="P88" s="72"/>
      <c r="Q88" s="68">
        <v>89.1846267402315</v>
      </c>
      <c r="R88" s="72"/>
      <c r="S88" s="27"/>
      <c r="T88" s="24" t="s">
        <v>36</v>
      </c>
      <c r="U88" s="68">
        <v>97.9833261607134</v>
      </c>
      <c r="V88" s="72"/>
      <c r="W88" s="68">
        <v>96.10519410219</v>
      </c>
      <c r="X88" s="72"/>
      <c r="Y88" s="68">
        <v>100.339520267581</v>
      </c>
      <c r="Z88" s="72"/>
      <c r="AA88" s="27"/>
      <c r="AB88" s="24" t="s">
        <v>36</v>
      </c>
      <c r="AC88" s="68">
        <v>75.8459027776929</v>
      </c>
      <c r="AD88" s="72"/>
      <c r="AE88" s="68">
        <v>98.0411661558186</v>
      </c>
      <c r="AF88" s="72"/>
      <c r="AG88" s="68">
        <v>76.8004212210684</v>
      </c>
      <c r="AH88" s="72"/>
      <c r="AI88" s="27"/>
      <c r="AJ88" s="24" t="s">
        <v>36</v>
      </c>
      <c r="AK88" s="68">
        <v>93.5818766411566</v>
      </c>
      <c r="AL88" s="72"/>
      <c r="AM88" s="68">
        <v>98.1892321723883</v>
      </c>
      <c r="AN88" s="72"/>
      <c r="AO88" s="423">
        <v>102.014570743733</v>
      </c>
      <c r="AP88" s="72"/>
      <c r="AQ88" s="27"/>
      <c r="AR88" s="24" t="s">
        <v>36</v>
      </c>
      <c r="AS88" s="68">
        <v>99.8462522444855</v>
      </c>
      <c r="AT88" s="72"/>
      <c r="AU88" s="68">
        <v>120</v>
      </c>
      <c r="AV88" s="72"/>
      <c r="AW88" s="68">
        <v>96.1857484068257</v>
      </c>
      <c r="AX88" s="72"/>
      <c r="AY88" s="27"/>
      <c r="AZ88" s="24" t="s">
        <v>36</v>
      </c>
      <c r="BA88" s="68">
        <v>97.5937109536104</v>
      </c>
      <c r="BB88" s="72"/>
      <c r="BC88" s="68">
        <v>98.582357936876</v>
      </c>
      <c r="BD88" s="72"/>
      <c r="BE88" s="68">
        <v>99.9858591832834</v>
      </c>
      <c r="BF88" s="72"/>
      <c r="BG88" s="68">
        <v>106.070490890286</v>
      </c>
      <c r="BH88" s="72"/>
      <c r="BI88" s="429"/>
    </row>
    <row r="89" ht="15" hidden="1" customHeight="1" spans="1:61">
      <c r="A89" s="27"/>
      <c r="B89" s="24" t="s">
        <v>37</v>
      </c>
      <c r="C89" s="68">
        <v>83.5860149268557</v>
      </c>
      <c r="D89" s="72"/>
      <c r="E89" s="68">
        <v>104.831450694283</v>
      </c>
      <c r="F89" s="72"/>
      <c r="G89" s="68">
        <v>95.8365551043358</v>
      </c>
      <c r="H89" s="72"/>
      <c r="I89" s="68">
        <v>118.340608683571</v>
      </c>
      <c r="J89" s="72"/>
      <c r="K89" s="27"/>
      <c r="L89" s="24" t="s">
        <v>37</v>
      </c>
      <c r="M89" s="68">
        <v>98.6639318846583</v>
      </c>
      <c r="N89" s="72"/>
      <c r="O89" s="68">
        <v>149.540814723434</v>
      </c>
      <c r="P89" s="72"/>
      <c r="Q89" s="68">
        <v>100.021558715853</v>
      </c>
      <c r="R89" s="72"/>
      <c r="S89" s="27"/>
      <c r="T89" s="24" t="s">
        <v>37</v>
      </c>
      <c r="U89" s="68">
        <v>98.7399541619544</v>
      </c>
      <c r="V89" s="72"/>
      <c r="W89" s="68">
        <v>87.5353735960796</v>
      </c>
      <c r="X89" s="72"/>
      <c r="Y89" s="68">
        <v>102.998367583084</v>
      </c>
      <c r="Z89" s="72"/>
      <c r="AA89" s="27"/>
      <c r="AB89" s="24" t="s">
        <v>37</v>
      </c>
      <c r="AC89" s="68">
        <v>79.5160102159977</v>
      </c>
      <c r="AD89" s="72"/>
      <c r="AE89" s="68">
        <v>98.585559409314</v>
      </c>
      <c r="AF89" s="72"/>
      <c r="AG89" s="68">
        <v>107.875373225182</v>
      </c>
      <c r="AH89" s="72"/>
      <c r="AI89" s="27"/>
      <c r="AJ89" s="24" t="s">
        <v>37</v>
      </c>
      <c r="AK89" s="68">
        <v>102.911379235652</v>
      </c>
      <c r="AL89" s="72"/>
      <c r="AM89" s="68">
        <v>112.547832088907</v>
      </c>
      <c r="AN89" s="72"/>
      <c r="AO89" s="423">
        <v>88.059807839904</v>
      </c>
      <c r="AP89" s="72"/>
      <c r="AQ89" s="27"/>
      <c r="AR89" s="24" t="s">
        <v>37</v>
      </c>
      <c r="AS89" s="68">
        <v>114.868770734868</v>
      </c>
      <c r="AT89" s="72"/>
      <c r="AU89" s="68">
        <v>112.258064516129</v>
      </c>
      <c r="AV89" s="72"/>
      <c r="AW89" s="68">
        <v>103.834581969131</v>
      </c>
      <c r="AX89" s="72"/>
      <c r="AY89" s="27"/>
      <c r="AZ89" s="24" t="s">
        <v>37</v>
      </c>
      <c r="BA89" s="68">
        <v>107.843858860625</v>
      </c>
      <c r="BB89" s="72"/>
      <c r="BC89" s="68">
        <v>88.9038824995344</v>
      </c>
      <c r="BD89" s="72"/>
      <c r="BE89" s="68">
        <v>105.469264553407</v>
      </c>
      <c r="BF89" s="72"/>
      <c r="BG89" s="68">
        <v>105.115760999284</v>
      </c>
      <c r="BH89" s="72"/>
      <c r="BI89" s="429"/>
    </row>
    <row r="90" ht="15" hidden="1" customHeight="1" spans="1:61">
      <c r="A90" s="27"/>
      <c r="B90" s="24" t="s">
        <v>38</v>
      </c>
      <c r="C90" s="68">
        <v>99.6853978761506</v>
      </c>
      <c r="D90" s="72"/>
      <c r="E90" s="68">
        <v>102.20341036192</v>
      </c>
      <c r="F90" s="72"/>
      <c r="G90" s="68">
        <v>103.909847692729</v>
      </c>
      <c r="H90" s="72"/>
      <c r="I90" s="68">
        <v>101.877667838237</v>
      </c>
      <c r="J90" s="72"/>
      <c r="K90" s="27"/>
      <c r="L90" s="24" t="s">
        <v>38</v>
      </c>
      <c r="M90" s="68">
        <v>99.2260507085249</v>
      </c>
      <c r="N90" s="72"/>
      <c r="O90" s="68">
        <v>90.5782186001901</v>
      </c>
      <c r="P90" s="72"/>
      <c r="Q90" s="68">
        <v>88.8711883869829</v>
      </c>
      <c r="R90" s="72"/>
      <c r="S90" s="27"/>
      <c r="T90" s="24" t="s">
        <v>38</v>
      </c>
      <c r="U90" s="68">
        <v>113.007796471071</v>
      </c>
      <c r="V90" s="72"/>
      <c r="W90" s="68">
        <v>98.9822585328606</v>
      </c>
      <c r="X90" s="72"/>
      <c r="Y90" s="68">
        <v>101.830985716788</v>
      </c>
      <c r="Z90" s="72"/>
      <c r="AA90" s="27"/>
      <c r="AB90" s="24" t="s">
        <v>38</v>
      </c>
      <c r="AC90" s="68">
        <v>135.62016230018</v>
      </c>
      <c r="AD90" s="72"/>
      <c r="AE90" s="68">
        <v>98.3552885966243</v>
      </c>
      <c r="AF90" s="72"/>
      <c r="AG90" s="68">
        <v>94.7368454064493</v>
      </c>
      <c r="AH90" s="72"/>
      <c r="AI90" s="27"/>
      <c r="AJ90" s="24" t="s">
        <v>38</v>
      </c>
      <c r="AK90" s="68">
        <v>99.0276580631448</v>
      </c>
      <c r="AL90" s="72"/>
      <c r="AM90" s="68">
        <v>133.031107013895</v>
      </c>
      <c r="AN90" s="72"/>
      <c r="AO90" s="423">
        <v>73.2815114526904</v>
      </c>
      <c r="AP90" s="72"/>
      <c r="AQ90" s="27"/>
      <c r="AR90" s="24" t="s">
        <v>38</v>
      </c>
      <c r="AS90" s="68">
        <v>104.537651087724</v>
      </c>
      <c r="AT90" s="72"/>
      <c r="AU90" s="68">
        <v>100.645161290323</v>
      </c>
      <c r="AV90" s="72"/>
      <c r="AW90" s="68">
        <v>93.3876778415525</v>
      </c>
      <c r="AX90" s="72"/>
      <c r="AY90" s="27"/>
      <c r="AZ90" s="24" t="s">
        <v>38</v>
      </c>
      <c r="BA90" s="68">
        <v>99.1567963452449</v>
      </c>
      <c r="BB90" s="72"/>
      <c r="BC90" s="68">
        <v>93.5271249841334</v>
      </c>
      <c r="BD90" s="72"/>
      <c r="BE90" s="68">
        <v>103.511623359859</v>
      </c>
      <c r="BF90" s="72"/>
      <c r="BG90" s="68">
        <v>113.803803007399</v>
      </c>
      <c r="BH90" s="72"/>
      <c r="BI90" s="429"/>
    </row>
    <row r="91" ht="15" hidden="1" customHeight="1" spans="1:61">
      <c r="A91" s="27"/>
      <c r="B91" s="24" t="s">
        <v>39</v>
      </c>
      <c r="C91" s="68">
        <v>101.786588920929</v>
      </c>
      <c r="D91" s="72"/>
      <c r="E91" s="68">
        <v>104.046319198776</v>
      </c>
      <c r="F91" s="72"/>
      <c r="G91" s="68">
        <v>102.729481178672</v>
      </c>
      <c r="H91" s="72"/>
      <c r="I91" s="68">
        <v>104.760952180747</v>
      </c>
      <c r="J91" s="72"/>
      <c r="K91" s="27"/>
      <c r="L91" s="24" t="s">
        <v>39</v>
      </c>
      <c r="M91" s="68">
        <v>98.246831455019</v>
      </c>
      <c r="N91" s="72"/>
      <c r="O91" s="68">
        <v>85.6056235269139</v>
      </c>
      <c r="P91" s="72"/>
      <c r="Q91" s="68">
        <v>89.9709687800571</v>
      </c>
      <c r="R91" s="72"/>
      <c r="S91" s="27"/>
      <c r="T91" s="24" t="s">
        <v>39</v>
      </c>
      <c r="U91" s="68">
        <v>109.639000370307</v>
      </c>
      <c r="V91" s="72"/>
      <c r="W91" s="68">
        <v>96.5451279973902</v>
      </c>
      <c r="X91" s="72"/>
      <c r="Y91" s="68">
        <v>95.0061465632581</v>
      </c>
      <c r="Z91" s="72"/>
      <c r="AA91" s="27"/>
      <c r="AB91" s="24" t="s">
        <v>39</v>
      </c>
      <c r="AC91" s="68">
        <v>140.363286049213</v>
      </c>
      <c r="AD91" s="72"/>
      <c r="AE91" s="68">
        <v>91.2200109065299</v>
      </c>
      <c r="AF91" s="72"/>
      <c r="AG91" s="68">
        <v>99.8152493265909</v>
      </c>
      <c r="AH91" s="72"/>
      <c r="AI91" s="27"/>
      <c r="AJ91" s="24" t="s">
        <v>39</v>
      </c>
      <c r="AK91" s="68">
        <v>100.569147681512</v>
      </c>
      <c r="AL91" s="72"/>
      <c r="AM91" s="68">
        <v>115.572400674915</v>
      </c>
      <c r="AN91" s="72"/>
      <c r="AO91" s="423">
        <v>106.126633544362</v>
      </c>
      <c r="AP91" s="72"/>
      <c r="AQ91" s="27"/>
      <c r="AR91" s="24" t="s">
        <v>39</v>
      </c>
      <c r="AS91" s="68">
        <v>90.5289590137193</v>
      </c>
      <c r="AT91" s="72"/>
      <c r="AU91" s="68">
        <v>116.129032258065</v>
      </c>
      <c r="AV91" s="72"/>
      <c r="AW91" s="68">
        <v>110.867116291011</v>
      </c>
      <c r="AX91" s="72"/>
      <c r="AY91" s="27"/>
      <c r="AZ91" s="24" t="s">
        <v>39</v>
      </c>
      <c r="BA91" s="68">
        <v>101.878601654982</v>
      </c>
      <c r="BB91" s="72"/>
      <c r="BC91" s="68">
        <v>85.24996055817</v>
      </c>
      <c r="BD91" s="72"/>
      <c r="BE91" s="68">
        <v>100.86214112123</v>
      </c>
      <c r="BF91" s="72"/>
      <c r="BG91" s="68">
        <v>106.356909857586</v>
      </c>
      <c r="BH91" s="72"/>
      <c r="BI91" s="429"/>
    </row>
    <row r="92" ht="15" hidden="1" customHeight="1" spans="1:61">
      <c r="A92" s="27"/>
      <c r="B92" s="24" t="s">
        <v>40</v>
      </c>
      <c r="C92" s="68">
        <v>92.3804952683933</v>
      </c>
      <c r="D92" s="72"/>
      <c r="E92" s="68">
        <v>104.397575722002</v>
      </c>
      <c r="F92" s="72"/>
      <c r="G92" s="68">
        <v>103.119673983557</v>
      </c>
      <c r="H92" s="72"/>
      <c r="I92" s="68">
        <v>104.501498980119</v>
      </c>
      <c r="J92" s="72"/>
      <c r="K92" s="27"/>
      <c r="L92" s="24" t="s">
        <v>40</v>
      </c>
      <c r="M92" s="68">
        <v>111.619231667814</v>
      </c>
      <c r="N92" s="72"/>
      <c r="O92" s="68">
        <v>93.1040763159963</v>
      </c>
      <c r="P92" s="72"/>
      <c r="Q92" s="68">
        <v>96.9543363457605</v>
      </c>
      <c r="R92" s="72"/>
      <c r="S92" s="27"/>
      <c r="T92" s="24" t="s">
        <v>40</v>
      </c>
      <c r="U92" s="68">
        <v>115.151575807921</v>
      </c>
      <c r="V92" s="72"/>
      <c r="W92" s="68">
        <v>101.602933848597</v>
      </c>
      <c r="X92" s="72"/>
      <c r="Y92" s="68">
        <v>99.2411386055168</v>
      </c>
      <c r="Z92" s="72"/>
      <c r="AA92" s="27"/>
      <c r="AB92" s="24" t="s">
        <v>40</v>
      </c>
      <c r="AC92" s="68">
        <v>142.926545431079</v>
      </c>
      <c r="AD92" s="72"/>
      <c r="AE92" s="68">
        <v>124.583464197509</v>
      </c>
      <c r="AF92" s="72"/>
      <c r="AG92" s="68">
        <v>136.322386034209</v>
      </c>
      <c r="AH92" s="72"/>
      <c r="AI92" s="27"/>
      <c r="AJ92" s="24" t="s">
        <v>40</v>
      </c>
      <c r="AK92" s="68">
        <v>111.652665573277</v>
      </c>
      <c r="AL92" s="72"/>
      <c r="AM92" s="68">
        <v>79.8194058225553</v>
      </c>
      <c r="AN92" s="72"/>
      <c r="AO92" s="423">
        <v>87.7281703889525</v>
      </c>
      <c r="AP92" s="72"/>
      <c r="AQ92" s="27"/>
      <c r="AR92" s="24" t="s">
        <v>40</v>
      </c>
      <c r="AS92" s="68">
        <v>102.680433713611</v>
      </c>
      <c r="AT92" s="72"/>
      <c r="AU92" s="68">
        <v>112.258064516129</v>
      </c>
      <c r="AV92" s="72"/>
      <c r="AW92" s="68">
        <v>101.326417368412</v>
      </c>
      <c r="AX92" s="72"/>
      <c r="AY92" s="27"/>
      <c r="AZ92" s="24" t="s">
        <v>40</v>
      </c>
      <c r="BA92" s="68">
        <v>104.096060792583</v>
      </c>
      <c r="BB92" s="72"/>
      <c r="BC92" s="68">
        <v>113.976498804133</v>
      </c>
      <c r="BD92" s="72"/>
      <c r="BE92" s="68">
        <v>103.566714511774</v>
      </c>
      <c r="BF92" s="72"/>
      <c r="BG92" s="68">
        <v>88.4079879067547</v>
      </c>
      <c r="BH92" s="72"/>
      <c r="BI92" s="429"/>
    </row>
    <row r="93" ht="15" hidden="1" customHeight="1" spans="1:61">
      <c r="A93" s="27"/>
      <c r="B93" s="24" t="s">
        <v>41</v>
      </c>
      <c r="C93" s="68">
        <v>92.739787600362</v>
      </c>
      <c r="D93" s="72"/>
      <c r="E93" s="68">
        <v>97.1915436117207</v>
      </c>
      <c r="F93" s="72"/>
      <c r="G93" s="68">
        <v>91.777496488693</v>
      </c>
      <c r="H93" s="72"/>
      <c r="I93" s="68">
        <v>88.2875127444311</v>
      </c>
      <c r="J93" s="72"/>
      <c r="K93" s="27"/>
      <c r="L93" s="24" t="s">
        <v>41</v>
      </c>
      <c r="M93" s="68">
        <v>97.226938611023</v>
      </c>
      <c r="N93" s="72"/>
      <c r="O93" s="68">
        <v>84.0334908971678</v>
      </c>
      <c r="P93" s="72"/>
      <c r="Q93" s="68">
        <v>93.0400927490051</v>
      </c>
      <c r="R93" s="72"/>
      <c r="S93" s="27"/>
      <c r="T93" s="24" t="s">
        <v>41</v>
      </c>
      <c r="U93" s="68">
        <v>97.5749872394087</v>
      </c>
      <c r="V93" s="72"/>
      <c r="W93" s="68">
        <v>99.5526812952812</v>
      </c>
      <c r="X93" s="72"/>
      <c r="Y93" s="68">
        <v>96.6474196772974</v>
      </c>
      <c r="Z93" s="72"/>
      <c r="AA93" s="27"/>
      <c r="AB93" s="24" t="s">
        <v>41</v>
      </c>
      <c r="AC93" s="68">
        <v>74.3171870899113</v>
      </c>
      <c r="AD93" s="72"/>
      <c r="AE93" s="68">
        <v>117.599298870133</v>
      </c>
      <c r="AF93" s="72"/>
      <c r="AG93" s="68">
        <v>128.68013521049</v>
      </c>
      <c r="AH93" s="72"/>
      <c r="AI93" s="27"/>
      <c r="AJ93" s="24" t="s">
        <v>41</v>
      </c>
      <c r="AK93" s="68">
        <v>109.332488441435</v>
      </c>
      <c r="AL93" s="72"/>
      <c r="AM93" s="68">
        <v>78.164451947572</v>
      </c>
      <c r="AN93" s="72"/>
      <c r="AO93" s="423">
        <v>87.3060784771223</v>
      </c>
      <c r="AP93" s="72"/>
      <c r="AQ93" s="27"/>
      <c r="AR93" s="24" t="s">
        <v>41</v>
      </c>
      <c r="AS93" s="68">
        <v>107.955979168801</v>
      </c>
      <c r="AT93" s="72"/>
      <c r="AU93" s="68">
        <v>100.645161290323</v>
      </c>
      <c r="AV93" s="72"/>
      <c r="AW93" s="68">
        <v>91.0986004838848</v>
      </c>
      <c r="AX93" s="72"/>
      <c r="AY93" s="27"/>
      <c r="AZ93" s="24" t="s">
        <v>41</v>
      </c>
      <c r="BA93" s="68">
        <v>98.4101013461629</v>
      </c>
      <c r="BB93" s="72"/>
      <c r="BC93" s="68">
        <v>96.1469950791982</v>
      </c>
      <c r="BD93" s="72"/>
      <c r="BE93" s="68">
        <v>98.1080303935196</v>
      </c>
      <c r="BF93" s="72"/>
      <c r="BG93" s="68">
        <v>85.5437982337497</v>
      </c>
      <c r="BH93" s="72"/>
      <c r="BI93" s="429"/>
    </row>
    <row r="94" ht="15" hidden="1" customHeight="1" spans="1:61">
      <c r="A94" s="27"/>
      <c r="B94" s="24" t="s">
        <v>42</v>
      </c>
      <c r="C94" s="68">
        <v>98.775165590889</v>
      </c>
      <c r="D94" s="72"/>
      <c r="E94" s="68">
        <v>83.8864035606577</v>
      </c>
      <c r="F94" s="72"/>
      <c r="G94" s="68">
        <v>106.53074928348</v>
      </c>
      <c r="H94" s="72"/>
      <c r="I94" s="68">
        <v>94.9378369918458</v>
      </c>
      <c r="J94" s="72"/>
      <c r="K94" s="27"/>
      <c r="L94" s="24" t="s">
        <v>42</v>
      </c>
      <c r="M94" s="68">
        <v>108.02960087252</v>
      </c>
      <c r="N94" s="72"/>
      <c r="O94" s="68">
        <v>94.234866102626</v>
      </c>
      <c r="P94" s="72"/>
      <c r="Q94" s="68">
        <v>127.277557331033</v>
      </c>
      <c r="R94" s="72"/>
      <c r="S94" s="27"/>
      <c r="T94" s="24" t="s">
        <v>42</v>
      </c>
      <c r="U94" s="68">
        <v>95.4912577439275</v>
      </c>
      <c r="V94" s="72"/>
      <c r="W94" s="68">
        <v>106.508741678646</v>
      </c>
      <c r="X94" s="72"/>
      <c r="Y94" s="68">
        <v>95.8918314595672</v>
      </c>
      <c r="Z94" s="72"/>
      <c r="AA94" s="27"/>
      <c r="AB94" s="24" t="s">
        <v>42</v>
      </c>
      <c r="AC94" s="68">
        <v>73.5200744578248</v>
      </c>
      <c r="AD94" s="72"/>
      <c r="AE94" s="68">
        <v>96.7319284776244</v>
      </c>
      <c r="AF94" s="72"/>
      <c r="AG94" s="68">
        <v>79.7244621343529</v>
      </c>
      <c r="AH94" s="72"/>
      <c r="AI94" s="27"/>
      <c r="AJ94" s="24" t="s">
        <v>42</v>
      </c>
      <c r="AK94" s="68">
        <v>88.520293196086</v>
      </c>
      <c r="AL94" s="72"/>
      <c r="AM94" s="68">
        <v>94.9329589680286</v>
      </c>
      <c r="AN94" s="72"/>
      <c r="AO94" s="423">
        <v>81.1745984137769</v>
      </c>
      <c r="AP94" s="72"/>
      <c r="AQ94" s="27"/>
      <c r="AR94" s="24" t="s">
        <v>42</v>
      </c>
      <c r="AS94" s="68">
        <v>88.1326247906197</v>
      </c>
      <c r="AT94" s="72"/>
      <c r="AU94" s="68">
        <v>89.0322580645161</v>
      </c>
      <c r="AV94" s="72"/>
      <c r="AW94" s="68">
        <v>89.2444359776986</v>
      </c>
      <c r="AX94" s="72"/>
      <c r="AY94" s="27"/>
      <c r="AZ94" s="24" t="s">
        <v>42</v>
      </c>
      <c r="BA94" s="68">
        <v>102.930439753059</v>
      </c>
      <c r="BB94" s="72"/>
      <c r="BC94" s="68">
        <v>111.721490365828</v>
      </c>
      <c r="BD94" s="72"/>
      <c r="BE94" s="68">
        <v>101.565417445662</v>
      </c>
      <c r="BF94" s="72"/>
      <c r="BG94" s="68">
        <v>119.72312833161</v>
      </c>
      <c r="BH94" s="72"/>
      <c r="BI94" s="429"/>
    </row>
    <row r="95" ht="15" hidden="1" customHeight="1" spans="1:61">
      <c r="A95" s="27"/>
      <c r="B95" s="24" t="s">
        <v>43</v>
      </c>
      <c r="C95" s="68">
        <v>106.503825493642</v>
      </c>
      <c r="D95" s="72"/>
      <c r="E95" s="68">
        <v>91.8940103813202</v>
      </c>
      <c r="F95" s="72"/>
      <c r="G95" s="68">
        <v>101.61466627846</v>
      </c>
      <c r="H95" s="72"/>
      <c r="I95" s="68">
        <v>99.8180714661518</v>
      </c>
      <c r="J95" s="72"/>
      <c r="K95" s="27"/>
      <c r="L95" s="24" t="s">
        <v>43</v>
      </c>
      <c r="M95" s="68">
        <v>91.853354528183</v>
      </c>
      <c r="N95" s="72"/>
      <c r="O95" s="68">
        <v>97.6668460267296</v>
      </c>
      <c r="P95" s="72"/>
      <c r="Q95" s="68">
        <v>123.894865273184</v>
      </c>
      <c r="R95" s="72"/>
      <c r="S95" s="27"/>
      <c r="T95" s="24" t="s">
        <v>43</v>
      </c>
      <c r="U95" s="68">
        <v>94.3983506310238</v>
      </c>
      <c r="V95" s="72"/>
      <c r="W95" s="68">
        <v>101.185656262211</v>
      </c>
      <c r="X95" s="72"/>
      <c r="Y95" s="68">
        <v>103.254389710994</v>
      </c>
      <c r="Z95" s="72"/>
      <c r="AA95" s="27"/>
      <c r="AB95" s="24" t="s">
        <v>43</v>
      </c>
      <c r="AC95" s="68">
        <v>72.4742098556588</v>
      </c>
      <c r="AD95" s="72"/>
      <c r="AE95" s="68">
        <v>91.4906517207511</v>
      </c>
      <c r="AF95" s="72"/>
      <c r="AG95" s="68">
        <v>87.0236806989323</v>
      </c>
      <c r="AH95" s="72"/>
      <c r="AI95" s="27"/>
      <c r="AJ95" s="24" t="s">
        <v>43</v>
      </c>
      <c r="AK95" s="68">
        <v>85.913456670178</v>
      </c>
      <c r="AL95" s="72"/>
      <c r="AM95" s="68">
        <v>118.839276126709</v>
      </c>
      <c r="AN95" s="72"/>
      <c r="AO95" s="423">
        <v>89.9309398630679</v>
      </c>
      <c r="AP95" s="72"/>
      <c r="AQ95" s="27"/>
      <c r="AR95" s="24" t="s">
        <v>43</v>
      </c>
      <c r="AS95" s="68">
        <v>109.622407032556</v>
      </c>
      <c r="AT95" s="72"/>
      <c r="AU95" s="68">
        <v>85.1612903225807</v>
      </c>
      <c r="AV95" s="72"/>
      <c r="AW95" s="68">
        <v>89.4173150722127</v>
      </c>
      <c r="AX95" s="72"/>
      <c r="AY95" s="27"/>
      <c r="AZ95" s="24" t="s">
        <v>43</v>
      </c>
      <c r="BA95" s="68">
        <v>96.4922135688083</v>
      </c>
      <c r="BB95" s="72"/>
      <c r="BC95" s="68">
        <v>105.929102974808</v>
      </c>
      <c r="BD95" s="72"/>
      <c r="BE95" s="68">
        <v>85.2634294920193</v>
      </c>
      <c r="BF95" s="72"/>
      <c r="BG95" s="68">
        <v>95.7594080674676</v>
      </c>
      <c r="BH95" s="72"/>
      <c r="BI95" s="429"/>
    </row>
    <row r="96" ht="15" hidden="1" customHeight="1" spans="3:60">
      <c r="C96" s="68"/>
      <c r="D96" s="423"/>
      <c r="E96" s="68"/>
      <c r="F96" s="423"/>
      <c r="G96" s="68"/>
      <c r="H96" s="423"/>
      <c r="I96" s="68"/>
      <c r="J96" s="423"/>
      <c r="M96" s="68"/>
      <c r="N96" s="423"/>
      <c r="O96" s="68"/>
      <c r="P96" s="423"/>
      <c r="Q96" s="68"/>
      <c r="R96" s="423"/>
      <c r="U96" s="68"/>
      <c r="V96" s="423"/>
      <c r="W96" s="68"/>
      <c r="X96" s="423"/>
      <c r="Y96" s="68"/>
      <c r="Z96" s="423"/>
      <c r="AC96" s="68"/>
      <c r="AD96" s="423"/>
      <c r="AE96" s="68"/>
      <c r="AF96" s="423"/>
      <c r="AG96" s="68"/>
      <c r="AH96" s="423"/>
      <c r="AK96" s="68"/>
      <c r="AL96" s="423"/>
      <c r="AM96" s="68"/>
      <c r="AN96" s="423"/>
      <c r="AO96" s="423"/>
      <c r="AP96" s="423"/>
      <c r="AS96" s="68"/>
      <c r="AT96" s="423"/>
      <c r="AU96" s="68"/>
      <c r="AV96" s="423"/>
      <c r="AW96" s="68"/>
      <c r="AX96" s="423"/>
      <c r="BA96" s="68"/>
      <c r="BB96" s="423"/>
      <c r="BC96" s="68"/>
      <c r="BD96" s="423"/>
      <c r="BE96" s="68"/>
      <c r="BF96" s="423"/>
      <c r="BG96" s="68"/>
      <c r="BH96" s="423"/>
    </row>
    <row r="97" ht="15" hidden="1" customHeight="1" spans="1:61">
      <c r="A97" s="27">
        <v>2016</v>
      </c>
      <c r="B97" s="24" t="s">
        <v>32</v>
      </c>
      <c r="C97" s="68">
        <v>120.025769793357</v>
      </c>
      <c r="D97" s="72">
        <v>2.15368483017102</v>
      </c>
      <c r="E97" s="68">
        <v>91.1147157325935</v>
      </c>
      <c r="F97" s="72">
        <v>2.15368483017176</v>
      </c>
      <c r="G97" s="68">
        <v>98.3983168145647</v>
      </c>
      <c r="H97" s="72">
        <v>2.15368483017171</v>
      </c>
      <c r="I97" s="68">
        <v>101.297035436029</v>
      </c>
      <c r="J97" s="72">
        <v>2.15368483017173</v>
      </c>
      <c r="K97" s="27">
        <v>2016</v>
      </c>
      <c r="L97" s="24" t="s">
        <v>32</v>
      </c>
      <c r="M97" s="68">
        <v>99.3117964990906</v>
      </c>
      <c r="N97" s="72">
        <v>3.84992049984814</v>
      </c>
      <c r="O97" s="68">
        <v>97.0626305377306</v>
      </c>
      <c r="P97" s="72">
        <v>6.25925740444733</v>
      </c>
      <c r="Q97" s="68">
        <v>129.496295094151</v>
      </c>
      <c r="R97" s="72">
        <v>6.25925740444731</v>
      </c>
      <c r="S97" s="27">
        <v>2016</v>
      </c>
      <c r="T97" s="24" t="s">
        <v>32</v>
      </c>
      <c r="U97" s="68">
        <v>93.8565698910542</v>
      </c>
      <c r="V97" s="72">
        <v>9.38328893792968</v>
      </c>
      <c r="W97" s="68">
        <v>121.579375058375</v>
      </c>
      <c r="X97" s="72">
        <v>2.92623431254621</v>
      </c>
      <c r="Y97" s="68">
        <v>96.6883020090687</v>
      </c>
      <c r="Z97" s="72">
        <v>3.57779549007873</v>
      </c>
      <c r="AA97" s="27">
        <v>2016</v>
      </c>
      <c r="AB97" s="24" t="s">
        <v>32</v>
      </c>
      <c r="AC97" s="68">
        <v>145.822004651174</v>
      </c>
      <c r="AD97" s="72">
        <v>6.90706260006537</v>
      </c>
      <c r="AE97" s="68">
        <v>103.268883318638</v>
      </c>
      <c r="AF97" s="72">
        <v>2.52026768714147</v>
      </c>
      <c r="AG97" s="68">
        <v>112.999431086349</v>
      </c>
      <c r="AH97" s="72">
        <v>2.52026768714049</v>
      </c>
      <c r="AI97" s="27">
        <v>2016</v>
      </c>
      <c r="AJ97" s="24" t="s">
        <v>32</v>
      </c>
      <c r="AK97" s="68">
        <v>106.342723087382</v>
      </c>
      <c r="AL97" s="72">
        <v>2.52026768714084</v>
      </c>
      <c r="AM97" s="68">
        <v>76.3649216186621</v>
      </c>
      <c r="AN97" s="72">
        <v>-19.3315941843484</v>
      </c>
      <c r="AO97" s="423">
        <v>145.009969951705</v>
      </c>
      <c r="AP97" s="72">
        <v>1.02325773859523</v>
      </c>
      <c r="AQ97" s="27">
        <v>2016</v>
      </c>
      <c r="AR97" s="24" t="s">
        <v>32</v>
      </c>
      <c r="AS97" s="68">
        <v>101.099000671104</v>
      </c>
      <c r="AT97" s="72">
        <v>1.02325773859523</v>
      </c>
      <c r="AU97" s="68">
        <v>89.9432875350072</v>
      </c>
      <c r="AV97" s="72">
        <v>1.02325773859508</v>
      </c>
      <c r="AW97" s="68">
        <v>100.335748989733</v>
      </c>
      <c r="AX97" s="72">
        <v>1.02325773859511</v>
      </c>
      <c r="AY97" s="27">
        <v>2016</v>
      </c>
      <c r="AZ97" s="24" t="s">
        <v>32</v>
      </c>
      <c r="BA97" s="68">
        <v>102.765183518821</v>
      </c>
      <c r="BB97" s="72">
        <v>1.02325773859542</v>
      </c>
      <c r="BC97" s="68">
        <v>99.3819046906591</v>
      </c>
      <c r="BD97" s="72">
        <v>1.02325773859506</v>
      </c>
      <c r="BE97" s="68">
        <v>116.269897151824</v>
      </c>
      <c r="BF97" s="72">
        <v>1.02325773859533</v>
      </c>
      <c r="BG97" s="68">
        <v>97.8002227832942</v>
      </c>
      <c r="BH97" s="72">
        <v>1.02325773859508</v>
      </c>
      <c r="BI97" s="429"/>
    </row>
    <row r="98" ht="15" hidden="1" customHeight="1" spans="1:61">
      <c r="A98" s="27"/>
      <c r="B98" s="24" t="s">
        <v>33</v>
      </c>
      <c r="C98" s="68">
        <v>116.029239783914</v>
      </c>
      <c r="D98" s="72">
        <v>4.88751254965183</v>
      </c>
      <c r="E98" s="68">
        <v>104.285458565722</v>
      </c>
      <c r="F98" s="72">
        <v>4.88745341263632</v>
      </c>
      <c r="G98" s="68">
        <v>118.032005126201</v>
      </c>
      <c r="H98" s="72">
        <v>4.88750531502022</v>
      </c>
      <c r="I98" s="68">
        <v>99.202</v>
      </c>
      <c r="J98" s="72">
        <v>4.88719210154393</v>
      </c>
      <c r="K98" s="27"/>
      <c r="L98" s="24" t="s">
        <v>33</v>
      </c>
      <c r="M98" s="68">
        <v>106.771044998521</v>
      </c>
      <c r="N98" s="72">
        <v>3.9641538871841</v>
      </c>
      <c r="O98" s="68">
        <v>117.857</v>
      </c>
      <c r="P98" s="72">
        <v>8.87453935585461</v>
      </c>
      <c r="Q98" s="68">
        <v>104.266</v>
      </c>
      <c r="R98" s="72">
        <v>8.87445119188561</v>
      </c>
      <c r="S98" s="27"/>
      <c r="T98" s="24" t="s">
        <v>33</v>
      </c>
      <c r="U98" s="68">
        <v>103.362</v>
      </c>
      <c r="V98" s="72">
        <v>8.9204682022401</v>
      </c>
      <c r="W98" s="68">
        <v>101.75</v>
      </c>
      <c r="X98" s="72">
        <v>3.69543007099284</v>
      </c>
      <c r="Y98" s="68">
        <v>110.243119800109</v>
      </c>
      <c r="Z98" s="72">
        <v>1.06421610618574</v>
      </c>
      <c r="AA98" s="27"/>
      <c r="AB98" s="24" t="s">
        <v>33</v>
      </c>
      <c r="AC98" s="68">
        <v>84.986</v>
      </c>
      <c r="AD98" s="72">
        <v>5.77682950736258</v>
      </c>
      <c r="AE98" s="68">
        <v>90.482</v>
      </c>
      <c r="AF98" s="72">
        <v>5.05664691155417</v>
      </c>
      <c r="AG98" s="68">
        <v>87.575</v>
      </c>
      <c r="AH98" s="72">
        <v>5.05702344263852</v>
      </c>
      <c r="AI98" s="27"/>
      <c r="AJ98" s="24" t="s">
        <v>33</v>
      </c>
      <c r="AK98" s="68">
        <v>94.156</v>
      </c>
      <c r="AL98" s="72">
        <v>5.05681827692935</v>
      </c>
      <c r="AM98" s="68">
        <v>78.994</v>
      </c>
      <c r="AN98" s="72">
        <v>-17.7901742013049</v>
      </c>
      <c r="AO98" s="423">
        <v>101.410511219635</v>
      </c>
      <c r="AP98" s="72">
        <v>1.26980674039987</v>
      </c>
      <c r="AQ98" s="27"/>
      <c r="AR98" s="24" t="s">
        <v>33</v>
      </c>
      <c r="AS98" s="68">
        <v>88.8913479542306</v>
      </c>
      <c r="AT98" s="72">
        <v>1.26546348661324</v>
      </c>
      <c r="AU98" s="68">
        <v>90.159</v>
      </c>
      <c r="AV98" s="72">
        <v>1.26554347826091</v>
      </c>
      <c r="AW98" s="68">
        <v>97.956</v>
      </c>
      <c r="AX98" s="72">
        <v>1.26608004833777</v>
      </c>
      <c r="AY98" s="27"/>
      <c r="AZ98" s="24" t="s">
        <v>33</v>
      </c>
      <c r="BA98" s="68">
        <v>93.915</v>
      </c>
      <c r="BB98" s="72">
        <v>1.26576694797286</v>
      </c>
      <c r="BC98" s="68">
        <v>112.891</v>
      </c>
      <c r="BD98" s="72">
        <v>1.26597430148591</v>
      </c>
      <c r="BE98" s="68">
        <v>101.492518959974</v>
      </c>
      <c r="BF98" s="72">
        <v>1.26590376598182</v>
      </c>
      <c r="BG98" s="68">
        <v>107.22</v>
      </c>
      <c r="BH98" s="72">
        <v>1.26601893597864</v>
      </c>
      <c r="BI98" s="429"/>
    </row>
    <row r="99" ht="15" hidden="1" customHeight="1" spans="1:61">
      <c r="A99" s="27"/>
      <c r="B99" s="24" t="s">
        <v>34</v>
      </c>
      <c r="C99" s="68">
        <v>108.261976159987</v>
      </c>
      <c r="D99" s="72">
        <v>7.26720642972236</v>
      </c>
      <c r="E99" s="68">
        <v>88.2453334301194</v>
      </c>
      <c r="F99" s="72">
        <v>7.26671204839116</v>
      </c>
      <c r="G99" s="68">
        <v>112.991102908373</v>
      </c>
      <c r="H99" s="72">
        <v>7.26688151987138</v>
      </c>
      <c r="I99" s="68">
        <v>95.771</v>
      </c>
      <c r="J99" s="72">
        <v>7.26674062307173</v>
      </c>
      <c r="K99" s="27"/>
      <c r="L99" s="24" t="s">
        <v>34</v>
      </c>
      <c r="M99" s="68">
        <v>99.7412492921821</v>
      </c>
      <c r="N99" s="72">
        <v>3.21689628851946</v>
      </c>
      <c r="O99" s="68">
        <v>127.481</v>
      </c>
      <c r="P99" s="72">
        <v>12.6464627351022</v>
      </c>
      <c r="Q99" s="68">
        <v>93.919</v>
      </c>
      <c r="R99" s="72">
        <v>12.6472679326119</v>
      </c>
      <c r="S99" s="27"/>
      <c r="T99" s="24" t="s">
        <v>34</v>
      </c>
      <c r="U99" s="68">
        <v>98.206</v>
      </c>
      <c r="V99" s="72">
        <v>1.52769743812595</v>
      </c>
      <c r="W99" s="68">
        <v>96.458</v>
      </c>
      <c r="X99" s="72">
        <v>4.33232243339997</v>
      </c>
      <c r="Y99" s="68">
        <v>106.993286288349</v>
      </c>
      <c r="Z99" s="72">
        <v>1.25969062165865</v>
      </c>
      <c r="AA99" s="27"/>
      <c r="AB99" s="24" t="s">
        <v>34</v>
      </c>
      <c r="AC99" s="68">
        <v>84.576</v>
      </c>
      <c r="AD99" s="72">
        <v>5.9479241339304</v>
      </c>
      <c r="AE99" s="68">
        <v>94.118</v>
      </c>
      <c r="AF99" s="72">
        <v>3.73457648412156</v>
      </c>
      <c r="AG99" s="68">
        <v>121.027</v>
      </c>
      <c r="AH99" s="72">
        <v>3.73476408628728</v>
      </c>
      <c r="AI99" s="27"/>
      <c r="AJ99" s="24" t="s">
        <v>34</v>
      </c>
      <c r="AK99" s="68">
        <v>98.459</v>
      </c>
      <c r="AL99" s="72">
        <v>3.7350285377088</v>
      </c>
      <c r="AM99" s="68">
        <v>77.707</v>
      </c>
      <c r="AN99" s="72">
        <v>-23.0679551375153</v>
      </c>
      <c r="AO99" s="423">
        <v>126.003105188627</v>
      </c>
      <c r="AP99" s="72">
        <v>3.55433942313294</v>
      </c>
      <c r="AQ99" s="27"/>
      <c r="AR99" s="24" t="s">
        <v>34</v>
      </c>
      <c r="AS99" s="68">
        <v>96.7821775517336</v>
      </c>
      <c r="AT99" s="72">
        <v>3.55452192927773</v>
      </c>
      <c r="AU99" s="68">
        <v>88.188</v>
      </c>
      <c r="AV99" s="72">
        <v>3.55409090909085</v>
      </c>
      <c r="AW99" s="68">
        <v>117.081</v>
      </c>
      <c r="AX99" s="72">
        <v>3.55377113815119</v>
      </c>
      <c r="AY99" s="27"/>
      <c r="AZ99" s="24" t="s">
        <v>34</v>
      </c>
      <c r="BA99" s="68">
        <v>105.526</v>
      </c>
      <c r="BB99" s="72">
        <v>3.55423384823388</v>
      </c>
      <c r="BC99" s="68">
        <v>102.718</v>
      </c>
      <c r="BD99" s="72">
        <v>3.55429635123228</v>
      </c>
      <c r="BE99" s="68">
        <v>91.4318013583244</v>
      </c>
      <c r="BF99" s="72">
        <v>3.55385291009298</v>
      </c>
      <c r="BG99" s="68">
        <v>94.615</v>
      </c>
      <c r="BH99" s="72">
        <v>3.55415665273422</v>
      </c>
      <c r="BI99" s="429"/>
    </row>
    <row r="100" ht="15" hidden="1" customHeight="1" spans="1:61">
      <c r="A100" s="27"/>
      <c r="B100" s="24" t="s">
        <v>35</v>
      </c>
      <c r="C100" s="68">
        <v>95.2039135759922</v>
      </c>
      <c r="D100" s="72">
        <v>-8.82143503860924</v>
      </c>
      <c r="E100" s="68">
        <v>117.623114558592</v>
      </c>
      <c r="F100" s="72">
        <v>-8.82196755870919</v>
      </c>
      <c r="G100" s="68">
        <v>88.4140556251579</v>
      </c>
      <c r="H100" s="72">
        <v>-8.82183012036788</v>
      </c>
      <c r="I100" s="68">
        <v>84.991</v>
      </c>
      <c r="J100" s="72">
        <v>-8.82194658926721</v>
      </c>
      <c r="K100" s="27"/>
      <c r="L100" s="24" t="s">
        <v>35</v>
      </c>
      <c r="M100" s="68">
        <v>104.107037661732</v>
      </c>
      <c r="N100" s="72">
        <v>2.69211636498765</v>
      </c>
      <c r="O100" s="68">
        <v>108.227</v>
      </c>
      <c r="P100" s="72">
        <v>6.5321901672008</v>
      </c>
      <c r="Q100" s="68">
        <v>95.639</v>
      </c>
      <c r="R100" s="72">
        <v>6.53193770351346</v>
      </c>
      <c r="S100" s="27"/>
      <c r="T100" s="24" t="s">
        <v>35</v>
      </c>
      <c r="U100" s="68">
        <v>101.49</v>
      </c>
      <c r="V100" s="72">
        <v>0.90125701492569</v>
      </c>
      <c r="W100" s="68">
        <v>107.519</v>
      </c>
      <c r="X100" s="72">
        <v>4.10169994932433</v>
      </c>
      <c r="Y100" s="68">
        <v>97.7405714738091</v>
      </c>
      <c r="Z100" s="72">
        <v>1.07901031541992</v>
      </c>
      <c r="AA100" s="27"/>
      <c r="AB100" s="24" t="s">
        <v>35</v>
      </c>
      <c r="AC100" s="68">
        <v>118.352</v>
      </c>
      <c r="AD100" s="72">
        <v>8.7360619337975</v>
      </c>
      <c r="AE100" s="68">
        <v>109.979</v>
      </c>
      <c r="AF100" s="72">
        <v>3.94409081447462</v>
      </c>
      <c r="AG100" s="68">
        <v>81.878</v>
      </c>
      <c r="AH100" s="72">
        <v>3.94468871780525</v>
      </c>
      <c r="AI100" s="27"/>
      <c r="AJ100" s="24" t="s">
        <v>35</v>
      </c>
      <c r="AK100" s="68">
        <v>124.967</v>
      </c>
      <c r="AL100" s="72">
        <v>3.94450761195442</v>
      </c>
      <c r="AM100" s="68">
        <v>51.134</v>
      </c>
      <c r="AN100" s="72">
        <v>-33.7148980189795</v>
      </c>
      <c r="AO100" s="423">
        <v>110.140806012701</v>
      </c>
      <c r="AP100" s="72">
        <v>-7.45973124349214</v>
      </c>
      <c r="AQ100" s="27"/>
      <c r="AR100" s="24" t="s">
        <v>35</v>
      </c>
      <c r="AS100" s="68">
        <v>93.0138344376533</v>
      </c>
      <c r="AT100" s="72">
        <v>-7.45933682714856</v>
      </c>
      <c r="AU100" s="68">
        <v>93.137</v>
      </c>
      <c r="AV100" s="72">
        <v>-7.46003205128244</v>
      </c>
      <c r="AW100" s="68">
        <v>106.906</v>
      </c>
      <c r="AX100" s="72">
        <v>-7.46020019488711</v>
      </c>
      <c r="AY100" s="27"/>
      <c r="AZ100" s="24" t="s">
        <v>35</v>
      </c>
      <c r="BA100" s="68">
        <v>88.125</v>
      </c>
      <c r="BB100" s="72">
        <v>-7.45965084911343</v>
      </c>
      <c r="BC100" s="68">
        <v>89.686</v>
      </c>
      <c r="BD100" s="72">
        <v>-7.45931525089789</v>
      </c>
      <c r="BE100" s="68">
        <v>90.7426825774205</v>
      </c>
      <c r="BF100" s="72">
        <v>-7.45978540574961</v>
      </c>
      <c r="BG100" s="68">
        <v>78.809</v>
      </c>
      <c r="BH100" s="72">
        <v>-7.45979811285497</v>
      </c>
      <c r="BI100" s="429"/>
    </row>
    <row r="101" ht="15" hidden="1" customHeight="1" spans="1:61">
      <c r="A101" s="27"/>
      <c r="B101" s="24" t="s">
        <v>36</v>
      </c>
      <c r="C101" s="68">
        <v>84.5861337816996</v>
      </c>
      <c r="D101" s="72">
        <v>-7.1326133943501</v>
      </c>
      <c r="E101" s="68">
        <v>103.694401490058</v>
      </c>
      <c r="F101" s="72">
        <v>-7.13252362236616</v>
      </c>
      <c r="G101" s="68">
        <v>77.3779519671072</v>
      </c>
      <c r="H101" s="72">
        <v>-7.13254598881574</v>
      </c>
      <c r="I101" s="68">
        <v>103.303</v>
      </c>
      <c r="J101" s="72">
        <v>-7.13283706210741</v>
      </c>
      <c r="K101" s="27"/>
      <c r="L101" s="24" t="s">
        <v>36</v>
      </c>
      <c r="M101" s="68">
        <v>101.540503518338</v>
      </c>
      <c r="N101" s="72">
        <v>2.78046981402727</v>
      </c>
      <c r="O101" s="68">
        <v>97.386</v>
      </c>
      <c r="P101" s="72">
        <v>7.15809816207363</v>
      </c>
      <c r="Q101" s="68">
        <v>95.568</v>
      </c>
      <c r="R101" s="72">
        <v>7.1574816121184</v>
      </c>
      <c r="S101" s="27"/>
      <c r="T101" s="24" t="s">
        <v>36</v>
      </c>
      <c r="U101" s="68">
        <v>98.574</v>
      </c>
      <c r="V101" s="72">
        <v>0.602830973830962</v>
      </c>
      <c r="W101" s="68">
        <v>102.446</v>
      </c>
      <c r="X101" s="72">
        <v>6.59777648549122</v>
      </c>
      <c r="Y101" s="68">
        <v>103.946235086433</v>
      </c>
      <c r="Z101" s="72">
        <v>3.59451072641545</v>
      </c>
      <c r="AA101" s="27"/>
      <c r="AB101" s="24" t="s">
        <v>36</v>
      </c>
      <c r="AC101" s="68">
        <v>82.784</v>
      </c>
      <c r="AD101" s="72">
        <v>9.14762296737759</v>
      </c>
      <c r="AE101" s="68">
        <v>102.779</v>
      </c>
      <c r="AF101" s="72">
        <v>4.83249437960731</v>
      </c>
      <c r="AG101" s="68">
        <v>80.512</v>
      </c>
      <c r="AH101" s="72">
        <v>4.83275836241562</v>
      </c>
      <c r="AI101" s="27"/>
      <c r="AJ101" s="24" t="s">
        <v>36</v>
      </c>
      <c r="AK101" s="68">
        <v>98.105</v>
      </c>
      <c r="AL101" s="72">
        <v>4.83333260796586</v>
      </c>
      <c r="AM101" s="68">
        <v>70.802</v>
      </c>
      <c r="AN101" s="72">
        <v>-27.8922969112389</v>
      </c>
      <c r="AO101" s="423">
        <v>90.0738904770083</v>
      </c>
      <c r="AP101" s="72">
        <v>-11.7048772343712</v>
      </c>
      <c r="AQ101" s="27"/>
      <c r="AR101" s="24" t="s">
        <v>36</v>
      </c>
      <c r="AS101" s="68">
        <v>88.1596039086505</v>
      </c>
      <c r="AT101" s="72">
        <v>-11.7046439632194</v>
      </c>
      <c r="AU101" s="68">
        <v>105.955</v>
      </c>
      <c r="AV101" s="72">
        <v>-11.7041666666667</v>
      </c>
      <c r="AW101" s="68">
        <v>84.928</v>
      </c>
      <c r="AX101" s="72">
        <v>-11.7041750917299</v>
      </c>
      <c r="AY101" s="27"/>
      <c r="AZ101" s="24" t="s">
        <v>36</v>
      </c>
      <c r="BA101" s="68">
        <v>86.171</v>
      </c>
      <c r="BB101" s="72">
        <v>-11.7043514812548</v>
      </c>
      <c r="BC101" s="68">
        <v>87.044</v>
      </c>
      <c r="BD101" s="72">
        <v>-11.704282772648</v>
      </c>
      <c r="BE101" s="68">
        <v>88.2833112646415</v>
      </c>
      <c r="BF101" s="72">
        <v>-11.7042029885346</v>
      </c>
      <c r="BG101" s="68">
        <v>93.655</v>
      </c>
      <c r="BH101" s="72">
        <v>-11.7049433693372</v>
      </c>
      <c r="BI101" s="429"/>
    </row>
    <row r="102" ht="15" hidden="1" customHeight="1" spans="1:60">
      <c r="A102" s="27"/>
      <c r="B102" s="24" t="s">
        <v>37</v>
      </c>
      <c r="C102" s="68">
        <v>75.6485104690766</v>
      </c>
      <c r="D102" s="72">
        <v>-9.49621113618711</v>
      </c>
      <c r="E102" s="68">
        <v>94.8756787595682</v>
      </c>
      <c r="F102" s="72">
        <v>-9.4969323316421</v>
      </c>
      <c r="G102" s="68">
        <v>86.7355261212857</v>
      </c>
      <c r="H102" s="72">
        <v>-9.49640664059966</v>
      </c>
      <c r="I102" s="68">
        <v>107.102</v>
      </c>
      <c r="J102" s="72">
        <v>-9.4968319063</v>
      </c>
      <c r="K102" s="27"/>
      <c r="L102" s="24" t="s">
        <v>37</v>
      </c>
      <c r="M102" s="68">
        <v>105.207334411534</v>
      </c>
      <c r="N102" s="72">
        <v>6.63201070734256</v>
      </c>
      <c r="O102" s="68">
        <v>173.36</v>
      </c>
      <c r="P102" s="72">
        <v>15.9282168688315</v>
      </c>
      <c r="Q102" s="68">
        <v>115.953</v>
      </c>
      <c r="R102" s="72">
        <v>15.9280074102884</v>
      </c>
      <c r="S102" s="27"/>
      <c r="T102" s="24" t="s">
        <v>37</v>
      </c>
      <c r="U102" s="68">
        <v>106.304</v>
      </c>
      <c r="V102" s="72">
        <v>7.6605725638063</v>
      </c>
      <c r="W102" s="68">
        <v>92.418</v>
      </c>
      <c r="X102" s="72">
        <v>5.57788949008278</v>
      </c>
      <c r="Y102" s="68">
        <v>106.114985831244</v>
      </c>
      <c r="Z102" s="72">
        <v>3.02589091583995</v>
      </c>
      <c r="AA102" s="27"/>
      <c r="AB102" s="24" t="s">
        <v>37</v>
      </c>
      <c r="AC102" s="68">
        <v>86.977</v>
      </c>
      <c r="AD102" s="72">
        <v>9.38300320116068</v>
      </c>
      <c r="AE102" s="68">
        <v>108.634</v>
      </c>
      <c r="AF102" s="72">
        <v>10.1926089894831</v>
      </c>
      <c r="AG102" s="68">
        <v>118.871</v>
      </c>
      <c r="AH102" s="72">
        <v>10.1928980137713</v>
      </c>
      <c r="AI102" s="27"/>
      <c r="AJ102" s="24" t="s">
        <v>37</v>
      </c>
      <c r="AK102" s="68">
        <v>113.401</v>
      </c>
      <c r="AL102" s="72">
        <v>10.1928677297467</v>
      </c>
      <c r="AM102" s="68">
        <v>96.053</v>
      </c>
      <c r="AN102" s="72">
        <v>-14.6558416832738</v>
      </c>
      <c r="AO102" s="423">
        <v>85.5326699179427</v>
      </c>
      <c r="AP102" s="72">
        <v>-2.86979722526279</v>
      </c>
      <c r="AQ102" s="27"/>
      <c r="AR102" s="24" t="s">
        <v>37</v>
      </c>
      <c r="AS102" s="68">
        <v>111.57250360506</v>
      </c>
      <c r="AT102" s="72">
        <v>-2.8695938058014</v>
      </c>
      <c r="AU102" s="68">
        <v>109.037</v>
      </c>
      <c r="AV102" s="72">
        <v>-2.86933908045974</v>
      </c>
      <c r="AW102" s="68">
        <v>100.855</v>
      </c>
      <c r="AX102" s="72">
        <v>-2.86954684328271</v>
      </c>
      <c r="AY102" s="27"/>
      <c r="AZ102" s="24" t="s">
        <v>37</v>
      </c>
      <c r="BA102" s="68">
        <v>104.749</v>
      </c>
      <c r="BB102" s="72">
        <v>-2.86975901393211</v>
      </c>
      <c r="BC102" s="68">
        <v>86.353</v>
      </c>
      <c r="BD102" s="72">
        <v>-2.86925883079152</v>
      </c>
      <c r="BE102" s="68">
        <v>102.442935564489</v>
      </c>
      <c r="BF102" s="72">
        <v>-2.86939422753397</v>
      </c>
      <c r="BG102" s="68">
        <v>102.1</v>
      </c>
      <c r="BH102" s="72">
        <v>-2.86899031183778</v>
      </c>
    </row>
    <row r="103" ht="15" hidden="1" customHeight="1" spans="1:60">
      <c r="A103" s="27"/>
      <c r="B103" s="24" t="s">
        <v>38</v>
      </c>
      <c r="C103" s="68">
        <v>101.638491032641</v>
      </c>
      <c r="D103" s="72">
        <v>1.95925702068915</v>
      </c>
      <c r="E103" s="68">
        <v>104.206016216748</v>
      </c>
      <c r="F103" s="72">
        <v>1.95943153730039</v>
      </c>
      <c r="G103" s="68">
        <v>105.945558614475</v>
      </c>
      <c r="H103" s="72">
        <v>1.95911260284566</v>
      </c>
      <c r="I103" s="68">
        <v>103.874</v>
      </c>
      <c r="J103" s="72">
        <v>1.95953853687818</v>
      </c>
      <c r="K103" s="27"/>
      <c r="L103" s="24" t="s">
        <v>38</v>
      </c>
      <c r="M103" s="68">
        <v>102.252265812865</v>
      </c>
      <c r="N103" s="72">
        <v>3.04981915810553</v>
      </c>
      <c r="O103" s="68">
        <v>96.844</v>
      </c>
      <c r="P103" s="72">
        <v>6.91753657407075</v>
      </c>
      <c r="Q103" s="68">
        <v>95.019</v>
      </c>
      <c r="R103" s="72">
        <v>6.91766558386384</v>
      </c>
      <c r="S103" s="27"/>
      <c r="T103" s="24" t="s">
        <v>38</v>
      </c>
      <c r="U103" s="68">
        <v>120.604</v>
      </c>
      <c r="V103" s="72">
        <v>6.72184023238924</v>
      </c>
      <c r="W103" s="68">
        <v>103.594</v>
      </c>
      <c r="X103" s="72">
        <v>4.65915966709163</v>
      </c>
      <c r="Y103" s="68">
        <v>102.946516502297</v>
      </c>
      <c r="Z103" s="72">
        <v>1.0954728343802</v>
      </c>
      <c r="AA103" s="27"/>
      <c r="AB103" s="24" t="s">
        <v>38</v>
      </c>
      <c r="AC103" s="68">
        <v>141.349</v>
      </c>
      <c r="AD103" s="72">
        <v>4.22417847218016</v>
      </c>
      <c r="AE103" s="68">
        <v>103.256</v>
      </c>
      <c r="AF103" s="72">
        <v>4.98266181036237</v>
      </c>
      <c r="AG103" s="68">
        <v>99.457</v>
      </c>
      <c r="AH103" s="72">
        <v>4.98238523068804</v>
      </c>
      <c r="AI103" s="27"/>
      <c r="AJ103" s="24" t="s">
        <v>38</v>
      </c>
      <c r="AK103" s="68">
        <v>103.962</v>
      </c>
      <c r="AL103" s="72">
        <v>4.9827917102804</v>
      </c>
      <c r="AM103" s="68">
        <v>113.259</v>
      </c>
      <c r="AN103" s="72">
        <v>-14.8627696617076</v>
      </c>
      <c r="AO103" s="423">
        <v>69.4452010865612</v>
      </c>
      <c r="AP103" s="72">
        <v>-5.23503171547692</v>
      </c>
      <c r="AQ103" s="27"/>
      <c r="AR103" s="24" t="s">
        <v>38</v>
      </c>
      <c r="AS103" s="68">
        <v>99.0650337823815</v>
      </c>
      <c r="AT103" s="72">
        <v>-5.23506817725423</v>
      </c>
      <c r="AU103" s="68">
        <v>95.377</v>
      </c>
      <c r="AV103" s="72">
        <v>-5.23439102564143</v>
      </c>
      <c r="AW103" s="68">
        <v>88.499</v>
      </c>
      <c r="AX103" s="72">
        <v>-5.23482107548166</v>
      </c>
      <c r="AY103" s="27"/>
      <c r="AZ103" s="24" t="s">
        <v>38</v>
      </c>
      <c r="BA103" s="68">
        <v>93.966</v>
      </c>
      <c r="BB103" s="72">
        <v>-5.2349375298205</v>
      </c>
      <c r="BC103" s="68">
        <v>88.631</v>
      </c>
      <c r="BD103" s="72">
        <v>-5.23497860643531</v>
      </c>
      <c r="BE103" s="68">
        <v>98.0930494771691</v>
      </c>
      <c r="BF103" s="72">
        <v>-5.2347492067168</v>
      </c>
      <c r="BG103" s="68">
        <v>107.846</v>
      </c>
      <c r="BH103" s="72">
        <v>-5.23515282438464</v>
      </c>
    </row>
    <row r="104" ht="15" hidden="1" customHeight="1" spans="1:60">
      <c r="A104" s="27"/>
      <c r="B104" s="24" t="s">
        <v>39</v>
      </c>
      <c r="C104" s="68">
        <v>98.4091092886726</v>
      </c>
      <c r="D104" s="72">
        <v>-3.31819709066009</v>
      </c>
      <c r="E104" s="68">
        <v>100.593747208367</v>
      </c>
      <c r="F104" s="72">
        <v>-3.31830286452806</v>
      </c>
      <c r="G104" s="68">
        <v>99.3206912692233</v>
      </c>
      <c r="H104" s="72">
        <v>-3.31821972654566</v>
      </c>
      <c r="I104" s="68">
        <v>101.285</v>
      </c>
      <c r="J104" s="72">
        <v>-3.31798452418593</v>
      </c>
      <c r="K104" s="27"/>
      <c r="L104" s="24" t="s">
        <v>39</v>
      </c>
      <c r="M104" s="68">
        <v>103.170199887808</v>
      </c>
      <c r="N104" s="72">
        <v>5.01122362917432</v>
      </c>
      <c r="O104" s="68">
        <v>94.54</v>
      </c>
      <c r="P104" s="72">
        <v>10.4366700515617</v>
      </c>
      <c r="Q104" s="68">
        <v>99.361</v>
      </c>
      <c r="R104" s="72">
        <v>10.4367345903519</v>
      </c>
      <c r="S104" s="27"/>
      <c r="T104" s="24" t="s">
        <v>39</v>
      </c>
      <c r="U104" s="68">
        <v>117.445</v>
      </c>
      <c r="V104" s="72">
        <v>7.11972893161024</v>
      </c>
      <c r="W104" s="68">
        <v>105.171</v>
      </c>
      <c r="X104" s="72">
        <v>8.93454924296438</v>
      </c>
      <c r="Y104" s="68">
        <v>95.7734001988909</v>
      </c>
      <c r="Z104" s="72">
        <v>0.807583154761389</v>
      </c>
      <c r="AA104" s="27"/>
      <c r="AB104" s="24" t="s">
        <v>39</v>
      </c>
      <c r="AC104" s="68">
        <v>151.67</v>
      </c>
      <c r="AD104" s="72">
        <v>8.05532149398577</v>
      </c>
      <c r="AE104" s="68">
        <v>99.437</v>
      </c>
      <c r="AF104" s="72">
        <v>9.00787997261891</v>
      </c>
      <c r="AG104" s="68">
        <v>108.806</v>
      </c>
      <c r="AH104" s="72">
        <v>9.00739189058355</v>
      </c>
      <c r="AI104" s="27"/>
      <c r="AJ104" s="24" t="s">
        <v>39</v>
      </c>
      <c r="AK104" s="68">
        <v>109.628</v>
      </c>
      <c r="AL104" s="72">
        <v>9.00758585244859</v>
      </c>
      <c r="AM104" s="68">
        <v>89.325</v>
      </c>
      <c r="AN104" s="72">
        <v>-22.7107860714465</v>
      </c>
      <c r="AO104" s="423">
        <v>105.612101379235</v>
      </c>
      <c r="AP104" s="72">
        <v>-0.484828499635697</v>
      </c>
      <c r="AQ104" s="27"/>
      <c r="AR104" s="24" t="s">
        <v>39</v>
      </c>
      <c r="AS104" s="68">
        <v>90.0895021036922</v>
      </c>
      <c r="AT104" s="72">
        <v>-0.485432412804514</v>
      </c>
      <c r="AU104" s="68">
        <v>115.566</v>
      </c>
      <c r="AV104" s="72">
        <v>-0.484833333333739</v>
      </c>
      <c r="AW104" s="68">
        <v>110.329</v>
      </c>
      <c r="AX104" s="72">
        <v>-0.485370512928768</v>
      </c>
      <c r="AY104" s="27"/>
      <c r="AZ104" s="24" t="s">
        <v>39</v>
      </c>
      <c r="BA104" s="68">
        <v>101.385</v>
      </c>
      <c r="BB104" s="72">
        <v>-0.484499833099022</v>
      </c>
      <c r="BC104" s="68">
        <v>84.837</v>
      </c>
      <c r="BD104" s="72">
        <v>-0.484411436047779</v>
      </c>
      <c r="BE104" s="68">
        <v>100.372876136104</v>
      </c>
      <c r="BF104" s="72">
        <v>-0.485082886092954</v>
      </c>
      <c r="BG104" s="68">
        <v>105.841</v>
      </c>
      <c r="BH104" s="72">
        <v>-0.485074132256031</v>
      </c>
    </row>
    <row r="105" ht="15" hidden="1" customHeight="1" spans="1:60">
      <c r="A105" s="27"/>
      <c r="B105" s="24" t="s">
        <v>40</v>
      </c>
      <c r="C105" s="68">
        <v>90.0038412942938</v>
      </c>
      <c r="D105" s="72">
        <v>-2.57267940293522</v>
      </c>
      <c r="E105" s="68">
        <v>101.711130296565</v>
      </c>
      <c r="F105" s="72">
        <v>-2.5732833419338</v>
      </c>
      <c r="G105" s="68">
        <v>100.466270123888</v>
      </c>
      <c r="H105" s="72">
        <v>-2.57313057457117</v>
      </c>
      <c r="I105" s="68">
        <v>101.813</v>
      </c>
      <c r="J105" s="72">
        <v>-2.57268939331719</v>
      </c>
      <c r="K105" s="27"/>
      <c r="L105" s="24" t="s">
        <v>40</v>
      </c>
      <c r="M105" s="68">
        <v>117.196782441411</v>
      </c>
      <c r="N105" s="72">
        <v>4.99694424541117</v>
      </c>
      <c r="O105" s="68">
        <v>99.738</v>
      </c>
      <c r="P105" s="72">
        <v>7.12527737398747</v>
      </c>
      <c r="Q105" s="68">
        <v>103.862</v>
      </c>
      <c r="R105" s="72">
        <v>7.12465673490379</v>
      </c>
      <c r="S105" s="27"/>
      <c r="T105" s="24" t="s">
        <v>40</v>
      </c>
      <c r="U105" s="68">
        <v>118.991</v>
      </c>
      <c r="V105" s="72">
        <v>3.3342350420661</v>
      </c>
      <c r="W105" s="68">
        <v>109.177</v>
      </c>
      <c r="X105" s="72">
        <v>7.45457425736294</v>
      </c>
      <c r="Y105" s="68">
        <v>99.5049186341962</v>
      </c>
      <c r="Z105" s="72">
        <v>0.265797059955091</v>
      </c>
      <c r="AA105" s="27"/>
      <c r="AB105" s="24" t="s">
        <v>40</v>
      </c>
      <c r="AC105" s="68">
        <v>152.24</v>
      </c>
      <c r="AD105" s="72">
        <v>6.51625248538036</v>
      </c>
      <c r="AE105" s="68">
        <v>133.199</v>
      </c>
      <c r="AF105" s="72">
        <v>6.91547297868706</v>
      </c>
      <c r="AG105" s="68">
        <v>145.749</v>
      </c>
      <c r="AH105" s="72">
        <v>6.91494202824873</v>
      </c>
      <c r="AI105" s="27"/>
      <c r="AJ105" s="24" t="s">
        <v>40</v>
      </c>
      <c r="AK105" s="68">
        <v>119.374</v>
      </c>
      <c r="AL105" s="72">
        <v>6.91549492981476</v>
      </c>
      <c r="AM105" s="68">
        <v>65.653</v>
      </c>
      <c r="AN105" s="72">
        <v>-17.748072259581</v>
      </c>
      <c r="AO105" s="423">
        <v>87.9885440425866</v>
      </c>
      <c r="AP105" s="72">
        <v>0.296795946478426</v>
      </c>
      <c r="AQ105" s="27"/>
      <c r="AR105" s="24" t="s">
        <v>40</v>
      </c>
      <c r="AS105" s="68">
        <v>102.985298090686</v>
      </c>
      <c r="AT105" s="72">
        <v>0.296906008329984</v>
      </c>
      <c r="AU105" s="68">
        <v>112.591</v>
      </c>
      <c r="AV105" s="72">
        <v>0.296580459770141</v>
      </c>
      <c r="AW105" s="68">
        <v>101.627</v>
      </c>
      <c r="AX105" s="72">
        <v>0.296647843074439</v>
      </c>
      <c r="AY105" s="27"/>
      <c r="AZ105" s="24" t="s">
        <v>40</v>
      </c>
      <c r="BA105" s="68">
        <v>104.405</v>
      </c>
      <c r="BB105" s="72">
        <v>0.296782803369069</v>
      </c>
      <c r="BC105" s="68">
        <v>114.315</v>
      </c>
      <c r="BD105" s="72">
        <v>0.296992098738457</v>
      </c>
      <c r="BE105" s="68">
        <v>103.873835320436</v>
      </c>
      <c r="BF105" s="72">
        <v>0.296543933164045</v>
      </c>
      <c r="BG105" s="68">
        <v>88.67</v>
      </c>
      <c r="BH105" s="72">
        <v>0.296366990640777</v>
      </c>
    </row>
    <row r="106" ht="15" hidden="1" customHeight="1" spans="1:60">
      <c r="A106" s="27"/>
      <c r="B106" s="24" t="s">
        <v>41</v>
      </c>
      <c r="C106" s="68">
        <v>94.5558429615835</v>
      </c>
      <c r="D106" s="72">
        <v>1.95822678508529</v>
      </c>
      <c r="E106" s="68">
        <v>99.0946353178711</v>
      </c>
      <c r="F106" s="72">
        <v>1.95808363097227</v>
      </c>
      <c r="G106" s="68">
        <v>93.5749783356484</v>
      </c>
      <c r="H106" s="72">
        <v>1.95852133227108</v>
      </c>
      <c r="I106" s="68">
        <v>90.017</v>
      </c>
      <c r="J106" s="72">
        <v>1.95892624201035</v>
      </c>
      <c r="K106" s="27"/>
      <c r="L106" s="24" t="s">
        <v>41</v>
      </c>
      <c r="M106" s="68">
        <v>102.455563485673</v>
      </c>
      <c r="N106" s="72">
        <v>5.37775327429388</v>
      </c>
      <c r="O106" s="68">
        <v>87.953</v>
      </c>
      <c r="P106" s="72">
        <v>4.66422263431676</v>
      </c>
      <c r="Q106" s="68">
        <v>97.38</v>
      </c>
      <c r="R106" s="72">
        <v>4.66455602393121</v>
      </c>
      <c r="S106" s="27"/>
      <c r="T106" s="24" t="s">
        <v>41</v>
      </c>
      <c r="U106" s="68">
        <v>99.437</v>
      </c>
      <c r="V106" s="72">
        <v>1.90828901265721</v>
      </c>
      <c r="W106" s="68">
        <v>106.568</v>
      </c>
      <c r="X106" s="72">
        <v>7.04684054054839</v>
      </c>
      <c r="Y106" s="68">
        <v>98.0253417327088</v>
      </c>
      <c r="Z106" s="72">
        <v>1.42572047966954</v>
      </c>
      <c r="AA106" s="27"/>
      <c r="AB106" s="24" t="s">
        <v>41</v>
      </c>
      <c r="AC106" s="68">
        <v>80.5</v>
      </c>
      <c r="AD106" s="72">
        <v>8.31949263984997</v>
      </c>
      <c r="AE106" s="68">
        <v>125.961</v>
      </c>
      <c r="AF106" s="72">
        <v>7.11033246813911</v>
      </c>
      <c r="AG106" s="68">
        <v>137.83</v>
      </c>
      <c r="AH106" s="72">
        <v>7.11054956116033</v>
      </c>
      <c r="AI106" s="27"/>
      <c r="AJ106" s="24" t="s">
        <v>41</v>
      </c>
      <c r="AK106" s="68">
        <v>117.107</v>
      </c>
      <c r="AL106" s="72">
        <v>7.11088869318974</v>
      </c>
      <c r="AM106" s="68">
        <v>61.836</v>
      </c>
      <c r="AN106" s="72">
        <v>-20.8898694236661</v>
      </c>
      <c r="AO106" s="423">
        <v>82.6095996952026</v>
      </c>
      <c r="AP106" s="72">
        <v>-5.37932623230851</v>
      </c>
      <c r="AQ106" s="27"/>
      <c r="AR106" s="24" t="s">
        <v>41</v>
      </c>
      <c r="AS106" s="68">
        <v>102.14841644232</v>
      </c>
      <c r="AT106" s="72">
        <v>-5.37956560738543</v>
      </c>
      <c r="AU106" s="68">
        <v>95.231</v>
      </c>
      <c r="AV106" s="72">
        <v>-5.37945512820554</v>
      </c>
      <c r="AW106" s="68">
        <v>86.198</v>
      </c>
      <c r="AX106" s="72">
        <v>-5.37944650944632</v>
      </c>
      <c r="AY106" s="27"/>
      <c r="AZ106" s="24" t="s">
        <v>41</v>
      </c>
      <c r="BA106" s="68">
        <v>93.116</v>
      </c>
      <c r="BB106" s="72">
        <v>-5.37963204360558</v>
      </c>
      <c r="BC106" s="68">
        <v>90.974</v>
      </c>
      <c r="BD106" s="72">
        <v>-5.38029823494442</v>
      </c>
      <c r="BE106" s="68">
        <v>92.8298554504641</v>
      </c>
      <c r="BF106" s="72">
        <v>-5.37996219257923</v>
      </c>
      <c r="BG106" s="68">
        <v>80.942</v>
      </c>
      <c r="BH106" s="72">
        <v>-5.37946447172619</v>
      </c>
    </row>
    <row r="107" ht="15" hidden="1" customHeight="1" spans="1:60">
      <c r="A107" s="27"/>
      <c r="B107" s="24" t="s">
        <v>42</v>
      </c>
      <c r="C107" s="68">
        <v>109.453070187678</v>
      </c>
      <c r="D107" s="72">
        <v>10.8103130305194</v>
      </c>
      <c r="E107" s="68">
        <v>92.9550761589637</v>
      </c>
      <c r="F107" s="72">
        <v>10.8106584778647</v>
      </c>
      <c r="G107" s="68">
        <v>118.047479434447</v>
      </c>
      <c r="H107" s="72">
        <v>10.8107097982769</v>
      </c>
      <c r="I107" s="68">
        <v>105.201</v>
      </c>
      <c r="J107" s="72">
        <v>10.8104032421085</v>
      </c>
      <c r="K107" s="27"/>
      <c r="L107" s="24" t="s">
        <v>42</v>
      </c>
      <c r="M107" s="68">
        <v>114.128432996859</v>
      </c>
      <c r="N107" s="72">
        <v>5.64551944567111</v>
      </c>
      <c r="O107" s="68">
        <v>101.188</v>
      </c>
      <c r="P107" s="72">
        <v>7.37851517696404</v>
      </c>
      <c r="Q107" s="68">
        <v>136.668</v>
      </c>
      <c r="R107" s="72">
        <v>7.37792495855625</v>
      </c>
      <c r="S107" s="27"/>
      <c r="T107" s="24" t="s">
        <v>42</v>
      </c>
      <c r="U107" s="68">
        <v>103.271</v>
      </c>
      <c r="V107" s="72">
        <v>8.14707276862443</v>
      </c>
      <c r="W107" s="68">
        <v>116.54</v>
      </c>
      <c r="X107" s="72">
        <v>9.41824883409093</v>
      </c>
      <c r="Y107" s="68">
        <v>101.967080481275</v>
      </c>
      <c r="Z107" s="72">
        <v>6.33552298380017</v>
      </c>
      <c r="AA107" s="27"/>
      <c r="AB107" s="24" t="s">
        <v>42</v>
      </c>
      <c r="AC107" s="68">
        <v>80.221</v>
      </c>
      <c r="AD107" s="72">
        <v>9.11441615312729</v>
      </c>
      <c r="AE107" s="68">
        <v>105.631</v>
      </c>
      <c r="AF107" s="72">
        <v>9.19972511913076</v>
      </c>
      <c r="AG107" s="68">
        <v>87.059</v>
      </c>
      <c r="AH107" s="72">
        <v>9.19985869993931</v>
      </c>
      <c r="AI107" s="27"/>
      <c r="AJ107" s="24" t="s">
        <v>42</v>
      </c>
      <c r="AK107" s="68">
        <v>96.664</v>
      </c>
      <c r="AL107" s="72">
        <v>9.19981905829712</v>
      </c>
      <c r="AM107" s="68">
        <v>71.781</v>
      </c>
      <c r="AN107" s="72">
        <v>-24.3876933993237</v>
      </c>
      <c r="AO107" s="423">
        <v>76.230349578809</v>
      </c>
      <c r="AP107" s="72">
        <v>-6.09088179255936</v>
      </c>
      <c r="AQ107" s="27"/>
      <c r="AR107" s="24" t="s">
        <v>42</v>
      </c>
      <c r="AS107" s="68">
        <v>82.7650705019959</v>
      </c>
      <c r="AT107" s="72">
        <v>-6.09031479701839</v>
      </c>
      <c r="AU107" s="68">
        <v>83.61</v>
      </c>
      <c r="AV107" s="72">
        <v>-6.09021739130432</v>
      </c>
      <c r="AW107" s="68">
        <v>83.809</v>
      </c>
      <c r="AX107" s="72">
        <v>-6.09050403888133</v>
      </c>
      <c r="AY107" s="27"/>
      <c r="AZ107" s="24" t="s">
        <v>42</v>
      </c>
      <c r="BA107" s="68">
        <v>96.661</v>
      </c>
      <c r="BB107" s="72">
        <v>-6.09094818607601</v>
      </c>
      <c r="BC107" s="68">
        <v>104.917</v>
      </c>
      <c r="BD107" s="72">
        <v>-6.090583238325</v>
      </c>
      <c r="BE107" s="68">
        <v>95.3796542165316</v>
      </c>
      <c r="BF107" s="72">
        <v>-6.09042268982925</v>
      </c>
      <c r="BG107" s="68">
        <v>112.431</v>
      </c>
      <c r="BH107" s="72">
        <v>-6.09082675438634</v>
      </c>
    </row>
    <row r="108" ht="15" hidden="1" customHeight="1" spans="1:60">
      <c r="A108" s="27"/>
      <c r="B108" s="24" t="s">
        <v>43</v>
      </c>
      <c r="C108" s="68">
        <v>114.719818988001</v>
      </c>
      <c r="D108" s="72">
        <v>7.7142707844325</v>
      </c>
      <c r="E108" s="68">
        <v>100.265602135242</v>
      </c>
      <c r="F108" s="72">
        <v>9.11005159006919</v>
      </c>
      <c r="G108" s="68">
        <v>110.87158527235</v>
      </c>
      <c r="H108" s="72">
        <v>9.10982571012218</v>
      </c>
      <c r="I108" s="68">
        <v>106.681</v>
      </c>
      <c r="J108" s="72">
        <v>6.87543691542407</v>
      </c>
      <c r="K108" s="27"/>
      <c r="L108" s="24" t="s">
        <v>43</v>
      </c>
      <c r="M108" s="68">
        <v>95.5408178908502</v>
      </c>
      <c r="N108" s="72">
        <v>4.01451137153165</v>
      </c>
      <c r="O108" s="68">
        <v>104.777</v>
      </c>
      <c r="P108" s="72">
        <v>7.2800077636627</v>
      </c>
      <c r="Q108" s="68">
        <v>132.914</v>
      </c>
      <c r="R108" s="72">
        <v>7.27966789174765</v>
      </c>
      <c r="S108" s="27"/>
      <c r="T108" s="24" t="s">
        <v>43</v>
      </c>
      <c r="U108" s="68">
        <v>104.648</v>
      </c>
      <c r="V108" s="72">
        <v>10.8578691263782</v>
      </c>
      <c r="W108" s="68">
        <v>107.338</v>
      </c>
      <c r="X108" s="72">
        <v>6.08025283924225</v>
      </c>
      <c r="Y108" s="68">
        <v>106.647840197332</v>
      </c>
      <c r="Z108" s="72">
        <v>3.28649512707031</v>
      </c>
      <c r="AA108" s="27"/>
      <c r="AB108" s="24" t="s">
        <v>43</v>
      </c>
      <c r="AC108" s="68">
        <v>76.293</v>
      </c>
      <c r="AD108" s="72">
        <v>5.2691711326647</v>
      </c>
      <c r="AE108" s="68">
        <v>97.386</v>
      </c>
      <c r="AF108" s="72">
        <v>6.44366191339718</v>
      </c>
      <c r="AG108" s="68">
        <v>92.631</v>
      </c>
      <c r="AH108" s="72">
        <v>6.44344074628012</v>
      </c>
      <c r="AI108" s="27"/>
      <c r="AJ108" s="24" t="s">
        <v>43</v>
      </c>
      <c r="AK108" s="68">
        <v>91.449</v>
      </c>
      <c r="AL108" s="72">
        <v>6.4431621591865</v>
      </c>
      <c r="AM108" s="68">
        <v>101.689</v>
      </c>
      <c r="AN108" s="72">
        <v>-14.4314882130576</v>
      </c>
      <c r="AO108" s="423">
        <v>89.1286833356791</v>
      </c>
      <c r="AP108" s="72">
        <v>-0.892080666131534</v>
      </c>
      <c r="AQ108" s="27"/>
      <c r="AR108" s="24" t="s">
        <v>43</v>
      </c>
      <c r="AS108" s="68">
        <v>108.644760707864</v>
      </c>
      <c r="AT108" s="72">
        <v>-0.891830740773329</v>
      </c>
      <c r="AU108" s="68">
        <v>84.402</v>
      </c>
      <c r="AV108" s="72">
        <v>-0.891590909090965</v>
      </c>
      <c r="AW108" s="68">
        <v>88.62</v>
      </c>
      <c r="AX108" s="72">
        <v>-0.891678610086643</v>
      </c>
      <c r="AY108" s="27"/>
      <c r="AZ108" s="24" t="s">
        <v>43</v>
      </c>
      <c r="BA108" s="68">
        <v>95.631</v>
      </c>
      <c r="BB108" s="72">
        <v>-0.892521310223827</v>
      </c>
      <c r="BC108" s="68">
        <v>104.984</v>
      </c>
      <c r="BD108" s="72">
        <v>-0.892203321152238</v>
      </c>
      <c r="BE108" s="68">
        <v>84.5029409765993</v>
      </c>
      <c r="BF108" s="72">
        <v>-0.89192813372722</v>
      </c>
      <c r="BG108" s="68">
        <v>94.905</v>
      </c>
      <c r="BH108" s="72">
        <v>-0.892244516450674</v>
      </c>
    </row>
    <row r="109" ht="15" hidden="1" customHeight="1" spans="1:60">
      <c r="A109" s="27"/>
      <c r="B109" s="24"/>
      <c r="C109" s="68"/>
      <c r="D109" s="432"/>
      <c r="E109" s="68"/>
      <c r="F109" s="432"/>
      <c r="G109" s="68"/>
      <c r="H109" s="432"/>
      <c r="I109" s="68"/>
      <c r="J109" s="432"/>
      <c r="K109" s="27"/>
      <c r="L109" s="24"/>
      <c r="M109" s="68"/>
      <c r="N109" s="432"/>
      <c r="O109" s="68"/>
      <c r="P109" s="432"/>
      <c r="Q109" s="68"/>
      <c r="R109" s="432"/>
      <c r="S109" s="27"/>
      <c r="T109" s="24"/>
      <c r="U109" s="68"/>
      <c r="V109" s="432"/>
      <c r="W109" s="68"/>
      <c r="X109" s="432"/>
      <c r="Y109" s="68"/>
      <c r="Z109" s="432"/>
      <c r="AA109" s="27"/>
      <c r="AB109" s="24"/>
      <c r="AC109" s="68"/>
      <c r="AD109" s="432"/>
      <c r="AE109" s="68"/>
      <c r="AF109" s="432"/>
      <c r="AG109" s="68"/>
      <c r="AH109" s="432"/>
      <c r="AI109" s="27"/>
      <c r="AJ109" s="24"/>
      <c r="AK109" s="68"/>
      <c r="AL109" s="432"/>
      <c r="AM109" s="68"/>
      <c r="AN109" s="432"/>
      <c r="AO109" s="423"/>
      <c r="AP109" s="432"/>
      <c r="AQ109" s="27"/>
      <c r="AR109" s="24"/>
      <c r="AS109" s="68"/>
      <c r="AT109" s="432"/>
      <c r="AU109" s="68"/>
      <c r="AV109" s="432"/>
      <c r="AW109" s="68"/>
      <c r="AX109" s="432"/>
      <c r="AY109" s="27"/>
      <c r="AZ109" s="24"/>
      <c r="BA109" s="68"/>
      <c r="BB109" s="432"/>
      <c r="BC109" s="68"/>
      <c r="BD109" s="432"/>
      <c r="BE109" s="68"/>
      <c r="BF109" s="432"/>
      <c r="BG109" s="68"/>
      <c r="BH109" s="432"/>
    </row>
    <row r="110" ht="15" hidden="1" customHeight="1" spans="1:61">
      <c r="A110" s="27">
        <v>2017</v>
      </c>
      <c r="B110" s="24" t="s">
        <v>32</v>
      </c>
      <c r="C110" s="68">
        <v>128.930252933016</v>
      </c>
      <c r="D110" s="72">
        <v>7.41880943983067</v>
      </c>
      <c r="E110" s="68">
        <v>97.8744716517021</v>
      </c>
      <c r="F110" s="72">
        <v>7.41895078611381</v>
      </c>
      <c r="G110" s="68">
        <v>106.430243372043</v>
      </c>
      <c r="H110" s="72">
        <v>8.16266661615235</v>
      </c>
      <c r="I110" s="68">
        <v>116.248</v>
      </c>
      <c r="J110" s="72">
        <v>14.7595282523473</v>
      </c>
      <c r="K110" s="27">
        <v>2017</v>
      </c>
      <c r="L110" s="24" t="s">
        <v>32</v>
      </c>
      <c r="M110" s="68">
        <v>103.231523530344</v>
      </c>
      <c r="N110" s="72">
        <v>3.94688966409875</v>
      </c>
      <c r="O110" s="68">
        <v>104.97</v>
      </c>
      <c r="P110" s="72">
        <v>8.14666717609268</v>
      </c>
      <c r="Q110" s="68">
        <v>140.046</v>
      </c>
      <c r="R110" s="72">
        <v>8.1467233469334</v>
      </c>
      <c r="S110" s="27">
        <v>2017</v>
      </c>
      <c r="T110" s="24" t="s">
        <v>32</v>
      </c>
      <c r="U110" s="68">
        <v>105.232</v>
      </c>
      <c r="V110" s="72">
        <v>12.1200147439333</v>
      </c>
      <c r="W110" s="68">
        <v>124.627</v>
      </c>
      <c r="X110" s="72">
        <v>2.50669567939603</v>
      </c>
      <c r="Y110" s="68">
        <v>99.785431200348</v>
      </c>
      <c r="Z110" s="72">
        <v>3.20320982675733</v>
      </c>
      <c r="AA110" s="27">
        <v>2017</v>
      </c>
      <c r="AB110" s="24" t="s">
        <v>32</v>
      </c>
      <c r="AC110" s="68">
        <v>155.493</v>
      </c>
      <c r="AD110" s="72">
        <v>6.6320548616516</v>
      </c>
      <c r="AE110" s="68">
        <v>112.622</v>
      </c>
      <c r="AF110" s="72">
        <v>9.05705221242957</v>
      </c>
      <c r="AG110" s="68">
        <v>123.234</v>
      </c>
      <c r="AH110" s="72">
        <v>9.057186231168</v>
      </c>
      <c r="AI110" s="27">
        <v>2017</v>
      </c>
      <c r="AJ110" s="24" t="s">
        <v>32</v>
      </c>
      <c r="AK110" s="68">
        <v>115.975</v>
      </c>
      <c r="AL110" s="72">
        <v>9.05776778417</v>
      </c>
      <c r="AM110" s="68">
        <v>77.902</v>
      </c>
      <c r="AN110" s="72">
        <v>2.01280686047647</v>
      </c>
      <c r="AO110" s="423">
        <v>149.704175247088</v>
      </c>
      <c r="AP110" s="72">
        <v>3.23716038072857</v>
      </c>
      <c r="AQ110" s="27">
        <v>2017</v>
      </c>
      <c r="AR110" s="24" t="s">
        <v>32</v>
      </c>
      <c r="AS110" s="68">
        <v>104.372301838717</v>
      </c>
      <c r="AT110" s="72">
        <v>3.23771861826975</v>
      </c>
      <c r="AU110" s="68">
        <v>92.855</v>
      </c>
      <c r="AV110" s="72">
        <v>3.23727600445952</v>
      </c>
      <c r="AW110" s="68">
        <v>103.584</v>
      </c>
      <c r="AX110" s="72">
        <v>3.23738153447121</v>
      </c>
      <c r="AY110" s="27">
        <v>2017</v>
      </c>
      <c r="AZ110" s="24" t="s">
        <v>32</v>
      </c>
      <c r="BA110" s="68">
        <v>106.092</v>
      </c>
      <c r="BB110" s="72">
        <v>3.23729921678162</v>
      </c>
      <c r="BC110" s="68">
        <v>102.599</v>
      </c>
      <c r="BD110" s="72">
        <v>3.23710369544092</v>
      </c>
      <c r="BE110" s="68">
        <v>120.034221275267</v>
      </c>
      <c r="BF110" s="72">
        <v>3.23757414055987</v>
      </c>
      <c r="BG110" s="68">
        <v>100.966</v>
      </c>
      <c r="BH110" s="72">
        <v>3.23698364544683</v>
      </c>
      <c r="BI110" s="429"/>
    </row>
    <row r="111" ht="15" hidden="1" customHeight="1" spans="1:61">
      <c r="A111" s="27"/>
      <c r="B111" s="24" t="s">
        <v>33</v>
      </c>
      <c r="C111" s="68">
        <v>135.335951039834</v>
      </c>
      <c r="D111" s="72">
        <v>16.6395223237485</v>
      </c>
      <c r="E111" s="68">
        <v>121.637926103009</v>
      </c>
      <c r="F111" s="72">
        <v>16.6393932346294</v>
      </c>
      <c r="G111" s="68">
        <v>135.037505905129</v>
      </c>
      <c r="H111" s="72">
        <v>14.4075335844253</v>
      </c>
      <c r="I111" s="68">
        <v>115.709</v>
      </c>
      <c r="J111" s="72">
        <v>16.6397854881958</v>
      </c>
      <c r="K111" s="27"/>
      <c r="L111" s="24" t="s">
        <v>33</v>
      </c>
      <c r="M111" s="68">
        <v>112.354868149357</v>
      </c>
      <c r="N111" s="72">
        <v>5.22971668106587</v>
      </c>
      <c r="O111" s="68">
        <v>129.397</v>
      </c>
      <c r="P111" s="72">
        <v>9.79152702003275</v>
      </c>
      <c r="Q111" s="68">
        <v>114.476</v>
      </c>
      <c r="R111" s="72">
        <v>9.79226209886252</v>
      </c>
      <c r="S111" s="27"/>
      <c r="T111" s="24" t="s">
        <v>33</v>
      </c>
      <c r="U111" s="68">
        <v>122.466</v>
      </c>
      <c r="V111" s="72">
        <v>18.4826145004934</v>
      </c>
      <c r="W111" s="68">
        <v>106.681</v>
      </c>
      <c r="X111" s="72">
        <v>4.84619164619164</v>
      </c>
      <c r="Y111" s="68">
        <v>112.510984398411</v>
      </c>
      <c r="Z111" s="72">
        <v>2.05714842106615</v>
      </c>
      <c r="AA111" s="27"/>
      <c r="AB111" s="24" t="s">
        <v>33</v>
      </c>
      <c r="AC111" s="68">
        <v>91.842</v>
      </c>
      <c r="AD111" s="72">
        <v>8.06721107005859</v>
      </c>
      <c r="AE111" s="68">
        <v>100.918</v>
      </c>
      <c r="AF111" s="72">
        <v>11.5337857253377</v>
      </c>
      <c r="AG111" s="68">
        <v>97.675</v>
      </c>
      <c r="AH111" s="72">
        <v>11.5329717385098</v>
      </c>
      <c r="AI111" s="27"/>
      <c r="AJ111" s="24" t="s">
        <v>33</v>
      </c>
      <c r="AK111" s="68">
        <v>105.015</v>
      </c>
      <c r="AL111" s="72">
        <v>11.5329878074685</v>
      </c>
      <c r="AM111" s="68">
        <v>89.684</v>
      </c>
      <c r="AN111" s="72">
        <v>13.5326733675975</v>
      </c>
      <c r="AO111" s="423">
        <v>103.136941356371</v>
      </c>
      <c r="AP111" s="72">
        <v>1.70241734902301</v>
      </c>
      <c r="AQ111" s="27"/>
      <c r="AR111" s="24" t="s">
        <v>33</v>
      </c>
      <c r="AS111" s="68">
        <v>90.4048513265344</v>
      </c>
      <c r="AT111" s="72">
        <v>1.70264419106694</v>
      </c>
      <c r="AU111" s="68">
        <v>91.694</v>
      </c>
      <c r="AV111" s="72">
        <v>1.70254772124801</v>
      </c>
      <c r="AW111" s="68">
        <v>99.623</v>
      </c>
      <c r="AX111" s="72">
        <v>1.70178447466209</v>
      </c>
      <c r="AY111" s="27"/>
      <c r="AZ111" s="24" t="s">
        <v>33</v>
      </c>
      <c r="BA111" s="68">
        <v>95.514</v>
      </c>
      <c r="BB111" s="72">
        <v>1.70260341798434</v>
      </c>
      <c r="BC111" s="68">
        <v>114.813</v>
      </c>
      <c r="BD111" s="72">
        <v>1.70252721651858</v>
      </c>
      <c r="BE111" s="68">
        <v>103.220414467451</v>
      </c>
      <c r="BF111" s="72">
        <v>1.70248558729578</v>
      </c>
      <c r="BG111" s="68">
        <v>109.045</v>
      </c>
      <c r="BH111" s="72">
        <v>1.70210781570603</v>
      </c>
      <c r="BI111" s="429"/>
    </row>
    <row r="112" ht="15" hidden="1" customHeight="1" spans="1:61">
      <c r="A112" s="27"/>
      <c r="B112" s="24" t="s">
        <v>34</v>
      </c>
      <c r="C112" s="68">
        <v>112.903508120024</v>
      </c>
      <c r="D112" s="72">
        <v>4.28731501554881</v>
      </c>
      <c r="E112" s="68">
        <v>92.0290990888149</v>
      </c>
      <c r="F112" s="72">
        <v>4.28777988775104</v>
      </c>
      <c r="G112" s="68">
        <v>117.836092183045</v>
      </c>
      <c r="H112" s="72">
        <v>4.28793874027488</v>
      </c>
      <c r="I112" s="68">
        <v>99.878</v>
      </c>
      <c r="J112" s="72">
        <v>4.28835451232628</v>
      </c>
      <c r="K112" s="27"/>
      <c r="L112" s="24" t="s">
        <v>34</v>
      </c>
      <c r="M112" s="68">
        <v>103.183040429745</v>
      </c>
      <c r="N112" s="72">
        <v>3.45071989972827</v>
      </c>
      <c r="O112" s="68">
        <v>140.37</v>
      </c>
      <c r="P112" s="72">
        <v>10.1105262745037</v>
      </c>
      <c r="Q112" s="68">
        <v>103.414</v>
      </c>
      <c r="R112" s="72">
        <v>10.1097754447982</v>
      </c>
      <c r="S112" s="27"/>
      <c r="T112" s="24" t="s">
        <v>34</v>
      </c>
      <c r="U112" s="68">
        <v>111.444</v>
      </c>
      <c r="V112" s="72">
        <v>13.4798281164084</v>
      </c>
      <c r="W112" s="68">
        <v>100.307</v>
      </c>
      <c r="X112" s="72">
        <v>3.99033776358624</v>
      </c>
      <c r="Y112" s="68">
        <v>111.235956042212</v>
      </c>
      <c r="Z112" s="72">
        <v>3.96536072593277</v>
      </c>
      <c r="AA112" s="27"/>
      <c r="AB112" s="24" t="s">
        <v>34</v>
      </c>
      <c r="AC112" s="68">
        <v>91.754</v>
      </c>
      <c r="AD112" s="72">
        <v>8.487041241014</v>
      </c>
      <c r="AE112" s="68">
        <v>102.268</v>
      </c>
      <c r="AF112" s="72">
        <v>8.65934252746553</v>
      </c>
      <c r="AG112" s="68">
        <v>131.507</v>
      </c>
      <c r="AH112" s="72">
        <v>8.65922480107746</v>
      </c>
      <c r="AI112" s="27"/>
      <c r="AJ112" s="24" t="s">
        <v>34</v>
      </c>
      <c r="AK112" s="68">
        <v>106.984</v>
      </c>
      <c r="AL112" s="72">
        <v>8.65842635005434</v>
      </c>
      <c r="AM112" s="68">
        <v>78.253</v>
      </c>
      <c r="AN112" s="72">
        <v>0.702639401855691</v>
      </c>
      <c r="AO112" s="423">
        <v>133.776825735569</v>
      </c>
      <c r="AP112" s="72">
        <v>6.16946743915929</v>
      </c>
      <c r="AQ112" s="27"/>
      <c r="AR112" s="24" t="s">
        <v>34</v>
      </c>
      <c r="AS112" s="68">
        <v>102.752520089312</v>
      </c>
      <c r="AT112" s="72">
        <v>6.16884501734532</v>
      </c>
      <c r="AU112" s="68">
        <v>93.629</v>
      </c>
      <c r="AV112" s="72">
        <v>6.1697736653513</v>
      </c>
      <c r="AW112" s="68">
        <v>124.305</v>
      </c>
      <c r="AX112" s="72">
        <v>6.17008737540677</v>
      </c>
      <c r="AY112" s="27"/>
      <c r="AZ112" s="24" t="s">
        <v>34</v>
      </c>
      <c r="BA112" s="68">
        <v>112.037</v>
      </c>
      <c r="BB112" s="72">
        <v>6.17004340162615</v>
      </c>
      <c r="BC112" s="68">
        <v>109.055</v>
      </c>
      <c r="BD112" s="72">
        <v>6.16931793843338</v>
      </c>
      <c r="BE112" s="68">
        <v>97.0734271754826</v>
      </c>
      <c r="BF112" s="72">
        <v>6.17031025676556</v>
      </c>
      <c r="BG112" s="68">
        <v>100.452</v>
      </c>
      <c r="BH112" s="72">
        <v>6.16921206996777</v>
      </c>
      <c r="BI112" s="429"/>
    </row>
    <row r="113" ht="15" hidden="1" customHeight="1" spans="1:61">
      <c r="A113" s="27"/>
      <c r="B113" s="24" t="s">
        <v>35</v>
      </c>
      <c r="C113" s="68">
        <v>111.188602124702</v>
      </c>
      <c r="D113" s="72">
        <v>16.7899490139665</v>
      </c>
      <c r="E113" s="68">
        <v>137.372890770382</v>
      </c>
      <c r="F113" s="72">
        <v>16.7907271337829</v>
      </c>
      <c r="G113" s="68">
        <v>103.259095388211</v>
      </c>
      <c r="H113" s="72">
        <v>16.7903617338746</v>
      </c>
      <c r="I113" s="68">
        <v>99.261</v>
      </c>
      <c r="J113" s="72">
        <v>16.7900130602064</v>
      </c>
      <c r="K113" s="27"/>
      <c r="L113" s="24" t="s">
        <v>35</v>
      </c>
      <c r="M113" s="68">
        <v>107.289288898414</v>
      </c>
      <c r="N113" s="72">
        <v>3.05671096609423</v>
      </c>
      <c r="O113" s="68">
        <v>117.148</v>
      </c>
      <c r="P113" s="72">
        <v>8.24285991480869</v>
      </c>
      <c r="Q113" s="68">
        <v>103.522</v>
      </c>
      <c r="R113" s="72">
        <v>8.24245339244452</v>
      </c>
      <c r="S113" s="27"/>
      <c r="T113" s="24" t="s">
        <v>35</v>
      </c>
      <c r="U113" s="68">
        <v>105.526</v>
      </c>
      <c r="V113" s="72">
        <v>3.97674647748548</v>
      </c>
      <c r="W113" s="68">
        <v>112.215</v>
      </c>
      <c r="X113" s="72">
        <v>4.36760014509063</v>
      </c>
      <c r="Y113" s="68">
        <v>101.431552286412</v>
      </c>
      <c r="Z113" s="72">
        <v>3.77630369553543</v>
      </c>
      <c r="AA113" s="27"/>
      <c r="AB113" s="24" t="s">
        <v>35</v>
      </c>
      <c r="AC113" s="68">
        <v>130.285</v>
      </c>
      <c r="AD113" s="72">
        <v>10.082634851967</v>
      </c>
      <c r="AE113" s="68">
        <v>119.151</v>
      </c>
      <c r="AF113" s="72">
        <v>8.3397739568463</v>
      </c>
      <c r="AG113" s="68">
        <v>88.706</v>
      </c>
      <c r="AH113" s="72">
        <v>8.33923642492489</v>
      </c>
      <c r="AI113" s="27"/>
      <c r="AJ113" s="24" t="s">
        <v>35</v>
      </c>
      <c r="AK113" s="68">
        <v>135.388</v>
      </c>
      <c r="AL113" s="72">
        <v>8.33900149639506</v>
      </c>
      <c r="AM113" s="68">
        <v>47.558</v>
      </c>
      <c r="AN113" s="72">
        <v>-6.99338991668948</v>
      </c>
      <c r="AO113" s="423">
        <v>115.702096422908</v>
      </c>
      <c r="AP113" s="72">
        <v>5.0492552320397</v>
      </c>
      <c r="AQ113" s="27"/>
      <c r="AR113" s="24" t="s">
        <v>35</v>
      </c>
      <c r="AS113" s="68">
        <v>97.7103620792912</v>
      </c>
      <c r="AT113" s="72">
        <v>5.04927860466387</v>
      </c>
      <c r="AU113" s="68">
        <v>97.84</v>
      </c>
      <c r="AV113" s="72">
        <v>5.04955066192814</v>
      </c>
      <c r="AW113" s="68">
        <v>112.305</v>
      </c>
      <c r="AX113" s="72">
        <v>5.05023104409482</v>
      </c>
      <c r="AY113" s="27"/>
      <c r="AZ113" s="24" t="s">
        <v>35</v>
      </c>
      <c r="BA113" s="68">
        <v>92.575</v>
      </c>
      <c r="BB113" s="72">
        <v>5.04964539007094</v>
      </c>
      <c r="BC113" s="68">
        <v>94.214</v>
      </c>
      <c r="BD113" s="72">
        <v>5.0487255535981</v>
      </c>
      <c r="BE113" s="68">
        <v>95.3250509186146</v>
      </c>
      <c r="BF113" s="72">
        <v>5.04984888151667</v>
      </c>
      <c r="BG113" s="68">
        <v>82.788</v>
      </c>
      <c r="BH113" s="72">
        <v>5.04891573297466</v>
      </c>
      <c r="BI113" s="429"/>
    </row>
    <row r="114" ht="15" hidden="1" customHeight="1" spans="1:61">
      <c r="A114" s="27"/>
      <c r="B114" s="24" t="s">
        <v>36</v>
      </c>
      <c r="C114" s="68">
        <v>96.1870465302334</v>
      </c>
      <c r="D114" s="72">
        <v>13.7149107423133</v>
      </c>
      <c r="E114" s="68">
        <v>117.915839636083</v>
      </c>
      <c r="F114" s="72">
        <v>13.7147598536345</v>
      </c>
      <c r="G114" s="68">
        <v>87.9901815718318</v>
      </c>
      <c r="H114" s="72">
        <v>13.7147977362283</v>
      </c>
      <c r="I114" s="68">
        <v>117.471</v>
      </c>
      <c r="J114" s="72">
        <v>13.7149937562317</v>
      </c>
      <c r="K114" s="27"/>
      <c r="L114" s="24" t="s">
        <v>36</v>
      </c>
      <c r="M114" s="68">
        <v>106.532172709072</v>
      </c>
      <c r="N114" s="72">
        <v>4.91593897782133</v>
      </c>
      <c r="O114" s="68">
        <v>106.325</v>
      </c>
      <c r="P114" s="72">
        <v>9.17893742427043</v>
      </c>
      <c r="Q114" s="68">
        <v>104.341</v>
      </c>
      <c r="R114" s="72">
        <v>9.17985099614933</v>
      </c>
      <c r="S114" s="27"/>
      <c r="T114" s="24" t="s">
        <v>36</v>
      </c>
      <c r="U114" s="68">
        <v>101.633</v>
      </c>
      <c r="V114" s="72">
        <v>3.10325237892344</v>
      </c>
      <c r="W114" s="68">
        <v>106.012</v>
      </c>
      <c r="X114" s="72">
        <v>3.48085820822676</v>
      </c>
      <c r="Y114" s="68">
        <v>108.144430618719</v>
      </c>
      <c r="Z114" s="72">
        <v>4.03881442054647</v>
      </c>
      <c r="AA114" s="27"/>
      <c r="AB114" s="24" t="s">
        <v>36</v>
      </c>
      <c r="AC114" s="68">
        <v>92.806</v>
      </c>
      <c r="AD114" s="72">
        <v>12.1062040974101</v>
      </c>
      <c r="AE114" s="68">
        <v>114.377</v>
      </c>
      <c r="AF114" s="72">
        <v>11.2844063476002</v>
      </c>
      <c r="AG114" s="68">
        <v>89.597</v>
      </c>
      <c r="AH114" s="72">
        <v>11.2840321939587</v>
      </c>
      <c r="AI114" s="27"/>
      <c r="AJ114" s="24" t="s">
        <v>36</v>
      </c>
      <c r="AK114" s="68">
        <v>109.175</v>
      </c>
      <c r="AL114" s="72">
        <v>11.2838285510422</v>
      </c>
      <c r="AM114" s="68">
        <v>69.457</v>
      </c>
      <c r="AN114" s="72">
        <v>-1.89966385130366</v>
      </c>
      <c r="AO114" s="423">
        <v>96.2466790498085</v>
      </c>
      <c r="AP114" s="72">
        <v>6.85302759779853</v>
      </c>
      <c r="AQ114" s="27"/>
      <c r="AR114" s="24" t="s">
        <v>36</v>
      </c>
      <c r="AS114" s="68">
        <v>94.2010062837141</v>
      </c>
      <c r="AT114" s="72">
        <v>6.85280117787687</v>
      </c>
      <c r="AU114" s="68">
        <v>113.216</v>
      </c>
      <c r="AV114" s="72">
        <v>6.85290925392854</v>
      </c>
      <c r="AW114" s="68">
        <v>90.748</v>
      </c>
      <c r="AX114" s="72">
        <v>6.85286360211003</v>
      </c>
      <c r="AY114" s="27"/>
      <c r="AZ114" s="24" t="s">
        <v>36</v>
      </c>
      <c r="BA114" s="68">
        <v>92.076</v>
      </c>
      <c r="BB114" s="72">
        <v>6.85265344489443</v>
      </c>
      <c r="BC114" s="68">
        <v>93.009</v>
      </c>
      <c r="BD114" s="72">
        <v>6.852856026837</v>
      </c>
      <c r="BE114" s="68">
        <v>94.332998773323</v>
      </c>
      <c r="BF114" s="72">
        <v>6.85258337280385</v>
      </c>
      <c r="BG114" s="68">
        <v>100.074</v>
      </c>
      <c r="BH114" s="72">
        <v>6.85387859697826</v>
      </c>
      <c r="BI114" s="429"/>
    </row>
    <row r="115" ht="15" hidden="1" customHeight="1" spans="1:60">
      <c r="A115" s="27"/>
      <c r="B115" s="24" t="s">
        <v>37</v>
      </c>
      <c r="C115" s="68">
        <v>80.8123794660777</v>
      </c>
      <c r="D115" s="72">
        <v>6.82613440103619</v>
      </c>
      <c r="E115" s="68">
        <v>101.353608405892</v>
      </c>
      <c r="F115" s="72">
        <v>6.82780848687261</v>
      </c>
      <c r="G115" s="68">
        <v>92.6566820718389</v>
      </c>
      <c r="H115" s="72">
        <v>6.82667900379531</v>
      </c>
      <c r="I115" s="68">
        <v>114.414</v>
      </c>
      <c r="J115" s="72">
        <v>6.82713674814663</v>
      </c>
      <c r="K115" s="27"/>
      <c r="L115" s="24" t="s">
        <v>37</v>
      </c>
      <c r="M115" s="68">
        <v>109.260440550032</v>
      </c>
      <c r="N115" s="72">
        <v>3.85249389804297</v>
      </c>
      <c r="O115" s="68">
        <v>197.305</v>
      </c>
      <c r="P115" s="72">
        <v>13.8122981079834</v>
      </c>
      <c r="Q115" s="68">
        <v>131.969</v>
      </c>
      <c r="R115" s="72">
        <v>13.8124929928506</v>
      </c>
      <c r="S115" s="27"/>
      <c r="T115" s="24" t="s">
        <v>37</v>
      </c>
      <c r="U115" s="68">
        <v>106.471</v>
      </c>
      <c r="V115" s="72">
        <v>0.157096628537019</v>
      </c>
      <c r="W115" s="68">
        <v>95.904</v>
      </c>
      <c r="X115" s="72">
        <v>3.77199246899953</v>
      </c>
      <c r="Y115" s="68">
        <v>109.637137152026</v>
      </c>
      <c r="Z115" s="72">
        <v>3.31918370736375</v>
      </c>
      <c r="AA115" s="27"/>
      <c r="AB115" s="24" t="s">
        <v>37</v>
      </c>
      <c r="AC115" s="68">
        <v>94.52</v>
      </c>
      <c r="AD115" s="72">
        <v>8.67240764799888</v>
      </c>
      <c r="AE115" s="68">
        <v>116.568</v>
      </c>
      <c r="AF115" s="72">
        <v>7.30342250124269</v>
      </c>
      <c r="AG115" s="68">
        <v>127.552</v>
      </c>
      <c r="AH115" s="72">
        <v>7.30287454467448</v>
      </c>
      <c r="AI115" s="27"/>
      <c r="AJ115" s="24" t="s">
        <v>37</v>
      </c>
      <c r="AK115" s="68">
        <v>121.683</v>
      </c>
      <c r="AL115" s="72">
        <v>7.30328656713786</v>
      </c>
      <c r="AM115" s="68">
        <v>78.3</v>
      </c>
      <c r="AN115" s="72">
        <v>-18.4825044506679</v>
      </c>
      <c r="AO115" s="423">
        <v>84.6437268951154</v>
      </c>
      <c r="AP115" s="72">
        <v>-1.03930232001423</v>
      </c>
      <c r="AQ115" s="27"/>
      <c r="AR115" s="24" t="s">
        <v>37</v>
      </c>
      <c r="AS115" s="68">
        <v>110.412173461497</v>
      </c>
      <c r="AT115" s="72">
        <v>-1.03997858439234</v>
      </c>
      <c r="AU115" s="68">
        <v>107.903</v>
      </c>
      <c r="AV115" s="72">
        <v>-1.04001394022212</v>
      </c>
      <c r="AW115" s="68">
        <v>99.806</v>
      </c>
      <c r="AX115" s="72">
        <v>-1.04010708442814</v>
      </c>
      <c r="AY115" s="27"/>
      <c r="AZ115" s="24" t="s">
        <v>37</v>
      </c>
      <c r="BA115" s="68">
        <v>103.66</v>
      </c>
      <c r="BB115" s="72">
        <v>-1.03962806327506</v>
      </c>
      <c r="BC115" s="68">
        <v>85.455</v>
      </c>
      <c r="BD115" s="72">
        <v>-1.03991754774009</v>
      </c>
      <c r="BE115" s="68">
        <v>101.377356189877</v>
      </c>
      <c r="BF115" s="72">
        <v>-1.04016872294839</v>
      </c>
      <c r="BG115" s="68">
        <v>101.038</v>
      </c>
      <c r="BH115" s="72">
        <v>-1.04015670910871</v>
      </c>
    </row>
    <row r="116" ht="15" hidden="1" customHeight="1" spans="1:60">
      <c r="A116" s="27"/>
      <c r="B116" s="24" t="s">
        <v>38</v>
      </c>
      <c r="C116" s="68">
        <v>123.491962128882</v>
      </c>
      <c r="D116" s="72">
        <v>21.5011762514487</v>
      </c>
      <c r="E116" s="68">
        <v>126.610949974655</v>
      </c>
      <c r="F116" s="72">
        <v>21.5006144283501</v>
      </c>
      <c r="G116" s="68">
        <v>128.725311097769</v>
      </c>
      <c r="H116" s="72">
        <v>21.50137559441</v>
      </c>
      <c r="I116" s="68">
        <v>126.208</v>
      </c>
      <c r="J116" s="72">
        <v>21.5010493482488</v>
      </c>
      <c r="K116" s="27"/>
      <c r="L116" s="24" t="s">
        <v>38</v>
      </c>
      <c r="M116" s="68">
        <v>106.579268859148</v>
      </c>
      <c r="N116" s="72">
        <v>4.23169404793629</v>
      </c>
      <c r="O116" s="68">
        <v>111</v>
      </c>
      <c r="P116" s="72">
        <v>14.6173227045558</v>
      </c>
      <c r="Q116" s="68">
        <v>108.908</v>
      </c>
      <c r="R116" s="72">
        <v>14.617076584683</v>
      </c>
      <c r="S116" s="27"/>
      <c r="T116" s="24" t="s">
        <v>38</v>
      </c>
      <c r="U116" s="68">
        <v>123.451</v>
      </c>
      <c r="V116" s="72">
        <v>2.36061822161786</v>
      </c>
      <c r="W116" s="68">
        <v>106.918</v>
      </c>
      <c r="X116" s="72">
        <v>3.20868003938453</v>
      </c>
      <c r="Y116" s="68">
        <v>109.805087756879</v>
      </c>
      <c r="Z116" s="72">
        <v>6.66226647351293</v>
      </c>
      <c r="AA116" s="27"/>
      <c r="AB116" s="24" t="s">
        <v>38</v>
      </c>
      <c r="AC116" s="68">
        <v>156.689</v>
      </c>
      <c r="AD116" s="72">
        <v>10.8525705876943</v>
      </c>
      <c r="AE116" s="68">
        <v>113.363</v>
      </c>
      <c r="AF116" s="72">
        <v>9.78829317424655</v>
      </c>
      <c r="AG116" s="68">
        <v>109.192</v>
      </c>
      <c r="AH116" s="72">
        <v>9.7881496526137</v>
      </c>
      <c r="AI116" s="27"/>
      <c r="AJ116" s="24" t="s">
        <v>38</v>
      </c>
      <c r="AK116" s="68">
        <v>114.138</v>
      </c>
      <c r="AL116" s="72">
        <v>9.7881918393259</v>
      </c>
      <c r="AM116" s="68">
        <v>109.4</v>
      </c>
      <c r="AN116" s="72">
        <v>-3.40723474514166</v>
      </c>
      <c r="AO116" s="423">
        <v>74.1453473873793</v>
      </c>
      <c r="AP116" s="72">
        <v>6.76813692995076</v>
      </c>
      <c r="AQ116" s="27"/>
      <c r="AR116" s="24" t="s">
        <v>38</v>
      </c>
      <c r="AS116" s="68">
        <v>105.770204244222</v>
      </c>
      <c r="AT116" s="72">
        <v>6.76845321283584</v>
      </c>
      <c r="AU116" s="68">
        <v>101.832</v>
      </c>
      <c r="AV116" s="72">
        <v>6.76787904840791</v>
      </c>
      <c r="AW116" s="68">
        <v>94.489</v>
      </c>
      <c r="AX116" s="72">
        <v>6.76843806144703</v>
      </c>
      <c r="AY116" s="27"/>
      <c r="AZ116" s="24" t="s">
        <v>38</v>
      </c>
      <c r="BA116" s="68">
        <v>100.326</v>
      </c>
      <c r="BB116" s="72">
        <v>6.76840559351255</v>
      </c>
      <c r="BC116" s="68">
        <v>94.63</v>
      </c>
      <c r="BD116" s="72">
        <v>6.76851214586318</v>
      </c>
      <c r="BE116" s="68">
        <v>104.731943998393</v>
      </c>
      <c r="BF116" s="72">
        <v>6.76795609536951</v>
      </c>
      <c r="BG116" s="68">
        <v>115.145</v>
      </c>
      <c r="BH116" s="72">
        <v>6.7679839771526</v>
      </c>
    </row>
    <row r="117" ht="15" hidden="1" customHeight="1" spans="1:60">
      <c r="A117" s="27"/>
      <c r="B117" s="24" t="s">
        <v>39</v>
      </c>
      <c r="C117" s="68">
        <v>108.106858620571</v>
      </c>
      <c r="D117" s="72">
        <v>9.85452403948814</v>
      </c>
      <c r="E117" s="68">
        <v>110.506903108334</v>
      </c>
      <c r="F117" s="72">
        <v>9.85464422498663</v>
      </c>
      <c r="G117" s="68">
        <v>109.108298211807</v>
      </c>
      <c r="H117" s="72">
        <v>9.85454975947857</v>
      </c>
      <c r="I117" s="68">
        <v>111.265910042023</v>
      </c>
      <c r="J117" s="72">
        <v>9.85428251174704</v>
      </c>
      <c r="K117" s="27"/>
      <c r="L117" s="24" t="s">
        <v>39</v>
      </c>
      <c r="M117" s="68">
        <v>107.688549305469</v>
      </c>
      <c r="N117" s="72">
        <v>4.37951019051476</v>
      </c>
      <c r="O117" s="68">
        <v>107.386889387082</v>
      </c>
      <c r="P117" s="72">
        <v>13.5888400540321</v>
      </c>
      <c r="Q117" s="68">
        <v>112.862941409393</v>
      </c>
      <c r="R117" s="72">
        <v>13.5887736731645</v>
      </c>
      <c r="S117" s="27"/>
      <c r="T117" s="24" t="s">
        <v>39</v>
      </c>
      <c r="U117" s="68">
        <v>119.062545694791</v>
      </c>
      <c r="V117" s="72">
        <v>1.37727931780067</v>
      </c>
      <c r="W117" s="68">
        <v>108.954501685992</v>
      </c>
      <c r="X117" s="72">
        <v>3.59747619209858</v>
      </c>
      <c r="Y117" s="68">
        <v>101.443190620547</v>
      </c>
      <c r="Z117" s="72">
        <v>5.92000535626984</v>
      </c>
      <c r="AA117" s="27"/>
      <c r="AB117" s="24" t="s">
        <v>39</v>
      </c>
      <c r="AC117" s="68">
        <v>165.222491300924</v>
      </c>
      <c r="AD117" s="72">
        <v>8.93551216517703</v>
      </c>
      <c r="AE117" s="68">
        <v>107.80773130213</v>
      </c>
      <c r="AF117" s="72">
        <v>8.41812534783833</v>
      </c>
      <c r="AG117" s="68">
        <v>117.965953657718</v>
      </c>
      <c r="AH117" s="72">
        <v>8.41861079142512</v>
      </c>
      <c r="AI117" s="27"/>
      <c r="AJ117" s="24" t="s">
        <v>39</v>
      </c>
      <c r="AK117" s="68">
        <v>118.856943150799</v>
      </c>
      <c r="AL117" s="72">
        <v>8.41841787754862</v>
      </c>
      <c r="AM117" s="68">
        <v>88.4241702431904</v>
      </c>
      <c r="AN117" s="72">
        <v>-1.0084855939654</v>
      </c>
      <c r="AO117" s="423">
        <v>116.039393760421</v>
      </c>
      <c r="AP117" s="72">
        <v>9.87319847348115</v>
      </c>
      <c r="AQ117" s="27"/>
      <c r="AR117" s="24" t="s">
        <v>39</v>
      </c>
      <c r="AS117" s="68">
        <v>98.9848181448521</v>
      </c>
      <c r="AT117" s="72">
        <v>9.8738652489404</v>
      </c>
      <c r="AU117" s="68">
        <v>126.976066715405</v>
      </c>
      <c r="AV117" s="72">
        <v>9.87320381029456</v>
      </c>
      <c r="AW117" s="68">
        <v>121.222661387798</v>
      </c>
      <c r="AX117" s="72">
        <v>9.87379690543557</v>
      </c>
      <c r="AY117" s="27"/>
      <c r="AZ117" s="24" t="s">
        <v>39</v>
      </c>
      <c r="BA117" s="68">
        <v>111.394574371964</v>
      </c>
      <c r="BB117" s="72">
        <v>9.87283559891895</v>
      </c>
      <c r="BC117" s="68">
        <v>93.2127347385874</v>
      </c>
      <c r="BD117" s="72">
        <v>9.8727380018004</v>
      </c>
      <c r="BE117" s="68">
        <v>110.283171322806</v>
      </c>
      <c r="BF117" s="72">
        <v>9.87347933844578</v>
      </c>
      <c r="BG117" s="68">
        <v>116.291179037043</v>
      </c>
      <c r="BH117" s="72">
        <v>9.87346967341863</v>
      </c>
    </row>
    <row r="118" ht="15" hidden="1" customHeight="1" spans="1:60">
      <c r="A118" s="27"/>
      <c r="B118" s="24" t="s">
        <v>40</v>
      </c>
      <c r="C118" s="68">
        <v>98.0137441979709</v>
      </c>
      <c r="D118" s="72">
        <v>8.89951227468877</v>
      </c>
      <c r="E118" s="68">
        <v>110.763623969418</v>
      </c>
      <c r="F118" s="72">
        <v>8.9001996600157</v>
      </c>
      <c r="G118" s="68">
        <v>109.407858179503</v>
      </c>
      <c r="H118" s="72">
        <v>8.90008959682574</v>
      </c>
      <c r="I118" s="68">
        <v>110.874</v>
      </c>
      <c r="J118" s="72">
        <v>8.89964935715477</v>
      </c>
      <c r="K118" s="27"/>
      <c r="L118" s="24" t="s">
        <v>40</v>
      </c>
      <c r="M118" s="68">
        <v>121.840649227646</v>
      </c>
      <c r="N118" s="72">
        <v>3.96245245773412</v>
      </c>
      <c r="O118" s="68">
        <v>112.972</v>
      </c>
      <c r="P118" s="72">
        <v>13.2687641621047</v>
      </c>
      <c r="Q118" s="68">
        <v>117.644</v>
      </c>
      <c r="R118" s="72">
        <v>13.26953072346</v>
      </c>
      <c r="S118" s="27"/>
      <c r="T118" s="24" t="s">
        <v>40</v>
      </c>
      <c r="U118" s="68">
        <v>120.243</v>
      </c>
      <c r="V118" s="72">
        <v>1.05218041700633</v>
      </c>
      <c r="W118" s="68">
        <v>115.001</v>
      </c>
      <c r="X118" s="72">
        <v>5.33445689110343</v>
      </c>
      <c r="Y118" s="68">
        <v>103.138928118134</v>
      </c>
      <c r="Z118" s="72">
        <v>3.65209030248775</v>
      </c>
      <c r="AA118" s="27"/>
      <c r="AB118" s="24" t="s">
        <v>40</v>
      </c>
      <c r="AC118" s="68">
        <v>162.851</v>
      </c>
      <c r="AD118" s="72">
        <v>6.96991592222807</v>
      </c>
      <c r="AE118" s="68">
        <v>139.373</v>
      </c>
      <c r="AF118" s="72">
        <v>4.6351699337082</v>
      </c>
      <c r="AG118" s="68">
        <v>152.506</v>
      </c>
      <c r="AH118" s="72">
        <v>4.63605239144009</v>
      </c>
      <c r="AI118" s="27"/>
      <c r="AJ118" s="24" t="s">
        <v>40</v>
      </c>
      <c r="AK118" s="68">
        <v>124.907</v>
      </c>
      <c r="AL118" s="72">
        <v>4.63501264932063</v>
      </c>
      <c r="AM118" s="68">
        <v>61.667</v>
      </c>
      <c r="AN118" s="72">
        <v>-6.07131433445541</v>
      </c>
      <c r="AO118" s="423">
        <v>95.1805658653471</v>
      </c>
      <c r="AP118" s="72">
        <v>8.17381614961097</v>
      </c>
      <c r="AQ118" s="27"/>
      <c r="AR118" s="24" t="s">
        <v>40</v>
      </c>
      <c r="AS118" s="68">
        <v>111.403178415716</v>
      </c>
      <c r="AT118" s="72">
        <v>8.173866057675</v>
      </c>
      <c r="AU118" s="68">
        <v>121.794</v>
      </c>
      <c r="AV118" s="72">
        <v>8.173832721976</v>
      </c>
      <c r="AW118" s="68">
        <v>109.934</v>
      </c>
      <c r="AX118" s="72">
        <v>8.1740088755941</v>
      </c>
      <c r="AY118" s="27"/>
      <c r="AZ118" s="24" t="s">
        <v>40</v>
      </c>
      <c r="BA118" s="68">
        <v>112.939</v>
      </c>
      <c r="BB118" s="72">
        <v>8.17393802978783</v>
      </c>
      <c r="BC118" s="68">
        <v>123.658</v>
      </c>
      <c r="BD118" s="72">
        <v>8.17303066089315</v>
      </c>
      <c r="BE118" s="68">
        <v>112.36426011843</v>
      </c>
      <c r="BF118" s="72">
        <v>8.1737857967815</v>
      </c>
      <c r="BG118" s="68">
        <v>95.918</v>
      </c>
      <c r="BH118" s="72">
        <v>8.17412879215067</v>
      </c>
    </row>
    <row r="119" ht="15" hidden="1" customHeight="1" spans="1:60">
      <c r="A119" s="27"/>
      <c r="B119" s="24" t="s">
        <v>41</v>
      </c>
      <c r="C119" s="68">
        <v>101.536489836824</v>
      </c>
      <c r="D119" s="72">
        <v>7.38256532499703</v>
      </c>
      <c r="E119" s="68">
        <v>106.410510909109</v>
      </c>
      <c r="F119" s="72">
        <v>7.38271609534702</v>
      </c>
      <c r="G119" s="68">
        <v>100.482921953953</v>
      </c>
      <c r="H119" s="72">
        <v>7.38225510833269</v>
      </c>
      <c r="I119" s="68">
        <v>96.661900705695</v>
      </c>
      <c r="J119" s="72">
        <v>7.38182866091405</v>
      </c>
      <c r="K119" s="27"/>
      <c r="L119" s="24" t="s">
        <v>41</v>
      </c>
      <c r="M119" s="68">
        <v>106.844538230567</v>
      </c>
      <c r="N119" s="72">
        <v>4.2837837161549</v>
      </c>
      <c r="O119" s="68">
        <v>100.220773465204</v>
      </c>
      <c r="P119" s="72">
        <v>13.9481012190647</v>
      </c>
      <c r="Q119" s="68">
        <v>110.96230751606</v>
      </c>
      <c r="R119" s="72">
        <v>13.9477382584309</v>
      </c>
      <c r="S119" s="27"/>
      <c r="T119" s="24" t="s">
        <v>41</v>
      </c>
      <c r="U119" s="68">
        <v>96.1209887264127</v>
      </c>
      <c r="V119" s="72">
        <v>-3.33478611943974</v>
      </c>
      <c r="W119" s="68">
        <v>108.533709238489</v>
      </c>
      <c r="X119" s="72">
        <v>1.84455862781417</v>
      </c>
      <c r="Y119" s="68">
        <v>102.149685521152</v>
      </c>
      <c r="Z119" s="72">
        <v>4.20742607527886</v>
      </c>
      <c r="AA119" s="27"/>
      <c r="AB119" s="24" t="s">
        <v>41</v>
      </c>
      <c r="AC119" s="68">
        <v>85.5044109141314</v>
      </c>
      <c r="AD119" s="72">
        <v>6.21665952066013</v>
      </c>
      <c r="AE119" s="68">
        <v>130.774049846896</v>
      </c>
      <c r="AF119" s="72">
        <v>3.82106354101349</v>
      </c>
      <c r="AG119" s="68">
        <v>143.096281848631</v>
      </c>
      <c r="AH119" s="72">
        <v>3.82085311516434</v>
      </c>
      <c r="AI119" s="27"/>
      <c r="AJ119" s="24" t="s">
        <v>41</v>
      </c>
      <c r="AK119" s="68">
        <v>121.581101509073</v>
      </c>
      <c r="AL119" s="72">
        <v>3.82052439997011</v>
      </c>
      <c r="AM119" s="68">
        <v>55.8419771839354</v>
      </c>
      <c r="AN119" s="72">
        <v>-9.69341939333819</v>
      </c>
      <c r="AO119" s="423">
        <v>86.5914925553183</v>
      </c>
      <c r="AP119" s="72">
        <v>4.82013334383333</v>
      </c>
      <c r="AQ119" s="27"/>
      <c r="AR119" s="24" t="s">
        <v>41</v>
      </c>
      <c r="AS119" s="68">
        <v>107.072377199337</v>
      </c>
      <c r="AT119" s="72">
        <v>4.8203985225727</v>
      </c>
      <c r="AU119" s="68">
        <v>99.8213971651867</v>
      </c>
      <c r="AV119" s="72">
        <v>4.82027613401803</v>
      </c>
      <c r="AW119" s="68">
        <v>90.3529733919649</v>
      </c>
      <c r="AX119" s="72">
        <v>4.820266586191</v>
      </c>
      <c r="AY119" s="27"/>
      <c r="AZ119" s="24" t="s">
        <v>41</v>
      </c>
      <c r="BA119" s="68">
        <v>97.6046308198044</v>
      </c>
      <c r="BB119" s="72">
        <v>4.82047212058549</v>
      </c>
      <c r="BC119" s="68">
        <v>95.3600477061656</v>
      </c>
      <c r="BD119" s="72">
        <v>4.82121013274737</v>
      </c>
      <c r="BE119" s="68">
        <v>97.3050322683262</v>
      </c>
      <c r="BF119" s="72">
        <v>4.82083786099415</v>
      </c>
      <c r="BG119" s="68">
        <v>84.8436362864748</v>
      </c>
      <c r="BH119" s="72">
        <v>4.82028648473576</v>
      </c>
    </row>
    <row r="120" ht="15" hidden="1" customHeight="1" spans="1:60">
      <c r="A120" s="27"/>
      <c r="B120" s="24" t="s">
        <v>42</v>
      </c>
      <c r="C120" s="68">
        <v>118.470792111702</v>
      </c>
      <c r="D120" s="72">
        <v>8.23889353543159</v>
      </c>
      <c r="E120" s="68">
        <v>100.613232261184</v>
      </c>
      <c r="F120" s="72">
        <v>8.2385561054503</v>
      </c>
      <c r="G120" s="68">
        <v>127.772828082519</v>
      </c>
      <c r="H120" s="72">
        <v>8.23850597629456</v>
      </c>
      <c r="I120" s="68">
        <v>113.868305687083</v>
      </c>
      <c r="J120" s="72">
        <v>8.23880541732778</v>
      </c>
      <c r="K120" s="27"/>
      <c r="L120" s="24" t="s">
        <v>42</v>
      </c>
      <c r="M120" s="68">
        <v>117.582271862124</v>
      </c>
      <c r="N120" s="72">
        <v>3.02627379923814</v>
      </c>
      <c r="O120" s="68">
        <v>114.224790310299</v>
      </c>
      <c r="P120" s="72">
        <v>12.8837315791388</v>
      </c>
      <c r="Q120" s="68">
        <v>154.276786274748</v>
      </c>
      <c r="R120" s="72">
        <v>12.884352061015</v>
      </c>
      <c r="S120" s="27"/>
      <c r="T120" s="24" t="s">
        <v>42</v>
      </c>
      <c r="U120" s="68">
        <v>106.321218178224</v>
      </c>
      <c r="V120" s="72">
        <v>2.9536057346438</v>
      </c>
      <c r="W120" s="68">
        <v>125.260472775923</v>
      </c>
      <c r="X120" s="72">
        <v>7.48281515009697</v>
      </c>
      <c r="Y120" s="68">
        <v>105.762224462269</v>
      </c>
      <c r="Z120" s="72">
        <v>3.72193061042965</v>
      </c>
      <c r="AA120" s="27"/>
      <c r="AB120" s="24" t="s">
        <v>42</v>
      </c>
      <c r="AC120" s="68">
        <v>86.2092101070316</v>
      </c>
      <c r="AD120" s="72">
        <v>7.4646415614759</v>
      </c>
      <c r="AE120" s="68">
        <v>108.872363697964</v>
      </c>
      <c r="AF120" s="72">
        <v>3.06857238685991</v>
      </c>
      <c r="AG120" s="68">
        <v>89.7303586697706</v>
      </c>
      <c r="AH120" s="72">
        <v>3.06844630626426</v>
      </c>
      <c r="AI120" s="27"/>
      <c r="AJ120" s="24" t="s">
        <v>42</v>
      </c>
      <c r="AK120" s="68">
        <v>99.6301191051306</v>
      </c>
      <c r="AL120" s="72">
        <v>3.06848372209984</v>
      </c>
      <c r="AM120" s="68">
        <v>66.2933622483791</v>
      </c>
      <c r="AN120" s="72">
        <v>-7.64497255766973</v>
      </c>
      <c r="AO120" s="423">
        <v>81.4966554379499</v>
      </c>
      <c r="AP120" s="72">
        <v>6.90841100459136</v>
      </c>
      <c r="AQ120" s="27"/>
      <c r="AR120" s="24" t="s">
        <v>42</v>
      </c>
      <c r="AS120" s="68">
        <v>88.4822875105748</v>
      </c>
      <c r="AT120" s="72">
        <v>6.90776552705412</v>
      </c>
      <c r="AU120" s="68">
        <v>89.3854900440758</v>
      </c>
      <c r="AV120" s="72">
        <v>6.90765463948786</v>
      </c>
      <c r="AW120" s="68">
        <v>89.5985097647775</v>
      </c>
      <c r="AX120" s="72">
        <v>6.90798096239963</v>
      </c>
      <c r="AY120" s="27"/>
      <c r="AZ120" s="24" t="s">
        <v>42</v>
      </c>
      <c r="BA120" s="68">
        <v>103.338812221435</v>
      </c>
      <c r="BB120" s="72">
        <v>6.90848658862934</v>
      </c>
      <c r="BC120" s="68">
        <v>112.164740981494</v>
      </c>
      <c r="BD120" s="72">
        <v>6.9080711243116</v>
      </c>
      <c r="BE120" s="68">
        <v>101.968374241761</v>
      </c>
      <c r="BF120" s="72">
        <v>6.9078883534969</v>
      </c>
      <c r="BG120" s="68">
        <v>120.198125130961</v>
      </c>
      <c r="BH120" s="72">
        <v>6.90834834784091</v>
      </c>
    </row>
    <row r="121" ht="15" hidden="1" customHeight="1" spans="1:60">
      <c r="A121" s="27"/>
      <c r="B121" s="24" t="s">
        <v>43</v>
      </c>
      <c r="C121" s="68">
        <v>136.581999411769</v>
      </c>
      <c r="D121" s="72">
        <v>19.0570213731375</v>
      </c>
      <c r="E121" s="68">
        <v>119.769195474886</v>
      </c>
      <c r="F121" s="72">
        <v>19.4519286019315</v>
      </c>
      <c r="G121" s="68">
        <v>132.438679569012</v>
      </c>
      <c r="H121" s="72">
        <v>19.4523188639214</v>
      </c>
      <c r="I121" s="68">
        <v>115.226</v>
      </c>
      <c r="J121" s="72">
        <v>8.00986117490463</v>
      </c>
      <c r="K121" s="27"/>
      <c r="L121" s="24" t="s">
        <v>43</v>
      </c>
      <c r="M121" s="68">
        <v>97.951279517881</v>
      </c>
      <c r="N121" s="72">
        <v>2.52296524170916</v>
      </c>
      <c r="O121" s="68">
        <v>117.65</v>
      </c>
      <c r="P121" s="72">
        <v>12.2860933220077</v>
      </c>
      <c r="Q121" s="68">
        <v>149.245</v>
      </c>
      <c r="R121" s="72">
        <v>12.2868922762087</v>
      </c>
      <c r="S121" s="27"/>
      <c r="T121" s="24" t="s">
        <v>43</v>
      </c>
      <c r="U121" s="68">
        <v>107.177</v>
      </c>
      <c r="V121" s="72">
        <v>2.41667303722959</v>
      </c>
      <c r="W121" s="68">
        <v>115.261</v>
      </c>
      <c r="X121" s="72">
        <v>7.38135609010789</v>
      </c>
      <c r="Y121" s="68">
        <v>110.883585508088</v>
      </c>
      <c r="Z121" s="72">
        <v>3.9717122286945</v>
      </c>
      <c r="AA121" s="27"/>
      <c r="AB121" s="24" t="s">
        <v>43</v>
      </c>
      <c r="AC121" s="68">
        <v>79.701</v>
      </c>
      <c r="AD121" s="72">
        <v>4.46698910778183</v>
      </c>
      <c r="AE121" s="68">
        <v>98.415</v>
      </c>
      <c r="AF121" s="72">
        <v>1.0566200480562</v>
      </c>
      <c r="AG121" s="68">
        <v>93.61</v>
      </c>
      <c r="AH121" s="72">
        <v>1.05688160551003</v>
      </c>
      <c r="AI121" s="27"/>
      <c r="AJ121" s="24" t="s">
        <v>43</v>
      </c>
      <c r="AK121" s="68">
        <v>92.416</v>
      </c>
      <c r="AL121" s="72">
        <v>1.05741998272262</v>
      </c>
      <c r="AM121" s="68">
        <v>89.112</v>
      </c>
      <c r="AN121" s="72">
        <v>-12.368102744643</v>
      </c>
      <c r="AO121" s="423">
        <v>93.9100339644346</v>
      </c>
      <c r="AP121" s="72">
        <v>5.36454758424721</v>
      </c>
      <c r="AQ121" s="27"/>
      <c r="AR121" s="24" t="s">
        <v>43</v>
      </c>
      <c r="AS121" s="68">
        <v>114.473018043424</v>
      </c>
      <c r="AT121" s="72">
        <v>5.36450841953776</v>
      </c>
      <c r="AU121" s="68">
        <v>88.929</v>
      </c>
      <c r="AV121" s="72">
        <v>5.36361697590104</v>
      </c>
      <c r="AW121" s="68">
        <v>93.373</v>
      </c>
      <c r="AX121" s="72">
        <v>5.36334913112164</v>
      </c>
      <c r="AY121" s="27"/>
      <c r="AZ121" s="24" t="s">
        <v>43</v>
      </c>
      <c r="BA121" s="68">
        <v>100.761</v>
      </c>
      <c r="BB121" s="72">
        <v>5.36436929447564</v>
      </c>
      <c r="BC121" s="68">
        <v>110.616</v>
      </c>
      <c r="BD121" s="72">
        <v>5.36462699077956</v>
      </c>
      <c r="BE121" s="68">
        <v>89.0360957049476</v>
      </c>
      <c r="BF121" s="72">
        <v>5.36449344361118</v>
      </c>
      <c r="BG121" s="68">
        <v>99.996</v>
      </c>
      <c r="BH121" s="72">
        <v>5.36431168010114</v>
      </c>
    </row>
    <row r="122" ht="15" hidden="1" customHeight="1" spans="1:60">
      <c r="A122" s="27"/>
      <c r="B122" s="24"/>
      <c r="C122" s="68"/>
      <c r="D122" s="72"/>
      <c r="E122" s="68"/>
      <c r="F122" s="72"/>
      <c r="G122" s="68"/>
      <c r="H122" s="72"/>
      <c r="I122" s="68"/>
      <c r="J122" s="72"/>
      <c r="K122" s="27"/>
      <c r="L122" s="24"/>
      <c r="M122" s="68"/>
      <c r="N122" s="72"/>
      <c r="O122" s="68"/>
      <c r="P122" s="72"/>
      <c r="Q122" s="68"/>
      <c r="R122" s="72"/>
      <c r="S122" s="27"/>
      <c r="T122" s="24"/>
      <c r="U122" s="68"/>
      <c r="V122" s="72"/>
      <c r="W122" s="68"/>
      <c r="X122" s="72"/>
      <c r="Y122" s="68"/>
      <c r="Z122" s="72"/>
      <c r="AA122" s="27"/>
      <c r="AB122" s="24"/>
      <c r="AC122" s="68"/>
      <c r="AD122" s="72"/>
      <c r="AE122" s="68"/>
      <c r="AF122" s="72"/>
      <c r="AG122" s="68"/>
      <c r="AH122" s="72"/>
      <c r="AI122" s="27"/>
      <c r="AJ122" s="24"/>
      <c r="AK122" s="68"/>
      <c r="AL122" s="72"/>
      <c r="AM122" s="68"/>
      <c r="AN122" s="72"/>
      <c r="AO122" s="434"/>
      <c r="AP122" s="72"/>
      <c r="AQ122" s="27"/>
      <c r="AR122" s="24"/>
      <c r="AS122" s="68"/>
      <c r="AT122" s="72"/>
      <c r="AU122" s="68"/>
      <c r="AV122" s="72"/>
      <c r="AW122" s="68"/>
      <c r="AX122" s="72"/>
      <c r="AY122" s="27"/>
      <c r="AZ122" s="24"/>
      <c r="BA122" s="68"/>
      <c r="BB122" s="72"/>
      <c r="BC122" s="68"/>
      <c r="BD122" s="72"/>
      <c r="BE122" s="68"/>
      <c r="BF122" s="72"/>
      <c r="BG122" s="68"/>
      <c r="BH122" s="72"/>
    </row>
    <row r="123" s="405" customFormat="1" ht="15" hidden="1" customHeight="1" spans="1:61">
      <c r="A123" s="433">
        <v>2018</v>
      </c>
      <c r="B123" s="24" t="s">
        <v>32</v>
      </c>
      <c r="C123" s="68">
        <v>144.766965958414</v>
      </c>
      <c r="D123" s="72">
        <v>12.2831629234651</v>
      </c>
      <c r="E123" s="68">
        <v>108.932167460701</v>
      </c>
      <c r="F123" s="72">
        <v>11.2978344836936</v>
      </c>
      <c r="G123" s="68">
        <v>127.667087181571</v>
      </c>
      <c r="H123" s="72">
        <v>19.9537679673356</v>
      </c>
      <c r="I123" s="68">
        <v>121.957581067822</v>
      </c>
      <c r="J123" s="72">
        <v>4.91155208504404</v>
      </c>
      <c r="K123" s="433">
        <v>2018</v>
      </c>
      <c r="L123" s="24" t="s">
        <v>32</v>
      </c>
      <c r="M123" s="68">
        <v>112.409237837947</v>
      </c>
      <c r="N123" s="72">
        <v>8.89041834678075</v>
      </c>
      <c r="O123" s="68">
        <v>136.452326365094</v>
      </c>
      <c r="P123" s="72">
        <v>29.9917370344803</v>
      </c>
      <c r="Q123" s="68">
        <v>143.852439303769</v>
      </c>
      <c r="R123" s="72">
        <v>2.7179921624102</v>
      </c>
      <c r="S123" s="433">
        <v>2018</v>
      </c>
      <c r="T123" s="24" t="s">
        <v>32</v>
      </c>
      <c r="U123" s="68">
        <v>113.047516284701</v>
      </c>
      <c r="V123" s="72">
        <v>7.42693884436389</v>
      </c>
      <c r="W123" s="68">
        <v>124.877670651387</v>
      </c>
      <c r="X123" s="72">
        <v>0.201136713061388</v>
      </c>
      <c r="Y123" s="68">
        <v>107.844211597217</v>
      </c>
      <c r="Z123" s="72">
        <v>8.07610920745401</v>
      </c>
      <c r="AA123" s="433">
        <v>2018</v>
      </c>
      <c r="AB123" s="24" t="s">
        <v>32</v>
      </c>
      <c r="AC123" s="68">
        <v>136.159507628821</v>
      </c>
      <c r="AD123" s="72">
        <v>-12.4336737802853</v>
      </c>
      <c r="AE123" s="68">
        <v>105.26931854256</v>
      </c>
      <c r="AF123" s="72">
        <v>-6.52863690703414</v>
      </c>
      <c r="AG123" s="68">
        <v>127.270028413706</v>
      </c>
      <c r="AH123" s="72">
        <v>3.27509324837789</v>
      </c>
      <c r="AI123" s="433">
        <v>2018</v>
      </c>
      <c r="AJ123" s="24" t="s">
        <v>32</v>
      </c>
      <c r="AK123" s="68">
        <v>115.648618655806</v>
      </c>
      <c r="AL123" s="72">
        <v>-0.281423879451594</v>
      </c>
      <c r="AM123" s="68">
        <v>81.9465248273484</v>
      </c>
      <c r="AN123" s="72">
        <v>5.19181128513824</v>
      </c>
      <c r="AO123" s="423">
        <v>138.049173335295</v>
      </c>
      <c r="AP123" s="72">
        <v>-7.78535527987533</v>
      </c>
      <c r="AQ123" s="433">
        <v>2018</v>
      </c>
      <c r="AR123" s="24" t="s">
        <v>32</v>
      </c>
      <c r="AS123" s="68">
        <v>108.296731192316</v>
      </c>
      <c r="AT123" s="72">
        <v>3.76002951402117</v>
      </c>
      <c r="AU123" s="68">
        <v>92.7260182427517</v>
      </c>
      <c r="AV123" s="72">
        <v>-0.138906636420543</v>
      </c>
      <c r="AW123" s="68">
        <v>114.729835874098</v>
      </c>
      <c r="AX123" s="72">
        <v>10.7601906415064</v>
      </c>
      <c r="AY123" s="433">
        <v>2018</v>
      </c>
      <c r="AZ123" s="24" t="s">
        <v>32</v>
      </c>
      <c r="BA123" s="68">
        <v>109.372213534294</v>
      </c>
      <c r="BB123" s="72">
        <v>3.09185757106474</v>
      </c>
      <c r="BC123" s="68">
        <v>108.981244380902</v>
      </c>
      <c r="BD123" s="72">
        <v>6.22057172185109</v>
      </c>
      <c r="BE123" s="68">
        <v>121.227059953278</v>
      </c>
      <c r="BF123" s="72">
        <v>0.993748837071664</v>
      </c>
      <c r="BG123" s="68">
        <v>101.578465169858</v>
      </c>
      <c r="BH123" s="72">
        <v>0.606605362060492</v>
      </c>
      <c r="BI123" s="435"/>
    </row>
    <row r="124" s="405" customFormat="1" ht="15" hidden="1" customHeight="1" spans="1:61">
      <c r="A124" s="24"/>
      <c r="B124" s="24" t="s">
        <v>33</v>
      </c>
      <c r="C124" s="68">
        <v>128.721957682183</v>
      </c>
      <c r="D124" s="72">
        <v>-4.88709268072036</v>
      </c>
      <c r="E124" s="68">
        <v>108.68541597721</v>
      </c>
      <c r="F124" s="72">
        <v>-10.648414142502</v>
      </c>
      <c r="G124" s="68">
        <v>122.227605461184</v>
      </c>
      <c r="H124" s="72">
        <v>-9.48617967881059</v>
      </c>
      <c r="I124" s="68">
        <v>112.612606472385</v>
      </c>
      <c r="J124" s="72">
        <v>-2.6760178790025</v>
      </c>
      <c r="K124" s="24"/>
      <c r="L124" s="24" t="s">
        <v>33</v>
      </c>
      <c r="M124" s="68">
        <v>108.696847960242</v>
      </c>
      <c r="N124" s="72">
        <v>-3.25577364770014</v>
      </c>
      <c r="O124" s="68">
        <v>128.67688361849</v>
      </c>
      <c r="P124" s="72">
        <v>-0.556517061067879</v>
      </c>
      <c r="Q124" s="68">
        <v>133.448901370978</v>
      </c>
      <c r="R124" s="72">
        <v>16.5736934999284</v>
      </c>
      <c r="S124" s="24"/>
      <c r="T124" s="24" t="s">
        <v>33</v>
      </c>
      <c r="U124" s="68">
        <v>105.666697094612</v>
      </c>
      <c r="V124" s="72">
        <v>-13.717523970235</v>
      </c>
      <c r="W124" s="68">
        <v>118.483290160821</v>
      </c>
      <c r="X124" s="72">
        <v>11.0631604135891</v>
      </c>
      <c r="Y124" s="68">
        <v>106.659879940792</v>
      </c>
      <c r="Z124" s="72">
        <v>-5.20047397052339</v>
      </c>
      <c r="AA124" s="24"/>
      <c r="AB124" s="24" t="s">
        <v>33</v>
      </c>
      <c r="AC124" s="68">
        <v>96.8935614748905</v>
      </c>
      <c r="AD124" s="72">
        <v>5.50027381251552</v>
      </c>
      <c r="AE124" s="68">
        <v>100.805248161735</v>
      </c>
      <c r="AF124" s="72">
        <v>-0.111726191824062</v>
      </c>
      <c r="AG124" s="68">
        <v>113.4267089865</v>
      </c>
      <c r="AH124" s="72">
        <v>16.1266536846685</v>
      </c>
      <c r="AI124" s="24"/>
      <c r="AJ124" s="24" t="s">
        <v>33</v>
      </c>
      <c r="AK124" s="68">
        <v>91.5092298461179</v>
      </c>
      <c r="AL124" s="72">
        <v>-12.860800984509</v>
      </c>
      <c r="AM124" s="68">
        <v>81.1440230229571</v>
      </c>
      <c r="AN124" s="72">
        <v>-9.52229715115617</v>
      </c>
      <c r="AO124" s="423">
        <v>100.011788885389</v>
      </c>
      <c r="AP124" s="72">
        <v>-3.03010001060979</v>
      </c>
      <c r="AQ124" s="24"/>
      <c r="AR124" s="24" t="s">
        <v>33</v>
      </c>
      <c r="AS124" s="68">
        <v>104.580981083737</v>
      </c>
      <c r="AT124" s="72">
        <v>15.6807179583756</v>
      </c>
      <c r="AU124" s="68">
        <v>92.715515572188</v>
      </c>
      <c r="AV124" s="72">
        <v>1.11404843521711</v>
      </c>
      <c r="AW124" s="68">
        <v>97.0137009239298</v>
      </c>
      <c r="AX124" s="72">
        <v>-2.61917335963602</v>
      </c>
      <c r="AY124" s="24"/>
      <c r="AZ124" s="24" t="s">
        <v>33</v>
      </c>
      <c r="BA124" s="68">
        <v>102.675992526349</v>
      </c>
      <c r="BB124" s="72">
        <v>7.4983693765825</v>
      </c>
      <c r="BC124" s="68">
        <v>106.526217249308</v>
      </c>
      <c r="BD124" s="72">
        <v>-7.21763454547133</v>
      </c>
      <c r="BE124" s="68">
        <v>102.321841165199</v>
      </c>
      <c r="BF124" s="72">
        <v>-0.870538358994239</v>
      </c>
      <c r="BG124" s="68">
        <v>102.131465718969</v>
      </c>
      <c r="BH124" s="72">
        <v>-6.34007453898025</v>
      </c>
      <c r="BI124" s="435"/>
    </row>
    <row r="125" s="405" customFormat="1" ht="15" hidden="1" customHeight="1" spans="1:61">
      <c r="A125" s="24"/>
      <c r="B125" s="24" t="s">
        <v>34</v>
      </c>
      <c r="C125" s="68">
        <v>128.363202849305</v>
      </c>
      <c r="D125" s="72">
        <v>13.6928382356785</v>
      </c>
      <c r="E125" s="68">
        <v>109.179544634782</v>
      </c>
      <c r="F125" s="72">
        <v>18.6358942071308</v>
      </c>
      <c r="G125" s="68">
        <v>109.770887843555</v>
      </c>
      <c r="H125" s="72">
        <v>-6.84442617713562</v>
      </c>
      <c r="I125" s="68">
        <v>122.282401056925</v>
      </c>
      <c r="J125" s="72">
        <v>22.4317678136577</v>
      </c>
      <c r="K125" s="24"/>
      <c r="L125" s="24" t="s">
        <v>34</v>
      </c>
      <c r="M125" s="68">
        <v>113.590851076119</v>
      </c>
      <c r="N125" s="72">
        <v>10.0867454603263</v>
      </c>
      <c r="O125" s="68">
        <v>143.851197570419</v>
      </c>
      <c r="P125" s="72">
        <v>2.4800153668298</v>
      </c>
      <c r="Q125" s="68">
        <v>119.31183974753</v>
      </c>
      <c r="R125" s="72">
        <v>15.37300534505</v>
      </c>
      <c r="S125" s="24"/>
      <c r="T125" s="24" t="s">
        <v>34</v>
      </c>
      <c r="U125" s="68">
        <v>112.25116846983</v>
      </c>
      <c r="V125" s="72">
        <v>0.724281674948841</v>
      </c>
      <c r="W125" s="68">
        <v>115.591053625906</v>
      </c>
      <c r="X125" s="72">
        <v>15.2372751910694</v>
      </c>
      <c r="Y125" s="68">
        <v>118.080303389031</v>
      </c>
      <c r="Z125" s="72">
        <v>6.15299907542639</v>
      </c>
      <c r="AA125" s="24"/>
      <c r="AB125" s="24" t="s">
        <v>34</v>
      </c>
      <c r="AC125" s="68">
        <v>107.186875655655</v>
      </c>
      <c r="AD125" s="72">
        <v>16.8198396316836</v>
      </c>
      <c r="AE125" s="68">
        <v>101.949079597383</v>
      </c>
      <c r="AF125" s="72">
        <v>-0.311847696852382</v>
      </c>
      <c r="AG125" s="68">
        <v>113.433854315943</v>
      </c>
      <c r="AH125" s="72">
        <v>-13.7431054499434</v>
      </c>
      <c r="AI125" s="24"/>
      <c r="AJ125" s="24" t="s">
        <v>34</v>
      </c>
      <c r="AK125" s="68">
        <v>124.969731981222</v>
      </c>
      <c r="AL125" s="72">
        <v>16.8116091950404</v>
      </c>
      <c r="AM125" s="68">
        <v>85.4906144559725</v>
      </c>
      <c r="AN125" s="72">
        <v>9.24899295358965</v>
      </c>
      <c r="AO125" s="423">
        <v>129.406713280832</v>
      </c>
      <c r="AP125" s="72">
        <v>-3.2667186044429</v>
      </c>
      <c r="AQ125" s="24"/>
      <c r="AR125" s="24" t="s">
        <v>34</v>
      </c>
      <c r="AS125" s="68">
        <v>110.966941672747</v>
      </c>
      <c r="AT125" s="72">
        <v>7.9943748107541</v>
      </c>
      <c r="AU125" s="68">
        <v>93.2903225806452</v>
      </c>
      <c r="AV125" s="72">
        <v>-0.361722777509968</v>
      </c>
      <c r="AW125" s="68">
        <v>103.834910328356</v>
      </c>
      <c r="AX125" s="72">
        <v>-16.4676317699562</v>
      </c>
      <c r="AY125" s="24"/>
      <c r="AZ125" s="24" t="s">
        <v>34</v>
      </c>
      <c r="BA125" s="68">
        <v>110.344023355671</v>
      </c>
      <c r="BB125" s="72">
        <v>-1.51108709116544</v>
      </c>
      <c r="BC125" s="68">
        <v>106.970384846061</v>
      </c>
      <c r="BD125" s="72">
        <v>-1.91152643522902</v>
      </c>
      <c r="BE125" s="68">
        <v>101.274377270054</v>
      </c>
      <c r="BF125" s="72">
        <v>4.32760047399708</v>
      </c>
      <c r="BG125" s="68">
        <v>114.345464220123</v>
      </c>
      <c r="BH125" s="72">
        <v>13.8309483336549</v>
      </c>
      <c r="BI125" s="435"/>
    </row>
    <row r="126" s="405" customFormat="1" ht="15" hidden="1" customHeight="1" spans="1:61">
      <c r="A126" s="24"/>
      <c r="B126" s="24" t="s">
        <v>35</v>
      </c>
      <c r="C126" s="68">
        <v>131.162171550536</v>
      </c>
      <c r="D126" s="72">
        <v>17.963684266336</v>
      </c>
      <c r="E126" s="68">
        <v>126.059355593945</v>
      </c>
      <c r="F126" s="72">
        <v>-8.23563886076148</v>
      </c>
      <c r="G126" s="68">
        <v>109.050200852803</v>
      </c>
      <c r="H126" s="72">
        <v>5.60832480937381</v>
      </c>
      <c r="I126" s="68">
        <v>127.494258374456</v>
      </c>
      <c r="J126" s="72">
        <v>28.4434555106799</v>
      </c>
      <c r="K126" s="24"/>
      <c r="L126" s="24" t="s">
        <v>35</v>
      </c>
      <c r="M126" s="68">
        <v>112.864166410603</v>
      </c>
      <c r="N126" s="72">
        <v>5.19611749637706</v>
      </c>
      <c r="O126" s="68">
        <v>182.36254180187</v>
      </c>
      <c r="P126" s="72">
        <v>55.6685063354646</v>
      </c>
      <c r="Q126" s="68">
        <v>132.204393474092</v>
      </c>
      <c r="R126" s="72">
        <v>27.7065681440583</v>
      </c>
      <c r="S126" s="24"/>
      <c r="T126" s="24" t="s">
        <v>35</v>
      </c>
      <c r="U126" s="68">
        <v>113.470180249607</v>
      </c>
      <c r="V126" s="72">
        <v>7.52817338817637</v>
      </c>
      <c r="W126" s="68">
        <v>116.067122899721</v>
      </c>
      <c r="X126" s="72">
        <v>3.43280568526578</v>
      </c>
      <c r="Y126" s="68">
        <v>119.083195985986</v>
      </c>
      <c r="Z126" s="72">
        <v>17.4025175615287</v>
      </c>
      <c r="AA126" s="24"/>
      <c r="AB126" s="24" t="s">
        <v>35</v>
      </c>
      <c r="AC126" s="68">
        <v>113.478939082617</v>
      </c>
      <c r="AD126" s="72">
        <v>-12.8994595827478</v>
      </c>
      <c r="AE126" s="68">
        <v>115.529779858138</v>
      </c>
      <c r="AF126" s="72">
        <v>-3.0391856903106</v>
      </c>
      <c r="AG126" s="68">
        <v>107.172515662715</v>
      </c>
      <c r="AH126" s="72">
        <v>20.817662461068</v>
      </c>
      <c r="AI126" s="24"/>
      <c r="AJ126" s="24" t="s">
        <v>35</v>
      </c>
      <c r="AK126" s="68">
        <v>124.385289027362</v>
      </c>
      <c r="AL126" s="72">
        <v>-8.12679925298993</v>
      </c>
      <c r="AM126" s="68">
        <v>61.7012779537459</v>
      </c>
      <c r="AN126" s="72">
        <v>29.7390091125487</v>
      </c>
      <c r="AO126" s="423">
        <v>130.713851798821</v>
      </c>
      <c r="AP126" s="72">
        <v>12.9744886566643</v>
      </c>
      <c r="AQ126" s="24"/>
      <c r="AR126" s="24" t="s">
        <v>35</v>
      </c>
      <c r="AS126" s="68">
        <v>97.127025611794</v>
      </c>
      <c r="AT126" s="72">
        <v>-0.597005737245993</v>
      </c>
      <c r="AU126" s="68">
        <v>111.948387096774</v>
      </c>
      <c r="AV126" s="72">
        <v>14.4198559860732</v>
      </c>
      <c r="AW126" s="68">
        <v>118.838223718851</v>
      </c>
      <c r="AX126" s="72">
        <v>5.81739345429943</v>
      </c>
      <c r="AY126" s="24"/>
      <c r="AZ126" s="24" t="s">
        <v>35</v>
      </c>
      <c r="BA126" s="68">
        <v>95.8363568124348</v>
      </c>
      <c r="BB126" s="72">
        <v>3.52293471502543</v>
      </c>
      <c r="BC126" s="68">
        <v>102.868440610495</v>
      </c>
      <c r="BD126" s="72">
        <v>9.18593904355509</v>
      </c>
      <c r="BE126" s="68">
        <v>106.184335049034</v>
      </c>
      <c r="BF126" s="72">
        <v>11.3918471857841</v>
      </c>
      <c r="BG126" s="68">
        <v>115.603602089667</v>
      </c>
      <c r="BH126" s="72">
        <v>39.6381143277613</v>
      </c>
      <c r="BI126" s="435"/>
    </row>
    <row r="127" s="405" customFormat="1" ht="15" hidden="1" customHeight="1" spans="1:61">
      <c r="A127" s="24"/>
      <c r="B127" s="24" t="s">
        <v>36</v>
      </c>
      <c r="C127" s="68">
        <v>126.892107418701</v>
      </c>
      <c r="D127" s="72">
        <v>31.9222410876463</v>
      </c>
      <c r="E127" s="68">
        <v>124.673840519706</v>
      </c>
      <c r="F127" s="72">
        <v>5.73120702399257</v>
      </c>
      <c r="G127" s="68">
        <v>101.166132738978</v>
      </c>
      <c r="H127" s="72">
        <v>14.9743425138745</v>
      </c>
      <c r="I127" s="68">
        <v>131.885194387455</v>
      </c>
      <c r="J127" s="72">
        <v>12.2704279247261</v>
      </c>
      <c r="K127" s="24"/>
      <c r="L127" s="24" t="s">
        <v>36</v>
      </c>
      <c r="M127" s="68">
        <v>112.405338540745</v>
      </c>
      <c r="N127" s="72">
        <v>5.5130442591385</v>
      </c>
      <c r="O127" s="68">
        <v>143.968352187499</v>
      </c>
      <c r="P127" s="72">
        <v>35.4040462614615</v>
      </c>
      <c r="Q127" s="68">
        <v>122.837360011622</v>
      </c>
      <c r="R127" s="72">
        <v>17.726837975122</v>
      </c>
      <c r="S127" s="24"/>
      <c r="T127" s="24" t="s">
        <v>36</v>
      </c>
      <c r="U127" s="68">
        <v>109.849174815097</v>
      </c>
      <c r="V127" s="72">
        <v>8.08416047454766</v>
      </c>
      <c r="W127" s="68">
        <v>116.543478962255</v>
      </c>
      <c r="X127" s="72">
        <v>9.93423288142378</v>
      </c>
      <c r="Y127" s="68">
        <v>131.232214717819</v>
      </c>
      <c r="Z127" s="72">
        <v>21.3490273766384</v>
      </c>
      <c r="AA127" s="24"/>
      <c r="AB127" s="24" t="s">
        <v>36</v>
      </c>
      <c r="AC127" s="68">
        <v>106.682919426492</v>
      </c>
      <c r="AD127" s="72">
        <v>14.9526102046118</v>
      </c>
      <c r="AE127" s="68">
        <v>115.83562988615</v>
      </c>
      <c r="AF127" s="72">
        <v>1.27528251846962</v>
      </c>
      <c r="AG127" s="68">
        <v>102.194297860246</v>
      </c>
      <c r="AH127" s="72">
        <v>14.0599549764456</v>
      </c>
      <c r="AI127" s="24"/>
      <c r="AJ127" s="24" t="s">
        <v>36</v>
      </c>
      <c r="AK127" s="68">
        <v>113.503659623105</v>
      </c>
      <c r="AL127" s="72">
        <v>3.96488172485002</v>
      </c>
      <c r="AM127" s="68">
        <v>64.444420296557</v>
      </c>
      <c r="AN127" s="72">
        <v>-7.21680997371466</v>
      </c>
      <c r="AO127" s="423">
        <v>114.871280495897</v>
      </c>
      <c r="AP127" s="72">
        <v>19.350902940194</v>
      </c>
      <c r="AQ127" s="24"/>
      <c r="AR127" s="24" t="s">
        <v>36</v>
      </c>
      <c r="AS127" s="68">
        <v>94.2035802826137</v>
      </c>
      <c r="AT127" s="72">
        <v>0.00273245371906228</v>
      </c>
      <c r="AU127" s="68">
        <v>118.550946607789</v>
      </c>
      <c r="AV127" s="72">
        <v>4.7121843271172</v>
      </c>
      <c r="AW127" s="68">
        <v>119.210637071277</v>
      </c>
      <c r="AX127" s="72">
        <v>31.3644786345451</v>
      </c>
      <c r="AY127" s="24"/>
      <c r="AZ127" s="24" t="s">
        <v>36</v>
      </c>
      <c r="BA127" s="68">
        <v>98.0682852803376</v>
      </c>
      <c r="BB127" s="72">
        <v>6.50797741033236</v>
      </c>
      <c r="BC127" s="68">
        <v>98.4136574834912</v>
      </c>
      <c r="BD127" s="72">
        <v>5.81089731476654</v>
      </c>
      <c r="BE127" s="68">
        <v>100.882521389659</v>
      </c>
      <c r="BF127" s="72">
        <v>6.94298146089277</v>
      </c>
      <c r="BG127" s="68">
        <v>121.987101614799</v>
      </c>
      <c r="BH127" s="72">
        <v>21.8968979103453</v>
      </c>
      <c r="BI127" s="435"/>
    </row>
    <row r="128" s="405" customFormat="1" ht="15" hidden="1" customHeight="1" spans="1:61">
      <c r="A128" s="24"/>
      <c r="B128" s="24" t="s">
        <v>37</v>
      </c>
      <c r="C128" s="68">
        <v>104.452389085087</v>
      </c>
      <c r="D128" s="72">
        <v>29.2529557664276</v>
      </c>
      <c r="E128" s="68">
        <v>111.389676601013</v>
      </c>
      <c r="F128" s="72">
        <v>9.90203343814797</v>
      </c>
      <c r="G128" s="68">
        <v>105.453980583361</v>
      </c>
      <c r="H128" s="72">
        <v>13.8115225209554</v>
      </c>
      <c r="I128" s="68">
        <v>129.55477605025</v>
      </c>
      <c r="J128" s="72">
        <v>13.2333246370637</v>
      </c>
      <c r="K128" s="24"/>
      <c r="L128" s="24" t="s">
        <v>37</v>
      </c>
      <c r="M128" s="68">
        <v>114.118051144732</v>
      </c>
      <c r="N128" s="72">
        <v>4.44590061164509</v>
      </c>
      <c r="O128" s="68">
        <v>178.84466436305</v>
      </c>
      <c r="P128" s="72">
        <v>-9.35624319553484</v>
      </c>
      <c r="Q128" s="68">
        <v>134.160693153405</v>
      </c>
      <c r="R128" s="72">
        <v>1.66076362888631</v>
      </c>
      <c r="S128" s="24"/>
      <c r="T128" s="24" t="s">
        <v>37</v>
      </c>
      <c r="U128" s="68">
        <v>110.880227991453</v>
      </c>
      <c r="V128" s="72">
        <v>4.1412478435001</v>
      </c>
      <c r="W128" s="68">
        <v>117.01954823607</v>
      </c>
      <c r="X128" s="72">
        <v>22.0173801260323</v>
      </c>
      <c r="Y128" s="68">
        <v>131.483950586209</v>
      </c>
      <c r="Z128" s="72">
        <v>19.9264719981602</v>
      </c>
      <c r="AA128" s="24"/>
      <c r="AB128" s="24" t="s">
        <v>37</v>
      </c>
      <c r="AC128" s="68">
        <v>112.086630159834</v>
      </c>
      <c r="AD128" s="72">
        <v>18.5850932710897</v>
      </c>
      <c r="AE128" s="68">
        <v>116.876277915419</v>
      </c>
      <c r="AF128" s="72">
        <v>0.264461872399792</v>
      </c>
      <c r="AG128" s="68">
        <v>128.272629910995</v>
      </c>
      <c r="AH128" s="72">
        <v>0.564969511254219</v>
      </c>
      <c r="AI128" s="24"/>
      <c r="AJ128" s="24" t="s">
        <v>37</v>
      </c>
      <c r="AK128" s="68">
        <v>114.392968294354</v>
      </c>
      <c r="AL128" s="72">
        <v>-5.99100260976965</v>
      </c>
      <c r="AM128" s="68">
        <v>77.9653253526244</v>
      </c>
      <c r="AN128" s="72">
        <v>-0.427426114145064</v>
      </c>
      <c r="AO128" s="423">
        <v>124.997281858517</v>
      </c>
      <c r="AP128" s="72">
        <v>47.6745961498185</v>
      </c>
      <c r="AQ128" s="24"/>
      <c r="AR128" s="24" t="s">
        <v>37</v>
      </c>
      <c r="AS128" s="68">
        <v>103.13708847248</v>
      </c>
      <c r="AT128" s="72">
        <v>-6.58902434481463</v>
      </c>
      <c r="AU128" s="68">
        <v>107.929885428403</v>
      </c>
      <c r="AV128" s="72">
        <v>0.0249162937110157</v>
      </c>
      <c r="AW128" s="68">
        <v>113.961257039495</v>
      </c>
      <c r="AX128" s="72">
        <v>14.1827716164309</v>
      </c>
      <c r="AY128" s="24"/>
      <c r="AZ128" s="24" t="s">
        <v>37</v>
      </c>
      <c r="BA128" s="68">
        <v>105.263719061004</v>
      </c>
      <c r="BB128" s="72">
        <v>1.54709537044569</v>
      </c>
      <c r="BC128" s="68">
        <v>102.750827646682</v>
      </c>
      <c r="BD128" s="72">
        <v>20.239690652018</v>
      </c>
      <c r="BE128" s="68">
        <v>106.645869974022</v>
      </c>
      <c r="BF128" s="72">
        <v>5.19693349891392</v>
      </c>
      <c r="BG128" s="68">
        <v>124.210358819317</v>
      </c>
      <c r="BH128" s="72">
        <v>22.9343007772492</v>
      </c>
      <c r="BI128" s="435"/>
    </row>
    <row r="129" s="405" customFormat="1" ht="15" hidden="1" customHeight="1" spans="1:61">
      <c r="A129" s="24"/>
      <c r="B129" s="24" t="s">
        <v>38</v>
      </c>
      <c r="C129" s="68">
        <v>149.596466732455</v>
      </c>
      <c r="D129" s="72">
        <v>21.1386264770246</v>
      </c>
      <c r="E129" s="68">
        <v>142.363631600015</v>
      </c>
      <c r="F129" s="72">
        <v>12.4418003565358</v>
      </c>
      <c r="G129" s="68">
        <v>131.144226812247</v>
      </c>
      <c r="H129" s="72">
        <v>1.87912982602217</v>
      </c>
      <c r="I129" s="68">
        <v>153.242921203236</v>
      </c>
      <c r="J129" s="72">
        <v>21.4209251420163</v>
      </c>
      <c r="K129" s="24"/>
      <c r="L129" s="24" t="s">
        <v>38</v>
      </c>
      <c r="M129" s="68">
        <v>113.025378228552</v>
      </c>
      <c r="N129" s="72">
        <v>6.04818313955877</v>
      </c>
      <c r="O129" s="68">
        <v>87.5990745032571</v>
      </c>
      <c r="P129" s="72">
        <v>-21.0819148619305</v>
      </c>
      <c r="Q129" s="68">
        <v>129.734148879706</v>
      </c>
      <c r="R129" s="72">
        <v>19.1226988648272</v>
      </c>
      <c r="S129" s="24"/>
      <c r="T129" s="24" t="s">
        <v>38</v>
      </c>
      <c r="U129" s="68">
        <v>112.801822915239</v>
      </c>
      <c r="V129" s="72">
        <v>-8.62623800921904</v>
      </c>
      <c r="W129" s="68">
        <v>117.495617509885</v>
      </c>
      <c r="X129" s="72">
        <v>9.89320554994013</v>
      </c>
      <c r="Y129" s="68">
        <v>135.872021245036</v>
      </c>
      <c r="Z129" s="72">
        <v>23.7392765860469</v>
      </c>
      <c r="AA129" s="24"/>
      <c r="AB129" s="24" t="s">
        <v>38</v>
      </c>
      <c r="AC129" s="68">
        <v>158.924603437013</v>
      </c>
      <c r="AD129" s="72">
        <v>1.42677752555254</v>
      </c>
      <c r="AE129" s="68">
        <v>115.773966794661</v>
      </c>
      <c r="AF129" s="72">
        <v>2.12676692982808</v>
      </c>
      <c r="AG129" s="68">
        <v>137.056363419545</v>
      </c>
      <c r="AH129" s="72">
        <v>25.5186858190573</v>
      </c>
      <c r="AI129" s="24"/>
      <c r="AJ129" s="24" t="s">
        <v>38</v>
      </c>
      <c r="AK129" s="68">
        <v>115.032066950504</v>
      </c>
      <c r="AL129" s="72">
        <v>0.78332102411467</v>
      </c>
      <c r="AM129" s="68">
        <v>75.9774306541343</v>
      </c>
      <c r="AN129" s="72">
        <v>-30.5507946488718</v>
      </c>
      <c r="AO129" s="423">
        <v>104.607050944191</v>
      </c>
      <c r="AP129" s="72">
        <v>41.0837694207051</v>
      </c>
      <c r="AQ129" s="24"/>
      <c r="AR129" s="24" t="s">
        <v>38</v>
      </c>
      <c r="AS129" s="68">
        <v>107.833193370889</v>
      </c>
      <c r="AT129" s="72">
        <v>1.95044449560066</v>
      </c>
      <c r="AU129" s="68">
        <v>107.929885428403</v>
      </c>
      <c r="AV129" s="72">
        <v>5.98818193534744</v>
      </c>
      <c r="AW129" s="68">
        <v>111.861690696738</v>
      </c>
      <c r="AX129" s="72">
        <v>18.3859398413974</v>
      </c>
      <c r="AY129" s="24"/>
      <c r="AZ129" s="24" t="s">
        <v>38</v>
      </c>
      <c r="BA129" s="68">
        <v>114.953691406706</v>
      </c>
      <c r="BB129" s="72">
        <v>14.5801600848295</v>
      </c>
      <c r="BC129" s="68">
        <v>111.892492102638</v>
      </c>
      <c r="BD129" s="72">
        <v>18.2420924681792</v>
      </c>
      <c r="BE129" s="68">
        <v>108.85023697259</v>
      </c>
      <c r="BF129" s="72">
        <v>3.93222241177934</v>
      </c>
      <c r="BG129" s="68">
        <v>124.210358819317</v>
      </c>
      <c r="BH129" s="72">
        <v>7.87299389406139</v>
      </c>
      <c r="BI129" s="435"/>
    </row>
    <row r="130" s="405" customFormat="1" ht="15" hidden="1" customHeight="1" spans="1:61">
      <c r="A130" s="24"/>
      <c r="B130" s="24" t="s">
        <v>39</v>
      </c>
      <c r="C130" s="68">
        <v>113.647857392164</v>
      </c>
      <c r="D130" s="72">
        <v>5.12548310282565</v>
      </c>
      <c r="E130" s="68">
        <v>115.5212153195</v>
      </c>
      <c r="F130" s="72">
        <v>4.5375556369092</v>
      </c>
      <c r="G130" s="68">
        <v>120.694951448267</v>
      </c>
      <c r="H130" s="72">
        <v>10.6194060638425</v>
      </c>
      <c r="I130" s="68">
        <v>143.577355492451</v>
      </c>
      <c r="J130" s="72">
        <v>29.0398428757061</v>
      </c>
      <c r="K130" s="24"/>
      <c r="L130" s="24" t="s">
        <v>39</v>
      </c>
      <c r="M130" s="68">
        <v>112.803952730651</v>
      </c>
      <c r="N130" s="72">
        <v>4.75018324434076</v>
      </c>
      <c r="O130" s="68">
        <v>113.869564966525</v>
      </c>
      <c r="P130" s="72">
        <v>6.03674770397329</v>
      </c>
      <c r="Q130" s="68">
        <v>128.879846072026</v>
      </c>
      <c r="R130" s="72">
        <v>14.1914648534049</v>
      </c>
      <c r="S130" s="24"/>
      <c r="T130" s="24" t="s">
        <v>39</v>
      </c>
      <c r="U130" s="68">
        <v>119.252979973378</v>
      </c>
      <c r="V130" s="72">
        <v>0.159944739528044</v>
      </c>
      <c r="W130" s="68">
        <v>117.97197357242</v>
      </c>
      <c r="X130" s="72">
        <v>8.27636467230739</v>
      </c>
      <c r="Y130" s="68">
        <v>108.419821512966</v>
      </c>
      <c r="Z130" s="72">
        <v>6.87737722930602</v>
      </c>
      <c r="AA130" s="24"/>
      <c r="AB130" s="24" t="s">
        <v>39</v>
      </c>
      <c r="AC130" s="68">
        <v>159.275081203713</v>
      </c>
      <c r="AD130" s="72">
        <v>-3.59963710169387</v>
      </c>
      <c r="AE130" s="68">
        <v>111.402643100443</v>
      </c>
      <c r="AF130" s="72">
        <v>3.33455843555255</v>
      </c>
      <c r="AG130" s="68">
        <v>124.078518947134</v>
      </c>
      <c r="AH130" s="72">
        <v>5.18163512427645</v>
      </c>
      <c r="AI130" s="24"/>
      <c r="AJ130" s="24" t="s">
        <v>39</v>
      </c>
      <c r="AK130" s="68">
        <v>105.761961527913</v>
      </c>
      <c r="AL130" s="72">
        <v>-11.0174309348271</v>
      </c>
      <c r="AM130" s="68">
        <v>71.6613900415148</v>
      </c>
      <c r="AN130" s="72">
        <v>-18.9572377728549</v>
      </c>
      <c r="AO130" s="423">
        <v>111.109475226707</v>
      </c>
      <c r="AP130" s="72">
        <v>-4.24848697838985</v>
      </c>
      <c r="AQ130" s="24"/>
      <c r="AR130" s="24" t="s">
        <v>39</v>
      </c>
      <c r="AS130" s="68">
        <v>108.270065464855</v>
      </c>
      <c r="AT130" s="72">
        <v>9.38047621243803</v>
      </c>
      <c r="AU130" s="68">
        <v>116.129032258065</v>
      </c>
      <c r="AV130" s="72">
        <v>-8.54258187226083</v>
      </c>
      <c r="AW130" s="68">
        <v>120.614954108815</v>
      </c>
      <c r="AX130" s="72">
        <v>-0.501314912596172</v>
      </c>
      <c r="AY130" s="24"/>
      <c r="AZ130" s="24" t="s">
        <v>39</v>
      </c>
      <c r="BA130" s="68">
        <v>115.19028992129</v>
      </c>
      <c r="BB130" s="72">
        <v>3.40745100982343</v>
      </c>
      <c r="BC130" s="68">
        <v>114.251824729001</v>
      </c>
      <c r="BD130" s="72">
        <v>22.571046809663</v>
      </c>
      <c r="BE130" s="68">
        <v>109.567291449486</v>
      </c>
      <c r="BF130" s="72">
        <v>-0.649128842354898</v>
      </c>
      <c r="BG130" s="68">
        <v>112.871390893653</v>
      </c>
      <c r="BH130" s="72">
        <v>-2.94071155844129</v>
      </c>
      <c r="BI130" s="435"/>
    </row>
    <row r="131" s="405" customFormat="1" ht="15" hidden="1" customHeight="1" spans="1:61">
      <c r="A131" s="24"/>
      <c r="B131" s="24" t="s">
        <v>40</v>
      </c>
      <c r="C131" s="68">
        <v>105.245399664975</v>
      </c>
      <c r="D131" s="72">
        <v>7.37820550187065</v>
      </c>
      <c r="E131" s="68">
        <v>121.636525767786</v>
      </c>
      <c r="F131" s="72">
        <v>9.81631099517837</v>
      </c>
      <c r="G131" s="68">
        <v>116.159912829267</v>
      </c>
      <c r="H131" s="72">
        <v>6.17145309497427</v>
      </c>
      <c r="I131" s="68">
        <v>126.626995429422</v>
      </c>
      <c r="J131" s="72">
        <v>14.2080157921803</v>
      </c>
      <c r="K131" s="24"/>
      <c r="L131" s="24" t="s">
        <v>40</v>
      </c>
      <c r="M131" s="68">
        <v>124.715417776463</v>
      </c>
      <c r="N131" s="72">
        <v>2.35944946702131</v>
      </c>
      <c r="O131" s="68">
        <v>104.82808494106</v>
      </c>
      <c r="P131" s="72">
        <v>-7.20879072596749</v>
      </c>
      <c r="Q131" s="68">
        <v>126.205691540646</v>
      </c>
      <c r="R131" s="72">
        <v>7.27762702785182</v>
      </c>
      <c r="S131" s="24"/>
      <c r="T131" s="24" t="s">
        <v>40</v>
      </c>
      <c r="U131" s="68">
        <v>125.257964110211</v>
      </c>
      <c r="V131" s="72">
        <v>4.17069110901342</v>
      </c>
      <c r="W131" s="68">
        <v>118.448042846235</v>
      </c>
      <c r="X131" s="72">
        <v>2.99740249757392</v>
      </c>
      <c r="Y131" s="68">
        <v>116.944476778281</v>
      </c>
      <c r="Z131" s="72">
        <v>13.3853908626375</v>
      </c>
      <c r="AA131" s="24"/>
      <c r="AB131" s="24" t="s">
        <v>40</v>
      </c>
      <c r="AC131" s="68">
        <v>152.279112069242</v>
      </c>
      <c r="AD131" s="72">
        <v>-6.49175499736447</v>
      </c>
      <c r="AE131" s="68">
        <v>133.077322077072</v>
      </c>
      <c r="AF131" s="72">
        <v>-4.5171431503433</v>
      </c>
      <c r="AG131" s="68">
        <v>142.430302433322</v>
      </c>
      <c r="AH131" s="72">
        <v>-6.60675485992552</v>
      </c>
      <c r="AI131" s="24"/>
      <c r="AJ131" s="24" t="s">
        <v>40</v>
      </c>
      <c r="AK131" s="68">
        <v>118.222991560825</v>
      </c>
      <c r="AL131" s="72">
        <v>-5.35118803523822</v>
      </c>
      <c r="AM131" s="68">
        <v>76.132465341137</v>
      </c>
      <c r="AN131" s="72">
        <v>23.4573845673326</v>
      </c>
      <c r="AO131" s="423">
        <v>99.6834627113289</v>
      </c>
      <c r="AP131" s="72">
        <v>4.7308994278854</v>
      </c>
      <c r="AQ131" s="24"/>
      <c r="AR131" s="24" t="s">
        <v>40</v>
      </c>
      <c r="AS131" s="68">
        <v>126.655371901509</v>
      </c>
      <c r="AT131" s="72">
        <v>13.6909859329842</v>
      </c>
      <c r="AU131" s="68">
        <v>118.862081201285</v>
      </c>
      <c r="AV131" s="72">
        <v>-2.40727687629523</v>
      </c>
      <c r="AW131" s="68">
        <v>112.506042377992</v>
      </c>
      <c r="AX131" s="72">
        <v>2.33962411809996</v>
      </c>
      <c r="AY131" s="24"/>
      <c r="AZ131" s="24" t="s">
        <v>40</v>
      </c>
      <c r="BA131" s="68">
        <v>115.665235819631</v>
      </c>
      <c r="BB131" s="72">
        <v>2.4139011498517</v>
      </c>
      <c r="BC131" s="68">
        <v>122.605635941426</v>
      </c>
      <c r="BD131" s="72">
        <v>-0.85102788220253</v>
      </c>
      <c r="BE131" s="68">
        <v>119.978156205825</v>
      </c>
      <c r="BF131" s="72">
        <v>6.77608349787565</v>
      </c>
      <c r="BG131" s="68">
        <v>113.983019495911</v>
      </c>
      <c r="BH131" s="72">
        <v>18.8338158592871</v>
      </c>
      <c r="BI131" s="435"/>
    </row>
    <row r="132" s="406" customFormat="1" ht="15" hidden="1" customHeight="1" spans="1:61">
      <c r="A132" s="24"/>
      <c r="B132" s="24" t="s">
        <v>41</v>
      </c>
      <c r="C132" s="325">
        <v>110.974618333554</v>
      </c>
      <c r="D132" s="259">
        <v>9.29530704862627</v>
      </c>
      <c r="E132" s="325">
        <v>119.566822113091</v>
      </c>
      <c r="F132" s="259">
        <v>12.3637327662298</v>
      </c>
      <c r="G132" s="325">
        <v>116.0049951465</v>
      </c>
      <c r="H132" s="259">
        <v>15.4474739495136</v>
      </c>
      <c r="I132" s="325">
        <v>123.256798951191</v>
      </c>
      <c r="J132" s="259">
        <v>27.513320192688</v>
      </c>
      <c r="K132" s="24"/>
      <c r="L132" s="24" t="s">
        <v>41</v>
      </c>
      <c r="M132" s="325">
        <v>122.392341415873</v>
      </c>
      <c r="N132" s="259">
        <v>14.5517996921418</v>
      </c>
      <c r="O132" s="325">
        <v>126.270298132274</v>
      </c>
      <c r="P132" s="259">
        <v>25.9921409168871</v>
      </c>
      <c r="Q132" s="325">
        <v>133.232481678962</v>
      </c>
      <c r="R132" s="259">
        <v>20.0700351871096</v>
      </c>
      <c r="S132" s="24"/>
      <c r="T132" s="24" t="s">
        <v>41</v>
      </c>
      <c r="U132" s="325">
        <v>119.102855369957</v>
      </c>
      <c r="V132" s="259">
        <v>23.9093115333604</v>
      </c>
      <c r="W132" s="325">
        <v>117.97197357242</v>
      </c>
      <c r="X132" s="259">
        <v>8.69615937772072</v>
      </c>
      <c r="Y132" s="325">
        <v>103.124136285115</v>
      </c>
      <c r="Z132" s="259">
        <v>0.953943968590323</v>
      </c>
      <c r="AA132" s="24"/>
      <c r="AB132" s="24" t="s">
        <v>41</v>
      </c>
      <c r="AC132" s="325">
        <v>100.912174681304</v>
      </c>
      <c r="AD132" s="259">
        <v>18.019846698489</v>
      </c>
      <c r="AE132" s="325">
        <v>133.075951413095</v>
      </c>
      <c r="AF132" s="259">
        <v>1.76021280131184</v>
      </c>
      <c r="AG132" s="325">
        <v>169.623142249804</v>
      </c>
      <c r="AH132" s="259">
        <v>18.5377705545371</v>
      </c>
      <c r="AI132" s="24"/>
      <c r="AJ132" s="24" t="s">
        <v>41</v>
      </c>
      <c r="AK132" s="325">
        <v>118.922876395888</v>
      </c>
      <c r="AL132" s="259">
        <v>-2.18638018589314</v>
      </c>
      <c r="AM132" s="325">
        <v>73.7975371845209</v>
      </c>
      <c r="AN132" s="259">
        <v>32.1542339760687</v>
      </c>
      <c r="AO132" s="423">
        <v>104.92731037798</v>
      </c>
      <c r="AP132" s="259">
        <v>21.1750800010151</v>
      </c>
      <c r="AQ132" s="24"/>
      <c r="AR132" s="24" t="s">
        <v>41</v>
      </c>
      <c r="AS132" s="325">
        <v>119.158025876918</v>
      </c>
      <c r="AT132" s="259">
        <v>11.2873637381573</v>
      </c>
      <c r="AU132" s="325">
        <v>116.129032258065</v>
      </c>
      <c r="AV132" s="259">
        <v>16.3368131042005</v>
      </c>
      <c r="AW132" s="325">
        <v>103.152689179245</v>
      </c>
      <c r="AX132" s="259">
        <v>14.1663470572828</v>
      </c>
      <c r="AY132" s="24"/>
      <c r="AZ132" s="24" t="s">
        <v>41</v>
      </c>
      <c r="BA132" s="325">
        <v>101.894362125254</v>
      </c>
      <c r="BB132" s="259">
        <v>4.39500797187505</v>
      </c>
      <c r="BC132" s="325">
        <v>111.356859983119</v>
      </c>
      <c r="BD132" s="259">
        <v>16.7751722673678</v>
      </c>
      <c r="BE132" s="325">
        <v>102.841778660808</v>
      </c>
      <c r="BF132" s="259">
        <v>5.69009255062348</v>
      </c>
      <c r="BG132" s="325">
        <v>113.899275996499</v>
      </c>
      <c r="BH132" s="259">
        <v>34.2461037524579</v>
      </c>
      <c r="BI132" s="435"/>
    </row>
    <row r="133" s="114" customFormat="1" ht="15" hidden="1" customHeight="1" spans="1:61">
      <c r="A133" s="436"/>
      <c r="B133" s="436" t="s">
        <v>42</v>
      </c>
      <c r="C133" s="68">
        <v>110.512056996356</v>
      </c>
      <c r="D133" s="72">
        <v>-6.71788799035123</v>
      </c>
      <c r="E133" s="68">
        <v>115.915144086186</v>
      </c>
      <c r="F133" s="72">
        <v>15.2086474920908</v>
      </c>
      <c r="G133" s="68">
        <v>119.307722287053</v>
      </c>
      <c r="H133" s="72">
        <v>-6.62512204081374</v>
      </c>
      <c r="I133" s="68">
        <v>118.328095441904</v>
      </c>
      <c r="J133" s="72">
        <v>3.91662080849503</v>
      </c>
      <c r="K133" s="436"/>
      <c r="L133" s="436" t="s">
        <v>42</v>
      </c>
      <c r="M133" s="68">
        <v>126.96963009927</v>
      </c>
      <c r="N133" s="72">
        <v>7.98365101173886</v>
      </c>
      <c r="O133" s="68">
        <v>136.435080312661</v>
      </c>
      <c r="P133" s="72">
        <v>19.4443692494653</v>
      </c>
      <c r="Q133" s="68">
        <v>158.73824875462</v>
      </c>
      <c r="R133" s="72">
        <v>2.89185598663346</v>
      </c>
      <c r="S133" s="436"/>
      <c r="T133" s="436" t="s">
        <v>42</v>
      </c>
      <c r="U133" s="68">
        <v>119.111603321229</v>
      </c>
      <c r="V133" s="72">
        <v>12.0299460090504</v>
      </c>
      <c r="W133" s="68">
        <v>124.470234097778</v>
      </c>
      <c r="X133" s="72">
        <v>-0.630876333636905</v>
      </c>
      <c r="Y133" s="68">
        <v>110.421788466448</v>
      </c>
      <c r="Z133" s="72">
        <v>4.40569780738804</v>
      </c>
      <c r="AA133" s="436"/>
      <c r="AB133" s="436" t="s">
        <v>42</v>
      </c>
      <c r="AC133" s="68">
        <v>92.7278447150804</v>
      </c>
      <c r="AD133" s="72">
        <v>7.5614132178635</v>
      </c>
      <c r="AE133" s="68">
        <v>110.263949466304</v>
      </c>
      <c r="AF133" s="72">
        <v>1.27818090934497</v>
      </c>
      <c r="AG133" s="68">
        <v>107.057667992266</v>
      </c>
      <c r="AH133" s="72">
        <v>19.3104202182721</v>
      </c>
      <c r="AI133" s="436"/>
      <c r="AJ133" s="436" t="s">
        <v>42</v>
      </c>
      <c r="AK133" s="68">
        <v>100.2901987636</v>
      </c>
      <c r="AL133" s="72">
        <v>0.662530231217403</v>
      </c>
      <c r="AM133" s="68">
        <v>67.3592336611064</v>
      </c>
      <c r="AN133" s="72">
        <v>1.60781015863071</v>
      </c>
      <c r="AO133" s="423">
        <v>105.131489151059</v>
      </c>
      <c r="AP133" s="72">
        <v>29.0009860970359</v>
      </c>
      <c r="AQ133" s="436"/>
      <c r="AR133" s="436" t="s">
        <v>42</v>
      </c>
      <c r="AS133" s="68">
        <v>112.514319747683</v>
      </c>
      <c r="AT133" s="72">
        <v>27.1602745738643</v>
      </c>
      <c r="AU133" s="68">
        <v>112.258064516129</v>
      </c>
      <c r="AV133" s="72">
        <v>25.5886883439077</v>
      </c>
      <c r="AW133" s="68">
        <v>93.8092805598154</v>
      </c>
      <c r="AX133" s="72">
        <v>4.69959914075851</v>
      </c>
      <c r="AY133" s="436"/>
      <c r="AZ133" s="436" t="s">
        <v>42</v>
      </c>
      <c r="BA133" s="68">
        <v>103.117539715241</v>
      </c>
      <c r="BB133" s="72">
        <v>-0.214123330273878</v>
      </c>
      <c r="BC133" s="68">
        <v>101.431487779901</v>
      </c>
      <c r="BD133" s="72">
        <v>-9.56918645527284</v>
      </c>
      <c r="BE133" s="68">
        <v>99.392050084238</v>
      </c>
      <c r="BF133" s="72">
        <v>-2.52659138353495</v>
      </c>
      <c r="BG133" s="68">
        <v>110.56251647388</v>
      </c>
      <c r="BH133" s="72">
        <v>-8.01643839833824</v>
      </c>
      <c r="BI133" s="439"/>
    </row>
    <row r="134" s="405" customFormat="1" ht="15" hidden="1" customHeight="1" spans="1:61">
      <c r="A134" s="24"/>
      <c r="B134" s="24" t="s">
        <v>43</v>
      </c>
      <c r="C134" s="68">
        <v>141.991015127303</v>
      </c>
      <c r="D134" s="72">
        <v>3.960269829721</v>
      </c>
      <c r="E134" s="68">
        <v>131.223490004682</v>
      </c>
      <c r="F134" s="72">
        <v>9.56363986948364</v>
      </c>
      <c r="G134" s="68">
        <v>146.665296634511</v>
      </c>
      <c r="H134" s="72">
        <v>10.7420408537717</v>
      </c>
      <c r="I134" s="68">
        <v>133.452899832435</v>
      </c>
      <c r="J134" s="72">
        <v>15.8183915370099</v>
      </c>
      <c r="K134" s="24"/>
      <c r="L134" s="24" t="s">
        <v>43</v>
      </c>
      <c r="M134" s="68">
        <v>107.306673834478</v>
      </c>
      <c r="N134" s="72">
        <v>9.55106902395202</v>
      </c>
      <c r="O134" s="68">
        <v>147.436763687443</v>
      </c>
      <c r="P134" s="72">
        <v>25.318116181422</v>
      </c>
      <c r="Q134" s="68">
        <v>132.964185817032</v>
      </c>
      <c r="R134" s="72">
        <v>-10.9087836664331</v>
      </c>
      <c r="S134" s="24"/>
      <c r="T134" s="24" t="s">
        <v>43</v>
      </c>
      <c r="U134" s="68">
        <v>107.184937206459</v>
      </c>
      <c r="V134" s="72">
        <v>0.00740569941217473</v>
      </c>
      <c r="W134" s="68">
        <v>120.229861158411</v>
      </c>
      <c r="X134" s="72">
        <v>4.31096481759745</v>
      </c>
      <c r="Y134" s="68">
        <v>108.47378712924</v>
      </c>
      <c r="Z134" s="72">
        <v>-2.1732688096312</v>
      </c>
      <c r="AA134" s="24"/>
      <c r="AB134" s="24" t="s">
        <v>43</v>
      </c>
      <c r="AC134" s="68">
        <v>91.3629378775717</v>
      </c>
      <c r="AD134" s="72">
        <v>14.6321098575573</v>
      </c>
      <c r="AE134" s="68">
        <v>110.354082326481</v>
      </c>
      <c r="AF134" s="72">
        <v>12.131364453062</v>
      </c>
      <c r="AG134" s="68">
        <v>109.110355847506</v>
      </c>
      <c r="AH134" s="72">
        <v>16.5584401746672</v>
      </c>
      <c r="AI134" s="24"/>
      <c r="AJ134" s="24" t="s">
        <v>43</v>
      </c>
      <c r="AK134" s="68">
        <v>104.655652025277</v>
      </c>
      <c r="AL134" s="72">
        <v>13.2440833029746</v>
      </c>
      <c r="AM134" s="68">
        <v>89.7616789057341</v>
      </c>
      <c r="AN134" s="72">
        <v>0.729058831284334</v>
      </c>
      <c r="AO134" s="423">
        <v>95.3501248146961</v>
      </c>
      <c r="AP134" s="72">
        <v>1.5334792135278</v>
      </c>
      <c r="AQ134" s="24"/>
      <c r="AR134" s="24" t="s">
        <v>43</v>
      </c>
      <c r="AS134" s="68">
        <v>117.293415897944</v>
      </c>
      <c r="AT134" s="72">
        <v>2.46381016481116</v>
      </c>
      <c r="AU134" s="68">
        <v>92.9032258064516</v>
      </c>
      <c r="AV134" s="72">
        <v>4.46898740169304</v>
      </c>
      <c r="AW134" s="68">
        <v>89.2584853293684</v>
      </c>
      <c r="AX134" s="72">
        <v>-4.40653579796259</v>
      </c>
      <c r="AY134" s="24"/>
      <c r="AZ134" s="24" t="s">
        <v>43</v>
      </c>
      <c r="BA134" s="68">
        <v>98.7533953445242</v>
      </c>
      <c r="BB134" s="72">
        <v>-1.99244217055787</v>
      </c>
      <c r="BC134" s="68">
        <v>119.896789211473</v>
      </c>
      <c r="BD134" s="72">
        <v>8.39009656059974</v>
      </c>
      <c r="BE134" s="68">
        <v>95.4655959363161</v>
      </c>
      <c r="BF134" s="72">
        <v>7.22122885158277</v>
      </c>
      <c r="BG134" s="68">
        <v>97.0667180770642</v>
      </c>
      <c r="BH134" s="72">
        <v>-2.92939909889975</v>
      </c>
      <c r="BI134" s="435"/>
    </row>
    <row r="135" s="405" customFormat="1" ht="15" hidden="1" customHeight="1" spans="1:61">
      <c r="A135" s="24"/>
      <c r="B135" s="24"/>
      <c r="C135" s="68"/>
      <c r="D135" s="72"/>
      <c r="E135" s="68"/>
      <c r="F135" s="72"/>
      <c r="G135" s="68"/>
      <c r="H135" s="72"/>
      <c r="I135" s="68"/>
      <c r="J135" s="72"/>
      <c r="K135" s="24"/>
      <c r="L135" s="24"/>
      <c r="M135" s="68"/>
      <c r="N135" s="72"/>
      <c r="O135" s="68"/>
      <c r="P135" s="72"/>
      <c r="Q135" s="68"/>
      <c r="R135" s="72"/>
      <c r="S135" s="24"/>
      <c r="T135" s="24"/>
      <c r="U135" s="68"/>
      <c r="V135" s="72"/>
      <c r="W135" s="68"/>
      <c r="X135" s="72"/>
      <c r="Y135" s="68"/>
      <c r="Z135" s="72"/>
      <c r="AA135" s="24"/>
      <c r="AB135" s="24"/>
      <c r="AC135" s="68"/>
      <c r="AD135" s="72"/>
      <c r="AE135" s="68"/>
      <c r="AF135" s="72"/>
      <c r="AG135" s="68"/>
      <c r="AH135" s="72"/>
      <c r="AI135" s="24"/>
      <c r="AJ135" s="24"/>
      <c r="AK135" s="68"/>
      <c r="AL135" s="72"/>
      <c r="AM135" s="68"/>
      <c r="AN135" s="72"/>
      <c r="AO135" s="408"/>
      <c r="AP135" s="72"/>
      <c r="AQ135" s="24"/>
      <c r="AR135" s="24"/>
      <c r="AS135" s="68"/>
      <c r="AT135" s="72"/>
      <c r="AU135" s="68"/>
      <c r="AV135" s="72"/>
      <c r="AW135" s="68"/>
      <c r="AX135" s="72"/>
      <c r="AY135" s="24"/>
      <c r="AZ135" s="24"/>
      <c r="BA135" s="68"/>
      <c r="BB135" s="72"/>
      <c r="BC135" s="68"/>
      <c r="BD135" s="72"/>
      <c r="BE135" s="68"/>
      <c r="BF135" s="72"/>
      <c r="BG135" s="68"/>
      <c r="BH135" s="72"/>
      <c r="BI135" s="435"/>
    </row>
    <row r="136" s="405" customFormat="1" ht="15" hidden="1" customHeight="1" spans="1:61">
      <c r="A136" s="433">
        <v>2019</v>
      </c>
      <c r="B136" s="24" t="s">
        <v>32</v>
      </c>
      <c r="C136" s="68">
        <v>108.77267571984</v>
      </c>
      <c r="D136" s="72">
        <v>-24.8636075228059</v>
      </c>
      <c r="E136" s="68">
        <v>124.631407261362</v>
      </c>
      <c r="F136" s="72">
        <v>14.4119410883151</v>
      </c>
      <c r="G136" s="68">
        <v>117.972795720712</v>
      </c>
      <c r="H136" s="72">
        <v>-7.59341477500115</v>
      </c>
      <c r="I136" s="68">
        <v>129.354570266683</v>
      </c>
      <c r="J136" s="72">
        <v>6.06521475261749</v>
      </c>
      <c r="K136" s="433">
        <v>2019</v>
      </c>
      <c r="L136" s="24" t="s">
        <v>32</v>
      </c>
      <c r="M136" s="68">
        <v>113.891778546168</v>
      </c>
      <c r="N136" s="72">
        <v>1.31887800036353</v>
      </c>
      <c r="O136" s="68">
        <v>132.693087318699</v>
      </c>
      <c r="P136" s="72">
        <v>-2.75498347777282</v>
      </c>
      <c r="Q136" s="68">
        <v>131.695994938433</v>
      </c>
      <c r="R136" s="72">
        <v>-8.45063484788436</v>
      </c>
      <c r="S136" s="433">
        <v>2019</v>
      </c>
      <c r="T136" s="24" t="s">
        <v>32</v>
      </c>
      <c r="U136" s="68">
        <v>101.179953069625</v>
      </c>
      <c r="V136" s="72">
        <v>-10.4978540043184</v>
      </c>
      <c r="W136" s="68">
        <v>120.516649877577</v>
      </c>
      <c r="X136" s="72">
        <v>-3.49223424096722</v>
      </c>
      <c r="Y136" s="68">
        <v>109.090173427295</v>
      </c>
      <c r="Z136" s="72">
        <v>1.15533491471152</v>
      </c>
      <c r="AA136" s="433">
        <v>2019</v>
      </c>
      <c r="AB136" s="24" t="s">
        <v>32</v>
      </c>
      <c r="AC136" s="68">
        <v>114.954244510919</v>
      </c>
      <c r="AD136" s="72">
        <v>-15.5738394528488</v>
      </c>
      <c r="AE136" s="68">
        <v>109.533490032081</v>
      </c>
      <c r="AF136" s="72">
        <v>4.05072584163923</v>
      </c>
      <c r="AG136" s="68">
        <v>135.589060265598</v>
      </c>
      <c r="AH136" s="72">
        <v>6.53652077836426</v>
      </c>
      <c r="AI136" s="433">
        <v>2019</v>
      </c>
      <c r="AJ136" s="24" t="s">
        <v>32</v>
      </c>
      <c r="AK136" s="68">
        <v>122.515751093521</v>
      </c>
      <c r="AL136" s="72">
        <v>5.9379286303047</v>
      </c>
      <c r="AM136" s="68">
        <v>78.288020004266</v>
      </c>
      <c r="AN136" s="72">
        <v>-4.46450271172625</v>
      </c>
      <c r="AO136" s="423">
        <v>97.5150733437418</v>
      </c>
      <c r="AP136" s="72">
        <v>-29.362073681603</v>
      </c>
      <c r="AQ136" s="433">
        <v>2019</v>
      </c>
      <c r="AR136" s="24" t="s">
        <v>32</v>
      </c>
      <c r="AS136" s="68">
        <v>127.827938964843</v>
      </c>
      <c r="AT136" s="72">
        <v>18.0349005528551</v>
      </c>
      <c r="AU136" s="68">
        <v>96.5969859846871</v>
      </c>
      <c r="AV136" s="72">
        <v>4.17462953256702</v>
      </c>
      <c r="AW136" s="68">
        <v>93.2578484343009</v>
      </c>
      <c r="AX136" s="72">
        <v>-18.7152603123742</v>
      </c>
      <c r="AY136" s="433">
        <v>2019</v>
      </c>
      <c r="AZ136" s="24" t="s">
        <v>32</v>
      </c>
      <c r="BA136" s="68">
        <v>114.837993024102</v>
      </c>
      <c r="BB136" s="72">
        <v>4.9974114203094</v>
      </c>
      <c r="BC136" s="68">
        <v>116.682003409356</v>
      </c>
      <c r="BD136" s="72">
        <v>7.06613240856286</v>
      </c>
      <c r="BE136" s="68">
        <v>118.199703201579</v>
      </c>
      <c r="BF136" s="72">
        <v>-2.49726154611501</v>
      </c>
      <c r="BG136" s="68">
        <v>107.598058715888</v>
      </c>
      <c r="BH136" s="72">
        <v>5.92605286559913</v>
      </c>
      <c r="BI136" s="435"/>
    </row>
    <row r="137" s="405" customFormat="1" ht="15" hidden="1" customHeight="1" spans="1:61">
      <c r="A137" s="24"/>
      <c r="B137" s="24" t="s">
        <v>33</v>
      </c>
      <c r="C137" s="68">
        <v>113.353050879295</v>
      </c>
      <c r="D137" s="72">
        <v>-11.9396154934453</v>
      </c>
      <c r="E137" s="68">
        <v>108.240706008976</v>
      </c>
      <c r="F137" s="72">
        <v>-0.409171703706079</v>
      </c>
      <c r="G137" s="68">
        <v>109.547527611819</v>
      </c>
      <c r="H137" s="72">
        <v>-10.3741522232405</v>
      </c>
      <c r="I137" s="68">
        <v>121.879597292076</v>
      </c>
      <c r="J137" s="72">
        <v>8.22908829657847</v>
      </c>
      <c r="K137" s="24"/>
      <c r="L137" s="24" t="s">
        <v>33</v>
      </c>
      <c r="M137" s="68">
        <v>116.056027493305</v>
      </c>
      <c r="N137" s="72">
        <v>6.77037068798423</v>
      </c>
      <c r="O137" s="68">
        <v>120.600354724229</v>
      </c>
      <c r="P137" s="72">
        <v>-6.27659659384263</v>
      </c>
      <c r="Q137" s="68">
        <v>144.865594432277</v>
      </c>
      <c r="R137" s="72">
        <v>8.55510457112076</v>
      </c>
      <c r="S137" s="24"/>
      <c r="T137" s="24" t="s">
        <v>33</v>
      </c>
      <c r="U137" s="68">
        <v>111.756739897571</v>
      </c>
      <c r="V137" s="72">
        <v>5.76344578794404</v>
      </c>
      <c r="W137" s="68">
        <v>121.886463758061</v>
      </c>
      <c r="X137" s="72">
        <v>2.87228147751533</v>
      </c>
      <c r="Y137" s="68">
        <v>109.628205559507</v>
      </c>
      <c r="Z137" s="72">
        <v>2.78298233634122</v>
      </c>
      <c r="AA137" s="24"/>
      <c r="AB137" s="24" t="s">
        <v>33</v>
      </c>
      <c r="AC137" s="68">
        <v>113.592962461695</v>
      </c>
      <c r="AD137" s="72">
        <v>17.2347891156133</v>
      </c>
      <c r="AE137" s="68">
        <v>100.05566094092</v>
      </c>
      <c r="AF137" s="72">
        <v>-0.743599400313286</v>
      </c>
      <c r="AG137" s="68">
        <v>126.589648822176</v>
      </c>
      <c r="AH137" s="72">
        <v>11.6047974531666</v>
      </c>
      <c r="AI137" s="24"/>
      <c r="AJ137" s="24" t="s">
        <v>33</v>
      </c>
      <c r="AK137" s="68">
        <v>100.213231365247</v>
      </c>
      <c r="AL137" s="72">
        <v>9.51161050504497</v>
      </c>
      <c r="AM137" s="68">
        <v>81.6188254651799</v>
      </c>
      <c r="AN137" s="72">
        <v>0.585135447485101</v>
      </c>
      <c r="AO137" s="423">
        <v>102.224619673377</v>
      </c>
      <c r="AP137" s="72">
        <v>2.21256995065238</v>
      </c>
      <c r="AQ137" s="24"/>
      <c r="AR137" s="24" t="s">
        <v>33</v>
      </c>
      <c r="AS137" s="68">
        <v>111.001395024723</v>
      </c>
      <c r="AT137" s="72">
        <v>6.13917929861954</v>
      </c>
      <c r="AU137" s="68">
        <v>95.6299034123805</v>
      </c>
      <c r="AV137" s="72">
        <v>3.1433658349485</v>
      </c>
      <c r="AW137" s="68">
        <v>91.603886824095</v>
      </c>
      <c r="AX137" s="72">
        <v>-5.57634029865198</v>
      </c>
      <c r="AY137" s="24"/>
      <c r="AZ137" s="24" t="s">
        <v>33</v>
      </c>
      <c r="BA137" s="68">
        <v>111.819969914629</v>
      </c>
      <c r="BB137" s="72">
        <v>8.90566252469722</v>
      </c>
      <c r="BC137" s="68">
        <v>111.970522830406</v>
      </c>
      <c r="BD137" s="72">
        <v>5.11076589564468</v>
      </c>
      <c r="BE137" s="68">
        <v>104.961352116584</v>
      </c>
      <c r="BF137" s="72">
        <v>2.57961635690613</v>
      </c>
      <c r="BG137" s="68">
        <v>106.521899126802</v>
      </c>
      <c r="BH137" s="72">
        <v>4.29880583513211</v>
      </c>
      <c r="BI137" s="435"/>
    </row>
    <row r="138" s="405" customFormat="1" ht="15" hidden="1" customHeight="1" spans="1:61">
      <c r="A138" s="24"/>
      <c r="B138" s="24" t="s">
        <v>34</v>
      </c>
      <c r="C138" s="68">
        <v>145.586227004578</v>
      </c>
      <c r="D138" s="72">
        <v>13.417415406417</v>
      </c>
      <c r="E138" s="68">
        <v>118.429343866099</v>
      </c>
      <c r="F138" s="72">
        <v>8.47209911184245</v>
      </c>
      <c r="G138" s="68">
        <v>114.033297200428</v>
      </c>
      <c r="H138" s="72">
        <v>3.88300526725061</v>
      </c>
      <c r="I138" s="68">
        <v>127.576714671143</v>
      </c>
      <c r="J138" s="72">
        <v>4.32957937402078</v>
      </c>
      <c r="K138" s="24"/>
      <c r="L138" s="24" t="s">
        <v>34</v>
      </c>
      <c r="M138" s="68">
        <v>118.865121726864</v>
      </c>
      <c r="N138" s="72">
        <v>4.64321783029042</v>
      </c>
      <c r="O138" s="68">
        <v>129.936485633053</v>
      </c>
      <c r="P138" s="72">
        <v>-9.67298998713889</v>
      </c>
      <c r="Q138" s="68">
        <v>144.906211701974</v>
      </c>
      <c r="R138" s="72">
        <v>21.4516614684704</v>
      </c>
      <c r="S138" s="24"/>
      <c r="T138" s="24" t="s">
        <v>34</v>
      </c>
      <c r="U138" s="68">
        <v>123.985278281842</v>
      </c>
      <c r="V138" s="72">
        <v>10.4534411284688</v>
      </c>
      <c r="W138" s="68">
        <v>125.127682976763</v>
      </c>
      <c r="X138" s="72">
        <v>8.25031786778321</v>
      </c>
      <c r="Y138" s="68">
        <v>121.227418903071</v>
      </c>
      <c r="Z138" s="72">
        <v>2.66523325543247</v>
      </c>
      <c r="AA138" s="24"/>
      <c r="AB138" s="24" t="s">
        <v>34</v>
      </c>
      <c r="AC138" s="68">
        <v>133.08260680987</v>
      </c>
      <c r="AD138" s="72">
        <v>24.1594234329646</v>
      </c>
      <c r="AE138" s="68">
        <v>100.14821242729</v>
      </c>
      <c r="AF138" s="72">
        <v>-1.76643788958663</v>
      </c>
      <c r="AG138" s="68">
        <v>131.434058931568</v>
      </c>
      <c r="AH138" s="72">
        <v>15.8684589571379</v>
      </c>
      <c r="AI138" s="24"/>
      <c r="AJ138" s="24" t="s">
        <v>34</v>
      </c>
      <c r="AK138" s="68">
        <v>131.623289027438</v>
      </c>
      <c r="AL138" s="72">
        <v>5.32413484508054</v>
      </c>
      <c r="AM138" s="68">
        <v>85.2267766731763</v>
      </c>
      <c r="AN138" s="72">
        <v>-0.308616079642377</v>
      </c>
      <c r="AO138" s="423">
        <v>134.178996767091</v>
      </c>
      <c r="AP138" s="72">
        <v>3.68781755232624</v>
      </c>
      <c r="AQ138" s="24"/>
      <c r="AR138" s="24" t="s">
        <v>34</v>
      </c>
      <c r="AS138" s="68">
        <v>118.223009737298</v>
      </c>
      <c r="AT138" s="72">
        <v>6.5389457032617</v>
      </c>
      <c r="AU138" s="68">
        <v>96.2273124741735</v>
      </c>
      <c r="AV138" s="72">
        <v>3.14822568116797</v>
      </c>
      <c r="AW138" s="68">
        <v>102.821857165466</v>
      </c>
      <c r="AX138" s="72">
        <v>-0.975638308625136</v>
      </c>
      <c r="AY138" s="24"/>
      <c r="AZ138" s="24" t="s">
        <v>34</v>
      </c>
      <c r="BA138" s="68">
        <v>108.801792924291</v>
      </c>
      <c r="BB138" s="72">
        <v>-1.39765651503293</v>
      </c>
      <c r="BC138" s="68">
        <v>115.434374911576</v>
      </c>
      <c r="BD138" s="72">
        <v>7.91246107761074</v>
      </c>
      <c r="BE138" s="68">
        <v>106.582942028835</v>
      </c>
      <c r="BF138" s="72">
        <v>5.24176489836654</v>
      </c>
      <c r="BG138" s="68">
        <v>113.488238318199</v>
      </c>
      <c r="BH138" s="72">
        <v>-0.749680722161216</v>
      </c>
      <c r="BI138" s="435"/>
    </row>
    <row r="139" s="405" customFormat="1" ht="15" hidden="1" customHeight="1" spans="1:61">
      <c r="A139" s="24"/>
      <c r="B139" s="24" t="s">
        <v>35</v>
      </c>
      <c r="C139" s="68">
        <v>154.190616432973</v>
      </c>
      <c r="D139" s="72">
        <v>17.5572305720513</v>
      </c>
      <c r="E139" s="68">
        <v>121.070634754406</v>
      </c>
      <c r="F139" s="72">
        <v>-3.95743799897595</v>
      </c>
      <c r="G139" s="68">
        <v>115.336690432057</v>
      </c>
      <c r="H139" s="72">
        <v>5.76476662132843</v>
      </c>
      <c r="I139" s="68">
        <v>140.332713264143</v>
      </c>
      <c r="J139" s="72">
        <v>10.0698298522432</v>
      </c>
      <c r="K139" s="24"/>
      <c r="L139" s="24" t="s">
        <v>35</v>
      </c>
      <c r="M139" s="68">
        <v>115.843034185161</v>
      </c>
      <c r="N139" s="72">
        <v>2.63933883471996</v>
      </c>
      <c r="O139" s="68">
        <v>117.115201088588</v>
      </c>
      <c r="P139" s="72">
        <v>-35.7789160364801</v>
      </c>
      <c r="Q139" s="68">
        <v>140.818864258588</v>
      </c>
      <c r="R139" s="72">
        <v>6.51602458747649</v>
      </c>
      <c r="S139" s="24"/>
      <c r="T139" s="24" t="s">
        <v>35</v>
      </c>
      <c r="U139" s="68">
        <v>123.985278281842</v>
      </c>
      <c r="V139" s="72">
        <v>9.26683822049488</v>
      </c>
      <c r="W139" s="68">
        <v>124.675454405164</v>
      </c>
      <c r="X139" s="72">
        <v>7.41668380363005</v>
      </c>
      <c r="Y139" s="68">
        <v>127.63099479323</v>
      </c>
      <c r="Z139" s="72">
        <v>7.1780058777142</v>
      </c>
      <c r="AA139" s="24"/>
      <c r="AB139" s="24" t="s">
        <v>35</v>
      </c>
      <c r="AC139" s="68">
        <v>114.867186666569</v>
      </c>
      <c r="AD139" s="72">
        <v>1.22335262840384</v>
      </c>
      <c r="AE139" s="68">
        <v>110.926197159227</v>
      </c>
      <c r="AF139" s="72">
        <v>-3.98475847921104</v>
      </c>
      <c r="AG139" s="68">
        <v>135.314927826694</v>
      </c>
      <c r="AH139" s="72">
        <v>26.2589825292024</v>
      </c>
      <c r="AI139" s="24"/>
      <c r="AJ139" s="24" t="s">
        <v>35</v>
      </c>
      <c r="AK139" s="68">
        <v>130.244941952595</v>
      </c>
      <c r="AL139" s="72">
        <v>4.71088902156589</v>
      </c>
      <c r="AM139" s="68">
        <v>67.5006391580446</v>
      </c>
      <c r="AN139" s="72">
        <v>9.39909414622851</v>
      </c>
      <c r="AO139" s="423">
        <v>115.998592302375</v>
      </c>
      <c r="AP139" s="72">
        <v>-11.2576129415067</v>
      </c>
      <c r="AQ139" s="24"/>
      <c r="AR139" s="24" t="s">
        <v>35</v>
      </c>
      <c r="AS139" s="68">
        <v>106.785795477942</v>
      </c>
      <c r="AT139" s="72">
        <v>9.94447199974293</v>
      </c>
      <c r="AU139" s="68">
        <v>92.9032258064516</v>
      </c>
      <c r="AV139" s="72">
        <v>-17.01244813278</v>
      </c>
      <c r="AW139" s="68">
        <v>120.3369319373</v>
      </c>
      <c r="AX139" s="72">
        <v>1.26113313675459</v>
      </c>
      <c r="AY139" s="24"/>
      <c r="AZ139" s="24" t="s">
        <v>35</v>
      </c>
      <c r="BA139" s="68">
        <v>100.279860553086</v>
      </c>
      <c r="BB139" s="72">
        <v>4.63655327523327</v>
      </c>
      <c r="BC139" s="68">
        <v>118.588084645747</v>
      </c>
      <c r="BD139" s="72">
        <v>15.281308768715</v>
      </c>
      <c r="BE139" s="68">
        <v>103.96802995355</v>
      </c>
      <c r="BF139" s="72">
        <v>-2.08722416019327</v>
      </c>
      <c r="BG139" s="68">
        <v>109.20273205363</v>
      </c>
      <c r="BH139" s="72">
        <v>-5.53691227637718</v>
      </c>
      <c r="BI139" s="435"/>
    </row>
    <row r="140" s="405" customFormat="1" ht="15" hidden="1" customHeight="1" spans="1:61">
      <c r="A140" s="24"/>
      <c r="B140" s="24" t="s">
        <v>36</v>
      </c>
      <c r="C140" s="68">
        <v>148.860813091058</v>
      </c>
      <c r="D140" s="72">
        <v>17.3129015817096</v>
      </c>
      <c r="E140" s="68">
        <v>128.260763007438</v>
      </c>
      <c r="F140" s="72">
        <v>2.87704499418628</v>
      </c>
      <c r="G140" s="68">
        <v>118.469163724433</v>
      </c>
      <c r="H140" s="72">
        <v>17.1035805333185</v>
      </c>
      <c r="I140" s="68">
        <v>143.679295199365</v>
      </c>
      <c r="J140" s="72">
        <v>8.94270267916583</v>
      </c>
      <c r="K140" s="24"/>
      <c r="L140" s="24" t="s">
        <v>36</v>
      </c>
      <c r="M140" s="68">
        <v>121.164454422633</v>
      </c>
      <c r="N140" s="72">
        <v>7.79243761515202</v>
      </c>
      <c r="O140" s="68">
        <v>145.076825404787</v>
      </c>
      <c r="P140" s="72">
        <v>0.769942282762528</v>
      </c>
      <c r="Q140" s="68">
        <v>143.713960996946</v>
      </c>
      <c r="R140" s="72">
        <v>16.9953188373218</v>
      </c>
      <c r="S140" s="24"/>
      <c r="T140" s="24" t="s">
        <v>36</v>
      </c>
      <c r="U140" s="68">
        <v>125.19988961696</v>
      </c>
      <c r="V140" s="72">
        <v>13.9743560456435</v>
      </c>
      <c r="W140" s="68">
        <v>123.896533713329</v>
      </c>
      <c r="X140" s="72">
        <v>6.30928029311313</v>
      </c>
      <c r="Y140" s="68">
        <v>117.817290595661</v>
      </c>
      <c r="Z140" s="72">
        <v>-10.2222797588255</v>
      </c>
      <c r="AA140" s="24"/>
      <c r="AB140" s="24" t="s">
        <v>36</v>
      </c>
      <c r="AC140" s="68">
        <v>115.693134002923</v>
      </c>
      <c r="AD140" s="72">
        <v>8.4457892836719</v>
      </c>
      <c r="AE140" s="68">
        <v>109.781902757092</v>
      </c>
      <c r="AF140" s="72">
        <v>-5.22613563288597</v>
      </c>
      <c r="AG140" s="68">
        <v>137.121678710234</v>
      </c>
      <c r="AH140" s="72">
        <v>34.1774263156564</v>
      </c>
      <c r="AI140" s="24"/>
      <c r="AJ140" s="24" t="s">
        <v>36</v>
      </c>
      <c r="AK140" s="68">
        <v>129.45312694713</v>
      </c>
      <c r="AL140" s="72">
        <v>14.0519410360741</v>
      </c>
      <c r="AM140" s="68">
        <v>78.2017092010103</v>
      </c>
      <c r="AN140" s="72">
        <v>21.3475252646323</v>
      </c>
      <c r="AO140" s="423">
        <v>118.326369677387</v>
      </c>
      <c r="AP140" s="72">
        <v>3.00779199689813</v>
      </c>
      <c r="AQ140" s="24"/>
      <c r="AR140" s="24" t="s">
        <v>36</v>
      </c>
      <c r="AS140" s="68">
        <v>89.8359767149413</v>
      </c>
      <c r="AT140" s="72">
        <v>-4.63634561931666</v>
      </c>
      <c r="AU140" s="68">
        <v>94.9201472310019</v>
      </c>
      <c r="AV140" s="72">
        <v>-19.9330330570591</v>
      </c>
      <c r="AW140" s="68">
        <v>129.611896679211</v>
      </c>
      <c r="AX140" s="72">
        <v>8.72511032863198</v>
      </c>
      <c r="AY140" s="24"/>
      <c r="AZ140" s="24" t="s">
        <v>36</v>
      </c>
      <c r="BA140" s="68">
        <v>89.291188527486</v>
      </c>
      <c r="BB140" s="72">
        <v>-8.94998492913528</v>
      </c>
      <c r="BC140" s="68">
        <v>121.314543361835</v>
      </c>
      <c r="BD140" s="72">
        <v>23.270028229756</v>
      </c>
      <c r="BE140" s="68">
        <v>108.925608038117</v>
      </c>
      <c r="BF140" s="72">
        <v>7.97272563935189</v>
      </c>
      <c r="BG140" s="68">
        <v>119.284922076226</v>
      </c>
      <c r="BH140" s="72">
        <v>-2.21513545514486</v>
      </c>
      <c r="BI140" s="435"/>
    </row>
    <row r="141" s="405" customFormat="1" ht="15" hidden="1" customHeight="1" spans="1:61">
      <c r="A141" s="24"/>
      <c r="B141" s="24" t="s">
        <v>37</v>
      </c>
      <c r="C141" s="68">
        <v>125.848144291466</v>
      </c>
      <c r="D141" s="72">
        <v>20.4837394278747</v>
      </c>
      <c r="E141" s="68">
        <v>117.889670453736</v>
      </c>
      <c r="F141" s="72">
        <v>5.83536468644698</v>
      </c>
      <c r="G141" s="68">
        <v>119.676679953155</v>
      </c>
      <c r="H141" s="72">
        <v>13.4871147500696</v>
      </c>
      <c r="I141" s="68">
        <v>153.966134897201</v>
      </c>
      <c r="J141" s="72">
        <v>18.8425001309736</v>
      </c>
      <c r="K141" s="24"/>
      <c r="L141" s="24" t="s">
        <v>37</v>
      </c>
      <c r="M141" s="68">
        <v>117.91990639984</v>
      </c>
      <c r="N141" s="72">
        <v>3.33151084948537</v>
      </c>
      <c r="O141" s="68">
        <v>199.158608236692</v>
      </c>
      <c r="P141" s="72">
        <v>11.358428805237</v>
      </c>
      <c r="Q141" s="68">
        <v>144.572426409681</v>
      </c>
      <c r="R141" s="72">
        <v>7.76064360696974</v>
      </c>
      <c r="S141" s="24"/>
      <c r="T141" s="24" t="s">
        <v>37</v>
      </c>
      <c r="U141" s="68">
        <v>136.400117000548</v>
      </c>
      <c r="V141" s="72">
        <v>23.0157255909161</v>
      </c>
      <c r="W141" s="68">
        <v>127.442419557613</v>
      </c>
      <c r="X141" s="72">
        <v>8.90694886337823</v>
      </c>
      <c r="Y141" s="68">
        <v>137.947949169369</v>
      </c>
      <c r="Z141" s="72">
        <v>4.91618829092133</v>
      </c>
      <c r="AA141" s="24"/>
      <c r="AB141" s="24" t="s">
        <v>37</v>
      </c>
      <c r="AC141" s="68">
        <v>121.277429054603</v>
      </c>
      <c r="AD141" s="72">
        <v>8.19972808680487</v>
      </c>
      <c r="AE141" s="68">
        <v>107.651243092364</v>
      </c>
      <c r="AF141" s="72">
        <v>-7.89299162121758</v>
      </c>
      <c r="AG141" s="68">
        <v>134.623555156165</v>
      </c>
      <c r="AH141" s="72">
        <v>4.95111486337869</v>
      </c>
      <c r="AI141" s="24"/>
      <c r="AJ141" s="24" t="s">
        <v>37</v>
      </c>
      <c r="AK141" s="68">
        <v>131.562175264608</v>
      </c>
      <c r="AL141" s="72">
        <v>15.008970591684</v>
      </c>
      <c r="AM141" s="68">
        <v>63.2914356626684</v>
      </c>
      <c r="AN141" s="72">
        <v>-18.8210459246959</v>
      </c>
      <c r="AO141" s="423">
        <v>106.982025825915</v>
      </c>
      <c r="AP141" s="72">
        <v>-14.412518228191</v>
      </c>
      <c r="AQ141" s="24"/>
      <c r="AR141" s="24" t="s">
        <v>37</v>
      </c>
      <c r="AS141" s="68">
        <v>96.6372527435138</v>
      </c>
      <c r="AT141" s="72">
        <v>-6.30213226418597</v>
      </c>
      <c r="AU141" s="68">
        <v>89.5791391387297</v>
      </c>
      <c r="AV141" s="72">
        <v>-17.0024699061193</v>
      </c>
      <c r="AW141" s="68">
        <v>94.9910282587587</v>
      </c>
      <c r="AX141" s="72">
        <v>-16.6462087849398</v>
      </c>
      <c r="AY141" s="24"/>
      <c r="AZ141" s="24" t="s">
        <v>37</v>
      </c>
      <c r="BA141" s="68">
        <v>76.1182780143927</v>
      </c>
      <c r="BB141" s="72">
        <v>-27.6880213872365</v>
      </c>
      <c r="BC141" s="68">
        <v>158.902878203115</v>
      </c>
      <c r="BD141" s="72">
        <v>54.6487574285211</v>
      </c>
      <c r="BE141" s="68">
        <v>101.876953741607</v>
      </c>
      <c r="BF141" s="72">
        <v>-4.4717308167458</v>
      </c>
      <c r="BG141" s="68">
        <v>119.788647907379</v>
      </c>
      <c r="BH141" s="72">
        <v>-3.55985680579994</v>
      </c>
      <c r="BI141" s="435"/>
    </row>
    <row r="142" s="405" customFormat="1" ht="15" hidden="1" customHeight="1" spans="1:61">
      <c r="A142" s="24"/>
      <c r="B142" s="24" t="s">
        <v>38</v>
      </c>
      <c r="C142" s="68">
        <v>140.832213698532</v>
      </c>
      <c r="D142" s="72">
        <v>-5.8585962792807</v>
      </c>
      <c r="E142" s="68">
        <v>135.469066551997</v>
      </c>
      <c r="F142" s="72">
        <v>-4.8429258024191</v>
      </c>
      <c r="G142" s="68">
        <v>134.095719597506</v>
      </c>
      <c r="H142" s="72">
        <v>2.25057012191965</v>
      </c>
      <c r="I142" s="68">
        <v>158.266301245487</v>
      </c>
      <c r="J142" s="72">
        <v>3.278050302623</v>
      </c>
      <c r="K142" s="24"/>
      <c r="L142" s="24" t="s">
        <v>38</v>
      </c>
      <c r="M142" s="68">
        <v>118.275894150071</v>
      </c>
      <c r="N142" s="72">
        <v>4.64543096763788</v>
      </c>
      <c r="O142" s="68">
        <v>126.687084360907</v>
      </c>
      <c r="P142" s="72">
        <v>44.621487246645</v>
      </c>
      <c r="Q142" s="68">
        <v>141.685415159955</v>
      </c>
      <c r="R142" s="72">
        <v>9.21212062009258</v>
      </c>
      <c r="S142" s="24"/>
      <c r="T142" s="24" t="s">
        <v>38</v>
      </c>
      <c r="U142" s="68">
        <v>126.837274938199</v>
      </c>
      <c r="V142" s="72">
        <v>12.4425755366617</v>
      </c>
      <c r="W142" s="68">
        <v>124.486379328269</v>
      </c>
      <c r="X142" s="72">
        <v>5.94980644090479</v>
      </c>
      <c r="Y142" s="68">
        <v>143.494096263438</v>
      </c>
      <c r="Z142" s="72">
        <v>5.60974580973968</v>
      </c>
      <c r="AA142" s="24"/>
      <c r="AB142" s="24" t="s">
        <v>38</v>
      </c>
      <c r="AC142" s="68">
        <v>112.056266637355</v>
      </c>
      <c r="AD142" s="72">
        <v>-29.4909257509857</v>
      </c>
      <c r="AE142" s="68">
        <v>137.714696175439</v>
      </c>
      <c r="AF142" s="72">
        <v>18.9513497621555</v>
      </c>
      <c r="AG142" s="68">
        <v>72.3791850424861</v>
      </c>
      <c r="AH142" s="72">
        <v>-47.1902046452778</v>
      </c>
      <c r="AI142" s="24"/>
      <c r="AJ142" s="24" t="s">
        <v>38</v>
      </c>
      <c r="AK142" s="68">
        <v>153.937696144681</v>
      </c>
      <c r="AL142" s="72">
        <v>33.8215510036148</v>
      </c>
      <c r="AM142" s="68">
        <v>71.0820159588578</v>
      </c>
      <c r="AN142" s="72">
        <v>-6.44324854516533</v>
      </c>
      <c r="AO142" s="423">
        <v>89.7675984825785</v>
      </c>
      <c r="AP142" s="72">
        <v>-14.1859007855307</v>
      </c>
      <c r="AQ142" s="24"/>
      <c r="AR142" s="24" t="s">
        <v>38</v>
      </c>
      <c r="AS142" s="68">
        <v>138.263205544245</v>
      </c>
      <c r="AT142" s="72">
        <v>28.2195224143023</v>
      </c>
      <c r="AU142" s="68">
        <v>96.7454702698281</v>
      </c>
      <c r="AV142" s="72">
        <v>-10.3626674986089</v>
      </c>
      <c r="AW142" s="68">
        <v>106.300447831826</v>
      </c>
      <c r="AX142" s="72">
        <v>-4.97153478574606</v>
      </c>
      <c r="AY142" s="24"/>
      <c r="AZ142" s="24" t="s">
        <v>38</v>
      </c>
      <c r="BA142" s="68">
        <v>103.323288625942</v>
      </c>
      <c r="BB142" s="72">
        <v>-10.1174678589621</v>
      </c>
      <c r="BC142" s="68">
        <v>120.735217925988</v>
      </c>
      <c r="BD142" s="72">
        <v>7.90287682147488</v>
      </c>
      <c r="BE142" s="68">
        <v>101.370793794178</v>
      </c>
      <c r="BF142" s="72">
        <v>-6.87131547568006</v>
      </c>
      <c r="BG142" s="68">
        <v>95.9405587389867</v>
      </c>
      <c r="BH142" s="72">
        <v>-22.7596155015163</v>
      </c>
      <c r="BI142" s="435"/>
    </row>
    <row r="143" s="405" customFormat="1" ht="15" hidden="1" customHeight="1" spans="1:61">
      <c r="A143" s="24"/>
      <c r="B143" s="24" t="s">
        <v>39</v>
      </c>
      <c r="C143" s="68">
        <v>157.561573781702</v>
      </c>
      <c r="D143" s="72">
        <v>38.6401621616193</v>
      </c>
      <c r="E143" s="68">
        <v>139.298482958853</v>
      </c>
      <c r="F143" s="72">
        <v>20.5825982470766</v>
      </c>
      <c r="G143" s="68">
        <v>134.625123438894</v>
      </c>
      <c r="H143" s="72">
        <v>11.5416360199605</v>
      </c>
      <c r="I143" s="68">
        <v>156.03017752494</v>
      </c>
      <c r="J143" s="72">
        <v>8.67324933641345</v>
      </c>
      <c r="K143" s="24"/>
      <c r="L143" s="24" t="s">
        <v>39</v>
      </c>
      <c r="M143" s="68">
        <v>123.08777561268</v>
      </c>
      <c r="N143" s="72">
        <v>9.11654479571679</v>
      </c>
      <c r="O143" s="68">
        <v>116.687974406202</v>
      </c>
      <c r="P143" s="72">
        <v>2.47512093376798</v>
      </c>
      <c r="Q143" s="68">
        <v>141.751209699693</v>
      </c>
      <c r="R143" s="72">
        <v>9.98710350761414</v>
      </c>
      <c r="S143" s="24"/>
      <c r="T143" s="24" t="s">
        <v>39</v>
      </c>
      <c r="U143" s="68">
        <v>129.374020436963</v>
      </c>
      <c r="V143" s="72">
        <v>8.48703358678704</v>
      </c>
      <c r="W143" s="68">
        <v>123.562346075117</v>
      </c>
      <c r="X143" s="72">
        <v>4.73872932138855</v>
      </c>
      <c r="Y143" s="68">
        <v>115.80257950701</v>
      </c>
      <c r="Z143" s="72">
        <v>6.8094172181985</v>
      </c>
      <c r="AA143" s="24"/>
      <c r="AB143" s="24" t="s">
        <v>39</v>
      </c>
      <c r="AC143" s="68">
        <v>121.655912059459</v>
      </c>
      <c r="AD143" s="72">
        <v>-23.6189922867715</v>
      </c>
      <c r="AE143" s="68">
        <v>125.656715811002</v>
      </c>
      <c r="AF143" s="72">
        <v>12.7950938270892</v>
      </c>
      <c r="AG143" s="68">
        <v>92.412442699051</v>
      </c>
      <c r="AH143" s="72">
        <v>-25.5209979267845</v>
      </c>
      <c r="AI143" s="24"/>
      <c r="AJ143" s="24" t="s">
        <v>39</v>
      </c>
      <c r="AK143" s="68">
        <v>131.66532686495</v>
      </c>
      <c r="AL143" s="72">
        <v>24.4921377807469</v>
      </c>
      <c r="AM143" s="68">
        <v>73.257860955092</v>
      </c>
      <c r="AN143" s="72">
        <v>2.22779785970148</v>
      </c>
      <c r="AO143" s="423">
        <v>123.378079210619</v>
      </c>
      <c r="AP143" s="72">
        <v>11.0419061550595</v>
      </c>
      <c r="AQ143" s="24"/>
      <c r="AR143" s="24" t="s">
        <v>39</v>
      </c>
      <c r="AS143" s="68">
        <v>120.588931365949</v>
      </c>
      <c r="AT143" s="72">
        <v>11.377905654904</v>
      </c>
      <c r="AU143" s="68">
        <v>100.645161290323</v>
      </c>
      <c r="AV143" s="72">
        <v>-13.3333333333333</v>
      </c>
      <c r="AW143" s="68">
        <v>118.530423724718</v>
      </c>
      <c r="AX143" s="72">
        <v>-1.72825202272713</v>
      </c>
      <c r="AY143" s="24"/>
      <c r="AZ143" s="24" t="s">
        <v>39</v>
      </c>
      <c r="BA143" s="68">
        <v>106.959313812607</v>
      </c>
      <c r="BB143" s="72">
        <v>-7.14554682891003</v>
      </c>
      <c r="BC143" s="68">
        <v>129.610994738305</v>
      </c>
      <c r="BD143" s="72">
        <v>13.4432601367507</v>
      </c>
      <c r="BE143" s="68">
        <v>111.956276487534</v>
      </c>
      <c r="BF143" s="72">
        <v>2.18038157778993</v>
      </c>
      <c r="BG143" s="68">
        <v>104.829342031983</v>
      </c>
      <c r="BH143" s="72">
        <v>-7.12496656415547</v>
      </c>
      <c r="BI143" s="435"/>
    </row>
    <row r="144" s="405" customFormat="1" ht="15" hidden="1" customHeight="1" spans="1:61">
      <c r="A144" s="24"/>
      <c r="B144" s="24" t="s">
        <v>40</v>
      </c>
      <c r="C144" s="68">
        <v>127.457997997411</v>
      </c>
      <c r="D144" s="72">
        <v>21.1055289857275</v>
      </c>
      <c r="E144" s="68">
        <v>137.103790041041</v>
      </c>
      <c r="F144" s="72">
        <v>12.7159701213296</v>
      </c>
      <c r="G144" s="68">
        <v>133.710319926086</v>
      </c>
      <c r="H144" s="72">
        <v>15.1088328747412</v>
      </c>
      <c r="I144" s="68">
        <v>159.49639241791</v>
      </c>
      <c r="J144" s="72">
        <v>25.9576537191142</v>
      </c>
      <c r="K144" s="24"/>
      <c r="L144" s="24" t="s">
        <v>40</v>
      </c>
      <c r="M144" s="68">
        <v>125.081959726697</v>
      </c>
      <c r="N144" s="72">
        <v>0.293902676003512</v>
      </c>
      <c r="O144" s="68">
        <v>147.5112223346</v>
      </c>
      <c r="P144" s="72">
        <v>40.7172728735231</v>
      </c>
      <c r="Q144" s="68">
        <v>142.669683756443</v>
      </c>
      <c r="R144" s="72">
        <v>13.0453642896878</v>
      </c>
      <c r="S144" s="24"/>
      <c r="T144" s="24" t="s">
        <v>40</v>
      </c>
      <c r="U144" s="68">
        <v>130.870470791903</v>
      </c>
      <c r="V144" s="72">
        <v>4.48075834663391</v>
      </c>
      <c r="W144" s="68">
        <v>123.562346075117</v>
      </c>
      <c r="X144" s="72">
        <v>4.31776085614281</v>
      </c>
      <c r="Y144" s="68">
        <v>109.133201687449</v>
      </c>
      <c r="Z144" s="72">
        <v>-6.67947329025351</v>
      </c>
      <c r="AA144" s="24"/>
      <c r="AB144" s="24" t="s">
        <v>40</v>
      </c>
      <c r="AC144" s="68">
        <v>119.052342621342</v>
      </c>
      <c r="AD144" s="72">
        <v>-21.81965011248</v>
      </c>
      <c r="AE144" s="68">
        <v>134.991623143102</v>
      </c>
      <c r="AF144" s="72">
        <v>1.43848781757218</v>
      </c>
      <c r="AG144" s="68">
        <v>84.3887874989545</v>
      </c>
      <c r="AH144" s="72">
        <v>-40.750819132424</v>
      </c>
      <c r="AI144" s="24"/>
      <c r="AJ144" s="24" t="s">
        <v>40</v>
      </c>
      <c r="AK144" s="68">
        <v>141.136574574256</v>
      </c>
      <c r="AL144" s="72">
        <v>19.381664015533</v>
      </c>
      <c r="AM144" s="68">
        <v>67.3625264791555</v>
      </c>
      <c r="AN144" s="72">
        <v>-11.5193154755791</v>
      </c>
      <c r="AO144" s="423">
        <v>115.470310768316</v>
      </c>
      <c r="AP144" s="72">
        <v>15.8369779977486</v>
      </c>
      <c r="AQ144" s="24"/>
      <c r="AR144" s="24" t="s">
        <v>40</v>
      </c>
      <c r="AS144" s="68">
        <v>130.139028168314</v>
      </c>
      <c r="AT144" s="72">
        <v>2.75050020737693</v>
      </c>
      <c r="AU144" s="68">
        <v>102.193548387097</v>
      </c>
      <c r="AV144" s="72">
        <v>-14.023423320311</v>
      </c>
      <c r="AW144" s="68">
        <v>113.767535194791</v>
      </c>
      <c r="AX144" s="72">
        <v>1.12126672500014</v>
      </c>
      <c r="AY144" s="24"/>
      <c r="AZ144" s="24" t="s">
        <v>40</v>
      </c>
      <c r="BA144" s="68">
        <v>112.070609232925</v>
      </c>
      <c r="BB144" s="72">
        <v>-3.10778477321524</v>
      </c>
      <c r="BC144" s="68">
        <v>126.422917360157</v>
      </c>
      <c r="BD144" s="72">
        <v>3.1134632510325</v>
      </c>
      <c r="BE144" s="68">
        <v>117.661409319583</v>
      </c>
      <c r="BF144" s="72">
        <v>-1.93097390350589</v>
      </c>
      <c r="BG144" s="68">
        <v>106.85284955945</v>
      </c>
      <c r="BH144" s="72">
        <v>-6.25546679496132</v>
      </c>
      <c r="BI144" s="435"/>
    </row>
    <row r="145" s="406" customFormat="1" ht="15" hidden="1" customHeight="1" spans="1:61">
      <c r="A145" s="24"/>
      <c r="B145" s="24" t="s">
        <v>41</v>
      </c>
      <c r="C145" s="68">
        <v>124.514489992536</v>
      </c>
      <c r="D145" s="72">
        <v>12.2008724718345</v>
      </c>
      <c r="E145" s="68">
        <v>119.603505541114</v>
      </c>
      <c r="F145" s="72">
        <v>0.0306802734861549</v>
      </c>
      <c r="G145" s="68">
        <v>131.877019499156</v>
      </c>
      <c r="H145" s="72">
        <v>13.6821904372407</v>
      </c>
      <c r="I145" s="68">
        <v>132.999795224248</v>
      </c>
      <c r="J145" s="72">
        <v>7.90463191966812</v>
      </c>
      <c r="K145" s="24"/>
      <c r="L145" s="24" t="s">
        <v>41</v>
      </c>
      <c r="M145" s="68">
        <v>120.767543800529</v>
      </c>
      <c r="N145" s="72">
        <v>-1.32753209600196</v>
      </c>
      <c r="O145" s="68">
        <v>139.966643434685</v>
      </c>
      <c r="P145" s="72">
        <v>10.8468464120228</v>
      </c>
      <c r="Q145" s="68">
        <v>145.81221296447</v>
      </c>
      <c r="R145" s="72">
        <v>9.44194022882516</v>
      </c>
      <c r="S145" s="24"/>
      <c r="T145" s="24" t="s">
        <v>41</v>
      </c>
      <c r="U145" s="68">
        <v>131.112823643624</v>
      </c>
      <c r="V145" s="72">
        <v>10.0836946657254</v>
      </c>
      <c r="W145" s="68">
        <v>123.870357159501</v>
      </c>
      <c r="X145" s="72">
        <v>4.99981767572967</v>
      </c>
      <c r="Y145" s="68">
        <v>111.418365738693</v>
      </c>
      <c r="Z145" s="72">
        <v>8.04295653022133</v>
      </c>
      <c r="AA145" s="24"/>
      <c r="AB145" s="24" t="s">
        <v>41</v>
      </c>
      <c r="AC145" s="68">
        <v>120.98626373538</v>
      </c>
      <c r="AD145" s="72">
        <v>19.8926334879543</v>
      </c>
      <c r="AE145" s="68">
        <v>137.086307467264</v>
      </c>
      <c r="AF145" s="72">
        <v>3.0135843565905</v>
      </c>
      <c r="AG145" s="68">
        <v>116.357321369023</v>
      </c>
      <c r="AH145" s="72">
        <v>-31.4024490846517</v>
      </c>
      <c r="AI145" s="24"/>
      <c r="AJ145" s="24" t="s">
        <v>41</v>
      </c>
      <c r="AK145" s="68">
        <v>134.985160255243</v>
      </c>
      <c r="AL145" s="72">
        <v>13.506471039167</v>
      </c>
      <c r="AM145" s="68">
        <v>57.5164232340532</v>
      </c>
      <c r="AN145" s="72">
        <v>-22.0618662513885</v>
      </c>
      <c r="AO145" s="423">
        <v>103.432373250399</v>
      </c>
      <c r="AP145" s="72">
        <v>-1.42473596454134</v>
      </c>
      <c r="AQ145" s="24"/>
      <c r="AR145" s="24" t="s">
        <v>41</v>
      </c>
      <c r="AS145" s="68">
        <v>117.528102120407</v>
      </c>
      <c r="AT145" s="72">
        <v>-1.36786737151436</v>
      </c>
      <c r="AU145" s="68">
        <v>116.946753780371</v>
      </c>
      <c r="AV145" s="72">
        <v>0.7041490886524</v>
      </c>
      <c r="AW145" s="68">
        <v>112.866135583778</v>
      </c>
      <c r="AX145" s="72">
        <v>9.41657118376649</v>
      </c>
      <c r="AY145" s="24"/>
      <c r="AZ145" s="24" t="s">
        <v>41</v>
      </c>
      <c r="BA145" s="68">
        <v>107.626360778307</v>
      </c>
      <c r="BB145" s="72">
        <v>5.62543258871075</v>
      </c>
      <c r="BC145" s="68">
        <v>104.098715608414</v>
      </c>
      <c r="BD145" s="72">
        <v>-6.5179140070987</v>
      </c>
      <c r="BE145" s="68">
        <v>122.740715016636</v>
      </c>
      <c r="BF145" s="72">
        <v>19.3490783754903</v>
      </c>
      <c r="BG145" s="68">
        <v>85.6489700780309</v>
      </c>
      <c r="BH145" s="72">
        <v>-24.8028845410189</v>
      </c>
      <c r="BI145" s="435"/>
    </row>
    <row r="146" s="114" customFormat="1" ht="15" hidden="1" customHeight="1" spans="1:61">
      <c r="A146" s="436"/>
      <c r="B146" s="436" t="s">
        <v>42</v>
      </c>
      <c r="C146" s="68">
        <v>124.96330324298</v>
      </c>
      <c r="D146" s="72">
        <v>13.0766240710736</v>
      </c>
      <c r="E146" s="68">
        <v>120.209758603082</v>
      </c>
      <c r="F146" s="72">
        <v>3.70496413626751</v>
      </c>
      <c r="G146" s="68">
        <v>122.931030222797</v>
      </c>
      <c r="H146" s="72">
        <v>3.03694334808134</v>
      </c>
      <c r="I146" s="68">
        <v>129.534269544298</v>
      </c>
      <c r="J146" s="72">
        <v>9.47042548140729</v>
      </c>
      <c r="K146" s="436"/>
      <c r="L146" s="436" t="s">
        <v>42</v>
      </c>
      <c r="M146" s="68">
        <v>134.227334598731</v>
      </c>
      <c r="N146" s="72">
        <v>5.71609485968152</v>
      </c>
      <c r="O146" s="68">
        <v>190.07262856807</v>
      </c>
      <c r="P146" s="72">
        <v>39.3136047800102</v>
      </c>
      <c r="Q146" s="68">
        <v>143.298189598049</v>
      </c>
      <c r="R146" s="72">
        <v>-9.72674152430551</v>
      </c>
      <c r="S146" s="436"/>
      <c r="T146" s="436" t="s">
        <v>42</v>
      </c>
      <c r="U146" s="68">
        <v>130.45243829083</v>
      </c>
      <c r="V146" s="72">
        <v>9.52118404368734</v>
      </c>
      <c r="W146" s="68">
        <v>123.934311043875</v>
      </c>
      <c r="X146" s="72">
        <v>-0.43056322484459</v>
      </c>
      <c r="Y146" s="68">
        <v>109.865754173417</v>
      </c>
      <c r="Z146" s="72">
        <v>-0.503554869698533</v>
      </c>
      <c r="AA146" s="436"/>
      <c r="AB146" s="436" t="s">
        <v>42</v>
      </c>
      <c r="AC146" s="68">
        <v>106.537858775495</v>
      </c>
      <c r="AD146" s="72">
        <v>14.8930605503103</v>
      </c>
      <c r="AE146" s="68">
        <v>114.69304586637</v>
      </c>
      <c r="AF146" s="72">
        <v>4.01681276745806</v>
      </c>
      <c r="AG146" s="68">
        <v>68.6317750542726</v>
      </c>
      <c r="AH146" s="72">
        <v>-35.892704986596</v>
      </c>
      <c r="AI146" s="436"/>
      <c r="AJ146" s="436" t="s">
        <v>42</v>
      </c>
      <c r="AK146" s="68">
        <v>115.861374873688</v>
      </c>
      <c r="AL146" s="72">
        <v>15.5261195032545</v>
      </c>
      <c r="AM146" s="68">
        <v>60.674493563814</v>
      </c>
      <c r="AN146" s="72">
        <v>-9.92401447279559</v>
      </c>
      <c r="AO146" s="423">
        <v>108.15442355142</v>
      </c>
      <c r="AP146" s="72">
        <v>2.87538436368715</v>
      </c>
      <c r="AQ146" s="436"/>
      <c r="AR146" s="436" t="s">
        <v>42</v>
      </c>
      <c r="AS146" s="68">
        <v>116.802603918976</v>
      </c>
      <c r="AT146" s="72">
        <v>3.81132302173593</v>
      </c>
      <c r="AU146" s="68">
        <v>110.466122227866</v>
      </c>
      <c r="AV146" s="72">
        <v>-1.59627042919979</v>
      </c>
      <c r="AW146" s="68">
        <v>103.076671840792</v>
      </c>
      <c r="AX146" s="72">
        <v>9.87897063667111</v>
      </c>
      <c r="AY146" s="436"/>
      <c r="AZ146" s="436" t="s">
        <v>42</v>
      </c>
      <c r="BA146" s="68">
        <v>102.396809831561</v>
      </c>
      <c r="BB146" s="72">
        <v>-0.698940147011157</v>
      </c>
      <c r="BC146" s="68">
        <v>104.317868175088</v>
      </c>
      <c r="BD146" s="72">
        <v>2.84564533002832</v>
      </c>
      <c r="BE146" s="68">
        <v>121.838505506016</v>
      </c>
      <c r="BF146" s="72">
        <v>22.5837533311305</v>
      </c>
      <c r="BG146" s="68">
        <v>89.5630883131377</v>
      </c>
      <c r="BH146" s="72">
        <v>-18.9932617585666</v>
      </c>
      <c r="BI146" s="439"/>
    </row>
    <row r="147" s="405" customFormat="1" ht="15" hidden="1" customHeight="1" spans="1:61">
      <c r="A147" s="24"/>
      <c r="B147" s="24" t="s">
        <v>43</v>
      </c>
      <c r="C147" s="68">
        <v>160.423553835596</v>
      </c>
      <c r="D147" s="72">
        <v>12.9814824492713</v>
      </c>
      <c r="E147" s="68">
        <v>134.243770138485</v>
      </c>
      <c r="F147" s="72">
        <v>2.30163070170992</v>
      </c>
      <c r="G147" s="68">
        <v>166.878623372201</v>
      </c>
      <c r="H147" s="72">
        <v>13.7819424236815</v>
      </c>
      <c r="I147" s="68">
        <v>138.08844849786</v>
      </c>
      <c r="J147" s="72">
        <v>3.47354660052008</v>
      </c>
      <c r="K147" s="24"/>
      <c r="L147" s="24" t="s">
        <v>43</v>
      </c>
      <c r="M147" s="68">
        <v>111.147071547088</v>
      </c>
      <c r="N147" s="72">
        <v>3.57889921975763</v>
      </c>
      <c r="O147" s="68">
        <v>151.951199106546</v>
      </c>
      <c r="P147" s="72">
        <v>3.06194690265538</v>
      </c>
      <c r="Q147" s="68">
        <v>141.941853039999</v>
      </c>
      <c r="R147" s="72">
        <v>6.75194389211009</v>
      </c>
      <c r="S147" s="24"/>
      <c r="T147" s="24" t="s">
        <v>43</v>
      </c>
      <c r="U147" s="68">
        <v>129.729405620304</v>
      </c>
      <c r="V147" s="72">
        <v>21.0332431043179</v>
      </c>
      <c r="W147" s="68">
        <v>125.781803972741</v>
      </c>
      <c r="X147" s="72">
        <v>4.6177736219914</v>
      </c>
      <c r="Y147" s="68">
        <v>107.30167092366</v>
      </c>
      <c r="Z147" s="72">
        <v>-1.08055248793286</v>
      </c>
      <c r="AA147" s="24"/>
      <c r="AB147" s="24" t="s">
        <v>43</v>
      </c>
      <c r="AC147" s="68">
        <v>109.016749973773</v>
      </c>
      <c r="AD147" s="72">
        <v>19.3227281283991</v>
      </c>
      <c r="AE147" s="68">
        <v>133.166063265439</v>
      </c>
      <c r="AF147" s="72">
        <v>20.6716239744254</v>
      </c>
      <c r="AG147" s="68">
        <v>79.4584347625262</v>
      </c>
      <c r="AH147" s="72">
        <v>-27.1760832000417</v>
      </c>
      <c r="AI147" s="24"/>
      <c r="AJ147" s="24" t="s">
        <v>43</v>
      </c>
      <c r="AK147" s="68">
        <v>120.328655976992</v>
      </c>
      <c r="AL147" s="72">
        <v>14.975783580164</v>
      </c>
      <c r="AM147" s="68">
        <v>76.0166187338859</v>
      </c>
      <c r="AN147" s="72">
        <v>-15.3128376601367</v>
      </c>
      <c r="AO147" s="423">
        <v>102.46378418237</v>
      </c>
      <c r="AP147" s="72">
        <v>7.46056639306832</v>
      </c>
      <c r="AQ147" s="24"/>
      <c r="AR147" s="24" t="s">
        <v>43</v>
      </c>
      <c r="AS147" s="68">
        <v>138.313959158928</v>
      </c>
      <c r="AT147" s="72">
        <v>17.9213326682154</v>
      </c>
      <c r="AU147" s="68">
        <v>105.399411191097</v>
      </c>
      <c r="AV147" s="72">
        <v>13.450755101528</v>
      </c>
      <c r="AW147" s="68">
        <v>102.636058603265</v>
      </c>
      <c r="AX147" s="72">
        <v>14.9874527049531</v>
      </c>
      <c r="AY147" s="24"/>
      <c r="AZ147" s="24" t="s">
        <v>43</v>
      </c>
      <c r="BA147" s="68">
        <v>84.0859715087202</v>
      </c>
      <c r="BB147" s="72">
        <v>-14.8525767490153</v>
      </c>
      <c r="BC147" s="68">
        <v>102.774192640391</v>
      </c>
      <c r="BD147" s="72">
        <v>-14.2811135174615</v>
      </c>
      <c r="BE147" s="68">
        <v>109.992200303208</v>
      </c>
      <c r="BF147" s="72">
        <v>15.2165858542196</v>
      </c>
      <c r="BG147" s="68">
        <v>88.4052328933242</v>
      </c>
      <c r="BH147" s="72">
        <v>-8.92322863626993</v>
      </c>
      <c r="BI147" s="435"/>
    </row>
    <row r="148" s="405" customFormat="1" ht="15" hidden="1" customHeight="1" spans="1:61">
      <c r="A148" s="24"/>
      <c r="B148" s="24"/>
      <c r="C148" s="68"/>
      <c r="D148" s="72"/>
      <c r="E148" s="68"/>
      <c r="F148" s="72"/>
      <c r="G148" s="68"/>
      <c r="H148" s="72"/>
      <c r="I148" s="68"/>
      <c r="J148" s="72"/>
      <c r="K148" s="24"/>
      <c r="L148" s="24"/>
      <c r="M148" s="68"/>
      <c r="N148" s="72"/>
      <c r="O148" s="68"/>
      <c r="P148" s="72"/>
      <c r="Q148" s="68"/>
      <c r="R148" s="72"/>
      <c r="S148" s="24"/>
      <c r="T148" s="24"/>
      <c r="U148" s="68"/>
      <c r="V148" s="72"/>
      <c r="W148" s="68"/>
      <c r="X148" s="72"/>
      <c r="Y148" s="68"/>
      <c r="Z148" s="72"/>
      <c r="AA148" s="24"/>
      <c r="AB148" s="24"/>
      <c r="AC148" s="68"/>
      <c r="AD148" s="72"/>
      <c r="AE148" s="68"/>
      <c r="AF148" s="72"/>
      <c r="AG148" s="68"/>
      <c r="AH148" s="72"/>
      <c r="AI148" s="24"/>
      <c r="AJ148" s="24"/>
      <c r="AK148" s="68"/>
      <c r="AL148" s="72"/>
      <c r="AM148" s="68"/>
      <c r="AN148" s="72"/>
      <c r="AO148" s="437"/>
      <c r="AP148" s="72"/>
      <c r="AQ148" s="24"/>
      <c r="AR148" s="24"/>
      <c r="AS148" s="68"/>
      <c r="AT148" s="72"/>
      <c r="AU148" s="68"/>
      <c r="AV148" s="72"/>
      <c r="AW148" s="68"/>
      <c r="AX148" s="72"/>
      <c r="AY148" s="24"/>
      <c r="AZ148" s="24"/>
      <c r="BA148" s="68"/>
      <c r="BB148" s="72"/>
      <c r="BC148" s="68"/>
      <c r="BD148" s="72"/>
      <c r="BE148" s="68"/>
      <c r="BF148" s="72"/>
      <c r="BG148" s="68"/>
      <c r="BH148" s="72"/>
      <c r="BI148" s="435"/>
    </row>
    <row r="149" s="405" customFormat="1" ht="15" hidden="1" customHeight="1" spans="1:61">
      <c r="A149" s="433">
        <v>2020</v>
      </c>
      <c r="B149" s="24" t="s">
        <v>32</v>
      </c>
      <c r="C149" s="68">
        <v>129.019525080684</v>
      </c>
      <c r="D149" s="72">
        <v>18.6139112850296</v>
      </c>
      <c r="E149" s="68">
        <v>147.88522797877</v>
      </c>
      <c r="F149" s="72">
        <v>18.6580744199116</v>
      </c>
      <c r="G149" s="68">
        <v>146.341508220189</v>
      </c>
      <c r="H149" s="72">
        <v>24.0468256483782</v>
      </c>
      <c r="I149" s="68">
        <v>140.050152242773</v>
      </c>
      <c r="J149" s="72">
        <v>8.268422177925</v>
      </c>
      <c r="K149" s="433">
        <v>2020</v>
      </c>
      <c r="L149" s="24" t="s">
        <v>32</v>
      </c>
      <c r="M149" s="68">
        <v>112.986060587174</v>
      </c>
      <c r="N149" s="72">
        <v>-0.795244371942843</v>
      </c>
      <c r="O149" s="68">
        <v>145.418780743732</v>
      </c>
      <c r="P149" s="72">
        <v>9.59032130624009</v>
      </c>
      <c r="Q149" s="68">
        <v>145.089966662331</v>
      </c>
      <c r="R149" s="72">
        <v>10.1703713390522</v>
      </c>
      <c r="S149" s="433">
        <v>2020</v>
      </c>
      <c r="T149" s="24" t="s">
        <v>32</v>
      </c>
      <c r="U149" s="68">
        <v>120.760230991723</v>
      </c>
      <c r="V149" s="72">
        <v>19.351934180701</v>
      </c>
      <c r="W149" s="68">
        <v>126.952762313094</v>
      </c>
      <c r="X149" s="72">
        <v>5.34043424045967</v>
      </c>
      <c r="Y149" s="68">
        <v>106.085690254646</v>
      </c>
      <c r="Z149" s="72">
        <v>-2.75412814762036</v>
      </c>
      <c r="AA149" s="433">
        <v>2020</v>
      </c>
      <c r="AB149" s="24" t="s">
        <v>32</v>
      </c>
      <c r="AC149" s="68">
        <v>123.907673696956</v>
      </c>
      <c r="AD149" s="72">
        <v>7.7886895121881</v>
      </c>
      <c r="AE149" s="68">
        <v>128.032521617338</v>
      </c>
      <c r="AF149" s="72">
        <v>16.888927377224</v>
      </c>
      <c r="AG149" s="68">
        <v>111.917129559482</v>
      </c>
      <c r="AH149" s="72">
        <v>-17.4585845345829</v>
      </c>
      <c r="AI149" s="433">
        <v>2020</v>
      </c>
      <c r="AJ149" s="24" t="s">
        <v>32</v>
      </c>
      <c r="AK149" s="68">
        <v>127.512094703745</v>
      </c>
      <c r="AL149" s="72">
        <v>4.07812347851511</v>
      </c>
      <c r="AM149" s="68">
        <v>80.7348997881871</v>
      </c>
      <c r="AN149" s="72">
        <v>3.12548431265442</v>
      </c>
      <c r="AO149" s="423">
        <v>113.002468255116</v>
      </c>
      <c r="AP149" s="72">
        <v>15.8820522615831</v>
      </c>
      <c r="AQ149" s="433">
        <v>2020</v>
      </c>
      <c r="AR149" s="24" t="s">
        <v>32</v>
      </c>
      <c r="AS149" s="68">
        <v>160.539772712615</v>
      </c>
      <c r="AT149" s="72">
        <v>25.5905195786414</v>
      </c>
      <c r="AU149" s="68">
        <v>100.150563200847</v>
      </c>
      <c r="AV149" s="72">
        <v>3.67876614361782</v>
      </c>
      <c r="AW149" s="68">
        <v>95.2290248877249</v>
      </c>
      <c r="AX149" s="72">
        <v>2.11368424912</v>
      </c>
      <c r="AY149" s="433">
        <v>2020</v>
      </c>
      <c r="AZ149" s="24" t="s">
        <v>32</v>
      </c>
      <c r="BA149" s="68">
        <v>92.5287583783314</v>
      </c>
      <c r="BB149" s="72">
        <v>-19.4267019635987</v>
      </c>
      <c r="BC149" s="68">
        <v>111.318855125876</v>
      </c>
      <c r="BD149" s="72">
        <v>-4.59638001300375</v>
      </c>
      <c r="BE149" s="68">
        <v>112.190163951794</v>
      </c>
      <c r="BF149" s="72">
        <v>-5.08422532968315</v>
      </c>
      <c r="BG149" s="68">
        <v>110.748667356194</v>
      </c>
      <c r="BH149" s="72">
        <v>2.92812777284874</v>
      </c>
      <c r="BI149" s="435"/>
    </row>
    <row r="150" s="405" customFormat="1" ht="15" hidden="1" customHeight="1" spans="1:61">
      <c r="A150" s="24"/>
      <c r="B150" s="24" t="s">
        <v>33</v>
      </c>
      <c r="C150" s="68">
        <v>118.887787083626</v>
      </c>
      <c r="D150" s="72">
        <v>4.88274127727246</v>
      </c>
      <c r="E150" s="68">
        <v>135.155938785442</v>
      </c>
      <c r="F150" s="72">
        <v>24.8660912967752</v>
      </c>
      <c r="G150" s="68">
        <v>123.185717168608</v>
      </c>
      <c r="H150" s="72">
        <v>12.4495639966571</v>
      </c>
      <c r="I150" s="68">
        <v>119.282286673703</v>
      </c>
      <c r="J150" s="72">
        <v>-2.13104627524223</v>
      </c>
      <c r="K150" s="24"/>
      <c r="L150" s="24" t="s">
        <v>33</v>
      </c>
      <c r="M150" s="68">
        <v>119.471172104563</v>
      </c>
      <c r="N150" s="72">
        <v>2.94266888590083</v>
      </c>
      <c r="O150" s="68">
        <v>127.407132268857</v>
      </c>
      <c r="P150" s="72">
        <v>5.64407754868775</v>
      </c>
      <c r="Q150" s="68">
        <v>143.427185953498</v>
      </c>
      <c r="R150" s="72">
        <v>-0.992926225454752</v>
      </c>
      <c r="S150" s="24"/>
      <c r="T150" s="24" t="s">
        <v>33</v>
      </c>
      <c r="U150" s="68">
        <v>128.585073867677</v>
      </c>
      <c r="V150" s="72">
        <v>15.0580036475024</v>
      </c>
      <c r="W150" s="68">
        <v>127.46984237375</v>
      </c>
      <c r="X150" s="72">
        <v>4.58080285828272</v>
      </c>
      <c r="Y150" s="68">
        <v>118.720998425532</v>
      </c>
      <c r="Z150" s="72">
        <v>8.29420934112561</v>
      </c>
      <c r="AA150" s="24"/>
      <c r="AB150" s="24" t="s">
        <v>33</v>
      </c>
      <c r="AC150" s="68">
        <v>119.473181124206</v>
      </c>
      <c r="AD150" s="72">
        <v>5.17656951194832</v>
      </c>
      <c r="AE150" s="68">
        <v>111.290668999171</v>
      </c>
      <c r="AF150" s="72">
        <v>11.2287580258802</v>
      </c>
      <c r="AG150" s="68">
        <v>140.32894135312</v>
      </c>
      <c r="AH150" s="72">
        <v>10.8534091521527</v>
      </c>
      <c r="AI150" s="24"/>
      <c r="AJ150" s="24" t="s">
        <v>33</v>
      </c>
      <c r="AK150" s="68">
        <v>108.941343365417</v>
      </c>
      <c r="AL150" s="72">
        <v>8.70954052799541</v>
      </c>
      <c r="AM150" s="68">
        <v>80.281732597451</v>
      </c>
      <c r="AN150" s="72">
        <v>-1.63821625722773</v>
      </c>
      <c r="AO150" s="423">
        <v>101.631728469322</v>
      </c>
      <c r="AP150" s="72">
        <v>-0.579988662172951</v>
      </c>
      <c r="AQ150" s="24"/>
      <c r="AR150" s="24" t="s">
        <v>33</v>
      </c>
      <c r="AS150" s="68">
        <v>146.888975714875</v>
      </c>
      <c r="AT150" s="72">
        <v>32.3307474488576</v>
      </c>
      <c r="AU150" s="68">
        <v>94.8557098639936</v>
      </c>
      <c r="AV150" s="72">
        <v>-0.809572655373685</v>
      </c>
      <c r="AW150" s="68">
        <v>108.96893248957</v>
      </c>
      <c r="AX150" s="72">
        <v>18.9566690535967</v>
      </c>
      <c r="AY150" s="24"/>
      <c r="AZ150" s="24" t="s">
        <v>33</v>
      </c>
      <c r="BA150" s="68">
        <v>102.856347124237</v>
      </c>
      <c r="BB150" s="72">
        <v>-8.01611983730226</v>
      </c>
      <c r="BC150" s="68">
        <v>114.2862705389</v>
      </c>
      <c r="BD150" s="72">
        <v>2.06817620384028</v>
      </c>
      <c r="BE150" s="68">
        <v>94.4135555318767</v>
      </c>
      <c r="BF150" s="72">
        <v>-10.0492194241091</v>
      </c>
      <c r="BG150" s="68">
        <v>109.049245176905</v>
      </c>
      <c r="BH150" s="72">
        <v>2.37260701397605</v>
      </c>
      <c r="BI150" s="435"/>
    </row>
    <row r="151" s="405" customFormat="1" ht="15" hidden="1" customHeight="1" spans="1:61">
      <c r="A151" s="24"/>
      <c r="B151" s="24" t="s">
        <v>34</v>
      </c>
      <c r="C151" s="68">
        <v>133.647536552798</v>
      </c>
      <c r="D151" s="72">
        <v>-8.20042575277715</v>
      </c>
      <c r="E151" s="68">
        <v>121.375047206737</v>
      </c>
      <c r="F151" s="72">
        <v>2.48730867239163</v>
      </c>
      <c r="G151" s="68">
        <v>95.341130384757</v>
      </c>
      <c r="H151" s="72">
        <v>-16.3918498145477</v>
      </c>
      <c r="I151" s="68">
        <v>118.546846389505</v>
      </c>
      <c r="J151" s="72">
        <v>-7.07799092092507</v>
      </c>
      <c r="K151" s="24"/>
      <c r="L151" s="24" t="s">
        <v>34</v>
      </c>
      <c r="M151" s="68">
        <v>117.464539862118</v>
      </c>
      <c r="N151" s="72">
        <v>-1.17829506620483</v>
      </c>
      <c r="O151" s="68">
        <v>123.570057097541</v>
      </c>
      <c r="P151" s="72">
        <v>-4.89964655000067</v>
      </c>
      <c r="Q151" s="68">
        <v>144.627389185777</v>
      </c>
      <c r="R151" s="72">
        <v>-0.192415848100751</v>
      </c>
      <c r="S151" s="24"/>
      <c r="T151" s="24" t="s">
        <v>34</v>
      </c>
      <c r="U151" s="68">
        <v>94.7686780027423</v>
      </c>
      <c r="V151" s="72">
        <v>-23.5645720878932</v>
      </c>
      <c r="W151" s="68">
        <v>127.942183394216</v>
      </c>
      <c r="X151" s="72">
        <v>2.24930275259368</v>
      </c>
      <c r="Y151" s="68">
        <v>126.881883036718</v>
      </c>
      <c r="Z151" s="72">
        <v>4.66434424226098</v>
      </c>
      <c r="AA151" s="24"/>
      <c r="AB151" s="24" t="s">
        <v>34</v>
      </c>
      <c r="AC151" s="68">
        <v>94.6339896813531</v>
      </c>
      <c r="AD151" s="72">
        <v>-28.8907905023584</v>
      </c>
      <c r="AE151" s="68">
        <v>90.1668321150596</v>
      </c>
      <c r="AF151" s="72">
        <v>-9.96660855976548</v>
      </c>
      <c r="AG151" s="68">
        <v>105.269178241978</v>
      </c>
      <c r="AH151" s="72">
        <v>-19.9072302128423</v>
      </c>
      <c r="AI151" s="24"/>
      <c r="AJ151" s="24" t="s">
        <v>34</v>
      </c>
      <c r="AK151" s="68">
        <v>126.842581941682</v>
      </c>
      <c r="AL151" s="72">
        <v>-3.6321133752853</v>
      </c>
      <c r="AM151" s="68">
        <v>60.028930784422</v>
      </c>
      <c r="AN151" s="72">
        <v>-29.5656445924053</v>
      </c>
      <c r="AO151" s="423">
        <v>112.700476460823</v>
      </c>
      <c r="AP151" s="72">
        <v>-16.0073639122154</v>
      </c>
      <c r="AQ151" s="24"/>
      <c r="AR151" s="24" t="s">
        <v>34</v>
      </c>
      <c r="AS151" s="68">
        <v>130.706690707702</v>
      </c>
      <c r="AT151" s="72">
        <v>10.5594342405458</v>
      </c>
      <c r="AU151" s="68">
        <v>100.135228085313</v>
      </c>
      <c r="AV151" s="72">
        <v>4.06112933081069</v>
      </c>
      <c r="AW151" s="68">
        <v>86.958526167656</v>
      </c>
      <c r="AX151" s="72">
        <v>-15.4279755638745</v>
      </c>
      <c r="AY151" s="24"/>
      <c r="AZ151" s="24" t="s">
        <v>34</v>
      </c>
      <c r="BA151" s="68">
        <v>86.9800049494081</v>
      </c>
      <c r="BB151" s="72">
        <v>-20.0564599060123</v>
      </c>
      <c r="BC151" s="68">
        <v>93.3241626630577</v>
      </c>
      <c r="BD151" s="72">
        <v>-19.153923833741</v>
      </c>
      <c r="BE151" s="68">
        <v>92.3268367645388</v>
      </c>
      <c r="BF151" s="72">
        <v>-13.3755974388841</v>
      </c>
      <c r="BG151" s="68">
        <v>116.8107332585</v>
      </c>
      <c r="BH151" s="72">
        <v>2.92761169750946</v>
      </c>
      <c r="BI151" s="435"/>
    </row>
    <row r="152" s="405" customFormat="1" ht="15" hidden="1" customHeight="1" spans="1:61">
      <c r="A152" s="24"/>
      <c r="B152" s="24" t="s">
        <v>35</v>
      </c>
      <c r="C152" s="68">
        <v>166.764930376075</v>
      </c>
      <c r="D152" s="72">
        <v>8.15504486199916</v>
      </c>
      <c r="E152" s="68">
        <v>124.414749804296</v>
      </c>
      <c r="F152" s="72">
        <v>2.76211903627464</v>
      </c>
      <c r="G152" s="68">
        <v>90.4296540401399</v>
      </c>
      <c r="H152" s="72">
        <v>-21.595067708822</v>
      </c>
      <c r="I152" s="68">
        <v>121.040872716168</v>
      </c>
      <c r="J152" s="72">
        <v>-13.7472155274748</v>
      </c>
      <c r="K152" s="24"/>
      <c r="L152" s="24" t="s">
        <v>35</v>
      </c>
      <c r="M152" s="68">
        <v>52.7493813491916</v>
      </c>
      <c r="N152" s="72">
        <v>-54.464779241816</v>
      </c>
      <c r="O152" s="68">
        <v>27.0309672133355</v>
      </c>
      <c r="P152" s="72">
        <v>-76.9193350119522</v>
      </c>
      <c r="Q152" s="68">
        <v>82.4362076988857</v>
      </c>
      <c r="R152" s="72">
        <v>-41.4594002494533</v>
      </c>
      <c r="S152" s="24"/>
      <c r="T152" s="24" t="s">
        <v>35</v>
      </c>
      <c r="U152" s="68">
        <v>75.3265210124403</v>
      </c>
      <c r="V152" s="72">
        <v>-39.2455926572114</v>
      </c>
      <c r="W152" s="68">
        <v>5.12806908740245</v>
      </c>
      <c r="X152" s="72">
        <v>-95.8868655326994</v>
      </c>
      <c r="Y152" s="68">
        <v>53.7389655398676</v>
      </c>
      <c r="Z152" s="72">
        <v>-57.89505078533</v>
      </c>
      <c r="AA152" s="24"/>
      <c r="AB152" s="24" t="s">
        <v>35</v>
      </c>
      <c r="AC152" s="68">
        <v>0</v>
      </c>
      <c r="AD152" s="72">
        <v>-100</v>
      </c>
      <c r="AE152" s="68">
        <v>27.0432292069264</v>
      </c>
      <c r="AF152" s="72">
        <v>-75.6205207611078</v>
      </c>
      <c r="AG152" s="68">
        <v>95.1197511793818</v>
      </c>
      <c r="AH152" s="72">
        <v>-29.704909349538</v>
      </c>
      <c r="AI152" s="24"/>
      <c r="AJ152" s="24" t="s">
        <v>35</v>
      </c>
      <c r="AK152" s="68">
        <v>43.0106986388617</v>
      </c>
      <c r="AL152" s="72">
        <v>-66.9770679812532</v>
      </c>
      <c r="AM152" s="68">
        <v>12.7256843241444</v>
      </c>
      <c r="AN152" s="72">
        <v>-81.1473128508476</v>
      </c>
      <c r="AO152" s="423">
        <v>31.7112607818281</v>
      </c>
      <c r="AP152" s="72">
        <v>-72.6623744716091</v>
      </c>
      <c r="AQ152" s="24"/>
      <c r="AR152" s="24" t="s">
        <v>35</v>
      </c>
      <c r="AS152" s="68">
        <v>1.31905230861366</v>
      </c>
      <c r="AT152" s="72">
        <v>-98.7647680080389</v>
      </c>
      <c r="AU152" s="68">
        <v>98.3805003833844</v>
      </c>
      <c r="AV152" s="72">
        <v>5.89567749600405</v>
      </c>
      <c r="AW152" s="68">
        <v>23.3824225264374</v>
      </c>
      <c r="AX152" s="72">
        <v>-80.5692050229264</v>
      </c>
      <c r="AY152" s="24"/>
      <c r="AZ152" s="24" t="s">
        <v>35</v>
      </c>
      <c r="BA152" s="68">
        <v>17.5336276047781</v>
      </c>
      <c r="BB152" s="72">
        <v>-82.5153051589096</v>
      </c>
      <c r="BC152" s="68">
        <v>91.3285742187839</v>
      </c>
      <c r="BD152" s="72">
        <v>-22.9867195413386</v>
      </c>
      <c r="BE152" s="68">
        <v>4.34884350969562</v>
      </c>
      <c r="BF152" s="72">
        <v>-95.8171338712116</v>
      </c>
      <c r="BG152" s="68">
        <v>69.6322726870244</v>
      </c>
      <c r="BH152" s="72">
        <v>-36.2357778257529</v>
      </c>
      <c r="BI152" s="435"/>
    </row>
    <row r="153" s="405" customFormat="1" ht="15" hidden="1" customHeight="1" spans="1:61">
      <c r="A153" s="24"/>
      <c r="B153" s="24" t="s">
        <v>36</v>
      </c>
      <c r="C153" s="68">
        <v>156.867280142082</v>
      </c>
      <c r="D153" s="72">
        <v>5.37849208584294</v>
      </c>
      <c r="E153" s="68">
        <v>145.701417089027</v>
      </c>
      <c r="F153" s="72">
        <v>13.5978093944269</v>
      </c>
      <c r="G153" s="68">
        <v>110.283547655092</v>
      </c>
      <c r="H153" s="72">
        <v>-6.90949088522417</v>
      </c>
      <c r="I153" s="68">
        <v>141.260878967108</v>
      </c>
      <c r="J153" s="72">
        <v>-1.68320440944623</v>
      </c>
      <c r="K153" s="24"/>
      <c r="L153" s="24" t="s">
        <v>36</v>
      </c>
      <c r="M153" s="68">
        <v>82.5561713031063</v>
      </c>
      <c r="N153" s="72">
        <v>-31.864364267145</v>
      </c>
      <c r="O153" s="68">
        <v>109.219432537738</v>
      </c>
      <c r="P153" s="72">
        <v>-24.7161410976572</v>
      </c>
      <c r="Q153" s="68">
        <v>126.906883324739</v>
      </c>
      <c r="R153" s="72">
        <v>-11.6948120806191</v>
      </c>
      <c r="S153" s="24"/>
      <c r="T153" s="24" t="s">
        <v>36</v>
      </c>
      <c r="U153" s="68">
        <v>104.860125968646</v>
      </c>
      <c r="V153" s="72">
        <v>-16.2458319336719</v>
      </c>
      <c r="W153" s="68">
        <v>52.1993539218965</v>
      </c>
      <c r="X153" s="72">
        <v>-57.8685921571664</v>
      </c>
      <c r="Y153" s="68">
        <v>57.4754035647597</v>
      </c>
      <c r="Z153" s="72">
        <v>-51.2164952409147</v>
      </c>
      <c r="AA153" s="24"/>
      <c r="AB153" s="24" t="s">
        <v>36</v>
      </c>
      <c r="AC153" s="68">
        <v>69.2392813469784</v>
      </c>
      <c r="AD153" s="72">
        <v>-40.152644369346</v>
      </c>
      <c r="AE153" s="68">
        <v>98.1381464804915</v>
      </c>
      <c r="AF153" s="72">
        <v>-10.6062620378916</v>
      </c>
      <c r="AG153" s="68">
        <v>114.092884425014</v>
      </c>
      <c r="AH153" s="72">
        <v>-16.7944226630163</v>
      </c>
      <c r="AI153" s="24"/>
      <c r="AJ153" s="24" t="s">
        <v>36</v>
      </c>
      <c r="AK153" s="68">
        <v>98.7088895988894</v>
      </c>
      <c r="AL153" s="72">
        <v>-23.7493199842109</v>
      </c>
      <c r="AM153" s="68">
        <v>57.4632713104149</v>
      </c>
      <c r="AN153" s="72">
        <v>-26.5191619243118</v>
      </c>
      <c r="AO153" s="423">
        <v>64.4875331062383</v>
      </c>
      <c r="AP153" s="72">
        <v>-45.5002859615642</v>
      </c>
      <c r="AQ153" s="24"/>
      <c r="AR153" s="24" t="s">
        <v>36</v>
      </c>
      <c r="AS153" s="68">
        <v>50.2632979167067</v>
      </c>
      <c r="AT153" s="72">
        <v>-44.0499232549146</v>
      </c>
      <c r="AU153" s="68">
        <v>97.29618</v>
      </c>
      <c r="AV153" s="72">
        <v>2.5031911962965</v>
      </c>
      <c r="AW153" s="68">
        <v>61.4089380739666</v>
      </c>
      <c r="AX153" s="72">
        <v>-52.6209093090015</v>
      </c>
      <c r="AY153" s="24"/>
      <c r="AZ153" s="24" t="s">
        <v>36</v>
      </c>
      <c r="BA153" s="68">
        <v>43.2879746437128</v>
      </c>
      <c r="BB153" s="72">
        <v>-51.5204407539186</v>
      </c>
      <c r="BC153" s="68">
        <v>113.625362009806</v>
      </c>
      <c r="BD153" s="72">
        <v>-6.33821892985668</v>
      </c>
      <c r="BE153" s="68">
        <v>37.6505631296083</v>
      </c>
      <c r="BF153" s="72">
        <v>-65.43460825444</v>
      </c>
      <c r="BG153" s="68">
        <v>97.4403354076993</v>
      </c>
      <c r="BH153" s="72">
        <v>-18.312948768636</v>
      </c>
      <c r="BI153" s="435"/>
    </row>
    <row r="154" s="405" customFormat="1" ht="15" hidden="1" customHeight="1" spans="1:61">
      <c r="A154" s="24"/>
      <c r="B154" s="24" t="s">
        <v>37</v>
      </c>
      <c r="C154" s="68">
        <v>146.880674712189</v>
      </c>
      <c r="D154" s="72">
        <v>16.7126265859045</v>
      </c>
      <c r="E154" s="68">
        <v>139.234069581942</v>
      </c>
      <c r="F154" s="72">
        <v>18.1054023190117</v>
      </c>
      <c r="G154" s="68">
        <v>100.965789358438</v>
      </c>
      <c r="H154" s="72">
        <v>-15.6345334797397</v>
      </c>
      <c r="I154" s="68">
        <v>152.558804891374</v>
      </c>
      <c r="J154" s="72">
        <v>-0.914051656077902</v>
      </c>
      <c r="K154" s="24"/>
      <c r="L154" s="24" t="s">
        <v>37</v>
      </c>
      <c r="M154" s="68">
        <v>115.061079503888</v>
      </c>
      <c r="N154" s="72">
        <v>-2.42438022826983</v>
      </c>
      <c r="O154" s="68">
        <v>200.660843849881</v>
      </c>
      <c r="P154" s="72">
        <v>0.754291078095719</v>
      </c>
      <c r="Q154" s="68">
        <v>99.5884326405153</v>
      </c>
      <c r="R154" s="72">
        <v>-31.1151959514691</v>
      </c>
      <c r="S154" s="24"/>
      <c r="T154" s="24" t="s">
        <v>37</v>
      </c>
      <c r="U154" s="68">
        <v>101.528393163418</v>
      </c>
      <c r="V154" s="72">
        <v>-25.5657580095697</v>
      </c>
      <c r="W154" s="68">
        <v>53.7870179071802</v>
      </c>
      <c r="X154" s="72">
        <v>-57.795043366338</v>
      </c>
      <c r="Y154" s="68">
        <v>102.871260117858</v>
      </c>
      <c r="Z154" s="72">
        <v>-25.4274813527273</v>
      </c>
      <c r="AA154" s="24"/>
      <c r="AB154" s="24" t="s">
        <v>37</v>
      </c>
      <c r="AC154" s="68">
        <v>70.3729335404499</v>
      </c>
      <c r="AD154" s="72">
        <v>-41.9735938591131</v>
      </c>
      <c r="AE154" s="68">
        <v>120.574990322763</v>
      </c>
      <c r="AF154" s="72">
        <v>12.0052001808381</v>
      </c>
      <c r="AG154" s="68">
        <v>131.652567580508</v>
      </c>
      <c r="AH154" s="72">
        <v>-2.20688539402381</v>
      </c>
      <c r="AI154" s="24"/>
      <c r="AJ154" s="24" t="s">
        <v>37</v>
      </c>
      <c r="AK154" s="68">
        <v>173.520405051587</v>
      </c>
      <c r="AL154" s="72">
        <v>31.8923198879841</v>
      </c>
      <c r="AM154" s="68">
        <v>53.5484685874229</v>
      </c>
      <c r="AN154" s="72">
        <v>-15.3938158824105</v>
      </c>
      <c r="AO154" s="423">
        <v>112.625213507218</v>
      </c>
      <c r="AP154" s="72">
        <v>5.27489327084328</v>
      </c>
      <c r="AQ154" s="24"/>
      <c r="AR154" s="24" t="s">
        <v>37</v>
      </c>
      <c r="AS154" s="68">
        <v>103.928641125115</v>
      </c>
      <c r="AT154" s="72">
        <v>7.54511140848899</v>
      </c>
      <c r="AU154" s="68">
        <v>98.1112541681527</v>
      </c>
      <c r="AV154" s="72">
        <v>9.52466736279911</v>
      </c>
      <c r="AW154" s="68">
        <v>105.952710428052</v>
      </c>
      <c r="AX154" s="72">
        <v>11.5397026121597</v>
      </c>
      <c r="AY154" s="24"/>
      <c r="AZ154" s="24" t="s">
        <v>37</v>
      </c>
      <c r="BA154" s="68">
        <v>84.0437676436192</v>
      </c>
      <c r="BB154" s="72">
        <v>10.4120716284831</v>
      </c>
      <c r="BC154" s="68">
        <v>166.30763998625</v>
      </c>
      <c r="BD154" s="72">
        <v>4.65992930201679</v>
      </c>
      <c r="BE154" s="68">
        <v>103.467710238435</v>
      </c>
      <c r="BF154" s="72">
        <v>1.56144882468972</v>
      </c>
      <c r="BG154" s="68">
        <v>129.139058017931</v>
      </c>
      <c r="BH154" s="72">
        <v>7.80575645012853</v>
      </c>
      <c r="BI154" s="435"/>
    </row>
    <row r="155" s="405" customFormat="1" ht="15" hidden="1" customHeight="1" spans="1:61">
      <c r="A155" s="24"/>
      <c r="B155" s="24" t="s">
        <v>38</v>
      </c>
      <c r="C155" s="68">
        <v>164.046531954277</v>
      </c>
      <c r="D155" s="72">
        <v>16.4836706362068</v>
      </c>
      <c r="E155" s="68">
        <v>126.948045725691</v>
      </c>
      <c r="F155" s="72">
        <v>-6.29001220956621</v>
      </c>
      <c r="G155" s="68">
        <v>101.069340121606</v>
      </c>
      <c r="H155" s="72">
        <v>-24.6289587579902</v>
      </c>
      <c r="I155" s="68">
        <v>175.603976482535</v>
      </c>
      <c r="J155" s="72">
        <v>10.9547484844266</v>
      </c>
      <c r="K155" s="24"/>
      <c r="L155" s="24" t="s">
        <v>38</v>
      </c>
      <c r="M155" s="68">
        <v>127.451923106897</v>
      </c>
      <c r="N155" s="72">
        <v>7.75815648891502</v>
      </c>
      <c r="O155" s="68">
        <v>157.185715974601</v>
      </c>
      <c r="P155" s="72">
        <v>24.0739865216325</v>
      </c>
      <c r="Q155" s="68">
        <v>119.64403180174</v>
      </c>
      <c r="R155" s="72">
        <v>-15.5565647553289</v>
      </c>
      <c r="S155" s="24"/>
      <c r="T155" s="24" t="s">
        <v>38</v>
      </c>
      <c r="U155" s="68">
        <v>119.782777097847</v>
      </c>
      <c r="V155" s="72">
        <v>-5.56184910452332</v>
      </c>
      <c r="W155" s="68">
        <v>59.8534797592039</v>
      </c>
      <c r="X155" s="72">
        <v>-51.9196557228393</v>
      </c>
      <c r="Y155" s="68">
        <v>138.580513825457</v>
      </c>
      <c r="Z155" s="72">
        <v>-3.42424013665361</v>
      </c>
      <c r="AA155" s="24"/>
      <c r="AB155" s="24" t="s">
        <v>38</v>
      </c>
      <c r="AC155" s="68">
        <v>93.5963974447123</v>
      </c>
      <c r="AD155" s="72">
        <v>-16.4737499709712</v>
      </c>
      <c r="AE155" s="68">
        <v>124.437361195275</v>
      </c>
      <c r="AF155" s="72">
        <v>-9.64118961076572</v>
      </c>
      <c r="AG155" s="68">
        <v>75.3071165078579</v>
      </c>
      <c r="AH155" s="72">
        <v>4.04526724589829</v>
      </c>
      <c r="AI155" s="24"/>
      <c r="AJ155" s="24" t="s">
        <v>38</v>
      </c>
      <c r="AK155" s="68">
        <v>191.620121811695</v>
      </c>
      <c r="AL155" s="72">
        <v>24.4790110614605</v>
      </c>
      <c r="AM155" s="68">
        <v>77.0478603132486</v>
      </c>
      <c r="AN155" s="72">
        <v>8.39290258431026</v>
      </c>
      <c r="AO155" s="423">
        <v>101.750821144345</v>
      </c>
      <c r="AP155" s="72">
        <v>13.3491625757284</v>
      </c>
      <c r="AQ155" s="24"/>
      <c r="AR155" s="24" t="s">
        <v>38</v>
      </c>
      <c r="AS155" s="68">
        <v>138.660283591665</v>
      </c>
      <c r="AT155" s="72">
        <v>0.287189961969261</v>
      </c>
      <c r="AU155" s="68">
        <v>97.6718821419214</v>
      </c>
      <c r="AV155" s="72">
        <v>0.957576483435858</v>
      </c>
      <c r="AW155" s="68">
        <v>133.803535417658</v>
      </c>
      <c r="AX155" s="72">
        <v>25.872974335295</v>
      </c>
      <c r="AY155" s="24"/>
      <c r="AZ155" s="24" t="s">
        <v>38</v>
      </c>
      <c r="BA155" s="68">
        <v>115.489151956398</v>
      </c>
      <c r="BB155" s="72">
        <v>11.7745606941526</v>
      </c>
      <c r="BC155" s="68">
        <v>130.543744701533</v>
      </c>
      <c r="BD155" s="72">
        <v>8.12399807118229</v>
      </c>
      <c r="BE155" s="68">
        <v>104.389224191634</v>
      </c>
      <c r="BF155" s="72">
        <v>2.9776134569732</v>
      </c>
      <c r="BG155" s="68">
        <v>116.929282009462</v>
      </c>
      <c r="BH155" s="72">
        <v>21.876799078872</v>
      </c>
      <c r="BI155" s="435"/>
    </row>
    <row r="156" s="405" customFormat="1" ht="15" hidden="1" customHeight="1" spans="1:61">
      <c r="A156" s="24"/>
      <c r="B156" s="24" t="s">
        <v>39</v>
      </c>
      <c r="C156" s="68">
        <v>180.432042720796</v>
      </c>
      <c r="D156" s="72">
        <v>14.5152579973468</v>
      </c>
      <c r="E156" s="68">
        <v>134.888280537017</v>
      </c>
      <c r="F156" s="72">
        <v>-3.16600893861758</v>
      </c>
      <c r="G156" s="68">
        <v>109.135643605373</v>
      </c>
      <c r="H156" s="72">
        <v>-18.9336723951756</v>
      </c>
      <c r="I156" s="68">
        <v>187.639946884845</v>
      </c>
      <c r="J156" s="72">
        <v>20.2587536983687</v>
      </c>
      <c r="K156" s="24"/>
      <c r="L156" s="24" t="s">
        <v>39</v>
      </c>
      <c r="M156" s="68">
        <v>126.285802038161</v>
      </c>
      <c r="N156" s="72">
        <v>2.59816737248077</v>
      </c>
      <c r="O156" s="68">
        <v>123.129898351928</v>
      </c>
      <c r="P156" s="72">
        <v>5.52064081882256</v>
      </c>
      <c r="Q156" s="68">
        <v>128.160612702694</v>
      </c>
      <c r="R156" s="72">
        <v>-9.58764092792671</v>
      </c>
      <c r="S156" s="24"/>
      <c r="T156" s="24" t="s">
        <v>39</v>
      </c>
      <c r="U156" s="68">
        <v>133.00602998587</v>
      </c>
      <c r="V156" s="72">
        <v>2.80737163198592</v>
      </c>
      <c r="W156" s="68">
        <v>62.6620173150985</v>
      </c>
      <c r="X156" s="72">
        <v>-49.2871256450533</v>
      </c>
      <c r="Y156" s="68">
        <v>131.159735603898</v>
      </c>
      <c r="Z156" s="72">
        <v>13.2614974228259</v>
      </c>
      <c r="AA156" s="24"/>
      <c r="AB156" s="24" t="s">
        <v>39</v>
      </c>
      <c r="AC156" s="68">
        <v>114.649521170328</v>
      </c>
      <c r="AD156" s="72">
        <v>-5.75918652083809</v>
      </c>
      <c r="AE156" s="68">
        <v>147.89625341943</v>
      </c>
      <c r="AF156" s="72">
        <v>17.6986462401883</v>
      </c>
      <c r="AG156" s="68">
        <v>73.3740550515412</v>
      </c>
      <c r="AH156" s="72">
        <v>-20.6015414066155</v>
      </c>
      <c r="AI156" s="24"/>
      <c r="AJ156" s="24" t="s">
        <v>39</v>
      </c>
      <c r="AK156" s="68">
        <v>115.283687808669</v>
      </c>
      <c r="AL156" s="72">
        <v>-12.4418777869163</v>
      </c>
      <c r="AM156" s="68">
        <v>65.4889661875217</v>
      </c>
      <c r="AN156" s="72">
        <v>-10.6048616029517</v>
      </c>
      <c r="AO156" s="423">
        <v>138.012237582208</v>
      </c>
      <c r="AP156" s="72">
        <v>11.8612305080605</v>
      </c>
      <c r="AQ156" s="24"/>
      <c r="AR156" s="24" t="s">
        <v>39</v>
      </c>
      <c r="AS156" s="68">
        <v>156.20210062285</v>
      </c>
      <c r="AT156" s="72">
        <v>29.5327015949966</v>
      </c>
      <c r="AU156" s="68">
        <v>97.540338560059</v>
      </c>
      <c r="AV156" s="72">
        <v>-3.0849200204546</v>
      </c>
      <c r="AW156" s="68">
        <v>134.543331222053</v>
      </c>
      <c r="AX156" s="72">
        <v>13.5095336658243</v>
      </c>
      <c r="AY156" s="24"/>
      <c r="AZ156" s="24" t="s">
        <v>39</v>
      </c>
      <c r="BA156" s="68">
        <v>115.48206045472</v>
      </c>
      <c r="BB156" s="72">
        <v>7.96821364901881</v>
      </c>
      <c r="BC156" s="68">
        <v>126.151226329156</v>
      </c>
      <c r="BD156" s="72">
        <v>-2.66934793312447</v>
      </c>
      <c r="BE156" s="68">
        <v>103.795579940612</v>
      </c>
      <c r="BF156" s="72">
        <v>-7.2891818153944</v>
      </c>
      <c r="BG156" s="68">
        <v>92.0041166706976</v>
      </c>
      <c r="BH156" s="72">
        <v>-12.2343850611716</v>
      </c>
      <c r="BI156" s="435"/>
    </row>
    <row r="157" s="405" customFormat="1" ht="15" hidden="1" customHeight="1" spans="1:61">
      <c r="A157" s="24"/>
      <c r="B157" s="24" t="s">
        <v>40</v>
      </c>
      <c r="C157" s="68">
        <v>140.028410554863</v>
      </c>
      <c r="D157" s="72">
        <v>9.86239604807486</v>
      </c>
      <c r="E157" s="68">
        <v>125.899914603981</v>
      </c>
      <c r="F157" s="72">
        <v>-8.17182036594774</v>
      </c>
      <c r="G157" s="68">
        <v>105.375819621508</v>
      </c>
      <c r="H157" s="72">
        <v>-21.1909599201027</v>
      </c>
      <c r="I157" s="68">
        <v>206.881091469689</v>
      </c>
      <c r="J157" s="72">
        <v>29.7089472266071</v>
      </c>
      <c r="K157" s="24"/>
      <c r="L157" s="24" t="s">
        <v>40</v>
      </c>
      <c r="M157" s="68">
        <v>122.162630547887</v>
      </c>
      <c r="N157" s="72">
        <v>-2.33393303493861</v>
      </c>
      <c r="O157" s="68">
        <v>180.1998425772</v>
      </c>
      <c r="P157" s="72">
        <v>22.160090415665</v>
      </c>
      <c r="Q157" s="68">
        <v>118.998579796173</v>
      </c>
      <c r="R157" s="72">
        <v>-16.5915444241678</v>
      </c>
      <c r="S157" s="24"/>
      <c r="T157" s="24" t="s">
        <v>40</v>
      </c>
      <c r="U157" s="68">
        <v>112.609389487568</v>
      </c>
      <c r="V157" s="72">
        <v>-13.9535536120841</v>
      </c>
      <c r="W157" s="68">
        <v>66.1197127810977</v>
      </c>
      <c r="X157" s="72">
        <v>-46.4887849079025</v>
      </c>
      <c r="Y157" s="68">
        <v>127.126205336555</v>
      </c>
      <c r="Z157" s="72">
        <v>16.4871948874339</v>
      </c>
      <c r="AA157" s="24"/>
      <c r="AB157" s="24" t="s">
        <v>40</v>
      </c>
      <c r="AC157" s="68">
        <v>100.094794941935</v>
      </c>
      <c r="AD157" s="72">
        <v>-15.9237082294999</v>
      </c>
      <c r="AE157" s="68">
        <v>152.305507599238</v>
      </c>
      <c r="AF157" s="72">
        <v>12.8258954541067</v>
      </c>
      <c r="AG157" s="68">
        <v>79.9567974249951</v>
      </c>
      <c r="AH157" s="72">
        <v>-5.25187078202102</v>
      </c>
      <c r="AI157" s="24"/>
      <c r="AJ157" s="24" t="s">
        <v>40</v>
      </c>
      <c r="AK157" s="68">
        <v>139.092315671835</v>
      </c>
      <c r="AL157" s="72">
        <v>-1.44842604306332</v>
      </c>
      <c r="AM157" s="68">
        <v>64.9407805719718</v>
      </c>
      <c r="AN157" s="72">
        <v>-3.5950936429516</v>
      </c>
      <c r="AO157" s="423">
        <v>118.89117647259</v>
      </c>
      <c r="AP157" s="72">
        <v>2.96255001091819</v>
      </c>
      <c r="AQ157" s="24"/>
      <c r="AR157" s="24" t="s">
        <v>40</v>
      </c>
      <c r="AS157" s="68">
        <v>176.219321630212</v>
      </c>
      <c r="AT157" s="72">
        <v>35.4085120432131</v>
      </c>
      <c r="AU157" s="68">
        <v>101.167813227183</v>
      </c>
      <c r="AV157" s="72">
        <v>-1.00371811734009</v>
      </c>
      <c r="AW157" s="68">
        <v>131.507141058699</v>
      </c>
      <c r="AX157" s="72">
        <v>15.5928541771908</v>
      </c>
      <c r="AY157" s="24"/>
      <c r="AZ157" s="24" t="s">
        <v>40</v>
      </c>
      <c r="BA157" s="68">
        <v>91.8604586867205</v>
      </c>
      <c r="BB157" s="72">
        <v>-18.0334082990485</v>
      </c>
      <c r="BC157" s="68">
        <v>129.120397049037</v>
      </c>
      <c r="BD157" s="72">
        <v>2.13369517584803</v>
      </c>
      <c r="BE157" s="68">
        <v>108.50768507335</v>
      </c>
      <c r="BF157" s="72">
        <v>-7.77971664555737</v>
      </c>
      <c r="BG157" s="68">
        <v>111.671117994618</v>
      </c>
      <c r="BH157" s="72">
        <v>4.50925591131499</v>
      </c>
      <c r="BI157" s="435"/>
    </row>
    <row r="158" s="406" customFormat="1" ht="15" hidden="1" customHeight="1" spans="1:61">
      <c r="A158" s="24"/>
      <c r="B158" s="24" t="s">
        <v>41</v>
      </c>
      <c r="C158" s="68">
        <v>129.798906250069</v>
      </c>
      <c r="D158" s="72">
        <v>4.24401710824962</v>
      </c>
      <c r="E158" s="68">
        <v>119.654097725664</v>
      </c>
      <c r="F158" s="72">
        <v>0.0422999178168766</v>
      </c>
      <c r="G158" s="68">
        <v>112.7070822692</v>
      </c>
      <c r="H158" s="72">
        <v>-14.5362226889566</v>
      </c>
      <c r="I158" s="68">
        <v>161.472280978615</v>
      </c>
      <c r="J158" s="72">
        <v>21.4079169869098</v>
      </c>
      <c r="K158" s="24"/>
      <c r="L158" s="24" t="s">
        <v>41</v>
      </c>
      <c r="M158" s="68">
        <v>124.893270505895</v>
      </c>
      <c r="N158" s="72">
        <v>3.41625454615557</v>
      </c>
      <c r="O158" s="68">
        <v>110.606593477121</v>
      </c>
      <c r="P158" s="72">
        <v>-20.9764621320399</v>
      </c>
      <c r="Q158" s="68">
        <v>122.397478873123</v>
      </c>
      <c r="R158" s="72">
        <v>-16.0581432894462</v>
      </c>
      <c r="S158" s="24"/>
      <c r="T158" s="24" t="s">
        <v>41</v>
      </c>
      <c r="U158" s="68">
        <v>128.293221210826</v>
      </c>
      <c r="V158" s="72">
        <v>-2.150516139033</v>
      </c>
      <c r="W158" s="68">
        <v>66.6303984251213</v>
      </c>
      <c r="X158" s="72">
        <v>-46.2095694619456</v>
      </c>
      <c r="Y158" s="68">
        <v>131.626504359669</v>
      </c>
      <c r="Z158" s="72">
        <v>18.1371701936194</v>
      </c>
      <c r="AA158" s="24"/>
      <c r="AB158" s="24" t="s">
        <v>41</v>
      </c>
      <c r="AC158" s="68">
        <v>117.825346800525</v>
      </c>
      <c r="AD158" s="72">
        <v>-2.61262463792463</v>
      </c>
      <c r="AE158" s="68">
        <v>159.924873569255</v>
      </c>
      <c r="AF158" s="72">
        <v>16.6599907196748</v>
      </c>
      <c r="AG158" s="68">
        <v>89.701777032492</v>
      </c>
      <c r="AH158" s="72">
        <v>-22.908351638651</v>
      </c>
      <c r="AI158" s="24"/>
      <c r="AJ158" s="24" t="s">
        <v>41</v>
      </c>
      <c r="AK158" s="68">
        <v>121.308738343377</v>
      </c>
      <c r="AL158" s="72">
        <v>-10.1317966256478</v>
      </c>
      <c r="AM158" s="68">
        <v>51.2704901755772</v>
      </c>
      <c r="AN158" s="72">
        <v>-10.8593906005929</v>
      </c>
      <c r="AO158" s="423">
        <v>140.076456513843</v>
      </c>
      <c r="AP158" s="72">
        <v>35.4280600085744</v>
      </c>
      <c r="AQ158" s="24"/>
      <c r="AR158" s="24" t="s">
        <v>41</v>
      </c>
      <c r="AS158" s="68">
        <v>156.479048860723</v>
      </c>
      <c r="AT158" s="72">
        <v>33.1418154786597</v>
      </c>
      <c r="AU158" s="68">
        <v>100.505653404061</v>
      </c>
      <c r="AV158" s="72">
        <v>-14.0586205643526</v>
      </c>
      <c r="AW158" s="68">
        <v>132.188689313386</v>
      </c>
      <c r="AX158" s="72">
        <v>17.1198859867629</v>
      </c>
      <c r="AY158" s="24"/>
      <c r="AZ158" s="24" t="s">
        <v>41</v>
      </c>
      <c r="BA158" s="68">
        <v>97.5876554484579</v>
      </c>
      <c r="BB158" s="72">
        <v>-9.32736669460303</v>
      </c>
      <c r="BC158" s="68">
        <v>102.407731540293</v>
      </c>
      <c r="BD158" s="72">
        <v>-1.62440435334662</v>
      </c>
      <c r="BE158" s="68">
        <v>111.146740442281</v>
      </c>
      <c r="BF158" s="72">
        <v>-9.44590763772524</v>
      </c>
      <c r="BG158" s="68">
        <v>94.1047085824769</v>
      </c>
      <c r="BH158" s="72">
        <v>9.8725512948286</v>
      </c>
      <c r="BI158" s="435"/>
    </row>
    <row r="159" s="114" customFormat="1" ht="15" hidden="1" customHeight="1" spans="1:61">
      <c r="A159" s="436"/>
      <c r="B159" s="436" t="s">
        <v>42</v>
      </c>
      <c r="C159" s="68">
        <v>143.336848067358</v>
      </c>
      <c r="D159" s="72">
        <v>14.7031523235684</v>
      </c>
      <c r="E159" s="68">
        <v>120.318571432583</v>
      </c>
      <c r="F159" s="72">
        <v>0.0905191315293337</v>
      </c>
      <c r="G159" s="68">
        <v>115.55499925957</v>
      </c>
      <c r="H159" s="72">
        <v>-6.00013759736568</v>
      </c>
      <c r="I159" s="68">
        <v>134.432969869101</v>
      </c>
      <c r="J159" s="72">
        <v>3.78177940249836</v>
      </c>
      <c r="K159" s="436"/>
      <c r="L159" s="436" t="s">
        <v>42</v>
      </c>
      <c r="M159" s="68">
        <v>140.84412111979</v>
      </c>
      <c r="N159" s="72">
        <v>4.92953729643794</v>
      </c>
      <c r="O159" s="68">
        <v>143.096883294396</v>
      </c>
      <c r="P159" s="72">
        <v>-24.714629153903</v>
      </c>
      <c r="Q159" s="68">
        <v>124.656597005504</v>
      </c>
      <c r="R159" s="72">
        <v>-13.0089519238412</v>
      </c>
      <c r="S159" s="436"/>
      <c r="T159" s="436" t="s">
        <v>42</v>
      </c>
      <c r="U159" s="68">
        <v>133.009511824088</v>
      </c>
      <c r="V159" s="72">
        <v>1.96015771476597</v>
      </c>
      <c r="W159" s="68">
        <v>71.4180964853497</v>
      </c>
      <c r="X159" s="72">
        <v>-42.3742336695878</v>
      </c>
      <c r="Y159" s="68">
        <v>110.444453953924</v>
      </c>
      <c r="Z159" s="72">
        <v>0.52673354391537</v>
      </c>
      <c r="AA159" s="436"/>
      <c r="AB159" s="436" t="s">
        <v>42</v>
      </c>
      <c r="AC159" s="68">
        <v>110.139663630267</v>
      </c>
      <c r="AD159" s="72">
        <v>3.38077458677108</v>
      </c>
      <c r="AE159" s="68">
        <v>128.677918302059</v>
      </c>
      <c r="AF159" s="72">
        <v>12.1933045984173</v>
      </c>
      <c r="AG159" s="68">
        <v>67.8876203039069</v>
      </c>
      <c r="AH159" s="72">
        <v>-1.08427146139995</v>
      </c>
      <c r="AI159" s="436"/>
      <c r="AJ159" s="436" t="s">
        <v>42</v>
      </c>
      <c r="AK159" s="68">
        <v>106.978840076953</v>
      </c>
      <c r="AL159" s="72">
        <v>-7.66651941289211</v>
      </c>
      <c r="AM159" s="68">
        <v>55.3631352319304</v>
      </c>
      <c r="AN159" s="72">
        <v>-8.75385688435523</v>
      </c>
      <c r="AO159" s="423">
        <v>140.495042460684</v>
      </c>
      <c r="AP159" s="72">
        <v>29.9022618283276</v>
      </c>
      <c r="AQ159" s="436"/>
      <c r="AR159" s="436" t="s">
        <v>42</v>
      </c>
      <c r="AS159" s="68">
        <v>134.3334522406</v>
      </c>
      <c r="AT159" s="72">
        <v>15.0089533395889</v>
      </c>
      <c r="AU159" s="68">
        <v>101.232650711076</v>
      </c>
      <c r="AV159" s="72">
        <v>-8.35864546575056</v>
      </c>
      <c r="AW159" s="68">
        <v>127.803716349287</v>
      </c>
      <c r="AX159" s="72">
        <v>23.9889822468146</v>
      </c>
      <c r="AY159" s="436"/>
      <c r="AZ159" s="436" t="s">
        <v>42</v>
      </c>
      <c r="BA159" s="68">
        <v>100.784678371105</v>
      </c>
      <c r="BB159" s="72">
        <v>-1.57439617807225</v>
      </c>
      <c r="BC159" s="68">
        <v>99.6743711523842</v>
      </c>
      <c r="BD159" s="72">
        <v>-4.45129593226552</v>
      </c>
      <c r="BE159" s="68">
        <v>112.261565073899</v>
      </c>
      <c r="BF159" s="72">
        <v>-7.86035612661394</v>
      </c>
      <c r="BG159" s="68">
        <v>80.5458932126136</v>
      </c>
      <c r="BH159" s="72">
        <v>-10.0679814311421</v>
      </c>
      <c r="BI159" s="439"/>
    </row>
    <row r="160" s="405" customFormat="1" ht="15" hidden="1" customHeight="1" spans="1:61">
      <c r="A160" s="24"/>
      <c r="B160" s="24" t="s">
        <v>43</v>
      </c>
      <c r="C160" s="68">
        <v>189.285469625922</v>
      </c>
      <c r="D160" s="72">
        <v>17.991071198874</v>
      </c>
      <c r="E160" s="68">
        <v>141.4296986852</v>
      </c>
      <c r="F160" s="72">
        <v>5.3528953628925</v>
      </c>
      <c r="G160" s="68">
        <v>131.781747404703</v>
      </c>
      <c r="H160" s="72">
        <v>-21.0313791295</v>
      </c>
      <c r="I160" s="68">
        <v>184.998683731568</v>
      </c>
      <c r="J160" s="72">
        <v>33.9711509137819</v>
      </c>
      <c r="K160" s="24"/>
      <c r="L160" s="24" t="s">
        <v>43</v>
      </c>
      <c r="M160" s="68">
        <v>122.4827986873</v>
      </c>
      <c r="N160" s="72">
        <v>10.1988536291841</v>
      </c>
      <c r="O160" s="68">
        <v>115.815529078952</v>
      </c>
      <c r="P160" s="72">
        <v>-23.7811022486609</v>
      </c>
      <c r="Q160" s="68">
        <v>131.253913022377</v>
      </c>
      <c r="R160" s="72">
        <v>-7.52980166787745</v>
      </c>
      <c r="S160" s="24"/>
      <c r="T160" s="24" t="s">
        <v>43</v>
      </c>
      <c r="U160" s="68">
        <v>131.772845615513</v>
      </c>
      <c r="V160" s="72">
        <v>1.57515559825335</v>
      </c>
      <c r="W160" s="68">
        <v>73.4112969214593</v>
      </c>
      <c r="X160" s="72">
        <v>-41.6359961434734</v>
      </c>
      <c r="Y160" s="68">
        <v>109.322717171386</v>
      </c>
      <c r="Z160" s="72">
        <v>1.88351796419263</v>
      </c>
      <c r="AA160" s="24"/>
      <c r="AB160" s="24" t="s">
        <v>43</v>
      </c>
      <c r="AC160" s="68">
        <v>118.031961382509</v>
      </c>
      <c r="AD160" s="72">
        <v>8.2695653749583</v>
      </c>
      <c r="AE160" s="68">
        <v>148.781951393544</v>
      </c>
      <c r="AF160" s="72">
        <v>11.7266274493509</v>
      </c>
      <c r="AG160" s="68">
        <v>77.662967637585</v>
      </c>
      <c r="AH160" s="72">
        <v>-2.25963062361753</v>
      </c>
      <c r="AI160" s="24"/>
      <c r="AJ160" s="24" t="s">
        <v>43</v>
      </c>
      <c r="AK160" s="68">
        <v>86.1800538171026</v>
      </c>
      <c r="AL160" s="72">
        <v>-28.3794428539274</v>
      </c>
      <c r="AM160" s="68">
        <v>55.8884997063624</v>
      </c>
      <c r="AN160" s="72">
        <v>-26.4785771358586</v>
      </c>
      <c r="AO160" s="423">
        <v>128.854549202922</v>
      </c>
      <c r="AP160" s="72">
        <v>25.7561881313894</v>
      </c>
      <c r="AQ160" s="24"/>
      <c r="AR160" s="24" t="s">
        <v>43</v>
      </c>
      <c r="AS160" s="68">
        <v>144.523778155491</v>
      </c>
      <c r="AT160" s="72">
        <v>4.48965457595476</v>
      </c>
      <c r="AU160" s="68">
        <v>102.631817234274</v>
      </c>
      <c r="AV160" s="72">
        <v>-2.62581538696183</v>
      </c>
      <c r="AW160" s="68">
        <v>117.493248084806</v>
      </c>
      <c r="AX160" s="72">
        <v>14.4756040749487</v>
      </c>
      <c r="AY160" s="24"/>
      <c r="AZ160" s="24" t="s">
        <v>43</v>
      </c>
      <c r="BA160" s="68">
        <v>90.1185191274762</v>
      </c>
      <c r="BB160" s="72">
        <v>7.17426166400466</v>
      </c>
      <c r="BC160" s="68">
        <v>92.2026154868917</v>
      </c>
      <c r="BD160" s="72">
        <v>-10.2862176601956</v>
      </c>
      <c r="BE160" s="68">
        <v>101.362666209395</v>
      </c>
      <c r="BF160" s="72">
        <v>-7.84558729621241</v>
      </c>
      <c r="BG160" s="68">
        <v>78.0348003370204</v>
      </c>
      <c r="BH160" s="72">
        <v>-11.7305641497687</v>
      </c>
      <c r="BI160" s="435"/>
    </row>
    <row r="161" s="405" customFormat="1" ht="15" hidden="1" customHeight="1" spans="1:61">
      <c r="A161" s="24"/>
      <c r="B161" s="24"/>
      <c r="C161" s="68"/>
      <c r="D161" s="72"/>
      <c r="E161" s="68"/>
      <c r="F161" s="72"/>
      <c r="G161" s="68"/>
      <c r="H161" s="72"/>
      <c r="I161" s="68"/>
      <c r="J161" s="72"/>
      <c r="K161" s="24"/>
      <c r="L161" s="24"/>
      <c r="M161" s="68"/>
      <c r="N161" s="72"/>
      <c r="O161" s="68"/>
      <c r="P161" s="72"/>
      <c r="Q161" s="68"/>
      <c r="R161" s="72"/>
      <c r="S161" s="24"/>
      <c r="T161" s="24"/>
      <c r="U161" s="68"/>
      <c r="V161" s="72"/>
      <c r="W161" s="68"/>
      <c r="X161" s="72"/>
      <c r="Y161" s="68"/>
      <c r="Z161" s="72"/>
      <c r="AA161" s="24"/>
      <c r="AB161" s="24"/>
      <c r="AC161" s="68"/>
      <c r="AD161" s="72"/>
      <c r="AE161" s="68"/>
      <c r="AF161" s="72"/>
      <c r="AG161" s="68"/>
      <c r="AH161" s="72"/>
      <c r="AI161" s="24"/>
      <c r="AJ161" s="24"/>
      <c r="AK161" s="68"/>
      <c r="AL161" s="72"/>
      <c r="AM161" s="68"/>
      <c r="AN161" s="72"/>
      <c r="AO161" s="438"/>
      <c r="AP161" s="72"/>
      <c r="AQ161" s="24"/>
      <c r="AR161" s="24"/>
      <c r="AS161" s="68"/>
      <c r="AT161" s="72"/>
      <c r="AU161" s="68"/>
      <c r="AV161" s="72"/>
      <c r="AW161" s="68"/>
      <c r="AX161" s="72"/>
      <c r="AY161" s="24"/>
      <c r="AZ161" s="24"/>
      <c r="BA161" s="68"/>
      <c r="BB161" s="72"/>
      <c r="BC161" s="68"/>
      <c r="BD161" s="72"/>
      <c r="BE161" s="68"/>
      <c r="BF161" s="72"/>
      <c r="BG161" s="68"/>
      <c r="BH161" s="72"/>
      <c r="BI161" s="435"/>
    </row>
    <row r="162" s="405" customFormat="1" ht="15" hidden="1" customHeight="1" spans="1:61">
      <c r="A162" s="433">
        <v>2021</v>
      </c>
      <c r="B162" s="24" t="s">
        <v>32</v>
      </c>
      <c r="C162" s="68">
        <v>151.590152949058</v>
      </c>
      <c r="D162" s="72">
        <v>17.4939629131786</v>
      </c>
      <c r="E162" s="68">
        <v>136.700458495236</v>
      </c>
      <c r="F162" s="72">
        <v>-7.56314179340457</v>
      </c>
      <c r="G162" s="68">
        <v>130.777545484031</v>
      </c>
      <c r="H162" s="72">
        <v>-10.6353712801293</v>
      </c>
      <c r="I162" s="68">
        <v>174.109505080606</v>
      </c>
      <c r="J162" s="72">
        <v>24.3193972247828</v>
      </c>
      <c r="K162" s="433">
        <v>2021</v>
      </c>
      <c r="L162" s="24" t="s">
        <v>32</v>
      </c>
      <c r="M162" s="68">
        <v>117.514560011222</v>
      </c>
      <c r="N162" s="72">
        <v>4.00801603358325</v>
      </c>
      <c r="O162" s="68">
        <v>118.638678980231</v>
      </c>
      <c r="P162" s="72">
        <v>-18.4158480950923</v>
      </c>
      <c r="Q162" s="68">
        <v>128.626129735629</v>
      </c>
      <c r="R162" s="72">
        <v>-11.347329733019</v>
      </c>
      <c r="S162" s="433">
        <v>2021</v>
      </c>
      <c r="T162" s="24" t="s">
        <v>32</v>
      </c>
      <c r="U162" s="68">
        <v>133.08715451336</v>
      </c>
      <c r="V162" s="72">
        <v>10.2077674250904</v>
      </c>
      <c r="W162" s="68">
        <v>82.912339443128</v>
      </c>
      <c r="X162" s="72">
        <v>-34.6904014276999</v>
      </c>
      <c r="Y162" s="68">
        <v>118.586648365839</v>
      </c>
      <c r="Z162" s="72">
        <v>11.7838306761128</v>
      </c>
      <c r="AA162" s="433">
        <v>2021</v>
      </c>
      <c r="AB162" s="24" t="s">
        <v>32</v>
      </c>
      <c r="AC162" s="68">
        <v>117.13817117487</v>
      </c>
      <c r="AD162" s="72">
        <v>-5.46334405296184</v>
      </c>
      <c r="AE162" s="68">
        <v>131.973124405227</v>
      </c>
      <c r="AF162" s="72">
        <v>3.07781393204658</v>
      </c>
      <c r="AG162" s="68">
        <v>108.177322626705</v>
      </c>
      <c r="AH162" s="72">
        <v>-3.34158582113147</v>
      </c>
      <c r="AI162" s="433">
        <v>2021</v>
      </c>
      <c r="AJ162" s="24" t="s">
        <v>32</v>
      </c>
      <c r="AK162" s="68">
        <v>126.832016871235</v>
      </c>
      <c r="AL162" s="72">
        <v>-0.533343785222939</v>
      </c>
      <c r="AM162" s="68">
        <v>52.5141942755223</v>
      </c>
      <c r="AN162" s="72">
        <v>-34.954778648024</v>
      </c>
      <c r="AO162" s="423">
        <v>139.158785519662</v>
      </c>
      <c r="AP162" s="72">
        <v>23.146677827864</v>
      </c>
      <c r="AQ162" s="433">
        <v>2021</v>
      </c>
      <c r="AR162" s="24" t="s">
        <v>32</v>
      </c>
      <c r="AS162" s="68">
        <v>158.438376887232</v>
      </c>
      <c r="AT162" s="72">
        <v>-1.30895652203566</v>
      </c>
      <c r="AU162" s="68">
        <v>103.705742015106</v>
      </c>
      <c r="AV162" s="72">
        <v>3.54983407045775</v>
      </c>
      <c r="AW162" s="68">
        <v>107.918319087479</v>
      </c>
      <c r="AX162" s="72">
        <v>13.3250279678016</v>
      </c>
      <c r="AY162" s="433">
        <v>2021</v>
      </c>
      <c r="AZ162" s="24" t="s">
        <v>32</v>
      </c>
      <c r="BA162" s="68">
        <v>89.6999502787028</v>
      </c>
      <c r="BB162" s="72">
        <v>-3.05722042444596</v>
      </c>
      <c r="BC162" s="68">
        <v>110.747607415541</v>
      </c>
      <c r="BD162" s="72">
        <v>-0.513163479528288</v>
      </c>
      <c r="BE162" s="68">
        <v>108.292830034415</v>
      </c>
      <c r="BF162" s="72">
        <v>-3.47386417855098</v>
      </c>
      <c r="BG162" s="68">
        <v>73.5431731790589</v>
      </c>
      <c r="BH162" s="72">
        <v>-33.5945299075007</v>
      </c>
      <c r="BI162" s="435"/>
    </row>
    <row r="163" s="405" customFormat="1" ht="15" hidden="1" customHeight="1" spans="1:61">
      <c r="A163" s="24"/>
      <c r="B163" s="24" t="s">
        <v>33</v>
      </c>
      <c r="C163" s="68">
        <v>132.808527049891</v>
      </c>
      <c r="D163" s="72">
        <v>11.709142131204</v>
      </c>
      <c r="E163" s="68">
        <v>137.323246223795</v>
      </c>
      <c r="F163" s="72">
        <v>1.60356064101153</v>
      </c>
      <c r="G163" s="68">
        <v>113.315960835225</v>
      </c>
      <c r="H163" s="72">
        <v>-8.01209471376781</v>
      </c>
      <c r="I163" s="68">
        <v>153.673390310755</v>
      </c>
      <c r="J163" s="72">
        <v>28.8316937879712</v>
      </c>
      <c r="K163" s="24"/>
      <c r="L163" s="24" t="s">
        <v>33</v>
      </c>
      <c r="M163" s="68">
        <v>115.560942292241</v>
      </c>
      <c r="N163" s="72">
        <v>-3.27294839704068</v>
      </c>
      <c r="O163" s="68">
        <v>106.097325920851</v>
      </c>
      <c r="P163" s="72">
        <v>-16.7257562182921</v>
      </c>
      <c r="Q163" s="68">
        <v>133.667998455246</v>
      </c>
      <c r="R163" s="72">
        <v>-6.80428011842618</v>
      </c>
      <c r="S163" s="24"/>
      <c r="T163" s="24" t="s">
        <v>33</v>
      </c>
      <c r="U163" s="68">
        <v>141.163936731702</v>
      </c>
      <c r="V163" s="72">
        <v>9.78252178551415</v>
      </c>
      <c r="W163" s="68">
        <v>95.9792938544763</v>
      </c>
      <c r="X163" s="72">
        <v>-24.7043127479058</v>
      </c>
      <c r="Y163" s="68">
        <v>113.344307210949</v>
      </c>
      <c r="Z163" s="72">
        <v>-4.52884602209232</v>
      </c>
      <c r="AA163" s="24"/>
      <c r="AB163" s="24" t="s">
        <v>33</v>
      </c>
      <c r="AC163" s="68">
        <v>122.960013000247</v>
      </c>
      <c r="AD163" s="72">
        <v>2.91850593014347</v>
      </c>
      <c r="AE163" s="68">
        <v>138.156331999225</v>
      </c>
      <c r="AF163" s="72">
        <v>24.1400858146105</v>
      </c>
      <c r="AG163" s="68">
        <v>134.305894991732</v>
      </c>
      <c r="AH163" s="72">
        <v>-4.29209135571811</v>
      </c>
      <c r="AI163" s="24"/>
      <c r="AJ163" s="24" t="s">
        <v>33</v>
      </c>
      <c r="AK163" s="68">
        <v>120.427235583217</v>
      </c>
      <c r="AL163" s="72">
        <v>10.5431894476217</v>
      </c>
      <c r="AM163" s="68">
        <v>56.9635190588279</v>
      </c>
      <c r="AN163" s="72">
        <v>-29.0454786963124</v>
      </c>
      <c r="AO163" s="423">
        <v>115.903310378426</v>
      </c>
      <c r="AP163" s="72">
        <v>14.0424472987409</v>
      </c>
      <c r="AQ163" s="24"/>
      <c r="AR163" s="24" t="s">
        <v>33</v>
      </c>
      <c r="AS163" s="68">
        <v>142.625459392655</v>
      </c>
      <c r="AT163" s="72">
        <v>-2.90254343559171</v>
      </c>
      <c r="AU163" s="68">
        <v>104.028575839033</v>
      </c>
      <c r="AV163" s="72">
        <v>9.67033612229741</v>
      </c>
      <c r="AW163" s="68">
        <v>110.530326320308</v>
      </c>
      <c r="AX163" s="72">
        <v>1.43287980809343</v>
      </c>
      <c r="AY163" s="24"/>
      <c r="AZ163" s="24" t="s">
        <v>33</v>
      </c>
      <c r="BA163" s="68">
        <v>105.285122341086</v>
      </c>
      <c r="BB163" s="72">
        <v>2.3613275065226</v>
      </c>
      <c r="BC163" s="68">
        <v>101.436304715223</v>
      </c>
      <c r="BD163" s="72">
        <v>-11.2436653703764</v>
      </c>
      <c r="BE163" s="68">
        <v>90.5853507952647</v>
      </c>
      <c r="BF163" s="72">
        <v>-4.05471938329818</v>
      </c>
      <c r="BG163" s="68">
        <v>67.7858222611186</v>
      </c>
      <c r="BH163" s="72">
        <v>-37.8392558782474</v>
      </c>
      <c r="BI163" s="435"/>
    </row>
    <row r="164" s="405" customFormat="1" ht="15" hidden="1" customHeight="1" spans="1:61">
      <c r="A164" s="24"/>
      <c r="B164" s="24" t="s">
        <v>34</v>
      </c>
      <c r="C164" s="68">
        <v>158.264283502416</v>
      </c>
      <c r="D164" s="72">
        <v>18.4191550286399</v>
      </c>
      <c r="E164" s="68">
        <v>115.091015982023</v>
      </c>
      <c r="F164" s="72">
        <v>-5.17736665758858</v>
      </c>
      <c r="G164" s="68">
        <v>119.184006741136</v>
      </c>
      <c r="H164" s="72">
        <v>25.0079648312949</v>
      </c>
      <c r="I164" s="68">
        <v>158.138889316535</v>
      </c>
      <c r="J164" s="72">
        <v>33.3978035965156</v>
      </c>
      <c r="K164" s="24"/>
      <c r="L164" s="24" t="s">
        <v>34</v>
      </c>
      <c r="M164" s="68">
        <v>129.514361176413</v>
      </c>
      <c r="N164" s="72">
        <v>10.2582629008203</v>
      </c>
      <c r="O164" s="68">
        <v>119.089446309065</v>
      </c>
      <c r="P164" s="72">
        <v>-3.62596804899039</v>
      </c>
      <c r="Q164" s="68">
        <v>135.84573745054</v>
      </c>
      <c r="R164" s="72">
        <v>-6.07191472146175</v>
      </c>
      <c r="S164" s="24"/>
      <c r="T164" s="24" t="s">
        <v>34</v>
      </c>
      <c r="U164" s="68">
        <v>110.995775114962</v>
      </c>
      <c r="V164" s="72">
        <v>17.1228484497274</v>
      </c>
      <c r="W164" s="68">
        <v>98.9418213234582</v>
      </c>
      <c r="X164" s="72">
        <v>-22.6667712723033</v>
      </c>
      <c r="Y164" s="68">
        <v>122.10717613493</v>
      </c>
      <c r="Z164" s="72">
        <v>-3.76311163383842</v>
      </c>
      <c r="AA164" s="24"/>
      <c r="AB164" s="24" t="s">
        <v>34</v>
      </c>
      <c r="AC164" s="68">
        <v>122.246316217902</v>
      </c>
      <c r="AD164" s="72">
        <v>29.1780222196314</v>
      </c>
      <c r="AE164" s="68">
        <v>121.610634184356</v>
      </c>
      <c r="AF164" s="72">
        <v>34.8729142764734</v>
      </c>
      <c r="AG164" s="68">
        <v>122.791876567536</v>
      </c>
      <c r="AH164" s="72">
        <v>16.6456113918542</v>
      </c>
      <c r="AI164" s="24"/>
      <c r="AJ164" s="24" t="s">
        <v>34</v>
      </c>
      <c r="AK164" s="68">
        <v>158.649557625314</v>
      </c>
      <c r="AL164" s="72">
        <v>25.0759446841407</v>
      </c>
      <c r="AM164" s="68">
        <v>55.165762556295</v>
      </c>
      <c r="AN164" s="72">
        <v>-8.10137406176995</v>
      </c>
      <c r="AO164" s="423">
        <v>117.078929473123</v>
      </c>
      <c r="AP164" s="72">
        <v>3.88503505024846</v>
      </c>
      <c r="AQ164" s="24"/>
      <c r="AR164" s="24" t="s">
        <v>34</v>
      </c>
      <c r="AS164" s="68">
        <v>147.64122870898</v>
      </c>
      <c r="AT164" s="72">
        <v>12.9561370650478</v>
      </c>
      <c r="AU164" s="68">
        <v>105.19660889326</v>
      </c>
      <c r="AV164" s="72">
        <v>5.05454564265318</v>
      </c>
      <c r="AW164" s="68">
        <v>102.73110595837</v>
      </c>
      <c r="AX164" s="72">
        <v>18.1380486604666</v>
      </c>
      <c r="AY164" s="24"/>
      <c r="AZ164" s="24" t="s">
        <v>34</v>
      </c>
      <c r="BA164" s="68">
        <v>104.587606689052</v>
      </c>
      <c r="BB164" s="72">
        <v>20.2432751640855</v>
      </c>
      <c r="BC164" s="68">
        <v>112.021448506647</v>
      </c>
      <c r="BD164" s="72">
        <v>20.034774821495</v>
      </c>
      <c r="BE164" s="68">
        <v>94.715681664153</v>
      </c>
      <c r="BF164" s="72">
        <v>2.58737869001888</v>
      </c>
      <c r="BG164" s="68">
        <v>90.3767118867324</v>
      </c>
      <c r="BH164" s="72">
        <v>-22.6297880634561</v>
      </c>
      <c r="BI164" s="435"/>
    </row>
    <row r="165" s="405" customFormat="1" ht="15" hidden="1" customHeight="1" spans="1:61">
      <c r="A165" s="24"/>
      <c r="B165" s="24" t="s">
        <v>35</v>
      </c>
      <c r="C165" s="68">
        <v>206.614527101343</v>
      </c>
      <c r="D165" s="72">
        <v>23.8956695723749</v>
      </c>
      <c r="E165" s="68">
        <v>115.78479757022</v>
      </c>
      <c r="F165" s="72">
        <v>-6.93643820178144</v>
      </c>
      <c r="G165" s="68">
        <v>119.341191283408</v>
      </c>
      <c r="H165" s="72">
        <v>31.971301394601</v>
      </c>
      <c r="I165" s="68">
        <v>167.792179390226</v>
      </c>
      <c r="J165" s="72">
        <v>38.6243965570923</v>
      </c>
      <c r="K165" s="24"/>
      <c r="L165" s="24" t="s">
        <v>35</v>
      </c>
      <c r="M165" s="68">
        <v>97.8541490703735</v>
      </c>
      <c r="N165" s="72">
        <v>85.5076714977874</v>
      </c>
      <c r="O165" s="68">
        <v>115.498804310338</v>
      </c>
      <c r="P165" s="72">
        <v>327.28328364572</v>
      </c>
      <c r="Q165" s="68">
        <v>138.214952955273</v>
      </c>
      <c r="R165" s="72">
        <v>67.6629199879378</v>
      </c>
      <c r="S165" s="24"/>
      <c r="T165" s="24" t="s">
        <v>35</v>
      </c>
      <c r="U165" s="68">
        <v>119.961349914586</v>
      </c>
      <c r="V165" s="72">
        <v>59.2551312634951</v>
      </c>
      <c r="W165" s="68">
        <v>83.1840578912079</v>
      </c>
      <c r="X165" s="72">
        <v>1522.13216072999</v>
      </c>
      <c r="Y165" s="68">
        <v>102.337307576696</v>
      </c>
      <c r="Z165" s="72">
        <v>90.4340854882562</v>
      </c>
      <c r="AA165" s="24"/>
      <c r="AB165" s="24" t="s">
        <v>35</v>
      </c>
      <c r="AC165" s="68">
        <v>126.85259218977</v>
      </c>
      <c r="AD165" s="72" t="e">
        <v>#DIV/0!</v>
      </c>
      <c r="AE165" s="68">
        <v>133.043932812251</v>
      </c>
      <c r="AF165" s="72">
        <v>391.96762632983</v>
      </c>
      <c r="AG165" s="68">
        <v>98.5080949458993</v>
      </c>
      <c r="AH165" s="72">
        <v>3.5621873738164</v>
      </c>
      <c r="AI165" s="24"/>
      <c r="AJ165" s="24" t="s">
        <v>35</v>
      </c>
      <c r="AK165" s="68">
        <v>219.692780541975</v>
      </c>
      <c r="AL165" s="72">
        <v>410.786356637962</v>
      </c>
      <c r="AM165" s="68">
        <v>48.0583459478099</v>
      </c>
      <c r="AN165" s="72">
        <v>277.648421284732</v>
      </c>
      <c r="AO165" s="423">
        <v>110.541400714186</v>
      </c>
      <c r="AP165" s="72">
        <v>248.587214726987</v>
      </c>
      <c r="AQ165" s="24"/>
      <c r="AR165" s="24" t="s">
        <v>35</v>
      </c>
      <c r="AS165" s="68">
        <v>177.72336042255</v>
      </c>
      <c r="AT165" s="72">
        <v>13373.5642598844</v>
      </c>
      <c r="AU165" s="68">
        <v>106.147673061007</v>
      </c>
      <c r="AV165" s="72">
        <v>7.89503270196255</v>
      </c>
      <c r="AW165" s="68">
        <v>98.7043886670565</v>
      </c>
      <c r="AX165" s="72">
        <v>322.130720439493</v>
      </c>
      <c r="AY165" s="24"/>
      <c r="AZ165" s="24" t="s">
        <v>35</v>
      </c>
      <c r="BA165" s="68">
        <v>84.4894256548151</v>
      </c>
      <c r="BB165" s="72">
        <v>381.870766046102</v>
      </c>
      <c r="BC165" s="68">
        <v>83.2954711010698</v>
      </c>
      <c r="BD165" s="72">
        <v>-8.79582670202456</v>
      </c>
      <c r="BE165" s="68">
        <v>81.3926647508715</v>
      </c>
      <c r="BF165" s="72">
        <v>1771.59332290088</v>
      </c>
      <c r="BG165" s="68">
        <v>90.2219746996579</v>
      </c>
      <c r="BH165" s="72">
        <v>29.5691943090496</v>
      </c>
      <c r="BI165" s="435"/>
    </row>
    <row r="166" s="405" customFormat="1" ht="15" hidden="1" customHeight="1" spans="1:61">
      <c r="A166" s="24"/>
      <c r="B166" s="24" t="s">
        <v>36</v>
      </c>
      <c r="C166" s="68">
        <v>183.463912457329</v>
      </c>
      <c r="D166" s="72">
        <v>16.9548629205257</v>
      </c>
      <c r="E166" s="68">
        <v>123.623064246002</v>
      </c>
      <c r="F166" s="72">
        <v>-15.153149011265</v>
      </c>
      <c r="G166" s="68">
        <v>111.100178546083</v>
      </c>
      <c r="H166" s="72">
        <v>0.740482971716673</v>
      </c>
      <c r="I166" s="68">
        <v>174.116744729171</v>
      </c>
      <c r="J166" s="72">
        <v>23.2589985297439</v>
      </c>
      <c r="K166" s="24"/>
      <c r="L166" s="24" t="s">
        <v>36</v>
      </c>
      <c r="M166" s="68">
        <v>94.7833455009776</v>
      </c>
      <c r="N166" s="72">
        <v>14.8107331104044</v>
      </c>
      <c r="O166" s="68">
        <v>147.97401578265</v>
      </c>
      <c r="P166" s="72">
        <v>35.4832307259254</v>
      </c>
      <c r="Q166" s="68">
        <v>139.835196151658</v>
      </c>
      <c r="R166" s="72">
        <v>10.1872431882494</v>
      </c>
      <c r="S166" s="24"/>
      <c r="T166" s="24" t="s">
        <v>36</v>
      </c>
      <c r="U166" s="68">
        <v>114.00336562805</v>
      </c>
      <c r="V166" s="72">
        <v>8.71946278429792</v>
      </c>
      <c r="W166" s="68">
        <v>97.6124839923434</v>
      </c>
      <c r="X166" s="72">
        <v>86.999410257829</v>
      </c>
      <c r="Y166" s="68">
        <v>103.605082110928</v>
      </c>
      <c r="Z166" s="72">
        <v>80.2598601925296</v>
      </c>
      <c r="AA166" s="24"/>
      <c r="AB166" s="24" t="s">
        <v>36</v>
      </c>
      <c r="AC166" s="68">
        <v>128.279482404695</v>
      </c>
      <c r="AD166" s="72">
        <v>85.2698062561464</v>
      </c>
      <c r="AE166" s="68">
        <v>129.618007603175</v>
      </c>
      <c r="AF166" s="72">
        <v>32.0770895433013</v>
      </c>
      <c r="AG166" s="68">
        <v>104.876878514775</v>
      </c>
      <c r="AH166" s="72">
        <v>-8.07763425097392</v>
      </c>
      <c r="AI166" s="24"/>
      <c r="AJ166" s="24" t="s">
        <v>36</v>
      </c>
      <c r="AK166" s="68">
        <v>185.692319760745</v>
      </c>
      <c r="AL166" s="72">
        <v>88.1211717762392</v>
      </c>
      <c r="AM166" s="68">
        <v>52.726414072488</v>
      </c>
      <c r="AN166" s="72">
        <v>-8.24327806250108</v>
      </c>
      <c r="AO166" s="423">
        <v>104.794793621053</v>
      </c>
      <c r="AP166" s="72">
        <v>62.5039578555619</v>
      </c>
      <c r="AQ166" s="24"/>
      <c r="AR166" s="24" t="s">
        <v>36</v>
      </c>
      <c r="AS166" s="68">
        <v>156.686561116201</v>
      </c>
      <c r="AT166" s="72">
        <v>211.731556842634</v>
      </c>
      <c r="AU166" s="68">
        <v>106.892179067051</v>
      </c>
      <c r="AV166" s="72">
        <v>9.86266785299381</v>
      </c>
      <c r="AW166" s="68">
        <v>92.3886979614962</v>
      </c>
      <c r="AX166" s="72">
        <v>50.4482911758134</v>
      </c>
      <c r="AY166" s="24"/>
      <c r="AZ166" s="24" t="s">
        <v>36</v>
      </c>
      <c r="BA166" s="68">
        <v>84.9388072131384</v>
      </c>
      <c r="BB166" s="72">
        <v>96.2180210837723</v>
      </c>
      <c r="BC166" s="68">
        <v>106.822269680275</v>
      </c>
      <c r="BD166" s="72">
        <v>-5.9873009064155</v>
      </c>
      <c r="BE166" s="68">
        <v>84.042658062758</v>
      </c>
      <c r="BF166" s="72">
        <v>123.217532692538</v>
      </c>
      <c r="BG166" s="68">
        <v>91.6540695361604</v>
      </c>
      <c r="BH166" s="72">
        <v>-5.93826555227733</v>
      </c>
      <c r="BI166" s="435"/>
    </row>
    <row r="167" s="405" customFormat="1" ht="15" hidden="1" customHeight="1" spans="1:61">
      <c r="A167" s="24"/>
      <c r="B167" s="24" t="s">
        <v>37</v>
      </c>
      <c r="C167" s="68">
        <v>188.276225071387</v>
      </c>
      <c r="D167" s="72">
        <v>28.1831156074903</v>
      </c>
      <c r="E167" s="68">
        <v>121.456235157897</v>
      </c>
      <c r="F167" s="72">
        <v>-12.7683076975513</v>
      </c>
      <c r="G167" s="68">
        <v>124.591161753816</v>
      </c>
      <c r="H167" s="72">
        <v>23.3993836382596</v>
      </c>
      <c r="I167" s="68">
        <v>165.356723492325</v>
      </c>
      <c r="J167" s="72">
        <v>8.38884298422727</v>
      </c>
      <c r="K167" s="24"/>
      <c r="L167" s="24" t="s">
        <v>37</v>
      </c>
      <c r="M167" s="68">
        <v>107.595865679178</v>
      </c>
      <c r="N167" s="72">
        <v>-6.48804431254943</v>
      </c>
      <c r="O167" s="68">
        <v>105.605885760123</v>
      </c>
      <c r="P167" s="72">
        <v>-47.3709550234279</v>
      </c>
      <c r="Q167" s="68">
        <v>144.045874576547</v>
      </c>
      <c r="R167" s="72">
        <v>44.6411704223821</v>
      </c>
      <c r="S167" s="24"/>
      <c r="T167" s="24" t="s">
        <v>37</v>
      </c>
      <c r="U167" s="68">
        <v>126.561163674182</v>
      </c>
      <c r="V167" s="72">
        <v>24.655930947781</v>
      </c>
      <c r="W167" s="68">
        <v>102.07408422585</v>
      </c>
      <c r="X167" s="72">
        <v>89.7745742327607</v>
      </c>
      <c r="Y167" s="68">
        <v>116.106926189867</v>
      </c>
      <c r="Z167" s="72">
        <v>12.8662427745564</v>
      </c>
      <c r="AA167" s="24"/>
      <c r="AB167" s="24" t="s">
        <v>37</v>
      </c>
      <c r="AC167" s="68">
        <v>137.063885286125</v>
      </c>
      <c r="AD167" s="72">
        <v>94.7679006550744</v>
      </c>
      <c r="AE167" s="68">
        <v>133.260124209342</v>
      </c>
      <c r="AF167" s="72">
        <v>10.5205348577036</v>
      </c>
      <c r="AG167" s="68">
        <v>110.586172165231</v>
      </c>
      <c r="AH167" s="72">
        <v>-16.0015074543795</v>
      </c>
      <c r="AI167" s="24"/>
      <c r="AJ167" s="24" t="s">
        <v>37</v>
      </c>
      <c r="AK167" s="68">
        <v>221.825191162687</v>
      </c>
      <c r="AL167" s="72">
        <v>27.8381012865542</v>
      </c>
      <c r="AM167" s="68">
        <v>48.8233395591002</v>
      </c>
      <c r="AN167" s="72">
        <v>-8.82402270871387</v>
      </c>
      <c r="AO167" s="423">
        <v>113.109038751234</v>
      </c>
      <c r="AP167" s="72">
        <v>0.429588747447738</v>
      </c>
      <c r="AQ167" s="24"/>
      <c r="AR167" s="24" t="s">
        <v>37</v>
      </c>
      <c r="AS167" s="68">
        <v>94.4779341266449</v>
      </c>
      <c r="AT167" s="72">
        <v>-9.09345768034514</v>
      </c>
      <c r="AU167" s="68">
        <v>69.0763892380409</v>
      </c>
      <c r="AV167" s="72">
        <v>-29.593816913551</v>
      </c>
      <c r="AW167" s="68">
        <v>96.4517554856548</v>
      </c>
      <c r="AX167" s="72">
        <v>-8.96716554396114</v>
      </c>
      <c r="AY167" s="24"/>
      <c r="AZ167" s="24" t="s">
        <v>37</v>
      </c>
      <c r="BA167" s="68">
        <v>70.8651648527413</v>
      </c>
      <c r="BB167" s="72">
        <v>-15.6806425513439</v>
      </c>
      <c r="BC167" s="68">
        <v>88.8658808012107</v>
      </c>
      <c r="BD167" s="72">
        <v>-46.5653647610188</v>
      </c>
      <c r="BE167" s="68">
        <v>64.4591099011713</v>
      </c>
      <c r="BF167" s="72">
        <v>-37.701230893552</v>
      </c>
      <c r="BG167" s="68">
        <v>100.004573567966</v>
      </c>
      <c r="BH167" s="72">
        <v>-22.5605520879049</v>
      </c>
      <c r="BI167" s="435"/>
    </row>
    <row r="168" s="405" customFormat="1" ht="15" hidden="1" customHeight="1" spans="1:61">
      <c r="A168" s="24"/>
      <c r="B168" s="24" t="s">
        <v>38</v>
      </c>
      <c r="C168" s="68">
        <v>188.85868466309</v>
      </c>
      <c r="D168" s="72">
        <v>15.1250699501094</v>
      </c>
      <c r="E168" s="68">
        <v>111.482669442737</v>
      </c>
      <c r="F168" s="72">
        <v>-12.1824453417515</v>
      </c>
      <c r="G168" s="68">
        <v>113.997318089751</v>
      </c>
      <c r="H168" s="72">
        <v>12.7911965711759</v>
      </c>
      <c r="I168" s="68">
        <v>209.310712513985</v>
      </c>
      <c r="J168" s="72">
        <v>19.1947453050998</v>
      </c>
      <c r="K168" s="24"/>
      <c r="L168" s="24" t="s">
        <v>38</v>
      </c>
      <c r="M168" s="68">
        <v>108.784306913309</v>
      </c>
      <c r="N168" s="72">
        <v>-14.6467905218904</v>
      </c>
      <c r="O168" s="68">
        <v>98.0483277830568</v>
      </c>
      <c r="P168" s="72">
        <v>-37.6226222751054</v>
      </c>
      <c r="Q168" s="68">
        <v>130.430905997045</v>
      </c>
      <c r="R168" s="72">
        <v>9.01580633222035</v>
      </c>
      <c r="S168" s="24"/>
      <c r="T168" s="24" t="s">
        <v>38</v>
      </c>
      <c r="U168" s="68">
        <v>113.976164676627</v>
      </c>
      <c r="V168" s="72">
        <v>-4.84761879955143</v>
      </c>
      <c r="W168" s="68">
        <v>99.1329098434954</v>
      </c>
      <c r="X168" s="72">
        <v>65.6259757031943</v>
      </c>
      <c r="Y168" s="68">
        <v>120.820628446465</v>
      </c>
      <c r="Z168" s="72">
        <v>-12.8155718930013</v>
      </c>
      <c r="AA168" s="24"/>
      <c r="AB168" s="24" t="s">
        <v>38</v>
      </c>
      <c r="AC168" s="68">
        <v>137.880774055061</v>
      </c>
      <c r="AD168" s="72">
        <v>47.31418924164</v>
      </c>
      <c r="AE168" s="68">
        <v>124.198177478011</v>
      </c>
      <c r="AF168" s="72">
        <v>-0.192212141889328</v>
      </c>
      <c r="AG168" s="68">
        <v>72.5379126146843</v>
      </c>
      <c r="AH168" s="72">
        <v>-3.67721408226359</v>
      </c>
      <c r="AI168" s="24"/>
      <c r="AJ168" s="24" t="s">
        <v>38</v>
      </c>
      <c r="AK168" s="68">
        <v>173.439187083268</v>
      </c>
      <c r="AL168" s="72">
        <v>-9.48800916967029</v>
      </c>
      <c r="AM168" s="68">
        <v>39.930942424203</v>
      </c>
      <c r="AN168" s="72">
        <v>-48.1738464094158</v>
      </c>
      <c r="AO168" s="423">
        <v>99.6863845189017</v>
      </c>
      <c r="AP168" s="72">
        <v>-2.02891397064468</v>
      </c>
      <c r="AQ168" s="24"/>
      <c r="AR168" s="24" t="s">
        <v>38</v>
      </c>
      <c r="AS168" s="68">
        <v>89.1956486340331</v>
      </c>
      <c r="AT168" s="72">
        <v>-35.6732538520535</v>
      </c>
      <c r="AU168" s="68">
        <v>82.5719569648678</v>
      </c>
      <c r="AV168" s="72">
        <v>-15.4598486748855</v>
      </c>
      <c r="AW168" s="68">
        <v>99.6327828172551</v>
      </c>
      <c r="AX168" s="72">
        <v>-25.5380042789911</v>
      </c>
      <c r="AY168" s="24"/>
      <c r="AZ168" s="24" t="s">
        <v>38</v>
      </c>
      <c r="BA168" s="68">
        <v>70.3561154113857</v>
      </c>
      <c r="BB168" s="72">
        <v>-39.0798925963643</v>
      </c>
      <c r="BC168" s="68">
        <v>90.4977173483775</v>
      </c>
      <c r="BD168" s="72">
        <v>-30.6763280344946</v>
      </c>
      <c r="BE168" s="68">
        <v>61.0658974296169</v>
      </c>
      <c r="BF168" s="72">
        <v>-41.5017230921131</v>
      </c>
      <c r="BG168" s="68">
        <v>105.96012051279</v>
      </c>
      <c r="BH168" s="72">
        <v>-9.3810218519809</v>
      </c>
      <c r="BI168" s="435"/>
    </row>
    <row r="169" s="405" customFormat="1" ht="15" hidden="1" customHeight="1" spans="1:61">
      <c r="A169" s="24"/>
      <c r="B169" s="24" t="s">
        <v>39</v>
      </c>
      <c r="C169" s="68">
        <v>219.053215717608</v>
      </c>
      <c r="D169" s="72">
        <v>21.404830546964</v>
      </c>
      <c r="E169" s="68">
        <v>110.978462849934</v>
      </c>
      <c r="F169" s="72">
        <v>-17.7256449499492</v>
      </c>
      <c r="G169" s="68">
        <v>114.253451116408</v>
      </c>
      <c r="H169" s="72">
        <v>4.68940058624719</v>
      </c>
      <c r="I169" s="68">
        <v>241.414903659899</v>
      </c>
      <c r="J169" s="72">
        <v>28.6585866537555</v>
      </c>
      <c r="K169" s="24"/>
      <c r="L169" s="24" t="s">
        <v>39</v>
      </c>
      <c r="M169" s="68">
        <v>109.346856539102</v>
      </c>
      <c r="N169" s="72">
        <v>-13.4131828168145</v>
      </c>
      <c r="O169" s="68">
        <v>88.8291401627674</v>
      </c>
      <c r="P169" s="72">
        <v>-27.8573755426344</v>
      </c>
      <c r="Q169" s="68">
        <v>140.141040408887</v>
      </c>
      <c r="R169" s="72">
        <v>9.34797942483709</v>
      </c>
      <c r="S169" s="24"/>
      <c r="T169" s="24" t="s">
        <v>39</v>
      </c>
      <c r="U169" s="68">
        <v>110.953505648235</v>
      </c>
      <c r="V169" s="72">
        <v>-16.5800936543838</v>
      </c>
      <c r="W169" s="68">
        <v>104.505240729473</v>
      </c>
      <c r="X169" s="72">
        <v>66.7760554275872</v>
      </c>
      <c r="Y169" s="68">
        <v>111.892869677175</v>
      </c>
      <c r="Z169" s="72">
        <v>-14.6896193698567</v>
      </c>
      <c r="AA169" s="24"/>
      <c r="AB169" s="24" t="s">
        <v>39</v>
      </c>
      <c r="AC169" s="68">
        <v>141.432064930271</v>
      </c>
      <c r="AD169" s="72">
        <v>23.3603625087572</v>
      </c>
      <c r="AE169" s="68">
        <v>151.674162389009</v>
      </c>
      <c r="AF169" s="72">
        <v>2.55443182787394</v>
      </c>
      <c r="AG169" s="68">
        <v>80.150957281228</v>
      </c>
      <c r="AH169" s="72">
        <v>9.23610154151409</v>
      </c>
      <c r="AI169" s="24"/>
      <c r="AJ169" s="24" t="s">
        <v>39</v>
      </c>
      <c r="AK169" s="68">
        <v>123.7167313628</v>
      </c>
      <c r="AL169" s="72">
        <v>7.31503625051182</v>
      </c>
      <c r="AM169" s="68">
        <v>45.4213927626137</v>
      </c>
      <c r="AN169" s="72">
        <v>-30.6426785963399</v>
      </c>
      <c r="AO169" s="423">
        <v>139.786872998735</v>
      </c>
      <c r="AP169" s="72">
        <v>1.28585366603444</v>
      </c>
      <c r="AQ169" s="24"/>
      <c r="AR169" s="24" t="s">
        <v>39</v>
      </c>
      <c r="AS169" s="68">
        <v>94.0372266232017</v>
      </c>
      <c r="AT169" s="72">
        <v>-39.7977195900492</v>
      </c>
      <c r="AU169" s="68">
        <v>77.7088416639987</v>
      </c>
      <c r="AV169" s="72">
        <v>-20.3315850537564</v>
      </c>
      <c r="AW169" s="68">
        <v>115.260592145553</v>
      </c>
      <c r="AX169" s="72">
        <v>-14.3319917095522</v>
      </c>
      <c r="AY169" s="24"/>
      <c r="AZ169" s="24" t="s">
        <v>39</v>
      </c>
      <c r="BA169" s="68">
        <v>66.9726561785235</v>
      </c>
      <c r="BB169" s="72">
        <v>-42.0060086260903</v>
      </c>
      <c r="BC169" s="68">
        <v>112.365469220963</v>
      </c>
      <c r="BD169" s="72">
        <v>-10.9279612329911</v>
      </c>
      <c r="BE169" s="68">
        <v>63.2209313798729</v>
      </c>
      <c r="BF169" s="72">
        <v>-39.090921389865</v>
      </c>
      <c r="BG169" s="68">
        <v>99.3873816532739</v>
      </c>
      <c r="BH169" s="72">
        <v>8.02492893769373</v>
      </c>
      <c r="BI169" s="435"/>
    </row>
    <row r="170" s="405" customFormat="1" ht="15" hidden="1" customHeight="1" spans="1:61">
      <c r="A170" s="24"/>
      <c r="B170" s="24" t="s">
        <v>40</v>
      </c>
      <c r="C170" s="68">
        <v>210.877101276986</v>
      </c>
      <c r="D170" s="72">
        <v>50.5959400962882</v>
      </c>
      <c r="E170" s="68">
        <v>106.851299849077</v>
      </c>
      <c r="F170" s="72">
        <v>-15.1299663822819</v>
      </c>
      <c r="G170" s="68">
        <v>116.688237300984</v>
      </c>
      <c r="H170" s="72">
        <v>10.7353069424355</v>
      </c>
      <c r="I170" s="68">
        <v>235.575202575692</v>
      </c>
      <c r="J170" s="72">
        <v>13.8698567868911</v>
      </c>
      <c r="K170" s="24"/>
      <c r="L170" s="24" t="s">
        <v>40</v>
      </c>
      <c r="M170" s="68">
        <v>117.382137978467</v>
      </c>
      <c r="N170" s="72">
        <v>-3.91322006408996</v>
      </c>
      <c r="O170" s="68">
        <v>109.799456472611</v>
      </c>
      <c r="P170" s="72">
        <v>-39.0679509469763</v>
      </c>
      <c r="Q170" s="68">
        <v>142.925711578071</v>
      </c>
      <c r="R170" s="72">
        <v>20.1070733977512</v>
      </c>
      <c r="S170" s="24"/>
      <c r="T170" s="24" t="s">
        <v>40</v>
      </c>
      <c r="U170" s="68">
        <v>114.768678664327</v>
      </c>
      <c r="V170" s="72">
        <v>1.91750367050642</v>
      </c>
      <c r="W170" s="68">
        <v>94.5193501724228</v>
      </c>
      <c r="X170" s="72">
        <v>42.9518462751762</v>
      </c>
      <c r="Y170" s="68">
        <v>115.25986291832</v>
      </c>
      <c r="Z170" s="72">
        <v>-9.33430081297554</v>
      </c>
      <c r="AA170" s="24"/>
      <c r="AB170" s="24" t="s">
        <v>40</v>
      </c>
      <c r="AC170" s="68">
        <v>130.834787122584</v>
      </c>
      <c r="AD170" s="72">
        <v>30.7108798199559</v>
      </c>
      <c r="AE170" s="68">
        <v>165.601233660473</v>
      </c>
      <c r="AF170" s="72">
        <v>8.72964232929783</v>
      </c>
      <c r="AG170" s="68">
        <v>82.9335887938386</v>
      </c>
      <c r="AH170" s="72">
        <v>3.72299975075406</v>
      </c>
      <c r="AI170" s="24"/>
      <c r="AJ170" s="24" t="s">
        <v>40</v>
      </c>
      <c r="AK170" s="68">
        <v>146.256808542146</v>
      </c>
      <c r="AL170" s="72">
        <v>5.15089049722516</v>
      </c>
      <c r="AM170" s="68">
        <v>125.822203710825</v>
      </c>
      <c r="AN170" s="72">
        <v>93.7491397587688</v>
      </c>
      <c r="AO170" s="423">
        <v>141.808061682896</v>
      </c>
      <c r="AP170" s="72">
        <v>19.2755138692646</v>
      </c>
      <c r="AQ170" s="24"/>
      <c r="AR170" s="24" t="s">
        <v>40</v>
      </c>
      <c r="AS170" s="68">
        <v>157.373975039531</v>
      </c>
      <c r="AT170" s="72">
        <v>-10.6942566889612</v>
      </c>
      <c r="AU170" s="68">
        <v>84.7282600700802</v>
      </c>
      <c r="AV170" s="72">
        <v>-16.2497860067273</v>
      </c>
      <c r="AW170" s="68">
        <v>122.136955563721</v>
      </c>
      <c r="AX170" s="72">
        <v>-7.12522941305184</v>
      </c>
      <c r="AY170" s="24"/>
      <c r="AZ170" s="24" t="s">
        <v>40</v>
      </c>
      <c r="BA170" s="68">
        <v>69.7218397809245</v>
      </c>
      <c r="BB170" s="72">
        <v>-24.100270369101</v>
      </c>
      <c r="BC170" s="68">
        <v>150.065161589491</v>
      </c>
      <c r="BD170" s="72">
        <v>16.2211122480515</v>
      </c>
      <c r="BE170" s="68">
        <v>90.270459606522</v>
      </c>
      <c r="BF170" s="72">
        <v>-16.8073122696331</v>
      </c>
      <c r="BG170" s="68">
        <v>124.210358819317</v>
      </c>
      <c r="BH170" s="72">
        <v>11.2287232812546</v>
      </c>
      <c r="BI170" s="435"/>
    </row>
    <row r="171" s="405" customFormat="1" ht="15" hidden="1" customHeight="1" spans="1:61">
      <c r="A171" s="24"/>
      <c r="B171" s="24" t="s">
        <v>41</v>
      </c>
      <c r="C171" s="68">
        <v>180.787662424974</v>
      </c>
      <c r="D171" s="72">
        <v>39.2828858485685</v>
      </c>
      <c r="E171" s="68">
        <v>99.8446384266658</v>
      </c>
      <c r="F171" s="72">
        <v>-16.5556045931801</v>
      </c>
      <c r="G171" s="68">
        <v>117.758903883005</v>
      </c>
      <c r="H171" s="72">
        <v>4.4822574696227</v>
      </c>
      <c r="I171" s="68">
        <v>179.462978219285</v>
      </c>
      <c r="J171" s="72">
        <v>11.141662910585</v>
      </c>
      <c r="K171" s="24"/>
      <c r="L171" s="24" t="s">
        <v>41</v>
      </c>
      <c r="M171" s="68">
        <v>138.463692169777</v>
      </c>
      <c r="N171" s="72">
        <v>10.8656147836576</v>
      </c>
      <c r="O171" s="68">
        <v>127.990061169634</v>
      </c>
      <c r="P171" s="72">
        <v>15.7164841136788</v>
      </c>
      <c r="Q171" s="68">
        <v>143.065313472611</v>
      </c>
      <c r="R171" s="72">
        <v>16.8858335888701</v>
      </c>
      <c r="S171" s="24"/>
      <c r="T171" s="24" t="s">
        <v>41</v>
      </c>
      <c r="U171" s="68">
        <v>114.074617441717</v>
      </c>
      <c r="V171" s="72">
        <v>-11.0828956003399</v>
      </c>
      <c r="W171" s="68">
        <v>97.3059849322182</v>
      </c>
      <c r="X171" s="72">
        <v>46.0384257518284</v>
      </c>
      <c r="Y171" s="68">
        <v>136.678480720928</v>
      </c>
      <c r="Z171" s="72">
        <v>3.8381148126934</v>
      </c>
      <c r="AA171" s="24"/>
      <c r="AB171" s="24" t="s">
        <v>41</v>
      </c>
      <c r="AC171" s="68">
        <v>142.080305554668</v>
      </c>
      <c r="AD171" s="72">
        <v>20.5855186619616</v>
      </c>
      <c r="AE171" s="68">
        <v>179.667845683208</v>
      </c>
      <c r="AF171" s="72">
        <v>12.345154117257</v>
      </c>
      <c r="AG171" s="68">
        <v>85.2676679450149</v>
      </c>
      <c r="AH171" s="72">
        <v>-4.94316749808755</v>
      </c>
      <c r="AI171" s="24"/>
      <c r="AJ171" s="24" t="s">
        <v>41</v>
      </c>
      <c r="AK171" s="68">
        <v>155.327716668984</v>
      </c>
      <c r="AL171" s="72">
        <v>28.0433040440275</v>
      </c>
      <c r="AM171" s="68">
        <v>88.9043571399355</v>
      </c>
      <c r="AN171" s="72">
        <v>73.4025885757676</v>
      </c>
      <c r="AO171" s="423">
        <v>129.327120700004</v>
      </c>
      <c r="AP171" s="72">
        <v>-7.6739061519426</v>
      </c>
      <c r="AQ171" s="24"/>
      <c r="AR171" s="24" t="s">
        <v>41</v>
      </c>
      <c r="AS171" s="68">
        <v>187.846903983431</v>
      </c>
      <c r="AT171" s="72">
        <v>20.0460415314944</v>
      </c>
      <c r="AU171" s="68">
        <v>92.8187280159945</v>
      </c>
      <c r="AV171" s="72">
        <v>-7.64825174277799</v>
      </c>
      <c r="AW171" s="68">
        <v>116.629414175541</v>
      </c>
      <c r="AX171" s="72">
        <v>-11.7705041321333</v>
      </c>
      <c r="AY171" s="24"/>
      <c r="AZ171" s="24" t="s">
        <v>41</v>
      </c>
      <c r="BA171" s="68">
        <v>79.7532058157758</v>
      </c>
      <c r="BB171" s="72">
        <v>-18.2753131538257</v>
      </c>
      <c r="BC171" s="68">
        <v>135.675482255929</v>
      </c>
      <c r="BD171" s="72">
        <v>32.4855850386126</v>
      </c>
      <c r="BE171" s="68">
        <v>94.2685235848658</v>
      </c>
      <c r="BF171" s="72">
        <v>-15.1855257205497</v>
      </c>
      <c r="BG171" s="68">
        <v>119.341236375209</v>
      </c>
      <c r="BH171" s="72">
        <v>26.8174974163103</v>
      </c>
      <c r="BI171" s="435"/>
    </row>
    <row r="172" s="405" customFormat="1" ht="15" hidden="1" customHeight="1" spans="1:61">
      <c r="A172" s="436"/>
      <c r="B172" s="436" t="s">
        <v>42</v>
      </c>
      <c r="C172" s="68">
        <v>186.757606032553</v>
      </c>
      <c r="D172" s="72">
        <v>30.2928092466428</v>
      </c>
      <c r="E172" s="68">
        <v>111.765498996492</v>
      </c>
      <c r="F172" s="72">
        <v>-7.10868848778135</v>
      </c>
      <c r="G172" s="68">
        <v>116.48234572458</v>
      </c>
      <c r="H172" s="72">
        <v>0.802515227339427</v>
      </c>
      <c r="I172" s="68">
        <v>183.30141657183</v>
      </c>
      <c r="J172" s="72">
        <v>36.3515339654497</v>
      </c>
      <c r="K172" s="436"/>
      <c r="L172" s="436" t="s">
        <v>42</v>
      </c>
      <c r="M172" s="68">
        <v>159.972185454407</v>
      </c>
      <c r="N172" s="72">
        <v>13.5810172143062</v>
      </c>
      <c r="O172" s="68">
        <v>139.766560335629</v>
      </c>
      <c r="P172" s="72">
        <v>-2.32732040146217</v>
      </c>
      <c r="Q172" s="68">
        <v>144.283913831942</v>
      </c>
      <c r="R172" s="72">
        <v>15.7451088012385</v>
      </c>
      <c r="S172" s="436"/>
      <c r="T172" s="436" t="s">
        <v>42</v>
      </c>
      <c r="U172" s="68">
        <v>107.933702535874</v>
      </c>
      <c r="V172" s="72">
        <v>-18.8526436525668</v>
      </c>
      <c r="W172" s="68">
        <v>89.6289312459894</v>
      </c>
      <c r="X172" s="72">
        <v>25.4989080594936</v>
      </c>
      <c r="Y172" s="68">
        <v>123.449679087875</v>
      </c>
      <c r="Z172" s="72">
        <v>11.7753537351696</v>
      </c>
      <c r="AA172" s="436"/>
      <c r="AB172" s="436" t="s">
        <v>42</v>
      </c>
      <c r="AC172" s="68">
        <v>127.732615972788</v>
      </c>
      <c r="AD172" s="72">
        <v>15.9733122134635</v>
      </c>
      <c r="AE172" s="68">
        <v>173.213326629132</v>
      </c>
      <c r="AF172" s="72">
        <v>34.6099850811469</v>
      </c>
      <c r="AG172" s="68">
        <v>69.4021882739788</v>
      </c>
      <c r="AH172" s="72">
        <v>2.23099287217869</v>
      </c>
      <c r="AI172" s="436"/>
      <c r="AJ172" s="436" t="s">
        <v>42</v>
      </c>
      <c r="AK172" s="68">
        <v>119.496710983649</v>
      </c>
      <c r="AL172" s="72">
        <v>11.7012587701376</v>
      </c>
      <c r="AM172" s="68">
        <v>76.5245130467835</v>
      </c>
      <c r="AN172" s="72">
        <v>38.2228674842974</v>
      </c>
      <c r="AO172" s="423">
        <v>125.851458476492</v>
      </c>
      <c r="AP172" s="72">
        <v>-10.4228474739882</v>
      </c>
      <c r="AQ172" s="436"/>
      <c r="AR172" s="436" t="s">
        <v>42</v>
      </c>
      <c r="AS172" s="68">
        <v>179.341358677186</v>
      </c>
      <c r="AT172" s="72">
        <v>33.5046153328762</v>
      </c>
      <c r="AU172" s="68">
        <v>77.2080701703984</v>
      </c>
      <c r="AV172" s="72">
        <v>-23.7320472909923</v>
      </c>
      <c r="AW172" s="68">
        <v>111.126052131547</v>
      </c>
      <c r="AX172" s="72">
        <v>-13.0494360368677</v>
      </c>
      <c r="AY172" s="436"/>
      <c r="AZ172" s="436" t="s">
        <v>42</v>
      </c>
      <c r="BA172" s="68">
        <v>84.5117081908</v>
      </c>
      <c r="BB172" s="72">
        <v>-16.1462738615739</v>
      </c>
      <c r="BC172" s="68">
        <v>140.774124065399</v>
      </c>
      <c r="BD172" s="72">
        <v>41.2340227862393</v>
      </c>
      <c r="BE172" s="68">
        <v>85.6142887884889</v>
      </c>
      <c r="BF172" s="72">
        <v>-23.7367760442934</v>
      </c>
      <c r="BG172" s="68">
        <v>102.537990293579</v>
      </c>
      <c r="BH172" s="72">
        <v>27.3038092990213</v>
      </c>
      <c r="BI172" s="435"/>
    </row>
    <row r="173" s="405" customFormat="1" ht="15" hidden="1" customHeight="1" spans="1:61">
      <c r="A173" s="24"/>
      <c r="B173" s="24" t="s">
        <v>43</v>
      </c>
      <c r="C173" s="68">
        <v>213.967700067916</v>
      </c>
      <c r="D173" s="72">
        <v>13.039685767097</v>
      </c>
      <c r="E173" s="68">
        <v>115.497324591656</v>
      </c>
      <c r="F173" s="72">
        <v>-18.3358759402191</v>
      </c>
      <c r="G173" s="68">
        <v>120.242032627284</v>
      </c>
      <c r="H173" s="72">
        <v>-8.75668672231248</v>
      </c>
      <c r="I173" s="68">
        <v>216.462501180526</v>
      </c>
      <c r="J173" s="72">
        <v>17.007589899727</v>
      </c>
      <c r="K173" s="24"/>
      <c r="L173" s="24" t="s">
        <v>43</v>
      </c>
      <c r="M173" s="68">
        <v>133.033208813934</v>
      </c>
      <c r="N173" s="72">
        <v>8.61378923384117</v>
      </c>
      <c r="O173" s="68">
        <v>119.493829900331</v>
      </c>
      <c r="P173" s="72">
        <v>3.17599967001962</v>
      </c>
      <c r="Q173" s="68">
        <v>145.463204502262</v>
      </c>
      <c r="R173" s="72">
        <v>10.8258040866656</v>
      </c>
      <c r="S173" s="24"/>
      <c r="T173" s="24" t="s">
        <v>43</v>
      </c>
      <c r="U173" s="68">
        <v>105.787118845713</v>
      </c>
      <c r="V173" s="72">
        <v>-19.7200922909574</v>
      </c>
      <c r="W173" s="68">
        <v>98.8514422460305</v>
      </c>
      <c r="X173" s="72">
        <v>34.6542649311712</v>
      </c>
      <c r="Y173" s="68">
        <v>122.106897661065</v>
      </c>
      <c r="Z173" s="72">
        <v>11.6939834834485</v>
      </c>
      <c r="AA173" s="24"/>
      <c r="AB173" s="24" t="s">
        <v>43</v>
      </c>
      <c r="AC173" s="68">
        <v>131.72280779757</v>
      </c>
      <c r="AD173" s="72">
        <v>11.5992704473433</v>
      </c>
      <c r="AE173" s="68">
        <v>184.374589316215</v>
      </c>
      <c r="AF173" s="72">
        <v>23.922685237892</v>
      </c>
      <c r="AG173" s="68">
        <v>65.6450141019324</v>
      </c>
      <c r="AH173" s="72">
        <v>-15.4744969207647</v>
      </c>
      <c r="AI173" s="24"/>
      <c r="AJ173" s="24" t="s">
        <v>43</v>
      </c>
      <c r="AK173" s="68">
        <v>116.185831648774</v>
      </c>
      <c r="AL173" s="72">
        <v>34.817543622509</v>
      </c>
      <c r="AM173" s="68">
        <v>70.2154144848736</v>
      </c>
      <c r="AN173" s="72">
        <v>25.6348172768721</v>
      </c>
      <c r="AO173" s="423">
        <v>127.923225506308</v>
      </c>
      <c r="AP173" s="72">
        <v>-0.722771297074914</v>
      </c>
      <c r="AQ173" s="24"/>
      <c r="AR173" s="24" t="s">
        <v>43</v>
      </c>
      <c r="AS173" s="68">
        <v>166.846581118759</v>
      </c>
      <c r="AT173" s="72">
        <v>15.4457648756257</v>
      </c>
      <c r="AU173" s="68">
        <v>74.3367442217477</v>
      </c>
      <c r="AV173" s="72">
        <v>-27.5694943098768</v>
      </c>
      <c r="AW173" s="68">
        <v>114.356420233742</v>
      </c>
      <c r="AX173" s="72">
        <v>-2.66979413897882</v>
      </c>
      <c r="AY173" s="24"/>
      <c r="AZ173" s="24" t="s">
        <v>43</v>
      </c>
      <c r="BA173" s="68">
        <v>76.9808411790656</v>
      </c>
      <c r="BB173" s="72">
        <v>-14.5782221851946</v>
      </c>
      <c r="BC173" s="68">
        <v>128.439292506131</v>
      </c>
      <c r="BD173" s="72">
        <v>39.3011378558898</v>
      </c>
      <c r="BE173" s="68">
        <v>84.945404324458</v>
      </c>
      <c r="BF173" s="72">
        <v>-16.1965568772848</v>
      </c>
      <c r="BG173" s="68">
        <v>94.6333992676445</v>
      </c>
      <c r="BH173" s="72">
        <v>21.2707649137786</v>
      </c>
      <c r="BI173" s="435"/>
    </row>
    <row r="174" s="405" customFormat="1" ht="15" hidden="1" customHeight="1" spans="1:61">
      <c r="A174" s="24"/>
      <c r="B174" s="24"/>
      <c r="C174" s="68"/>
      <c r="D174" s="72"/>
      <c r="E174" s="68"/>
      <c r="F174" s="72"/>
      <c r="G174" s="68"/>
      <c r="H174" s="72"/>
      <c r="I174" s="68"/>
      <c r="J174" s="72"/>
      <c r="K174" s="24"/>
      <c r="L174" s="24"/>
      <c r="M174" s="68"/>
      <c r="N174" s="72"/>
      <c r="O174" s="68"/>
      <c r="P174" s="72"/>
      <c r="Q174" s="68"/>
      <c r="R174" s="72"/>
      <c r="S174" s="24"/>
      <c r="T174" s="24"/>
      <c r="U174" s="68"/>
      <c r="V174" s="72"/>
      <c r="W174" s="68"/>
      <c r="X174" s="72"/>
      <c r="Y174" s="68"/>
      <c r="Z174" s="72"/>
      <c r="AA174" s="24"/>
      <c r="AB174" s="24"/>
      <c r="AC174" s="68"/>
      <c r="AD174" s="72"/>
      <c r="AE174" s="68"/>
      <c r="AF174" s="72"/>
      <c r="AG174" s="68"/>
      <c r="AH174" s="72"/>
      <c r="AI174" s="24"/>
      <c r="AJ174" s="24"/>
      <c r="AK174" s="68"/>
      <c r="AL174" s="72"/>
      <c r="AM174" s="68"/>
      <c r="AN174" s="72"/>
      <c r="AO174" s="423"/>
      <c r="AP174" s="72"/>
      <c r="AQ174" s="24"/>
      <c r="AR174" s="24"/>
      <c r="AS174" s="68"/>
      <c r="AT174" s="72"/>
      <c r="AU174" s="68"/>
      <c r="AV174" s="72"/>
      <c r="AW174" s="68"/>
      <c r="AX174" s="72"/>
      <c r="AY174" s="24"/>
      <c r="AZ174" s="24"/>
      <c r="BA174" s="68"/>
      <c r="BB174" s="72"/>
      <c r="BC174" s="68"/>
      <c r="BD174" s="72"/>
      <c r="BE174" s="68"/>
      <c r="BF174" s="72"/>
      <c r="BG174" s="68"/>
      <c r="BH174" s="72"/>
      <c r="BI174" s="435"/>
    </row>
    <row r="175" s="405" customFormat="1" ht="15" customHeight="1" spans="1:61">
      <c r="A175" s="433">
        <v>2022</v>
      </c>
      <c r="B175" s="24" t="s">
        <v>32</v>
      </c>
      <c r="C175" s="68">
        <v>177.745213737631</v>
      </c>
      <c r="D175" s="72">
        <v>17.2537993265053</v>
      </c>
      <c r="E175" s="68">
        <v>120.666766000953</v>
      </c>
      <c r="F175" s="72">
        <v>-11.729070019792</v>
      </c>
      <c r="G175" s="68">
        <v>134.337783015512</v>
      </c>
      <c r="H175" s="72">
        <v>2.72236148667871</v>
      </c>
      <c r="I175" s="68">
        <v>217.231552735291</v>
      </c>
      <c r="J175" s="72">
        <v>24.7671990307026</v>
      </c>
      <c r="K175" s="433">
        <v>2022</v>
      </c>
      <c r="L175" s="24" t="s">
        <v>32</v>
      </c>
      <c r="M175" s="68">
        <v>125.470322892153</v>
      </c>
      <c r="N175" s="72">
        <v>6.77002311898312</v>
      </c>
      <c r="O175" s="68">
        <v>134.388785728004</v>
      </c>
      <c r="P175" s="72">
        <v>13.2756929554125</v>
      </c>
      <c r="Q175" s="68">
        <v>146.681804861592</v>
      </c>
      <c r="R175" s="72">
        <v>14.037330644305</v>
      </c>
      <c r="S175" s="433">
        <v>2022</v>
      </c>
      <c r="T175" s="24" t="s">
        <v>32</v>
      </c>
      <c r="U175" s="68">
        <v>103.56898236588</v>
      </c>
      <c r="V175" s="72">
        <v>-22.1795801821857</v>
      </c>
      <c r="W175" s="68">
        <v>99.492561837384</v>
      </c>
      <c r="X175" s="72">
        <v>19.9972917247485</v>
      </c>
      <c r="Y175" s="68">
        <v>123.015808449443</v>
      </c>
      <c r="Z175" s="72">
        <v>3.73495679710929</v>
      </c>
      <c r="AA175" s="433">
        <v>2022</v>
      </c>
      <c r="AB175" s="24" t="s">
        <v>32</v>
      </c>
      <c r="AC175" s="68">
        <v>139.671622533905</v>
      </c>
      <c r="AD175" s="72">
        <v>19.2366426187377</v>
      </c>
      <c r="AE175" s="68">
        <v>163.258711905034</v>
      </c>
      <c r="AF175" s="72">
        <v>23.706029269826</v>
      </c>
      <c r="AG175" s="68">
        <v>76.3424753482994</v>
      </c>
      <c r="AH175" s="72">
        <v>-29.428392666234</v>
      </c>
      <c r="AI175" s="433">
        <v>2022</v>
      </c>
      <c r="AJ175" s="24" t="s">
        <v>32</v>
      </c>
      <c r="AK175" s="68">
        <v>154.106082921022</v>
      </c>
      <c r="AL175" s="72">
        <v>21.504086052244</v>
      </c>
      <c r="AM175" s="68">
        <v>58.7126026074216</v>
      </c>
      <c r="AN175" s="72">
        <v>11.8033008359199</v>
      </c>
      <c r="AO175" s="423">
        <v>129.095139819329</v>
      </c>
      <c r="AP175" s="72">
        <v>-7.23177172231865</v>
      </c>
      <c r="AQ175" s="433">
        <v>2022</v>
      </c>
      <c r="AR175" s="24" t="s">
        <v>32</v>
      </c>
      <c r="AS175" s="68">
        <v>167.910803466822</v>
      </c>
      <c r="AT175" s="72">
        <v>5.97861879532631</v>
      </c>
      <c r="AU175" s="68">
        <v>71.369707408141</v>
      </c>
      <c r="AV175" s="72">
        <v>-31.1805633696299</v>
      </c>
      <c r="AW175" s="68">
        <v>102.286725968924</v>
      </c>
      <c r="AX175" s="72">
        <v>-5.21838476189572</v>
      </c>
      <c r="AY175" s="433">
        <v>2022</v>
      </c>
      <c r="AZ175" s="24" t="s">
        <v>32</v>
      </c>
      <c r="BA175" s="68">
        <v>78.9251659115164</v>
      </c>
      <c r="BB175" s="72">
        <v>-12.0120293642399</v>
      </c>
      <c r="BC175" s="68">
        <v>138.162040110136</v>
      </c>
      <c r="BD175" s="72">
        <v>24.7539728707024</v>
      </c>
      <c r="BE175" s="68">
        <v>97.4701346601792</v>
      </c>
      <c r="BF175" s="72">
        <v>-9.99391683715017</v>
      </c>
      <c r="BG175" s="68">
        <v>108.632903315477</v>
      </c>
      <c r="BH175" s="72">
        <v>47.7131032284717</v>
      </c>
      <c r="BI175" s="435"/>
    </row>
    <row r="176" s="405" customFormat="1" ht="15" customHeight="1" spans="1:61">
      <c r="A176" s="24"/>
      <c r="B176" s="24" t="s">
        <v>33</v>
      </c>
      <c r="C176" s="68">
        <v>158.250565996087</v>
      </c>
      <c r="D176" s="72">
        <v>19.1569317959821</v>
      </c>
      <c r="E176" s="68">
        <v>113.434818962001</v>
      </c>
      <c r="F176" s="72">
        <v>-17.3957635860597</v>
      </c>
      <c r="G176" s="68">
        <v>132.347708816699</v>
      </c>
      <c r="H176" s="72">
        <v>16.7952933030753</v>
      </c>
      <c r="I176" s="68">
        <v>187.719317471311</v>
      </c>
      <c r="J176" s="72">
        <v>22.1547315977796</v>
      </c>
      <c r="K176" s="24"/>
      <c r="L176" s="24" t="s">
        <v>33</v>
      </c>
      <c r="M176" s="68">
        <v>130.440264564593</v>
      </c>
      <c r="N176" s="72">
        <v>12.8757363666383</v>
      </c>
      <c r="O176" s="68">
        <v>118.474182367275</v>
      </c>
      <c r="P176" s="72">
        <v>11.6655687021341</v>
      </c>
      <c r="Q176" s="68">
        <v>147.900405220923</v>
      </c>
      <c r="R176" s="72">
        <v>10.6475797723883</v>
      </c>
      <c r="S176" s="24"/>
      <c r="T176" s="24" t="s">
        <v>33</v>
      </c>
      <c r="U176" s="68">
        <v>101.350845886047</v>
      </c>
      <c r="V176" s="72">
        <v>-28.2034432925488</v>
      </c>
      <c r="W176" s="68">
        <v>100.133681428737</v>
      </c>
      <c r="X176" s="72">
        <v>4.3284206493117</v>
      </c>
      <c r="Y176" s="68">
        <v>125.263201185764</v>
      </c>
      <c r="Z176" s="72">
        <v>10.5156529411154</v>
      </c>
      <c r="AA176" s="24"/>
      <c r="AB176" s="24" t="s">
        <v>33</v>
      </c>
      <c r="AC176" s="68">
        <v>141.101053808342</v>
      </c>
      <c r="AD176" s="72">
        <v>14.7536100277238</v>
      </c>
      <c r="AE176" s="68">
        <v>166.069073540016</v>
      </c>
      <c r="AF176" s="72">
        <v>20.2037366922477</v>
      </c>
      <c r="AG176" s="68">
        <v>87.0821190920813</v>
      </c>
      <c r="AH176" s="72">
        <v>-35.161357513427</v>
      </c>
      <c r="AI176" s="24"/>
      <c r="AJ176" s="24" t="s">
        <v>33</v>
      </c>
      <c r="AK176" s="68">
        <v>169.140202326379</v>
      </c>
      <c r="AL176" s="72">
        <v>40.450124514816</v>
      </c>
      <c r="AM176" s="68">
        <v>57.5332630527581</v>
      </c>
      <c r="AN176" s="72">
        <v>1.00019100530255</v>
      </c>
      <c r="AO176" s="423">
        <v>46.636681573038</v>
      </c>
      <c r="AP176" s="72">
        <v>-59.7624248860809</v>
      </c>
      <c r="AQ176" s="24"/>
      <c r="AR176" s="24" t="s">
        <v>33</v>
      </c>
      <c r="AS176" s="68">
        <v>153.915714143289</v>
      </c>
      <c r="AT176" s="72">
        <v>7.91601639616906</v>
      </c>
      <c r="AU176" s="68">
        <v>68.4026705945352</v>
      </c>
      <c r="AV176" s="72">
        <v>-34.2462683519026</v>
      </c>
      <c r="AW176" s="68">
        <v>82.5200202034635</v>
      </c>
      <c r="AX176" s="72">
        <v>-25.3417383711262</v>
      </c>
      <c r="AY176" s="24"/>
      <c r="AZ176" s="24" t="s">
        <v>33</v>
      </c>
      <c r="BA176" s="68">
        <v>70.1123870145491</v>
      </c>
      <c r="BB176" s="72">
        <v>-33.4071277540903</v>
      </c>
      <c r="BC176" s="68">
        <v>137.608090281594</v>
      </c>
      <c r="BD176" s="72">
        <v>35.659604978633</v>
      </c>
      <c r="BE176" s="68">
        <v>95.2023877177914</v>
      </c>
      <c r="BF176" s="72">
        <v>5.09689136487623</v>
      </c>
      <c r="BG176" s="68">
        <v>86.9374800620527</v>
      </c>
      <c r="BH176" s="72">
        <v>28.2531909506973</v>
      </c>
      <c r="BI176" s="435"/>
    </row>
    <row r="177" s="405" customFormat="1" ht="15" customHeight="1" spans="1:61">
      <c r="A177" s="24"/>
      <c r="B177" s="24" t="s">
        <v>34</v>
      </c>
      <c r="C177" s="68">
        <v>197.834284956986</v>
      </c>
      <c r="D177" s="72">
        <v>25.0024835540142</v>
      </c>
      <c r="E177" s="68">
        <v>106.2160893681</v>
      </c>
      <c r="F177" s="72">
        <v>-7.71122449323867</v>
      </c>
      <c r="G177" s="68">
        <v>118.830341830322</v>
      </c>
      <c r="H177" s="72">
        <v>-0.296738564581204</v>
      </c>
      <c r="I177" s="68">
        <v>197.033556096033</v>
      </c>
      <c r="J177" s="72">
        <v>24.5952573384055</v>
      </c>
      <c r="K177" s="24"/>
      <c r="L177" s="24" t="s">
        <v>34</v>
      </c>
      <c r="M177" s="68">
        <v>139.643360175588</v>
      </c>
      <c r="N177" s="72">
        <v>7.82075354977674</v>
      </c>
      <c r="O177" s="68">
        <v>124.143909410662</v>
      </c>
      <c r="P177" s="72">
        <v>4.24425778962771</v>
      </c>
      <c r="Q177" s="68">
        <v>149.001076513221</v>
      </c>
      <c r="R177" s="72">
        <v>9.68402786099247</v>
      </c>
      <c r="S177" s="24"/>
      <c r="T177" s="24" t="s">
        <v>34</v>
      </c>
      <c r="U177" s="68">
        <v>99.3473677752302</v>
      </c>
      <c r="V177" s="72">
        <v>-10.4944601068529</v>
      </c>
      <c r="W177" s="68">
        <v>100.71275718867</v>
      </c>
      <c r="X177" s="72">
        <v>1.78987595086035</v>
      </c>
      <c r="Y177" s="68">
        <v>130.088544263804</v>
      </c>
      <c r="Z177" s="72">
        <v>6.53636287522896</v>
      </c>
      <c r="AA177" s="24"/>
      <c r="AB177" s="24" t="s">
        <v>34</v>
      </c>
      <c r="AC177" s="68">
        <v>142.392153023963</v>
      </c>
      <c r="AD177" s="72">
        <v>16.4797086974395</v>
      </c>
      <c r="AE177" s="68">
        <v>160.609265586498</v>
      </c>
      <c r="AF177" s="72">
        <v>32.0684384747323</v>
      </c>
      <c r="AG177" s="68">
        <v>82.8917613357241</v>
      </c>
      <c r="AH177" s="72">
        <v>-32.4941000554436</v>
      </c>
      <c r="AI177" s="24"/>
      <c r="AJ177" s="24" t="s">
        <v>34</v>
      </c>
      <c r="AK177" s="68">
        <v>199.120117565184</v>
      </c>
      <c r="AL177" s="72">
        <v>25.5094061059093</v>
      </c>
      <c r="AM177" s="68">
        <v>66.2843488560594</v>
      </c>
      <c r="AN177" s="72">
        <v>20.1548674115004</v>
      </c>
      <c r="AO177" s="423">
        <v>50.2412294507301</v>
      </c>
      <c r="AP177" s="72">
        <v>-57.0877273333255</v>
      </c>
      <c r="AQ177" s="24"/>
      <c r="AR177" s="24" t="s">
        <v>34</v>
      </c>
      <c r="AS177" s="68">
        <v>147.778609900631</v>
      </c>
      <c r="AT177" s="72">
        <v>0.0930506965109288</v>
      </c>
      <c r="AU177" s="68">
        <v>65.7227663757945</v>
      </c>
      <c r="AV177" s="72">
        <v>-37.5238735666075</v>
      </c>
      <c r="AW177" s="68">
        <v>89.6536520564439</v>
      </c>
      <c r="AX177" s="72">
        <v>-12.7297898527691</v>
      </c>
      <c r="AY177" s="24"/>
      <c r="AZ177" s="24" t="s">
        <v>34</v>
      </c>
      <c r="BA177" s="68">
        <v>72.5129232834111</v>
      </c>
      <c r="BB177" s="72">
        <v>-30.6677668808329</v>
      </c>
      <c r="BC177" s="68">
        <v>144.02642626742</v>
      </c>
      <c r="BD177" s="72">
        <v>28.5704016395341</v>
      </c>
      <c r="BE177" s="68">
        <v>100.572546182999</v>
      </c>
      <c r="BF177" s="72">
        <v>6.18362705725282</v>
      </c>
      <c r="BG177" s="68">
        <v>112.314736111369</v>
      </c>
      <c r="BH177" s="72">
        <v>24.2739791774358</v>
      </c>
      <c r="BI177" s="435"/>
    </row>
    <row r="178" s="405" customFormat="1" ht="15" customHeight="1" spans="1:61">
      <c r="A178" s="24"/>
      <c r="B178" s="24" t="s">
        <v>35</v>
      </c>
      <c r="C178" s="68">
        <v>258.944933204972</v>
      </c>
      <c r="D178" s="72">
        <v>25.3275540872116</v>
      </c>
      <c r="E178" s="68">
        <v>114.938470242037</v>
      </c>
      <c r="F178" s="72">
        <v>-0.730948575239097</v>
      </c>
      <c r="G178" s="68">
        <v>122.554675235791</v>
      </c>
      <c r="H178" s="72">
        <v>2.69268633723601</v>
      </c>
      <c r="I178" s="68">
        <v>205.610527232383</v>
      </c>
      <c r="J178" s="72">
        <v>22.5388024516951</v>
      </c>
      <c r="K178" s="24"/>
      <c r="L178" s="24" t="s">
        <v>35</v>
      </c>
      <c r="M178" s="68">
        <v>111.740131819924</v>
      </c>
      <c r="N178" s="72">
        <v>14.1904895004137</v>
      </c>
      <c r="O178" s="68">
        <v>129.588251396731</v>
      </c>
      <c r="P178" s="72">
        <v>12.1987817713987</v>
      </c>
      <c r="Q178" s="68">
        <v>149.393942449861</v>
      </c>
      <c r="R178" s="72">
        <v>8.08811872779465</v>
      </c>
      <c r="S178" s="24"/>
      <c r="T178" s="24" t="s">
        <v>35</v>
      </c>
      <c r="U178" s="68">
        <v>122.569603125729</v>
      </c>
      <c r="V178" s="72">
        <v>2.17424463212537</v>
      </c>
      <c r="W178" s="68">
        <v>100.734941446484</v>
      </c>
      <c r="X178" s="72">
        <v>21.0988547567973</v>
      </c>
      <c r="Y178" s="68">
        <v>122.01102225237</v>
      </c>
      <c r="Z178" s="72">
        <v>19.2243817445848</v>
      </c>
      <c r="AA178" s="24"/>
      <c r="AB178" s="24" t="s">
        <v>35</v>
      </c>
      <c r="AC178" s="68">
        <v>141.088363963558</v>
      </c>
      <c r="AD178" s="72">
        <v>11.2222947344201</v>
      </c>
      <c r="AE178" s="68">
        <v>172.617713054166</v>
      </c>
      <c r="AF178" s="72">
        <v>29.7448965957439</v>
      </c>
      <c r="AG178" s="68">
        <v>91.4811665366949</v>
      </c>
      <c r="AH178" s="72">
        <v>-7.13335123683348</v>
      </c>
      <c r="AI178" s="24"/>
      <c r="AJ178" s="24" t="s">
        <v>35</v>
      </c>
      <c r="AK178" s="68">
        <v>176.045114244201</v>
      </c>
      <c r="AL178" s="72">
        <v>-19.867592458021</v>
      </c>
      <c r="AM178" s="68">
        <v>58.1836781872194</v>
      </c>
      <c r="AN178" s="72">
        <v>21.0688321450042</v>
      </c>
      <c r="AO178" s="423">
        <v>47.6639451057546</v>
      </c>
      <c r="AP178" s="72">
        <v>-56.8813631835608</v>
      </c>
      <c r="AQ178" s="24"/>
      <c r="AR178" s="24" t="s">
        <v>35</v>
      </c>
      <c r="AS178" s="68">
        <v>153.511509698209</v>
      </c>
      <c r="AT178" s="72">
        <v>-13.6233361032425</v>
      </c>
      <c r="AU178" s="68">
        <v>90.2097525281822</v>
      </c>
      <c r="AV178" s="72">
        <v>-15.0148562594158</v>
      </c>
      <c r="AW178" s="68">
        <v>101.952804699466</v>
      </c>
      <c r="AX178" s="72">
        <v>3.29105531808402</v>
      </c>
      <c r="AY178" s="24"/>
      <c r="AZ178" s="24" t="s">
        <v>35</v>
      </c>
      <c r="BA178" s="68">
        <v>79.25290534943</v>
      </c>
      <c r="BB178" s="72">
        <v>-6.19784104910254</v>
      </c>
      <c r="BC178" s="68">
        <v>103.185599735022</v>
      </c>
      <c r="BD178" s="72">
        <v>23.8790037093586</v>
      </c>
      <c r="BE178" s="68">
        <v>97.0086499285602</v>
      </c>
      <c r="BF178" s="72">
        <v>19.1859858937982</v>
      </c>
      <c r="BG178" s="68">
        <v>108.106503921322</v>
      </c>
      <c r="BH178" s="72">
        <v>19.8228084468339</v>
      </c>
      <c r="BI178" s="435"/>
    </row>
    <row r="179" s="405" customFormat="1" ht="15" customHeight="1" spans="1:61">
      <c r="A179" s="24"/>
      <c r="B179" s="24" t="s">
        <v>36</v>
      </c>
      <c r="C179" s="68">
        <v>236.271518469049</v>
      </c>
      <c r="D179" s="72">
        <v>28.7836475873708</v>
      </c>
      <c r="E179" s="68">
        <v>122.175428700981</v>
      </c>
      <c r="F179" s="72">
        <v>-1.17100765447805</v>
      </c>
      <c r="G179" s="68">
        <v>116.793134505199</v>
      </c>
      <c r="H179" s="72">
        <v>5.12416454556339</v>
      </c>
      <c r="I179" s="68">
        <v>208.976170980125</v>
      </c>
      <c r="J179" s="72">
        <v>20.0207201812646</v>
      </c>
      <c r="K179" s="24"/>
      <c r="L179" s="24" t="s">
        <v>36</v>
      </c>
      <c r="M179" s="68">
        <v>103.295536044104</v>
      </c>
      <c r="N179" s="72">
        <v>8.98068167792051</v>
      </c>
      <c r="O179" s="68">
        <v>141.727971749182</v>
      </c>
      <c r="P179" s="72">
        <v>-4.22104110673219</v>
      </c>
      <c r="Q179" s="68">
        <v>150.72989665877</v>
      </c>
      <c r="R179" s="72">
        <v>7.79110038598306</v>
      </c>
      <c r="S179" s="24"/>
      <c r="T179" s="24" t="s">
        <v>36</v>
      </c>
      <c r="U179" s="68">
        <v>106.450694936185</v>
      </c>
      <c r="V179" s="72">
        <v>-6.62495414083347</v>
      </c>
      <c r="W179" s="68">
        <v>102.610995309452</v>
      </c>
      <c r="X179" s="72">
        <v>5.12077053330667</v>
      </c>
      <c r="Y179" s="68">
        <v>115.971276595669</v>
      </c>
      <c r="Z179" s="72">
        <v>11.935895646027</v>
      </c>
      <c r="AA179" s="24"/>
      <c r="AB179" s="24" t="s">
        <v>36</v>
      </c>
      <c r="AC179" s="68">
        <v>143.539495302945</v>
      </c>
      <c r="AD179" s="72">
        <v>11.8959108753712</v>
      </c>
      <c r="AE179" s="68">
        <v>140.471737143959</v>
      </c>
      <c r="AF179" s="72">
        <v>8.37362781721862</v>
      </c>
      <c r="AG179" s="68">
        <v>91.2232129899913</v>
      </c>
      <c r="AH179" s="72">
        <v>-13.0187565821385</v>
      </c>
      <c r="AI179" s="24"/>
      <c r="AJ179" s="24" t="s">
        <v>36</v>
      </c>
      <c r="AK179" s="68">
        <v>186.26446607753</v>
      </c>
      <c r="AL179" s="72">
        <v>0.308115229279366</v>
      </c>
      <c r="AM179" s="68">
        <v>62.956692621809</v>
      </c>
      <c r="AN179" s="72">
        <v>19.402568388695</v>
      </c>
      <c r="AO179" s="423">
        <v>46.1061743110001</v>
      </c>
      <c r="AP179" s="72">
        <v>-56.003373146834</v>
      </c>
      <c r="AQ179" s="24"/>
      <c r="AR179" s="24" t="s">
        <v>36</v>
      </c>
      <c r="AS179" s="68">
        <v>187.094959285084</v>
      </c>
      <c r="AT179" s="72">
        <v>19.4071514188965</v>
      </c>
      <c r="AU179" s="68">
        <v>71.3002131552589</v>
      </c>
      <c r="AV179" s="72">
        <v>-33.2970720799565</v>
      </c>
      <c r="AW179" s="68">
        <v>87.0093485441093</v>
      </c>
      <c r="AX179" s="72">
        <v>-5.82251891852485</v>
      </c>
      <c r="AY179" s="24"/>
      <c r="AZ179" s="24" t="s">
        <v>36</v>
      </c>
      <c r="BA179" s="68">
        <v>72.0980787316836</v>
      </c>
      <c r="BB179" s="72">
        <v>-15.1176227954713</v>
      </c>
      <c r="BC179" s="68">
        <v>123.216249050177</v>
      </c>
      <c r="BD179" s="72">
        <v>15.3469678363604</v>
      </c>
      <c r="BE179" s="68">
        <v>87.4522419334025</v>
      </c>
      <c r="BF179" s="72">
        <v>4.05696815074367</v>
      </c>
      <c r="BG179" s="68">
        <v>101.535836868432</v>
      </c>
      <c r="BH179" s="72">
        <v>10.7815914582744</v>
      </c>
      <c r="BI179" s="435"/>
    </row>
    <row r="180" s="405" customFormat="1" ht="15" customHeight="1" spans="1:61">
      <c r="A180" s="24"/>
      <c r="B180" s="24" t="s">
        <v>37</v>
      </c>
      <c r="C180" s="68">
        <v>218.663683535063</v>
      </c>
      <c r="D180" s="72">
        <v>16.1398277728132</v>
      </c>
      <c r="E180" s="68">
        <v>115.32270909354</v>
      </c>
      <c r="F180" s="72">
        <v>-5.04998862872969</v>
      </c>
      <c r="G180" s="68">
        <v>122.571557223575</v>
      </c>
      <c r="H180" s="72">
        <v>-1.62098539078687</v>
      </c>
      <c r="I180" s="68">
        <v>204.926357150408</v>
      </c>
      <c r="J180" s="72">
        <v>23.9298607412958</v>
      </c>
      <c r="K180" s="24"/>
      <c r="L180" s="24" t="s">
        <v>37</v>
      </c>
      <c r="M180" s="68">
        <v>108.81003874507</v>
      </c>
      <c r="N180" s="72">
        <v>1.12845698877719</v>
      </c>
      <c r="O180" s="68">
        <v>141.889989297543</v>
      </c>
      <c r="P180" s="72">
        <v>34.358031539868</v>
      </c>
      <c r="Q180" s="68">
        <v>152.304818331895</v>
      </c>
      <c r="R180" s="72">
        <v>5.73355105075164</v>
      </c>
      <c r="S180" s="24"/>
      <c r="T180" s="24" t="s">
        <v>37</v>
      </c>
      <c r="U180" s="68">
        <v>103.185819354708</v>
      </c>
      <c r="V180" s="72">
        <v>-18.4696028709496</v>
      </c>
      <c r="W180" s="68">
        <v>99.9765372322281</v>
      </c>
      <c r="X180" s="72">
        <v>-2.05492609561978</v>
      </c>
      <c r="Y180" s="68">
        <v>115.527649858282</v>
      </c>
      <c r="Z180" s="72">
        <v>-0.498916258137541</v>
      </c>
      <c r="AA180" s="24"/>
      <c r="AB180" s="24" t="s">
        <v>37</v>
      </c>
      <c r="AC180" s="68">
        <v>141.539699581812</v>
      </c>
      <c r="AD180" s="72">
        <v>3.26549498166027</v>
      </c>
      <c r="AE180" s="68">
        <v>172.002468400127</v>
      </c>
      <c r="AF180" s="72">
        <v>29.0727210563931</v>
      </c>
      <c r="AG180" s="68">
        <v>82.175706621889</v>
      </c>
      <c r="AH180" s="72">
        <v>-25.6907938732999</v>
      </c>
      <c r="AI180" s="24"/>
      <c r="AJ180" s="24" t="s">
        <v>37</v>
      </c>
      <c r="AK180" s="68">
        <v>251.949511899228</v>
      </c>
      <c r="AL180" s="72">
        <v>13.5802072698081</v>
      </c>
      <c r="AM180" s="68">
        <v>67.3082774572545</v>
      </c>
      <c r="AN180" s="72">
        <v>37.860863400748</v>
      </c>
      <c r="AO180" s="423">
        <v>49.1868913956446</v>
      </c>
      <c r="AP180" s="72">
        <v>-56.5137393627545</v>
      </c>
      <c r="AQ180" s="24"/>
      <c r="AR180" s="24" t="s">
        <v>37</v>
      </c>
      <c r="AS180" s="68">
        <v>154.617056271882</v>
      </c>
      <c r="AT180" s="72">
        <v>63.6541460195588</v>
      </c>
      <c r="AU180" s="68">
        <v>73.9461453531335</v>
      </c>
      <c r="AV180" s="72">
        <v>7.04981277801184</v>
      </c>
      <c r="AW180" s="68">
        <v>91.9201322275238</v>
      </c>
      <c r="AX180" s="72">
        <v>-4.69833154960564</v>
      </c>
      <c r="AY180" s="24"/>
      <c r="AZ180" s="24" t="s">
        <v>37</v>
      </c>
      <c r="BA180" s="68">
        <v>77.1769392483573</v>
      </c>
      <c r="BB180" s="72">
        <v>8.90673775857567</v>
      </c>
      <c r="BC180" s="68">
        <v>128.211127958674</v>
      </c>
      <c r="BD180" s="72">
        <v>44.2748632014091</v>
      </c>
      <c r="BE180" s="68">
        <v>82.528500445052</v>
      </c>
      <c r="BF180" s="72">
        <v>28.0323302192424</v>
      </c>
      <c r="BG180" s="68">
        <v>103.003588519156</v>
      </c>
      <c r="BH180" s="72">
        <v>2.99887779547581</v>
      </c>
      <c r="BI180" s="435"/>
    </row>
    <row r="181" s="405" customFormat="1" ht="15" customHeight="1" spans="1:61">
      <c r="A181" s="24"/>
      <c r="B181" s="24" t="s">
        <v>38</v>
      </c>
      <c r="C181" s="68">
        <v>234.856631971324</v>
      </c>
      <c r="D181" s="72">
        <v>24.355749056651</v>
      </c>
      <c r="E181" s="68">
        <v>105.23480771672</v>
      </c>
      <c r="F181" s="72">
        <v>-5.60433451876233</v>
      </c>
      <c r="G181" s="68">
        <v>118.06484241994</v>
      </c>
      <c r="H181" s="72">
        <v>3.56808773956121</v>
      </c>
      <c r="I181" s="68">
        <v>234.803245999591</v>
      </c>
      <c r="J181" s="72">
        <v>12.1792779640472</v>
      </c>
      <c r="K181" s="24"/>
      <c r="L181" s="24" t="s">
        <v>38</v>
      </c>
      <c r="M181" s="68">
        <v>108.931372976445</v>
      </c>
      <c r="N181" s="72">
        <v>0.135190513511475</v>
      </c>
      <c r="O181" s="68">
        <v>133.198693306657</v>
      </c>
      <c r="P181" s="72">
        <v>35.8500408098488</v>
      </c>
      <c r="Q181" s="68">
        <v>153.054960487654</v>
      </c>
      <c r="R181" s="72">
        <v>17.3456239667013</v>
      </c>
      <c r="S181" s="24"/>
      <c r="T181" s="24" t="s">
        <v>38</v>
      </c>
      <c r="U181" s="68">
        <v>109.740972021729</v>
      </c>
      <c r="V181" s="72">
        <v>-3.71585819448661</v>
      </c>
      <c r="W181" s="68">
        <v>101.591549162295</v>
      </c>
      <c r="X181" s="72">
        <v>2.48014440681821</v>
      </c>
      <c r="Y181" s="68">
        <v>118.965732994839</v>
      </c>
      <c r="Z181" s="72">
        <v>-1.53524731287744</v>
      </c>
      <c r="AA181" s="24"/>
      <c r="AB181" s="24" t="s">
        <v>38</v>
      </c>
      <c r="AC181" s="68">
        <v>143.084977422798</v>
      </c>
      <c r="AD181" s="72">
        <v>3.77442279636372</v>
      </c>
      <c r="AE181" s="68">
        <v>140.634380112459</v>
      </c>
      <c r="AF181" s="72">
        <v>13.2338517103908</v>
      </c>
      <c r="AG181" s="68">
        <v>50.1490946161784</v>
      </c>
      <c r="AH181" s="72">
        <v>-30.8649879648916</v>
      </c>
      <c r="AI181" s="24"/>
      <c r="AJ181" s="24" t="s">
        <v>38</v>
      </c>
      <c r="AK181" s="68">
        <v>224.367870833207</v>
      </c>
      <c r="AL181" s="72">
        <v>29.3640004928576</v>
      </c>
      <c r="AM181" s="68">
        <v>65.2536439068506</v>
      </c>
      <c r="AN181" s="72">
        <v>63.416237998177</v>
      </c>
      <c r="AO181" s="423">
        <v>49.7925571716309</v>
      </c>
      <c r="AP181" s="72">
        <v>-50.0507943868807</v>
      </c>
      <c r="AQ181" s="24"/>
      <c r="AR181" s="24" t="s">
        <v>38</v>
      </c>
      <c r="AS181" s="68">
        <v>138.70594866605</v>
      </c>
      <c r="AT181" s="72">
        <v>55.5075284391463</v>
      </c>
      <c r="AU181" s="68">
        <v>78.1283453806574</v>
      </c>
      <c r="AV181" s="72">
        <v>-5.38150208320852</v>
      </c>
      <c r="AW181" s="68">
        <v>94.0428021843963</v>
      </c>
      <c r="AX181" s="72">
        <v>-5.61058366011102</v>
      </c>
      <c r="AY181" s="24"/>
      <c r="AZ181" s="24" t="s">
        <v>38</v>
      </c>
      <c r="BA181" s="68">
        <v>75.6364494161778</v>
      </c>
      <c r="BB181" s="72">
        <v>7.50515285546534</v>
      </c>
      <c r="BC181" s="68">
        <v>142.266451285812</v>
      </c>
      <c r="BD181" s="72">
        <v>57.2044637746464</v>
      </c>
      <c r="BE181" s="68">
        <v>89.4664775515014</v>
      </c>
      <c r="BF181" s="72">
        <v>46.5080860469108</v>
      </c>
      <c r="BG181" s="68">
        <v>102.101247414212</v>
      </c>
      <c r="BH181" s="72">
        <v>-3.64181644934257</v>
      </c>
      <c r="BI181" s="435"/>
    </row>
    <row r="182" s="405" customFormat="1" ht="15" customHeight="1" spans="1:61">
      <c r="A182" s="24"/>
      <c r="B182" s="24" t="s">
        <v>39</v>
      </c>
      <c r="C182" s="68">
        <v>237.460458950219</v>
      </c>
      <c r="D182" s="72">
        <v>8.4030919940206</v>
      </c>
      <c r="E182" s="68">
        <v>118.975764039725</v>
      </c>
      <c r="F182" s="72">
        <v>7.20617404892785</v>
      </c>
      <c r="G182" s="68">
        <v>130.153106446861</v>
      </c>
      <c r="H182" s="72">
        <v>13.9161269748023</v>
      </c>
      <c r="I182" s="68">
        <v>252.887682412455</v>
      </c>
      <c r="J182" s="72">
        <v>4.75230757448124</v>
      </c>
      <c r="K182" s="24"/>
      <c r="L182" s="24" t="s">
        <v>39</v>
      </c>
      <c r="M182" s="68">
        <v>114.869738104588</v>
      </c>
      <c r="N182" s="72">
        <v>5.0507913444325</v>
      </c>
      <c r="O182" s="68">
        <v>134.716981705341</v>
      </c>
      <c r="P182" s="72">
        <v>51.6585452234372</v>
      </c>
      <c r="Q182" s="68">
        <v>154.12213907108</v>
      </c>
      <c r="R182" s="72">
        <v>9.9764484560701</v>
      </c>
      <c r="S182" s="24"/>
      <c r="T182" s="24" t="s">
        <v>39</v>
      </c>
      <c r="U182" s="68">
        <v>105.651526581099</v>
      </c>
      <c r="V182" s="72">
        <v>-4.77855930388111</v>
      </c>
      <c r="W182" s="68">
        <v>103.609792539805</v>
      </c>
      <c r="X182" s="72">
        <v>-0.856845248542129</v>
      </c>
      <c r="Y182" s="68">
        <v>121.579872181509</v>
      </c>
      <c r="Z182" s="72">
        <v>8.65739035229163</v>
      </c>
      <c r="AA182" s="24"/>
      <c r="AB182" s="24" t="s">
        <v>39</v>
      </c>
      <c r="AC182" s="68">
        <v>145.615929437128</v>
      </c>
      <c r="AD182" s="72">
        <v>2.95821496272413</v>
      </c>
      <c r="AE182" s="68">
        <v>124.885440798347</v>
      </c>
      <c r="AF182" s="72">
        <v>-17.6620204580099</v>
      </c>
      <c r="AG182" s="68">
        <v>56.8299577259976</v>
      </c>
      <c r="AH182" s="72">
        <v>-29.0963456286658</v>
      </c>
      <c r="AI182" s="24"/>
      <c r="AJ182" s="24" t="s">
        <v>39</v>
      </c>
      <c r="AK182" s="68">
        <v>217.78084358699</v>
      </c>
      <c r="AL182" s="72">
        <v>76.0318440262913</v>
      </c>
      <c r="AM182" s="68">
        <v>67.7800707188321</v>
      </c>
      <c r="AN182" s="72">
        <v>49.2249942071829</v>
      </c>
      <c r="AO182" s="423">
        <v>51.9262482023031</v>
      </c>
      <c r="AP182" s="72">
        <v>-62.8532729230069</v>
      </c>
      <c r="AQ182" s="24"/>
      <c r="AR182" s="24" t="s">
        <v>39</v>
      </c>
      <c r="AS182" s="68">
        <v>93.6476923596078</v>
      </c>
      <c r="AT182" s="72">
        <v>-0.414234104494298</v>
      </c>
      <c r="AU182" s="68">
        <v>71.5981339657348</v>
      </c>
      <c r="AV182" s="72">
        <v>-7.86359385549159</v>
      </c>
      <c r="AW182" s="68">
        <v>81.8274440792908</v>
      </c>
      <c r="AX182" s="72">
        <v>-29.0065732302002</v>
      </c>
      <c r="AY182" s="24"/>
      <c r="AZ182" s="24" t="s">
        <v>39</v>
      </c>
      <c r="BA182" s="68">
        <v>70.3345472196363</v>
      </c>
      <c r="BB182" s="72">
        <v>5.01979648552582</v>
      </c>
      <c r="BC182" s="68">
        <v>144.987723418208</v>
      </c>
      <c r="BD182" s="72">
        <v>29.0322769293958</v>
      </c>
      <c r="BE182" s="68">
        <v>93.3924394849241</v>
      </c>
      <c r="BF182" s="72">
        <v>47.7239221987429</v>
      </c>
      <c r="BG182" s="68">
        <v>86.2572970581341</v>
      </c>
      <c r="BH182" s="72">
        <v>-13.2110177134416</v>
      </c>
      <c r="BI182" s="435"/>
    </row>
    <row r="183" s="405" customFormat="1" ht="15" customHeight="1" spans="1:61">
      <c r="A183" s="24"/>
      <c r="B183" s="24" t="s">
        <v>40</v>
      </c>
      <c r="C183" s="68">
        <v>247.538847613334</v>
      </c>
      <c r="D183" s="72">
        <v>17.3853614803786</v>
      </c>
      <c r="E183" s="68">
        <v>113.338695963391</v>
      </c>
      <c r="F183" s="72">
        <v>6.07142460922535</v>
      </c>
      <c r="G183" s="68">
        <v>125.431038084618</v>
      </c>
      <c r="H183" s="72">
        <v>7.49244395652575</v>
      </c>
      <c r="I183" s="68">
        <v>245.082478294888</v>
      </c>
      <c r="J183" s="72">
        <v>4.03577100443806</v>
      </c>
      <c r="K183" s="24"/>
      <c r="L183" s="24" t="s">
        <v>40</v>
      </c>
      <c r="M183" s="68">
        <v>126.333433688966</v>
      </c>
      <c r="N183" s="72">
        <v>7.62577327748201</v>
      </c>
      <c r="O183" s="68">
        <v>145.9161583193</v>
      </c>
      <c r="P183" s="72">
        <v>32.8933339079854</v>
      </c>
      <c r="Q183" s="68">
        <v>156.752402138666</v>
      </c>
      <c r="R183" s="72">
        <v>9.67404003655589</v>
      </c>
      <c r="S183" s="24"/>
      <c r="T183" s="24" t="s">
        <v>40</v>
      </c>
      <c r="U183" s="68">
        <v>104.744904239136</v>
      </c>
      <c r="V183" s="72">
        <v>-8.73389372592527</v>
      </c>
      <c r="W183" s="68">
        <v>102.355663267947</v>
      </c>
      <c r="X183" s="72">
        <v>8.29069717600591</v>
      </c>
      <c r="Y183" s="68">
        <v>121.029220470216</v>
      </c>
      <c r="Z183" s="72">
        <v>5.00552178860782</v>
      </c>
      <c r="AA183" s="24"/>
      <c r="AB183" s="24" t="s">
        <v>40</v>
      </c>
      <c r="AC183" s="68">
        <v>144.636307646117</v>
      </c>
      <c r="AD183" s="72">
        <v>10.5488156682686</v>
      </c>
      <c r="AE183" s="68">
        <v>144.654918468191</v>
      </c>
      <c r="AF183" s="72">
        <v>-12.6486468302691</v>
      </c>
      <c r="AG183" s="68">
        <v>54.2064457055166</v>
      </c>
      <c r="AH183" s="72">
        <v>-34.6387314309208</v>
      </c>
      <c r="AI183" s="24"/>
      <c r="AJ183" s="24" t="s">
        <v>40</v>
      </c>
      <c r="AK183" s="68">
        <v>237.600175318571</v>
      </c>
      <c r="AL183" s="72">
        <v>62.4540954277032</v>
      </c>
      <c r="AM183" s="68">
        <v>67.4804932195315</v>
      </c>
      <c r="AN183" s="72">
        <v>-46.3683743970812</v>
      </c>
      <c r="AO183" s="423">
        <v>50.9180314504314</v>
      </c>
      <c r="AP183" s="72">
        <v>-64.0936976035314</v>
      </c>
      <c r="AQ183" s="24"/>
      <c r="AR183" s="24" t="s">
        <v>40</v>
      </c>
      <c r="AS183" s="68">
        <v>147.881470803106</v>
      </c>
      <c r="AT183" s="72">
        <v>-6.03181322327313</v>
      </c>
      <c r="AU183" s="68">
        <v>71.3496813714856</v>
      </c>
      <c r="AV183" s="72">
        <v>-15.7899839882572</v>
      </c>
      <c r="AW183" s="68">
        <v>76.6560854296725</v>
      </c>
      <c r="AX183" s="72">
        <v>-37.2375993196591</v>
      </c>
      <c r="AY183" s="24"/>
      <c r="AZ183" s="24" t="s">
        <v>40</v>
      </c>
      <c r="BA183" s="68">
        <v>80.3906371259722</v>
      </c>
      <c r="BB183" s="72">
        <v>15.3019446683715</v>
      </c>
      <c r="BC183" s="68">
        <v>139.226435211168</v>
      </c>
      <c r="BD183" s="72">
        <v>-7.22267997683083</v>
      </c>
      <c r="BE183" s="68">
        <v>110.859605183256</v>
      </c>
      <c r="BF183" s="72">
        <v>22.808287081377</v>
      </c>
      <c r="BG183" s="68">
        <v>95.9095167493671</v>
      </c>
      <c r="BH183" s="72">
        <v>-22.7846069675379</v>
      </c>
      <c r="BI183" s="435"/>
    </row>
    <row r="184" s="405" customFormat="1" ht="15" customHeight="1" spans="1:61">
      <c r="A184" s="24"/>
      <c r="B184" s="24" t="s">
        <v>41</v>
      </c>
      <c r="C184" s="68">
        <v>204.434334649182</v>
      </c>
      <c r="D184" s="72">
        <v>13.079804178574</v>
      </c>
      <c r="E184" s="68">
        <v>92.5364203784683</v>
      </c>
      <c r="F184" s="72">
        <v>-7.31958987819387</v>
      </c>
      <c r="G184" s="68">
        <v>129.314606868537</v>
      </c>
      <c r="H184" s="72">
        <v>9.81301846781177</v>
      </c>
      <c r="I184" s="68">
        <v>197.032694790063</v>
      </c>
      <c r="J184" s="72">
        <v>9.79016215216804</v>
      </c>
      <c r="K184" s="24"/>
      <c r="L184" s="24" t="s">
        <v>41</v>
      </c>
      <c r="M184" s="68">
        <v>125.516419548362</v>
      </c>
      <c r="N184" s="72">
        <v>-9.35066255891815</v>
      </c>
      <c r="O184" s="68">
        <v>134.802629585181</v>
      </c>
      <c r="P184" s="72">
        <v>5.32273236944376</v>
      </c>
      <c r="Q184" s="68">
        <v>156.960667994979</v>
      </c>
      <c r="R184" s="72">
        <v>9.71259502746497</v>
      </c>
      <c r="S184" s="24"/>
      <c r="T184" s="24" t="s">
        <v>41</v>
      </c>
      <c r="U184" s="68">
        <v>107.852545550442</v>
      </c>
      <c r="V184" s="72">
        <v>-5.45438769010465</v>
      </c>
      <c r="W184" s="68">
        <v>103.157004171151</v>
      </c>
      <c r="X184" s="72">
        <v>6.01301065192294</v>
      </c>
      <c r="Y184" s="68">
        <v>139.40238685313</v>
      </c>
      <c r="Z184" s="72">
        <v>1.99292977053476</v>
      </c>
      <c r="AA184" s="24"/>
      <c r="AB184" s="24" t="s">
        <v>41</v>
      </c>
      <c r="AC184" s="68">
        <v>145.463543538658</v>
      </c>
      <c r="AD184" s="72">
        <v>2.38121530692248</v>
      </c>
      <c r="AE184" s="68">
        <v>149.412476734868</v>
      </c>
      <c r="AF184" s="72">
        <v>-16.8396124711633</v>
      </c>
      <c r="AG184" s="68">
        <v>58.4907184351085</v>
      </c>
      <c r="AH184" s="72">
        <v>-31.4034031365483</v>
      </c>
      <c r="AI184" s="24"/>
      <c r="AJ184" s="24" t="s">
        <v>41</v>
      </c>
      <c r="AK184" s="68">
        <v>225.428315819072</v>
      </c>
      <c r="AL184" s="72">
        <v>45.1307729575901</v>
      </c>
      <c r="AM184" s="68">
        <v>72.4027501784399</v>
      </c>
      <c r="AN184" s="72">
        <v>-18.5610778732948</v>
      </c>
      <c r="AO184" s="423">
        <v>50.688284262977</v>
      </c>
      <c r="AP184" s="72">
        <v>-60.8061449225666</v>
      </c>
      <c r="AQ184" s="24"/>
      <c r="AR184" s="24" t="s">
        <v>41</v>
      </c>
      <c r="AS184" s="68">
        <v>193.255775987266</v>
      </c>
      <c r="AT184" s="72">
        <v>2.87940439215974</v>
      </c>
      <c r="AU184" s="68">
        <v>75.0438490434151</v>
      </c>
      <c r="AV184" s="72">
        <v>-19.1500997185788</v>
      </c>
      <c r="AW184" s="68">
        <v>80.7402801302675</v>
      </c>
      <c r="AX184" s="72">
        <v>-30.7719405940393</v>
      </c>
      <c r="AY184" s="24"/>
      <c r="AZ184" s="24" t="s">
        <v>41</v>
      </c>
      <c r="BA184" s="68">
        <v>67.0857774703313</v>
      </c>
      <c r="BB184" s="72">
        <v>-15.8832842089199</v>
      </c>
      <c r="BC184" s="68">
        <v>133.871494545279</v>
      </c>
      <c r="BD184" s="72">
        <v>-1.32963427190705</v>
      </c>
      <c r="BE184" s="68">
        <v>97.6860865310056</v>
      </c>
      <c r="BF184" s="72">
        <v>3.62534896715883</v>
      </c>
      <c r="BG184" s="68">
        <v>119.701415481488</v>
      </c>
      <c r="BH184" s="72">
        <v>0.301806079121377</v>
      </c>
      <c r="BI184" s="435"/>
    </row>
    <row r="185" s="405" customFormat="1" ht="15" customHeight="1" spans="1:61">
      <c r="A185" s="436"/>
      <c r="B185" s="436" t="s">
        <v>42</v>
      </c>
      <c r="C185" s="68">
        <v>221.24402407802</v>
      </c>
      <c r="D185" s="72">
        <v>18.4658706962948</v>
      </c>
      <c r="E185" s="68">
        <v>122.832668141474</v>
      </c>
      <c r="F185" s="72">
        <v>9.90213370346906</v>
      </c>
      <c r="G185" s="68">
        <v>129.261786981676</v>
      </c>
      <c r="H185" s="72">
        <v>10.9711400277882</v>
      </c>
      <c r="I185" s="68">
        <v>212.252457949564</v>
      </c>
      <c r="J185" s="72">
        <v>15.7942267545919</v>
      </c>
      <c r="K185" s="436"/>
      <c r="L185" s="436" t="s">
        <v>42</v>
      </c>
      <c r="M185" s="68">
        <v>132.007534149486</v>
      </c>
      <c r="N185" s="72">
        <v>-17.4809459691298</v>
      </c>
      <c r="O185" s="68">
        <v>173.532551124739</v>
      </c>
      <c r="P185" s="72">
        <v>24.158847944763</v>
      </c>
      <c r="Q185" s="68">
        <v>158.153253070057</v>
      </c>
      <c r="R185" s="72">
        <v>9.61253328231007</v>
      </c>
      <c r="S185" s="436"/>
      <c r="T185" s="436" t="s">
        <v>42</v>
      </c>
      <c r="U185" s="68">
        <v>108.170741173592</v>
      </c>
      <c r="V185" s="72">
        <v>0.219615034181956</v>
      </c>
      <c r="W185" s="68">
        <v>103.546078114178</v>
      </c>
      <c r="X185" s="72">
        <v>15.5275162547599</v>
      </c>
      <c r="Y185" s="68">
        <v>121.402450035297</v>
      </c>
      <c r="Z185" s="72">
        <v>-1.65835105259426</v>
      </c>
      <c r="AA185" s="436"/>
      <c r="AB185" s="436" t="s">
        <v>42</v>
      </c>
      <c r="AC185" s="68">
        <v>146.063230372927</v>
      </c>
      <c r="AD185" s="72">
        <v>14.3507703655299</v>
      </c>
      <c r="AE185" s="68">
        <v>144.124297052748</v>
      </c>
      <c r="AF185" s="72">
        <v>-16.793759546381</v>
      </c>
      <c r="AG185" s="68">
        <v>55.6300948561586</v>
      </c>
      <c r="AH185" s="72">
        <v>-19.8438893071385</v>
      </c>
      <c r="AI185" s="436"/>
      <c r="AJ185" s="436" t="s">
        <v>42</v>
      </c>
      <c r="AK185" s="68">
        <v>198.365423908806</v>
      </c>
      <c r="AL185" s="72">
        <v>66.0007394981346</v>
      </c>
      <c r="AM185" s="68">
        <v>70.306182603922</v>
      </c>
      <c r="AN185" s="72">
        <v>-8.12593271787291</v>
      </c>
      <c r="AO185" s="423">
        <v>50.1307164115193</v>
      </c>
      <c r="AP185" s="72">
        <v>-60.1667576853046</v>
      </c>
      <c r="AQ185" s="436"/>
      <c r="AR185" s="436" t="s">
        <v>42</v>
      </c>
      <c r="AS185" s="68">
        <v>189.165338150182</v>
      </c>
      <c r="AT185" s="72">
        <v>5.47781033078887</v>
      </c>
      <c r="AU185" s="68">
        <v>75.3463191039933</v>
      </c>
      <c r="AV185" s="72">
        <v>-2.4113425737701</v>
      </c>
      <c r="AW185" s="68">
        <v>91.8021888239408</v>
      </c>
      <c r="AX185" s="72">
        <v>-17.389138673559</v>
      </c>
      <c r="AY185" s="436"/>
      <c r="AZ185" s="436" t="s">
        <v>42</v>
      </c>
      <c r="BA185" s="68">
        <v>77.7590157312512</v>
      </c>
      <c r="BB185" s="72">
        <v>-7.9902449070174</v>
      </c>
      <c r="BC185" s="68">
        <v>140.047033431698</v>
      </c>
      <c r="BD185" s="72">
        <v>-0.516494518099947</v>
      </c>
      <c r="BE185" s="68">
        <v>97.9214466992633</v>
      </c>
      <c r="BF185" s="72">
        <v>14.3751213552441</v>
      </c>
      <c r="BG185" s="68">
        <v>108.623760254106</v>
      </c>
      <c r="BH185" s="72">
        <v>5.93513676550779</v>
      </c>
      <c r="BI185" s="435"/>
    </row>
    <row r="186" s="405" customFormat="1" ht="15" customHeight="1" spans="1:61">
      <c r="A186" s="24"/>
      <c r="B186" s="24" t="s">
        <v>43</v>
      </c>
      <c r="C186" s="68">
        <v>231.676388335897</v>
      </c>
      <c r="D186" s="72">
        <v>8.27633715853375</v>
      </c>
      <c r="E186" s="68">
        <v>113.272196645893</v>
      </c>
      <c r="F186" s="72">
        <v>-1.92656232828769</v>
      </c>
      <c r="G186" s="68">
        <v>136.407487029705</v>
      </c>
      <c r="H186" s="72">
        <v>13.4440960862075</v>
      </c>
      <c r="I186" s="68">
        <v>255.362142630379</v>
      </c>
      <c r="J186" s="72">
        <v>17.9706144194515</v>
      </c>
      <c r="K186" s="24"/>
      <c r="L186" s="24" t="s">
        <v>43</v>
      </c>
      <c r="M186" s="68">
        <v>135.961932451711</v>
      </c>
      <c r="N186" s="72">
        <v>2.20149815515103</v>
      </c>
      <c r="O186" s="68">
        <v>165.019992806821</v>
      </c>
      <c r="P186" s="72">
        <v>38.0991746138383</v>
      </c>
      <c r="Q186" s="68">
        <v>159.274404624977</v>
      </c>
      <c r="R186" s="72">
        <v>9.4946348597045</v>
      </c>
      <c r="S186" s="24"/>
      <c r="T186" s="24" t="s">
        <v>43</v>
      </c>
      <c r="U186" s="68">
        <v>108.302658213389</v>
      </c>
      <c r="V186" s="72">
        <v>2.37792596596267</v>
      </c>
      <c r="W186" s="68">
        <v>104.00437756657</v>
      </c>
      <c r="X186" s="72">
        <v>5.21280742441208</v>
      </c>
      <c r="Y186" s="68">
        <v>126.290416631294</v>
      </c>
      <c r="Z186" s="72">
        <v>3.42611191534918</v>
      </c>
      <c r="AA186" s="24"/>
      <c r="AB186" s="24" t="s">
        <v>43</v>
      </c>
      <c r="AC186" s="68">
        <v>147.954979833607</v>
      </c>
      <c r="AD186" s="72">
        <v>12.3229775522113</v>
      </c>
      <c r="AE186" s="68">
        <v>197.012350206133</v>
      </c>
      <c r="AF186" s="72">
        <v>6.85439405548634</v>
      </c>
      <c r="AG186" s="68">
        <v>55.7811799896954</v>
      </c>
      <c r="AH186" s="72">
        <v>-15.0260217735967</v>
      </c>
      <c r="AI186" s="24"/>
      <c r="AJ186" s="24" t="s">
        <v>43</v>
      </c>
      <c r="AK186" s="68">
        <v>197.031434046305</v>
      </c>
      <c r="AL186" s="72">
        <v>69.5830130492371</v>
      </c>
      <c r="AM186" s="68">
        <v>81.5078471893883</v>
      </c>
      <c r="AN186" s="72">
        <v>16.0825550733556</v>
      </c>
      <c r="AO186" s="423">
        <v>51.0203543159837</v>
      </c>
      <c r="AP186" s="72">
        <v>-60.1164259937553</v>
      </c>
      <c r="AQ186" s="24"/>
      <c r="AR186" s="24" t="s">
        <v>43</v>
      </c>
      <c r="AS186" s="68">
        <v>173.642584402656</v>
      </c>
      <c r="AT186" s="72">
        <v>4.07320499966357</v>
      </c>
      <c r="AU186" s="68">
        <v>75.2621156306855</v>
      </c>
      <c r="AV186" s="72">
        <v>1.24483715102912</v>
      </c>
      <c r="AW186" s="68">
        <v>85.3770538053127</v>
      </c>
      <c r="AX186" s="72">
        <v>-25.3412675643362</v>
      </c>
      <c r="AY186" s="24"/>
      <c r="AZ186" s="24" t="s">
        <v>43</v>
      </c>
      <c r="BA186" s="68">
        <v>74.2129896528923</v>
      </c>
      <c r="BB186" s="72">
        <v>-3.59550699080435</v>
      </c>
      <c r="BC186" s="68">
        <v>131.186379929739</v>
      </c>
      <c r="BD186" s="72">
        <v>2.13882167209607</v>
      </c>
      <c r="BE186" s="68">
        <v>89.1756007565465</v>
      </c>
      <c r="BF186" s="72">
        <v>4.97990028504758</v>
      </c>
      <c r="BG186" s="68">
        <v>86.5394878766728</v>
      </c>
      <c r="BH186" s="72">
        <v>-8.55291203064608</v>
      </c>
      <c r="BI186" s="435"/>
    </row>
    <row r="187" s="405" customFormat="1" ht="15" customHeight="1" spans="1:61">
      <c r="A187" s="24"/>
      <c r="B187" s="24"/>
      <c r="C187" s="68"/>
      <c r="D187" s="72"/>
      <c r="E187" s="68"/>
      <c r="F187" s="72"/>
      <c r="G187" s="68"/>
      <c r="H187" s="72"/>
      <c r="I187" s="68"/>
      <c r="J187" s="72"/>
      <c r="K187" s="24"/>
      <c r="L187" s="24"/>
      <c r="M187" s="68"/>
      <c r="N187" s="72"/>
      <c r="O187" s="68"/>
      <c r="P187" s="72"/>
      <c r="Q187" s="68"/>
      <c r="R187" s="72"/>
      <c r="S187" s="24"/>
      <c r="T187" s="24"/>
      <c r="U187" s="68"/>
      <c r="V187" s="72"/>
      <c r="W187" s="68"/>
      <c r="X187" s="72"/>
      <c r="Y187" s="68"/>
      <c r="Z187" s="72"/>
      <c r="AA187" s="24"/>
      <c r="AB187" s="24"/>
      <c r="AC187" s="68"/>
      <c r="AD187" s="72"/>
      <c r="AE187" s="68"/>
      <c r="AF187" s="72"/>
      <c r="AG187" s="68"/>
      <c r="AH187" s="72"/>
      <c r="AI187" s="24"/>
      <c r="AJ187" s="24"/>
      <c r="AK187" s="68"/>
      <c r="AL187" s="72"/>
      <c r="AM187" s="68"/>
      <c r="AN187" s="72"/>
      <c r="AO187" s="423"/>
      <c r="AP187" s="72"/>
      <c r="AQ187" s="24"/>
      <c r="AR187" s="24"/>
      <c r="AS187" s="68"/>
      <c r="AT187" s="72"/>
      <c r="AU187" s="68"/>
      <c r="AV187" s="72"/>
      <c r="AW187" s="68"/>
      <c r="AX187" s="72"/>
      <c r="AY187" s="24"/>
      <c r="AZ187" s="24"/>
      <c r="BA187" s="68"/>
      <c r="BB187" s="72"/>
      <c r="BC187" s="68"/>
      <c r="BD187" s="72"/>
      <c r="BE187" s="68"/>
      <c r="BF187" s="72"/>
      <c r="BG187" s="68"/>
      <c r="BH187" s="72"/>
      <c r="BI187" s="435"/>
    </row>
    <row r="188" s="405" customFormat="1" ht="15" customHeight="1" spans="1:61">
      <c r="A188" s="433">
        <v>2023</v>
      </c>
      <c r="B188" s="24" t="s">
        <v>32</v>
      </c>
      <c r="C188" s="68">
        <v>217.738118546216</v>
      </c>
      <c r="D188" s="72">
        <v>22.5001303650395</v>
      </c>
      <c r="E188" s="68">
        <v>134.52277155106</v>
      </c>
      <c r="F188" s="72">
        <v>11.4828680748745</v>
      </c>
      <c r="G188" s="68">
        <v>129.075485555389</v>
      </c>
      <c r="H188" s="72">
        <v>-3.91721326792728</v>
      </c>
      <c r="I188" s="68">
        <v>233.039940200147</v>
      </c>
      <c r="J188" s="72">
        <v>7.27720594260053</v>
      </c>
      <c r="K188" s="433">
        <v>2023</v>
      </c>
      <c r="L188" s="24" t="s">
        <v>463</v>
      </c>
      <c r="M188" s="68">
        <v>124.574599838099</v>
      </c>
      <c r="N188" s="72">
        <v>-0.7138923638731</v>
      </c>
      <c r="O188" s="68">
        <v>146.482187138116</v>
      </c>
      <c r="P188" s="72">
        <v>8.99881738241793</v>
      </c>
      <c r="Q188" s="68">
        <v>160.459247913467</v>
      </c>
      <c r="R188" s="72">
        <v>9.39274170022335</v>
      </c>
      <c r="S188" s="433">
        <v>2023</v>
      </c>
      <c r="T188" s="24" t="s">
        <v>463</v>
      </c>
      <c r="U188" s="68">
        <v>108.579514667224</v>
      </c>
      <c r="V188" s="72">
        <v>4.83786958883424</v>
      </c>
      <c r="W188" s="68">
        <v>104.412657706566</v>
      </c>
      <c r="X188" s="72">
        <v>4.94518964867309</v>
      </c>
      <c r="Y188" s="68">
        <v>128.311270497907</v>
      </c>
      <c r="Z188" s="72">
        <v>4.30470044070826</v>
      </c>
      <c r="AA188" s="433">
        <v>2023</v>
      </c>
      <c r="AB188" s="24" t="s">
        <v>463</v>
      </c>
      <c r="AC188" s="68">
        <v>148.862667320252</v>
      </c>
      <c r="AD188" s="72">
        <v>6.58046682611987</v>
      </c>
      <c r="AE188" s="68">
        <v>204.523204975315</v>
      </c>
      <c r="AF188" s="72">
        <v>25.2755228733424</v>
      </c>
      <c r="AG188" s="68">
        <v>56.8997194737786</v>
      </c>
      <c r="AH188" s="72">
        <v>-25.4678090876888</v>
      </c>
      <c r="AI188" s="433">
        <v>2023</v>
      </c>
      <c r="AJ188" s="24" t="s">
        <v>463</v>
      </c>
      <c r="AK188" s="68">
        <v>164.128179407719</v>
      </c>
      <c r="AL188" s="72">
        <v>6.50337501072767</v>
      </c>
      <c r="AM188" s="68">
        <v>70.2005804494378</v>
      </c>
      <c r="AN188" s="72">
        <v>19.5664598941898</v>
      </c>
      <c r="AO188" s="423">
        <v>52.8125843092274</v>
      </c>
      <c r="AP188" s="72">
        <v>-59.0901838883017</v>
      </c>
      <c r="AQ188" s="433">
        <v>2023</v>
      </c>
      <c r="AR188" s="24" t="s">
        <v>463</v>
      </c>
      <c r="AS188" s="68">
        <v>174.577746125424</v>
      </c>
      <c r="AT188" s="72">
        <v>3.97052632763999</v>
      </c>
      <c r="AU188" s="68">
        <v>75.4760620858643</v>
      </c>
      <c r="AV188" s="72">
        <v>5.75363810060247</v>
      </c>
      <c r="AW188" s="68">
        <v>98.8186874910752</v>
      </c>
      <c r="AX188" s="72">
        <v>-3.39050687662291</v>
      </c>
      <c r="AY188" s="433">
        <v>2023</v>
      </c>
      <c r="AZ188" s="24" t="s">
        <v>463</v>
      </c>
      <c r="BA188" s="68">
        <v>74.5593405591339</v>
      </c>
      <c r="BB188" s="72">
        <v>-5.5316011084184</v>
      </c>
      <c r="BC188" s="68">
        <v>129.397328448993</v>
      </c>
      <c r="BD188" s="72">
        <v>-6.34379143081283</v>
      </c>
      <c r="BE188" s="68">
        <v>100.740847014243</v>
      </c>
      <c r="BF188" s="72">
        <v>3.35560463260552</v>
      </c>
      <c r="BG188" s="68">
        <v>95.6828530101096</v>
      </c>
      <c r="BH188" s="72">
        <v>-11.9209281075363</v>
      </c>
      <c r="BI188" s="435"/>
    </row>
    <row r="189" s="405" customFormat="1" ht="15" customHeight="1" spans="1:61">
      <c r="A189" s="24"/>
      <c r="B189" s="24" t="s">
        <v>33</v>
      </c>
      <c r="C189" s="68">
        <v>176.898474160857</v>
      </c>
      <c r="D189" s="72">
        <v>11.7837860783582</v>
      </c>
      <c r="E189" s="68">
        <v>134.404786763861</v>
      </c>
      <c r="F189" s="72">
        <v>18.4863589449414</v>
      </c>
      <c r="G189" s="68">
        <v>114.78257397815</v>
      </c>
      <c r="H189" s="72">
        <v>-13.2719598968476</v>
      </c>
      <c r="I189" s="68">
        <v>195.947319492224</v>
      </c>
      <c r="J189" s="72">
        <v>4.38314081456774</v>
      </c>
      <c r="K189" s="24"/>
      <c r="L189" s="24" t="s">
        <v>464</v>
      </c>
      <c r="M189" s="68">
        <v>140.995884271366</v>
      </c>
      <c r="N189" s="72">
        <v>8.09230166927939</v>
      </c>
      <c r="O189" s="68">
        <v>106.92038053647</v>
      </c>
      <c r="P189" s="72">
        <v>-9.75216844712017</v>
      </c>
      <c r="Q189" s="68">
        <v>161.71669746262</v>
      </c>
      <c r="R189" s="72">
        <v>9.34161892326071</v>
      </c>
      <c r="S189" s="24"/>
      <c r="T189" s="24" t="s">
        <v>464</v>
      </c>
      <c r="U189" s="68">
        <v>108.6779161935</v>
      </c>
      <c r="V189" s="72">
        <v>7.22941209162786</v>
      </c>
      <c r="W189" s="68">
        <v>104.707810727274</v>
      </c>
      <c r="X189" s="72">
        <v>4.5680227005259</v>
      </c>
      <c r="Y189" s="68">
        <v>130.960535951751</v>
      </c>
      <c r="Z189" s="72">
        <v>4.5482908883495</v>
      </c>
      <c r="AA189" s="24"/>
      <c r="AB189" s="24" t="s">
        <v>464</v>
      </c>
      <c r="AC189" s="68">
        <v>148.656079210493</v>
      </c>
      <c r="AD189" s="72">
        <v>5.35433662487952</v>
      </c>
      <c r="AE189" s="68">
        <v>245.838656987363</v>
      </c>
      <c r="AF189" s="72">
        <v>48.0339787215864</v>
      </c>
      <c r="AG189" s="68">
        <v>67.1397765622843</v>
      </c>
      <c r="AH189" s="72">
        <v>-22.9006169552555</v>
      </c>
      <c r="AI189" s="24"/>
      <c r="AJ189" s="24" t="s">
        <v>464</v>
      </c>
      <c r="AK189" s="68">
        <v>121.099416541803</v>
      </c>
      <c r="AL189" s="72">
        <v>-28.4029373997524</v>
      </c>
      <c r="AM189" s="68">
        <v>66.8204130033492</v>
      </c>
      <c r="AN189" s="72">
        <v>16.1422270488548</v>
      </c>
      <c r="AO189" s="423">
        <v>53.3144494824417</v>
      </c>
      <c r="AP189" s="72">
        <v>14.3187029697765</v>
      </c>
      <c r="AQ189" s="24"/>
      <c r="AR189" s="24" t="s">
        <v>464</v>
      </c>
      <c r="AS189" s="68">
        <v>159.465393909464</v>
      </c>
      <c r="AT189" s="72">
        <v>3.60566157722432</v>
      </c>
      <c r="AU189" s="68">
        <v>75.7653579688011</v>
      </c>
      <c r="AV189" s="72">
        <v>10.7637425706799</v>
      </c>
      <c r="AW189" s="68">
        <v>88.0881220915502</v>
      </c>
      <c r="AX189" s="72">
        <v>6.74757698114693</v>
      </c>
      <c r="AY189" s="24"/>
      <c r="AZ189" s="24" t="s">
        <v>464</v>
      </c>
      <c r="BA189" s="68">
        <v>73.0484968508559</v>
      </c>
      <c r="BB189" s="72">
        <v>4.18771911972919</v>
      </c>
      <c r="BC189" s="68">
        <v>139.185192636119</v>
      </c>
      <c r="BD189" s="72">
        <v>1.14608258227966</v>
      </c>
      <c r="BE189" s="68">
        <v>103.738749311112</v>
      </c>
      <c r="BF189" s="72">
        <v>8.96654148909055</v>
      </c>
      <c r="BG189" s="68">
        <v>92.8974095707986</v>
      </c>
      <c r="BH189" s="72">
        <v>6.8554201300658</v>
      </c>
      <c r="BI189" s="435"/>
    </row>
    <row r="190" s="405" customFormat="1" ht="15" customHeight="1" spans="1:61">
      <c r="A190" s="24"/>
      <c r="B190" s="24" t="s">
        <v>34</v>
      </c>
      <c r="C190" s="68">
        <v>155.19458937773</v>
      </c>
      <c r="D190" s="72">
        <v>-21.5532386555378</v>
      </c>
      <c r="E190" s="68">
        <v>123.689252113708</v>
      </c>
      <c r="F190" s="72">
        <v>16.45057999175</v>
      </c>
      <c r="G190" s="68">
        <v>116.535595254843</v>
      </c>
      <c r="H190" s="72">
        <v>-1.93111165055443</v>
      </c>
      <c r="I190" s="68">
        <v>221.147226964823</v>
      </c>
      <c r="J190" s="72">
        <v>12.2383574384848</v>
      </c>
      <c r="K190" s="24"/>
      <c r="L190" s="24" t="s">
        <v>465</v>
      </c>
      <c r="M190" s="68">
        <v>143.485826854711</v>
      </c>
      <c r="N190" s="72">
        <v>2.75162863045652</v>
      </c>
      <c r="O190" s="68">
        <v>147.380431210909</v>
      </c>
      <c r="P190" s="72">
        <v>18.7174078136864</v>
      </c>
      <c r="Q190" s="68">
        <v>162.865359148862</v>
      </c>
      <c r="R190" s="72">
        <v>9.30482044833469</v>
      </c>
      <c r="S190" s="24"/>
      <c r="T190" s="24" t="s">
        <v>465</v>
      </c>
      <c r="U190" s="68">
        <v>107.958663282374</v>
      </c>
      <c r="V190" s="72">
        <v>8.6678647859363</v>
      </c>
      <c r="W190" s="68">
        <v>105.04618098942</v>
      </c>
      <c r="X190" s="72">
        <v>4.30275560089373</v>
      </c>
      <c r="Y190" s="68">
        <v>138.425070570822</v>
      </c>
      <c r="Z190" s="72">
        <v>6.40834775590424</v>
      </c>
      <c r="AA190" s="24"/>
      <c r="AB190" s="24" t="s">
        <v>465</v>
      </c>
      <c r="AC190" s="68">
        <v>149.36827008557</v>
      </c>
      <c r="AD190" s="72">
        <v>4.89922858349716</v>
      </c>
      <c r="AE190" s="68">
        <v>249.135644475444</v>
      </c>
      <c r="AF190" s="72">
        <v>55.1190982448451</v>
      </c>
      <c r="AG190" s="68">
        <v>63.3954004160332</v>
      </c>
      <c r="AH190" s="72">
        <v>-23.5202637819791</v>
      </c>
      <c r="AI190" s="24"/>
      <c r="AJ190" s="24" t="s">
        <v>465</v>
      </c>
      <c r="AK190" s="68">
        <v>160.845586023277</v>
      </c>
      <c r="AL190" s="72">
        <v>-19.2218305261785</v>
      </c>
      <c r="AM190" s="68">
        <v>67.8306257160828</v>
      </c>
      <c r="AN190" s="72">
        <v>2.33279331653577</v>
      </c>
      <c r="AO190" s="423">
        <v>56.4279810362805</v>
      </c>
      <c r="AP190" s="72">
        <v>12.3140927345688</v>
      </c>
      <c r="AQ190" s="24"/>
      <c r="AR190" s="24" t="s">
        <v>465</v>
      </c>
      <c r="AS190" s="68">
        <v>151.661843668022</v>
      </c>
      <c r="AT190" s="72">
        <v>2.62773737687891</v>
      </c>
      <c r="AU190" s="68">
        <v>75.0048192409261</v>
      </c>
      <c r="AV190" s="72">
        <v>14.123040427206</v>
      </c>
      <c r="AW190" s="68">
        <v>92.9703193913109</v>
      </c>
      <c r="AX190" s="72">
        <v>3.6994224538437</v>
      </c>
      <c r="AY190" s="24"/>
      <c r="AZ190" s="24" t="s">
        <v>465</v>
      </c>
      <c r="BA190" s="68">
        <v>77.7749791417287</v>
      </c>
      <c r="BB190" s="72">
        <v>7.25671455521284</v>
      </c>
      <c r="BC190" s="68">
        <v>140.88941554108</v>
      </c>
      <c r="BD190" s="72">
        <v>-2.17807995910096</v>
      </c>
      <c r="BE190" s="68">
        <v>100.266235525314</v>
      </c>
      <c r="BF190" s="72">
        <v>-0.30456687168649</v>
      </c>
      <c r="BG190" s="68">
        <v>122.517972886258</v>
      </c>
      <c r="BH190" s="72">
        <v>9.08450407146188</v>
      </c>
      <c r="BI190" s="435"/>
    </row>
    <row r="191" s="405" customFormat="1" ht="15" customHeight="1" spans="1:61">
      <c r="A191" s="24"/>
      <c r="B191" s="24" t="s">
        <v>35</v>
      </c>
      <c r="C191" s="68">
        <v>183.469471943219</v>
      </c>
      <c r="D191" s="72">
        <v>-29.1473018327063</v>
      </c>
      <c r="E191" s="68">
        <v>113.862634131293</v>
      </c>
      <c r="F191" s="72">
        <v>-0.936010465841846</v>
      </c>
      <c r="G191" s="68">
        <v>110.486027628007</v>
      </c>
      <c r="H191" s="72">
        <v>-9.84756198371407</v>
      </c>
      <c r="I191" s="68">
        <v>258.751369646581</v>
      </c>
      <c r="J191" s="72">
        <v>25.8453898881052</v>
      </c>
      <c r="K191" s="24"/>
      <c r="L191" s="24" t="s">
        <v>466</v>
      </c>
      <c r="M191" s="68">
        <v>128.921738799464</v>
      </c>
      <c r="N191" s="72">
        <v>15.3763976287671</v>
      </c>
      <c r="O191" s="68">
        <v>169.302865033502</v>
      </c>
      <c r="P191" s="72">
        <v>30.6467702193046</v>
      </c>
      <c r="Q191" s="68">
        <v>164.115579381594</v>
      </c>
      <c r="R191" s="72">
        <v>9.85423952960731</v>
      </c>
      <c r="S191" s="24"/>
      <c r="T191" s="24" t="s">
        <v>466</v>
      </c>
      <c r="U191" s="68">
        <v>109.092336211899</v>
      </c>
      <c r="V191" s="72">
        <v>-10.9956029636527</v>
      </c>
      <c r="W191" s="68">
        <v>105.434726225265</v>
      </c>
      <c r="X191" s="72">
        <v>4.66549611415397</v>
      </c>
      <c r="Y191" s="68">
        <v>124.140300208544</v>
      </c>
      <c r="Z191" s="72">
        <v>1.74515213205065</v>
      </c>
      <c r="AA191" s="24"/>
      <c r="AB191" s="24" t="s">
        <v>466</v>
      </c>
      <c r="AC191" s="68">
        <v>150.282653281973</v>
      </c>
      <c r="AD191" s="72">
        <v>6.51668859154806</v>
      </c>
      <c r="AE191" s="68">
        <v>228.065647486426</v>
      </c>
      <c r="AF191" s="72">
        <v>32.1218103583964</v>
      </c>
      <c r="AG191" s="68">
        <v>76.1493739409553</v>
      </c>
      <c r="AH191" s="72">
        <v>-16.7595070943807</v>
      </c>
      <c r="AI191" s="24"/>
      <c r="AJ191" s="24" t="s">
        <v>466</v>
      </c>
      <c r="AK191" s="68">
        <v>151.059727741975</v>
      </c>
      <c r="AL191" s="72">
        <v>-14.1926043273019</v>
      </c>
      <c r="AM191" s="68">
        <v>58.4357132780473</v>
      </c>
      <c r="AN191" s="72">
        <v>0.433171464369991</v>
      </c>
      <c r="AO191" s="423">
        <v>52.4282519483169</v>
      </c>
      <c r="AP191" s="72">
        <v>9.99562002681778</v>
      </c>
      <c r="AQ191" s="24"/>
      <c r="AR191" s="24" t="s">
        <v>466</v>
      </c>
      <c r="AS191" s="68">
        <v>160.184754358042</v>
      </c>
      <c r="AT191" s="72">
        <v>4.34706470736432</v>
      </c>
      <c r="AU191" s="68">
        <v>75.9633879786135</v>
      </c>
      <c r="AV191" s="72">
        <v>-15.7924882291613</v>
      </c>
      <c r="AW191" s="68">
        <v>84.178021737338</v>
      </c>
      <c r="AX191" s="72">
        <v>-17.4343246510227</v>
      </c>
      <c r="AY191" s="24"/>
      <c r="AZ191" s="24" t="s">
        <v>466</v>
      </c>
      <c r="BA191" s="68">
        <v>64.4380581689508</v>
      </c>
      <c r="BB191" s="72">
        <v>-18.6931281763865</v>
      </c>
      <c r="BC191" s="68">
        <v>117.466497400955</v>
      </c>
      <c r="BD191" s="72">
        <v>13.8400103334244</v>
      </c>
      <c r="BE191" s="68">
        <v>91.9791779950142</v>
      </c>
      <c r="BF191" s="72">
        <v>-5.18456028122219</v>
      </c>
      <c r="BG191" s="68">
        <v>93.6037842374154</v>
      </c>
      <c r="BH191" s="72">
        <v>-13.4152147723336</v>
      </c>
      <c r="BI191" s="435"/>
    </row>
    <row r="192" s="405" customFormat="1" ht="15" customHeight="1" spans="1:61">
      <c r="A192" s="24"/>
      <c r="B192" s="24" t="s">
        <v>36</v>
      </c>
      <c r="C192" s="68">
        <v>256.253798839647</v>
      </c>
      <c r="D192" s="72">
        <v>8.45733776973023</v>
      </c>
      <c r="E192" s="68">
        <v>119.849281682136</v>
      </c>
      <c r="F192" s="72">
        <v>-1.90394013229792</v>
      </c>
      <c r="G192" s="68">
        <v>110.437811509866</v>
      </c>
      <c r="H192" s="72">
        <v>-5.44152104681299</v>
      </c>
      <c r="I192" s="68">
        <v>270.397080808807</v>
      </c>
      <c r="J192" s="72">
        <v>29.3913461714845</v>
      </c>
      <c r="K192" s="24"/>
      <c r="L192" s="24" t="s">
        <v>36</v>
      </c>
      <c r="M192" s="68">
        <v>111.728963270609</v>
      </c>
      <c r="N192" s="72">
        <v>8.16436755108585</v>
      </c>
      <c r="O192" s="68">
        <v>197.143608703112</v>
      </c>
      <c r="P192" s="72">
        <v>39.0999999999999</v>
      </c>
      <c r="Q192" s="68">
        <v>165.625364846208</v>
      </c>
      <c r="R192" s="72">
        <v>9.8822254361118</v>
      </c>
      <c r="S192" s="24"/>
      <c r="T192" s="24" t="s">
        <v>36</v>
      </c>
      <c r="U192" s="68">
        <v>94.7457991689525</v>
      </c>
      <c r="V192" s="72">
        <v>-10.9956029636531</v>
      </c>
      <c r="W192" s="68">
        <v>107.398307308309</v>
      </c>
      <c r="X192" s="72">
        <v>4.66549611415378</v>
      </c>
      <c r="Y192" s="68">
        <v>129.011114808429</v>
      </c>
      <c r="Z192" s="72">
        <v>11.244024033833</v>
      </c>
      <c r="AA192" s="24"/>
      <c r="AB192" s="24" t="s">
        <v>36</v>
      </c>
      <c r="AC192" s="68">
        <v>153.991059807592</v>
      </c>
      <c r="AD192" s="72">
        <v>7.28131618589616</v>
      </c>
      <c r="AE192" s="68">
        <v>196.379488527253</v>
      </c>
      <c r="AF192" s="72">
        <v>39.7999999999988</v>
      </c>
      <c r="AG192" s="68">
        <v>103.53834674364</v>
      </c>
      <c r="AH192" s="72">
        <v>13.4999999999999</v>
      </c>
      <c r="AI192" s="24"/>
      <c r="AJ192" s="24" t="s">
        <v>36</v>
      </c>
      <c r="AK192" s="68">
        <v>250.525706874278</v>
      </c>
      <c r="AL192" s="72">
        <v>34.5000000000001</v>
      </c>
      <c r="AM192" s="68">
        <v>61.3222696659441</v>
      </c>
      <c r="AN192" s="72">
        <v>-2.59610676450738</v>
      </c>
      <c r="AO192" s="423">
        <v>53.3880286002742</v>
      </c>
      <c r="AP192" s="72">
        <v>15.7936640766499</v>
      </c>
      <c r="AQ192" s="24"/>
      <c r="AR192" s="24" t="s">
        <v>36</v>
      </c>
      <c r="AS192" s="68">
        <v>193.316335675965</v>
      </c>
      <c r="AT192" s="72">
        <v>3.32525067198696</v>
      </c>
      <c r="AU192" s="68">
        <v>60.0401353853478</v>
      </c>
      <c r="AV192" s="72">
        <v>-15.7924882291612</v>
      </c>
      <c r="AW192" s="68">
        <v>82.7601079813232</v>
      </c>
      <c r="AX192" s="72">
        <v>-4.88365978355986</v>
      </c>
      <c r="AY192" s="24"/>
      <c r="AZ192" s="24" t="s">
        <v>36</v>
      </c>
      <c r="BA192" s="68">
        <v>75.287666474383</v>
      </c>
      <c r="BB192" s="72">
        <v>4.42395664185393</v>
      </c>
      <c r="BC192" s="68">
        <v>160.867340532487</v>
      </c>
      <c r="BD192" s="72">
        <v>30.5569206760851</v>
      </c>
      <c r="BE192" s="68">
        <v>91.4564130467028</v>
      </c>
      <c r="BF192" s="72">
        <v>4.57869463924045</v>
      </c>
      <c r="BG192" s="68">
        <v>87.9145862816457</v>
      </c>
      <c r="BH192" s="72">
        <v>-13.4152147723335</v>
      </c>
      <c r="BI192" s="435"/>
    </row>
    <row r="193" s="405" customFormat="1" ht="15" customHeight="1" spans="1:61">
      <c r="A193" s="24"/>
      <c r="B193" s="24" t="s">
        <v>37</v>
      </c>
      <c r="C193" s="68">
        <v>237.847869131075</v>
      </c>
      <c r="D193" s="72">
        <v>8.77337529756548</v>
      </c>
      <c r="E193" s="68">
        <v>118.586699876243</v>
      </c>
      <c r="F193" s="72">
        <v>2.83031053324937</v>
      </c>
      <c r="G193" s="68">
        <v>110.178342036382</v>
      </c>
      <c r="H193" s="72">
        <v>-10.1110041088793</v>
      </c>
      <c r="I193" s="68">
        <v>237.803839529656</v>
      </c>
      <c r="J193" s="72">
        <v>16.0435596652495</v>
      </c>
      <c r="K193" s="24"/>
      <c r="L193" s="24" t="s">
        <v>467</v>
      </c>
      <c r="M193" s="68">
        <v>118.557477145246</v>
      </c>
      <c r="N193" s="72">
        <v>8.95821609163579</v>
      </c>
      <c r="O193" s="68">
        <v>148.275038815933</v>
      </c>
      <c r="P193" s="72">
        <v>4.5000000000004</v>
      </c>
      <c r="Q193" s="68">
        <v>167.400443154972</v>
      </c>
      <c r="R193" s="72">
        <v>9.91145584782575</v>
      </c>
      <c r="S193" s="24"/>
      <c r="T193" s="24" t="s">
        <v>467</v>
      </c>
      <c r="U193" s="68">
        <v>92.660865780528</v>
      </c>
      <c r="V193" s="72">
        <v>-10.1999999999998</v>
      </c>
      <c r="W193" s="68">
        <v>104.640938691863</v>
      </c>
      <c r="X193" s="72">
        <v>4.66549611415357</v>
      </c>
      <c r="Y193" s="68">
        <v>126.382397508074</v>
      </c>
      <c r="Z193" s="72">
        <v>9.39580062704258</v>
      </c>
      <c r="AA193" s="24"/>
      <c r="AB193" s="24" t="s">
        <v>467</v>
      </c>
      <c r="AC193" s="68">
        <v>151.60502941265</v>
      </c>
      <c r="AD193" s="72">
        <v>7.11131213403495</v>
      </c>
      <c r="AE193" s="68">
        <v>175.786522704929</v>
      </c>
      <c r="AF193" s="72">
        <v>2.19999999999956</v>
      </c>
      <c r="AG193" s="68">
        <v>66.9776138779054</v>
      </c>
      <c r="AH193" s="72">
        <v>-18.494629822794</v>
      </c>
      <c r="AI193" s="24"/>
      <c r="AJ193" s="24" t="s">
        <v>467</v>
      </c>
      <c r="AK193" s="68">
        <v>318.968082064423</v>
      </c>
      <c r="AL193" s="72">
        <v>26.6000000000001</v>
      </c>
      <c r="AM193" s="68">
        <v>60.0922878122897</v>
      </c>
      <c r="AN193" s="72">
        <v>-10.7208056981513</v>
      </c>
      <c r="AO193" s="423">
        <v>55.5489639615712</v>
      </c>
      <c r="AP193" s="72">
        <v>12.9344880015938</v>
      </c>
      <c r="AQ193" s="24"/>
      <c r="AR193" s="24" t="s">
        <v>467</v>
      </c>
      <c r="AS193" s="68">
        <v>153.023839783044</v>
      </c>
      <c r="AT193" s="72">
        <v>-1.0304273844384</v>
      </c>
      <c r="AU193" s="68">
        <v>62.2682090523216</v>
      </c>
      <c r="AV193" s="72">
        <v>-15.792488229161</v>
      </c>
      <c r="AW193" s="68">
        <v>71.4281135814297</v>
      </c>
      <c r="AX193" s="72">
        <v>-22.293286736546</v>
      </c>
      <c r="AY193" s="24"/>
      <c r="AZ193" s="24" t="s">
        <v>467</v>
      </c>
      <c r="BA193" s="68">
        <v>70.9832155929851</v>
      </c>
      <c r="BB193" s="72">
        <v>-8.02535539203056</v>
      </c>
      <c r="BC193" s="68">
        <v>134.215511141966</v>
      </c>
      <c r="BD193" s="72">
        <v>4.68319971822366</v>
      </c>
      <c r="BE193" s="68">
        <v>86.2757078588652</v>
      </c>
      <c r="BF193" s="72">
        <v>4.54050103128689</v>
      </c>
      <c r="BG193" s="68">
        <v>83.7419174660734</v>
      </c>
      <c r="BH193" s="72">
        <v>-18.7000000000004</v>
      </c>
      <c r="BI193" s="435"/>
    </row>
    <row r="194" s="405" customFormat="1" ht="15" customHeight="1" spans="1:61">
      <c r="A194" s="24"/>
      <c r="B194" s="24" t="s">
        <v>38</v>
      </c>
      <c r="C194" s="68">
        <v>201.127993761614</v>
      </c>
      <c r="D194" s="72">
        <v>-14.3613735437662</v>
      </c>
      <c r="E194" s="68">
        <v>111.743845605404</v>
      </c>
      <c r="F194" s="72">
        <v>6.18525184766392</v>
      </c>
      <c r="G194" s="68">
        <v>114.927165031999</v>
      </c>
      <c r="H194" s="72">
        <v>-2.65758825712123</v>
      </c>
      <c r="I194" s="68">
        <v>277.817666911176</v>
      </c>
      <c r="J194" s="72">
        <v>18.3193467911682</v>
      </c>
      <c r="K194" s="24"/>
      <c r="L194" s="24" t="s">
        <v>468</v>
      </c>
      <c r="M194" s="68">
        <v>116.68444880855</v>
      </c>
      <c r="N194" s="72">
        <v>7.11739475989299</v>
      </c>
      <c r="O194" s="68">
        <v>183.419947953067</v>
      </c>
      <c r="P194" s="72">
        <v>37.7040145061994</v>
      </c>
      <c r="Q194" s="68">
        <v>168.270923391653</v>
      </c>
      <c r="R194" s="72">
        <v>9.94150261809148</v>
      </c>
      <c r="S194" s="24"/>
      <c r="T194" s="24" t="s">
        <v>468</v>
      </c>
      <c r="U194" s="68">
        <v>98.5473928755127</v>
      </c>
      <c r="V194" s="72">
        <v>-10.1999999999999</v>
      </c>
      <c r="W194" s="68">
        <v>106.33129894077</v>
      </c>
      <c r="X194" s="72">
        <v>4.6654961141533</v>
      </c>
      <c r="Y194" s="68">
        <v>119.087099909766</v>
      </c>
      <c r="Z194" s="72">
        <v>0.10201838115205</v>
      </c>
      <c r="AA194" s="24"/>
      <c r="AB194" s="24" t="s">
        <v>468</v>
      </c>
      <c r="AC194" s="68">
        <v>153.742717197336</v>
      </c>
      <c r="AD194" s="72">
        <v>7.44853860027928</v>
      </c>
      <c r="AE194" s="68">
        <v>150.619421100443</v>
      </c>
      <c r="AF194" s="72">
        <v>7.09999999999957</v>
      </c>
      <c r="AG194" s="68">
        <v>48.2935781153799</v>
      </c>
      <c r="AH194" s="72">
        <v>-3.6999999999998</v>
      </c>
      <c r="AI194" s="24"/>
      <c r="AJ194" s="24" t="s">
        <v>468</v>
      </c>
      <c r="AK194" s="68">
        <v>290.556392729004</v>
      </c>
      <c r="AL194" s="72">
        <v>29.5000000000004</v>
      </c>
      <c r="AM194" s="68">
        <v>74.0249304033273</v>
      </c>
      <c r="AN194" s="72">
        <v>13.4418340054659</v>
      </c>
      <c r="AO194" s="423">
        <v>57.8531675604315</v>
      </c>
      <c r="AP194" s="72">
        <v>16.1883840611284</v>
      </c>
      <c r="AQ194" s="24"/>
      <c r="AR194" s="24" t="s">
        <v>468</v>
      </c>
      <c r="AS194" s="68">
        <v>136.602570830651</v>
      </c>
      <c r="AT194" s="72">
        <v>-1.51642943624799</v>
      </c>
      <c r="AU194" s="68">
        <v>65.7899356327784</v>
      </c>
      <c r="AV194" s="72">
        <v>-15.7924882291615</v>
      </c>
      <c r="AW194" s="68">
        <v>87.7098698945053</v>
      </c>
      <c r="AX194" s="72">
        <v>-6.73409569131465</v>
      </c>
      <c r="AY194" s="24"/>
      <c r="AZ194" s="24" t="s">
        <v>468</v>
      </c>
      <c r="BA194" s="68">
        <v>69.6178418092215</v>
      </c>
      <c r="BB194" s="72">
        <v>-7.95728468669893</v>
      </c>
      <c r="BC194" s="68">
        <v>158.640128699178</v>
      </c>
      <c r="BD194" s="72">
        <v>11.5091627473518</v>
      </c>
      <c r="BE194" s="68">
        <v>88.6331151334918</v>
      </c>
      <c r="BF194" s="72">
        <v>-0.931480081497426</v>
      </c>
      <c r="BG194" s="68">
        <v>112.821878392704</v>
      </c>
      <c r="BH194" s="72">
        <v>10.4999999999997</v>
      </c>
      <c r="BI194" s="435"/>
    </row>
    <row r="195" s="405" customFormat="1" ht="15" customHeight="1" spans="1:61">
      <c r="A195" s="24"/>
      <c r="B195" s="24" t="s">
        <v>39</v>
      </c>
      <c r="C195" s="68">
        <v>266.615371603076</v>
      </c>
      <c r="D195" s="72">
        <v>12.2777968095181</v>
      </c>
      <c r="E195" s="68">
        <v>119.901196065707</v>
      </c>
      <c r="F195" s="72">
        <v>0.777832387504574</v>
      </c>
      <c r="G195" s="68">
        <v>121.692128847367</v>
      </c>
      <c r="H195" s="72">
        <v>-6.50078805683246</v>
      </c>
      <c r="I195" s="68">
        <v>307.817979718839</v>
      </c>
      <c r="J195" s="72">
        <v>21.7212229486107</v>
      </c>
      <c r="K195" s="24"/>
      <c r="L195" s="24" t="s">
        <v>469</v>
      </c>
      <c r="M195" s="68">
        <v>132.354741604658</v>
      </c>
      <c r="N195" s="72">
        <v>15.221592552209</v>
      </c>
      <c r="O195" s="68">
        <v>125.515125185863</v>
      </c>
      <c r="P195" s="72">
        <v>-6.83050971228313</v>
      </c>
      <c r="Q195" s="68">
        <v>169.529955076602</v>
      </c>
      <c r="R195" s="72">
        <v>9.99714648290472</v>
      </c>
      <c r="S195" s="24"/>
      <c r="T195" s="24" t="s">
        <v>469</v>
      </c>
      <c r="U195" s="68">
        <v>94.8750708698271</v>
      </c>
      <c r="V195" s="72">
        <v>-10.1999999999998</v>
      </c>
      <c r="W195" s="68">
        <v>108.686672374256</v>
      </c>
      <c r="X195" s="72">
        <v>4.90000000000055</v>
      </c>
      <c r="Y195" s="68">
        <v>102.887902239364</v>
      </c>
      <c r="Z195" s="72">
        <v>-15.3742306244897</v>
      </c>
      <c r="AA195" s="24"/>
      <c r="AB195" s="24" t="s">
        <v>469</v>
      </c>
      <c r="AC195" s="68">
        <v>135.719946906544</v>
      </c>
      <c r="AD195" s="72">
        <v>-6.79594778458406</v>
      </c>
      <c r="AE195" s="68">
        <v>119.765137725615</v>
      </c>
      <c r="AF195" s="72">
        <v>-4.09999999999981</v>
      </c>
      <c r="AG195" s="68">
        <v>47.4253335985002</v>
      </c>
      <c r="AH195" s="72">
        <v>-16.5487086456078</v>
      </c>
      <c r="AI195" s="24"/>
      <c r="AJ195" s="24" t="s">
        <v>469</v>
      </c>
      <c r="AK195" s="68">
        <v>282.8973158195</v>
      </c>
      <c r="AL195" s="72">
        <v>29.9</v>
      </c>
      <c r="AM195" s="68">
        <v>73.2472336569248</v>
      </c>
      <c r="AN195" s="72">
        <v>8.06603309809427</v>
      </c>
      <c r="AO195" s="423">
        <v>59.1104698499976</v>
      </c>
      <c r="AP195" s="72">
        <v>13.835433709181</v>
      </c>
      <c r="AQ195" s="24"/>
      <c r="AR195" s="24" t="s">
        <v>469</v>
      </c>
      <c r="AS195" s="68">
        <v>87.7491816431957</v>
      </c>
      <c r="AT195" s="72">
        <v>-6.29861832981616</v>
      </c>
      <c r="AU195" s="68">
        <v>63.4359466936413</v>
      </c>
      <c r="AV195" s="72">
        <v>-11.3999999999996</v>
      </c>
      <c r="AW195" s="68">
        <v>81.2703314319472</v>
      </c>
      <c r="AX195" s="72">
        <v>-0.680838383273667</v>
      </c>
      <c r="AY195" s="24"/>
      <c r="AZ195" s="24" t="s">
        <v>469</v>
      </c>
      <c r="BA195" s="68">
        <v>60.8755786367859</v>
      </c>
      <c r="BB195" s="72">
        <v>-13.4485383879881</v>
      </c>
      <c r="BC195" s="68">
        <v>165.256565082153</v>
      </c>
      <c r="BD195" s="72">
        <v>13.979695098378</v>
      </c>
      <c r="BE195" s="68">
        <v>92.25796734546</v>
      </c>
      <c r="BF195" s="72">
        <v>-1.21473659508298</v>
      </c>
      <c r="BG195" s="68">
        <v>104.79313710178</v>
      </c>
      <c r="BH195" s="72">
        <v>21.4890109890106</v>
      </c>
      <c r="BI195" s="435"/>
    </row>
    <row r="196" s="405" customFormat="1" ht="15" customHeight="1" spans="1:61">
      <c r="A196" s="24"/>
      <c r="B196" s="24" t="s">
        <v>40</v>
      </c>
      <c r="C196" s="68">
        <v>282.557040283093</v>
      </c>
      <c r="D196" s="72">
        <v>14.1465442727029</v>
      </c>
      <c r="E196" s="68">
        <v>114.578381979882</v>
      </c>
      <c r="F196" s="72">
        <v>1.09378884762484</v>
      </c>
      <c r="G196" s="68">
        <v>121.151753222095</v>
      </c>
      <c r="H196" s="72">
        <v>-3.41166343503919</v>
      </c>
      <c r="I196" s="68">
        <v>287.488216335699</v>
      </c>
      <c r="J196" s="72">
        <v>17.3026396402715</v>
      </c>
      <c r="K196" s="24"/>
      <c r="L196" s="24" t="s">
        <v>470</v>
      </c>
      <c r="M196" s="68">
        <v>145.718127066061</v>
      </c>
      <c r="N196" s="72">
        <v>15.3440722784598</v>
      </c>
      <c r="O196" s="68">
        <v>158.756780251398</v>
      </c>
      <c r="P196" s="72">
        <v>8.79999999999971</v>
      </c>
      <c r="Q196" s="68">
        <v>172.461155506766</v>
      </c>
      <c r="R196" s="72">
        <v>10.0213796750647</v>
      </c>
      <c r="S196" s="24"/>
      <c r="T196" s="24" t="s">
        <v>470</v>
      </c>
      <c r="U196" s="68">
        <v>94.0609240067444</v>
      </c>
      <c r="V196" s="72">
        <v>-10.1999999999997</v>
      </c>
      <c r="W196" s="68">
        <v>107.371090768076</v>
      </c>
      <c r="X196" s="72">
        <v>4.89999999999962</v>
      </c>
      <c r="Y196" s="68">
        <v>117.26326733639</v>
      </c>
      <c r="Z196" s="72">
        <v>-3.11160653534306</v>
      </c>
      <c r="AA196" s="24"/>
      <c r="AB196" s="24" t="s">
        <v>470</v>
      </c>
      <c r="AC196" s="68">
        <v>134.782671177508</v>
      </c>
      <c r="AD196" s="72">
        <v>-6.81269912719146</v>
      </c>
      <c r="AE196" s="68">
        <v>138.724066810994</v>
      </c>
      <c r="AF196" s="72">
        <v>-4.1000000000008</v>
      </c>
      <c r="AG196" s="68">
        <v>51.2792976374188</v>
      </c>
      <c r="AH196" s="72">
        <v>-5.39999999999982</v>
      </c>
      <c r="AI196" s="24"/>
      <c r="AJ196" s="24" t="s">
        <v>470</v>
      </c>
      <c r="AK196" s="68">
        <v>313.869831595832</v>
      </c>
      <c r="AL196" s="72">
        <v>32.0999999999999</v>
      </c>
      <c r="AM196" s="68">
        <v>79.29596211218</v>
      </c>
      <c r="AN196" s="72">
        <v>17.5094584063127</v>
      </c>
      <c r="AO196" s="423">
        <v>59.5711177360916</v>
      </c>
      <c r="AP196" s="72">
        <v>16.9941493006931</v>
      </c>
      <c r="AQ196" s="24"/>
      <c r="AR196" s="24" t="s">
        <v>470</v>
      </c>
      <c r="AS196" s="68">
        <v>146.523214538417</v>
      </c>
      <c r="AT196" s="72">
        <v>-0.918476302211943</v>
      </c>
      <c r="AU196" s="68">
        <v>63.2158176951361</v>
      </c>
      <c r="AV196" s="72">
        <v>-11.4000000000002</v>
      </c>
      <c r="AW196" s="68">
        <v>74.079170326926</v>
      </c>
      <c r="AX196" s="72">
        <v>-3.36165757526278</v>
      </c>
      <c r="AY196" s="24"/>
      <c r="AZ196" s="24" t="s">
        <v>470</v>
      </c>
      <c r="BA196" s="68">
        <v>74.4647254927885</v>
      </c>
      <c r="BB196" s="72">
        <v>-7.37139528313203</v>
      </c>
      <c r="BC196" s="68">
        <v>154.090652461625</v>
      </c>
      <c r="BD196" s="72">
        <v>10.6762894761416</v>
      </c>
      <c r="BE196" s="68">
        <v>109.081772917406</v>
      </c>
      <c r="BF196" s="72">
        <v>-1.60367905235739</v>
      </c>
      <c r="BG196" s="68">
        <v>114.855375956632</v>
      </c>
      <c r="BH196" s="72">
        <v>19.7538887165646</v>
      </c>
      <c r="BI196" s="435"/>
    </row>
    <row r="197" s="405" customFormat="1" ht="15" customHeight="1" spans="1:61">
      <c r="A197" s="24"/>
      <c r="B197" s="24" t="s">
        <v>41</v>
      </c>
      <c r="C197" s="68">
        <v>231.091563222182</v>
      </c>
      <c r="D197" s="72">
        <v>13.0395066067277</v>
      </c>
      <c r="E197" s="68">
        <v>97.817896612598</v>
      </c>
      <c r="F197" s="72">
        <v>5.7074568181142</v>
      </c>
      <c r="G197" s="68">
        <v>128.67063039879</v>
      </c>
      <c r="H197" s="72">
        <v>-0.497992056227389</v>
      </c>
      <c r="I197" s="68">
        <v>238.243512041017</v>
      </c>
      <c r="J197" s="72">
        <v>20.9157253291713</v>
      </c>
      <c r="K197" s="24"/>
      <c r="L197" s="24" t="s">
        <v>471</v>
      </c>
      <c r="M197" s="68">
        <v>142.746073146816</v>
      </c>
      <c r="N197" s="72">
        <v>13.727011701298</v>
      </c>
      <c r="O197" s="68">
        <v>153.809800356692</v>
      </c>
      <c r="P197" s="72">
        <v>14.1000000000004</v>
      </c>
      <c r="Q197" s="68">
        <v>172.738102459922</v>
      </c>
      <c r="R197" s="72">
        <v>10.0518395254585</v>
      </c>
      <c r="S197" s="24"/>
      <c r="T197" s="24" t="s">
        <v>471</v>
      </c>
      <c r="U197" s="68">
        <v>96.8515859042972</v>
      </c>
      <c r="V197" s="72">
        <v>-10.1999999999997</v>
      </c>
      <c r="W197" s="68">
        <v>108.211697375537</v>
      </c>
      <c r="X197" s="72">
        <v>4.89999999999962</v>
      </c>
      <c r="Y197" s="68">
        <v>127.573022767174</v>
      </c>
      <c r="Z197" s="72">
        <v>-8.485768682296</v>
      </c>
      <c r="AA197" s="24"/>
      <c r="AB197" s="24" t="s">
        <v>471</v>
      </c>
      <c r="AC197" s="68">
        <v>135.800938226083</v>
      </c>
      <c r="AD197" s="72">
        <v>-6.64263022714492</v>
      </c>
      <c r="AE197" s="68">
        <v>152.5501387463</v>
      </c>
      <c r="AF197" s="72">
        <v>2.09999999999985</v>
      </c>
      <c r="AG197" s="68">
        <v>61.5322357937341</v>
      </c>
      <c r="AH197" s="72">
        <v>5.19999999999993</v>
      </c>
      <c r="AI197" s="24"/>
      <c r="AJ197" s="24" t="s">
        <v>471</v>
      </c>
      <c r="AK197" s="68">
        <v>302.524799829196</v>
      </c>
      <c r="AL197" s="72">
        <v>34.2000000000006</v>
      </c>
      <c r="AM197" s="68">
        <v>89.3501888609487</v>
      </c>
      <c r="AN197" s="72">
        <v>23.4071753362145</v>
      </c>
      <c r="AO197" s="423">
        <v>60.3965892916175</v>
      </c>
      <c r="AP197" s="72">
        <v>19.1529564864982</v>
      </c>
      <c r="AQ197" s="24"/>
      <c r="AR197" s="24" t="s">
        <v>471</v>
      </c>
      <c r="AS197" s="68">
        <v>210.244741877447</v>
      </c>
      <c r="AT197" s="72">
        <v>8.79092270509962</v>
      </c>
      <c r="AU197" s="68">
        <v>66.4888502524659</v>
      </c>
      <c r="AV197" s="72">
        <v>-11.3999999999998</v>
      </c>
      <c r="AW197" s="68">
        <v>78.6028561330915</v>
      </c>
      <c r="AX197" s="72">
        <v>-2.64728335562799</v>
      </c>
      <c r="AY197" s="24"/>
      <c r="AZ197" s="24" t="s">
        <v>471</v>
      </c>
      <c r="BA197" s="68">
        <v>63.3018246710649</v>
      </c>
      <c r="BB197" s="72">
        <v>-5.64046947348839</v>
      </c>
      <c r="BC197" s="68">
        <v>135.696507343267</v>
      </c>
      <c r="BD197" s="72">
        <v>1.3632572073592</v>
      </c>
      <c r="BE197" s="68">
        <v>97.2676070368923</v>
      </c>
      <c r="BF197" s="72">
        <v>-0.428392117008883</v>
      </c>
      <c r="BG197" s="68">
        <v>101.400450018273</v>
      </c>
      <c r="BH197" s="72">
        <v>-15.28884632617</v>
      </c>
      <c r="BI197" s="435"/>
    </row>
    <row r="198" s="405" customFormat="1" ht="15" customHeight="1" spans="1:61">
      <c r="A198" s="436"/>
      <c r="B198" s="436" t="s">
        <v>42</v>
      </c>
      <c r="C198" s="68">
        <v>268.317489225031</v>
      </c>
      <c r="D198" s="72">
        <v>21.2767171195598</v>
      </c>
      <c r="E198" s="68">
        <v>124.324028546446</v>
      </c>
      <c r="F198" s="72">
        <v>1.2141398762537</v>
      </c>
      <c r="G198" s="68">
        <v>136.009323953225</v>
      </c>
      <c r="H198" s="72">
        <v>5.22005546194832</v>
      </c>
      <c r="I198" s="68">
        <v>255.492777884803</v>
      </c>
      <c r="J198" s="72">
        <v>20.3721174081828</v>
      </c>
      <c r="K198" s="24"/>
      <c r="L198" s="24" t="s">
        <v>472</v>
      </c>
      <c r="M198" s="68">
        <v>152.712562928329</v>
      </c>
      <c r="N198" s="72">
        <v>15.6847326270003</v>
      </c>
      <c r="O198" s="68">
        <v>203.727215020443</v>
      </c>
      <c r="P198" s="72">
        <v>17.3999999999997</v>
      </c>
      <c r="Q198" s="68">
        <v>174.094559622868</v>
      </c>
      <c r="R198" s="72">
        <v>10.0796577012232</v>
      </c>
      <c r="S198" s="24"/>
      <c r="T198" s="24" t="s">
        <v>472</v>
      </c>
      <c r="U198" s="68">
        <v>97.1373255738858</v>
      </c>
      <c r="V198" s="72">
        <v>-10.1999999999998</v>
      </c>
      <c r="W198" s="68">
        <v>108.619835941773</v>
      </c>
      <c r="X198" s="72">
        <v>4.90000000000028</v>
      </c>
      <c r="Y198" s="68">
        <v>115.501997741802</v>
      </c>
      <c r="Z198" s="72">
        <v>-4.86024152871666</v>
      </c>
      <c r="AA198" s="24"/>
      <c r="AB198" s="24" t="s">
        <v>472</v>
      </c>
      <c r="AC198" s="68">
        <v>136.539796075072</v>
      </c>
      <c r="AD198" s="72">
        <v>-6.52007645835292</v>
      </c>
      <c r="AE198" s="68">
        <v>115.44356193925</v>
      </c>
      <c r="AF198" s="72">
        <v>-19.9000000000008</v>
      </c>
      <c r="AG198" s="68">
        <v>51.5690979316589</v>
      </c>
      <c r="AH198" s="72">
        <v>-7.30000000000021</v>
      </c>
      <c r="AI198" s="24"/>
      <c r="AJ198" s="24" t="s">
        <v>472</v>
      </c>
      <c r="AK198" s="68">
        <v>268.388418548614</v>
      </c>
      <c r="AL198" s="72">
        <v>35.2999999999998</v>
      </c>
      <c r="AM198" s="68">
        <v>82.044082823626</v>
      </c>
      <c r="AN198" s="72">
        <v>16.6954025733851</v>
      </c>
      <c r="AO198" s="423">
        <v>59.4156194820181</v>
      </c>
      <c r="AP198" s="72">
        <v>18.5213851609056</v>
      </c>
      <c r="AQ198" s="24"/>
      <c r="AR198" s="24" t="s">
        <v>472</v>
      </c>
      <c r="AS198" s="68">
        <v>190.773805672107</v>
      </c>
      <c r="AT198" s="72">
        <v>0.850297172650087</v>
      </c>
      <c r="AU198" s="68">
        <v>66.7568387261378</v>
      </c>
      <c r="AV198" s="72">
        <v>-11.4000000000003</v>
      </c>
      <c r="AW198" s="68">
        <v>90.5904875047438</v>
      </c>
      <c r="AX198" s="72">
        <v>-1.31990460654572</v>
      </c>
      <c r="AY198" s="24"/>
      <c r="AZ198" s="24" t="s">
        <v>472</v>
      </c>
      <c r="BA198" s="68">
        <v>69.5118469094168</v>
      </c>
      <c r="BB198" s="72">
        <v>-10.6060612319709</v>
      </c>
      <c r="BC198" s="68">
        <v>168.91073057846</v>
      </c>
      <c r="BD198" s="72">
        <v>20.6100025394962</v>
      </c>
      <c r="BE198" s="68">
        <v>95.0249026259659</v>
      </c>
      <c r="BF198" s="72">
        <v>-2.958028267488</v>
      </c>
      <c r="BG198" s="68">
        <v>66.9494188780469</v>
      </c>
      <c r="BH198" s="72">
        <v>-38.3657694030932</v>
      </c>
      <c r="BI198" s="435"/>
    </row>
    <row r="199" s="405" customFormat="1" ht="15" customHeight="1" spans="1:61">
      <c r="A199" s="24"/>
      <c r="B199" s="24" t="s">
        <v>43</v>
      </c>
      <c r="C199" s="68">
        <v>290.505097033446</v>
      </c>
      <c r="D199" s="72">
        <v>25.3926216305893</v>
      </c>
      <c r="E199" s="68">
        <v>113.477239611045</v>
      </c>
      <c r="F199" s="72">
        <v>0.181017911917962</v>
      </c>
      <c r="G199" s="68">
        <v>134.249246695175</v>
      </c>
      <c r="H199" s="72">
        <v>-1.58220078789371</v>
      </c>
      <c r="I199" s="68">
        <v>281.929435471327</v>
      </c>
      <c r="J199" s="72">
        <v>10.4037711178679</v>
      </c>
      <c r="K199" s="24"/>
      <c r="L199" s="24" t="s">
        <v>336</v>
      </c>
      <c r="M199" s="68">
        <v>140.411993096136</v>
      </c>
      <c r="N199" s="72">
        <v>3.27301956082854</v>
      </c>
      <c r="O199" s="68">
        <v>151.158313411048</v>
      </c>
      <c r="P199" s="72">
        <v>-8.40000000000002</v>
      </c>
      <c r="Q199" s="68">
        <v>163.852678745467</v>
      </c>
      <c r="R199" s="72">
        <v>2.87445690427779</v>
      </c>
      <c r="S199" s="24"/>
      <c r="T199" s="24" t="s">
        <v>336</v>
      </c>
      <c r="U199" s="68">
        <v>97.2557870756227</v>
      </c>
      <c r="V199" s="72">
        <v>-10.2000000000006</v>
      </c>
      <c r="W199" s="68">
        <v>109.100592067332</v>
      </c>
      <c r="X199" s="72">
        <v>4.90000000000006</v>
      </c>
      <c r="Y199" s="68">
        <v>116.183099889939</v>
      </c>
      <c r="Z199" s="72">
        <v>-8.003233349735</v>
      </c>
      <c r="AA199" s="24"/>
      <c r="AB199" s="24" t="s">
        <v>336</v>
      </c>
      <c r="AC199" s="68">
        <v>140.37298551121</v>
      </c>
      <c r="AD199" s="72">
        <v>-5.12452796852385</v>
      </c>
      <c r="AE199" s="68">
        <v>160.565065417998</v>
      </c>
      <c r="AF199" s="72">
        <v>-18.5000000000002</v>
      </c>
      <c r="AG199" s="68">
        <v>57.510396569376</v>
      </c>
      <c r="AH199" s="72">
        <v>3.10000000000005</v>
      </c>
      <c r="AI199" s="24"/>
      <c r="AJ199" s="24" t="s">
        <v>336</v>
      </c>
      <c r="AK199" s="68">
        <v>210.823634429546</v>
      </c>
      <c r="AL199" s="72">
        <v>6.9999999999998</v>
      </c>
      <c r="AM199" s="68">
        <v>75.3794799791241</v>
      </c>
      <c r="AN199" s="72">
        <v>-7.51874503080001</v>
      </c>
      <c r="AO199" s="423">
        <v>57.3921073113694</v>
      </c>
      <c r="AP199" s="72">
        <v>12.4886490515602</v>
      </c>
      <c r="AQ199" s="24"/>
      <c r="AR199" s="24" t="s">
        <v>336</v>
      </c>
      <c r="AS199" s="68">
        <v>189.924002187688</v>
      </c>
      <c r="AT199" s="72">
        <v>9.37639683320846</v>
      </c>
      <c r="AU199" s="68">
        <v>66.6822344487871</v>
      </c>
      <c r="AV199" s="72">
        <v>-11.4000000000003</v>
      </c>
      <c r="AW199" s="68">
        <v>86.0609873873332</v>
      </c>
      <c r="AX199" s="72">
        <v>0.801074236621105</v>
      </c>
      <c r="AY199" s="24"/>
      <c r="AZ199" s="24" t="s">
        <v>336</v>
      </c>
      <c r="BA199" s="68">
        <v>68.7227081664589</v>
      </c>
      <c r="BB199" s="72">
        <v>-7.39800607968019</v>
      </c>
      <c r="BC199" s="68">
        <v>149.685519981121</v>
      </c>
      <c r="BD199" s="72">
        <v>14.101418196988</v>
      </c>
      <c r="BE199" s="68">
        <v>88.5249376908523</v>
      </c>
      <c r="BF199" s="72">
        <v>-0.729642480873821</v>
      </c>
      <c r="BG199" s="68">
        <v>69.9801567223434</v>
      </c>
      <c r="BH199" s="72">
        <v>-19.1350001723237</v>
      </c>
      <c r="BI199" s="435"/>
    </row>
    <row r="200" s="405" customFormat="1" ht="15" customHeight="1" spans="1:61">
      <c r="A200" s="24"/>
      <c r="B200" s="24"/>
      <c r="C200" s="68"/>
      <c r="D200" s="72"/>
      <c r="E200" s="68"/>
      <c r="F200" s="72"/>
      <c r="G200" s="68"/>
      <c r="H200" s="72"/>
      <c r="I200" s="68"/>
      <c r="J200" s="72"/>
      <c r="K200" s="24"/>
      <c r="L200" s="24"/>
      <c r="M200" s="68"/>
      <c r="N200" s="72"/>
      <c r="O200" s="68"/>
      <c r="P200" s="72"/>
      <c r="Q200" s="68"/>
      <c r="R200" s="72"/>
      <c r="S200" s="24"/>
      <c r="T200" s="24"/>
      <c r="U200" s="68"/>
      <c r="V200" s="72"/>
      <c r="W200" s="68"/>
      <c r="X200" s="72"/>
      <c r="Y200" s="68"/>
      <c r="Z200" s="72"/>
      <c r="AA200" s="24"/>
      <c r="AB200" s="24"/>
      <c r="AC200" s="68"/>
      <c r="AD200" s="72"/>
      <c r="AE200" s="68"/>
      <c r="AF200" s="72"/>
      <c r="AG200" s="68"/>
      <c r="AH200" s="72"/>
      <c r="AI200" s="24"/>
      <c r="AJ200" s="24"/>
      <c r="AK200" s="68"/>
      <c r="AL200" s="72"/>
      <c r="AM200" s="68"/>
      <c r="AN200" s="72"/>
      <c r="AO200" s="423"/>
      <c r="AP200" s="72"/>
      <c r="AQ200" s="24"/>
      <c r="AR200" s="24"/>
      <c r="AS200" s="68"/>
      <c r="AT200" s="72"/>
      <c r="AU200" s="68"/>
      <c r="AV200" s="72"/>
      <c r="AW200" s="68"/>
      <c r="AX200" s="72"/>
      <c r="AY200" s="24"/>
      <c r="AZ200" s="24"/>
      <c r="BA200" s="68"/>
      <c r="BB200" s="72"/>
      <c r="BC200" s="68"/>
      <c r="BD200" s="72"/>
      <c r="BE200" s="68"/>
      <c r="BF200" s="72"/>
      <c r="BG200" s="68"/>
      <c r="BH200" s="72"/>
      <c r="BI200" s="435"/>
    </row>
    <row r="201" s="405" customFormat="1" ht="15" customHeight="1" spans="1:61">
      <c r="A201" s="433">
        <v>2024</v>
      </c>
      <c r="B201" s="24" t="s">
        <v>32</v>
      </c>
      <c r="C201" s="68">
        <v>260.376932452128</v>
      </c>
      <c r="D201" s="72">
        <v>19.5826133662773</v>
      </c>
      <c r="E201" s="68">
        <v>144.93503984128</v>
      </c>
      <c r="F201" s="72">
        <v>7.74015296456174</v>
      </c>
      <c r="G201" s="68">
        <v>132.869945003037</v>
      </c>
      <c r="H201" s="72">
        <v>2.93972122694026</v>
      </c>
      <c r="I201" s="68">
        <v>259.899784484557</v>
      </c>
      <c r="J201" s="72">
        <v>11.5258544356566</v>
      </c>
      <c r="K201" s="433">
        <v>2024</v>
      </c>
      <c r="L201" s="24" t="s">
        <v>463</v>
      </c>
      <c r="M201" s="68">
        <v>132.072135861525</v>
      </c>
      <c r="N201" s="72">
        <v>6.01851102325035</v>
      </c>
      <c r="O201" s="68">
        <v>148.154825029268</v>
      </c>
      <c r="P201" s="72">
        <v>1.14187118845715</v>
      </c>
      <c r="Q201" s="68">
        <v>165.084477762176</v>
      </c>
      <c r="R201" s="72">
        <v>2.8824950315131</v>
      </c>
      <c r="S201" s="433">
        <v>2024</v>
      </c>
      <c r="T201" s="24" t="s">
        <v>463</v>
      </c>
      <c r="U201" s="68">
        <v>97.5044041711674</v>
      </c>
      <c r="V201" s="72">
        <v>-10.1999999999998</v>
      </c>
      <c r="W201" s="68">
        <v>109.528877934187</v>
      </c>
      <c r="X201" s="72">
        <v>4.89999999999931</v>
      </c>
      <c r="Y201" s="68">
        <v>117.293285243136</v>
      </c>
      <c r="Z201" s="72">
        <v>-8.58691930335982</v>
      </c>
      <c r="AA201" s="433">
        <v>2024</v>
      </c>
      <c r="AB201" s="24" t="s">
        <v>463</v>
      </c>
      <c r="AC201" s="68">
        <v>141.376504839007</v>
      </c>
      <c r="AD201" s="72">
        <v>-5.02890524266896</v>
      </c>
      <c r="AE201" s="68">
        <v>147.665753992177</v>
      </c>
      <c r="AF201" s="72">
        <v>-27.8000000000002</v>
      </c>
      <c r="AG201" s="68">
        <v>69.7246021451989</v>
      </c>
      <c r="AH201" s="72">
        <v>22.5394479797575</v>
      </c>
      <c r="AI201" s="433">
        <v>2024</v>
      </c>
      <c r="AJ201" s="24" t="s">
        <v>463</v>
      </c>
      <c r="AK201" s="68">
        <v>199.741853066599</v>
      </c>
      <c r="AL201" s="72">
        <v>21.698695365657</v>
      </c>
      <c r="AM201" s="68">
        <v>72.9586915332441</v>
      </c>
      <c r="AN201" s="72">
        <v>3.92890068165867</v>
      </c>
      <c r="AO201" s="423">
        <v>60.5762660503952</v>
      </c>
      <c r="AP201" s="72">
        <v>14.7004390008827</v>
      </c>
      <c r="AQ201" s="433">
        <v>2024</v>
      </c>
      <c r="AR201" s="24" t="s">
        <v>463</v>
      </c>
      <c r="AS201" s="68">
        <v>175.139777048045</v>
      </c>
      <c r="AT201" s="72">
        <v>0.321937323109452</v>
      </c>
      <c r="AU201" s="68">
        <v>66.8717910080761</v>
      </c>
      <c r="AV201" s="72">
        <v>-11.3999999999996</v>
      </c>
      <c r="AW201" s="68">
        <v>102.25466295984</v>
      </c>
      <c r="AX201" s="72">
        <v>3.47705029888716</v>
      </c>
      <c r="AY201" s="433">
        <v>2024</v>
      </c>
      <c r="AZ201" s="24" t="s">
        <v>463</v>
      </c>
      <c r="BA201" s="68">
        <v>79.3579363686731</v>
      </c>
      <c r="BB201" s="72">
        <v>6.43594185993821</v>
      </c>
      <c r="BC201" s="68">
        <v>143.773226450919</v>
      </c>
      <c r="BD201" s="72">
        <v>11.109887796171</v>
      </c>
      <c r="BE201" s="68">
        <v>98.528137313381</v>
      </c>
      <c r="BF201" s="72">
        <v>-2.19643745952341</v>
      </c>
      <c r="BG201" s="68">
        <v>83.0527164127752</v>
      </c>
      <c r="BH201" s="72">
        <v>-13.1999999999999</v>
      </c>
      <c r="BI201" s="435"/>
    </row>
    <row r="202" s="405" customFormat="1" ht="15" customHeight="1" spans="1:61">
      <c r="A202" s="24"/>
      <c r="B202" s="24" t="s">
        <v>33</v>
      </c>
      <c r="C202" s="68">
        <v>191.003315246121</v>
      </c>
      <c r="D202" s="72">
        <v>7.97341025815643</v>
      </c>
      <c r="E202" s="68">
        <v>113.659547384275</v>
      </c>
      <c r="F202" s="72">
        <v>-15.4348962407372</v>
      </c>
      <c r="G202" s="68">
        <v>92.7792746322865</v>
      </c>
      <c r="H202" s="72">
        <v>-19.1695468948553</v>
      </c>
      <c r="I202" s="68">
        <v>214.379206274421</v>
      </c>
      <c r="J202" s="72">
        <v>9.40655214368901</v>
      </c>
      <c r="K202" s="24"/>
      <c r="L202" s="24" t="s">
        <v>464</v>
      </c>
      <c r="M202" s="68">
        <v>148.244607342428</v>
      </c>
      <c r="N202" s="72">
        <v>5.14108841440421</v>
      </c>
      <c r="O202" s="68">
        <v>112.480240324366</v>
      </c>
      <c r="P202" s="72">
        <v>5.19999999999958</v>
      </c>
      <c r="Q202" s="68">
        <v>168.718245659463</v>
      </c>
      <c r="R202" s="72">
        <v>4.32951470485068</v>
      </c>
      <c r="S202" s="24"/>
      <c r="T202" s="24" t="s">
        <v>464</v>
      </c>
      <c r="U202" s="68">
        <v>101.396495808535</v>
      </c>
      <c r="V202" s="72">
        <v>-6.70000000000046</v>
      </c>
      <c r="W202" s="68">
        <v>109.210246588547</v>
      </c>
      <c r="X202" s="72">
        <v>4.30000000000021</v>
      </c>
      <c r="Y202" s="68">
        <v>117.732512077925</v>
      </c>
      <c r="Z202" s="72">
        <v>-10.1007710282276</v>
      </c>
      <c r="AA202" s="24"/>
      <c r="AB202" s="24" t="s">
        <v>464</v>
      </c>
      <c r="AC202" s="68">
        <v>141.796639892435</v>
      </c>
      <c r="AD202" s="72">
        <v>-4.61430124787915</v>
      </c>
      <c r="AE202" s="68">
        <v>170.857866606217</v>
      </c>
      <c r="AF202" s="72">
        <v>-30.5000000000001</v>
      </c>
      <c r="AG202" s="68">
        <v>90.1875235623656</v>
      </c>
      <c r="AH202" s="72">
        <v>34.3280067050869</v>
      </c>
      <c r="AI202" s="24"/>
      <c r="AJ202" s="24" t="s">
        <v>464</v>
      </c>
      <c r="AK202" s="68">
        <v>144.713802767454</v>
      </c>
      <c r="AL202" s="72">
        <v>19.4999999999995</v>
      </c>
      <c r="AM202" s="68">
        <v>77.9351695842493</v>
      </c>
      <c r="AN202" s="72">
        <v>16.633774143753</v>
      </c>
      <c r="AO202" s="423">
        <v>59.8739015404924</v>
      </c>
      <c r="AP202" s="72">
        <v>12.3033288756191</v>
      </c>
      <c r="AQ202" s="24"/>
      <c r="AR202" s="24" t="s">
        <v>464</v>
      </c>
      <c r="AS202" s="68">
        <v>167.333830664814</v>
      </c>
      <c r="AT202" s="72">
        <v>4.93425975532801</v>
      </c>
      <c r="AU202" s="68">
        <v>69.2495371834843</v>
      </c>
      <c r="AV202" s="72">
        <v>-8.59999999999987</v>
      </c>
      <c r="AW202" s="68">
        <v>87.705024491964</v>
      </c>
      <c r="AX202" s="72">
        <v>-0.434902675286978</v>
      </c>
      <c r="AY202" s="24"/>
      <c r="AZ202" s="24" t="s">
        <v>464</v>
      </c>
      <c r="BA202" s="68">
        <v>77.4653106290962</v>
      </c>
      <c r="BB202" s="72">
        <v>6.04641295666653</v>
      </c>
      <c r="BC202" s="68">
        <v>147.943745578322</v>
      </c>
      <c r="BD202" s="72">
        <v>6.29273328313093</v>
      </c>
      <c r="BE202" s="68">
        <v>97.6132115911811</v>
      </c>
      <c r="BF202" s="72">
        <v>-5.90477305790571</v>
      </c>
      <c r="BG202" s="68">
        <v>84.443745299856</v>
      </c>
      <c r="BH202" s="72">
        <v>-9.09999999999992</v>
      </c>
      <c r="BI202" s="435"/>
    </row>
    <row r="203" s="405" customFormat="1" ht="15" customHeight="1" spans="1:61">
      <c r="A203" s="24"/>
      <c r="B203" s="24" t="s">
        <v>34</v>
      </c>
      <c r="C203" s="68">
        <v>164.563133806673</v>
      </c>
      <c r="D203" s="72">
        <v>6.03664371709556</v>
      </c>
      <c r="E203" s="68">
        <v>119.044151996353</v>
      </c>
      <c r="F203" s="72">
        <v>-3.75545978165083</v>
      </c>
      <c r="G203" s="68">
        <v>105.890603676051</v>
      </c>
      <c r="H203" s="72">
        <v>-9.13454087183685</v>
      </c>
      <c r="I203" s="68">
        <v>247.395760442281</v>
      </c>
      <c r="J203" s="72">
        <v>11.8692573439473</v>
      </c>
      <c r="K203" s="24"/>
      <c r="L203" s="24" t="s">
        <v>465</v>
      </c>
      <c r="M203" s="68">
        <v>149.97119945311</v>
      </c>
      <c r="N203" s="72">
        <v>4.5198698300466</v>
      </c>
      <c r="O203" s="68">
        <v>162.412039118856</v>
      </c>
      <c r="P203" s="72">
        <v>10.1991884434345</v>
      </c>
      <c r="Q203" s="68">
        <v>168.748999016986</v>
      </c>
      <c r="R203" s="72">
        <v>3.61257906461634</v>
      </c>
      <c r="S203" s="24"/>
      <c r="T203" s="24" t="s">
        <v>465</v>
      </c>
      <c r="U203" s="68">
        <v>101.373184822149</v>
      </c>
      <c r="V203" s="72">
        <v>-6.10000000000016</v>
      </c>
      <c r="W203" s="68">
        <v>109.248028228996</v>
      </c>
      <c r="X203" s="72">
        <v>3.99999999999925</v>
      </c>
      <c r="Y203" s="68">
        <v>121.072809963632</v>
      </c>
      <c r="Z203" s="72">
        <v>-12.5354898037145</v>
      </c>
      <c r="AA203" s="24"/>
      <c r="AB203" s="24" t="s">
        <v>465</v>
      </c>
      <c r="AC203" s="68">
        <v>141.798838969042</v>
      </c>
      <c r="AD203" s="72">
        <v>-5.06762990037417</v>
      </c>
      <c r="AE203" s="68">
        <v>183.363834333927</v>
      </c>
      <c r="AF203" s="72">
        <v>-26.3999999999999</v>
      </c>
      <c r="AG203" s="68">
        <v>87.7392341757898</v>
      </c>
      <c r="AH203" s="72">
        <v>38.3999999999998</v>
      </c>
      <c r="AI203" s="24"/>
      <c r="AJ203" s="24" t="s">
        <v>465</v>
      </c>
      <c r="AK203" s="68">
        <v>184.972423926769</v>
      </c>
      <c r="AL203" s="72">
        <v>15.0000000000003</v>
      </c>
      <c r="AM203" s="68">
        <v>73.84096612996</v>
      </c>
      <c r="AN203" s="72">
        <v>8.86080638417599</v>
      </c>
      <c r="AO203" s="423">
        <v>61.6588768795423</v>
      </c>
      <c r="AP203" s="72">
        <v>9.27003898987387</v>
      </c>
      <c r="AQ203" s="24"/>
      <c r="AR203" s="24" t="s">
        <v>465</v>
      </c>
      <c r="AS203" s="68">
        <v>158.74652188016</v>
      </c>
      <c r="AT203" s="72">
        <v>4.67136495297125</v>
      </c>
      <c r="AU203" s="68">
        <v>69.3794577978569</v>
      </c>
      <c r="AV203" s="72">
        <v>-7.49999999999964</v>
      </c>
      <c r="AW203" s="68">
        <v>98.9991079831931</v>
      </c>
      <c r="AX203" s="72">
        <v>6.48463792676361</v>
      </c>
      <c r="AY203" s="24"/>
      <c r="AZ203" s="24" t="s">
        <v>465</v>
      </c>
      <c r="BA203" s="68">
        <v>81.0797222131569</v>
      </c>
      <c r="BB203" s="72">
        <v>4.24910827093375</v>
      </c>
      <c r="BC203" s="68">
        <v>160.103777555204</v>
      </c>
      <c r="BD203" s="72">
        <v>13.6379031315674</v>
      </c>
      <c r="BE203" s="68">
        <v>97.0298976568426</v>
      </c>
      <c r="BF203" s="72">
        <v>-3.22774446603645</v>
      </c>
      <c r="BG203" s="68">
        <v>132.196892744272</v>
      </c>
      <c r="BH203" s="72">
        <v>7.89999999999968</v>
      </c>
      <c r="BI203" s="435"/>
    </row>
    <row r="204" s="405" customFormat="1" ht="15" customHeight="1" spans="1:61">
      <c r="A204" s="24"/>
      <c r="B204" s="24" t="s">
        <v>35</v>
      </c>
      <c r="C204" s="68">
        <v>231.109759648076</v>
      </c>
      <c r="D204" s="72">
        <v>25.9663295480574</v>
      </c>
      <c r="E204" s="68">
        <v>106.992385165607</v>
      </c>
      <c r="F204" s="72">
        <v>-6.03380469642397</v>
      </c>
      <c r="G204" s="68">
        <v>101.346350203339</v>
      </c>
      <c r="H204" s="72">
        <v>-8.27224728853514</v>
      </c>
      <c r="I204" s="68">
        <v>284.228680786631</v>
      </c>
      <c r="J204" s="72">
        <v>9.8462517028793</v>
      </c>
      <c r="K204" s="24"/>
      <c r="L204" s="24" t="s">
        <v>466</v>
      </c>
      <c r="M204" s="68">
        <v>133.734272110287</v>
      </c>
      <c r="N204" s="72">
        <v>3.73291064458014</v>
      </c>
      <c r="O204" s="68">
        <v>214.176266130762</v>
      </c>
      <c r="P204" s="72">
        <v>26.5048090523337</v>
      </c>
      <c r="Q204" s="68">
        <v>168.234177892242</v>
      </c>
      <c r="R204" s="72">
        <v>2.50957192861722</v>
      </c>
      <c r="S204" s="24"/>
      <c r="T204" s="24" t="s">
        <v>466</v>
      </c>
      <c r="U204" s="68">
        <v>100.910410996007</v>
      </c>
      <c r="V204" s="72">
        <v>-7.4999999999996</v>
      </c>
      <c r="W204" s="68">
        <v>108.808637464473</v>
      </c>
      <c r="X204" s="72">
        <v>3.19999999999953</v>
      </c>
      <c r="Y204" s="68">
        <v>127.188261879182</v>
      </c>
      <c r="Z204" s="72">
        <v>2.45525559831714</v>
      </c>
      <c r="AA204" s="24"/>
      <c r="AB204" s="24" t="s">
        <v>466</v>
      </c>
      <c r="AC204" s="68">
        <v>141.539615418583</v>
      </c>
      <c r="AD204" s="72">
        <v>-5.81772924050362</v>
      </c>
      <c r="AE204" s="68">
        <v>179.800060225486</v>
      </c>
      <c r="AF204" s="72">
        <v>-21.1630238016502</v>
      </c>
      <c r="AG204" s="68">
        <v>106.609123517338</v>
      </c>
      <c r="AH204" s="72">
        <v>40.0000000000008</v>
      </c>
      <c r="AI204" s="24"/>
      <c r="AJ204" s="24" t="s">
        <v>466</v>
      </c>
      <c r="AK204" s="68">
        <v>177.123846992131</v>
      </c>
      <c r="AL204" s="72">
        <v>17.2541812697267</v>
      </c>
      <c r="AM204" s="68">
        <v>57.2795909845413</v>
      </c>
      <c r="AN204" s="72">
        <v>-1.97845158149259</v>
      </c>
      <c r="AO204" s="423">
        <v>59.2806457894755</v>
      </c>
      <c r="AP204" s="72">
        <v>13.0700406489114</v>
      </c>
      <c r="AQ204" s="24"/>
      <c r="AR204" s="24" t="s">
        <v>466</v>
      </c>
      <c r="AS204" s="68">
        <v>170.282074766773</v>
      </c>
      <c r="AT204" s="72">
        <v>6.30354645746228</v>
      </c>
      <c r="AU204" s="68">
        <v>72.0132918037256</v>
      </c>
      <c r="AV204" s="72">
        <v>-5.2</v>
      </c>
      <c r="AW204" s="68">
        <v>81.4881597928664</v>
      </c>
      <c r="AX204" s="72">
        <v>-3.19544447464544</v>
      </c>
      <c r="AY204" s="24"/>
      <c r="AZ204" s="24" t="s">
        <v>466</v>
      </c>
      <c r="BA204" s="68">
        <v>70.271499897666</v>
      </c>
      <c r="BB204" s="72">
        <v>9.05278944536229</v>
      </c>
      <c r="BC204" s="68">
        <v>134.790105478007</v>
      </c>
      <c r="BD204" s="72">
        <v>14.7477012257549</v>
      </c>
      <c r="BE204" s="68">
        <v>90.5497408090143</v>
      </c>
      <c r="BF204" s="72">
        <v>-1.55408780243435</v>
      </c>
      <c r="BG204" s="68">
        <v>102.308936171495</v>
      </c>
      <c r="BH204" s="72">
        <v>9.29999999999997</v>
      </c>
      <c r="BI204" s="435"/>
    </row>
    <row r="205" s="405" customFormat="1" ht="15" customHeight="1" spans="1:61">
      <c r="A205" s="24"/>
      <c r="B205" s="24" t="s">
        <v>36</v>
      </c>
      <c r="C205" s="68">
        <v>288.615859810973</v>
      </c>
      <c r="D205" s="72">
        <v>12.6289097441154</v>
      </c>
      <c r="E205" s="68">
        <v>121.753776677777</v>
      </c>
      <c r="F205" s="72">
        <v>1.58907501898267</v>
      </c>
      <c r="G205" s="68">
        <v>114.368621559366</v>
      </c>
      <c r="H205" s="72">
        <v>3.55929730565954</v>
      </c>
      <c r="I205" s="68">
        <v>284.925589760203</v>
      </c>
      <c r="J205" s="72">
        <v>5.37302729302351</v>
      </c>
      <c r="K205" s="24"/>
      <c r="L205" s="24" t="s">
        <v>36</v>
      </c>
      <c r="M205" s="68">
        <v>119.005386309664</v>
      </c>
      <c r="N205" s="72">
        <v>6.51256650563508</v>
      </c>
      <c r="O205" s="68">
        <v>188.469289920175</v>
      </c>
      <c r="P205" s="72">
        <v>-4.40000000000003</v>
      </c>
      <c r="Q205" s="68">
        <v>171.78528622354</v>
      </c>
      <c r="R205" s="72">
        <v>3.71918961993039</v>
      </c>
      <c r="S205" s="24"/>
      <c r="T205" s="24" t="s">
        <v>36</v>
      </c>
      <c r="U205" s="68">
        <v>88.6820680221395</v>
      </c>
      <c r="V205" s="72">
        <v>-6.40000000000003</v>
      </c>
      <c r="W205" s="68">
        <v>112.123832829874</v>
      </c>
      <c r="X205" s="72">
        <v>4.39999999999945</v>
      </c>
      <c r="Y205" s="68">
        <v>132.93310557198</v>
      </c>
      <c r="Z205" s="72">
        <v>3.04004098358102</v>
      </c>
      <c r="AA205" s="24"/>
      <c r="AB205" s="24" t="s">
        <v>36</v>
      </c>
      <c r="AC205" s="68">
        <v>144.201255049699</v>
      </c>
      <c r="AD205" s="72">
        <v>-6.35738514308891</v>
      </c>
      <c r="AE205" s="68">
        <v>150.23030872335</v>
      </c>
      <c r="AF205" s="72">
        <v>-23.4999999999993</v>
      </c>
      <c r="AG205" s="68">
        <v>94.472756862702</v>
      </c>
      <c r="AH205" s="72">
        <v>-8.75578002359292</v>
      </c>
      <c r="AI205" s="24"/>
      <c r="AJ205" s="24" t="s">
        <v>36</v>
      </c>
      <c r="AK205" s="68">
        <v>246.51729556429</v>
      </c>
      <c r="AL205" s="72">
        <v>-1.59999999999981</v>
      </c>
      <c r="AM205" s="68">
        <v>57.6237724420356</v>
      </c>
      <c r="AN205" s="72">
        <v>-6.03124646895203</v>
      </c>
      <c r="AO205" s="423">
        <v>58.0171064087974</v>
      </c>
      <c r="AP205" s="72">
        <v>8.67062884674392</v>
      </c>
      <c r="AQ205" s="24"/>
      <c r="AR205" s="24" t="s">
        <v>36</v>
      </c>
      <c r="AS205" s="68">
        <v>192.409675928006</v>
      </c>
      <c r="AT205" s="72">
        <v>-0.469003172850705</v>
      </c>
      <c r="AU205" s="68">
        <v>56.4977673976123</v>
      </c>
      <c r="AV205" s="72">
        <v>-5.89999999999998</v>
      </c>
      <c r="AW205" s="68">
        <v>83.8260626214694</v>
      </c>
      <c r="AX205" s="72">
        <v>1.28800537619738</v>
      </c>
      <c r="AY205" s="24"/>
      <c r="AZ205" s="24" t="s">
        <v>36</v>
      </c>
      <c r="BA205" s="68">
        <v>84.8329468638707</v>
      </c>
      <c r="BB205" s="72">
        <v>12.6784117990103</v>
      </c>
      <c r="BC205" s="68">
        <v>171.270090801401</v>
      </c>
      <c r="BD205" s="72">
        <v>6.46666391977382</v>
      </c>
      <c r="BE205" s="68">
        <v>93.2864920933278</v>
      </c>
      <c r="BF205" s="72">
        <v>2.00103960527125</v>
      </c>
      <c r="BG205" s="68">
        <v>103.035895122089</v>
      </c>
      <c r="BH205" s="72">
        <v>17.2000000000003</v>
      </c>
      <c r="BI205" s="435"/>
    </row>
    <row r="206" s="405" customFormat="1" ht="15" customHeight="1" spans="1:61">
      <c r="A206" s="24"/>
      <c r="B206" s="24" t="s">
        <v>37</v>
      </c>
      <c r="C206" s="68">
        <v>0</v>
      </c>
      <c r="D206" s="72">
        <v>-100</v>
      </c>
      <c r="E206" s="68">
        <v>0</v>
      </c>
      <c r="F206" s="72">
        <v>-100</v>
      </c>
      <c r="G206" s="68">
        <v>0</v>
      </c>
      <c r="H206" s="72">
        <v>-100</v>
      </c>
      <c r="I206" s="68">
        <v>0</v>
      </c>
      <c r="J206" s="72">
        <v>-100</v>
      </c>
      <c r="K206" s="24"/>
      <c r="L206" s="24" t="s">
        <v>467</v>
      </c>
      <c r="M206" s="68">
        <v>0</v>
      </c>
      <c r="N206" s="72">
        <v>-100</v>
      </c>
      <c r="O206" s="68">
        <v>0</v>
      </c>
      <c r="P206" s="72">
        <v>-100</v>
      </c>
      <c r="Q206" s="68">
        <v>0</v>
      </c>
      <c r="R206" s="72">
        <v>-100</v>
      </c>
      <c r="S206" s="24"/>
      <c r="T206" s="24" t="s">
        <v>467</v>
      </c>
      <c r="U206" s="68">
        <v>0</v>
      </c>
      <c r="V206" s="72">
        <v>-100</v>
      </c>
      <c r="W206" s="68">
        <v>0</v>
      </c>
      <c r="X206" s="72">
        <v>-100</v>
      </c>
      <c r="Y206" s="68">
        <v>0</v>
      </c>
      <c r="Z206" s="72">
        <v>-100</v>
      </c>
      <c r="AA206" s="24"/>
      <c r="AB206" s="24" t="s">
        <v>467</v>
      </c>
      <c r="AC206" s="68">
        <v>0</v>
      </c>
      <c r="AD206" s="72">
        <v>-100</v>
      </c>
      <c r="AE206" s="68">
        <v>0</v>
      </c>
      <c r="AF206" s="72">
        <v>-100</v>
      </c>
      <c r="AG206" s="68">
        <v>0</v>
      </c>
      <c r="AH206" s="72">
        <v>-100</v>
      </c>
      <c r="AI206" s="24"/>
      <c r="AJ206" s="24" t="s">
        <v>467</v>
      </c>
      <c r="AK206" s="68">
        <v>0</v>
      </c>
      <c r="AL206" s="72">
        <v>-100</v>
      </c>
      <c r="AM206" s="68">
        <v>0</v>
      </c>
      <c r="AN206" s="72">
        <v>-100</v>
      </c>
      <c r="AO206" s="423">
        <v>0</v>
      </c>
      <c r="AP206" s="72">
        <v>-100</v>
      </c>
      <c r="AQ206" s="24"/>
      <c r="AR206" s="24" t="s">
        <v>467</v>
      </c>
      <c r="AS206" s="68">
        <v>0</v>
      </c>
      <c r="AT206" s="72">
        <v>-100</v>
      </c>
      <c r="AU206" s="68">
        <v>0</v>
      </c>
      <c r="AV206" s="72">
        <v>-100</v>
      </c>
      <c r="AW206" s="68">
        <v>0</v>
      </c>
      <c r="AX206" s="72">
        <v>-100</v>
      </c>
      <c r="AY206" s="24"/>
      <c r="AZ206" s="24" t="s">
        <v>467</v>
      </c>
      <c r="BA206" s="68">
        <v>0</v>
      </c>
      <c r="BB206" s="72">
        <v>-100</v>
      </c>
      <c r="BC206" s="68">
        <v>0</v>
      </c>
      <c r="BD206" s="72">
        <v>-100</v>
      </c>
      <c r="BE206" s="68">
        <v>0</v>
      </c>
      <c r="BF206" s="72">
        <v>-100</v>
      </c>
      <c r="BG206" s="68">
        <v>0</v>
      </c>
      <c r="BH206" s="72">
        <v>-100</v>
      </c>
      <c r="BI206" s="435"/>
    </row>
    <row r="207" s="405" customFormat="1" ht="15" customHeight="1" spans="1:61">
      <c r="A207" s="24"/>
      <c r="B207" s="24" t="s">
        <v>38</v>
      </c>
      <c r="C207" s="68">
        <v>0</v>
      </c>
      <c r="D207" s="72">
        <v>-100</v>
      </c>
      <c r="E207" s="68">
        <v>0</v>
      </c>
      <c r="F207" s="72">
        <v>-100</v>
      </c>
      <c r="G207" s="68">
        <v>0</v>
      </c>
      <c r="H207" s="72">
        <v>-100</v>
      </c>
      <c r="I207" s="68">
        <v>0</v>
      </c>
      <c r="J207" s="72">
        <v>-100</v>
      </c>
      <c r="K207" s="24"/>
      <c r="L207" s="24" t="s">
        <v>468</v>
      </c>
      <c r="M207" s="68">
        <v>0</v>
      </c>
      <c r="N207" s="72">
        <v>-100</v>
      </c>
      <c r="O207" s="68">
        <v>0</v>
      </c>
      <c r="P207" s="72">
        <v>-100</v>
      </c>
      <c r="Q207" s="68">
        <v>0</v>
      </c>
      <c r="R207" s="72">
        <v>-100</v>
      </c>
      <c r="S207" s="24"/>
      <c r="T207" s="24" t="s">
        <v>468</v>
      </c>
      <c r="U207" s="68">
        <v>0</v>
      </c>
      <c r="V207" s="72">
        <v>-100</v>
      </c>
      <c r="W207" s="68">
        <v>0</v>
      </c>
      <c r="X207" s="72">
        <v>-100</v>
      </c>
      <c r="Y207" s="68">
        <v>0</v>
      </c>
      <c r="Z207" s="72">
        <v>-100</v>
      </c>
      <c r="AA207" s="24"/>
      <c r="AB207" s="24" t="s">
        <v>468</v>
      </c>
      <c r="AC207" s="68">
        <v>0</v>
      </c>
      <c r="AD207" s="72">
        <v>-100</v>
      </c>
      <c r="AE207" s="68">
        <v>0</v>
      </c>
      <c r="AF207" s="72">
        <v>-100</v>
      </c>
      <c r="AG207" s="68">
        <v>0</v>
      </c>
      <c r="AH207" s="72">
        <v>-100</v>
      </c>
      <c r="AI207" s="24"/>
      <c r="AJ207" s="24" t="s">
        <v>468</v>
      </c>
      <c r="AK207" s="68">
        <v>0</v>
      </c>
      <c r="AL207" s="72">
        <v>-100</v>
      </c>
      <c r="AM207" s="68">
        <v>0</v>
      </c>
      <c r="AN207" s="72">
        <v>-100</v>
      </c>
      <c r="AO207" s="423">
        <v>0</v>
      </c>
      <c r="AP207" s="72">
        <v>-100</v>
      </c>
      <c r="AQ207" s="24"/>
      <c r="AR207" s="24" t="s">
        <v>468</v>
      </c>
      <c r="AS207" s="68">
        <v>0</v>
      </c>
      <c r="AT207" s="72">
        <v>-100</v>
      </c>
      <c r="AU207" s="68">
        <v>0</v>
      </c>
      <c r="AV207" s="72">
        <v>-100</v>
      </c>
      <c r="AW207" s="68">
        <v>0</v>
      </c>
      <c r="AX207" s="72">
        <v>-100</v>
      </c>
      <c r="AY207" s="24"/>
      <c r="AZ207" s="24" t="s">
        <v>468</v>
      </c>
      <c r="BA207" s="68">
        <v>0</v>
      </c>
      <c r="BB207" s="72">
        <v>-100</v>
      </c>
      <c r="BC207" s="68">
        <v>0</v>
      </c>
      <c r="BD207" s="72">
        <v>-100</v>
      </c>
      <c r="BE207" s="68">
        <v>0</v>
      </c>
      <c r="BF207" s="72">
        <v>-100</v>
      </c>
      <c r="BG207" s="68">
        <v>0</v>
      </c>
      <c r="BH207" s="72">
        <v>-100</v>
      </c>
      <c r="BI207" s="435"/>
    </row>
    <row r="208" s="405" customFormat="1" ht="15" customHeight="1" spans="1:61">
      <c r="A208" s="24"/>
      <c r="B208" s="24" t="s">
        <v>39</v>
      </c>
      <c r="C208" s="68">
        <v>0</v>
      </c>
      <c r="D208" s="72">
        <v>-100</v>
      </c>
      <c r="E208" s="68">
        <v>0</v>
      </c>
      <c r="F208" s="72">
        <v>-100</v>
      </c>
      <c r="G208" s="68">
        <v>0</v>
      </c>
      <c r="H208" s="72">
        <v>-100</v>
      </c>
      <c r="I208" s="68">
        <v>0</v>
      </c>
      <c r="J208" s="72">
        <v>-100</v>
      </c>
      <c r="K208" s="24"/>
      <c r="L208" s="24" t="s">
        <v>469</v>
      </c>
      <c r="M208" s="68">
        <v>0</v>
      </c>
      <c r="N208" s="72">
        <v>-100</v>
      </c>
      <c r="O208" s="68">
        <v>0</v>
      </c>
      <c r="P208" s="72">
        <v>-100</v>
      </c>
      <c r="Q208" s="68">
        <v>0</v>
      </c>
      <c r="R208" s="72">
        <v>-100</v>
      </c>
      <c r="S208" s="24"/>
      <c r="T208" s="24" t="s">
        <v>469</v>
      </c>
      <c r="U208" s="68">
        <v>0</v>
      </c>
      <c r="V208" s="72">
        <v>-100</v>
      </c>
      <c r="W208" s="68">
        <v>0</v>
      </c>
      <c r="X208" s="72">
        <v>-100</v>
      </c>
      <c r="Y208" s="68">
        <v>0</v>
      </c>
      <c r="Z208" s="72">
        <v>-100</v>
      </c>
      <c r="AA208" s="24"/>
      <c r="AB208" s="24" t="s">
        <v>469</v>
      </c>
      <c r="AC208" s="68">
        <v>0</v>
      </c>
      <c r="AD208" s="72">
        <v>-100</v>
      </c>
      <c r="AE208" s="68">
        <v>0</v>
      </c>
      <c r="AF208" s="72">
        <v>-100</v>
      </c>
      <c r="AG208" s="68">
        <v>0</v>
      </c>
      <c r="AH208" s="72">
        <v>-100</v>
      </c>
      <c r="AI208" s="24"/>
      <c r="AJ208" s="24" t="s">
        <v>469</v>
      </c>
      <c r="AK208" s="68">
        <v>0</v>
      </c>
      <c r="AL208" s="72">
        <v>-100</v>
      </c>
      <c r="AM208" s="68">
        <v>0</v>
      </c>
      <c r="AN208" s="72">
        <v>-100</v>
      </c>
      <c r="AO208" s="423">
        <v>0</v>
      </c>
      <c r="AP208" s="72">
        <v>-100</v>
      </c>
      <c r="AQ208" s="24"/>
      <c r="AR208" s="24" t="s">
        <v>469</v>
      </c>
      <c r="AS208" s="68">
        <v>0</v>
      </c>
      <c r="AT208" s="72">
        <v>-100</v>
      </c>
      <c r="AU208" s="68">
        <v>0</v>
      </c>
      <c r="AV208" s="72">
        <v>-100</v>
      </c>
      <c r="AW208" s="68">
        <v>0</v>
      </c>
      <c r="AX208" s="72">
        <v>-100</v>
      </c>
      <c r="AY208" s="24"/>
      <c r="AZ208" s="24" t="s">
        <v>469</v>
      </c>
      <c r="BA208" s="68">
        <v>0</v>
      </c>
      <c r="BB208" s="72">
        <v>-100</v>
      </c>
      <c r="BC208" s="68">
        <v>0</v>
      </c>
      <c r="BD208" s="72">
        <v>-100</v>
      </c>
      <c r="BE208" s="68">
        <v>0</v>
      </c>
      <c r="BF208" s="72">
        <v>-100</v>
      </c>
      <c r="BG208" s="68">
        <v>0</v>
      </c>
      <c r="BH208" s="72">
        <v>-100</v>
      </c>
      <c r="BI208" s="435"/>
    </row>
    <row r="209" s="405" customFormat="1" ht="15" customHeight="1" spans="1:61">
      <c r="A209" s="24"/>
      <c r="B209" s="24" t="s">
        <v>40</v>
      </c>
      <c r="C209" s="68">
        <v>0</v>
      </c>
      <c r="D209" s="72">
        <v>-100</v>
      </c>
      <c r="E209" s="68">
        <v>0</v>
      </c>
      <c r="F209" s="72">
        <v>-100</v>
      </c>
      <c r="G209" s="68">
        <v>0</v>
      </c>
      <c r="H209" s="72">
        <v>-100</v>
      </c>
      <c r="I209" s="68">
        <v>0</v>
      </c>
      <c r="J209" s="72">
        <v>-100</v>
      </c>
      <c r="K209" s="24"/>
      <c r="L209" s="24" t="s">
        <v>470</v>
      </c>
      <c r="M209" s="68">
        <v>0</v>
      </c>
      <c r="N209" s="72">
        <v>-100</v>
      </c>
      <c r="O209" s="68">
        <v>0</v>
      </c>
      <c r="P209" s="72">
        <v>-100</v>
      </c>
      <c r="Q209" s="68">
        <v>0</v>
      </c>
      <c r="R209" s="72">
        <v>-100</v>
      </c>
      <c r="S209" s="24"/>
      <c r="T209" s="24" t="s">
        <v>470</v>
      </c>
      <c r="U209" s="68">
        <v>0</v>
      </c>
      <c r="V209" s="72">
        <v>-100</v>
      </c>
      <c r="W209" s="68">
        <v>0</v>
      </c>
      <c r="X209" s="72">
        <v>-100</v>
      </c>
      <c r="Y209" s="68">
        <v>0</v>
      </c>
      <c r="Z209" s="72">
        <v>-100</v>
      </c>
      <c r="AA209" s="24"/>
      <c r="AB209" s="24" t="s">
        <v>470</v>
      </c>
      <c r="AC209" s="68">
        <v>0</v>
      </c>
      <c r="AD209" s="72">
        <v>-100</v>
      </c>
      <c r="AE209" s="68">
        <v>0</v>
      </c>
      <c r="AF209" s="72">
        <v>-100</v>
      </c>
      <c r="AG209" s="68">
        <v>0</v>
      </c>
      <c r="AH209" s="72">
        <v>-100</v>
      </c>
      <c r="AI209" s="24"/>
      <c r="AJ209" s="24" t="s">
        <v>470</v>
      </c>
      <c r="AK209" s="68">
        <v>0</v>
      </c>
      <c r="AL209" s="72">
        <v>-100</v>
      </c>
      <c r="AM209" s="68">
        <v>0</v>
      </c>
      <c r="AN209" s="72">
        <v>-100</v>
      </c>
      <c r="AO209" s="423">
        <v>0</v>
      </c>
      <c r="AP209" s="72">
        <v>-100</v>
      </c>
      <c r="AQ209" s="24"/>
      <c r="AR209" s="24" t="s">
        <v>470</v>
      </c>
      <c r="AS209" s="68">
        <v>0</v>
      </c>
      <c r="AT209" s="72">
        <v>-100</v>
      </c>
      <c r="AU209" s="68">
        <v>0</v>
      </c>
      <c r="AV209" s="72">
        <v>-100</v>
      </c>
      <c r="AW209" s="68">
        <v>0</v>
      </c>
      <c r="AX209" s="72">
        <v>-100</v>
      </c>
      <c r="AY209" s="24"/>
      <c r="AZ209" s="24" t="s">
        <v>470</v>
      </c>
      <c r="BA209" s="68">
        <v>0</v>
      </c>
      <c r="BB209" s="72">
        <v>-100</v>
      </c>
      <c r="BC209" s="68">
        <v>0</v>
      </c>
      <c r="BD209" s="72">
        <v>-100</v>
      </c>
      <c r="BE209" s="68">
        <v>0</v>
      </c>
      <c r="BF209" s="72">
        <v>-100</v>
      </c>
      <c r="BG209" s="68">
        <v>0</v>
      </c>
      <c r="BH209" s="72">
        <v>-100</v>
      </c>
      <c r="BI209" s="435"/>
    </row>
    <row r="210" s="405" customFormat="1" ht="15" customHeight="1" spans="1:61">
      <c r="A210" s="24"/>
      <c r="B210" s="24" t="s">
        <v>41</v>
      </c>
      <c r="C210" s="68">
        <v>0</v>
      </c>
      <c r="D210" s="72">
        <v>-100</v>
      </c>
      <c r="E210" s="68">
        <v>0</v>
      </c>
      <c r="F210" s="72">
        <v>-100</v>
      </c>
      <c r="G210" s="68">
        <v>0</v>
      </c>
      <c r="H210" s="72">
        <v>-100</v>
      </c>
      <c r="I210" s="68">
        <v>0</v>
      </c>
      <c r="J210" s="72">
        <v>-100</v>
      </c>
      <c r="K210" s="24"/>
      <c r="L210" s="24" t="s">
        <v>471</v>
      </c>
      <c r="M210" s="68">
        <v>0</v>
      </c>
      <c r="N210" s="72">
        <v>-100</v>
      </c>
      <c r="O210" s="68">
        <v>0</v>
      </c>
      <c r="P210" s="72">
        <v>-100</v>
      </c>
      <c r="Q210" s="68">
        <v>0</v>
      </c>
      <c r="R210" s="72">
        <v>-100</v>
      </c>
      <c r="S210" s="24"/>
      <c r="T210" s="24" t="s">
        <v>471</v>
      </c>
      <c r="U210" s="68">
        <v>0</v>
      </c>
      <c r="V210" s="72">
        <v>-100</v>
      </c>
      <c r="W210" s="68">
        <v>0</v>
      </c>
      <c r="X210" s="72">
        <v>-100</v>
      </c>
      <c r="Y210" s="68">
        <v>0</v>
      </c>
      <c r="Z210" s="72">
        <v>-100</v>
      </c>
      <c r="AA210" s="24"/>
      <c r="AB210" s="24" t="s">
        <v>471</v>
      </c>
      <c r="AC210" s="68">
        <v>0</v>
      </c>
      <c r="AD210" s="72">
        <v>-100</v>
      </c>
      <c r="AE210" s="68">
        <v>0</v>
      </c>
      <c r="AF210" s="72">
        <v>-100</v>
      </c>
      <c r="AG210" s="68">
        <v>0</v>
      </c>
      <c r="AH210" s="72">
        <v>-100</v>
      </c>
      <c r="AI210" s="24"/>
      <c r="AJ210" s="24" t="s">
        <v>471</v>
      </c>
      <c r="AK210" s="68">
        <v>0</v>
      </c>
      <c r="AL210" s="72">
        <v>-100</v>
      </c>
      <c r="AM210" s="68">
        <v>0</v>
      </c>
      <c r="AN210" s="72">
        <v>-100</v>
      </c>
      <c r="AO210" s="423">
        <v>0</v>
      </c>
      <c r="AP210" s="72">
        <v>-100</v>
      </c>
      <c r="AQ210" s="24"/>
      <c r="AR210" s="24" t="s">
        <v>471</v>
      </c>
      <c r="AS210" s="68">
        <v>0</v>
      </c>
      <c r="AT210" s="72">
        <v>-100</v>
      </c>
      <c r="AU210" s="68">
        <v>0</v>
      </c>
      <c r="AV210" s="72">
        <v>-100</v>
      </c>
      <c r="AW210" s="68">
        <v>0</v>
      </c>
      <c r="AX210" s="72">
        <v>-100</v>
      </c>
      <c r="AY210" s="24"/>
      <c r="AZ210" s="24" t="s">
        <v>471</v>
      </c>
      <c r="BA210" s="68">
        <v>0</v>
      </c>
      <c r="BB210" s="72">
        <v>-100</v>
      </c>
      <c r="BC210" s="68">
        <v>0</v>
      </c>
      <c r="BD210" s="72">
        <v>-100</v>
      </c>
      <c r="BE210" s="68">
        <v>0</v>
      </c>
      <c r="BF210" s="72">
        <v>-100</v>
      </c>
      <c r="BG210" s="68">
        <v>0</v>
      </c>
      <c r="BH210" s="72">
        <v>-100</v>
      </c>
      <c r="BI210" s="435"/>
    </row>
    <row r="211" s="405" customFormat="1" ht="15" customHeight="1" spans="1:61">
      <c r="A211" s="436"/>
      <c r="B211" s="436" t="s">
        <v>42</v>
      </c>
      <c r="C211" s="68">
        <v>0</v>
      </c>
      <c r="D211" s="72">
        <v>-100</v>
      </c>
      <c r="E211" s="68">
        <v>0</v>
      </c>
      <c r="F211" s="72">
        <v>-100</v>
      </c>
      <c r="G211" s="68">
        <v>0</v>
      </c>
      <c r="H211" s="72">
        <v>-100</v>
      </c>
      <c r="I211" s="68">
        <v>0</v>
      </c>
      <c r="J211" s="72">
        <v>-100</v>
      </c>
      <c r="K211" s="24"/>
      <c r="L211" s="24" t="s">
        <v>472</v>
      </c>
      <c r="M211" s="68">
        <v>0</v>
      </c>
      <c r="N211" s="72">
        <v>-100</v>
      </c>
      <c r="O211" s="68">
        <v>0</v>
      </c>
      <c r="P211" s="72">
        <v>-100</v>
      </c>
      <c r="Q211" s="68">
        <v>0</v>
      </c>
      <c r="R211" s="72">
        <v>-100</v>
      </c>
      <c r="S211" s="24"/>
      <c r="T211" s="24" t="s">
        <v>472</v>
      </c>
      <c r="U211" s="68">
        <v>0</v>
      </c>
      <c r="V211" s="72">
        <v>-100</v>
      </c>
      <c r="W211" s="68">
        <v>0</v>
      </c>
      <c r="X211" s="72">
        <v>-100</v>
      </c>
      <c r="Y211" s="68">
        <v>0</v>
      </c>
      <c r="Z211" s="72">
        <v>-100</v>
      </c>
      <c r="AA211" s="24"/>
      <c r="AB211" s="24" t="s">
        <v>472</v>
      </c>
      <c r="AC211" s="68">
        <v>0</v>
      </c>
      <c r="AD211" s="72">
        <v>-100</v>
      </c>
      <c r="AE211" s="68">
        <v>0</v>
      </c>
      <c r="AF211" s="72">
        <v>-100</v>
      </c>
      <c r="AG211" s="68">
        <v>0</v>
      </c>
      <c r="AH211" s="72">
        <v>-100</v>
      </c>
      <c r="AI211" s="24"/>
      <c r="AJ211" s="24" t="s">
        <v>472</v>
      </c>
      <c r="AK211" s="68">
        <v>0</v>
      </c>
      <c r="AL211" s="72">
        <v>-100</v>
      </c>
      <c r="AM211" s="68">
        <v>0</v>
      </c>
      <c r="AN211" s="72">
        <v>-100</v>
      </c>
      <c r="AO211" s="423">
        <v>0</v>
      </c>
      <c r="AP211" s="72">
        <v>-100</v>
      </c>
      <c r="AQ211" s="24"/>
      <c r="AR211" s="24" t="s">
        <v>472</v>
      </c>
      <c r="AS211" s="68">
        <v>0</v>
      </c>
      <c r="AT211" s="72">
        <v>-100</v>
      </c>
      <c r="AU211" s="68">
        <v>0</v>
      </c>
      <c r="AV211" s="72">
        <v>-100</v>
      </c>
      <c r="AW211" s="68">
        <v>0</v>
      </c>
      <c r="AX211" s="72">
        <v>-100</v>
      </c>
      <c r="AY211" s="24"/>
      <c r="AZ211" s="24" t="s">
        <v>472</v>
      </c>
      <c r="BA211" s="68">
        <v>0</v>
      </c>
      <c r="BB211" s="72">
        <v>-100</v>
      </c>
      <c r="BC211" s="68">
        <v>0</v>
      </c>
      <c r="BD211" s="72">
        <v>-100</v>
      </c>
      <c r="BE211" s="68">
        <v>0</v>
      </c>
      <c r="BF211" s="72">
        <v>-100</v>
      </c>
      <c r="BG211" s="68">
        <v>0</v>
      </c>
      <c r="BH211" s="72">
        <v>-100</v>
      </c>
      <c r="BI211" s="435"/>
    </row>
    <row r="212" s="405" customFormat="1" ht="15" customHeight="1" spans="1:61">
      <c r="A212" s="24"/>
      <c r="B212" s="24" t="s">
        <v>43</v>
      </c>
      <c r="C212" s="68">
        <v>0</v>
      </c>
      <c r="D212" s="72">
        <v>-100</v>
      </c>
      <c r="E212" s="68">
        <v>0</v>
      </c>
      <c r="F212" s="72">
        <v>-100</v>
      </c>
      <c r="G212" s="68">
        <v>0</v>
      </c>
      <c r="H212" s="72">
        <v>-100</v>
      </c>
      <c r="I212" s="68">
        <v>0</v>
      </c>
      <c r="J212" s="72">
        <v>-100</v>
      </c>
      <c r="K212" s="24"/>
      <c r="L212" s="24" t="s">
        <v>336</v>
      </c>
      <c r="M212" s="68">
        <v>0</v>
      </c>
      <c r="N212" s="72">
        <v>-100</v>
      </c>
      <c r="O212" s="68">
        <v>0</v>
      </c>
      <c r="P212" s="72">
        <v>-100</v>
      </c>
      <c r="Q212" s="68">
        <v>0</v>
      </c>
      <c r="R212" s="72">
        <v>-100</v>
      </c>
      <c r="S212" s="24"/>
      <c r="T212" s="24" t="s">
        <v>336</v>
      </c>
      <c r="U212" s="68">
        <v>0</v>
      </c>
      <c r="V212" s="72">
        <v>-100</v>
      </c>
      <c r="W212" s="68">
        <v>0</v>
      </c>
      <c r="X212" s="72">
        <v>-100</v>
      </c>
      <c r="Y212" s="68">
        <v>0</v>
      </c>
      <c r="Z212" s="72">
        <v>-100</v>
      </c>
      <c r="AA212" s="24"/>
      <c r="AB212" s="24" t="s">
        <v>336</v>
      </c>
      <c r="AC212" s="68">
        <v>0</v>
      </c>
      <c r="AD212" s="72">
        <v>-100</v>
      </c>
      <c r="AE212" s="68">
        <v>0</v>
      </c>
      <c r="AF212" s="72">
        <v>-100</v>
      </c>
      <c r="AG212" s="68">
        <v>0</v>
      </c>
      <c r="AH212" s="72">
        <v>-100</v>
      </c>
      <c r="AI212" s="24"/>
      <c r="AJ212" s="24" t="s">
        <v>336</v>
      </c>
      <c r="AK212" s="68">
        <v>0</v>
      </c>
      <c r="AL212" s="72">
        <v>-100</v>
      </c>
      <c r="AM212" s="68">
        <v>0</v>
      </c>
      <c r="AN212" s="72">
        <v>-100</v>
      </c>
      <c r="AO212" s="423">
        <v>0</v>
      </c>
      <c r="AP212" s="72">
        <v>-100</v>
      </c>
      <c r="AQ212" s="24"/>
      <c r="AR212" s="24" t="s">
        <v>336</v>
      </c>
      <c r="AS212" s="68">
        <v>0</v>
      </c>
      <c r="AT212" s="72">
        <v>-100</v>
      </c>
      <c r="AU212" s="68">
        <v>0</v>
      </c>
      <c r="AV212" s="72">
        <v>-100</v>
      </c>
      <c r="AW212" s="68">
        <v>0</v>
      </c>
      <c r="AX212" s="72">
        <v>-100</v>
      </c>
      <c r="AY212" s="24"/>
      <c r="AZ212" s="24" t="s">
        <v>336</v>
      </c>
      <c r="BA212" s="68">
        <v>0</v>
      </c>
      <c r="BB212" s="72">
        <v>-100</v>
      </c>
      <c r="BC212" s="68">
        <v>0</v>
      </c>
      <c r="BD212" s="72">
        <v>-100</v>
      </c>
      <c r="BE212" s="68">
        <v>0</v>
      </c>
      <c r="BF212" s="72">
        <v>-100</v>
      </c>
      <c r="BG212" s="68">
        <v>0</v>
      </c>
      <c r="BH212" s="72">
        <v>-100</v>
      </c>
      <c r="BI212" s="435"/>
    </row>
    <row r="213" ht="15" customHeight="1" spans="1:51">
      <c r="A213" s="27"/>
      <c r="E213" s="68"/>
      <c r="K213"/>
      <c r="S213"/>
      <c r="AA213"/>
      <c r="AI213"/>
      <c r="AQ213"/>
      <c r="AY213"/>
    </row>
    <row r="214" s="18" customFormat="1" spans="1:424">
      <c r="A214" s="27"/>
      <c r="C214" s="407"/>
      <c r="D214" s="408"/>
      <c r="E214" s="407"/>
      <c r="F214" s="408"/>
      <c r="G214" s="408"/>
      <c r="H214" s="408"/>
      <c r="I214" s="440">
        <v>120</v>
      </c>
      <c r="J214" s="408"/>
      <c r="M214" s="408"/>
      <c r="N214" s="408"/>
      <c r="O214" s="408"/>
      <c r="P214" s="408"/>
      <c r="Q214" s="408"/>
      <c r="R214" s="408"/>
      <c r="U214" s="408"/>
      <c r="V214" s="408"/>
      <c r="W214" s="408"/>
      <c r="X214" s="408"/>
      <c r="Y214" s="408"/>
      <c r="Z214" s="408"/>
      <c r="AC214" s="408"/>
      <c r="AD214" s="408"/>
      <c r="AE214" s="408"/>
      <c r="AF214" s="408"/>
      <c r="AG214" s="408"/>
      <c r="AH214" s="408"/>
      <c r="AK214" s="408"/>
      <c r="AL214" s="408"/>
      <c r="AM214" s="408"/>
      <c r="AN214" s="408"/>
      <c r="AO214" s="408"/>
      <c r="AP214" s="408"/>
      <c r="AS214" s="408"/>
      <c r="AT214" s="408"/>
      <c r="AU214" s="408"/>
      <c r="AV214" s="408"/>
      <c r="AW214" s="408"/>
      <c r="AX214" s="408"/>
      <c r="BA214" s="408"/>
      <c r="BB214" s="408"/>
      <c r="BC214" s="408"/>
      <c r="BD214" s="408"/>
      <c r="BE214" s="408"/>
      <c r="BF214" s="408"/>
      <c r="BG214" s="408"/>
      <c r="BH214" s="408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</row>
    <row r="215" s="18" customFormat="1" spans="1:424">
      <c r="A215" s="27"/>
      <c r="C215" s="407"/>
      <c r="D215" s="408"/>
      <c r="E215" s="407"/>
      <c r="F215" s="408"/>
      <c r="G215" s="408"/>
      <c r="H215" s="408"/>
      <c r="I215" s="408"/>
      <c r="J215" s="408"/>
      <c r="M215" s="408"/>
      <c r="N215" s="408"/>
      <c r="O215" s="408"/>
      <c r="P215" s="408"/>
      <c r="Q215" s="408"/>
      <c r="R215" s="408"/>
      <c r="U215" s="408"/>
      <c r="V215" s="408"/>
      <c r="W215" s="408"/>
      <c r="X215" s="408"/>
      <c r="Y215" s="408"/>
      <c r="Z215" s="408"/>
      <c r="AC215" s="408"/>
      <c r="AD215" s="408"/>
      <c r="AE215" s="408"/>
      <c r="AF215" s="408"/>
      <c r="AG215" s="408"/>
      <c r="AH215" s="408"/>
      <c r="AK215" s="408"/>
      <c r="AL215" s="408"/>
      <c r="AM215" s="408"/>
      <c r="AN215" s="408"/>
      <c r="AO215" s="408"/>
      <c r="AP215" s="408"/>
      <c r="AS215" s="408"/>
      <c r="AT215" s="408"/>
      <c r="AU215" s="408"/>
      <c r="AV215" s="408"/>
      <c r="AW215" s="408"/>
      <c r="AX215" s="408"/>
      <c r="BA215" s="408"/>
      <c r="BB215" s="408"/>
      <c r="BC215" s="408"/>
      <c r="BD215" s="408"/>
      <c r="BE215" s="408"/>
      <c r="BF215" s="408"/>
      <c r="BG215" s="408"/>
      <c r="BH215" s="408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</row>
    <row r="216" s="18" customFormat="1" spans="1:424">
      <c r="A216" s="27"/>
      <c r="C216" s="407"/>
      <c r="D216" s="408"/>
      <c r="E216" s="407"/>
      <c r="F216" s="408"/>
      <c r="G216" s="408"/>
      <c r="H216" s="408"/>
      <c r="I216" s="408"/>
      <c r="J216" s="408"/>
      <c r="M216" s="408"/>
      <c r="N216" s="408"/>
      <c r="O216" s="408"/>
      <c r="P216" s="408"/>
      <c r="Q216" s="408"/>
      <c r="R216" s="408"/>
      <c r="U216" s="408"/>
      <c r="V216" s="408"/>
      <c r="W216" s="408"/>
      <c r="X216" s="408"/>
      <c r="Y216" s="408"/>
      <c r="Z216" s="408"/>
      <c r="AC216" s="408"/>
      <c r="AD216" s="408"/>
      <c r="AE216" s="408"/>
      <c r="AF216" s="408"/>
      <c r="AG216" s="408"/>
      <c r="AH216" s="408"/>
      <c r="AK216" s="408"/>
      <c r="AL216" s="408"/>
      <c r="AM216" s="408"/>
      <c r="AN216" s="408"/>
      <c r="AO216" s="408"/>
      <c r="AP216" s="408"/>
      <c r="AS216" s="408"/>
      <c r="AT216" s="408"/>
      <c r="AU216" s="408"/>
      <c r="AV216" s="408"/>
      <c r="AW216" s="408"/>
      <c r="AX216" s="408"/>
      <c r="BA216" s="408"/>
      <c r="BB216" s="408"/>
      <c r="BC216" s="408"/>
      <c r="BD216" s="408"/>
      <c r="BE216" s="408"/>
      <c r="BF216" s="408"/>
      <c r="BG216" s="408"/>
      <c r="BH216" s="408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</row>
    <row r="217" s="18" customFormat="1" spans="1:424">
      <c r="A217" s="27"/>
      <c r="C217" s="407"/>
      <c r="D217" s="408"/>
      <c r="E217" s="407"/>
      <c r="F217" s="408"/>
      <c r="G217" s="408"/>
      <c r="H217" s="408"/>
      <c r="I217" s="408"/>
      <c r="J217" s="408"/>
      <c r="M217" s="408"/>
      <c r="N217" s="408"/>
      <c r="O217" s="408"/>
      <c r="P217" s="408"/>
      <c r="Q217" s="408"/>
      <c r="R217" s="408"/>
      <c r="U217" s="408"/>
      <c r="V217" s="408"/>
      <c r="W217" s="408"/>
      <c r="X217" s="408"/>
      <c r="Y217" s="408"/>
      <c r="Z217" s="408"/>
      <c r="AC217" s="408"/>
      <c r="AD217" s="408"/>
      <c r="AE217" s="408"/>
      <c r="AF217" s="408"/>
      <c r="AG217" s="408"/>
      <c r="AH217" s="408"/>
      <c r="AK217" s="408"/>
      <c r="AL217" s="408"/>
      <c r="AM217" s="408"/>
      <c r="AN217" s="408"/>
      <c r="AO217" s="408"/>
      <c r="AP217" s="408"/>
      <c r="AS217" s="408"/>
      <c r="AT217" s="408"/>
      <c r="AU217" s="408"/>
      <c r="AV217" s="408"/>
      <c r="AW217" s="408"/>
      <c r="AX217" s="408"/>
      <c r="BA217" s="408"/>
      <c r="BB217" s="408"/>
      <c r="BC217" s="408"/>
      <c r="BD217" s="408"/>
      <c r="BE217" s="408"/>
      <c r="BF217" s="408"/>
      <c r="BG217" s="408"/>
      <c r="BH217" s="408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</row>
    <row r="218" s="18" customFormat="1" spans="1:424">
      <c r="A218" s="27"/>
      <c r="C218" s="407"/>
      <c r="D218" s="408"/>
      <c r="E218" s="407"/>
      <c r="F218" s="408"/>
      <c r="G218" s="408"/>
      <c r="H218" s="408"/>
      <c r="I218" s="408"/>
      <c r="J218" s="408"/>
      <c r="M218" s="408"/>
      <c r="N218" s="408"/>
      <c r="O218" s="408"/>
      <c r="P218" s="408"/>
      <c r="Q218" s="408"/>
      <c r="R218" s="408"/>
      <c r="U218" s="408"/>
      <c r="V218" s="408"/>
      <c r="W218" s="408"/>
      <c r="X218" s="408"/>
      <c r="Y218" s="408"/>
      <c r="Z218" s="408"/>
      <c r="AC218" s="408"/>
      <c r="AD218" s="408"/>
      <c r="AE218" s="408"/>
      <c r="AF218" s="408"/>
      <c r="AG218" s="408"/>
      <c r="AH218" s="408"/>
      <c r="AK218" s="408"/>
      <c r="AL218" s="408"/>
      <c r="AM218" s="408"/>
      <c r="AN218" s="408"/>
      <c r="AO218" s="408"/>
      <c r="AP218" s="408"/>
      <c r="AS218" s="408"/>
      <c r="AT218" s="408"/>
      <c r="AU218" s="408"/>
      <c r="AV218" s="408"/>
      <c r="AW218" s="408"/>
      <c r="AX218" s="408"/>
      <c r="BA218" s="408"/>
      <c r="BB218" s="408"/>
      <c r="BC218" s="408"/>
      <c r="BD218" s="408"/>
      <c r="BE218" s="408"/>
      <c r="BF218" s="408"/>
      <c r="BG218" s="408"/>
      <c r="BH218" s="40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</row>
    <row r="219" s="18" customFormat="1" spans="1:424">
      <c r="A219" s="27"/>
      <c r="C219" s="407"/>
      <c r="D219" s="408"/>
      <c r="E219" s="407"/>
      <c r="F219" s="408"/>
      <c r="G219" s="408"/>
      <c r="H219" s="408"/>
      <c r="I219" s="408"/>
      <c r="J219" s="408"/>
      <c r="M219" s="408"/>
      <c r="N219" s="408"/>
      <c r="O219" s="408"/>
      <c r="P219" s="408"/>
      <c r="Q219" s="408"/>
      <c r="R219" s="408"/>
      <c r="U219" s="408"/>
      <c r="V219" s="408"/>
      <c r="W219" s="408"/>
      <c r="X219" s="408"/>
      <c r="Y219" s="408"/>
      <c r="Z219" s="408"/>
      <c r="AC219" s="408"/>
      <c r="AD219" s="408"/>
      <c r="AE219" s="408"/>
      <c r="AF219" s="408"/>
      <c r="AG219" s="408"/>
      <c r="AH219" s="408"/>
      <c r="AK219" s="408"/>
      <c r="AL219" s="408"/>
      <c r="AM219" s="408"/>
      <c r="AN219" s="408"/>
      <c r="AO219" s="408"/>
      <c r="AP219" s="408"/>
      <c r="AS219" s="408"/>
      <c r="AT219" s="408"/>
      <c r="AU219" s="408"/>
      <c r="AV219" s="408"/>
      <c r="AW219" s="408"/>
      <c r="AX219" s="408"/>
      <c r="BA219" s="408"/>
      <c r="BB219" s="408"/>
      <c r="BC219" s="408"/>
      <c r="BD219" s="408"/>
      <c r="BE219" s="408"/>
      <c r="BF219" s="408"/>
      <c r="BG219" s="408"/>
      <c r="BH219" s="408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</row>
    <row r="220" s="18" customFormat="1" spans="1:424">
      <c r="A220" s="27"/>
      <c r="C220" s="407"/>
      <c r="D220" s="408"/>
      <c r="E220" s="407"/>
      <c r="F220" s="408"/>
      <c r="G220" s="408"/>
      <c r="H220" s="408"/>
      <c r="I220" s="408"/>
      <c r="J220" s="408"/>
      <c r="M220" s="408"/>
      <c r="N220" s="408"/>
      <c r="O220" s="408"/>
      <c r="P220" s="408"/>
      <c r="Q220" s="408"/>
      <c r="R220" s="408"/>
      <c r="U220" s="408"/>
      <c r="V220" s="408"/>
      <c r="W220" s="408"/>
      <c r="X220" s="408"/>
      <c r="Y220" s="408"/>
      <c r="Z220" s="408"/>
      <c r="AC220" s="408"/>
      <c r="AD220" s="408"/>
      <c r="AE220" s="408"/>
      <c r="AF220" s="408"/>
      <c r="AG220" s="408"/>
      <c r="AH220" s="408"/>
      <c r="AK220" s="408"/>
      <c r="AL220" s="408"/>
      <c r="AM220" s="408"/>
      <c r="AN220" s="408"/>
      <c r="AO220" s="408"/>
      <c r="AP220" s="408"/>
      <c r="AS220" s="408"/>
      <c r="AT220" s="408"/>
      <c r="AU220" s="408"/>
      <c r="AV220" s="408"/>
      <c r="AW220" s="408"/>
      <c r="AX220" s="408"/>
      <c r="BA220" s="408"/>
      <c r="BB220" s="408"/>
      <c r="BC220" s="408"/>
      <c r="BD220" s="408"/>
      <c r="BE220" s="408"/>
      <c r="BF220" s="408"/>
      <c r="BG220" s="408"/>
      <c r="BH220" s="408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</row>
    <row r="221" s="18" customFormat="1" spans="1:424">
      <c r="A221" s="27"/>
      <c r="C221" s="407"/>
      <c r="D221" s="408"/>
      <c r="E221" s="407"/>
      <c r="F221" s="408"/>
      <c r="G221" s="408"/>
      <c r="H221" s="408"/>
      <c r="I221" s="408"/>
      <c r="J221" s="408"/>
      <c r="M221" s="408"/>
      <c r="N221" s="408"/>
      <c r="O221" s="408"/>
      <c r="P221" s="408"/>
      <c r="Q221" s="408"/>
      <c r="R221" s="408"/>
      <c r="U221" s="408"/>
      <c r="V221" s="408"/>
      <c r="W221" s="408"/>
      <c r="X221" s="408"/>
      <c r="Y221" s="408"/>
      <c r="Z221" s="408"/>
      <c r="AC221" s="408"/>
      <c r="AD221" s="408"/>
      <c r="AE221" s="408"/>
      <c r="AF221" s="408"/>
      <c r="AG221" s="408"/>
      <c r="AH221" s="408"/>
      <c r="AK221" s="408"/>
      <c r="AL221" s="408"/>
      <c r="AM221" s="408"/>
      <c r="AN221" s="408"/>
      <c r="AO221" s="408"/>
      <c r="AP221" s="408"/>
      <c r="AS221" s="408"/>
      <c r="AT221" s="408"/>
      <c r="AU221" s="408"/>
      <c r="AV221" s="408"/>
      <c r="AW221" s="408"/>
      <c r="AX221" s="408"/>
      <c r="BA221" s="408"/>
      <c r="BB221" s="408"/>
      <c r="BC221" s="408"/>
      <c r="BD221" s="408"/>
      <c r="BE221" s="408"/>
      <c r="BF221" s="408"/>
      <c r="BG221" s="408"/>
      <c r="BH221" s="408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</row>
    <row r="222" s="18" customFormat="1" spans="1:424">
      <c r="A222" s="27"/>
      <c r="C222" s="407"/>
      <c r="D222" s="408"/>
      <c r="E222" s="407"/>
      <c r="F222" s="408"/>
      <c r="G222" s="408"/>
      <c r="H222" s="408"/>
      <c r="I222" s="408"/>
      <c r="J222" s="408"/>
      <c r="M222" s="408"/>
      <c r="N222" s="408"/>
      <c r="O222" s="408"/>
      <c r="P222" s="408"/>
      <c r="Q222" s="408"/>
      <c r="R222" s="408"/>
      <c r="U222" s="408"/>
      <c r="V222" s="408"/>
      <c r="W222" s="408"/>
      <c r="X222" s="408"/>
      <c r="Y222" s="408"/>
      <c r="Z222" s="408"/>
      <c r="AC222" s="408"/>
      <c r="AD222" s="408"/>
      <c r="AE222" s="408"/>
      <c r="AF222" s="408"/>
      <c r="AG222" s="408"/>
      <c r="AH222" s="408"/>
      <c r="AK222" s="408"/>
      <c r="AL222" s="408"/>
      <c r="AM222" s="408"/>
      <c r="AN222" s="408"/>
      <c r="AO222" s="408"/>
      <c r="AP222" s="408"/>
      <c r="AS222" s="408"/>
      <c r="AT222" s="408"/>
      <c r="AU222" s="408"/>
      <c r="AV222" s="408"/>
      <c r="AW222" s="408"/>
      <c r="AX222" s="408"/>
      <c r="BA222" s="408"/>
      <c r="BB222" s="408"/>
      <c r="BC222" s="408"/>
      <c r="BD222" s="408"/>
      <c r="BE222" s="408"/>
      <c r="BF222" s="408"/>
      <c r="BG222" s="408"/>
      <c r="BH222" s="408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</row>
    <row r="223" s="18" customFormat="1" spans="1:424">
      <c r="A223" s="27"/>
      <c r="C223" s="407"/>
      <c r="D223" s="408"/>
      <c r="E223" s="407"/>
      <c r="F223" s="408"/>
      <c r="G223" s="408"/>
      <c r="H223" s="408"/>
      <c r="I223" s="408"/>
      <c r="J223" s="408"/>
      <c r="M223" s="408"/>
      <c r="N223" s="408"/>
      <c r="O223" s="408"/>
      <c r="P223" s="408"/>
      <c r="Q223" s="408"/>
      <c r="R223" s="408"/>
      <c r="U223" s="408"/>
      <c r="V223" s="408"/>
      <c r="W223" s="408"/>
      <c r="X223" s="408"/>
      <c r="Y223" s="408"/>
      <c r="Z223" s="408"/>
      <c r="AC223" s="408"/>
      <c r="AD223" s="408"/>
      <c r="AE223" s="408"/>
      <c r="AF223" s="408"/>
      <c r="AG223" s="408"/>
      <c r="AH223" s="408"/>
      <c r="AK223" s="408"/>
      <c r="AL223" s="408"/>
      <c r="AM223" s="408"/>
      <c r="AN223" s="408"/>
      <c r="AO223" s="408"/>
      <c r="AP223" s="408"/>
      <c r="AS223" s="408"/>
      <c r="AT223" s="408"/>
      <c r="AU223" s="408"/>
      <c r="AV223" s="408"/>
      <c r="AW223" s="408"/>
      <c r="AX223" s="408"/>
      <c r="BA223" s="408"/>
      <c r="BB223" s="408"/>
      <c r="BC223" s="408"/>
      <c r="BD223" s="408"/>
      <c r="BE223" s="408"/>
      <c r="BF223" s="408"/>
      <c r="BG223" s="408"/>
      <c r="BH223" s="408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</row>
    <row r="224" s="18" customFormat="1" spans="1:424">
      <c r="A224" s="27"/>
      <c r="C224" s="407"/>
      <c r="D224" s="408"/>
      <c r="E224" s="407"/>
      <c r="F224" s="408"/>
      <c r="G224" s="408"/>
      <c r="H224" s="408"/>
      <c r="I224" s="408"/>
      <c r="J224" s="408"/>
      <c r="M224" s="408"/>
      <c r="N224" s="408"/>
      <c r="O224" s="408"/>
      <c r="P224" s="408"/>
      <c r="Q224" s="408"/>
      <c r="R224" s="408"/>
      <c r="U224" s="408"/>
      <c r="V224" s="408"/>
      <c r="W224" s="408"/>
      <c r="X224" s="408"/>
      <c r="Y224" s="408"/>
      <c r="Z224" s="408"/>
      <c r="AC224" s="408"/>
      <c r="AD224" s="408"/>
      <c r="AE224" s="408"/>
      <c r="AF224" s="408"/>
      <c r="AG224" s="408"/>
      <c r="AH224" s="408"/>
      <c r="AK224" s="408"/>
      <c r="AL224" s="408"/>
      <c r="AM224" s="408"/>
      <c r="AN224" s="408"/>
      <c r="AO224" s="408"/>
      <c r="AP224" s="408"/>
      <c r="AS224" s="408"/>
      <c r="AT224" s="408"/>
      <c r="AU224" s="408"/>
      <c r="AV224" s="408"/>
      <c r="AW224" s="408"/>
      <c r="AX224" s="408"/>
      <c r="BA224" s="408"/>
      <c r="BB224" s="408"/>
      <c r="BC224" s="408"/>
      <c r="BD224" s="408"/>
      <c r="BE224" s="408"/>
      <c r="BF224" s="408"/>
      <c r="BG224" s="408"/>
      <c r="BH224" s="408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</row>
    <row r="225" s="18" customFormat="1" spans="1:424">
      <c r="A225" s="27"/>
      <c r="C225" s="407"/>
      <c r="D225" s="408"/>
      <c r="E225" s="407"/>
      <c r="F225" s="408"/>
      <c r="G225" s="408"/>
      <c r="H225" s="408"/>
      <c r="I225" s="408"/>
      <c r="J225" s="408"/>
      <c r="M225" s="408"/>
      <c r="N225" s="408"/>
      <c r="O225" s="408"/>
      <c r="P225" s="408"/>
      <c r="Q225" s="408"/>
      <c r="R225" s="408"/>
      <c r="U225" s="408"/>
      <c r="V225" s="408"/>
      <c r="W225" s="408"/>
      <c r="X225" s="408"/>
      <c r="Y225" s="408"/>
      <c r="Z225" s="408"/>
      <c r="AC225" s="408"/>
      <c r="AD225" s="408"/>
      <c r="AE225" s="408"/>
      <c r="AF225" s="408"/>
      <c r="AG225" s="408"/>
      <c r="AH225" s="408"/>
      <c r="AK225" s="408"/>
      <c r="AL225" s="408"/>
      <c r="AM225" s="408"/>
      <c r="AN225" s="408"/>
      <c r="AO225" s="408"/>
      <c r="AP225" s="408"/>
      <c r="AS225" s="408"/>
      <c r="AT225" s="408"/>
      <c r="AU225" s="408"/>
      <c r="AV225" s="408"/>
      <c r="AW225" s="408"/>
      <c r="AX225" s="408"/>
      <c r="BA225" s="408"/>
      <c r="BB225" s="408"/>
      <c r="BC225" s="408"/>
      <c r="BD225" s="408"/>
      <c r="BE225" s="408"/>
      <c r="BF225" s="408"/>
      <c r="BG225" s="408"/>
      <c r="BH225" s="408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</row>
    <row r="226" s="18" customFormat="1" spans="1:424">
      <c r="A226" s="27"/>
      <c r="C226" s="407"/>
      <c r="D226" s="408"/>
      <c r="E226" s="407"/>
      <c r="F226" s="408"/>
      <c r="G226" s="408"/>
      <c r="H226" s="408"/>
      <c r="I226" s="408"/>
      <c r="J226" s="408"/>
      <c r="M226" s="408"/>
      <c r="N226" s="408"/>
      <c r="O226" s="408"/>
      <c r="P226" s="408"/>
      <c r="Q226" s="408"/>
      <c r="R226" s="408"/>
      <c r="U226" s="408"/>
      <c r="V226" s="408"/>
      <c r="W226" s="408"/>
      <c r="X226" s="408"/>
      <c r="Y226" s="408"/>
      <c r="Z226" s="408"/>
      <c r="AC226" s="408"/>
      <c r="AD226" s="408"/>
      <c r="AE226" s="408"/>
      <c r="AF226" s="408"/>
      <c r="AG226" s="408"/>
      <c r="AH226" s="408"/>
      <c r="AK226" s="408"/>
      <c r="AL226" s="408"/>
      <c r="AM226" s="408"/>
      <c r="AN226" s="408"/>
      <c r="AO226" s="408"/>
      <c r="AP226" s="408"/>
      <c r="AS226" s="408"/>
      <c r="AT226" s="408"/>
      <c r="AU226" s="408"/>
      <c r="AV226" s="408"/>
      <c r="AW226" s="408"/>
      <c r="AX226" s="408"/>
      <c r="BA226" s="408"/>
      <c r="BB226" s="408"/>
      <c r="BC226" s="408"/>
      <c r="BD226" s="408"/>
      <c r="BE226" s="408"/>
      <c r="BF226" s="408"/>
      <c r="BG226" s="408"/>
      <c r="BH226" s="408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</row>
    <row r="227" s="18" customFormat="1" spans="1:424">
      <c r="A227" s="27"/>
      <c r="C227" s="407"/>
      <c r="D227" s="408"/>
      <c r="E227" s="407"/>
      <c r="F227" s="408"/>
      <c r="G227" s="408"/>
      <c r="H227" s="408"/>
      <c r="I227" s="408"/>
      <c r="J227" s="408"/>
      <c r="M227" s="408"/>
      <c r="N227" s="408"/>
      <c r="O227" s="408"/>
      <c r="P227" s="408"/>
      <c r="Q227" s="408"/>
      <c r="R227" s="408"/>
      <c r="U227" s="408"/>
      <c r="V227" s="408"/>
      <c r="W227" s="408"/>
      <c r="X227" s="408"/>
      <c r="Y227" s="408"/>
      <c r="Z227" s="408"/>
      <c r="AC227" s="408"/>
      <c r="AD227" s="408"/>
      <c r="AE227" s="408"/>
      <c r="AF227" s="408"/>
      <c r="AG227" s="408"/>
      <c r="AH227" s="408"/>
      <c r="AK227" s="408"/>
      <c r="AL227" s="408"/>
      <c r="AM227" s="408"/>
      <c r="AN227" s="408"/>
      <c r="AO227" s="408"/>
      <c r="AP227" s="408"/>
      <c r="AS227" s="408"/>
      <c r="AT227" s="408"/>
      <c r="AU227" s="408"/>
      <c r="AV227" s="408"/>
      <c r="AW227" s="408"/>
      <c r="AX227" s="408"/>
      <c r="BA227" s="408"/>
      <c r="BB227" s="408"/>
      <c r="BC227" s="408"/>
      <c r="BD227" s="408"/>
      <c r="BE227" s="408"/>
      <c r="BF227" s="408"/>
      <c r="BG227" s="408"/>
      <c r="BH227" s="408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</row>
    <row r="228" s="18" customFormat="1" spans="1:424">
      <c r="A228" s="27"/>
      <c r="C228" s="407"/>
      <c r="D228" s="408"/>
      <c r="E228" s="407"/>
      <c r="F228" s="408"/>
      <c r="G228" s="408"/>
      <c r="H228" s="408"/>
      <c r="I228" s="408"/>
      <c r="J228" s="408"/>
      <c r="M228" s="408"/>
      <c r="N228" s="408"/>
      <c r="O228" s="408"/>
      <c r="P228" s="408"/>
      <c r="Q228" s="408"/>
      <c r="R228" s="408"/>
      <c r="U228" s="408"/>
      <c r="V228" s="408"/>
      <c r="W228" s="408"/>
      <c r="X228" s="408"/>
      <c r="Y228" s="408"/>
      <c r="Z228" s="408"/>
      <c r="AC228" s="408"/>
      <c r="AD228" s="408"/>
      <c r="AE228" s="408"/>
      <c r="AF228" s="408"/>
      <c r="AG228" s="408"/>
      <c r="AH228" s="408"/>
      <c r="AK228" s="408"/>
      <c r="AL228" s="408"/>
      <c r="AM228" s="408"/>
      <c r="AN228" s="408"/>
      <c r="AO228" s="408"/>
      <c r="AP228" s="408"/>
      <c r="AS228" s="408"/>
      <c r="AT228" s="408"/>
      <c r="AU228" s="408"/>
      <c r="AV228" s="408"/>
      <c r="AW228" s="408"/>
      <c r="AX228" s="408"/>
      <c r="BA228" s="408"/>
      <c r="BB228" s="408"/>
      <c r="BC228" s="408"/>
      <c r="BD228" s="408"/>
      <c r="BE228" s="408"/>
      <c r="BF228" s="408"/>
      <c r="BG228" s="408"/>
      <c r="BH228" s="40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</row>
    <row r="229" s="18" customFormat="1" spans="1:424">
      <c r="A229" s="27"/>
      <c r="C229" s="407"/>
      <c r="D229" s="408"/>
      <c r="E229" s="407"/>
      <c r="F229" s="408"/>
      <c r="G229" s="408"/>
      <c r="H229" s="408"/>
      <c r="I229" s="408"/>
      <c r="J229" s="408"/>
      <c r="M229" s="408"/>
      <c r="N229" s="408"/>
      <c r="O229" s="408"/>
      <c r="P229" s="408"/>
      <c r="Q229" s="408"/>
      <c r="R229" s="408"/>
      <c r="U229" s="408"/>
      <c r="V229" s="408"/>
      <c r="W229" s="408"/>
      <c r="X229" s="408"/>
      <c r="Y229" s="408"/>
      <c r="Z229" s="408"/>
      <c r="AC229" s="408"/>
      <c r="AD229" s="408"/>
      <c r="AE229" s="408"/>
      <c r="AF229" s="408"/>
      <c r="AG229" s="408"/>
      <c r="AH229" s="408"/>
      <c r="AK229" s="408"/>
      <c r="AL229" s="408"/>
      <c r="AM229" s="408"/>
      <c r="AN229" s="408"/>
      <c r="AO229" s="408"/>
      <c r="AP229" s="408"/>
      <c r="AS229" s="408"/>
      <c r="AT229" s="408"/>
      <c r="AU229" s="408"/>
      <c r="AV229" s="408"/>
      <c r="AW229" s="408"/>
      <c r="AX229" s="408"/>
      <c r="BA229" s="408"/>
      <c r="BB229" s="408"/>
      <c r="BC229" s="408"/>
      <c r="BD229" s="408"/>
      <c r="BE229" s="408"/>
      <c r="BF229" s="408"/>
      <c r="BG229" s="408"/>
      <c r="BH229" s="408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</row>
    <row r="230" s="18" customFormat="1" spans="1:424">
      <c r="A230" s="27"/>
      <c r="C230" s="407"/>
      <c r="D230" s="408"/>
      <c r="E230" s="407"/>
      <c r="F230" s="408"/>
      <c r="G230" s="408"/>
      <c r="H230" s="408"/>
      <c r="I230" s="408"/>
      <c r="J230" s="408"/>
      <c r="M230" s="408"/>
      <c r="N230" s="408"/>
      <c r="O230" s="408"/>
      <c r="P230" s="408"/>
      <c r="Q230" s="408"/>
      <c r="R230" s="408"/>
      <c r="U230" s="408"/>
      <c r="V230" s="408"/>
      <c r="W230" s="408"/>
      <c r="X230" s="408"/>
      <c r="Y230" s="408"/>
      <c r="Z230" s="408"/>
      <c r="AC230" s="408"/>
      <c r="AD230" s="408"/>
      <c r="AE230" s="408"/>
      <c r="AF230" s="408"/>
      <c r="AG230" s="408"/>
      <c r="AH230" s="408"/>
      <c r="AK230" s="408"/>
      <c r="AL230" s="408"/>
      <c r="AM230" s="408"/>
      <c r="AN230" s="408"/>
      <c r="AO230" s="408"/>
      <c r="AP230" s="408"/>
      <c r="AS230" s="408"/>
      <c r="AT230" s="408"/>
      <c r="AU230" s="408"/>
      <c r="AV230" s="408"/>
      <c r="AW230" s="408"/>
      <c r="AX230" s="408"/>
      <c r="BA230" s="408"/>
      <c r="BB230" s="408"/>
      <c r="BC230" s="408"/>
      <c r="BD230" s="408"/>
      <c r="BE230" s="408"/>
      <c r="BF230" s="408"/>
      <c r="BG230" s="408"/>
      <c r="BH230" s="408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</row>
    <row r="231" s="18" customFormat="1" spans="1:424">
      <c r="A231" s="27"/>
      <c r="C231" s="407"/>
      <c r="D231" s="408"/>
      <c r="E231" s="407"/>
      <c r="F231" s="408"/>
      <c r="G231" s="408"/>
      <c r="H231" s="408"/>
      <c r="I231" s="408"/>
      <c r="J231" s="408"/>
      <c r="M231" s="408"/>
      <c r="N231" s="408"/>
      <c r="O231" s="408"/>
      <c r="P231" s="408"/>
      <c r="Q231" s="408"/>
      <c r="R231" s="408"/>
      <c r="U231" s="408"/>
      <c r="V231" s="408"/>
      <c r="W231" s="408"/>
      <c r="X231" s="408"/>
      <c r="Y231" s="408"/>
      <c r="Z231" s="408"/>
      <c r="AC231" s="408"/>
      <c r="AD231" s="408"/>
      <c r="AE231" s="408"/>
      <c r="AF231" s="408"/>
      <c r="AG231" s="408"/>
      <c r="AH231" s="408"/>
      <c r="AK231" s="408"/>
      <c r="AL231" s="408"/>
      <c r="AM231" s="408"/>
      <c r="AN231" s="408"/>
      <c r="AO231" s="408"/>
      <c r="AP231" s="408"/>
      <c r="AS231" s="408"/>
      <c r="AT231" s="408"/>
      <c r="AU231" s="408"/>
      <c r="AV231" s="408"/>
      <c r="AW231" s="408"/>
      <c r="AX231" s="408"/>
      <c r="BA231" s="408"/>
      <c r="BB231" s="408"/>
      <c r="BC231" s="408"/>
      <c r="BD231" s="408"/>
      <c r="BE231" s="408"/>
      <c r="BF231" s="408"/>
      <c r="BG231" s="408"/>
      <c r="BH231" s="408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</row>
    <row r="232" s="18" customFormat="1" spans="1:424">
      <c r="A232" s="27"/>
      <c r="C232" s="407"/>
      <c r="D232" s="408"/>
      <c r="E232" s="407"/>
      <c r="F232" s="408"/>
      <c r="G232" s="408"/>
      <c r="H232" s="408"/>
      <c r="I232" s="408"/>
      <c r="J232" s="408"/>
      <c r="M232" s="408"/>
      <c r="N232" s="408"/>
      <c r="O232" s="408"/>
      <c r="P232" s="408"/>
      <c r="Q232" s="408"/>
      <c r="R232" s="408"/>
      <c r="U232" s="408"/>
      <c r="V232" s="408"/>
      <c r="W232" s="408"/>
      <c r="X232" s="408"/>
      <c r="Y232" s="408"/>
      <c r="Z232" s="408"/>
      <c r="AC232" s="408"/>
      <c r="AD232" s="408"/>
      <c r="AE232" s="408"/>
      <c r="AF232" s="408"/>
      <c r="AG232" s="408"/>
      <c r="AH232" s="408"/>
      <c r="AK232" s="408"/>
      <c r="AL232" s="408"/>
      <c r="AM232" s="408"/>
      <c r="AN232" s="408"/>
      <c r="AO232" s="408"/>
      <c r="AP232" s="408"/>
      <c r="AS232" s="408"/>
      <c r="AT232" s="408"/>
      <c r="AU232" s="408"/>
      <c r="AV232" s="408"/>
      <c r="AW232" s="408"/>
      <c r="AX232" s="408"/>
      <c r="BA232" s="408"/>
      <c r="BB232" s="408"/>
      <c r="BC232" s="408"/>
      <c r="BD232" s="408"/>
      <c r="BE232" s="408"/>
      <c r="BF232" s="408"/>
      <c r="BG232" s="408"/>
      <c r="BH232" s="408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</row>
    <row r="233" s="18" customFormat="1" spans="1:424">
      <c r="A233" s="27"/>
      <c r="C233" s="407"/>
      <c r="D233" s="408"/>
      <c r="E233" s="407"/>
      <c r="F233" s="408"/>
      <c r="G233" s="408"/>
      <c r="H233" s="408"/>
      <c r="I233" s="408"/>
      <c r="J233" s="408"/>
      <c r="M233" s="408"/>
      <c r="N233" s="408"/>
      <c r="O233" s="408"/>
      <c r="P233" s="408"/>
      <c r="Q233" s="408"/>
      <c r="R233" s="408"/>
      <c r="U233" s="408"/>
      <c r="V233" s="408"/>
      <c r="W233" s="408"/>
      <c r="X233" s="408"/>
      <c r="Y233" s="408"/>
      <c r="Z233" s="408"/>
      <c r="AC233" s="408"/>
      <c r="AD233" s="408"/>
      <c r="AE233" s="408"/>
      <c r="AF233" s="408"/>
      <c r="AG233" s="408"/>
      <c r="AH233" s="408"/>
      <c r="AK233" s="408"/>
      <c r="AL233" s="408"/>
      <c r="AM233" s="408"/>
      <c r="AN233" s="408"/>
      <c r="AO233" s="408"/>
      <c r="AP233" s="408"/>
      <c r="AS233" s="408"/>
      <c r="AT233" s="408"/>
      <c r="AU233" s="408"/>
      <c r="AV233" s="408"/>
      <c r="AW233" s="408"/>
      <c r="AX233" s="408"/>
      <c r="BA233" s="408"/>
      <c r="BB233" s="408"/>
      <c r="BC233" s="408"/>
      <c r="BD233" s="408"/>
      <c r="BE233" s="408"/>
      <c r="BF233" s="408"/>
      <c r="BG233" s="408"/>
      <c r="BH233" s="408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</row>
    <row r="234" s="18" customFormat="1" spans="1:424">
      <c r="A234" s="27"/>
      <c r="C234" s="407"/>
      <c r="D234" s="408"/>
      <c r="E234" s="407"/>
      <c r="F234" s="408"/>
      <c r="G234" s="408"/>
      <c r="H234" s="408"/>
      <c r="I234" s="408"/>
      <c r="J234" s="408"/>
      <c r="M234" s="408"/>
      <c r="N234" s="408"/>
      <c r="O234" s="408"/>
      <c r="P234" s="408"/>
      <c r="Q234" s="408"/>
      <c r="R234" s="408"/>
      <c r="U234" s="408"/>
      <c r="V234" s="408"/>
      <c r="W234" s="408"/>
      <c r="X234" s="408"/>
      <c r="Y234" s="408"/>
      <c r="Z234" s="408"/>
      <c r="AC234" s="408"/>
      <c r="AD234" s="408"/>
      <c r="AE234" s="408"/>
      <c r="AF234" s="408"/>
      <c r="AG234" s="408"/>
      <c r="AH234" s="408"/>
      <c r="AK234" s="408"/>
      <c r="AL234" s="408"/>
      <c r="AM234" s="408"/>
      <c r="AN234" s="408"/>
      <c r="AO234" s="408"/>
      <c r="AP234" s="408"/>
      <c r="AS234" s="408"/>
      <c r="AT234" s="408"/>
      <c r="AU234" s="408"/>
      <c r="AV234" s="408"/>
      <c r="AW234" s="408"/>
      <c r="AX234" s="408"/>
      <c r="BA234" s="408"/>
      <c r="BB234" s="408"/>
      <c r="BC234" s="408"/>
      <c r="BD234" s="408"/>
      <c r="BE234" s="408"/>
      <c r="BF234" s="408"/>
      <c r="BG234" s="408"/>
      <c r="BH234" s="408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</row>
    <row r="235" s="18" customFormat="1" spans="1:424">
      <c r="A235" s="27"/>
      <c r="C235" s="407"/>
      <c r="D235" s="408"/>
      <c r="E235" s="407"/>
      <c r="F235" s="408"/>
      <c r="G235" s="408"/>
      <c r="H235" s="408"/>
      <c r="I235" s="408"/>
      <c r="J235" s="408"/>
      <c r="M235" s="408"/>
      <c r="N235" s="408"/>
      <c r="O235" s="408"/>
      <c r="P235" s="408"/>
      <c r="Q235" s="408"/>
      <c r="R235" s="408"/>
      <c r="U235" s="408"/>
      <c r="V235" s="408"/>
      <c r="W235" s="408"/>
      <c r="X235" s="408"/>
      <c r="Y235" s="408"/>
      <c r="Z235" s="408"/>
      <c r="AC235" s="408"/>
      <c r="AD235" s="408"/>
      <c r="AE235" s="408"/>
      <c r="AF235" s="408"/>
      <c r="AG235" s="408"/>
      <c r="AH235" s="408"/>
      <c r="AK235" s="408"/>
      <c r="AL235" s="408"/>
      <c r="AM235" s="408"/>
      <c r="AN235" s="408"/>
      <c r="AO235" s="408"/>
      <c r="AP235" s="408"/>
      <c r="AS235" s="408"/>
      <c r="AT235" s="408"/>
      <c r="AU235" s="408"/>
      <c r="AV235" s="408"/>
      <c r="AW235" s="408"/>
      <c r="AX235" s="408"/>
      <c r="BA235" s="408"/>
      <c r="BB235" s="408"/>
      <c r="BC235" s="408"/>
      <c r="BD235" s="408"/>
      <c r="BE235" s="408"/>
      <c r="BF235" s="408"/>
      <c r="BG235" s="408"/>
      <c r="BH235" s="408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</row>
    <row r="236" s="18" customFormat="1" spans="1:424">
      <c r="A236" s="27"/>
      <c r="C236" s="407"/>
      <c r="D236" s="408"/>
      <c r="E236" s="407"/>
      <c r="F236" s="408"/>
      <c r="G236" s="408"/>
      <c r="H236" s="408"/>
      <c r="I236" s="408"/>
      <c r="J236" s="408"/>
      <c r="M236" s="408"/>
      <c r="N236" s="408"/>
      <c r="O236" s="408"/>
      <c r="P236" s="408"/>
      <c r="Q236" s="408"/>
      <c r="R236" s="408"/>
      <c r="U236" s="408"/>
      <c r="V236" s="408"/>
      <c r="W236" s="408"/>
      <c r="X236" s="408"/>
      <c r="Y236" s="408"/>
      <c r="Z236" s="408"/>
      <c r="AC236" s="408"/>
      <c r="AD236" s="408"/>
      <c r="AE236" s="408"/>
      <c r="AF236" s="408"/>
      <c r="AG236" s="408"/>
      <c r="AH236" s="408"/>
      <c r="AK236" s="408"/>
      <c r="AL236" s="408"/>
      <c r="AM236" s="408"/>
      <c r="AN236" s="408"/>
      <c r="AO236" s="408"/>
      <c r="AP236" s="408"/>
      <c r="AS236" s="408"/>
      <c r="AT236" s="408"/>
      <c r="AU236" s="408"/>
      <c r="AV236" s="408"/>
      <c r="AW236" s="408"/>
      <c r="AX236" s="408"/>
      <c r="BA236" s="408"/>
      <c r="BB236" s="408"/>
      <c r="BC236" s="408"/>
      <c r="BD236" s="408"/>
      <c r="BE236" s="408"/>
      <c r="BF236" s="408"/>
      <c r="BG236" s="408"/>
      <c r="BH236" s="408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</row>
    <row r="237" s="18" customFormat="1" spans="1:424">
      <c r="A237" s="27"/>
      <c r="C237" s="407"/>
      <c r="D237" s="408"/>
      <c r="E237" s="407"/>
      <c r="F237" s="408"/>
      <c r="G237" s="408"/>
      <c r="H237" s="408"/>
      <c r="I237" s="408"/>
      <c r="J237" s="408"/>
      <c r="M237" s="408"/>
      <c r="N237" s="408"/>
      <c r="O237" s="408"/>
      <c r="P237" s="408"/>
      <c r="Q237" s="408"/>
      <c r="R237" s="408"/>
      <c r="U237" s="408"/>
      <c r="V237" s="408"/>
      <c r="W237" s="408"/>
      <c r="X237" s="408"/>
      <c r="Y237" s="408"/>
      <c r="Z237" s="408"/>
      <c r="AC237" s="408"/>
      <c r="AD237" s="408"/>
      <c r="AE237" s="408"/>
      <c r="AF237" s="408"/>
      <c r="AG237" s="408"/>
      <c r="AH237" s="408"/>
      <c r="AK237" s="408"/>
      <c r="AL237" s="408"/>
      <c r="AM237" s="408"/>
      <c r="AN237" s="408"/>
      <c r="AO237" s="408"/>
      <c r="AP237" s="408"/>
      <c r="AS237" s="408"/>
      <c r="AT237" s="408"/>
      <c r="AU237" s="408"/>
      <c r="AV237" s="408"/>
      <c r="AW237" s="408"/>
      <c r="AX237" s="408"/>
      <c r="BA237" s="408"/>
      <c r="BB237" s="408"/>
      <c r="BC237" s="408"/>
      <c r="BD237" s="408"/>
      <c r="BE237" s="408"/>
      <c r="BF237" s="408"/>
      <c r="BG237" s="408"/>
      <c r="BH237" s="408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</row>
    <row r="238" s="18" customFormat="1" spans="1:424">
      <c r="A238" s="27"/>
      <c r="C238" s="407"/>
      <c r="D238" s="408"/>
      <c r="E238" s="407"/>
      <c r="F238" s="408"/>
      <c r="G238" s="408"/>
      <c r="H238" s="408"/>
      <c r="I238" s="408"/>
      <c r="J238" s="408"/>
      <c r="M238" s="408"/>
      <c r="N238" s="408"/>
      <c r="O238" s="408"/>
      <c r="P238" s="408"/>
      <c r="Q238" s="408"/>
      <c r="R238" s="408"/>
      <c r="U238" s="408"/>
      <c r="V238" s="408"/>
      <c r="W238" s="408"/>
      <c r="X238" s="408"/>
      <c r="Y238" s="408"/>
      <c r="Z238" s="408"/>
      <c r="AC238" s="408"/>
      <c r="AD238" s="408"/>
      <c r="AE238" s="408"/>
      <c r="AF238" s="408"/>
      <c r="AG238" s="408"/>
      <c r="AH238" s="408"/>
      <c r="AK238" s="408"/>
      <c r="AL238" s="408"/>
      <c r="AM238" s="408"/>
      <c r="AN238" s="408"/>
      <c r="AO238" s="408"/>
      <c r="AP238" s="408"/>
      <c r="AS238" s="408"/>
      <c r="AT238" s="408"/>
      <c r="AU238" s="408"/>
      <c r="AV238" s="408"/>
      <c r="AW238" s="408"/>
      <c r="AX238" s="408"/>
      <c r="BA238" s="408"/>
      <c r="BB238" s="408"/>
      <c r="BC238" s="408"/>
      <c r="BD238" s="408"/>
      <c r="BE238" s="408"/>
      <c r="BF238" s="408"/>
      <c r="BG238" s="408"/>
      <c r="BH238" s="40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</row>
    <row r="239" s="18" customFormat="1" spans="1:424">
      <c r="A239" s="27"/>
      <c r="C239" s="407"/>
      <c r="D239" s="408"/>
      <c r="E239" s="407"/>
      <c r="F239" s="408"/>
      <c r="G239" s="408"/>
      <c r="H239" s="408"/>
      <c r="I239" s="408"/>
      <c r="J239" s="408"/>
      <c r="M239" s="408"/>
      <c r="N239" s="408"/>
      <c r="O239" s="408"/>
      <c r="P239" s="408"/>
      <c r="Q239" s="408"/>
      <c r="R239" s="408"/>
      <c r="U239" s="408"/>
      <c r="V239" s="408"/>
      <c r="W239" s="408"/>
      <c r="X239" s="408"/>
      <c r="Y239" s="408"/>
      <c r="Z239" s="408"/>
      <c r="AC239" s="408"/>
      <c r="AD239" s="408"/>
      <c r="AE239" s="408"/>
      <c r="AF239" s="408"/>
      <c r="AG239" s="408"/>
      <c r="AH239" s="408"/>
      <c r="AK239" s="408"/>
      <c r="AL239" s="408"/>
      <c r="AM239" s="408"/>
      <c r="AN239" s="408"/>
      <c r="AO239" s="408"/>
      <c r="AP239" s="408"/>
      <c r="AS239" s="408"/>
      <c r="AT239" s="408"/>
      <c r="AU239" s="408"/>
      <c r="AV239" s="408"/>
      <c r="AW239" s="408"/>
      <c r="AX239" s="408"/>
      <c r="BA239" s="408"/>
      <c r="BB239" s="408"/>
      <c r="BC239" s="408"/>
      <c r="BD239" s="408"/>
      <c r="BE239" s="408"/>
      <c r="BF239" s="408"/>
      <c r="BG239" s="408"/>
      <c r="BH239" s="408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</row>
    <row r="240" s="18" customFormat="1" spans="1:424">
      <c r="A240" s="27"/>
      <c r="C240" s="407"/>
      <c r="D240" s="408"/>
      <c r="E240" s="407"/>
      <c r="F240" s="408"/>
      <c r="G240" s="408"/>
      <c r="H240" s="408"/>
      <c r="I240" s="408"/>
      <c r="J240" s="408"/>
      <c r="M240" s="408"/>
      <c r="N240" s="408"/>
      <c r="O240" s="408"/>
      <c r="P240" s="408"/>
      <c r="Q240" s="408"/>
      <c r="R240" s="408"/>
      <c r="U240" s="408"/>
      <c r="V240" s="408"/>
      <c r="W240" s="408"/>
      <c r="X240" s="408"/>
      <c r="Y240" s="408"/>
      <c r="Z240" s="408"/>
      <c r="AC240" s="408"/>
      <c r="AD240" s="408"/>
      <c r="AE240" s="408"/>
      <c r="AF240" s="408"/>
      <c r="AG240" s="408"/>
      <c r="AH240" s="408"/>
      <c r="AK240" s="408"/>
      <c r="AL240" s="408"/>
      <c r="AM240" s="408"/>
      <c r="AN240" s="408"/>
      <c r="AO240" s="408"/>
      <c r="AP240" s="408"/>
      <c r="AS240" s="408"/>
      <c r="AT240" s="408"/>
      <c r="AU240" s="408"/>
      <c r="AV240" s="408"/>
      <c r="AW240" s="408"/>
      <c r="AX240" s="408"/>
      <c r="BA240" s="408"/>
      <c r="BB240" s="408"/>
      <c r="BC240" s="408"/>
      <c r="BD240" s="408"/>
      <c r="BE240" s="408"/>
      <c r="BF240" s="408"/>
      <c r="BG240" s="408"/>
      <c r="BH240" s="408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</row>
    <row r="241" s="18" customFormat="1" spans="1:424">
      <c r="A241" s="27"/>
      <c r="C241" s="407"/>
      <c r="D241" s="408"/>
      <c r="E241" s="407"/>
      <c r="F241" s="408"/>
      <c r="G241" s="408"/>
      <c r="H241" s="408"/>
      <c r="I241" s="408"/>
      <c r="J241" s="408"/>
      <c r="M241" s="408"/>
      <c r="N241" s="408"/>
      <c r="O241" s="408"/>
      <c r="P241" s="408"/>
      <c r="Q241" s="408"/>
      <c r="R241" s="408"/>
      <c r="U241" s="408"/>
      <c r="V241" s="408"/>
      <c r="W241" s="408"/>
      <c r="X241" s="408"/>
      <c r="Y241" s="408"/>
      <c r="Z241" s="408"/>
      <c r="AC241" s="408"/>
      <c r="AD241" s="408"/>
      <c r="AE241" s="408"/>
      <c r="AF241" s="408"/>
      <c r="AG241" s="408"/>
      <c r="AH241" s="408"/>
      <c r="AK241" s="408"/>
      <c r="AL241" s="408"/>
      <c r="AM241" s="408"/>
      <c r="AN241" s="408"/>
      <c r="AO241" s="408"/>
      <c r="AP241" s="408"/>
      <c r="AS241" s="408"/>
      <c r="AT241" s="408"/>
      <c r="AU241" s="408"/>
      <c r="AV241" s="408"/>
      <c r="AW241" s="408"/>
      <c r="AX241" s="408"/>
      <c r="BA241" s="408"/>
      <c r="BB241" s="408"/>
      <c r="BC241" s="408"/>
      <c r="BD241" s="408"/>
      <c r="BE241" s="408"/>
      <c r="BF241" s="408"/>
      <c r="BG241" s="408"/>
      <c r="BH241" s="408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</row>
    <row r="242" s="18" customFormat="1" spans="1:424">
      <c r="A242" s="27"/>
      <c r="C242" s="407"/>
      <c r="D242" s="408"/>
      <c r="E242" s="407"/>
      <c r="F242" s="408"/>
      <c r="G242" s="408"/>
      <c r="H242" s="408"/>
      <c r="I242" s="408"/>
      <c r="J242" s="408"/>
      <c r="M242" s="408"/>
      <c r="N242" s="408"/>
      <c r="O242" s="408"/>
      <c r="P242" s="408"/>
      <c r="Q242" s="408"/>
      <c r="R242" s="408"/>
      <c r="U242" s="408"/>
      <c r="V242" s="408"/>
      <c r="W242" s="408"/>
      <c r="X242" s="408"/>
      <c r="Y242" s="408"/>
      <c r="Z242" s="408"/>
      <c r="AC242" s="408"/>
      <c r="AD242" s="408"/>
      <c r="AE242" s="408"/>
      <c r="AF242" s="408"/>
      <c r="AG242" s="408"/>
      <c r="AH242" s="408"/>
      <c r="AK242" s="408"/>
      <c r="AL242" s="408"/>
      <c r="AM242" s="408"/>
      <c r="AN242" s="408"/>
      <c r="AO242" s="408"/>
      <c r="AP242" s="408"/>
      <c r="AS242" s="408"/>
      <c r="AT242" s="408"/>
      <c r="AU242" s="408"/>
      <c r="AV242" s="408"/>
      <c r="AW242" s="408"/>
      <c r="AX242" s="408"/>
      <c r="BA242" s="408"/>
      <c r="BB242" s="408"/>
      <c r="BC242" s="408"/>
      <c r="BD242" s="408"/>
      <c r="BE242" s="408"/>
      <c r="BF242" s="408"/>
      <c r="BG242" s="408"/>
      <c r="BH242" s="408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</row>
    <row r="243" s="18" customFormat="1" spans="1:424">
      <c r="A243" s="27"/>
      <c r="C243" s="407"/>
      <c r="D243" s="408"/>
      <c r="E243" s="407"/>
      <c r="F243" s="408"/>
      <c r="G243" s="408"/>
      <c r="H243" s="408"/>
      <c r="I243" s="408"/>
      <c r="J243" s="408"/>
      <c r="M243" s="408"/>
      <c r="N243" s="408"/>
      <c r="O243" s="408"/>
      <c r="P243" s="408"/>
      <c r="Q243" s="408"/>
      <c r="R243" s="408"/>
      <c r="U243" s="408"/>
      <c r="V243" s="408"/>
      <c r="W243" s="408"/>
      <c r="X243" s="408"/>
      <c r="Y243" s="408"/>
      <c r="Z243" s="408"/>
      <c r="AC243" s="408"/>
      <c r="AD243" s="408"/>
      <c r="AE243" s="408"/>
      <c r="AF243" s="408"/>
      <c r="AG243" s="408"/>
      <c r="AH243" s="408"/>
      <c r="AK243" s="408"/>
      <c r="AL243" s="408"/>
      <c r="AM243" s="408"/>
      <c r="AN243" s="408"/>
      <c r="AO243" s="408"/>
      <c r="AP243" s="408"/>
      <c r="AS243" s="408"/>
      <c r="AT243" s="408"/>
      <c r="AU243" s="408"/>
      <c r="AV243" s="408"/>
      <c r="AW243" s="408"/>
      <c r="AX243" s="408"/>
      <c r="BA243" s="408"/>
      <c r="BB243" s="408"/>
      <c r="BC243" s="408"/>
      <c r="BD243" s="408"/>
      <c r="BE243" s="408"/>
      <c r="BF243" s="408"/>
      <c r="BG243" s="408"/>
      <c r="BH243" s="408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</row>
    <row r="244" s="18" customFormat="1" spans="1:424">
      <c r="A244" s="27"/>
      <c r="C244" s="407"/>
      <c r="D244" s="408"/>
      <c r="E244" s="407"/>
      <c r="F244" s="408"/>
      <c r="G244" s="408"/>
      <c r="H244" s="408"/>
      <c r="I244" s="408"/>
      <c r="J244" s="408"/>
      <c r="M244" s="408"/>
      <c r="N244" s="408"/>
      <c r="O244" s="408"/>
      <c r="P244" s="408"/>
      <c r="Q244" s="408"/>
      <c r="R244" s="408"/>
      <c r="U244" s="408"/>
      <c r="V244" s="408"/>
      <c r="W244" s="408"/>
      <c r="X244" s="408"/>
      <c r="Y244" s="408"/>
      <c r="Z244" s="408"/>
      <c r="AC244" s="408"/>
      <c r="AD244" s="408"/>
      <c r="AE244" s="408"/>
      <c r="AF244" s="408"/>
      <c r="AG244" s="408"/>
      <c r="AH244" s="408"/>
      <c r="AK244" s="408"/>
      <c r="AL244" s="408"/>
      <c r="AM244" s="408"/>
      <c r="AN244" s="408"/>
      <c r="AO244" s="408"/>
      <c r="AP244" s="408"/>
      <c r="AS244" s="408"/>
      <c r="AT244" s="408"/>
      <c r="AU244" s="408"/>
      <c r="AV244" s="408"/>
      <c r="AW244" s="408"/>
      <c r="AX244" s="408"/>
      <c r="BA244" s="408"/>
      <c r="BB244" s="408"/>
      <c r="BC244" s="408"/>
      <c r="BD244" s="408"/>
      <c r="BE244" s="408"/>
      <c r="BF244" s="408"/>
      <c r="BG244" s="408"/>
      <c r="BH244" s="408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</row>
    <row r="245" s="18" customFormat="1" spans="1:424">
      <c r="A245" s="27"/>
      <c r="C245" s="407"/>
      <c r="D245" s="408"/>
      <c r="E245" s="407"/>
      <c r="F245" s="408"/>
      <c r="G245" s="408"/>
      <c r="H245" s="408"/>
      <c r="I245" s="408"/>
      <c r="J245" s="408"/>
      <c r="M245" s="408"/>
      <c r="N245" s="408"/>
      <c r="O245" s="408"/>
      <c r="P245" s="408"/>
      <c r="Q245" s="408"/>
      <c r="R245" s="408"/>
      <c r="U245" s="408"/>
      <c r="V245" s="408"/>
      <c r="W245" s="408"/>
      <c r="X245" s="408"/>
      <c r="Y245" s="408"/>
      <c r="Z245" s="408"/>
      <c r="AC245" s="408"/>
      <c r="AD245" s="408"/>
      <c r="AE245" s="408"/>
      <c r="AF245" s="408"/>
      <c r="AG245" s="408"/>
      <c r="AH245" s="408"/>
      <c r="AK245" s="408"/>
      <c r="AL245" s="408"/>
      <c r="AM245" s="408"/>
      <c r="AN245" s="408"/>
      <c r="AO245" s="408"/>
      <c r="AP245" s="408"/>
      <c r="AS245" s="408"/>
      <c r="AT245" s="408"/>
      <c r="AU245" s="408"/>
      <c r="AV245" s="408"/>
      <c r="AW245" s="408"/>
      <c r="AX245" s="408"/>
      <c r="BA245" s="408"/>
      <c r="BB245" s="408"/>
      <c r="BC245" s="408"/>
      <c r="BD245" s="408"/>
      <c r="BE245" s="408"/>
      <c r="BF245" s="408"/>
      <c r="BG245" s="408"/>
      <c r="BH245" s="408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</row>
    <row r="246" s="18" customFormat="1" spans="1:424">
      <c r="A246" s="27"/>
      <c r="C246" s="407"/>
      <c r="D246" s="408"/>
      <c r="E246" s="407"/>
      <c r="F246" s="408"/>
      <c r="G246" s="408"/>
      <c r="H246" s="408"/>
      <c r="I246" s="408"/>
      <c r="J246" s="408"/>
      <c r="M246" s="408"/>
      <c r="N246" s="408"/>
      <c r="O246" s="408"/>
      <c r="P246" s="408"/>
      <c r="Q246" s="408"/>
      <c r="R246" s="408"/>
      <c r="U246" s="408"/>
      <c r="V246" s="408"/>
      <c r="W246" s="408"/>
      <c r="X246" s="408"/>
      <c r="Y246" s="408"/>
      <c r="Z246" s="408"/>
      <c r="AC246" s="408"/>
      <c r="AD246" s="408"/>
      <c r="AE246" s="408"/>
      <c r="AF246" s="408"/>
      <c r="AG246" s="408"/>
      <c r="AH246" s="408"/>
      <c r="AK246" s="408"/>
      <c r="AL246" s="408"/>
      <c r="AM246" s="408"/>
      <c r="AN246" s="408"/>
      <c r="AO246" s="408"/>
      <c r="AP246" s="408"/>
      <c r="AS246" s="408"/>
      <c r="AT246" s="408"/>
      <c r="AU246" s="408"/>
      <c r="AV246" s="408"/>
      <c r="AW246" s="408"/>
      <c r="AX246" s="408"/>
      <c r="BA246" s="408"/>
      <c r="BB246" s="408"/>
      <c r="BC246" s="408"/>
      <c r="BD246" s="408"/>
      <c r="BE246" s="408"/>
      <c r="BF246" s="408"/>
      <c r="BG246" s="408"/>
      <c r="BH246" s="408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</row>
    <row r="247" s="18" customFormat="1" spans="1:424">
      <c r="A247" s="27"/>
      <c r="C247" s="407"/>
      <c r="D247" s="408"/>
      <c r="E247" s="407"/>
      <c r="F247" s="408"/>
      <c r="G247" s="408"/>
      <c r="H247" s="408"/>
      <c r="I247" s="408"/>
      <c r="J247" s="408"/>
      <c r="M247" s="408"/>
      <c r="N247" s="408"/>
      <c r="O247" s="408"/>
      <c r="P247" s="408"/>
      <c r="Q247" s="408"/>
      <c r="R247" s="408"/>
      <c r="U247" s="408"/>
      <c r="V247" s="408"/>
      <c r="W247" s="408"/>
      <c r="X247" s="408"/>
      <c r="Y247" s="408"/>
      <c r="Z247" s="408"/>
      <c r="AC247" s="408"/>
      <c r="AD247" s="408"/>
      <c r="AE247" s="408"/>
      <c r="AF247" s="408"/>
      <c r="AG247" s="408"/>
      <c r="AH247" s="408"/>
      <c r="AK247" s="408"/>
      <c r="AL247" s="408"/>
      <c r="AM247" s="408"/>
      <c r="AN247" s="408"/>
      <c r="AO247" s="408"/>
      <c r="AP247" s="408"/>
      <c r="AS247" s="408"/>
      <c r="AT247" s="408"/>
      <c r="AU247" s="408"/>
      <c r="AV247" s="408"/>
      <c r="AW247" s="408"/>
      <c r="AX247" s="408"/>
      <c r="BA247" s="408"/>
      <c r="BB247" s="408"/>
      <c r="BC247" s="408"/>
      <c r="BD247" s="408"/>
      <c r="BE247" s="408"/>
      <c r="BF247" s="408"/>
      <c r="BG247" s="408"/>
      <c r="BH247" s="408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</row>
    <row r="248" s="18" customFormat="1" spans="1:424">
      <c r="A248" s="27"/>
      <c r="C248" s="407"/>
      <c r="D248" s="408"/>
      <c r="E248" s="407"/>
      <c r="F248" s="408"/>
      <c r="G248" s="408"/>
      <c r="H248" s="408"/>
      <c r="I248" s="408"/>
      <c r="J248" s="408"/>
      <c r="M248" s="408"/>
      <c r="N248" s="408"/>
      <c r="O248" s="408"/>
      <c r="P248" s="408"/>
      <c r="Q248" s="408"/>
      <c r="R248" s="408"/>
      <c r="U248" s="408"/>
      <c r="V248" s="408"/>
      <c r="W248" s="408"/>
      <c r="X248" s="408"/>
      <c r="Y248" s="408"/>
      <c r="Z248" s="408"/>
      <c r="AC248" s="408"/>
      <c r="AD248" s="408"/>
      <c r="AE248" s="408"/>
      <c r="AF248" s="408"/>
      <c r="AG248" s="408"/>
      <c r="AH248" s="408"/>
      <c r="AK248" s="408"/>
      <c r="AL248" s="408"/>
      <c r="AM248" s="408"/>
      <c r="AN248" s="408"/>
      <c r="AO248" s="408"/>
      <c r="AP248" s="408"/>
      <c r="AS248" s="408"/>
      <c r="AT248" s="408"/>
      <c r="AU248" s="408"/>
      <c r="AV248" s="408"/>
      <c r="AW248" s="408"/>
      <c r="AX248" s="408"/>
      <c r="BA248" s="408"/>
      <c r="BB248" s="408"/>
      <c r="BC248" s="408"/>
      <c r="BD248" s="408"/>
      <c r="BE248" s="408"/>
      <c r="BF248" s="408"/>
      <c r="BG248" s="408"/>
      <c r="BH248" s="40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</row>
    <row r="249" s="18" customFormat="1" spans="1:424">
      <c r="A249" s="27"/>
      <c r="C249" s="407"/>
      <c r="D249" s="408"/>
      <c r="E249" s="407"/>
      <c r="F249" s="408"/>
      <c r="G249" s="408"/>
      <c r="H249" s="408"/>
      <c r="I249" s="408"/>
      <c r="J249" s="408"/>
      <c r="M249" s="408"/>
      <c r="N249" s="408"/>
      <c r="O249" s="408"/>
      <c r="P249" s="408"/>
      <c r="Q249" s="408"/>
      <c r="R249" s="408"/>
      <c r="U249" s="408"/>
      <c r="V249" s="408"/>
      <c r="W249" s="408"/>
      <c r="X249" s="408"/>
      <c r="Y249" s="408"/>
      <c r="Z249" s="408"/>
      <c r="AC249" s="408"/>
      <c r="AD249" s="408"/>
      <c r="AE249" s="408"/>
      <c r="AF249" s="408"/>
      <c r="AG249" s="408"/>
      <c r="AH249" s="408"/>
      <c r="AK249" s="408"/>
      <c r="AL249" s="408"/>
      <c r="AM249" s="408"/>
      <c r="AN249" s="408"/>
      <c r="AO249" s="408"/>
      <c r="AP249" s="408"/>
      <c r="AS249" s="408"/>
      <c r="AT249" s="408"/>
      <c r="AU249" s="408"/>
      <c r="AV249" s="408"/>
      <c r="AW249" s="408"/>
      <c r="AX249" s="408"/>
      <c r="BA249" s="408"/>
      <c r="BB249" s="408"/>
      <c r="BC249" s="408"/>
      <c r="BD249" s="408"/>
      <c r="BE249" s="408"/>
      <c r="BF249" s="408"/>
      <c r="BG249" s="408"/>
      <c r="BH249" s="408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</row>
    <row r="250" s="18" customFormat="1" spans="1:424">
      <c r="A250" s="27"/>
      <c r="C250" s="407"/>
      <c r="D250" s="408"/>
      <c r="E250" s="407"/>
      <c r="F250" s="408"/>
      <c r="G250" s="408"/>
      <c r="H250" s="408"/>
      <c r="I250" s="408"/>
      <c r="J250" s="408"/>
      <c r="M250" s="408"/>
      <c r="N250" s="408"/>
      <c r="O250" s="408"/>
      <c r="P250" s="408"/>
      <c r="Q250" s="408"/>
      <c r="R250" s="408"/>
      <c r="U250" s="408"/>
      <c r="V250" s="408"/>
      <c r="W250" s="408"/>
      <c r="X250" s="408"/>
      <c r="Y250" s="408"/>
      <c r="Z250" s="408"/>
      <c r="AC250" s="408"/>
      <c r="AD250" s="408"/>
      <c r="AE250" s="408"/>
      <c r="AF250" s="408"/>
      <c r="AG250" s="408"/>
      <c r="AH250" s="408"/>
      <c r="AK250" s="408"/>
      <c r="AL250" s="408"/>
      <c r="AM250" s="408"/>
      <c r="AN250" s="408"/>
      <c r="AO250" s="408"/>
      <c r="AP250" s="408"/>
      <c r="AS250" s="408"/>
      <c r="AT250" s="408"/>
      <c r="AU250" s="408"/>
      <c r="AV250" s="408"/>
      <c r="AW250" s="408"/>
      <c r="AX250" s="408"/>
      <c r="BA250" s="408"/>
      <c r="BB250" s="408"/>
      <c r="BC250" s="408"/>
      <c r="BD250" s="408"/>
      <c r="BE250" s="408"/>
      <c r="BF250" s="408"/>
      <c r="BG250" s="408"/>
      <c r="BH250" s="408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</row>
    <row r="251" s="18" customFormat="1" spans="1:424">
      <c r="A251" s="27"/>
      <c r="C251" s="407"/>
      <c r="D251" s="408"/>
      <c r="E251" s="407"/>
      <c r="F251" s="408"/>
      <c r="G251" s="408"/>
      <c r="H251" s="408"/>
      <c r="I251" s="408"/>
      <c r="J251" s="408"/>
      <c r="M251" s="408"/>
      <c r="N251" s="408"/>
      <c r="O251" s="408"/>
      <c r="P251" s="408"/>
      <c r="Q251" s="408"/>
      <c r="R251" s="408"/>
      <c r="U251" s="408"/>
      <c r="V251" s="408"/>
      <c r="W251" s="408"/>
      <c r="X251" s="408"/>
      <c r="Y251" s="408"/>
      <c r="Z251" s="408"/>
      <c r="AC251" s="408"/>
      <c r="AD251" s="408"/>
      <c r="AE251" s="408"/>
      <c r="AF251" s="408"/>
      <c r="AG251" s="408"/>
      <c r="AH251" s="408"/>
      <c r="AK251" s="408"/>
      <c r="AL251" s="408"/>
      <c r="AM251" s="408"/>
      <c r="AN251" s="408"/>
      <c r="AO251" s="408"/>
      <c r="AP251" s="408"/>
      <c r="AS251" s="408"/>
      <c r="AT251" s="408"/>
      <c r="AU251" s="408"/>
      <c r="AV251" s="408"/>
      <c r="AW251" s="408"/>
      <c r="AX251" s="408"/>
      <c r="BA251" s="408"/>
      <c r="BB251" s="408"/>
      <c r="BC251" s="408"/>
      <c r="BD251" s="408"/>
      <c r="BE251" s="408"/>
      <c r="BF251" s="408"/>
      <c r="BG251" s="408"/>
      <c r="BH251" s="408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</row>
    <row r="252" s="18" customFormat="1" spans="1:424">
      <c r="A252" s="27"/>
      <c r="C252" s="407"/>
      <c r="D252" s="408"/>
      <c r="E252" s="407"/>
      <c r="F252" s="408"/>
      <c r="G252" s="408"/>
      <c r="H252" s="408"/>
      <c r="I252" s="408"/>
      <c r="J252" s="408"/>
      <c r="M252" s="408"/>
      <c r="N252" s="408"/>
      <c r="O252" s="408"/>
      <c r="P252" s="408"/>
      <c r="Q252" s="408"/>
      <c r="R252" s="408"/>
      <c r="U252" s="408"/>
      <c r="V252" s="408"/>
      <c r="W252" s="408"/>
      <c r="X252" s="408"/>
      <c r="Y252" s="408"/>
      <c r="Z252" s="408"/>
      <c r="AC252" s="408"/>
      <c r="AD252" s="408"/>
      <c r="AE252" s="408"/>
      <c r="AF252" s="408"/>
      <c r="AG252" s="408"/>
      <c r="AH252" s="408"/>
      <c r="AK252" s="408"/>
      <c r="AL252" s="408"/>
      <c r="AM252" s="408"/>
      <c r="AN252" s="408"/>
      <c r="AO252" s="408"/>
      <c r="AP252" s="408"/>
      <c r="AS252" s="408"/>
      <c r="AT252" s="408"/>
      <c r="AU252" s="408"/>
      <c r="AV252" s="408"/>
      <c r="AW252" s="408"/>
      <c r="AX252" s="408"/>
      <c r="BA252" s="408"/>
      <c r="BB252" s="408"/>
      <c r="BC252" s="408"/>
      <c r="BD252" s="408"/>
      <c r="BE252" s="408"/>
      <c r="BF252" s="408"/>
      <c r="BG252" s="408"/>
      <c r="BH252" s="408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</row>
    <row r="253" s="18" customFormat="1" spans="1:424">
      <c r="A253" s="27"/>
      <c r="C253" s="407"/>
      <c r="D253" s="408"/>
      <c r="E253" s="407"/>
      <c r="F253" s="408"/>
      <c r="G253" s="408"/>
      <c r="H253" s="408"/>
      <c r="I253" s="408"/>
      <c r="J253" s="408"/>
      <c r="M253" s="408"/>
      <c r="N253" s="408"/>
      <c r="O253" s="408"/>
      <c r="P253" s="408"/>
      <c r="Q253" s="408"/>
      <c r="R253" s="408"/>
      <c r="U253" s="408"/>
      <c r="V253" s="408"/>
      <c r="W253" s="408"/>
      <c r="X253" s="408"/>
      <c r="Y253" s="408"/>
      <c r="Z253" s="408"/>
      <c r="AC253" s="408"/>
      <c r="AD253" s="408"/>
      <c r="AE253" s="408"/>
      <c r="AF253" s="408"/>
      <c r="AG253" s="408"/>
      <c r="AH253" s="408"/>
      <c r="AK253" s="408"/>
      <c r="AL253" s="408"/>
      <c r="AM253" s="408"/>
      <c r="AN253" s="408"/>
      <c r="AO253" s="408"/>
      <c r="AP253" s="408"/>
      <c r="AS253" s="408"/>
      <c r="AT253" s="408"/>
      <c r="AU253" s="408"/>
      <c r="AV253" s="408"/>
      <c r="AW253" s="408"/>
      <c r="AX253" s="408"/>
      <c r="BA253" s="408"/>
      <c r="BB253" s="408"/>
      <c r="BC253" s="408"/>
      <c r="BD253" s="408"/>
      <c r="BE253" s="408"/>
      <c r="BF253" s="408"/>
      <c r="BG253" s="408"/>
      <c r="BH253" s="408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</row>
    <row r="254" s="18" customFormat="1" spans="1:424">
      <c r="A254" s="27"/>
      <c r="C254" s="407"/>
      <c r="D254" s="408"/>
      <c r="E254" s="407"/>
      <c r="F254" s="408"/>
      <c r="G254" s="408"/>
      <c r="H254" s="408"/>
      <c r="I254" s="408"/>
      <c r="J254" s="408"/>
      <c r="M254" s="408"/>
      <c r="N254" s="408"/>
      <c r="O254" s="408"/>
      <c r="P254" s="408"/>
      <c r="Q254" s="408"/>
      <c r="R254" s="408"/>
      <c r="U254" s="408"/>
      <c r="V254" s="408"/>
      <c r="W254" s="408"/>
      <c r="X254" s="408"/>
      <c r="Y254" s="408"/>
      <c r="Z254" s="408"/>
      <c r="AC254" s="408"/>
      <c r="AD254" s="408"/>
      <c r="AE254" s="408"/>
      <c r="AF254" s="408"/>
      <c r="AG254" s="408"/>
      <c r="AH254" s="408"/>
      <c r="AK254" s="408"/>
      <c r="AL254" s="408"/>
      <c r="AM254" s="408"/>
      <c r="AN254" s="408"/>
      <c r="AO254" s="408"/>
      <c r="AP254" s="408"/>
      <c r="AS254" s="408"/>
      <c r="AT254" s="408"/>
      <c r="AU254" s="408"/>
      <c r="AV254" s="408"/>
      <c r="AW254" s="408"/>
      <c r="AX254" s="408"/>
      <c r="BA254" s="408"/>
      <c r="BB254" s="408"/>
      <c r="BC254" s="408"/>
      <c r="BD254" s="408"/>
      <c r="BE254" s="408"/>
      <c r="BF254" s="408"/>
      <c r="BG254" s="408"/>
      <c r="BH254" s="408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</row>
    <row r="255" s="18" customFormat="1" spans="1:424">
      <c r="A255" s="27"/>
      <c r="C255" s="407"/>
      <c r="D255" s="408"/>
      <c r="E255" s="407"/>
      <c r="F255" s="408"/>
      <c r="G255" s="408"/>
      <c r="H255" s="408"/>
      <c r="I255" s="408"/>
      <c r="J255" s="408"/>
      <c r="M255" s="408"/>
      <c r="N255" s="408"/>
      <c r="O255" s="408"/>
      <c r="P255" s="408"/>
      <c r="Q255" s="408"/>
      <c r="R255" s="408"/>
      <c r="U255" s="408"/>
      <c r="V255" s="408"/>
      <c r="W255" s="408"/>
      <c r="X255" s="408"/>
      <c r="Y255" s="408"/>
      <c r="Z255" s="408"/>
      <c r="AC255" s="408"/>
      <c r="AD255" s="408"/>
      <c r="AE255" s="408"/>
      <c r="AF255" s="408"/>
      <c r="AG255" s="408"/>
      <c r="AH255" s="408"/>
      <c r="AK255" s="408"/>
      <c r="AL255" s="408"/>
      <c r="AM255" s="408"/>
      <c r="AN255" s="408"/>
      <c r="AO255" s="408"/>
      <c r="AP255" s="408"/>
      <c r="AS255" s="408"/>
      <c r="AT255" s="408"/>
      <c r="AU255" s="408"/>
      <c r="AV255" s="408"/>
      <c r="AW255" s="408"/>
      <c r="AX255" s="408"/>
      <c r="BA255" s="408"/>
      <c r="BB255" s="408"/>
      <c r="BC255" s="408"/>
      <c r="BD255" s="408"/>
      <c r="BE255" s="408"/>
      <c r="BF255" s="408"/>
      <c r="BG255" s="408"/>
      <c r="BH255" s="408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</row>
    <row r="256" s="18" customFormat="1" spans="1:424">
      <c r="A256" s="27"/>
      <c r="C256" s="407"/>
      <c r="D256" s="408"/>
      <c r="E256" s="407"/>
      <c r="F256" s="408"/>
      <c r="G256" s="408"/>
      <c r="H256" s="408"/>
      <c r="I256" s="408"/>
      <c r="J256" s="408"/>
      <c r="M256" s="408"/>
      <c r="N256" s="408"/>
      <c r="O256" s="408"/>
      <c r="P256" s="408"/>
      <c r="Q256" s="408"/>
      <c r="R256" s="408"/>
      <c r="U256" s="408"/>
      <c r="V256" s="408"/>
      <c r="W256" s="408"/>
      <c r="X256" s="408"/>
      <c r="Y256" s="408"/>
      <c r="Z256" s="408"/>
      <c r="AC256" s="408"/>
      <c r="AD256" s="408"/>
      <c r="AE256" s="408"/>
      <c r="AF256" s="408"/>
      <c r="AG256" s="408"/>
      <c r="AH256" s="408"/>
      <c r="AK256" s="408"/>
      <c r="AL256" s="408"/>
      <c r="AM256" s="408"/>
      <c r="AN256" s="408"/>
      <c r="AO256" s="408"/>
      <c r="AP256" s="408"/>
      <c r="AS256" s="408"/>
      <c r="AT256" s="408"/>
      <c r="AU256" s="408"/>
      <c r="AV256" s="408"/>
      <c r="AW256" s="408"/>
      <c r="AX256" s="408"/>
      <c r="BA256" s="408"/>
      <c r="BB256" s="408"/>
      <c r="BC256" s="408"/>
      <c r="BD256" s="408"/>
      <c r="BE256" s="408"/>
      <c r="BF256" s="408"/>
      <c r="BG256" s="408"/>
      <c r="BH256" s="408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</row>
    <row r="257" s="18" customFormat="1" spans="1:424">
      <c r="A257" s="27"/>
      <c r="C257" s="407"/>
      <c r="D257" s="408"/>
      <c r="E257" s="407"/>
      <c r="F257" s="408"/>
      <c r="G257" s="408"/>
      <c r="H257" s="408"/>
      <c r="I257" s="408"/>
      <c r="J257" s="408"/>
      <c r="M257" s="408"/>
      <c r="N257" s="408"/>
      <c r="O257" s="408"/>
      <c r="P257" s="408"/>
      <c r="Q257" s="408"/>
      <c r="R257" s="408"/>
      <c r="U257" s="408"/>
      <c r="V257" s="408"/>
      <c r="W257" s="408"/>
      <c r="X257" s="408"/>
      <c r="Y257" s="408"/>
      <c r="Z257" s="408"/>
      <c r="AC257" s="408"/>
      <c r="AD257" s="408"/>
      <c r="AE257" s="408"/>
      <c r="AF257" s="408"/>
      <c r="AG257" s="408"/>
      <c r="AH257" s="408"/>
      <c r="AK257" s="408"/>
      <c r="AL257" s="408"/>
      <c r="AM257" s="408"/>
      <c r="AN257" s="408"/>
      <c r="AO257" s="408"/>
      <c r="AP257" s="408"/>
      <c r="AS257" s="408"/>
      <c r="AT257" s="408"/>
      <c r="AU257" s="408"/>
      <c r="AV257" s="408"/>
      <c r="AW257" s="408"/>
      <c r="AX257" s="408"/>
      <c r="BA257" s="408"/>
      <c r="BB257" s="408"/>
      <c r="BC257" s="408"/>
      <c r="BD257" s="408"/>
      <c r="BE257" s="408"/>
      <c r="BF257" s="408"/>
      <c r="BG257" s="408"/>
      <c r="BH257" s="408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</row>
    <row r="258" s="18" customFormat="1" spans="1:424">
      <c r="A258" s="27"/>
      <c r="C258" s="407"/>
      <c r="D258" s="408"/>
      <c r="E258" s="407"/>
      <c r="F258" s="408"/>
      <c r="G258" s="408"/>
      <c r="H258" s="408"/>
      <c r="I258" s="408"/>
      <c r="J258" s="408"/>
      <c r="M258" s="408"/>
      <c r="N258" s="408"/>
      <c r="O258" s="408"/>
      <c r="P258" s="408"/>
      <c r="Q258" s="408"/>
      <c r="R258" s="408"/>
      <c r="U258" s="408"/>
      <c r="V258" s="408"/>
      <c r="W258" s="408"/>
      <c r="X258" s="408"/>
      <c r="Y258" s="408"/>
      <c r="Z258" s="408"/>
      <c r="AC258" s="408"/>
      <c r="AD258" s="408"/>
      <c r="AE258" s="408"/>
      <c r="AF258" s="408"/>
      <c r="AG258" s="408"/>
      <c r="AH258" s="408"/>
      <c r="AK258" s="408"/>
      <c r="AL258" s="408"/>
      <c r="AM258" s="408"/>
      <c r="AN258" s="408"/>
      <c r="AO258" s="408"/>
      <c r="AP258" s="408"/>
      <c r="AS258" s="408"/>
      <c r="AT258" s="408"/>
      <c r="AU258" s="408"/>
      <c r="AV258" s="408"/>
      <c r="AW258" s="408"/>
      <c r="AX258" s="408"/>
      <c r="BA258" s="408"/>
      <c r="BB258" s="408"/>
      <c r="BC258" s="408"/>
      <c r="BD258" s="408"/>
      <c r="BE258" s="408"/>
      <c r="BF258" s="408"/>
      <c r="BG258" s="408"/>
      <c r="BH258" s="40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</row>
    <row r="259" s="18" customFormat="1" spans="1:424">
      <c r="A259" s="27"/>
      <c r="C259" s="407"/>
      <c r="D259" s="408"/>
      <c r="E259" s="407"/>
      <c r="F259" s="408"/>
      <c r="G259" s="408"/>
      <c r="H259" s="408"/>
      <c r="I259" s="408"/>
      <c r="J259" s="408"/>
      <c r="M259" s="408"/>
      <c r="N259" s="408"/>
      <c r="O259" s="408"/>
      <c r="P259" s="408"/>
      <c r="Q259" s="408"/>
      <c r="R259" s="408"/>
      <c r="U259" s="408"/>
      <c r="V259" s="408"/>
      <c r="W259" s="408"/>
      <c r="X259" s="408"/>
      <c r="Y259" s="408"/>
      <c r="Z259" s="408"/>
      <c r="AC259" s="408"/>
      <c r="AD259" s="408"/>
      <c r="AE259" s="408"/>
      <c r="AF259" s="408"/>
      <c r="AG259" s="408"/>
      <c r="AH259" s="408"/>
      <c r="AK259" s="408"/>
      <c r="AL259" s="408"/>
      <c r="AM259" s="408"/>
      <c r="AN259" s="408"/>
      <c r="AO259" s="408"/>
      <c r="AP259" s="408"/>
      <c r="AS259" s="408"/>
      <c r="AT259" s="408"/>
      <c r="AU259" s="408"/>
      <c r="AV259" s="408"/>
      <c r="AW259" s="408"/>
      <c r="AX259" s="408"/>
      <c r="BA259" s="408"/>
      <c r="BB259" s="408"/>
      <c r="BC259" s="408"/>
      <c r="BD259" s="408"/>
      <c r="BE259" s="408"/>
      <c r="BF259" s="408"/>
      <c r="BG259" s="408"/>
      <c r="BH259" s="408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</row>
    <row r="260" s="18" customFormat="1" spans="1:424">
      <c r="A260" s="27"/>
      <c r="C260" s="407"/>
      <c r="D260" s="408"/>
      <c r="E260" s="407"/>
      <c r="F260" s="408"/>
      <c r="G260" s="408"/>
      <c r="H260" s="408"/>
      <c r="I260" s="408"/>
      <c r="J260" s="408"/>
      <c r="M260" s="408"/>
      <c r="N260" s="408"/>
      <c r="O260" s="408"/>
      <c r="P260" s="408"/>
      <c r="Q260" s="408"/>
      <c r="R260" s="408"/>
      <c r="U260" s="408"/>
      <c r="V260" s="408"/>
      <c r="W260" s="408"/>
      <c r="X260" s="408"/>
      <c r="Y260" s="408"/>
      <c r="Z260" s="408"/>
      <c r="AC260" s="408"/>
      <c r="AD260" s="408"/>
      <c r="AE260" s="408"/>
      <c r="AF260" s="408"/>
      <c r="AG260" s="408"/>
      <c r="AH260" s="408"/>
      <c r="AK260" s="408"/>
      <c r="AL260" s="408"/>
      <c r="AM260" s="408"/>
      <c r="AN260" s="408"/>
      <c r="AO260" s="408"/>
      <c r="AP260" s="408"/>
      <c r="AS260" s="408"/>
      <c r="AT260" s="408"/>
      <c r="AU260" s="408"/>
      <c r="AV260" s="408"/>
      <c r="AW260" s="408"/>
      <c r="AX260" s="408"/>
      <c r="BA260" s="408"/>
      <c r="BB260" s="408"/>
      <c r="BC260" s="408"/>
      <c r="BD260" s="408"/>
      <c r="BE260" s="408"/>
      <c r="BF260" s="408"/>
      <c r="BG260" s="408"/>
      <c r="BH260" s="408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</row>
    <row r="261" s="18" customFormat="1" spans="1:424">
      <c r="A261" s="27"/>
      <c r="C261" s="407"/>
      <c r="D261" s="408"/>
      <c r="E261" s="407"/>
      <c r="F261" s="408"/>
      <c r="G261" s="408"/>
      <c r="H261" s="408"/>
      <c r="I261" s="408"/>
      <c r="J261" s="408"/>
      <c r="M261" s="408"/>
      <c r="N261" s="408"/>
      <c r="O261" s="408"/>
      <c r="P261" s="408"/>
      <c r="Q261" s="408"/>
      <c r="R261" s="408"/>
      <c r="U261" s="408"/>
      <c r="V261" s="408"/>
      <c r="W261" s="408"/>
      <c r="X261" s="408"/>
      <c r="Y261" s="408"/>
      <c r="Z261" s="408"/>
      <c r="AC261" s="408"/>
      <c r="AD261" s="408"/>
      <c r="AE261" s="408"/>
      <c r="AF261" s="408"/>
      <c r="AG261" s="408"/>
      <c r="AH261" s="408"/>
      <c r="AK261" s="408"/>
      <c r="AL261" s="408"/>
      <c r="AM261" s="408"/>
      <c r="AN261" s="408"/>
      <c r="AO261" s="408"/>
      <c r="AP261" s="408"/>
      <c r="AS261" s="408"/>
      <c r="AT261" s="408"/>
      <c r="AU261" s="408"/>
      <c r="AV261" s="408"/>
      <c r="AW261" s="408"/>
      <c r="AX261" s="408"/>
      <c r="BA261" s="408"/>
      <c r="BB261" s="408"/>
      <c r="BC261" s="408"/>
      <c r="BD261" s="408"/>
      <c r="BE261" s="408"/>
      <c r="BF261" s="408"/>
      <c r="BG261" s="408"/>
      <c r="BH261" s="408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</row>
    <row r="262" s="18" customFormat="1" spans="1:424">
      <c r="A262" s="27"/>
      <c r="C262" s="407"/>
      <c r="D262" s="408"/>
      <c r="E262" s="407"/>
      <c r="F262" s="408"/>
      <c r="G262" s="408"/>
      <c r="H262" s="408"/>
      <c r="I262" s="408"/>
      <c r="J262" s="408"/>
      <c r="M262" s="408"/>
      <c r="N262" s="408"/>
      <c r="O262" s="408"/>
      <c r="P262" s="408"/>
      <c r="Q262" s="408"/>
      <c r="R262" s="408"/>
      <c r="U262" s="408"/>
      <c r="V262" s="408"/>
      <c r="W262" s="408"/>
      <c r="X262" s="408"/>
      <c r="Y262" s="408"/>
      <c r="Z262" s="408"/>
      <c r="AC262" s="408"/>
      <c r="AD262" s="408"/>
      <c r="AE262" s="408"/>
      <c r="AF262" s="408"/>
      <c r="AG262" s="408"/>
      <c r="AH262" s="408"/>
      <c r="AK262" s="408"/>
      <c r="AL262" s="408"/>
      <c r="AM262" s="408"/>
      <c r="AN262" s="408"/>
      <c r="AO262" s="408"/>
      <c r="AP262" s="408"/>
      <c r="AS262" s="408"/>
      <c r="AT262" s="408"/>
      <c r="AU262" s="408"/>
      <c r="AV262" s="408"/>
      <c r="AW262" s="408"/>
      <c r="AX262" s="408"/>
      <c r="BA262" s="408"/>
      <c r="BB262" s="408"/>
      <c r="BC262" s="408"/>
      <c r="BD262" s="408"/>
      <c r="BE262" s="408"/>
      <c r="BF262" s="408"/>
      <c r="BG262" s="408"/>
      <c r="BH262" s="408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</row>
    <row r="263" s="18" customFormat="1" spans="1:424">
      <c r="A263" s="27"/>
      <c r="C263" s="407"/>
      <c r="D263" s="408"/>
      <c r="E263" s="407"/>
      <c r="F263" s="408"/>
      <c r="G263" s="408"/>
      <c r="H263" s="408"/>
      <c r="I263" s="408"/>
      <c r="J263" s="408"/>
      <c r="M263" s="408"/>
      <c r="N263" s="408"/>
      <c r="O263" s="408"/>
      <c r="P263" s="408"/>
      <c r="Q263" s="408"/>
      <c r="R263" s="408"/>
      <c r="U263" s="408"/>
      <c r="V263" s="408"/>
      <c r="W263" s="408"/>
      <c r="X263" s="408"/>
      <c r="Y263" s="408"/>
      <c r="Z263" s="408"/>
      <c r="AC263" s="408"/>
      <c r="AD263" s="408"/>
      <c r="AE263" s="408"/>
      <c r="AF263" s="408"/>
      <c r="AG263" s="408"/>
      <c r="AH263" s="408"/>
      <c r="AK263" s="408"/>
      <c r="AL263" s="408"/>
      <c r="AM263" s="408"/>
      <c r="AN263" s="408"/>
      <c r="AO263" s="408"/>
      <c r="AP263" s="408"/>
      <c r="AS263" s="408"/>
      <c r="AT263" s="408"/>
      <c r="AU263" s="408"/>
      <c r="AV263" s="408"/>
      <c r="AW263" s="408"/>
      <c r="AX263" s="408"/>
      <c r="BA263" s="408"/>
      <c r="BB263" s="408"/>
      <c r="BC263" s="408"/>
      <c r="BD263" s="408"/>
      <c r="BE263" s="408"/>
      <c r="BF263" s="408"/>
      <c r="BG263" s="408"/>
      <c r="BH263" s="408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</row>
    <row r="264" s="18" customFormat="1" spans="1:424">
      <c r="A264" s="27"/>
      <c r="C264" s="407"/>
      <c r="D264" s="408"/>
      <c r="E264" s="407"/>
      <c r="F264" s="408"/>
      <c r="G264" s="408"/>
      <c r="H264" s="408"/>
      <c r="I264" s="408"/>
      <c r="J264" s="408"/>
      <c r="M264" s="408"/>
      <c r="N264" s="408"/>
      <c r="O264" s="408"/>
      <c r="P264" s="408"/>
      <c r="Q264" s="408"/>
      <c r="R264" s="408"/>
      <c r="U264" s="408"/>
      <c r="V264" s="408"/>
      <c r="W264" s="408"/>
      <c r="X264" s="408"/>
      <c r="Y264" s="408"/>
      <c r="Z264" s="408"/>
      <c r="AC264" s="408"/>
      <c r="AD264" s="408"/>
      <c r="AE264" s="408"/>
      <c r="AF264" s="408"/>
      <c r="AG264" s="408"/>
      <c r="AH264" s="408"/>
      <c r="AK264" s="408"/>
      <c r="AL264" s="408"/>
      <c r="AM264" s="408"/>
      <c r="AN264" s="408"/>
      <c r="AO264" s="408"/>
      <c r="AP264" s="408"/>
      <c r="AS264" s="408"/>
      <c r="AT264" s="408"/>
      <c r="AU264" s="408"/>
      <c r="AV264" s="408"/>
      <c r="AW264" s="408"/>
      <c r="AX264" s="408"/>
      <c r="BA264" s="408"/>
      <c r="BB264" s="408"/>
      <c r="BC264" s="408"/>
      <c r="BD264" s="408"/>
      <c r="BE264" s="408"/>
      <c r="BF264" s="408"/>
      <c r="BG264" s="408"/>
      <c r="BH264" s="408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</row>
    <row r="265" s="18" customFormat="1" spans="1:424">
      <c r="A265" s="27"/>
      <c r="C265" s="407"/>
      <c r="D265" s="408"/>
      <c r="E265" s="407"/>
      <c r="F265" s="408"/>
      <c r="G265" s="408"/>
      <c r="H265" s="408"/>
      <c r="I265" s="408"/>
      <c r="J265" s="408"/>
      <c r="M265" s="408"/>
      <c r="N265" s="408"/>
      <c r="O265" s="408"/>
      <c r="P265" s="408"/>
      <c r="Q265" s="408"/>
      <c r="R265" s="408"/>
      <c r="U265" s="408"/>
      <c r="V265" s="408"/>
      <c r="W265" s="408"/>
      <c r="X265" s="408"/>
      <c r="Y265" s="408"/>
      <c r="Z265" s="408"/>
      <c r="AC265" s="408"/>
      <c r="AD265" s="408"/>
      <c r="AE265" s="408"/>
      <c r="AF265" s="408"/>
      <c r="AG265" s="408"/>
      <c r="AH265" s="408"/>
      <c r="AK265" s="408"/>
      <c r="AL265" s="408"/>
      <c r="AM265" s="408"/>
      <c r="AN265" s="408"/>
      <c r="AO265" s="408"/>
      <c r="AP265" s="408"/>
      <c r="AS265" s="408"/>
      <c r="AT265" s="408"/>
      <c r="AU265" s="408"/>
      <c r="AV265" s="408"/>
      <c r="AW265" s="408"/>
      <c r="AX265" s="408"/>
      <c r="BA265" s="408"/>
      <c r="BB265" s="408"/>
      <c r="BC265" s="408"/>
      <c r="BD265" s="408"/>
      <c r="BE265" s="408"/>
      <c r="BF265" s="408"/>
      <c r="BG265" s="408"/>
      <c r="BH265" s="408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</row>
    <row r="266" s="18" customFormat="1" spans="1:424">
      <c r="A266" s="27"/>
      <c r="C266" s="407"/>
      <c r="D266" s="408"/>
      <c r="E266" s="407"/>
      <c r="F266" s="408"/>
      <c r="G266" s="408"/>
      <c r="H266" s="408"/>
      <c r="I266" s="408"/>
      <c r="J266" s="408"/>
      <c r="M266" s="408"/>
      <c r="N266" s="408"/>
      <c r="O266" s="408"/>
      <c r="P266" s="408"/>
      <c r="Q266" s="408"/>
      <c r="R266" s="408"/>
      <c r="U266" s="408"/>
      <c r="V266" s="408"/>
      <c r="W266" s="408"/>
      <c r="X266" s="408"/>
      <c r="Y266" s="408"/>
      <c r="Z266" s="408"/>
      <c r="AC266" s="408"/>
      <c r="AD266" s="408"/>
      <c r="AE266" s="408"/>
      <c r="AF266" s="408"/>
      <c r="AG266" s="408"/>
      <c r="AH266" s="408"/>
      <c r="AK266" s="408"/>
      <c r="AL266" s="408"/>
      <c r="AM266" s="408"/>
      <c r="AN266" s="408"/>
      <c r="AO266" s="408"/>
      <c r="AP266" s="408"/>
      <c r="AS266" s="408"/>
      <c r="AT266" s="408"/>
      <c r="AU266" s="408"/>
      <c r="AV266" s="408"/>
      <c r="AW266" s="408"/>
      <c r="AX266" s="408"/>
      <c r="BA266" s="408"/>
      <c r="BB266" s="408"/>
      <c r="BC266" s="408"/>
      <c r="BD266" s="408"/>
      <c r="BE266" s="408"/>
      <c r="BF266" s="408"/>
      <c r="BG266" s="408"/>
      <c r="BH266" s="408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</row>
    <row r="267" s="18" customFormat="1" spans="1:424">
      <c r="A267" s="27"/>
      <c r="C267" s="407"/>
      <c r="D267" s="408"/>
      <c r="E267" s="407"/>
      <c r="F267" s="408"/>
      <c r="G267" s="408"/>
      <c r="H267" s="408"/>
      <c r="I267" s="408"/>
      <c r="J267" s="408"/>
      <c r="M267" s="408"/>
      <c r="N267" s="408"/>
      <c r="O267" s="408"/>
      <c r="P267" s="408"/>
      <c r="Q267" s="408"/>
      <c r="R267" s="408"/>
      <c r="U267" s="408"/>
      <c r="V267" s="408"/>
      <c r="W267" s="408"/>
      <c r="X267" s="408"/>
      <c r="Y267" s="408"/>
      <c r="Z267" s="408"/>
      <c r="AC267" s="408"/>
      <c r="AD267" s="408"/>
      <c r="AE267" s="408"/>
      <c r="AF267" s="408"/>
      <c r="AG267" s="408"/>
      <c r="AH267" s="408"/>
      <c r="AK267" s="408"/>
      <c r="AL267" s="408"/>
      <c r="AM267" s="408"/>
      <c r="AN267" s="408"/>
      <c r="AO267" s="408"/>
      <c r="AP267" s="408"/>
      <c r="AS267" s="408"/>
      <c r="AT267" s="408"/>
      <c r="AU267" s="408"/>
      <c r="AV267" s="408"/>
      <c r="AW267" s="408"/>
      <c r="AX267" s="408"/>
      <c r="BA267" s="408"/>
      <c r="BB267" s="408"/>
      <c r="BC267" s="408"/>
      <c r="BD267" s="408"/>
      <c r="BE267" s="408"/>
      <c r="BF267" s="408"/>
      <c r="BG267" s="408"/>
      <c r="BH267" s="408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</row>
    <row r="268" s="18" customFormat="1" spans="1:424">
      <c r="A268" s="27"/>
      <c r="C268" s="407"/>
      <c r="D268" s="408"/>
      <c r="E268" s="407"/>
      <c r="F268" s="408"/>
      <c r="G268" s="408"/>
      <c r="H268" s="408"/>
      <c r="I268" s="408"/>
      <c r="J268" s="408"/>
      <c r="M268" s="408"/>
      <c r="N268" s="408"/>
      <c r="O268" s="408"/>
      <c r="P268" s="408"/>
      <c r="Q268" s="408"/>
      <c r="R268" s="408"/>
      <c r="U268" s="408"/>
      <c r="V268" s="408"/>
      <c r="W268" s="408"/>
      <c r="X268" s="408"/>
      <c r="Y268" s="408"/>
      <c r="Z268" s="408"/>
      <c r="AC268" s="408"/>
      <c r="AD268" s="408"/>
      <c r="AE268" s="408"/>
      <c r="AF268" s="408"/>
      <c r="AG268" s="408"/>
      <c r="AH268" s="408"/>
      <c r="AK268" s="408"/>
      <c r="AL268" s="408"/>
      <c r="AM268" s="408"/>
      <c r="AN268" s="408"/>
      <c r="AO268" s="408"/>
      <c r="AP268" s="408"/>
      <c r="AS268" s="408"/>
      <c r="AT268" s="408"/>
      <c r="AU268" s="408"/>
      <c r="AV268" s="408"/>
      <c r="AW268" s="408"/>
      <c r="AX268" s="408"/>
      <c r="BA268" s="408"/>
      <c r="BB268" s="408"/>
      <c r="BC268" s="408"/>
      <c r="BD268" s="408"/>
      <c r="BE268" s="408"/>
      <c r="BF268" s="408"/>
      <c r="BG268" s="408"/>
      <c r="BH268" s="40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</row>
    <row r="269" s="18" customFormat="1" spans="1:424">
      <c r="A269" s="27"/>
      <c r="C269" s="407"/>
      <c r="D269" s="408"/>
      <c r="E269" s="407"/>
      <c r="F269" s="408"/>
      <c r="G269" s="408"/>
      <c r="H269" s="408"/>
      <c r="I269" s="408"/>
      <c r="J269" s="408"/>
      <c r="M269" s="408"/>
      <c r="N269" s="408"/>
      <c r="O269" s="408"/>
      <c r="P269" s="408"/>
      <c r="Q269" s="408"/>
      <c r="R269" s="408"/>
      <c r="U269" s="408"/>
      <c r="V269" s="408"/>
      <c r="W269" s="408"/>
      <c r="X269" s="408"/>
      <c r="Y269" s="408"/>
      <c r="Z269" s="408"/>
      <c r="AC269" s="408"/>
      <c r="AD269" s="408"/>
      <c r="AE269" s="408"/>
      <c r="AF269" s="408"/>
      <c r="AG269" s="408"/>
      <c r="AH269" s="408"/>
      <c r="AK269" s="408"/>
      <c r="AL269" s="408"/>
      <c r="AM269" s="408"/>
      <c r="AN269" s="408"/>
      <c r="AO269" s="408"/>
      <c r="AP269" s="408"/>
      <c r="AS269" s="408"/>
      <c r="AT269" s="408"/>
      <c r="AU269" s="408"/>
      <c r="AV269" s="408"/>
      <c r="AW269" s="408"/>
      <c r="AX269" s="408"/>
      <c r="BA269" s="408"/>
      <c r="BB269" s="408"/>
      <c r="BC269" s="408"/>
      <c r="BD269" s="408"/>
      <c r="BE269" s="408"/>
      <c r="BF269" s="408"/>
      <c r="BG269" s="408"/>
      <c r="BH269" s="408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</row>
    <row r="270" s="18" customFormat="1" spans="1:424">
      <c r="A270" s="27"/>
      <c r="C270" s="407"/>
      <c r="D270" s="408"/>
      <c r="E270" s="407"/>
      <c r="F270" s="408"/>
      <c r="G270" s="408"/>
      <c r="H270" s="408"/>
      <c r="I270" s="408"/>
      <c r="J270" s="408"/>
      <c r="M270" s="408"/>
      <c r="N270" s="408"/>
      <c r="O270" s="408"/>
      <c r="P270" s="408"/>
      <c r="Q270" s="408"/>
      <c r="R270" s="408"/>
      <c r="U270" s="408"/>
      <c r="V270" s="408"/>
      <c r="W270" s="408"/>
      <c r="X270" s="408"/>
      <c r="Y270" s="408"/>
      <c r="Z270" s="408"/>
      <c r="AC270" s="408"/>
      <c r="AD270" s="408"/>
      <c r="AE270" s="408"/>
      <c r="AF270" s="408"/>
      <c r="AG270" s="408"/>
      <c r="AH270" s="408"/>
      <c r="AK270" s="408"/>
      <c r="AL270" s="408"/>
      <c r="AM270" s="408"/>
      <c r="AN270" s="408"/>
      <c r="AO270" s="408"/>
      <c r="AP270" s="408"/>
      <c r="AS270" s="408"/>
      <c r="AT270" s="408"/>
      <c r="AU270" s="408"/>
      <c r="AV270" s="408"/>
      <c r="AW270" s="408"/>
      <c r="AX270" s="408"/>
      <c r="BA270" s="408"/>
      <c r="BB270" s="408"/>
      <c r="BC270" s="408"/>
      <c r="BD270" s="408"/>
      <c r="BE270" s="408"/>
      <c r="BF270" s="408"/>
      <c r="BG270" s="408"/>
      <c r="BH270" s="408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</row>
    <row r="271" s="18" customFormat="1" spans="1:424">
      <c r="A271" s="27"/>
      <c r="C271" s="407"/>
      <c r="D271" s="408"/>
      <c r="E271" s="407"/>
      <c r="F271" s="408"/>
      <c r="G271" s="408"/>
      <c r="H271" s="408"/>
      <c r="I271" s="408"/>
      <c r="J271" s="408"/>
      <c r="M271" s="408"/>
      <c r="N271" s="408"/>
      <c r="O271" s="408"/>
      <c r="P271" s="408"/>
      <c r="Q271" s="408"/>
      <c r="R271" s="408"/>
      <c r="U271" s="408"/>
      <c r="V271" s="408"/>
      <c r="W271" s="408"/>
      <c r="X271" s="408"/>
      <c r="Y271" s="408"/>
      <c r="Z271" s="408"/>
      <c r="AC271" s="408"/>
      <c r="AD271" s="408"/>
      <c r="AE271" s="408"/>
      <c r="AF271" s="408"/>
      <c r="AG271" s="408"/>
      <c r="AH271" s="408"/>
      <c r="AK271" s="408"/>
      <c r="AL271" s="408"/>
      <c r="AM271" s="408"/>
      <c r="AN271" s="408"/>
      <c r="AO271" s="408"/>
      <c r="AP271" s="408"/>
      <c r="AS271" s="408"/>
      <c r="AT271" s="408"/>
      <c r="AU271" s="408"/>
      <c r="AV271" s="408"/>
      <c r="AW271" s="408"/>
      <c r="AX271" s="408"/>
      <c r="BA271" s="408"/>
      <c r="BB271" s="408"/>
      <c r="BC271" s="408"/>
      <c r="BD271" s="408"/>
      <c r="BE271" s="408"/>
      <c r="BF271" s="408"/>
      <c r="BG271" s="408"/>
      <c r="BH271" s="408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</row>
    <row r="272" s="18" customFormat="1" spans="1:424">
      <c r="A272" s="27"/>
      <c r="C272" s="407"/>
      <c r="D272" s="408"/>
      <c r="E272" s="407"/>
      <c r="F272" s="408"/>
      <c r="G272" s="408"/>
      <c r="H272" s="408"/>
      <c r="I272" s="408"/>
      <c r="J272" s="408"/>
      <c r="M272" s="408"/>
      <c r="N272" s="408"/>
      <c r="O272" s="408"/>
      <c r="P272" s="408"/>
      <c r="Q272" s="408"/>
      <c r="R272" s="408"/>
      <c r="U272" s="408"/>
      <c r="V272" s="408"/>
      <c r="W272" s="408"/>
      <c r="X272" s="408"/>
      <c r="Y272" s="408"/>
      <c r="Z272" s="408"/>
      <c r="AC272" s="408"/>
      <c r="AD272" s="408"/>
      <c r="AE272" s="408"/>
      <c r="AF272" s="408"/>
      <c r="AG272" s="408"/>
      <c r="AH272" s="408"/>
      <c r="AK272" s="408"/>
      <c r="AL272" s="408"/>
      <c r="AM272" s="408"/>
      <c r="AN272" s="408"/>
      <c r="AO272" s="408"/>
      <c r="AP272" s="408"/>
      <c r="AS272" s="408"/>
      <c r="AT272" s="408"/>
      <c r="AU272" s="408"/>
      <c r="AV272" s="408"/>
      <c r="AW272" s="408"/>
      <c r="AX272" s="408"/>
      <c r="BA272" s="408"/>
      <c r="BB272" s="408"/>
      <c r="BC272" s="408"/>
      <c r="BD272" s="408"/>
      <c r="BE272" s="408"/>
      <c r="BF272" s="408"/>
      <c r="BG272" s="408"/>
      <c r="BH272" s="408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</row>
    <row r="273" s="18" customFormat="1" spans="1:424">
      <c r="A273" s="27"/>
      <c r="C273" s="407"/>
      <c r="D273" s="408"/>
      <c r="E273" s="407"/>
      <c r="F273" s="408"/>
      <c r="G273" s="408"/>
      <c r="H273" s="408"/>
      <c r="I273" s="408"/>
      <c r="J273" s="408"/>
      <c r="M273" s="408"/>
      <c r="N273" s="408"/>
      <c r="O273" s="408"/>
      <c r="P273" s="408"/>
      <c r="Q273" s="408"/>
      <c r="R273" s="408"/>
      <c r="U273" s="408"/>
      <c r="V273" s="408"/>
      <c r="W273" s="408"/>
      <c r="X273" s="408"/>
      <c r="Y273" s="408"/>
      <c r="Z273" s="408"/>
      <c r="AC273" s="408"/>
      <c r="AD273" s="408"/>
      <c r="AE273" s="408"/>
      <c r="AF273" s="408"/>
      <c r="AG273" s="408"/>
      <c r="AH273" s="408"/>
      <c r="AK273" s="408"/>
      <c r="AL273" s="408"/>
      <c r="AM273" s="408"/>
      <c r="AN273" s="408"/>
      <c r="AO273" s="408"/>
      <c r="AP273" s="408"/>
      <c r="AS273" s="408"/>
      <c r="AT273" s="408"/>
      <c r="AU273" s="408"/>
      <c r="AV273" s="408"/>
      <c r="AW273" s="408"/>
      <c r="AX273" s="408"/>
      <c r="BA273" s="408"/>
      <c r="BB273" s="408"/>
      <c r="BC273" s="408"/>
      <c r="BD273" s="408"/>
      <c r="BE273" s="408"/>
      <c r="BF273" s="408"/>
      <c r="BG273" s="408"/>
      <c r="BH273" s="408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</row>
    <row r="274" s="18" customFormat="1" spans="1:424">
      <c r="A274" s="27"/>
      <c r="C274" s="407"/>
      <c r="D274" s="408"/>
      <c r="E274" s="407"/>
      <c r="F274" s="408"/>
      <c r="G274" s="408"/>
      <c r="H274" s="408"/>
      <c r="I274" s="408"/>
      <c r="J274" s="408"/>
      <c r="M274" s="408"/>
      <c r="N274" s="408"/>
      <c r="O274" s="408"/>
      <c r="P274" s="408"/>
      <c r="Q274" s="408"/>
      <c r="R274" s="408"/>
      <c r="U274" s="408"/>
      <c r="V274" s="408"/>
      <c r="W274" s="408"/>
      <c r="X274" s="408"/>
      <c r="Y274" s="408"/>
      <c r="Z274" s="408"/>
      <c r="AC274" s="408"/>
      <c r="AD274" s="408"/>
      <c r="AE274" s="408"/>
      <c r="AF274" s="408"/>
      <c r="AG274" s="408"/>
      <c r="AH274" s="408"/>
      <c r="AK274" s="408"/>
      <c r="AL274" s="408"/>
      <c r="AM274" s="408"/>
      <c r="AN274" s="408"/>
      <c r="AO274" s="408"/>
      <c r="AP274" s="408"/>
      <c r="AS274" s="408"/>
      <c r="AT274" s="408"/>
      <c r="AU274" s="408"/>
      <c r="AV274" s="408"/>
      <c r="AW274" s="408"/>
      <c r="AX274" s="408"/>
      <c r="BA274" s="408"/>
      <c r="BB274" s="408"/>
      <c r="BC274" s="408"/>
      <c r="BD274" s="408"/>
      <c r="BE274" s="408"/>
      <c r="BF274" s="408"/>
      <c r="BG274" s="408"/>
      <c r="BH274" s="408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</row>
    <row r="275" s="18" customFormat="1" spans="1:424">
      <c r="A275" s="27"/>
      <c r="C275" s="407"/>
      <c r="D275" s="408"/>
      <c r="E275" s="407"/>
      <c r="F275" s="408"/>
      <c r="G275" s="408"/>
      <c r="H275" s="408"/>
      <c r="I275" s="408"/>
      <c r="J275" s="408"/>
      <c r="M275" s="408"/>
      <c r="N275" s="408"/>
      <c r="O275" s="408"/>
      <c r="P275" s="408"/>
      <c r="Q275" s="408"/>
      <c r="R275" s="408"/>
      <c r="U275" s="408"/>
      <c r="V275" s="408"/>
      <c r="W275" s="408"/>
      <c r="X275" s="408"/>
      <c r="Y275" s="408"/>
      <c r="Z275" s="408"/>
      <c r="AC275" s="408"/>
      <c r="AD275" s="408"/>
      <c r="AE275" s="408"/>
      <c r="AF275" s="408"/>
      <c r="AG275" s="408"/>
      <c r="AH275" s="408"/>
      <c r="AK275" s="408"/>
      <c r="AL275" s="408"/>
      <c r="AM275" s="408"/>
      <c r="AN275" s="408"/>
      <c r="AO275" s="408"/>
      <c r="AP275" s="408"/>
      <c r="AS275" s="408"/>
      <c r="AT275" s="408"/>
      <c r="AU275" s="408"/>
      <c r="AV275" s="408"/>
      <c r="AW275" s="408"/>
      <c r="AX275" s="408"/>
      <c r="BA275" s="408"/>
      <c r="BB275" s="408"/>
      <c r="BC275" s="408"/>
      <c r="BD275" s="408"/>
      <c r="BE275" s="408"/>
      <c r="BF275" s="408"/>
      <c r="BG275" s="408"/>
      <c r="BH275" s="408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</row>
    <row r="276" s="18" customFormat="1" spans="1:424">
      <c r="A276" s="27"/>
      <c r="C276" s="407"/>
      <c r="D276" s="408"/>
      <c r="E276" s="407"/>
      <c r="F276" s="408"/>
      <c r="G276" s="408"/>
      <c r="H276" s="408"/>
      <c r="I276" s="408"/>
      <c r="J276" s="408"/>
      <c r="M276" s="408"/>
      <c r="N276" s="408"/>
      <c r="O276" s="408"/>
      <c r="P276" s="408"/>
      <c r="Q276" s="408"/>
      <c r="R276" s="408"/>
      <c r="U276" s="408"/>
      <c r="V276" s="408"/>
      <c r="W276" s="408"/>
      <c r="X276" s="408"/>
      <c r="Y276" s="408"/>
      <c r="Z276" s="408"/>
      <c r="AC276" s="408"/>
      <c r="AD276" s="408"/>
      <c r="AE276" s="408"/>
      <c r="AF276" s="408"/>
      <c r="AG276" s="408"/>
      <c r="AH276" s="408"/>
      <c r="AK276" s="408"/>
      <c r="AL276" s="408"/>
      <c r="AM276" s="408"/>
      <c r="AN276" s="408"/>
      <c r="AO276" s="408"/>
      <c r="AP276" s="408"/>
      <c r="AS276" s="408"/>
      <c r="AT276" s="408"/>
      <c r="AU276" s="408"/>
      <c r="AV276" s="408"/>
      <c r="AW276" s="408"/>
      <c r="AX276" s="408"/>
      <c r="BA276" s="408"/>
      <c r="BB276" s="408"/>
      <c r="BC276" s="408"/>
      <c r="BD276" s="408"/>
      <c r="BE276" s="408"/>
      <c r="BF276" s="408"/>
      <c r="BG276" s="408"/>
      <c r="BH276" s="408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</row>
    <row r="277" s="18" customFormat="1" spans="1:424">
      <c r="A277" s="27"/>
      <c r="C277" s="407"/>
      <c r="D277" s="408"/>
      <c r="E277" s="407"/>
      <c r="F277" s="408"/>
      <c r="G277" s="408"/>
      <c r="H277" s="408"/>
      <c r="I277" s="408"/>
      <c r="J277" s="408"/>
      <c r="M277" s="408"/>
      <c r="N277" s="408"/>
      <c r="O277" s="408"/>
      <c r="P277" s="408"/>
      <c r="Q277" s="408"/>
      <c r="R277" s="408"/>
      <c r="U277" s="408"/>
      <c r="V277" s="408"/>
      <c r="W277" s="408"/>
      <c r="X277" s="408"/>
      <c r="Y277" s="408"/>
      <c r="Z277" s="408"/>
      <c r="AC277" s="408"/>
      <c r="AD277" s="408"/>
      <c r="AE277" s="408"/>
      <c r="AF277" s="408"/>
      <c r="AG277" s="408"/>
      <c r="AH277" s="408"/>
      <c r="AK277" s="408"/>
      <c r="AL277" s="408"/>
      <c r="AM277" s="408"/>
      <c r="AN277" s="408"/>
      <c r="AO277" s="408"/>
      <c r="AP277" s="408"/>
      <c r="AS277" s="408"/>
      <c r="AT277" s="408"/>
      <c r="AU277" s="408"/>
      <c r="AV277" s="408"/>
      <c r="AW277" s="408"/>
      <c r="AX277" s="408"/>
      <c r="BA277" s="408"/>
      <c r="BB277" s="408"/>
      <c r="BC277" s="408"/>
      <c r="BD277" s="408"/>
      <c r="BE277" s="408"/>
      <c r="BF277" s="408"/>
      <c r="BG277" s="408"/>
      <c r="BH277" s="408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</row>
    <row r="278" s="18" customFormat="1" spans="1:424">
      <c r="A278" s="27"/>
      <c r="C278" s="407"/>
      <c r="D278" s="408"/>
      <c r="E278" s="407"/>
      <c r="F278" s="408"/>
      <c r="G278" s="408"/>
      <c r="H278" s="408"/>
      <c r="I278" s="408"/>
      <c r="J278" s="408"/>
      <c r="M278" s="408"/>
      <c r="N278" s="408"/>
      <c r="O278" s="408"/>
      <c r="P278" s="408"/>
      <c r="Q278" s="408"/>
      <c r="R278" s="408"/>
      <c r="U278" s="408"/>
      <c r="V278" s="408"/>
      <c r="W278" s="408"/>
      <c r="X278" s="408"/>
      <c r="Y278" s="408"/>
      <c r="Z278" s="408"/>
      <c r="AC278" s="408"/>
      <c r="AD278" s="408"/>
      <c r="AE278" s="408"/>
      <c r="AF278" s="408"/>
      <c r="AG278" s="408"/>
      <c r="AH278" s="408"/>
      <c r="AK278" s="408"/>
      <c r="AL278" s="408"/>
      <c r="AM278" s="408"/>
      <c r="AN278" s="408"/>
      <c r="AO278" s="408"/>
      <c r="AP278" s="408"/>
      <c r="AS278" s="408"/>
      <c r="AT278" s="408"/>
      <c r="AU278" s="408"/>
      <c r="AV278" s="408"/>
      <c r="AW278" s="408"/>
      <c r="AX278" s="408"/>
      <c r="BA278" s="408"/>
      <c r="BB278" s="408"/>
      <c r="BC278" s="408"/>
      <c r="BD278" s="408"/>
      <c r="BE278" s="408"/>
      <c r="BF278" s="408"/>
      <c r="BG278" s="408"/>
      <c r="BH278" s="40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</row>
    <row r="279" s="18" customFormat="1" spans="1:424">
      <c r="A279" s="27"/>
      <c r="C279" s="407"/>
      <c r="D279" s="408"/>
      <c r="E279" s="407"/>
      <c r="F279" s="408"/>
      <c r="G279" s="408"/>
      <c r="H279" s="408"/>
      <c r="I279" s="408"/>
      <c r="J279" s="408"/>
      <c r="M279" s="408"/>
      <c r="N279" s="408"/>
      <c r="O279" s="408"/>
      <c r="P279" s="408"/>
      <c r="Q279" s="408"/>
      <c r="R279" s="408"/>
      <c r="U279" s="408"/>
      <c r="V279" s="408"/>
      <c r="W279" s="408"/>
      <c r="X279" s="408"/>
      <c r="Y279" s="408"/>
      <c r="Z279" s="408"/>
      <c r="AC279" s="408"/>
      <c r="AD279" s="408"/>
      <c r="AE279" s="408"/>
      <c r="AF279" s="408"/>
      <c r="AG279" s="408"/>
      <c r="AH279" s="408"/>
      <c r="AK279" s="408"/>
      <c r="AL279" s="408"/>
      <c r="AM279" s="408"/>
      <c r="AN279" s="408"/>
      <c r="AO279" s="408"/>
      <c r="AP279" s="408"/>
      <c r="AS279" s="408"/>
      <c r="AT279" s="408"/>
      <c r="AU279" s="408"/>
      <c r="AV279" s="408"/>
      <c r="AW279" s="408"/>
      <c r="AX279" s="408"/>
      <c r="BA279" s="408"/>
      <c r="BB279" s="408"/>
      <c r="BC279" s="408"/>
      <c r="BD279" s="408"/>
      <c r="BE279" s="408"/>
      <c r="BF279" s="408"/>
      <c r="BG279" s="408"/>
      <c r="BH279" s="408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</row>
    <row r="280" s="18" customFormat="1" spans="1:424">
      <c r="A280" s="27"/>
      <c r="C280" s="407"/>
      <c r="D280" s="408"/>
      <c r="E280" s="407"/>
      <c r="F280" s="408"/>
      <c r="G280" s="408"/>
      <c r="H280" s="408"/>
      <c r="I280" s="408"/>
      <c r="J280" s="408"/>
      <c r="M280" s="408"/>
      <c r="N280" s="408"/>
      <c r="O280" s="408"/>
      <c r="P280" s="408"/>
      <c r="Q280" s="408"/>
      <c r="R280" s="408"/>
      <c r="U280" s="408"/>
      <c r="V280" s="408"/>
      <c r="W280" s="408"/>
      <c r="X280" s="408"/>
      <c r="Y280" s="408"/>
      <c r="Z280" s="408"/>
      <c r="AC280" s="408"/>
      <c r="AD280" s="408"/>
      <c r="AE280" s="408"/>
      <c r="AF280" s="408"/>
      <c r="AG280" s="408"/>
      <c r="AH280" s="408"/>
      <c r="AK280" s="408"/>
      <c r="AL280" s="408"/>
      <c r="AM280" s="408"/>
      <c r="AN280" s="408"/>
      <c r="AO280" s="408"/>
      <c r="AP280" s="408"/>
      <c r="AS280" s="408"/>
      <c r="AT280" s="408"/>
      <c r="AU280" s="408"/>
      <c r="AV280" s="408"/>
      <c r="AW280" s="408"/>
      <c r="AX280" s="408"/>
      <c r="BA280" s="408"/>
      <c r="BB280" s="408"/>
      <c r="BC280" s="408"/>
      <c r="BD280" s="408"/>
      <c r="BE280" s="408"/>
      <c r="BF280" s="408"/>
      <c r="BG280" s="408"/>
      <c r="BH280" s="408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</row>
    <row r="281" s="18" customFormat="1" spans="1:424">
      <c r="A281" s="27"/>
      <c r="C281" s="407"/>
      <c r="D281" s="408"/>
      <c r="E281" s="407"/>
      <c r="F281" s="408"/>
      <c r="G281" s="408"/>
      <c r="H281" s="408"/>
      <c r="I281" s="408"/>
      <c r="J281" s="408"/>
      <c r="M281" s="408"/>
      <c r="N281" s="408"/>
      <c r="O281" s="408"/>
      <c r="P281" s="408"/>
      <c r="Q281" s="408"/>
      <c r="R281" s="408"/>
      <c r="U281" s="408"/>
      <c r="V281" s="408"/>
      <c r="W281" s="408"/>
      <c r="X281" s="408"/>
      <c r="Y281" s="408"/>
      <c r="Z281" s="408"/>
      <c r="AC281" s="408"/>
      <c r="AD281" s="408"/>
      <c r="AE281" s="408"/>
      <c r="AF281" s="408"/>
      <c r="AG281" s="408"/>
      <c r="AH281" s="408"/>
      <c r="AK281" s="408"/>
      <c r="AL281" s="408"/>
      <c r="AM281" s="408"/>
      <c r="AN281" s="408"/>
      <c r="AO281" s="408"/>
      <c r="AP281" s="408"/>
      <c r="AS281" s="408"/>
      <c r="AT281" s="408"/>
      <c r="AU281" s="408"/>
      <c r="AV281" s="408"/>
      <c r="AW281" s="408"/>
      <c r="AX281" s="408"/>
      <c r="BA281" s="408"/>
      <c r="BB281" s="408"/>
      <c r="BC281" s="408"/>
      <c r="BD281" s="408"/>
      <c r="BE281" s="408"/>
      <c r="BF281" s="408"/>
      <c r="BG281" s="408"/>
      <c r="BH281" s="408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</row>
    <row r="282" s="18" customFormat="1" spans="1:424">
      <c r="A282" s="27"/>
      <c r="C282" s="407"/>
      <c r="D282" s="408"/>
      <c r="E282" s="407"/>
      <c r="F282" s="408"/>
      <c r="G282" s="408"/>
      <c r="H282" s="408"/>
      <c r="I282" s="408"/>
      <c r="J282" s="408"/>
      <c r="M282" s="408"/>
      <c r="N282" s="408"/>
      <c r="O282" s="408"/>
      <c r="P282" s="408"/>
      <c r="Q282" s="408"/>
      <c r="R282" s="408"/>
      <c r="U282" s="408"/>
      <c r="V282" s="408"/>
      <c r="W282" s="408"/>
      <c r="X282" s="408"/>
      <c r="Y282" s="408"/>
      <c r="Z282" s="408"/>
      <c r="AC282" s="408"/>
      <c r="AD282" s="408"/>
      <c r="AE282" s="408"/>
      <c r="AF282" s="408"/>
      <c r="AG282" s="408"/>
      <c r="AH282" s="408"/>
      <c r="AK282" s="408"/>
      <c r="AL282" s="408"/>
      <c r="AM282" s="408"/>
      <c r="AN282" s="408"/>
      <c r="AO282" s="408"/>
      <c r="AP282" s="408"/>
      <c r="AS282" s="408"/>
      <c r="AT282" s="408"/>
      <c r="AU282" s="408"/>
      <c r="AV282" s="408"/>
      <c r="AW282" s="408"/>
      <c r="AX282" s="408"/>
      <c r="BA282" s="408"/>
      <c r="BB282" s="408"/>
      <c r="BC282" s="408"/>
      <c r="BD282" s="408"/>
      <c r="BE282" s="408"/>
      <c r="BF282" s="408"/>
      <c r="BG282" s="408"/>
      <c r="BH282" s="408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</row>
    <row r="283" s="18" customFormat="1" spans="1:424">
      <c r="A283" s="27"/>
      <c r="C283" s="407"/>
      <c r="D283" s="408"/>
      <c r="E283" s="407"/>
      <c r="F283" s="408"/>
      <c r="G283" s="408"/>
      <c r="H283" s="408"/>
      <c r="I283" s="408"/>
      <c r="J283" s="408"/>
      <c r="M283" s="408"/>
      <c r="N283" s="408"/>
      <c r="O283" s="408"/>
      <c r="P283" s="408"/>
      <c r="Q283" s="408"/>
      <c r="R283" s="408"/>
      <c r="U283" s="408"/>
      <c r="V283" s="408"/>
      <c r="W283" s="408"/>
      <c r="X283" s="408"/>
      <c r="Y283" s="408"/>
      <c r="Z283" s="408"/>
      <c r="AC283" s="408"/>
      <c r="AD283" s="408"/>
      <c r="AE283" s="408"/>
      <c r="AF283" s="408"/>
      <c r="AG283" s="408"/>
      <c r="AH283" s="408"/>
      <c r="AK283" s="408"/>
      <c r="AL283" s="408"/>
      <c r="AM283" s="408"/>
      <c r="AN283" s="408"/>
      <c r="AO283" s="408"/>
      <c r="AP283" s="408"/>
      <c r="AS283" s="408"/>
      <c r="AT283" s="408"/>
      <c r="AU283" s="408"/>
      <c r="AV283" s="408"/>
      <c r="AW283" s="408"/>
      <c r="AX283" s="408"/>
      <c r="BA283" s="408"/>
      <c r="BB283" s="408"/>
      <c r="BC283" s="408"/>
      <c r="BD283" s="408"/>
      <c r="BE283" s="408"/>
      <c r="BF283" s="408"/>
      <c r="BG283" s="408"/>
      <c r="BH283" s="408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</row>
    <row r="284" s="18" customFormat="1" spans="1:424">
      <c r="A284" s="27"/>
      <c r="C284" s="407"/>
      <c r="D284" s="408"/>
      <c r="E284" s="407"/>
      <c r="F284" s="408"/>
      <c r="G284" s="408"/>
      <c r="H284" s="408"/>
      <c r="I284" s="408"/>
      <c r="J284" s="408"/>
      <c r="M284" s="408"/>
      <c r="N284" s="408"/>
      <c r="O284" s="408"/>
      <c r="P284" s="408"/>
      <c r="Q284" s="408"/>
      <c r="R284" s="408"/>
      <c r="U284" s="408"/>
      <c r="V284" s="408"/>
      <c r="W284" s="408"/>
      <c r="X284" s="408"/>
      <c r="Y284" s="408"/>
      <c r="Z284" s="408"/>
      <c r="AC284" s="408"/>
      <c r="AD284" s="408"/>
      <c r="AE284" s="408"/>
      <c r="AF284" s="408"/>
      <c r="AG284" s="408"/>
      <c r="AH284" s="408"/>
      <c r="AK284" s="408"/>
      <c r="AL284" s="408"/>
      <c r="AM284" s="408"/>
      <c r="AN284" s="408"/>
      <c r="AO284" s="408"/>
      <c r="AP284" s="408"/>
      <c r="AS284" s="408"/>
      <c r="AT284" s="408"/>
      <c r="AU284" s="408"/>
      <c r="AV284" s="408"/>
      <c r="AW284" s="408"/>
      <c r="AX284" s="408"/>
      <c r="BA284" s="408"/>
      <c r="BB284" s="408"/>
      <c r="BC284" s="408"/>
      <c r="BD284" s="408"/>
      <c r="BE284" s="408"/>
      <c r="BF284" s="408"/>
      <c r="BG284" s="408"/>
      <c r="BH284" s="408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</row>
    <row r="285" s="18" customFormat="1" spans="1:424">
      <c r="A285" s="27"/>
      <c r="C285" s="407"/>
      <c r="D285" s="408"/>
      <c r="E285" s="407"/>
      <c r="F285" s="408"/>
      <c r="G285" s="408"/>
      <c r="H285" s="408"/>
      <c r="I285" s="408"/>
      <c r="J285" s="408"/>
      <c r="M285" s="408"/>
      <c r="N285" s="408"/>
      <c r="O285" s="408"/>
      <c r="P285" s="408"/>
      <c r="Q285" s="408"/>
      <c r="R285" s="408"/>
      <c r="U285" s="408"/>
      <c r="V285" s="408"/>
      <c r="W285" s="408"/>
      <c r="X285" s="408"/>
      <c r="Y285" s="408"/>
      <c r="Z285" s="408"/>
      <c r="AC285" s="408"/>
      <c r="AD285" s="408"/>
      <c r="AE285" s="408"/>
      <c r="AF285" s="408"/>
      <c r="AG285" s="408"/>
      <c r="AH285" s="408"/>
      <c r="AK285" s="408"/>
      <c r="AL285" s="408"/>
      <c r="AM285" s="408"/>
      <c r="AN285" s="408"/>
      <c r="AO285" s="408"/>
      <c r="AP285" s="408"/>
      <c r="AS285" s="408"/>
      <c r="AT285" s="408"/>
      <c r="AU285" s="408"/>
      <c r="AV285" s="408"/>
      <c r="AW285" s="408"/>
      <c r="AX285" s="408"/>
      <c r="BA285" s="408"/>
      <c r="BB285" s="408"/>
      <c r="BC285" s="408"/>
      <c r="BD285" s="408"/>
      <c r="BE285" s="408"/>
      <c r="BF285" s="408"/>
      <c r="BG285" s="408"/>
      <c r="BH285" s="408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</row>
    <row r="286" s="18" customFormat="1" spans="1:424">
      <c r="A286" s="27"/>
      <c r="C286" s="407"/>
      <c r="D286" s="408"/>
      <c r="E286" s="407"/>
      <c r="F286" s="408"/>
      <c r="G286" s="408"/>
      <c r="H286" s="408"/>
      <c r="I286" s="408"/>
      <c r="J286" s="408"/>
      <c r="M286" s="408"/>
      <c r="N286" s="408"/>
      <c r="O286" s="408"/>
      <c r="P286" s="408"/>
      <c r="Q286" s="408"/>
      <c r="R286" s="408"/>
      <c r="U286" s="408"/>
      <c r="V286" s="408"/>
      <c r="W286" s="408"/>
      <c r="X286" s="408"/>
      <c r="Y286" s="408"/>
      <c r="Z286" s="408"/>
      <c r="AC286" s="408"/>
      <c r="AD286" s="408"/>
      <c r="AE286" s="408"/>
      <c r="AF286" s="408"/>
      <c r="AG286" s="408"/>
      <c r="AH286" s="408"/>
      <c r="AK286" s="408"/>
      <c r="AL286" s="408"/>
      <c r="AM286" s="408"/>
      <c r="AN286" s="408"/>
      <c r="AO286" s="408"/>
      <c r="AP286" s="408"/>
      <c r="AS286" s="408"/>
      <c r="AT286" s="408"/>
      <c r="AU286" s="408"/>
      <c r="AV286" s="408"/>
      <c r="AW286" s="408"/>
      <c r="AX286" s="408"/>
      <c r="BA286" s="408"/>
      <c r="BB286" s="408"/>
      <c r="BC286" s="408"/>
      <c r="BD286" s="408"/>
      <c r="BE286" s="408"/>
      <c r="BF286" s="408"/>
      <c r="BG286" s="408"/>
      <c r="BH286" s="408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</row>
    <row r="287" s="18" customFormat="1" spans="1:424">
      <c r="A287" s="27"/>
      <c r="C287" s="407"/>
      <c r="D287" s="408"/>
      <c r="E287" s="407"/>
      <c r="F287" s="408"/>
      <c r="G287" s="408"/>
      <c r="H287" s="408"/>
      <c r="I287" s="408"/>
      <c r="J287" s="408"/>
      <c r="M287" s="408"/>
      <c r="N287" s="408"/>
      <c r="O287" s="408"/>
      <c r="P287" s="408"/>
      <c r="Q287" s="408"/>
      <c r="R287" s="408"/>
      <c r="U287" s="408"/>
      <c r="V287" s="408"/>
      <c r="W287" s="408"/>
      <c r="X287" s="408"/>
      <c r="Y287" s="408"/>
      <c r="Z287" s="408"/>
      <c r="AC287" s="408"/>
      <c r="AD287" s="408"/>
      <c r="AE287" s="408"/>
      <c r="AF287" s="408"/>
      <c r="AG287" s="408"/>
      <c r="AH287" s="408"/>
      <c r="AK287" s="408"/>
      <c r="AL287" s="408"/>
      <c r="AM287" s="408"/>
      <c r="AN287" s="408"/>
      <c r="AO287" s="408"/>
      <c r="AP287" s="408"/>
      <c r="AS287" s="408"/>
      <c r="AT287" s="408"/>
      <c r="AU287" s="408"/>
      <c r="AV287" s="408"/>
      <c r="AW287" s="408"/>
      <c r="AX287" s="408"/>
      <c r="BA287" s="408"/>
      <c r="BB287" s="408"/>
      <c r="BC287" s="408"/>
      <c r="BD287" s="408"/>
      <c r="BE287" s="408"/>
      <c r="BF287" s="408"/>
      <c r="BG287" s="408"/>
      <c r="BH287" s="408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</row>
    <row r="288" s="18" customFormat="1" spans="1:424">
      <c r="A288" s="27"/>
      <c r="C288" s="407"/>
      <c r="D288" s="408"/>
      <c r="E288" s="407"/>
      <c r="F288" s="408"/>
      <c r="G288" s="408"/>
      <c r="H288" s="408"/>
      <c r="I288" s="408"/>
      <c r="J288" s="408"/>
      <c r="M288" s="408"/>
      <c r="N288" s="408"/>
      <c r="O288" s="408"/>
      <c r="P288" s="408"/>
      <c r="Q288" s="408"/>
      <c r="R288" s="408"/>
      <c r="U288" s="408"/>
      <c r="V288" s="408"/>
      <c r="W288" s="408"/>
      <c r="X288" s="408"/>
      <c r="Y288" s="408"/>
      <c r="Z288" s="408"/>
      <c r="AC288" s="408"/>
      <c r="AD288" s="408"/>
      <c r="AE288" s="408"/>
      <c r="AF288" s="408"/>
      <c r="AG288" s="408"/>
      <c r="AH288" s="408"/>
      <c r="AK288" s="408"/>
      <c r="AL288" s="408"/>
      <c r="AM288" s="408"/>
      <c r="AN288" s="408"/>
      <c r="AO288" s="408"/>
      <c r="AP288" s="408"/>
      <c r="AS288" s="408"/>
      <c r="AT288" s="408"/>
      <c r="AU288" s="408"/>
      <c r="AV288" s="408"/>
      <c r="AW288" s="408"/>
      <c r="AX288" s="408"/>
      <c r="BA288" s="408"/>
      <c r="BB288" s="408"/>
      <c r="BC288" s="408"/>
      <c r="BD288" s="408"/>
      <c r="BE288" s="408"/>
      <c r="BF288" s="408"/>
      <c r="BG288" s="408"/>
      <c r="BH288" s="40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</row>
    <row r="289" s="18" customFormat="1" spans="1:424">
      <c r="A289" s="27"/>
      <c r="C289" s="407"/>
      <c r="D289" s="408"/>
      <c r="E289" s="407"/>
      <c r="F289" s="408"/>
      <c r="G289" s="408"/>
      <c r="H289" s="408"/>
      <c r="I289" s="408"/>
      <c r="J289" s="408"/>
      <c r="M289" s="408"/>
      <c r="N289" s="408"/>
      <c r="O289" s="408"/>
      <c r="P289" s="408"/>
      <c r="Q289" s="408"/>
      <c r="R289" s="408"/>
      <c r="U289" s="408"/>
      <c r="V289" s="408"/>
      <c r="W289" s="408"/>
      <c r="X289" s="408"/>
      <c r="Y289" s="408"/>
      <c r="Z289" s="408"/>
      <c r="AC289" s="408"/>
      <c r="AD289" s="408"/>
      <c r="AE289" s="408"/>
      <c r="AF289" s="408"/>
      <c r="AG289" s="408"/>
      <c r="AH289" s="408"/>
      <c r="AK289" s="408"/>
      <c r="AL289" s="408"/>
      <c r="AM289" s="408"/>
      <c r="AN289" s="408"/>
      <c r="AO289" s="408"/>
      <c r="AP289" s="408"/>
      <c r="AS289" s="408"/>
      <c r="AT289" s="408"/>
      <c r="AU289" s="408"/>
      <c r="AV289" s="408"/>
      <c r="AW289" s="408"/>
      <c r="AX289" s="408"/>
      <c r="BA289" s="408"/>
      <c r="BB289" s="408"/>
      <c r="BC289" s="408"/>
      <c r="BD289" s="408"/>
      <c r="BE289" s="408"/>
      <c r="BF289" s="408"/>
      <c r="BG289" s="408"/>
      <c r="BH289" s="408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</row>
    <row r="290" s="18" customFormat="1" spans="1:424">
      <c r="A290" s="27"/>
      <c r="C290" s="407"/>
      <c r="D290" s="408"/>
      <c r="E290" s="407"/>
      <c r="F290" s="408"/>
      <c r="G290" s="408"/>
      <c r="H290" s="408"/>
      <c r="I290" s="408"/>
      <c r="J290" s="408"/>
      <c r="M290" s="408"/>
      <c r="N290" s="408"/>
      <c r="O290" s="408"/>
      <c r="P290" s="408"/>
      <c r="Q290" s="408"/>
      <c r="R290" s="408"/>
      <c r="U290" s="408"/>
      <c r="V290" s="408"/>
      <c r="W290" s="408"/>
      <c r="X290" s="408"/>
      <c r="Y290" s="408"/>
      <c r="Z290" s="408"/>
      <c r="AC290" s="408"/>
      <c r="AD290" s="408"/>
      <c r="AE290" s="408"/>
      <c r="AF290" s="408"/>
      <c r="AG290" s="408"/>
      <c r="AH290" s="408"/>
      <c r="AK290" s="408"/>
      <c r="AL290" s="408"/>
      <c r="AM290" s="408"/>
      <c r="AN290" s="408"/>
      <c r="AO290" s="408"/>
      <c r="AP290" s="408"/>
      <c r="AS290" s="408"/>
      <c r="AT290" s="408"/>
      <c r="AU290" s="408"/>
      <c r="AV290" s="408"/>
      <c r="AW290" s="408"/>
      <c r="AX290" s="408"/>
      <c r="BA290" s="408"/>
      <c r="BB290" s="408"/>
      <c r="BC290" s="408"/>
      <c r="BD290" s="408"/>
      <c r="BE290" s="408"/>
      <c r="BF290" s="408"/>
      <c r="BG290" s="408"/>
      <c r="BH290" s="408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</row>
    <row r="291" s="18" customFormat="1" spans="1:424">
      <c r="A291" s="27"/>
      <c r="C291" s="407"/>
      <c r="D291" s="408"/>
      <c r="E291" s="407"/>
      <c r="F291" s="408"/>
      <c r="G291" s="408"/>
      <c r="H291" s="408"/>
      <c r="I291" s="408"/>
      <c r="J291" s="408"/>
      <c r="M291" s="408"/>
      <c r="N291" s="408"/>
      <c r="O291" s="408"/>
      <c r="P291" s="408"/>
      <c r="Q291" s="408"/>
      <c r="R291" s="408"/>
      <c r="U291" s="408"/>
      <c r="V291" s="408"/>
      <c r="W291" s="408"/>
      <c r="X291" s="408"/>
      <c r="Y291" s="408"/>
      <c r="Z291" s="408"/>
      <c r="AC291" s="408"/>
      <c r="AD291" s="408"/>
      <c r="AE291" s="408"/>
      <c r="AF291" s="408"/>
      <c r="AG291" s="408"/>
      <c r="AH291" s="408"/>
      <c r="AK291" s="408"/>
      <c r="AL291" s="408"/>
      <c r="AM291" s="408"/>
      <c r="AN291" s="408"/>
      <c r="AO291" s="408"/>
      <c r="AP291" s="408"/>
      <c r="AS291" s="408"/>
      <c r="AT291" s="408"/>
      <c r="AU291" s="408"/>
      <c r="AV291" s="408"/>
      <c r="AW291" s="408"/>
      <c r="AX291" s="408"/>
      <c r="BA291" s="408"/>
      <c r="BB291" s="408"/>
      <c r="BC291" s="408"/>
      <c r="BD291" s="408"/>
      <c r="BE291" s="408"/>
      <c r="BF291" s="408"/>
      <c r="BG291" s="408"/>
      <c r="BH291" s="408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</row>
    <row r="292" s="18" customFormat="1" spans="1:424">
      <c r="A292" s="27"/>
      <c r="C292" s="407"/>
      <c r="D292" s="408"/>
      <c r="E292" s="407"/>
      <c r="F292" s="408"/>
      <c r="G292" s="408"/>
      <c r="H292" s="408"/>
      <c r="I292" s="408"/>
      <c r="J292" s="408"/>
      <c r="M292" s="408"/>
      <c r="N292" s="408"/>
      <c r="O292" s="408"/>
      <c r="P292" s="408"/>
      <c r="Q292" s="408"/>
      <c r="R292" s="408"/>
      <c r="U292" s="408"/>
      <c r="V292" s="408"/>
      <c r="W292" s="408"/>
      <c r="X292" s="408"/>
      <c r="Y292" s="408"/>
      <c r="Z292" s="408"/>
      <c r="AC292" s="408"/>
      <c r="AD292" s="408"/>
      <c r="AE292" s="408"/>
      <c r="AF292" s="408"/>
      <c r="AG292" s="408"/>
      <c r="AH292" s="408"/>
      <c r="AK292" s="408"/>
      <c r="AL292" s="408"/>
      <c r="AM292" s="408"/>
      <c r="AN292" s="408"/>
      <c r="AO292" s="408"/>
      <c r="AP292" s="408"/>
      <c r="AS292" s="408"/>
      <c r="AT292" s="408"/>
      <c r="AU292" s="408"/>
      <c r="AV292" s="408"/>
      <c r="AW292" s="408"/>
      <c r="AX292" s="408"/>
      <c r="BA292" s="408"/>
      <c r="BB292" s="408"/>
      <c r="BC292" s="408"/>
      <c r="BD292" s="408"/>
      <c r="BE292" s="408"/>
      <c r="BF292" s="408"/>
      <c r="BG292" s="408"/>
      <c r="BH292" s="408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</row>
    <row r="293" s="18" customFormat="1" spans="1:424">
      <c r="A293" s="27"/>
      <c r="C293" s="407"/>
      <c r="D293" s="408"/>
      <c r="E293" s="407"/>
      <c r="F293" s="408"/>
      <c r="G293" s="408"/>
      <c r="H293" s="408"/>
      <c r="I293" s="408"/>
      <c r="J293" s="408"/>
      <c r="M293" s="408"/>
      <c r="N293" s="408"/>
      <c r="O293" s="408"/>
      <c r="P293" s="408"/>
      <c r="Q293" s="408"/>
      <c r="R293" s="408"/>
      <c r="U293" s="408"/>
      <c r="V293" s="408"/>
      <c r="W293" s="408"/>
      <c r="X293" s="408"/>
      <c r="Y293" s="408"/>
      <c r="Z293" s="408"/>
      <c r="AC293" s="408"/>
      <c r="AD293" s="408"/>
      <c r="AE293" s="408"/>
      <c r="AF293" s="408"/>
      <c r="AG293" s="408"/>
      <c r="AH293" s="408"/>
      <c r="AK293" s="408"/>
      <c r="AL293" s="408"/>
      <c r="AM293" s="408"/>
      <c r="AN293" s="408"/>
      <c r="AO293" s="408"/>
      <c r="AP293" s="408"/>
      <c r="AS293" s="408"/>
      <c r="AT293" s="408"/>
      <c r="AU293" s="408"/>
      <c r="AV293" s="408"/>
      <c r="AW293" s="408"/>
      <c r="AX293" s="408"/>
      <c r="BA293" s="408"/>
      <c r="BB293" s="408"/>
      <c r="BC293" s="408"/>
      <c r="BD293" s="408"/>
      <c r="BE293" s="408"/>
      <c r="BF293" s="408"/>
      <c r="BG293" s="408"/>
      <c r="BH293" s="408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</row>
    <row r="294" s="18" customFormat="1" spans="1:424">
      <c r="A294" s="27"/>
      <c r="C294" s="407"/>
      <c r="D294" s="408"/>
      <c r="E294" s="407"/>
      <c r="F294" s="408"/>
      <c r="G294" s="408"/>
      <c r="H294" s="408"/>
      <c r="I294" s="408"/>
      <c r="J294" s="408"/>
      <c r="M294" s="408"/>
      <c r="N294" s="408"/>
      <c r="O294" s="408"/>
      <c r="P294" s="408"/>
      <c r="Q294" s="408"/>
      <c r="R294" s="408"/>
      <c r="U294" s="408"/>
      <c r="V294" s="408"/>
      <c r="W294" s="408"/>
      <c r="X294" s="408"/>
      <c r="Y294" s="408"/>
      <c r="Z294" s="408"/>
      <c r="AC294" s="408"/>
      <c r="AD294" s="408"/>
      <c r="AE294" s="408"/>
      <c r="AF294" s="408"/>
      <c r="AG294" s="408"/>
      <c r="AH294" s="408"/>
      <c r="AK294" s="408"/>
      <c r="AL294" s="408"/>
      <c r="AM294" s="408"/>
      <c r="AN294" s="408"/>
      <c r="AO294" s="408"/>
      <c r="AP294" s="408"/>
      <c r="AS294" s="408"/>
      <c r="AT294" s="408"/>
      <c r="AU294" s="408"/>
      <c r="AV294" s="408"/>
      <c r="AW294" s="408"/>
      <c r="AX294" s="408"/>
      <c r="BA294" s="408"/>
      <c r="BB294" s="408"/>
      <c r="BC294" s="408"/>
      <c r="BD294" s="408"/>
      <c r="BE294" s="408"/>
      <c r="BF294" s="408"/>
      <c r="BG294" s="408"/>
      <c r="BH294" s="408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</row>
    <row r="295" s="18" customFormat="1" spans="1:424">
      <c r="A295" s="27"/>
      <c r="C295" s="407"/>
      <c r="D295" s="408"/>
      <c r="E295" s="407"/>
      <c r="F295" s="408"/>
      <c r="G295" s="408"/>
      <c r="H295" s="408"/>
      <c r="I295" s="408"/>
      <c r="J295" s="408"/>
      <c r="M295" s="408"/>
      <c r="N295" s="408"/>
      <c r="O295" s="408"/>
      <c r="P295" s="408"/>
      <c r="Q295" s="408"/>
      <c r="R295" s="408"/>
      <c r="U295" s="408"/>
      <c r="V295" s="408"/>
      <c r="W295" s="408"/>
      <c r="X295" s="408"/>
      <c r="Y295" s="408"/>
      <c r="Z295" s="408"/>
      <c r="AC295" s="408"/>
      <c r="AD295" s="408"/>
      <c r="AE295" s="408"/>
      <c r="AF295" s="408"/>
      <c r="AG295" s="408"/>
      <c r="AH295" s="408"/>
      <c r="AK295" s="408"/>
      <c r="AL295" s="408"/>
      <c r="AM295" s="408"/>
      <c r="AN295" s="408"/>
      <c r="AO295" s="408"/>
      <c r="AP295" s="408"/>
      <c r="AS295" s="408"/>
      <c r="AT295" s="408"/>
      <c r="AU295" s="408"/>
      <c r="AV295" s="408"/>
      <c r="AW295" s="408"/>
      <c r="AX295" s="408"/>
      <c r="BA295" s="408"/>
      <c r="BB295" s="408"/>
      <c r="BC295" s="408"/>
      <c r="BD295" s="408"/>
      <c r="BE295" s="408"/>
      <c r="BF295" s="408"/>
      <c r="BG295" s="408"/>
      <c r="BH295" s="408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</row>
    <row r="296" s="18" customFormat="1" spans="1:424">
      <c r="A296" s="27"/>
      <c r="C296" s="407"/>
      <c r="D296" s="408"/>
      <c r="E296" s="407"/>
      <c r="F296" s="408"/>
      <c r="G296" s="408"/>
      <c r="H296" s="408"/>
      <c r="I296" s="408"/>
      <c r="J296" s="408"/>
      <c r="M296" s="408"/>
      <c r="N296" s="408"/>
      <c r="O296" s="408"/>
      <c r="P296" s="408"/>
      <c r="Q296" s="408"/>
      <c r="R296" s="408"/>
      <c r="U296" s="408"/>
      <c r="V296" s="408"/>
      <c r="W296" s="408"/>
      <c r="X296" s="408"/>
      <c r="Y296" s="408"/>
      <c r="Z296" s="408"/>
      <c r="AC296" s="408"/>
      <c r="AD296" s="408"/>
      <c r="AE296" s="408"/>
      <c r="AF296" s="408"/>
      <c r="AG296" s="408"/>
      <c r="AH296" s="408"/>
      <c r="AK296" s="408"/>
      <c r="AL296" s="408"/>
      <c r="AM296" s="408"/>
      <c r="AN296" s="408"/>
      <c r="AO296" s="408"/>
      <c r="AP296" s="408"/>
      <c r="AS296" s="408"/>
      <c r="AT296" s="408"/>
      <c r="AU296" s="408"/>
      <c r="AV296" s="408"/>
      <c r="AW296" s="408"/>
      <c r="AX296" s="408"/>
      <c r="BA296" s="408"/>
      <c r="BB296" s="408"/>
      <c r="BC296" s="408"/>
      <c r="BD296" s="408"/>
      <c r="BE296" s="408"/>
      <c r="BF296" s="408"/>
      <c r="BG296" s="408"/>
      <c r="BH296" s="408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</row>
    <row r="297" s="18" customFormat="1" spans="1:424">
      <c r="A297" s="27"/>
      <c r="C297" s="407"/>
      <c r="D297" s="408"/>
      <c r="E297" s="407"/>
      <c r="F297" s="408"/>
      <c r="G297" s="408"/>
      <c r="H297" s="408"/>
      <c r="I297" s="408"/>
      <c r="J297" s="408"/>
      <c r="M297" s="408"/>
      <c r="N297" s="408"/>
      <c r="O297" s="408"/>
      <c r="P297" s="408"/>
      <c r="Q297" s="408"/>
      <c r="R297" s="408"/>
      <c r="U297" s="408"/>
      <c r="V297" s="408"/>
      <c r="W297" s="408"/>
      <c r="X297" s="408"/>
      <c r="Y297" s="408"/>
      <c r="Z297" s="408"/>
      <c r="AC297" s="408"/>
      <c r="AD297" s="408"/>
      <c r="AE297" s="408"/>
      <c r="AF297" s="408"/>
      <c r="AG297" s="408"/>
      <c r="AH297" s="408"/>
      <c r="AK297" s="408"/>
      <c r="AL297" s="408"/>
      <c r="AM297" s="408"/>
      <c r="AN297" s="408"/>
      <c r="AO297" s="408"/>
      <c r="AP297" s="408"/>
      <c r="AS297" s="408"/>
      <c r="AT297" s="408"/>
      <c r="AU297" s="408"/>
      <c r="AV297" s="408"/>
      <c r="AW297" s="408"/>
      <c r="AX297" s="408"/>
      <c r="BA297" s="408"/>
      <c r="BB297" s="408"/>
      <c r="BC297" s="408"/>
      <c r="BD297" s="408"/>
      <c r="BE297" s="408"/>
      <c r="BF297" s="408"/>
      <c r="BG297" s="408"/>
      <c r="BH297" s="408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</row>
    <row r="298" s="18" customFormat="1" spans="1:424">
      <c r="A298" s="27"/>
      <c r="C298" s="407"/>
      <c r="D298" s="408"/>
      <c r="E298" s="407"/>
      <c r="F298" s="408"/>
      <c r="G298" s="408"/>
      <c r="H298" s="408"/>
      <c r="I298" s="408"/>
      <c r="J298" s="408"/>
      <c r="M298" s="408"/>
      <c r="N298" s="408"/>
      <c r="O298" s="408"/>
      <c r="P298" s="408"/>
      <c r="Q298" s="408"/>
      <c r="R298" s="408"/>
      <c r="U298" s="408"/>
      <c r="V298" s="408"/>
      <c r="W298" s="408"/>
      <c r="X298" s="408"/>
      <c r="Y298" s="408"/>
      <c r="Z298" s="408"/>
      <c r="AC298" s="408"/>
      <c r="AD298" s="408"/>
      <c r="AE298" s="408"/>
      <c r="AF298" s="408"/>
      <c r="AG298" s="408"/>
      <c r="AH298" s="408"/>
      <c r="AK298" s="408"/>
      <c r="AL298" s="408"/>
      <c r="AM298" s="408"/>
      <c r="AN298" s="408"/>
      <c r="AO298" s="408"/>
      <c r="AP298" s="408"/>
      <c r="AS298" s="408"/>
      <c r="AT298" s="408"/>
      <c r="AU298" s="408"/>
      <c r="AV298" s="408"/>
      <c r="AW298" s="408"/>
      <c r="AX298" s="408"/>
      <c r="BA298" s="408"/>
      <c r="BB298" s="408"/>
      <c r="BC298" s="408"/>
      <c r="BD298" s="408"/>
      <c r="BE298" s="408"/>
      <c r="BF298" s="408"/>
      <c r="BG298" s="408"/>
      <c r="BH298" s="40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</row>
  </sheetData>
  <mergeCells count="210"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Y7:Z7"/>
    <mergeCell ref="AC7:AD7"/>
    <mergeCell ref="AE7:AF7"/>
    <mergeCell ref="AG7:AH7"/>
    <mergeCell ref="AK7:AL7"/>
    <mergeCell ref="AM7:AN7"/>
    <mergeCell ref="AO7:AP7"/>
    <mergeCell ref="AS7:AT7"/>
    <mergeCell ref="AU7:AV7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AU8:AV8"/>
    <mergeCell ref="AW8:AX8"/>
    <mergeCell ref="BA8:BB8"/>
    <mergeCell ref="BC8:BD8"/>
    <mergeCell ref="BE8:BF8"/>
    <mergeCell ref="BG8:BH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AD5:AD6"/>
    <mergeCell ref="AE5:AE6"/>
    <mergeCell ref="AF5:AF6"/>
    <mergeCell ref="AG5:AG6"/>
    <mergeCell ref="AH5:AH6"/>
    <mergeCell ref="AI5:AI8"/>
    <mergeCell ref="AJ5:AJ8"/>
    <mergeCell ref="AK5:AK6"/>
    <mergeCell ref="AL5:AL6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BE5:BE6"/>
    <mergeCell ref="BF5:BF6"/>
    <mergeCell ref="BG5:BG6"/>
    <mergeCell ref="BH5:BH6"/>
  </mergeCells>
  <printOptions horizontalCentered="1"/>
  <pageMargins left="0.433070866141732" right="0.393700787401575" top="0.287401575" bottom="0.196850393700787" header="0.236220472440945" footer="0.551181102362205"/>
  <pageSetup paperSize="9" scale="79" firstPageNumber="72" orientation="portrait" useFirstPageNumber="1"/>
  <headerFooter alignWithMargins="0">
    <oddFooter>&amp;C&amp;P</oddFooter>
  </headerFooter>
  <colBreaks count="6" manualBreakCount="6">
    <brk id="10" max="204" man="1"/>
    <brk id="18" max="204" man="1"/>
    <brk id="26" max="204" man="1"/>
    <brk id="34" max="204" man="1"/>
    <brk id="42" max="204" man="1"/>
    <brk id="50" max="20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G60"/>
  <sheetViews>
    <sheetView view="pageBreakPreview" zoomScaleNormal="100" workbookViewId="0">
      <pane xSplit="8" ySplit="4" topLeftCell="GE15" activePane="bottomRight" state="frozen"/>
      <selection/>
      <selection pane="topRight"/>
      <selection pane="bottomLeft"/>
      <selection pane="bottomRight" activeCell="C215" sqref="C215"/>
    </sheetView>
  </sheetViews>
  <sheetFormatPr defaultColWidth="9.13888888888889" defaultRowHeight="14.4"/>
  <cols>
    <col min="1" max="1" width="3.28703703703704" style="40" customWidth="1"/>
    <col min="2" max="2" width="5.13888888888889" style="41" customWidth="1"/>
    <col min="3" max="3" width="4.57407407407407" style="42" customWidth="1"/>
    <col min="4" max="4" width="9.28703703703704" style="42" hidden="1" customWidth="1"/>
    <col min="5" max="5" width="9.28703703703704" style="43" customWidth="1"/>
    <col min="6" max="6" width="5.85185185185185" style="41" customWidth="1"/>
    <col min="7" max="7" width="2" style="41" customWidth="1"/>
    <col min="8" max="8" width="44.712962962963" style="41" customWidth="1"/>
    <col min="9" max="104" width="5.71296296296296" style="41" hidden="1" customWidth="1"/>
    <col min="105" max="106" width="5.85185185185185" style="41" hidden="1" customWidth="1"/>
    <col min="107" max="109" width="5.85185185185185" style="41" customWidth="1"/>
    <col min="110" max="115" width="5.85185185185185" style="41" hidden="1" customWidth="1"/>
    <col min="116" max="116" width="5.71296296296296" style="41" hidden="1" customWidth="1"/>
    <col min="117" max="118" width="5.85185185185185" style="41" hidden="1" customWidth="1"/>
    <col min="119" max="120" width="5.85185185185185" style="41" customWidth="1"/>
    <col min="121" max="121" width="7" style="41" customWidth="1"/>
    <col min="122" max="128" width="7" style="41" hidden="1" customWidth="1"/>
    <col min="129" max="158" width="5.85185185185185" style="41" hidden="1" customWidth="1"/>
    <col min="159" max="159" width="6" style="41" customWidth="1"/>
    <col min="160" max="161" width="5.71296296296296" style="41" customWidth="1"/>
    <col min="162" max="162" width="5.71296296296296" style="41" hidden="1" customWidth="1"/>
    <col min="163" max="165" width="5.71296296296296" style="41" customWidth="1"/>
    <col min="166" max="172" width="5.85185185185185" style="114" hidden="1" customWidth="1"/>
    <col min="173" max="175" width="5.85185185185185" style="114" customWidth="1"/>
    <col min="176" max="182" width="5.85185185185185" style="114" hidden="1" customWidth="1"/>
    <col min="183" max="184" width="6.28703703703704" style="114" hidden="1" customWidth="1"/>
    <col min="185" max="185" width="2" style="41" customWidth="1"/>
    <col min="186" max="186" width="44.712962962963" style="41" customWidth="1"/>
    <col min="187" max="16384" width="9.13888888888889" style="41"/>
  </cols>
  <sheetData>
    <row r="1" ht="15" customHeight="1" spans="1:186">
      <c r="A1" s="557" t="s">
        <v>473</v>
      </c>
      <c r="B1" s="45" t="s">
        <v>474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</row>
    <row r="2" ht="15" customHeight="1" spans="1:186">
      <c r="A2" s="44"/>
      <c r="B2" s="46" t="s">
        <v>475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</row>
    <row r="3" customFormat="1" ht="15" customHeight="1" spans="1:186">
      <c r="A3" s="44"/>
      <c r="B3" s="41"/>
      <c r="C3" s="47"/>
      <c r="D3" s="47"/>
      <c r="E3" s="115"/>
      <c r="F3" s="46"/>
      <c r="G3" s="49"/>
      <c r="H3" s="49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54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400"/>
      <c r="DH3" s="400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46"/>
      <c r="DZ3" s="46"/>
      <c r="EA3" s="46"/>
      <c r="EB3" s="46"/>
      <c r="EC3" s="46"/>
      <c r="ED3" s="46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  <c r="FJ3" s="46"/>
      <c r="FK3" s="46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6"/>
      <c r="GD3" s="46"/>
    </row>
    <row r="4" customFormat="1" ht="81" customHeight="1" spans="1:186">
      <c r="A4" s="44"/>
      <c r="B4" s="116" t="s">
        <v>476</v>
      </c>
      <c r="C4" s="116"/>
      <c r="D4" s="117" t="s">
        <v>477</v>
      </c>
      <c r="E4" s="117" t="s">
        <v>478</v>
      </c>
      <c r="F4" s="116" t="s">
        <v>330</v>
      </c>
      <c r="G4" s="116" t="s">
        <v>479</v>
      </c>
      <c r="H4" s="116"/>
      <c r="I4" s="558" t="s">
        <v>480</v>
      </c>
      <c r="J4" s="558" t="s">
        <v>481</v>
      </c>
      <c r="K4" s="558" t="s">
        <v>482</v>
      </c>
      <c r="L4" s="116" t="s">
        <v>483</v>
      </c>
      <c r="M4" s="558" t="s">
        <v>484</v>
      </c>
      <c r="N4" s="558" t="s">
        <v>485</v>
      </c>
      <c r="O4" s="558" t="s">
        <v>486</v>
      </c>
      <c r="P4" s="558" t="s">
        <v>487</v>
      </c>
      <c r="Q4" s="558" t="s">
        <v>488</v>
      </c>
      <c r="R4" s="558" t="s">
        <v>489</v>
      </c>
      <c r="S4" s="558" t="s">
        <v>490</v>
      </c>
      <c r="T4" s="558" t="s">
        <v>491</v>
      </c>
      <c r="U4" s="558" t="s">
        <v>492</v>
      </c>
      <c r="V4" s="558" t="s">
        <v>493</v>
      </c>
      <c r="W4" s="558" t="s">
        <v>494</v>
      </c>
      <c r="X4" s="116" t="s">
        <v>495</v>
      </c>
      <c r="Y4" s="558" t="s">
        <v>496</v>
      </c>
      <c r="Z4" s="558" t="s">
        <v>497</v>
      </c>
      <c r="AA4" s="558" t="s">
        <v>498</v>
      </c>
      <c r="AB4" s="558" t="s">
        <v>499</v>
      </c>
      <c r="AC4" s="558" t="s">
        <v>500</v>
      </c>
      <c r="AD4" s="558" t="s">
        <v>501</v>
      </c>
      <c r="AE4" s="558" t="s">
        <v>502</v>
      </c>
      <c r="AF4" s="558" t="s">
        <v>503</v>
      </c>
      <c r="AG4" s="558" t="s">
        <v>504</v>
      </c>
      <c r="AH4" s="558" t="s">
        <v>505</v>
      </c>
      <c r="AI4" s="558" t="s">
        <v>506</v>
      </c>
      <c r="AJ4" s="116" t="s">
        <v>507</v>
      </c>
      <c r="AK4" s="558" t="s">
        <v>508</v>
      </c>
      <c r="AL4" s="558" t="s">
        <v>509</v>
      </c>
      <c r="AM4" s="558" t="s">
        <v>510</v>
      </c>
      <c r="AN4" s="558" t="s">
        <v>511</v>
      </c>
      <c r="AO4" s="558" t="s">
        <v>512</v>
      </c>
      <c r="AP4" s="558" t="s">
        <v>513</v>
      </c>
      <c r="AQ4" s="558" t="s">
        <v>514</v>
      </c>
      <c r="AR4" s="558" t="s">
        <v>515</v>
      </c>
      <c r="AS4" s="558" t="s">
        <v>516</v>
      </c>
      <c r="AT4" s="558" t="s">
        <v>517</v>
      </c>
      <c r="AU4" s="558" t="s">
        <v>518</v>
      </c>
      <c r="AV4" s="558" t="s">
        <v>519</v>
      </c>
      <c r="AW4" s="558" t="s">
        <v>520</v>
      </c>
      <c r="AX4" s="558" t="s">
        <v>521</v>
      </c>
      <c r="AY4" s="558" t="s">
        <v>522</v>
      </c>
      <c r="AZ4" s="558" t="s">
        <v>523</v>
      </c>
      <c r="BA4" s="558" t="s">
        <v>524</v>
      </c>
      <c r="BB4" s="558" t="s">
        <v>525</v>
      </c>
      <c r="BC4" s="558" t="s">
        <v>526</v>
      </c>
      <c r="BD4" s="558" t="s">
        <v>527</v>
      </c>
      <c r="BE4" s="558" t="s">
        <v>528</v>
      </c>
      <c r="BF4" s="558" t="s">
        <v>529</v>
      </c>
      <c r="BG4" s="558" t="s">
        <v>530</v>
      </c>
      <c r="BH4" s="558" t="s">
        <v>531</v>
      </c>
      <c r="BI4" s="558" t="s">
        <v>532</v>
      </c>
      <c r="BJ4" s="558" t="s">
        <v>533</v>
      </c>
      <c r="BK4" s="558" t="s">
        <v>534</v>
      </c>
      <c r="BL4" s="558" t="s">
        <v>535</v>
      </c>
      <c r="BM4" s="558" t="s">
        <v>536</v>
      </c>
      <c r="BN4" s="558" t="s">
        <v>537</v>
      </c>
      <c r="BO4" s="558" t="s">
        <v>538</v>
      </c>
      <c r="BP4" s="558" t="s">
        <v>539</v>
      </c>
      <c r="BQ4" s="558" t="s">
        <v>540</v>
      </c>
      <c r="BR4" s="558" t="s">
        <v>541</v>
      </c>
      <c r="BS4" s="558" t="s">
        <v>542</v>
      </c>
      <c r="BT4" s="558" t="s">
        <v>543</v>
      </c>
      <c r="BU4" s="558" t="s">
        <v>544</v>
      </c>
      <c r="BV4" s="558" t="s">
        <v>545</v>
      </c>
      <c r="BW4" s="558" t="s">
        <v>546</v>
      </c>
      <c r="BX4" s="558" t="s">
        <v>547</v>
      </c>
      <c r="BY4" s="558" t="s">
        <v>548</v>
      </c>
      <c r="BZ4" s="558" t="s">
        <v>549</v>
      </c>
      <c r="CA4" s="558" t="s">
        <v>550</v>
      </c>
      <c r="CB4" s="558" t="s">
        <v>551</v>
      </c>
      <c r="CC4" s="558" t="s">
        <v>552</v>
      </c>
      <c r="CD4" s="558" t="s">
        <v>553</v>
      </c>
      <c r="CE4" s="558" t="s">
        <v>554</v>
      </c>
      <c r="CF4" s="558" t="s">
        <v>555</v>
      </c>
      <c r="CG4" s="558" t="s">
        <v>556</v>
      </c>
      <c r="CH4" s="558" t="s">
        <v>557</v>
      </c>
      <c r="CI4" s="558" t="s">
        <v>558</v>
      </c>
      <c r="CJ4" s="558" t="s">
        <v>559</v>
      </c>
      <c r="CK4" s="558" t="s">
        <v>560</v>
      </c>
      <c r="CL4" s="558" t="s">
        <v>561</v>
      </c>
      <c r="CM4" s="558" t="s">
        <v>562</v>
      </c>
      <c r="CN4" s="558" t="s">
        <v>563</v>
      </c>
      <c r="CO4" s="558" t="s">
        <v>564</v>
      </c>
      <c r="CP4" s="558" t="s">
        <v>565</v>
      </c>
      <c r="CQ4" s="558" t="s">
        <v>566</v>
      </c>
      <c r="CR4" s="558" t="s">
        <v>567</v>
      </c>
      <c r="CS4" s="558" t="s">
        <v>568</v>
      </c>
      <c r="CT4" s="558" t="s">
        <v>569</v>
      </c>
      <c r="CU4" s="558" t="s">
        <v>570</v>
      </c>
      <c r="CV4" s="558" t="s">
        <v>571</v>
      </c>
      <c r="CW4" s="558" t="s">
        <v>572</v>
      </c>
      <c r="CX4" s="558" t="s">
        <v>573</v>
      </c>
      <c r="CY4" s="558" t="s">
        <v>574</v>
      </c>
      <c r="CZ4" s="558" t="s">
        <v>575</v>
      </c>
      <c r="DA4" s="558" t="s">
        <v>576</v>
      </c>
      <c r="DB4" s="558" t="s">
        <v>577</v>
      </c>
      <c r="DC4" s="558" t="s">
        <v>578</v>
      </c>
      <c r="DD4" s="558" t="s">
        <v>579</v>
      </c>
      <c r="DE4" s="558" t="s">
        <v>580</v>
      </c>
      <c r="DF4" s="558" t="s">
        <v>581</v>
      </c>
      <c r="DG4" s="558" t="s">
        <v>582</v>
      </c>
      <c r="DH4" s="558" t="s">
        <v>583</v>
      </c>
      <c r="DI4" s="558" t="s">
        <v>584</v>
      </c>
      <c r="DJ4" s="558" t="s">
        <v>585</v>
      </c>
      <c r="DK4" s="558" t="s">
        <v>586</v>
      </c>
      <c r="DL4" s="558" t="s">
        <v>587</v>
      </c>
      <c r="DM4" s="558" t="s">
        <v>588</v>
      </c>
      <c r="DN4" s="558" t="s">
        <v>589</v>
      </c>
      <c r="DO4" s="558" t="s">
        <v>590</v>
      </c>
      <c r="DP4" s="558" t="s">
        <v>591</v>
      </c>
      <c r="DQ4" s="558" t="s">
        <v>592</v>
      </c>
      <c r="DR4" s="558" t="s">
        <v>593</v>
      </c>
      <c r="DS4" s="558" t="s">
        <v>594</v>
      </c>
      <c r="DT4" s="558" t="s">
        <v>595</v>
      </c>
      <c r="DU4" s="558" t="s">
        <v>596</v>
      </c>
      <c r="DV4" s="558" t="s">
        <v>597</v>
      </c>
      <c r="DW4" s="558" t="s">
        <v>598</v>
      </c>
      <c r="DX4" s="558" t="s">
        <v>599</v>
      </c>
      <c r="DY4" s="116" t="s">
        <v>600</v>
      </c>
      <c r="DZ4" s="116" t="s">
        <v>601</v>
      </c>
      <c r="EA4" s="116" t="s">
        <v>602</v>
      </c>
      <c r="EB4" s="116" t="s">
        <v>603</v>
      </c>
      <c r="EC4" s="116" t="s">
        <v>604</v>
      </c>
      <c r="ED4" s="116" t="s">
        <v>605</v>
      </c>
      <c r="EE4" s="116" t="s">
        <v>606</v>
      </c>
      <c r="EF4" s="116" t="s">
        <v>607</v>
      </c>
      <c r="EG4" s="116" t="s">
        <v>608</v>
      </c>
      <c r="EH4" s="116" t="s">
        <v>609</v>
      </c>
      <c r="EI4" s="116" t="s">
        <v>610</v>
      </c>
      <c r="EJ4" s="116" t="s">
        <v>611</v>
      </c>
      <c r="EK4" s="116" t="s">
        <v>612</v>
      </c>
      <c r="EL4" s="116" t="s">
        <v>613</v>
      </c>
      <c r="EM4" s="116" t="s">
        <v>614</v>
      </c>
      <c r="EN4" s="116" t="s">
        <v>615</v>
      </c>
      <c r="EO4" s="116" t="s">
        <v>616</v>
      </c>
      <c r="EP4" s="116" t="s">
        <v>617</v>
      </c>
      <c r="EQ4" s="116" t="s">
        <v>618</v>
      </c>
      <c r="ER4" s="116" t="s">
        <v>619</v>
      </c>
      <c r="ES4" s="116" t="s">
        <v>620</v>
      </c>
      <c r="ET4" s="116" t="s">
        <v>621</v>
      </c>
      <c r="EU4" s="116" t="s">
        <v>622</v>
      </c>
      <c r="EV4" s="116" t="s">
        <v>623</v>
      </c>
      <c r="EW4" s="116" t="s">
        <v>624</v>
      </c>
      <c r="EX4" s="116" t="s">
        <v>625</v>
      </c>
      <c r="EY4" s="116" t="s">
        <v>626</v>
      </c>
      <c r="EZ4" s="116" t="s">
        <v>627</v>
      </c>
      <c r="FA4" s="116" t="s">
        <v>628</v>
      </c>
      <c r="FB4" s="116" t="s">
        <v>629</v>
      </c>
      <c r="FC4" s="116" t="s">
        <v>630</v>
      </c>
      <c r="FD4" s="116" t="s">
        <v>631</v>
      </c>
      <c r="FE4" s="116" t="s">
        <v>632</v>
      </c>
      <c r="FF4" s="116" t="s">
        <v>633</v>
      </c>
      <c r="FG4" s="116" t="s">
        <v>634</v>
      </c>
      <c r="FH4" s="116" t="s">
        <v>635</v>
      </c>
      <c r="FI4" s="116" t="s">
        <v>636</v>
      </c>
      <c r="FJ4" s="120" t="s">
        <v>637</v>
      </c>
      <c r="FK4" s="120" t="s">
        <v>638</v>
      </c>
      <c r="FL4" s="120" t="s">
        <v>639</v>
      </c>
      <c r="FM4" s="120" t="s">
        <v>640</v>
      </c>
      <c r="FN4" s="120" t="s">
        <v>641</v>
      </c>
      <c r="FO4" s="120" t="s">
        <v>642</v>
      </c>
      <c r="FP4" s="120" t="s">
        <v>643</v>
      </c>
      <c r="FQ4" s="120" t="s">
        <v>644</v>
      </c>
      <c r="FR4" s="120" t="s">
        <v>645</v>
      </c>
      <c r="FS4" s="120" t="s">
        <v>646</v>
      </c>
      <c r="FT4" s="120">
        <v>2015</v>
      </c>
      <c r="FU4" s="120">
        <v>2016</v>
      </c>
      <c r="FV4" s="120">
        <v>2017</v>
      </c>
      <c r="FW4" s="120">
        <v>2018</v>
      </c>
      <c r="FX4" s="120">
        <v>2019</v>
      </c>
      <c r="FY4" s="120">
        <v>2020</v>
      </c>
      <c r="FZ4" s="120">
        <v>2021</v>
      </c>
      <c r="GA4" s="120">
        <v>2022</v>
      </c>
      <c r="GB4" s="120">
        <v>2023</v>
      </c>
      <c r="GC4" s="123" t="s">
        <v>647</v>
      </c>
      <c r="GD4" s="123"/>
    </row>
    <row r="5" s="39" customFormat="1" ht="20.1" customHeight="1" spans="1:186">
      <c r="A5" s="44"/>
      <c r="B5" s="56"/>
      <c r="C5" s="118"/>
      <c r="D5" s="58">
        <v>65.8854834870041</v>
      </c>
      <c r="E5" s="58">
        <v>68.2511052716143</v>
      </c>
      <c r="F5" s="59" t="s">
        <v>22</v>
      </c>
      <c r="G5" s="60" t="s">
        <v>648</v>
      </c>
      <c r="H5" s="60"/>
      <c r="I5" s="396">
        <v>99.0353378633524</v>
      </c>
      <c r="J5" s="396">
        <v>89.0045215452528</v>
      </c>
      <c r="K5" s="396">
        <v>99.1820222348581</v>
      </c>
      <c r="L5" s="396">
        <v>97.0067310474302</v>
      </c>
      <c r="M5" s="396">
        <v>99.450913674731</v>
      </c>
      <c r="N5" s="396">
        <v>102.564631614871</v>
      </c>
      <c r="O5" s="396">
        <v>100.570495478425</v>
      </c>
      <c r="P5" s="396">
        <v>100.389140543963</v>
      </c>
      <c r="Q5" s="396">
        <v>103.401118653913</v>
      </c>
      <c r="R5" s="396">
        <v>106.314535489129</v>
      </c>
      <c r="S5" s="396">
        <v>100.026279055746</v>
      </c>
      <c r="T5" s="396">
        <v>103.054799541839</v>
      </c>
      <c r="U5" s="396">
        <v>103.204681841348</v>
      </c>
      <c r="V5" s="396">
        <v>92.8807713029211</v>
      </c>
      <c r="W5" s="396">
        <v>103.694103537773</v>
      </c>
      <c r="X5" s="396">
        <v>99.451696170036</v>
      </c>
      <c r="Y5" s="396">
        <v>103.139987590782</v>
      </c>
      <c r="Z5" s="396">
        <v>107.148757909118</v>
      </c>
      <c r="AA5" s="396">
        <v>104.267927862347</v>
      </c>
      <c r="AB5" s="396">
        <v>105.157764722243</v>
      </c>
      <c r="AC5" s="396">
        <v>107.379794713525</v>
      </c>
      <c r="AD5" s="396">
        <v>110.767574713106</v>
      </c>
      <c r="AE5" s="396">
        <v>107.022596662438</v>
      </c>
      <c r="AF5" s="396">
        <v>107.883084878846</v>
      </c>
      <c r="AG5" s="396">
        <v>108.256456659677</v>
      </c>
      <c r="AH5" s="396">
        <v>99.7337214790526</v>
      </c>
      <c r="AI5" s="396">
        <v>109.504040341586</v>
      </c>
      <c r="AJ5" s="396">
        <v>105.908142659335</v>
      </c>
      <c r="AK5" s="396">
        <v>110.562709905486</v>
      </c>
      <c r="AL5" s="396">
        <v>111.821580162816</v>
      </c>
      <c r="AM5" s="396">
        <v>113.10438604251</v>
      </c>
      <c r="AN5" s="396">
        <v>112.954868894697</v>
      </c>
      <c r="AO5" s="396">
        <v>113.669722727254</v>
      </c>
      <c r="AP5" s="396">
        <v>115.470943123846</v>
      </c>
      <c r="AQ5" s="396">
        <v>113.871453291861</v>
      </c>
      <c r="AR5" s="396">
        <v>113.720163183025</v>
      </c>
      <c r="AS5" s="396">
        <v>115.720319861706</v>
      </c>
      <c r="AT5" s="396">
        <v>104.428600772265</v>
      </c>
      <c r="AU5" s="396">
        <v>114.008810108277</v>
      </c>
      <c r="AV5" s="396">
        <v>111.561992076466</v>
      </c>
      <c r="AW5" s="396">
        <v>115.140182195241</v>
      </c>
      <c r="AX5" s="396">
        <v>116.875097837333</v>
      </c>
      <c r="AY5" s="396">
        <v>118.998813854048</v>
      </c>
      <c r="AZ5" s="396">
        <v>117.789893891042</v>
      </c>
      <c r="BA5" s="396">
        <v>119.123086573043</v>
      </c>
      <c r="BB5" s="396">
        <v>121.673695843115</v>
      </c>
      <c r="BC5" s="396">
        <v>118.07452392486</v>
      </c>
      <c r="BD5" s="396">
        <v>118.675552225092</v>
      </c>
      <c r="BE5" s="396">
        <v>120.550136569672</v>
      </c>
      <c r="BF5" s="396">
        <v>108.307751338694</v>
      </c>
      <c r="BG5" s="396">
        <v>118.705495390699</v>
      </c>
      <c r="BH5" s="396">
        <v>116.372043698811</v>
      </c>
      <c r="BI5" s="396">
        <v>119.925930240564</v>
      </c>
      <c r="BJ5" s="396">
        <v>121.353881589872</v>
      </c>
      <c r="BK5" s="396">
        <v>123.776365783186</v>
      </c>
      <c r="BL5" s="396">
        <v>121.981440619532</v>
      </c>
      <c r="BM5" s="396">
        <v>122.083236885456</v>
      </c>
      <c r="BN5" s="396">
        <v>124.50864761811</v>
      </c>
      <c r="BO5" s="396">
        <v>121.261563065316</v>
      </c>
      <c r="BP5" s="396">
        <v>122.715656961529</v>
      </c>
      <c r="BQ5" s="396">
        <v>123.149551053693</v>
      </c>
      <c r="BR5" s="396">
        <v>115.001076394226</v>
      </c>
      <c r="BS5" s="396">
        <v>113.805229848925</v>
      </c>
      <c r="BT5" s="396">
        <v>73.1103052552898</v>
      </c>
      <c r="BU5" s="396">
        <v>92.7951159192265</v>
      </c>
      <c r="BV5" s="396">
        <v>127.096714896247</v>
      </c>
      <c r="BW5" s="396">
        <v>127.397199038369</v>
      </c>
      <c r="BX5" s="396">
        <v>124.683761015694</v>
      </c>
      <c r="BY5" s="396">
        <v>127.298044444435</v>
      </c>
      <c r="BZ5" s="396">
        <v>127.44178949406</v>
      </c>
      <c r="CA5" s="396">
        <v>123.726909198</v>
      </c>
      <c r="CB5" s="396">
        <v>127.771281207095</v>
      </c>
      <c r="CC5" s="396">
        <v>127.511613749171</v>
      </c>
      <c r="CD5" s="396">
        <v>120.125657665218</v>
      </c>
      <c r="CE5" s="396">
        <v>128.285197932012</v>
      </c>
      <c r="CF5" s="396">
        <v>122.829961722654</v>
      </c>
      <c r="CG5" s="396">
        <v>120.42472838575</v>
      </c>
      <c r="CH5" s="396">
        <v>126.881346087965</v>
      </c>
      <c r="CI5" s="396">
        <v>119.111910199466</v>
      </c>
      <c r="CJ5" s="396">
        <v>125.420041036795</v>
      </c>
      <c r="CK5" s="396">
        <v>132.328545151932</v>
      </c>
      <c r="CL5" s="396">
        <v>137.619705305152</v>
      </c>
      <c r="CM5" s="396">
        <v>137.719976434134</v>
      </c>
      <c r="CN5" s="396">
        <v>138.45694673636</v>
      </c>
      <c r="CO5" s="396">
        <v>136.141679762629</v>
      </c>
      <c r="CP5" s="396">
        <v>126.385875700782</v>
      </c>
      <c r="CQ5" s="396">
        <v>137.172190240794</v>
      </c>
      <c r="CR5" s="396">
        <v>130.430833576179</v>
      </c>
      <c r="CS5" s="396">
        <v>128.772368861153</v>
      </c>
      <c r="CT5" s="396">
        <v>145.197311898511</v>
      </c>
      <c r="CU5" s="396">
        <v>136.878145675563</v>
      </c>
      <c r="CV5" s="396">
        <v>144.496327554076</v>
      </c>
      <c r="CW5" s="396">
        <v>146.109927034326</v>
      </c>
      <c r="CX5" s="396">
        <v>143.414365519467</v>
      </c>
      <c r="CY5" s="396">
        <v>144.381558334555</v>
      </c>
      <c r="CZ5" s="396">
        <v>142.636000271522</v>
      </c>
      <c r="DA5" s="396">
        <v>137.940280200375</v>
      </c>
      <c r="DB5" s="396">
        <v>132.436040062524</v>
      </c>
      <c r="DC5" s="396">
        <v>142.773621007947</v>
      </c>
      <c r="DD5" s="396">
        <v>126.48398844273</v>
      </c>
      <c r="DE5" s="396">
        <v>135.358809095407</v>
      </c>
      <c r="DF5" s="396">
        <v>142.82281924874</v>
      </c>
      <c r="DG5" s="396">
        <v>136.618592039278</v>
      </c>
      <c r="DH5" s="396">
        <v>143.610715816097</v>
      </c>
      <c r="DI5" s="396">
        <v>146.66398928447</v>
      </c>
      <c r="DJ5" s="396">
        <v>144.745588987195</v>
      </c>
      <c r="DK5" s="396">
        <v>144.304436071174</v>
      </c>
      <c r="DL5" s="396">
        <v>140.597504689695</v>
      </c>
      <c r="DM5" s="396">
        <v>143.064429434196</v>
      </c>
      <c r="DN5" s="396">
        <v>134.083784430635</v>
      </c>
      <c r="DO5" s="396">
        <v>144.631956426354</v>
      </c>
      <c r="DP5" s="396">
        <v>132.718139040006</v>
      </c>
      <c r="DQ5" s="396">
        <v>141.588105300631</v>
      </c>
      <c r="DR5" s="396" t="e">
        <v>#DIV/0!</v>
      </c>
      <c r="DS5" s="396" t="e">
        <v>#DIV/0!</v>
      </c>
      <c r="DT5" s="396" t="e">
        <v>#DIV/0!</v>
      </c>
      <c r="DU5" s="396" t="e">
        <v>#DIV/0!</v>
      </c>
      <c r="DV5" s="396" t="e">
        <v>#DIV/0!</v>
      </c>
      <c r="DW5" s="396" t="e">
        <v>#DIV/0!</v>
      </c>
      <c r="DX5" s="396" t="e">
        <v>#DIV/0!</v>
      </c>
      <c r="DY5" s="396">
        <v>95.7406272144878</v>
      </c>
      <c r="DZ5" s="396">
        <v>99.6740921123441</v>
      </c>
      <c r="EA5" s="396">
        <v>101.4535848921</v>
      </c>
      <c r="EB5" s="396">
        <v>103.131871362238</v>
      </c>
      <c r="EC5" s="396">
        <v>99.926518894014</v>
      </c>
      <c r="ED5" s="396">
        <v>103.246813889979</v>
      </c>
      <c r="EE5" s="396">
        <v>105.601829099372</v>
      </c>
      <c r="EF5" s="396">
        <v>108.557752084797</v>
      </c>
      <c r="EG5" s="396">
        <v>105.831406160105</v>
      </c>
      <c r="EH5" s="396">
        <v>109.430810909212</v>
      </c>
      <c r="EI5" s="396">
        <v>113.24299255482</v>
      </c>
      <c r="EJ5" s="396">
        <v>114.354186532911</v>
      </c>
      <c r="EK5" s="396">
        <v>111.385910247416</v>
      </c>
      <c r="EL5" s="396">
        <v>114.52575736968</v>
      </c>
      <c r="EM5" s="396">
        <v>118.637264772711</v>
      </c>
      <c r="EN5" s="396">
        <v>119.474590664356</v>
      </c>
      <c r="EO5" s="396">
        <v>115.854461099688</v>
      </c>
      <c r="EP5" s="396">
        <v>119.217285176416</v>
      </c>
      <c r="EQ5" s="396">
        <v>122.613681096058</v>
      </c>
      <c r="ER5" s="396">
        <v>122.828622548318</v>
      </c>
      <c r="ES5" s="396">
        <v>117.318619098948</v>
      </c>
      <c r="ET5" s="396">
        <v>97.6673786902544</v>
      </c>
      <c r="EU5" s="396">
        <v>126.459668166166</v>
      </c>
      <c r="EV5" s="396">
        <v>126.313326633052</v>
      </c>
      <c r="EW5" s="396">
        <v>125.307489782134</v>
      </c>
      <c r="EX5" s="396">
        <v>123.378678732123</v>
      </c>
      <c r="EY5" s="396">
        <v>125.620165462731</v>
      </c>
      <c r="EZ5" s="396">
        <v>137.932209491882</v>
      </c>
      <c r="FA5" s="396">
        <v>133.233248568068</v>
      </c>
      <c r="FB5" s="396">
        <v>134.800171445281</v>
      </c>
      <c r="FC5" s="396">
        <v>142.494800087988</v>
      </c>
      <c r="FD5" s="396">
        <v>143.477308041848</v>
      </c>
      <c r="FE5" s="396">
        <v>137.716647090282</v>
      </c>
      <c r="FF5" s="396">
        <v>134.888538928959</v>
      </c>
      <c r="FG5" s="396">
        <v>142.297765713282</v>
      </c>
      <c r="FH5" s="396">
        <v>143.215843249355</v>
      </c>
      <c r="FI5" s="396">
        <v>140.593390097062</v>
      </c>
      <c r="FJ5" s="396">
        <v>96.7359052731249</v>
      </c>
      <c r="FK5" s="396">
        <v>100.474248088572</v>
      </c>
      <c r="FL5" s="396">
        <v>106.793014209027</v>
      </c>
      <c r="FM5" s="396">
        <v>112.171981002791</v>
      </c>
      <c r="FN5" s="396">
        <v>116.772271447688</v>
      </c>
      <c r="FO5" s="396">
        <v>103.572255694272</v>
      </c>
      <c r="FP5" s="396">
        <v>123.835431890961</v>
      </c>
      <c r="FQ5" s="396">
        <v>131.780589628307</v>
      </c>
      <c r="FR5" s="396">
        <v>134.998547761797</v>
      </c>
      <c r="FS5" s="396">
        <v>139.217282926364</v>
      </c>
      <c r="FT5" s="396">
        <v>100.000043895293</v>
      </c>
      <c r="FU5" s="396">
        <v>104.33322849204</v>
      </c>
      <c r="FV5" s="396">
        <v>110.714849039262</v>
      </c>
      <c r="FW5" s="396">
        <v>116.005880763541</v>
      </c>
      <c r="FX5" s="396">
        <v>120.12851248012</v>
      </c>
      <c r="FY5" s="396">
        <v>116.939748147105</v>
      </c>
      <c r="FZ5" s="396">
        <v>128.059635867217</v>
      </c>
      <c r="GA5" s="396">
        <v>138.501382035796</v>
      </c>
      <c r="GB5" s="396">
        <v>139.529698745469</v>
      </c>
      <c r="GC5" s="101" t="s">
        <v>649</v>
      </c>
      <c r="GD5" s="101"/>
    </row>
    <row r="6" s="26" customFormat="1" ht="20.1" customHeight="1" spans="1:186">
      <c r="A6" s="44"/>
      <c r="B6" s="559" t="s">
        <v>650</v>
      </c>
      <c r="C6" s="62">
        <v>5.73348230521683</v>
      </c>
      <c r="D6" s="63">
        <v>7.36804315984605</v>
      </c>
      <c r="E6" s="63">
        <v>8.55169780634948</v>
      </c>
      <c r="F6" s="64"/>
      <c r="G6" s="119" t="s">
        <v>651</v>
      </c>
      <c r="H6" s="119"/>
      <c r="I6" s="397">
        <v>90.5966780170059</v>
      </c>
      <c r="J6" s="397">
        <v>80.8994120683121</v>
      </c>
      <c r="K6" s="397">
        <v>92.6510386456081</v>
      </c>
      <c r="L6" s="397">
        <v>101.745493160201</v>
      </c>
      <c r="M6" s="397">
        <v>102.515199045156</v>
      </c>
      <c r="N6" s="397">
        <v>105.253393707305</v>
      </c>
      <c r="O6" s="397">
        <v>98.9057553029921</v>
      </c>
      <c r="P6" s="397">
        <v>111.037770332323</v>
      </c>
      <c r="Q6" s="397">
        <v>107.221490578586</v>
      </c>
      <c r="R6" s="397">
        <v>109.265337257883</v>
      </c>
      <c r="S6" s="397">
        <v>101.683139944689</v>
      </c>
      <c r="T6" s="397">
        <v>98.2252919399393</v>
      </c>
      <c r="U6" s="397">
        <v>93.7363341759401</v>
      </c>
      <c r="V6" s="397">
        <v>85.5642164508056</v>
      </c>
      <c r="W6" s="397">
        <v>100.969196910686</v>
      </c>
      <c r="X6" s="397">
        <v>94.964371012529</v>
      </c>
      <c r="Y6" s="397">
        <v>98.2867181332834</v>
      </c>
      <c r="Z6" s="397">
        <v>98.3280203185047</v>
      </c>
      <c r="AA6" s="397">
        <v>103.033020187714</v>
      </c>
      <c r="AB6" s="397">
        <v>109.974511065732</v>
      </c>
      <c r="AC6" s="397">
        <v>106.796156003127</v>
      </c>
      <c r="AD6" s="397">
        <v>112.723950929139</v>
      </c>
      <c r="AE6" s="397">
        <v>113.551491894486</v>
      </c>
      <c r="AF6" s="397">
        <v>107.583176838641</v>
      </c>
      <c r="AG6" s="397">
        <v>101.224950017549</v>
      </c>
      <c r="AH6" s="397">
        <v>98.7900683132056</v>
      </c>
      <c r="AI6" s="397">
        <v>105.215212988265</v>
      </c>
      <c r="AJ6" s="397">
        <v>109.512537024041</v>
      </c>
      <c r="AK6" s="397">
        <v>110.588521855799</v>
      </c>
      <c r="AL6" s="397">
        <v>105.174413242628</v>
      </c>
      <c r="AM6" s="397">
        <v>124.244940990589</v>
      </c>
      <c r="AN6" s="397">
        <v>120.081242924851</v>
      </c>
      <c r="AO6" s="397">
        <v>115.879690868563</v>
      </c>
      <c r="AP6" s="397">
        <v>120.163114289506</v>
      </c>
      <c r="AQ6" s="397">
        <v>121.87508561012</v>
      </c>
      <c r="AR6" s="397">
        <v>125.177615427003</v>
      </c>
      <c r="AS6" s="397">
        <v>117.512548223607</v>
      </c>
      <c r="AT6" s="397">
        <v>100.881708472326</v>
      </c>
      <c r="AU6" s="397">
        <v>111.569484816739</v>
      </c>
      <c r="AV6" s="397">
        <v>114.569803700671</v>
      </c>
      <c r="AW6" s="397">
        <v>114.285402149593</v>
      </c>
      <c r="AX6" s="397">
        <v>108.832898757603</v>
      </c>
      <c r="AY6" s="397">
        <v>120.692257758672</v>
      </c>
      <c r="AZ6" s="397">
        <v>122.611898374584</v>
      </c>
      <c r="BA6" s="397">
        <v>123.890023785174</v>
      </c>
      <c r="BB6" s="397">
        <v>123.297369945688</v>
      </c>
      <c r="BC6" s="397">
        <v>119.779740587297</v>
      </c>
      <c r="BD6" s="397">
        <v>123.76084032397</v>
      </c>
      <c r="BE6" s="397">
        <v>120.608167501134</v>
      </c>
      <c r="BF6" s="397">
        <v>107.276892732664</v>
      </c>
      <c r="BG6" s="397">
        <v>119.127825370325</v>
      </c>
      <c r="BH6" s="397">
        <v>119.432668898508</v>
      </c>
      <c r="BI6" s="397">
        <v>119.367534863739</v>
      </c>
      <c r="BJ6" s="397">
        <v>112.988081955587</v>
      </c>
      <c r="BK6" s="397">
        <v>121.604635163322</v>
      </c>
      <c r="BL6" s="397">
        <v>125.50841887436</v>
      </c>
      <c r="BM6" s="397">
        <v>125.775115076349</v>
      </c>
      <c r="BN6" s="397">
        <v>124.33068945218</v>
      </c>
      <c r="BO6" s="397">
        <v>122.440290412418</v>
      </c>
      <c r="BP6" s="397">
        <v>124.455679039912</v>
      </c>
      <c r="BQ6" s="397">
        <v>113.948051363501</v>
      </c>
      <c r="BR6" s="397">
        <v>112.0252085322</v>
      </c>
      <c r="BS6" s="397">
        <v>107.400077244071</v>
      </c>
      <c r="BT6" s="397">
        <v>108.663592916914</v>
      </c>
      <c r="BU6" s="397">
        <v>116.363026351785</v>
      </c>
      <c r="BV6" s="397">
        <v>124.896464610093</v>
      </c>
      <c r="BW6" s="397">
        <v>129.307519592836</v>
      </c>
      <c r="BX6" s="397">
        <v>131.546254125341</v>
      </c>
      <c r="BY6" s="397">
        <v>131.910851151064</v>
      </c>
      <c r="BZ6" s="397">
        <v>120.09026800335</v>
      </c>
      <c r="CA6" s="397">
        <v>111.74901969343</v>
      </c>
      <c r="CB6" s="397">
        <v>114.575755331739</v>
      </c>
      <c r="CC6" s="397">
        <v>113.987755396803</v>
      </c>
      <c r="CD6" s="397">
        <v>103.737459883898</v>
      </c>
      <c r="CE6" s="397">
        <v>115.163487153149</v>
      </c>
      <c r="CF6" s="397">
        <v>122.462942932797</v>
      </c>
      <c r="CG6" s="397">
        <v>117.212485857461</v>
      </c>
      <c r="CH6" s="397">
        <v>116.945712341454</v>
      </c>
      <c r="CI6" s="397">
        <v>115.219241870325</v>
      </c>
      <c r="CJ6" s="397">
        <v>122.828828825434</v>
      </c>
      <c r="CK6" s="397">
        <v>134.634613042954</v>
      </c>
      <c r="CL6" s="397">
        <v>131.309138398766</v>
      </c>
      <c r="CM6" s="397">
        <v>126.161696653836</v>
      </c>
      <c r="CN6" s="397">
        <v>126.314234825375</v>
      </c>
      <c r="CO6" s="397">
        <v>121.591841236336</v>
      </c>
      <c r="CP6" s="397">
        <v>110.545569955017</v>
      </c>
      <c r="CQ6" s="397">
        <v>119.889146702243</v>
      </c>
      <c r="CR6" s="397">
        <v>127.692922494619</v>
      </c>
      <c r="CS6" s="397">
        <v>122.670554208384</v>
      </c>
      <c r="CT6" s="397">
        <v>126.063682776235</v>
      </c>
      <c r="CU6" s="397">
        <v>128.139490332275</v>
      </c>
      <c r="CV6" s="397">
        <v>136.837873687731</v>
      </c>
      <c r="CW6" s="397">
        <v>141.302274420356</v>
      </c>
      <c r="CX6" s="397">
        <v>133.542283423056</v>
      </c>
      <c r="CY6" s="397">
        <v>132.209018092041</v>
      </c>
      <c r="CZ6" s="397">
        <v>130.600764461981</v>
      </c>
      <c r="DA6" s="397">
        <v>126.998966065442</v>
      </c>
      <c r="DB6" s="397">
        <v>122.033694743323</v>
      </c>
      <c r="DC6" s="397">
        <v>129.036952960042</v>
      </c>
      <c r="DD6" s="397">
        <v>121.525681401558</v>
      </c>
      <c r="DE6" s="397">
        <v>136.957731891316</v>
      </c>
      <c r="DF6" s="397">
        <v>129.715586994934</v>
      </c>
      <c r="DG6" s="397">
        <v>133.075246341766</v>
      </c>
      <c r="DH6" s="397">
        <v>142.098459092459</v>
      </c>
      <c r="DI6" s="397">
        <v>148.386397862083</v>
      </c>
      <c r="DJ6" s="397">
        <v>142.209630870901</v>
      </c>
      <c r="DK6" s="397">
        <v>143.920544892372</v>
      </c>
      <c r="DL6" s="397">
        <v>138.022054466964</v>
      </c>
      <c r="DM6" s="397">
        <v>132.824798209286</v>
      </c>
      <c r="DN6" s="397">
        <v>119.437636578952</v>
      </c>
      <c r="DO6" s="397">
        <v>127.314028022791</v>
      </c>
      <c r="DP6" s="397">
        <v>127.484106930145</v>
      </c>
      <c r="DQ6" s="397">
        <v>143.383647371801</v>
      </c>
      <c r="DR6" s="397">
        <v>0</v>
      </c>
      <c r="DS6" s="397">
        <v>0</v>
      </c>
      <c r="DT6" s="397">
        <v>0</v>
      </c>
      <c r="DU6" s="397">
        <v>0</v>
      </c>
      <c r="DV6" s="397">
        <v>0</v>
      </c>
      <c r="DW6" s="397">
        <v>0</v>
      </c>
      <c r="DX6" s="397">
        <v>0</v>
      </c>
      <c r="DY6" s="397">
        <v>88.0490429103087</v>
      </c>
      <c r="DZ6" s="397">
        <v>103.171361970887</v>
      </c>
      <c r="EA6" s="397">
        <v>105.7216720713</v>
      </c>
      <c r="EB6" s="397">
        <v>103.057923047504</v>
      </c>
      <c r="EC6" s="397">
        <v>93.4232491791439</v>
      </c>
      <c r="ED6" s="397">
        <v>97.1930364881057</v>
      </c>
      <c r="EE6" s="397">
        <v>106.601229085524</v>
      </c>
      <c r="EF6" s="397">
        <v>111.286206554089</v>
      </c>
      <c r="EG6" s="397">
        <v>101.743410439673</v>
      </c>
      <c r="EH6" s="397">
        <v>108.425157374156</v>
      </c>
      <c r="EI6" s="397">
        <v>120.068624928001</v>
      </c>
      <c r="EJ6" s="397">
        <v>122.405271775543</v>
      </c>
      <c r="EK6" s="397">
        <v>109.987913837557</v>
      </c>
      <c r="EL6" s="397">
        <v>112.562701535956</v>
      </c>
      <c r="EM6" s="397">
        <v>122.39805997281</v>
      </c>
      <c r="EN6" s="397">
        <v>122.279316952318</v>
      </c>
      <c r="EO6" s="397">
        <v>115.670961868041</v>
      </c>
      <c r="EP6" s="397">
        <v>117.262761905945</v>
      </c>
      <c r="EQ6" s="397">
        <v>124.296056371344</v>
      </c>
      <c r="ER6" s="397">
        <v>123.742219634837</v>
      </c>
      <c r="ES6" s="397">
        <v>111.124445713257</v>
      </c>
      <c r="ET6" s="397">
        <v>116.641027959597</v>
      </c>
      <c r="EU6" s="397">
        <v>130.92154162308</v>
      </c>
      <c r="EV6" s="397">
        <v>115.471681009506</v>
      </c>
      <c r="EW6" s="397">
        <v>110.962900811283</v>
      </c>
      <c r="EX6" s="397">
        <v>118.873713710571</v>
      </c>
      <c r="EY6" s="397">
        <v>124.227561246238</v>
      </c>
      <c r="EZ6" s="397">
        <v>127.928356625992</v>
      </c>
      <c r="FA6" s="397">
        <v>117.342185964532</v>
      </c>
      <c r="FB6" s="397">
        <v>125.475719826413</v>
      </c>
      <c r="FC6" s="397">
        <v>135.426546146787</v>
      </c>
      <c r="FD6" s="397">
        <v>132.117355325693</v>
      </c>
      <c r="FE6" s="397">
        <v>126.023204589602</v>
      </c>
      <c r="FF6" s="397">
        <v>129.399666762603</v>
      </c>
      <c r="FG6" s="397">
        <v>141.186701098769</v>
      </c>
      <c r="FH6" s="397">
        <v>141.384076743412</v>
      </c>
      <c r="FI6" s="397">
        <v>126.525487603676</v>
      </c>
      <c r="FJ6" s="397">
        <v>93.6815641872566</v>
      </c>
      <c r="FK6" s="397">
        <v>94.7041673366488</v>
      </c>
      <c r="FL6" s="397">
        <v>105.066258039772</v>
      </c>
      <c r="FM6" s="397">
        <v>111.763789472587</v>
      </c>
      <c r="FN6" s="397">
        <v>117.162617873274</v>
      </c>
      <c r="FO6" s="397">
        <v>111.679991281694</v>
      </c>
      <c r="FP6" s="397">
        <v>114.512826244822</v>
      </c>
      <c r="FQ6" s="397">
        <v>120.47800691932</v>
      </c>
      <c r="FR6" s="397">
        <v>127.310605412336</v>
      </c>
      <c r="FS6" s="397">
        <v>130.088843422595</v>
      </c>
      <c r="FT6" s="397">
        <v>100</v>
      </c>
      <c r="FU6" s="397">
        <v>102.125930326716</v>
      </c>
      <c r="FV6" s="397">
        <v>113.160616129343</v>
      </c>
      <c r="FW6" s="397">
        <v>116.80699807466</v>
      </c>
      <c r="FX6" s="397">
        <v>120.242999945041</v>
      </c>
      <c r="FY6" s="397">
        <v>118.53967407636</v>
      </c>
      <c r="FZ6" s="397">
        <v>120.498133098521</v>
      </c>
      <c r="GA6" s="397">
        <v>127.590451815856</v>
      </c>
      <c r="GB6" s="397">
        <v>134.498412298597</v>
      </c>
      <c r="GC6" s="106" t="s">
        <v>652</v>
      </c>
      <c r="GD6" s="106"/>
    </row>
    <row r="7" s="25" customFormat="1" ht="18" customHeight="1" spans="1:186">
      <c r="A7" s="44"/>
      <c r="B7" s="67"/>
      <c r="C7" s="68">
        <v>1.1</v>
      </c>
      <c r="D7" s="69">
        <v>6.37300309810639</v>
      </c>
      <c r="E7" s="69">
        <v>7.38773593776807</v>
      </c>
      <c r="F7" s="70">
        <v>10</v>
      </c>
      <c r="G7" s="80"/>
      <c r="H7" s="80" t="s">
        <v>653</v>
      </c>
      <c r="I7" s="81">
        <v>89.5470648136607</v>
      </c>
      <c r="J7" s="81">
        <v>79.7130566340244</v>
      </c>
      <c r="K7" s="81">
        <v>92.052340530346</v>
      </c>
      <c r="L7" s="81">
        <v>102.345669729255</v>
      </c>
      <c r="M7" s="81">
        <v>102.766089516773</v>
      </c>
      <c r="N7" s="81">
        <v>105.410870006892</v>
      </c>
      <c r="O7" s="81">
        <v>98.5501673649604</v>
      </c>
      <c r="P7" s="81">
        <v>112.413264911583</v>
      </c>
      <c r="Q7" s="81">
        <v>108.204118584285</v>
      </c>
      <c r="R7" s="81">
        <v>109.949196758277</v>
      </c>
      <c r="S7" s="81">
        <v>101.943996668065</v>
      </c>
      <c r="T7" s="81">
        <v>97.1041644818767</v>
      </c>
      <c r="U7" s="81">
        <v>91.4126368890576</v>
      </c>
      <c r="V7" s="81">
        <v>83.920386389395</v>
      </c>
      <c r="W7" s="81">
        <v>101.025906599417</v>
      </c>
      <c r="X7" s="81">
        <v>93.7723983225492</v>
      </c>
      <c r="Y7" s="81">
        <v>96.7809510685152</v>
      </c>
      <c r="Z7" s="81">
        <v>95.904255640425</v>
      </c>
      <c r="AA7" s="81">
        <v>102.398676550227</v>
      </c>
      <c r="AB7" s="81">
        <v>109.974198644418</v>
      </c>
      <c r="AC7" s="81">
        <v>106.334031140211</v>
      </c>
      <c r="AD7" s="81">
        <v>113.357429170941</v>
      </c>
      <c r="AE7" s="81">
        <v>114.52930510129</v>
      </c>
      <c r="AF7" s="81">
        <v>106.947809963875</v>
      </c>
      <c r="AG7" s="81">
        <v>99.3741824233812</v>
      </c>
      <c r="AH7" s="81">
        <v>97.7415781006773</v>
      </c>
      <c r="AI7" s="81">
        <v>104.140553996044</v>
      </c>
      <c r="AJ7" s="81">
        <v>109.607085584109</v>
      </c>
      <c r="AK7" s="81">
        <v>109.698140576311</v>
      </c>
      <c r="AL7" s="81">
        <v>102.873870637773</v>
      </c>
      <c r="AM7" s="81">
        <v>125.934189749856</v>
      </c>
      <c r="AN7" s="81">
        <v>120.771338021805</v>
      </c>
      <c r="AO7" s="81">
        <v>116.552154942943</v>
      </c>
      <c r="AP7" s="81">
        <v>121.240350233052</v>
      </c>
      <c r="AQ7" s="81">
        <v>122.754306853161</v>
      </c>
      <c r="AR7" s="81">
        <v>126.647510937512</v>
      </c>
      <c r="AS7" s="81">
        <v>117.897039657494</v>
      </c>
      <c r="AT7" s="81">
        <v>99.9797427455424</v>
      </c>
      <c r="AU7" s="81">
        <v>111.358425143451</v>
      </c>
      <c r="AV7" s="81">
        <v>114.590922236867</v>
      </c>
      <c r="AW7" s="81">
        <v>113.414569127207</v>
      </c>
      <c r="AX7" s="81">
        <v>106.508410919583</v>
      </c>
      <c r="AY7" s="81">
        <v>121.230277608985</v>
      </c>
      <c r="AZ7" s="81">
        <v>123.161989487863</v>
      </c>
      <c r="BA7" s="81">
        <v>125.137951690085</v>
      </c>
      <c r="BB7" s="81">
        <v>124.379691616918</v>
      </c>
      <c r="BC7" s="81">
        <v>120.33517658064</v>
      </c>
      <c r="BD7" s="81">
        <v>124.423597265249</v>
      </c>
      <c r="BE7" s="81">
        <v>120.733851569189</v>
      </c>
      <c r="BF7" s="81">
        <v>106.612582153899</v>
      </c>
      <c r="BG7" s="81">
        <v>119.168407761194</v>
      </c>
      <c r="BH7" s="81">
        <v>119.293679320588</v>
      </c>
      <c r="BI7" s="81">
        <v>118.546927215794</v>
      </c>
      <c r="BJ7" s="81">
        <v>110.624168906124</v>
      </c>
      <c r="BK7" s="81">
        <v>121.700222685843</v>
      </c>
      <c r="BL7" s="81">
        <v>125.517445558255</v>
      </c>
      <c r="BM7" s="81">
        <v>126.884293455758</v>
      </c>
      <c r="BN7" s="81">
        <v>125.314747868206</v>
      </c>
      <c r="BO7" s="81">
        <v>122.566419245044</v>
      </c>
      <c r="BP7" s="81">
        <v>124.265535517799</v>
      </c>
      <c r="BQ7" s="81">
        <v>113.053040736382</v>
      </c>
      <c r="BR7" s="81">
        <v>111.261489304223</v>
      </c>
      <c r="BS7" s="81">
        <v>107.467389280517</v>
      </c>
      <c r="BT7" s="81">
        <v>119.753867760354</v>
      </c>
      <c r="BU7" s="81">
        <v>126.398431609543</v>
      </c>
      <c r="BV7" s="81">
        <v>130.096270821718</v>
      </c>
      <c r="BW7" s="81">
        <v>131.720882194121</v>
      </c>
      <c r="BX7" s="81">
        <v>133.557630736436</v>
      </c>
      <c r="BY7" s="81">
        <v>134.027585832413</v>
      </c>
      <c r="BZ7" s="81">
        <v>120.856458022959</v>
      </c>
      <c r="CA7" s="81">
        <v>111.150992177627</v>
      </c>
      <c r="CB7" s="81">
        <v>112.839411996442</v>
      </c>
      <c r="CC7" s="81">
        <v>112.884334887458</v>
      </c>
      <c r="CD7" s="81">
        <v>101.501460910279</v>
      </c>
      <c r="CE7" s="81">
        <v>114.67626523848</v>
      </c>
      <c r="CF7" s="81">
        <v>122.417660720083</v>
      </c>
      <c r="CG7" s="81">
        <v>118.395974199622</v>
      </c>
      <c r="CH7" s="81">
        <v>127.876761138848</v>
      </c>
      <c r="CI7" s="81">
        <v>125.490252113601</v>
      </c>
      <c r="CJ7" s="81">
        <v>131.497095328235</v>
      </c>
      <c r="CK7" s="81">
        <v>140.563893011016</v>
      </c>
      <c r="CL7" s="81">
        <v>131.702439119235</v>
      </c>
      <c r="CM7" s="81">
        <v>126.141981848118</v>
      </c>
      <c r="CN7" s="81">
        <v>124.864461849913</v>
      </c>
      <c r="CO7" s="81">
        <v>120.762960428906</v>
      </c>
      <c r="CP7" s="81">
        <v>107.777066121803</v>
      </c>
      <c r="CQ7" s="81">
        <v>119.282989863449</v>
      </c>
      <c r="CR7" s="81">
        <v>126.321856016457</v>
      </c>
      <c r="CS7" s="81">
        <v>123.371821818055</v>
      </c>
      <c r="CT7" s="81">
        <v>127.995284243695</v>
      </c>
      <c r="CU7" s="81">
        <v>131.95405849897</v>
      </c>
      <c r="CV7" s="81">
        <v>141.45911482285</v>
      </c>
      <c r="CW7" s="81">
        <v>145.724450035081</v>
      </c>
      <c r="CX7" s="81">
        <v>136.480218055528</v>
      </c>
      <c r="CY7" s="81">
        <v>132.379186180515</v>
      </c>
      <c r="CZ7" s="81">
        <v>130.836613933685</v>
      </c>
      <c r="DA7" s="81">
        <v>125.520120504013</v>
      </c>
      <c r="DB7" s="81">
        <v>120.950811067419</v>
      </c>
      <c r="DC7" s="81">
        <v>127.865493690527</v>
      </c>
      <c r="DD7" s="81">
        <v>119.374445705509</v>
      </c>
      <c r="DE7" s="81">
        <v>136.019742817554</v>
      </c>
      <c r="DF7" s="81">
        <v>130.784124615215</v>
      </c>
      <c r="DG7" s="81">
        <v>136.630015778243</v>
      </c>
      <c r="DH7" s="81">
        <v>146.929877942093</v>
      </c>
      <c r="DI7" s="81">
        <v>153.179589657981</v>
      </c>
      <c r="DJ7" s="81">
        <v>145.311488024528</v>
      </c>
      <c r="DK7" s="81">
        <v>145.08661553947</v>
      </c>
      <c r="DL7" s="81">
        <v>138.212709234436</v>
      </c>
      <c r="DM7" s="81">
        <v>131.029629307038</v>
      </c>
      <c r="DN7" s="81">
        <v>116.494648077953</v>
      </c>
      <c r="DO7" s="81">
        <v>124.290654992468</v>
      </c>
      <c r="DP7" s="81">
        <v>124.764513336388</v>
      </c>
      <c r="DQ7" s="81">
        <v>142.147065969425</v>
      </c>
      <c r="DR7" s="81">
        <v>0</v>
      </c>
      <c r="DS7" s="81">
        <v>0</v>
      </c>
      <c r="DT7" s="81">
        <v>0</v>
      </c>
      <c r="DU7" s="81">
        <v>0</v>
      </c>
      <c r="DV7" s="81">
        <v>0</v>
      </c>
      <c r="DW7" s="81">
        <v>0</v>
      </c>
      <c r="DX7" s="81">
        <v>0</v>
      </c>
      <c r="DY7" s="81">
        <v>87.104153992677</v>
      </c>
      <c r="DZ7" s="81">
        <v>103.507543084307</v>
      </c>
      <c r="EA7" s="81">
        <v>106.389183620276</v>
      </c>
      <c r="EB7" s="81">
        <v>102.99911930274</v>
      </c>
      <c r="EC7" s="81">
        <v>92.1196432926232</v>
      </c>
      <c r="ED7" s="81">
        <v>95.4858683438298</v>
      </c>
      <c r="EE7" s="81">
        <v>106.235635444952</v>
      </c>
      <c r="EF7" s="81">
        <v>111.611514745369</v>
      </c>
      <c r="EG7" s="81">
        <v>100.418771506701</v>
      </c>
      <c r="EH7" s="81">
        <v>107.393032266064</v>
      </c>
      <c r="EI7" s="81">
        <v>121.085894238201</v>
      </c>
      <c r="EJ7" s="81">
        <v>123.547389341242</v>
      </c>
      <c r="EK7" s="81">
        <v>109.745069182162</v>
      </c>
      <c r="EL7" s="81">
        <v>111.504634094552</v>
      </c>
      <c r="EM7" s="81">
        <v>123.176739595644</v>
      </c>
      <c r="EN7" s="81">
        <v>123.046155154269</v>
      </c>
      <c r="EO7" s="81">
        <v>115.504947161427</v>
      </c>
      <c r="EP7" s="81">
        <v>116.154925147502</v>
      </c>
      <c r="EQ7" s="81">
        <v>124.700653899952</v>
      </c>
      <c r="ER7" s="81">
        <v>124.048900877016</v>
      </c>
      <c r="ES7" s="81">
        <v>110.593973107041</v>
      </c>
      <c r="ET7" s="81">
        <v>125.416190063872</v>
      </c>
      <c r="EU7" s="81">
        <v>133.10203292099</v>
      </c>
      <c r="EV7" s="81">
        <v>114.948954065676</v>
      </c>
      <c r="EW7" s="81">
        <v>109.687353678739</v>
      </c>
      <c r="EX7" s="81">
        <v>122.896798686184</v>
      </c>
      <c r="EY7" s="81">
        <v>132.517080150951</v>
      </c>
      <c r="EZ7" s="81">
        <v>127.569627605755</v>
      </c>
      <c r="FA7" s="81">
        <v>115.941005471386</v>
      </c>
      <c r="FB7" s="81">
        <v>125.896320692736</v>
      </c>
      <c r="FC7" s="81">
        <v>139.712541118967</v>
      </c>
      <c r="FD7" s="81">
        <v>133.232006056576</v>
      </c>
      <c r="FE7" s="81">
        <v>124.778808420653</v>
      </c>
      <c r="FF7" s="81">
        <v>128.726104379426</v>
      </c>
      <c r="FG7" s="81">
        <v>145.579827792772</v>
      </c>
      <c r="FH7" s="81">
        <v>142.870270932811</v>
      </c>
      <c r="FI7" s="81">
        <v>123.938310792486</v>
      </c>
      <c r="FJ7" s="81">
        <v>93.2848442448118</v>
      </c>
      <c r="FK7" s="81">
        <v>93.3824558537868</v>
      </c>
      <c r="FL7" s="81">
        <v>104.112308136105</v>
      </c>
      <c r="FM7" s="81">
        <v>111.448139782112</v>
      </c>
      <c r="FN7" s="81">
        <v>116.871089604133</v>
      </c>
      <c r="FO7" s="81">
        <v>115.586843738204</v>
      </c>
      <c r="FP7" s="81">
        <v>113.975139191184</v>
      </c>
      <c r="FQ7" s="81">
        <v>119.503338849734</v>
      </c>
      <c r="FR7" s="81">
        <v>125.946122757004</v>
      </c>
      <c r="FS7" s="81">
        <v>127.745302336654</v>
      </c>
      <c r="FT7" s="81">
        <v>99.9999999999999</v>
      </c>
      <c r="FU7" s="81">
        <v>101.363165456693</v>
      </c>
      <c r="FV7" s="81">
        <v>113.111271838052</v>
      </c>
      <c r="FW7" s="81">
        <v>116.868149506657</v>
      </c>
      <c r="FX7" s="81">
        <v>120.102356771474</v>
      </c>
      <c r="FY7" s="81">
        <v>121.015287539395</v>
      </c>
      <c r="FZ7" s="81">
        <v>123.167715030407</v>
      </c>
      <c r="GA7" s="81">
        <v>128.695468334916</v>
      </c>
      <c r="GB7" s="81">
        <v>135.488752881416</v>
      </c>
      <c r="GC7" s="108"/>
      <c r="GD7" s="109" t="s">
        <v>654</v>
      </c>
    </row>
    <row r="8" s="25" customFormat="1" ht="18" customHeight="1" spans="1:186">
      <c r="A8" s="44"/>
      <c r="B8" s="67"/>
      <c r="C8" s="68">
        <v>1.2</v>
      </c>
      <c r="D8" s="69">
        <v>0.643699288807704</v>
      </c>
      <c r="E8" s="69">
        <v>0.647551845508261</v>
      </c>
      <c r="F8" s="70">
        <v>11</v>
      </c>
      <c r="G8" s="80"/>
      <c r="H8" s="80" t="s">
        <v>655</v>
      </c>
      <c r="I8" s="81">
        <v>96.5934310982968</v>
      </c>
      <c r="J8" s="81">
        <v>79.8905023891427</v>
      </c>
      <c r="K8" s="81">
        <v>92.5636024870218</v>
      </c>
      <c r="L8" s="81">
        <v>98.1724376976526</v>
      </c>
      <c r="M8" s="81">
        <v>100.54788662914</v>
      </c>
      <c r="N8" s="81">
        <v>104.822202929552</v>
      </c>
      <c r="O8" s="81">
        <v>102.202892008928</v>
      </c>
      <c r="P8" s="81">
        <v>97.6292763293531</v>
      </c>
      <c r="Q8" s="81">
        <v>100.75784101478</v>
      </c>
      <c r="R8" s="81">
        <v>106.207305855916</v>
      </c>
      <c r="S8" s="81">
        <v>107.998377316669</v>
      </c>
      <c r="T8" s="81">
        <v>112.614244243547</v>
      </c>
      <c r="U8" s="81">
        <v>109.776019531427</v>
      </c>
      <c r="V8" s="81">
        <v>87.4038183552923</v>
      </c>
      <c r="W8" s="81">
        <v>94.6554721160969</v>
      </c>
      <c r="X8" s="81">
        <v>102.084814074698</v>
      </c>
      <c r="Y8" s="81">
        <v>110.06243315297</v>
      </c>
      <c r="Z8" s="81">
        <v>118.282799934301</v>
      </c>
      <c r="AA8" s="81">
        <v>111.124982698162</v>
      </c>
      <c r="AB8" s="81">
        <v>110.000014932905</v>
      </c>
      <c r="AC8" s="81">
        <v>114.450606827999</v>
      </c>
      <c r="AD8" s="81">
        <v>119.4996991756</v>
      </c>
      <c r="AE8" s="81">
        <v>118.692007955834</v>
      </c>
      <c r="AF8" s="81">
        <v>123.314042392787</v>
      </c>
      <c r="AG8" s="81">
        <v>115.579551514456</v>
      </c>
      <c r="AH8" s="81">
        <v>102.354580674908</v>
      </c>
      <c r="AI8" s="81">
        <v>112.348860804508</v>
      </c>
      <c r="AJ8" s="81">
        <v>111.833947222009</v>
      </c>
      <c r="AK8" s="81">
        <v>123.027840792526</v>
      </c>
      <c r="AL8" s="81">
        <v>127.426402755533</v>
      </c>
      <c r="AM8" s="81">
        <v>120.652795616919</v>
      </c>
      <c r="AN8" s="81">
        <v>122.276453338991</v>
      </c>
      <c r="AO8" s="81">
        <v>120.999080374374</v>
      </c>
      <c r="AP8" s="81">
        <v>127.44870891911</v>
      </c>
      <c r="AQ8" s="81">
        <v>126.359400797127</v>
      </c>
      <c r="AR8" s="81">
        <v>129.082370514349</v>
      </c>
      <c r="AS8" s="81">
        <v>119.057732905774</v>
      </c>
      <c r="AT8" s="81">
        <v>104.277097838892</v>
      </c>
      <c r="AU8" s="81">
        <v>114.985323989833</v>
      </c>
      <c r="AV8" s="81">
        <v>120.484803497015</v>
      </c>
      <c r="AW8" s="81">
        <v>127.966545971803</v>
      </c>
      <c r="AX8" s="81">
        <v>132.612038843096</v>
      </c>
      <c r="AY8" s="81">
        <v>125.198662209675</v>
      </c>
      <c r="AZ8" s="81">
        <v>126.47222159894</v>
      </c>
      <c r="BA8" s="81">
        <v>126.166136526508</v>
      </c>
      <c r="BB8" s="81">
        <v>128.794862466734</v>
      </c>
      <c r="BC8" s="81">
        <v>127.567987825043</v>
      </c>
      <c r="BD8" s="81">
        <v>130.768062137743</v>
      </c>
      <c r="BE8" s="81">
        <v>121.82144066385</v>
      </c>
      <c r="BF8" s="81">
        <v>107.152114560231</v>
      </c>
      <c r="BG8" s="81">
        <v>116.113376085472</v>
      </c>
      <c r="BH8" s="81">
        <v>124.074347003582</v>
      </c>
      <c r="BI8" s="81">
        <v>132.424186567935</v>
      </c>
      <c r="BJ8" s="81">
        <v>136.656496441273</v>
      </c>
      <c r="BK8" s="81">
        <v>128.615290064777</v>
      </c>
      <c r="BL8" s="81">
        <v>134.0665693907</v>
      </c>
      <c r="BM8" s="81">
        <v>126.623839764156</v>
      </c>
      <c r="BN8" s="81">
        <v>128.922001615807</v>
      </c>
      <c r="BO8" s="81">
        <v>133.964998247139</v>
      </c>
      <c r="BP8" s="81">
        <v>135.607910759604</v>
      </c>
      <c r="BQ8" s="81">
        <v>123.080092391355</v>
      </c>
      <c r="BR8" s="81">
        <v>112.59512355691</v>
      </c>
      <c r="BS8" s="81">
        <v>106.774047669474</v>
      </c>
      <c r="BT8" s="81">
        <v>66.7117255677741</v>
      </c>
      <c r="BU8" s="81">
        <v>78.854164801632</v>
      </c>
      <c r="BV8" s="81">
        <v>97.5077963611908</v>
      </c>
      <c r="BW8" s="81">
        <v>110.946641691257</v>
      </c>
      <c r="BX8" s="81">
        <v>120.126322740974</v>
      </c>
      <c r="BY8" s="81">
        <v>119.531641525602</v>
      </c>
      <c r="BZ8" s="81">
        <v>119.581522020509</v>
      </c>
      <c r="CA8" s="81">
        <v>118.236840542595</v>
      </c>
      <c r="CB8" s="81">
        <v>130.61946948765</v>
      </c>
      <c r="CC8" s="81">
        <v>120.127858286288</v>
      </c>
      <c r="CD8" s="81">
        <v>111.907737905128</v>
      </c>
      <c r="CE8" s="81">
        <v>116.73559344889</v>
      </c>
      <c r="CF8" s="81">
        <v>136.062890027148</v>
      </c>
      <c r="CG8" s="81">
        <v>117.920167419743</v>
      </c>
      <c r="CH8" s="81">
        <v>82.9919438173655</v>
      </c>
      <c r="CI8" s="81">
        <v>87.9945972089142</v>
      </c>
      <c r="CJ8" s="81">
        <v>119.987455733433</v>
      </c>
      <c r="CK8" s="81">
        <v>127.11229655892</v>
      </c>
      <c r="CL8" s="81">
        <v>137.12279522438</v>
      </c>
      <c r="CM8" s="81">
        <v>132.938046724412</v>
      </c>
      <c r="CN8" s="81">
        <v>142.392655801708</v>
      </c>
      <c r="CO8" s="81">
        <v>129.359088738066</v>
      </c>
      <c r="CP8" s="81">
        <v>120.97515170205</v>
      </c>
      <c r="CQ8" s="81">
        <v>124.994960258922</v>
      </c>
      <c r="CR8" s="81">
        <v>150.621257657548</v>
      </c>
      <c r="CS8" s="81">
        <v>129.583675047098</v>
      </c>
      <c r="CT8" s="81">
        <v>132.749220658377</v>
      </c>
      <c r="CU8" s="81">
        <v>132.765099570122</v>
      </c>
      <c r="CV8" s="81">
        <v>137.848733221121</v>
      </c>
      <c r="CW8" s="81">
        <v>142.121134302066</v>
      </c>
      <c r="CX8" s="81">
        <v>138.65734932659</v>
      </c>
      <c r="CY8" s="81">
        <v>140.115632515169</v>
      </c>
      <c r="CZ8" s="81">
        <v>143.441964544645</v>
      </c>
      <c r="DA8" s="81">
        <v>127.233399342049</v>
      </c>
      <c r="DB8" s="81">
        <v>118.171713303567</v>
      </c>
      <c r="DC8" s="81">
        <v>124.156731040008</v>
      </c>
      <c r="DD8" s="81">
        <v>142.379814719</v>
      </c>
      <c r="DE8" s="81">
        <v>143.937596818843</v>
      </c>
      <c r="DF8" s="81">
        <v>134.900285623351</v>
      </c>
      <c r="DG8" s="81">
        <v>135.296954619208</v>
      </c>
      <c r="DH8" s="81">
        <v>138.190002906242</v>
      </c>
      <c r="DI8" s="81">
        <v>142.968537075584</v>
      </c>
      <c r="DJ8" s="81">
        <v>145.61923518411</v>
      </c>
      <c r="DK8" s="81">
        <v>146.221640271155</v>
      </c>
      <c r="DL8" s="81">
        <v>152.996418981603</v>
      </c>
      <c r="DM8" s="81">
        <v>136.389433740066</v>
      </c>
      <c r="DN8" s="81">
        <v>122.638973629306</v>
      </c>
      <c r="DO8" s="81">
        <v>131.89778336263</v>
      </c>
      <c r="DP8" s="81">
        <v>150.313728785249</v>
      </c>
      <c r="DQ8" s="81">
        <v>150.685451591841</v>
      </c>
      <c r="DR8" s="81">
        <v>0</v>
      </c>
      <c r="DS8" s="81">
        <v>0</v>
      </c>
      <c r="DT8" s="81">
        <v>0</v>
      </c>
      <c r="DU8" s="81">
        <v>0</v>
      </c>
      <c r="DV8" s="81">
        <v>0</v>
      </c>
      <c r="DW8" s="81">
        <v>0</v>
      </c>
      <c r="DX8" s="81">
        <v>0</v>
      </c>
      <c r="DY8" s="72">
        <v>89.6825119914871</v>
      </c>
      <c r="DZ8" s="72">
        <v>101.180842418782</v>
      </c>
      <c r="EA8" s="72">
        <v>100.196669784354</v>
      </c>
      <c r="EB8" s="72">
        <v>108.939975805377</v>
      </c>
      <c r="EC8" s="72">
        <v>97.2784366676054</v>
      </c>
      <c r="ED8" s="72">
        <v>110.14334905399</v>
      </c>
      <c r="EE8" s="72">
        <v>111.858534819689</v>
      </c>
      <c r="EF8" s="72">
        <v>120.501916508074</v>
      </c>
      <c r="EG8" s="72">
        <v>110.094330997957</v>
      </c>
      <c r="EH8" s="72">
        <v>120.762730256689</v>
      </c>
      <c r="EI8" s="72">
        <v>121.309443110095</v>
      </c>
      <c r="EJ8" s="72">
        <v>127.630160076862</v>
      </c>
      <c r="EK8" s="72">
        <v>112.7733849115</v>
      </c>
      <c r="EL8" s="72">
        <v>127.021129437305</v>
      </c>
      <c r="EM8" s="72">
        <v>125.945673445041</v>
      </c>
      <c r="EN8" s="72">
        <v>129.043637476507</v>
      </c>
      <c r="EO8" s="72">
        <v>115.028977103184</v>
      </c>
      <c r="EP8" s="72">
        <v>131.05167667093</v>
      </c>
      <c r="EQ8" s="72">
        <v>129.768566406544</v>
      </c>
      <c r="ER8" s="72">
        <v>132.831636874183</v>
      </c>
      <c r="ES8" s="72">
        <v>114.149754539246</v>
      </c>
      <c r="ET8" s="72">
        <v>81.0245622435323</v>
      </c>
      <c r="EU8" s="72">
        <v>116.868201985944</v>
      </c>
      <c r="EV8" s="72">
        <v>122.812610683585</v>
      </c>
      <c r="EW8" s="72">
        <v>116.257063213435</v>
      </c>
      <c r="EX8" s="72">
        <v>112.325000421419</v>
      </c>
      <c r="EY8" s="72">
        <v>111.698116500422</v>
      </c>
      <c r="EZ8" s="72">
        <v>137.484499250167</v>
      </c>
      <c r="FA8" s="72">
        <v>125.109733566346</v>
      </c>
      <c r="FB8" s="72">
        <v>137.651384454341</v>
      </c>
      <c r="FC8" s="72">
        <v>137.578322364436</v>
      </c>
      <c r="FD8" s="72">
        <v>140.738315462135</v>
      </c>
      <c r="FE8" s="72">
        <v>123.187281228541</v>
      </c>
      <c r="FF8" s="72">
        <v>140.405899053731</v>
      </c>
      <c r="FG8" s="72">
        <v>138.818498200345</v>
      </c>
      <c r="FH8" s="72">
        <v>148.279098145623</v>
      </c>
      <c r="FI8" s="72">
        <v>130.308730244001</v>
      </c>
      <c r="FJ8" s="72">
        <v>93.5535720602508</v>
      </c>
      <c r="FK8" s="72">
        <v>100.796511446097</v>
      </c>
      <c r="FL8" s="72">
        <v>113.028956201681</v>
      </c>
      <c r="FM8" s="72">
        <v>117.354300840663</v>
      </c>
      <c r="FN8" s="72">
        <v>120.317092976214</v>
      </c>
      <c r="FO8" s="72">
        <v>97.603030797429</v>
      </c>
      <c r="FP8" s="72">
        <v>120.550849417439</v>
      </c>
      <c r="FQ8" s="72">
        <v>131.106826680737</v>
      </c>
      <c r="FR8" s="72">
        <v>131.175851044693</v>
      </c>
      <c r="FS8" s="72">
        <v>138.385074221818</v>
      </c>
      <c r="FT8" s="72">
        <v>99.9999999999999</v>
      </c>
      <c r="FU8" s="72">
        <v>109.945559262339</v>
      </c>
      <c r="FV8" s="72">
        <v>119.949166110401</v>
      </c>
      <c r="FW8" s="72">
        <v>123.695956317588</v>
      </c>
      <c r="FX8" s="72">
        <v>127.17021426371</v>
      </c>
      <c r="FY8" s="72">
        <v>108.713782363077</v>
      </c>
      <c r="FZ8" s="72">
        <v>119.441169846361</v>
      </c>
      <c r="GA8" s="72">
        <v>135.269438961815</v>
      </c>
      <c r="GB8" s="72">
        <v>137.67269415706</v>
      </c>
      <c r="GC8" s="108"/>
      <c r="GD8" s="109" t="s">
        <v>380</v>
      </c>
    </row>
    <row r="9" s="26" customFormat="1" ht="18" customHeight="1" spans="1:186">
      <c r="A9" s="44"/>
      <c r="C9" s="68">
        <v>1.3</v>
      </c>
      <c r="D9" s="69">
        <v>0.351340772931963</v>
      </c>
      <c r="E9" s="69">
        <v>0.516410023073151</v>
      </c>
      <c r="F9" s="73">
        <v>12</v>
      </c>
      <c r="G9" s="80"/>
      <c r="H9" s="80" t="s">
        <v>92</v>
      </c>
      <c r="I9" s="81">
        <v>98.092769272604</v>
      </c>
      <c r="J9" s="81">
        <v>99.1364748300029</v>
      </c>
      <c r="K9" s="81">
        <v>101.325624396664</v>
      </c>
      <c r="L9" s="81">
        <v>97.6398266266344</v>
      </c>
      <c r="M9" s="81">
        <v>101.392882006301</v>
      </c>
      <c r="N9" s="81">
        <v>103.541236904752</v>
      </c>
      <c r="O9" s="81">
        <v>99.8583371817939</v>
      </c>
      <c r="P9" s="81">
        <v>108.173581737589</v>
      </c>
      <c r="Q9" s="81">
        <v>101.269150596665</v>
      </c>
      <c r="R9" s="81">
        <v>103.316692978666</v>
      </c>
      <c r="S9" s="81">
        <v>90.0323509667034</v>
      </c>
      <c r="T9" s="81">
        <v>96.2210725016235</v>
      </c>
      <c r="U9" s="81">
        <v>106.866083403366</v>
      </c>
      <c r="V9" s="81">
        <v>106.774</v>
      </c>
      <c r="W9" s="81">
        <v>108.075</v>
      </c>
      <c r="X9" s="81">
        <v>103.088</v>
      </c>
      <c r="Y9" s="81">
        <v>105.062</v>
      </c>
      <c r="Z9" s="81">
        <v>107.98</v>
      </c>
      <c r="AA9" s="81">
        <v>101.961</v>
      </c>
      <c r="AB9" s="81">
        <v>109.947</v>
      </c>
      <c r="AC9" s="81">
        <v>103.809</v>
      </c>
      <c r="AD9" s="81">
        <v>95.165</v>
      </c>
      <c r="AE9" s="81">
        <v>93.117</v>
      </c>
      <c r="AF9" s="81">
        <v>96.947</v>
      </c>
      <c r="AG9" s="81">
        <v>109.702</v>
      </c>
      <c r="AH9" s="81">
        <v>109.32</v>
      </c>
      <c r="AI9" s="81">
        <v>111.644</v>
      </c>
      <c r="AJ9" s="81">
        <v>105.249</v>
      </c>
      <c r="AK9" s="81">
        <v>107.728</v>
      </c>
      <c r="AL9" s="81">
        <v>110.183</v>
      </c>
      <c r="AM9" s="81">
        <v>104.583</v>
      </c>
      <c r="AN9" s="81">
        <v>107.456095054157</v>
      </c>
      <c r="AO9" s="81">
        <v>99.84</v>
      </c>
      <c r="AP9" s="81">
        <v>95.6164665188428</v>
      </c>
      <c r="AQ9" s="81">
        <v>103.673887860871</v>
      </c>
      <c r="AR9" s="81">
        <v>99.253</v>
      </c>
      <c r="AS9" s="81">
        <v>110.0744501913</v>
      </c>
      <c r="AT9" s="81">
        <v>109.527539816354</v>
      </c>
      <c r="AU9" s="81">
        <v>110.305605732346</v>
      </c>
      <c r="AV9" s="81">
        <v>106.850574744974</v>
      </c>
      <c r="AW9" s="81">
        <v>109.588038800558</v>
      </c>
      <c r="AX9" s="81">
        <v>112.269075848673</v>
      </c>
      <c r="AY9" s="81">
        <v>107.344571241614</v>
      </c>
      <c r="AZ9" s="81">
        <v>109.901673898799</v>
      </c>
      <c r="BA9" s="81">
        <v>103.183100295476</v>
      </c>
      <c r="BB9" s="81">
        <v>100.920154907001</v>
      </c>
      <c r="BC9" s="81">
        <v>102.067636033646</v>
      </c>
      <c r="BD9" s="81">
        <v>105.492773731555</v>
      </c>
      <c r="BE9" s="81">
        <v>117.288754814679</v>
      </c>
      <c r="BF9" s="81">
        <v>116.936952083815</v>
      </c>
      <c r="BG9" s="81">
        <v>122.327221463195</v>
      </c>
      <c r="BH9" s="81">
        <v>115.600619102793</v>
      </c>
      <c r="BI9" s="81">
        <v>114.734731105509</v>
      </c>
      <c r="BJ9" s="81">
        <v>117.127118405908</v>
      </c>
      <c r="BK9" s="81">
        <v>111.446160965294</v>
      </c>
      <c r="BL9" s="81">
        <v>114.64779908115</v>
      </c>
      <c r="BM9" s="81">
        <v>108.843007212055</v>
      </c>
      <c r="BN9" s="81">
        <v>104.495527599888</v>
      </c>
      <c r="BO9" s="81">
        <v>106.184501481473</v>
      </c>
      <c r="BP9" s="81">
        <v>113.191532644463</v>
      </c>
      <c r="BQ9" s="81">
        <v>115.300914636074</v>
      </c>
      <c r="BR9" s="81">
        <v>122.236293184435</v>
      </c>
      <c r="BS9" s="81">
        <v>107.222123795812</v>
      </c>
      <c r="BT9" s="81">
        <v>2.61217940978975</v>
      </c>
      <c r="BU9" s="81">
        <v>19.8312215342877</v>
      </c>
      <c r="BV9" s="81">
        <v>84.852291134538</v>
      </c>
      <c r="BW9" s="81">
        <v>117.805679998949</v>
      </c>
      <c r="BX9" s="81">
        <v>117.091612857476</v>
      </c>
      <c r="BY9" s="81">
        <v>117.151848620753</v>
      </c>
      <c r="BZ9" s="81">
        <v>109.767133469254</v>
      </c>
      <c r="CA9" s="81">
        <v>112.168974760883</v>
      </c>
      <c r="CB9" s="81">
        <v>119.297796421299</v>
      </c>
      <c r="CC9" s="81">
        <v>122.073857925974</v>
      </c>
      <c r="CD9" s="81">
        <v>125.480437094983</v>
      </c>
      <c r="CE9" s="81">
        <v>120.162318314797</v>
      </c>
      <c r="CF9" s="81">
        <v>106.057107586813</v>
      </c>
      <c r="CG9" s="81">
        <v>99.3941642760155</v>
      </c>
      <c r="CH9" s="81">
        <v>3.14297044551119</v>
      </c>
      <c r="CI9" s="81">
        <v>2.42100017279502</v>
      </c>
      <c r="CJ9" s="81">
        <v>2.38397920528328</v>
      </c>
      <c r="CK9" s="81">
        <v>59.2432320784187</v>
      </c>
      <c r="CL9" s="81">
        <v>118.392568666357</v>
      </c>
      <c r="CM9" s="81">
        <v>117.946538105882</v>
      </c>
      <c r="CN9" s="81">
        <v>126.893094109644</v>
      </c>
      <c r="CO9" s="81">
        <v>123.710036131933</v>
      </c>
      <c r="CP9" s="81">
        <v>137.073483322754</v>
      </c>
      <c r="CQ9" s="81">
        <v>122.158366155926</v>
      </c>
      <c r="CR9" s="81">
        <v>118.556367345437</v>
      </c>
      <c r="CS9" s="81">
        <v>103.969553747892</v>
      </c>
      <c r="CT9" s="81">
        <v>90.0469651654687</v>
      </c>
      <c r="CU9" s="81">
        <v>67.7681909039696</v>
      </c>
      <c r="CV9" s="81">
        <v>69.4590630280556</v>
      </c>
      <c r="CW9" s="81">
        <v>77.0120429061298</v>
      </c>
      <c r="CX9" s="81">
        <v>85.0983057403908</v>
      </c>
      <c r="CY9" s="81">
        <v>119.860110481469</v>
      </c>
      <c r="CZ9" s="81">
        <v>111.124503388985</v>
      </c>
      <c r="DA9" s="81">
        <v>147.861289254975</v>
      </c>
      <c r="DB9" s="81">
        <v>142.36810226516</v>
      </c>
      <c r="DC9" s="81">
        <v>151.915340148437</v>
      </c>
      <c r="DD9" s="81">
        <v>126.151131411039</v>
      </c>
      <c r="DE9" s="81">
        <v>141.624161795037</v>
      </c>
      <c r="DF9" s="81">
        <v>107.927793496117</v>
      </c>
      <c r="DG9" s="81">
        <v>79.4349838101896</v>
      </c>
      <c r="DH9" s="81">
        <v>77.8814277265041</v>
      </c>
      <c r="DI9" s="81">
        <v>86.6089572417058</v>
      </c>
      <c r="DJ9" s="81">
        <v>93.5591477070908</v>
      </c>
      <c r="DK9" s="81">
        <v>124.353340281139</v>
      </c>
      <c r="DL9" s="81">
        <v>116.517467108177</v>
      </c>
      <c r="DM9" s="81">
        <v>154.036523403536</v>
      </c>
      <c r="DN9" s="81">
        <v>157.525569266948</v>
      </c>
      <c r="DO9" s="81">
        <v>164.818455695342</v>
      </c>
      <c r="DP9" s="81">
        <v>137.763294643433</v>
      </c>
      <c r="DQ9" s="81">
        <v>151.918028718347</v>
      </c>
      <c r="DR9" s="81">
        <v>0</v>
      </c>
      <c r="DS9" s="81">
        <v>0</v>
      </c>
      <c r="DT9" s="81">
        <v>0</v>
      </c>
      <c r="DU9" s="81">
        <v>0</v>
      </c>
      <c r="DV9" s="81">
        <v>0</v>
      </c>
      <c r="DW9" s="81">
        <v>0</v>
      </c>
      <c r="DX9" s="81">
        <v>0</v>
      </c>
      <c r="DY9" s="81">
        <v>99.518289499757</v>
      </c>
      <c r="DZ9" s="81">
        <v>100.857981845896</v>
      </c>
      <c r="EA9" s="81">
        <v>103.100356505349</v>
      </c>
      <c r="EB9" s="81">
        <v>96.5233721489976</v>
      </c>
      <c r="EC9" s="81">
        <v>107.238361134455</v>
      </c>
      <c r="ED9" s="81">
        <v>105.376666666667</v>
      </c>
      <c r="EE9" s="81">
        <v>105.239</v>
      </c>
      <c r="EF9" s="81">
        <v>95.0763333333334</v>
      </c>
      <c r="EG9" s="81">
        <v>110.222</v>
      </c>
      <c r="EH9" s="81">
        <v>107.72</v>
      </c>
      <c r="EI9" s="81">
        <v>103.959698351386</v>
      </c>
      <c r="EJ9" s="81">
        <v>99.5144514599046</v>
      </c>
      <c r="EK9" s="81">
        <v>109.96919858</v>
      </c>
      <c r="EL9" s="81">
        <v>109.569229798068</v>
      </c>
      <c r="EM9" s="81">
        <v>106.809781811963</v>
      </c>
      <c r="EN9" s="81">
        <v>102.826854890734</v>
      </c>
      <c r="EO9" s="81">
        <v>118.850976120563</v>
      </c>
      <c r="EP9" s="81">
        <v>115.820822871403</v>
      </c>
      <c r="EQ9" s="81">
        <v>111.645655752833</v>
      </c>
      <c r="ER9" s="81">
        <v>107.957187241941</v>
      </c>
      <c r="ES9" s="81">
        <v>114.91977720544</v>
      </c>
      <c r="ET9" s="81">
        <v>35.7652306928718</v>
      </c>
      <c r="EU9" s="81">
        <v>117.349713825726</v>
      </c>
      <c r="EV9" s="81">
        <v>113.744634883812</v>
      </c>
      <c r="EW9" s="81">
        <v>122.572204445251</v>
      </c>
      <c r="EX9" s="81">
        <v>69.5314141027799</v>
      </c>
      <c r="EY9" s="81">
        <v>21.3494038188323</v>
      </c>
      <c r="EZ9" s="81">
        <v>121.077400293961</v>
      </c>
      <c r="FA9" s="81">
        <v>127.647295203538</v>
      </c>
      <c r="FB9" s="81">
        <v>104.190962086266</v>
      </c>
      <c r="FC9" s="81">
        <v>71.4130989460517</v>
      </c>
      <c r="FD9" s="81">
        <v>105.360973203615</v>
      </c>
      <c r="FE9" s="81">
        <v>147.381577222857</v>
      </c>
      <c r="FF9" s="81">
        <v>125.234362234064</v>
      </c>
      <c r="FG9" s="81">
        <v>81.3084562594665</v>
      </c>
      <c r="FH9" s="81">
        <v>111.476651698802</v>
      </c>
      <c r="FI9" s="81">
        <v>158.793516121942</v>
      </c>
      <c r="FJ9" s="81">
        <v>99.5175154264413</v>
      </c>
      <c r="FK9" s="81">
        <v>105.973016680673</v>
      </c>
      <c r="FL9" s="81">
        <v>108.7286</v>
      </c>
      <c r="FM9" s="81">
        <v>109.269241857106</v>
      </c>
      <c r="FN9" s="81">
        <v>117.377655713998</v>
      </c>
      <c r="FO9" s="81">
        <v>73.4405465120797</v>
      </c>
      <c r="FP9" s="81">
        <v>114.633577039717</v>
      </c>
      <c r="FQ9" s="81">
        <v>121.093561340788</v>
      </c>
      <c r="FR9" s="81">
        <v>141.98400497493</v>
      </c>
      <c r="FS9" s="81">
        <v>153.212374345521</v>
      </c>
      <c r="FT9" s="81">
        <v>99.9999999999999</v>
      </c>
      <c r="FU9" s="81">
        <v>103.232590283614</v>
      </c>
      <c r="FV9" s="81">
        <v>105.354037452823</v>
      </c>
      <c r="FW9" s="81">
        <v>107.293766270191</v>
      </c>
      <c r="FX9" s="81">
        <v>113.568660496685</v>
      </c>
      <c r="FY9" s="81">
        <v>95.4448391519625</v>
      </c>
      <c r="FZ9" s="81">
        <v>83.6326056652062</v>
      </c>
      <c r="GA9" s="81">
        <v>102.153082359868</v>
      </c>
      <c r="GB9" s="81">
        <v>116.350261853798</v>
      </c>
      <c r="GC9" s="111"/>
      <c r="GD9" s="109" t="s">
        <v>225</v>
      </c>
    </row>
    <row r="10" s="25" customFormat="1" ht="20.1" customHeight="1" spans="1:215">
      <c r="A10" s="44"/>
      <c r="B10" s="559" t="s">
        <v>656</v>
      </c>
      <c r="C10" s="219"/>
      <c r="D10" s="75">
        <v>0.865023774967965</v>
      </c>
      <c r="E10" s="75">
        <v>1.32782291453075</v>
      </c>
      <c r="F10" s="76"/>
      <c r="G10" s="119" t="s">
        <v>657</v>
      </c>
      <c r="H10" s="119"/>
      <c r="I10" s="397">
        <v>93.7356659754082</v>
      </c>
      <c r="J10" s="397">
        <v>91.8015875697294</v>
      </c>
      <c r="K10" s="397">
        <v>97.5920729656539</v>
      </c>
      <c r="L10" s="397">
        <v>100.701153444585</v>
      </c>
      <c r="M10" s="397">
        <v>108.457942966193</v>
      </c>
      <c r="N10" s="397">
        <v>94.9106057552067</v>
      </c>
      <c r="O10" s="397">
        <v>95.3473409828754</v>
      </c>
      <c r="P10" s="397">
        <v>93.5312159216328</v>
      </c>
      <c r="Q10" s="397">
        <v>102.163493617856</v>
      </c>
      <c r="R10" s="397">
        <v>105.618646054879</v>
      </c>
      <c r="S10" s="397">
        <v>110.178028552883</v>
      </c>
      <c r="T10" s="397">
        <v>105.962246193098</v>
      </c>
      <c r="U10" s="397">
        <v>99.7131343497119</v>
      </c>
      <c r="V10" s="397">
        <v>99.0150459071813</v>
      </c>
      <c r="W10" s="397">
        <v>106.6653490444</v>
      </c>
      <c r="X10" s="397">
        <v>106.287676988436</v>
      </c>
      <c r="Y10" s="397">
        <v>114.427095735026</v>
      </c>
      <c r="Z10" s="397">
        <v>105.064562251858</v>
      </c>
      <c r="AA10" s="397">
        <v>100.401219060664</v>
      </c>
      <c r="AB10" s="397">
        <v>101.194723416477</v>
      </c>
      <c r="AC10" s="397">
        <v>108.376043765602</v>
      </c>
      <c r="AD10" s="397">
        <v>111.137395051075</v>
      </c>
      <c r="AE10" s="397">
        <v>117.424274915204</v>
      </c>
      <c r="AF10" s="397">
        <v>111.595228826376</v>
      </c>
      <c r="AG10" s="397">
        <v>106.752085133762</v>
      </c>
      <c r="AH10" s="397">
        <v>106.848097968336</v>
      </c>
      <c r="AI10" s="397">
        <v>114.086078871805</v>
      </c>
      <c r="AJ10" s="397">
        <v>112.976763456538</v>
      </c>
      <c r="AK10" s="397">
        <v>123.22300527047</v>
      </c>
      <c r="AL10" s="397">
        <v>113.839201638923</v>
      </c>
      <c r="AM10" s="397">
        <v>109.500944784062</v>
      </c>
      <c r="AN10" s="397">
        <v>109.99049204324</v>
      </c>
      <c r="AO10" s="397">
        <v>117.788105046753</v>
      </c>
      <c r="AP10" s="397">
        <v>121.508179421065</v>
      </c>
      <c r="AQ10" s="397">
        <v>126.577211278661</v>
      </c>
      <c r="AR10" s="397">
        <v>120.158701161271</v>
      </c>
      <c r="AS10" s="397">
        <v>116.89179747883</v>
      </c>
      <c r="AT10" s="397">
        <v>114.438653882133</v>
      </c>
      <c r="AU10" s="397">
        <v>118.13543449132</v>
      </c>
      <c r="AV10" s="397">
        <v>117.4151213346</v>
      </c>
      <c r="AW10" s="397">
        <v>125.868739980067</v>
      </c>
      <c r="AX10" s="397">
        <v>120.750499776675</v>
      </c>
      <c r="AY10" s="397">
        <v>113.466801937664</v>
      </c>
      <c r="AZ10" s="397">
        <v>113.170999651142</v>
      </c>
      <c r="BA10" s="397">
        <v>120.40506117842</v>
      </c>
      <c r="BB10" s="397">
        <v>124.132869047382</v>
      </c>
      <c r="BC10" s="397">
        <v>132.69330801322</v>
      </c>
      <c r="BD10" s="397">
        <v>125.170950067968</v>
      </c>
      <c r="BE10" s="397">
        <v>123.257898748785</v>
      </c>
      <c r="BF10" s="397">
        <v>118.515342720481</v>
      </c>
      <c r="BG10" s="397">
        <v>123.888486545739</v>
      </c>
      <c r="BH10" s="397">
        <v>124.058664842115</v>
      </c>
      <c r="BI10" s="397">
        <v>133.180292651432</v>
      </c>
      <c r="BJ10" s="397">
        <v>127.352588873654</v>
      </c>
      <c r="BK10" s="397">
        <v>120.027791514394</v>
      </c>
      <c r="BL10" s="397">
        <v>119.996767349895</v>
      </c>
      <c r="BM10" s="397">
        <v>125.275281407875</v>
      </c>
      <c r="BN10" s="397">
        <v>130.820960663669</v>
      </c>
      <c r="BO10" s="397">
        <v>141.217975175526</v>
      </c>
      <c r="BP10" s="397">
        <v>131.2441993517</v>
      </c>
      <c r="BQ10" s="397">
        <v>127.203132033331</v>
      </c>
      <c r="BR10" s="397">
        <v>126.397072178786</v>
      </c>
      <c r="BS10" s="397">
        <v>122.453446159859</v>
      </c>
      <c r="BT10" s="397">
        <v>32.5032880484967</v>
      </c>
      <c r="BU10" s="397">
        <v>72.8963805790377</v>
      </c>
      <c r="BV10" s="397">
        <v>115.121377856706</v>
      </c>
      <c r="BW10" s="397">
        <v>104.504130729313</v>
      </c>
      <c r="BX10" s="397">
        <v>106.821913451769</v>
      </c>
      <c r="BY10" s="397">
        <v>120.162225361827</v>
      </c>
      <c r="BZ10" s="397">
        <v>127.42756142515</v>
      </c>
      <c r="CA10" s="397">
        <v>135.575332092241</v>
      </c>
      <c r="CB10" s="397">
        <v>132.93558467365</v>
      </c>
      <c r="CC10" s="397">
        <v>126.124219336313</v>
      </c>
      <c r="CD10" s="397">
        <v>125.107953692537</v>
      </c>
      <c r="CE10" s="397">
        <v>133.560627285569</v>
      </c>
      <c r="CF10" s="397">
        <v>107.445807851908</v>
      </c>
      <c r="CG10" s="397">
        <v>101.989013452837</v>
      </c>
      <c r="CH10" s="397">
        <v>98.418312283962</v>
      </c>
      <c r="CI10" s="397">
        <v>92.5284561183031</v>
      </c>
      <c r="CJ10" s="397">
        <v>102.824385541347</v>
      </c>
      <c r="CK10" s="397">
        <v>119.389175579385</v>
      </c>
      <c r="CL10" s="397">
        <v>131.396820606537</v>
      </c>
      <c r="CM10" s="397">
        <v>143.770774537932</v>
      </c>
      <c r="CN10" s="397">
        <v>138.526132165502</v>
      </c>
      <c r="CO10" s="397">
        <v>132.368073794826</v>
      </c>
      <c r="CP10" s="397">
        <v>131.101248158158</v>
      </c>
      <c r="CQ10" s="397">
        <v>140.745643119685</v>
      </c>
      <c r="CR10" s="397">
        <v>112.506424565097</v>
      </c>
      <c r="CS10" s="397">
        <v>107.109750380705</v>
      </c>
      <c r="CT10" s="397">
        <v>110.601594924599</v>
      </c>
      <c r="CU10" s="397">
        <v>109.061526473126</v>
      </c>
      <c r="CV10" s="397">
        <v>116.125413556062</v>
      </c>
      <c r="CW10" s="397">
        <v>128.997007977991</v>
      </c>
      <c r="CX10" s="397">
        <v>129.094955924772</v>
      </c>
      <c r="CY10" s="397">
        <v>144.861306863895</v>
      </c>
      <c r="CZ10" s="397">
        <v>137.88391623169</v>
      </c>
      <c r="DA10" s="397">
        <v>130.0475717691</v>
      </c>
      <c r="DB10" s="397">
        <v>133.551214195188</v>
      </c>
      <c r="DC10" s="397">
        <v>143.375247246793</v>
      </c>
      <c r="DD10" s="397">
        <v>115.271992994809</v>
      </c>
      <c r="DE10" s="397">
        <v>113.621439890041</v>
      </c>
      <c r="DF10" s="397">
        <v>114.072090897737</v>
      </c>
      <c r="DG10" s="397">
        <v>110.962679626809</v>
      </c>
      <c r="DH10" s="397">
        <v>116.110006855704</v>
      </c>
      <c r="DI10" s="397">
        <v>128.514005991847</v>
      </c>
      <c r="DJ10" s="397">
        <v>130.997915719325</v>
      </c>
      <c r="DK10" s="397">
        <v>145.82439787354</v>
      </c>
      <c r="DL10" s="397">
        <v>134.709218717056</v>
      </c>
      <c r="DM10" s="397">
        <v>132.787553003169</v>
      </c>
      <c r="DN10" s="397">
        <v>130.428813727103</v>
      </c>
      <c r="DO10" s="397">
        <v>150.058509464197</v>
      </c>
      <c r="DP10" s="397">
        <v>120.096781789813</v>
      </c>
      <c r="DQ10" s="397">
        <v>118.501387686852</v>
      </c>
      <c r="DR10" s="397">
        <v>0</v>
      </c>
      <c r="DS10" s="397">
        <v>0</v>
      </c>
      <c r="DT10" s="397">
        <v>0</v>
      </c>
      <c r="DU10" s="397">
        <v>0</v>
      </c>
      <c r="DV10" s="397">
        <v>0</v>
      </c>
      <c r="DW10" s="397">
        <v>0</v>
      </c>
      <c r="DX10" s="397">
        <v>0</v>
      </c>
      <c r="DY10" s="397">
        <v>94.3764421702638</v>
      </c>
      <c r="DZ10" s="397">
        <v>101.356567388662</v>
      </c>
      <c r="EA10" s="397">
        <v>97.0140168407881</v>
      </c>
      <c r="EB10" s="397">
        <v>107.252973600287</v>
      </c>
      <c r="EC10" s="397">
        <v>101.797843100431</v>
      </c>
      <c r="ED10" s="397">
        <v>108.59311165844</v>
      </c>
      <c r="EE10" s="397">
        <v>103.323995414248</v>
      </c>
      <c r="EF10" s="397">
        <v>113.385632930885</v>
      </c>
      <c r="EG10" s="397">
        <v>109.228753991301</v>
      </c>
      <c r="EH10" s="397">
        <v>116.679656788644</v>
      </c>
      <c r="EI10" s="397">
        <v>112.426513958018</v>
      </c>
      <c r="EJ10" s="397">
        <v>122.748030620332</v>
      </c>
      <c r="EK10" s="397">
        <v>116.488628617428</v>
      </c>
      <c r="EL10" s="397">
        <v>121.344787030447</v>
      </c>
      <c r="EM10" s="397">
        <v>115.680954255742</v>
      </c>
      <c r="EN10" s="397">
        <v>127.332375709523</v>
      </c>
      <c r="EO10" s="397">
        <v>121.887242671668</v>
      </c>
      <c r="EP10" s="397">
        <v>128.1971821224</v>
      </c>
      <c r="EQ10" s="397">
        <v>121.766613424055</v>
      </c>
      <c r="ER10" s="397">
        <v>134.427711730298</v>
      </c>
      <c r="ES10" s="397">
        <v>125.351216790659</v>
      </c>
      <c r="ET10" s="397">
        <v>73.5070154947468</v>
      </c>
      <c r="EU10" s="397">
        <v>110.496089847636</v>
      </c>
      <c r="EV10" s="397">
        <v>131.979492730347</v>
      </c>
      <c r="EW10" s="397">
        <v>128.264266771473</v>
      </c>
      <c r="EX10" s="397">
        <v>102.617711196236</v>
      </c>
      <c r="EY10" s="397">
        <v>104.914005746345</v>
      </c>
      <c r="EZ10" s="397">
        <v>137.897909103324</v>
      </c>
      <c r="FA10" s="397">
        <v>134.73832169089</v>
      </c>
      <c r="FB10" s="397">
        <v>110.0725899568</v>
      </c>
      <c r="FC10" s="397">
        <v>118.061316002393</v>
      </c>
      <c r="FD10" s="397">
        <v>137.280059673452</v>
      </c>
      <c r="FE10" s="397">
        <v>135.65801107036</v>
      </c>
      <c r="FF10" s="397">
        <v>114.321841260862</v>
      </c>
      <c r="FG10" s="397">
        <v>118.528897491453</v>
      </c>
      <c r="FH10" s="397">
        <v>137.17717743664</v>
      </c>
      <c r="FI10" s="397">
        <v>137.758292064823</v>
      </c>
      <c r="FJ10" s="397">
        <v>98.4576845843139</v>
      </c>
      <c r="FK10" s="397">
        <v>105.221660404951</v>
      </c>
      <c r="FL10" s="397">
        <v>112.777206140182</v>
      </c>
      <c r="FM10" s="397">
        <v>118.54994943339</v>
      </c>
      <c r="FN10" s="397">
        <v>124.58013710171</v>
      </c>
      <c r="FO10" s="397">
        <v>96.2906637999021</v>
      </c>
      <c r="FP10" s="397">
        <v>118.845524323833</v>
      </c>
      <c r="FQ10" s="397">
        <v>124.766228003694</v>
      </c>
      <c r="FR10" s="397">
        <v>127.173493219186</v>
      </c>
      <c r="FS10" s="397">
        <v>130.374609134227</v>
      </c>
      <c r="FT10" s="397">
        <v>100</v>
      </c>
      <c r="FU10" s="397">
        <v>106.775145776001</v>
      </c>
      <c r="FV10" s="397">
        <v>115.270738839574</v>
      </c>
      <c r="FW10" s="397">
        <v>120.211686403285</v>
      </c>
      <c r="FX10" s="397">
        <v>126.569687487105</v>
      </c>
      <c r="FY10" s="397">
        <v>110.333453715847</v>
      </c>
      <c r="FZ10" s="397">
        <v>118.423473204344</v>
      </c>
      <c r="GA10" s="397">
        <v>125.038071830884</v>
      </c>
      <c r="GB10" s="397">
        <v>126.421481814829</v>
      </c>
      <c r="GC10" s="106" t="s">
        <v>658</v>
      </c>
      <c r="GD10" s="106"/>
      <c r="HG10" s="286"/>
    </row>
    <row r="11" s="25" customFormat="1" ht="18" customHeight="1" spans="1:186">
      <c r="A11" s="44"/>
      <c r="B11" s="67"/>
      <c r="C11" s="68">
        <v>2.1</v>
      </c>
      <c r="D11" s="69">
        <v>0.370088448268711</v>
      </c>
      <c r="E11" s="69">
        <v>0.5767601249153</v>
      </c>
      <c r="F11" s="70">
        <v>13</v>
      </c>
      <c r="G11" s="80"/>
      <c r="H11" s="80" t="s">
        <v>659</v>
      </c>
      <c r="I11" s="81">
        <v>91.549459491421</v>
      </c>
      <c r="J11" s="81">
        <v>94.9972111581112</v>
      </c>
      <c r="K11" s="81">
        <v>100.742086625506</v>
      </c>
      <c r="L11" s="81">
        <v>102.034212286378</v>
      </c>
      <c r="M11" s="81">
        <v>103.769143045938</v>
      </c>
      <c r="N11" s="81">
        <v>98.4009465609737</v>
      </c>
      <c r="O11" s="81">
        <v>101.021410496606</v>
      </c>
      <c r="P11" s="81">
        <v>97.5750681261742</v>
      </c>
      <c r="Q11" s="81">
        <v>104.165612161074</v>
      </c>
      <c r="R11" s="81">
        <v>100.627523699698</v>
      </c>
      <c r="S11" s="81">
        <v>110.012033994443</v>
      </c>
      <c r="T11" s="81">
        <v>95.1052923536766</v>
      </c>
      <c r="U11" s="81">
        <v>95.4884452484981</v>
      </c>
      <c r="V11" s="81">
        <v>99.1986708506032</v>
      </c>
      <c r="W11" s="81">
        <v>104.378202507247</v>
      </c>
      <c r="X11" s="81">
        <v>105.11106071371</v>
      </c>
      <c r="Y11" s="81">
        <v>107.007149263003</v>
      </c>
      <c r="Z11" s="81">
        <v>105.708135457023</v>
      </c>
      <c r="AA11" s="81">
        <v>104.474309985102</v>
      </c>
      <c r="AB11" s="81">
        <v>103.049229963898</v>
      </c>
      <c r="AC11" s="81">
        <v>109.975356754168</v>
      </c>
      <c r="AD11" s="81">
        <v>106.696884959004</v>
      </c>
      <c r="AE11" s="81">
        <v>116.972895349187</v>
      </c>
      <c r="AF11" s="81">
        <v>99.3877363682344</v>
      </c>
      <c r="AG11" s="81">
        <v>99.7014463582362</v>
      </c>
      <c r="AH11" s="81">
        <v>104.988153732863</v>
      </c>
      <c r="AI11" s="81">
        <v>108.420056639286</v>
      </c>
      <c r="AJ11" s="81">
        <v>108.710662902551</v>
      </c>
      <c r="AK11" s="81">
        <v>112.911773474389</v>
      </c>
      <c r="AL11" s="81">
        <v>110.269796045667</v>
      </c>
      <c r="AM11" s="81">
        <v>109.429872646005</v>
      </c>
      <c r="AN11" s="81">
        <v>108.10285789313</v>
      </c>
      <c r="AO11" s="81">
        <v>114.840709126634</v>
      </c>
      <c r="AP11" s="81">
        <v>111.824886507778</v>
      </c>
      <c r="AQ11" s="81">
        <v>120.941604844351</v>
      </c>
      <c r="AR11" s="81">
        <v>102.200859604205</v>
      </c>
      <c r="AS11" s="81">
        <v>107.37831608196</v>
      </c>
      <c r="AT11" s="81">
        <v>109.980792053952</v>
      </c>
      <c r="AU11" s="81">
        <v>111.22084559667</v>
      </c>
      <c r="AV11" s="81">
        <v>111.085340439572</v>
      </c>
      <c r="AW11" s="81">
        <v>114.816509670931</v>
      </c>
      <c r="AX11" s="81">
        <v>114.415755236278</v>
      </c>
      <c r="AY11" s="81">
        <v>111.466639856866</v>
      </c>
      <c r="AZ11" s="81">
        <v>110.370493805964</v>
      </c>
      <c r="BA11" s="81">
        <v>117.528671852514</v>
      </c>
      <c r="BB11" s="81">
        <v>113.945222120652</v>
      </c>
      <c r="BC11" s="81">
        <v>123.753369927267</v>
      </c>
      <c r="BD11" s="81">
        <v>104.459948099203</v>
      </c>
      <c r="BE11" s="81">
        <v>111.560108850644</v>
      </c>
      <c r="BF11" s="81">
        <v>113.257808959038</v>
      </c>
      <c r="BG11" s="81">
        <v>115.402556520107</v>
      </c>
      <c r="BH11" s="81">
        <v>118.422064393332</v>
      </c>
      <c r="BI11" s="81">
        <v>121.586059525217</v>
      </c>
      <c r="BJ11" s="81">
        <v>120.412407179453</v>
      </c>
      <c r="BK11" s="81">
        <v>118.035419672264</v>
      </c>
      <c r="BL11" s="81">
        <v>115.783714066473</v>
      </c>
      <c r="BM11" s="81">
        <v>120.814845101203</v>
      </c>
      <c r="BN11" s="81">
        <v>116.596118591039</v>
      </c>
      <c r="BO11" s="81">
        <v>128.64526052315</v>
      </c>
      <c r="BP11" s="81">
        <v>109.197293492408</v>
      </c>
      <c r="BQ11" s="81">
        <v>114.914429966681</v>
      </c>
      <c r="BR11" s="81">
        <v>120.385198537111</v>
      </c>
      <c r="BS11" s="81">
        <v>112.646015897543</v>
      </c>
      <c r="BT11" s="81">
        <v>41.8483094642423</v>
      </c>
      <c r="BU11" s="81">
        <v>72.5926622093977</v>
      </c>
      <c r="BV11" s="81">
        <v>101.111057108433</v>
      </c>
      <c r="BW11" s="81">
        <v>97.7215284152239</v>
      </c>
      <c r="BX11" s="81">
        <v>102.8184776999</v>
      </c>
      <c r="BY11" s="81">
        <v>112.857449007091</v>
      </c>
      <c r="BZ11" s="81">
        <v>111.857478370103</v>
      </c>
      <c r="CA11" s="81">
        <v>123.764319992462</v>
      </c>
      <c r="CB11" s="81">
        <v>111.067281765835</v>
      </c>
      <c r="CC11" s="81">
        <v>115.154572473882</v>
      </c>
      <c r="CD11" s="81">
        <v>119.986091286834</v>
      </c>
      <c r="CE11" s="81">
        <v>129.129634345386</v>
      </c>
      <c r="CF11" s="81">
        <v>102.1236428038</v>
      </c>
      <c r="CG11" s="81">
        <v>102.452304878825</v>
      </c>
      <c r="CH11" s="81">
        <v>111.891810240321</v>
      </c>
      <c r="CI11" s="81">
        <v>100.207784611911</v>
      </c>
      <c r="CJ11" s="81">
        <v>103.975466480088</v>
      </c>
      <c r="CK11" s="81">
        <v>123.967179344668</v>
      </c>
      <c r="CL11" s="81">
        <v>120.465497214135</v>
      </c>
      <c r="CM11" s="81">
        <v>137.461198814042</v>
      </c>
      <c r="CN11" s="81">
        <v>119.846374672044</v>
      </c>
      <c r="CO11" s="81">
        <v>124.795990947981</v>
      </c>
      <c r="CP11" s="81">
        <v>127.691096704289</v>
      </c>
      <c r="CQ11" s="81">
        <v>135.867870861156</v>
      </c>
      <c r="CR11" s="81">
        <v>106.283089380988</v>
      </c>
      <c r="CS11" s="81">
        <v>106.084166729502</v>
      </c>
      <c r="CT11" s="81">
        <v>116.04403344935</v>
      </c>
      <c r="CU11" s="81">
        <v>110.907185326562</v>
      </c>
      <c r="CV11" s="81">
        <v>114.012479874294</v>
      </c>
      <c r="CW11" s="81">
        <v>130.809463259531</v>
      </c>
      <c r="CX11" s="81">
        <v>121.982688317598</v>
      </c>
      <c r="CY11" s="81">
        <v>132.585514650243</v>
      </c>
      <c r="CZ11" s="81">
        <v>118.755397768057</v>
      </c>
      <c r="DA11" s="81">
        <v>118.963298235029</v>
      </c>
      <c r="DB11" s="81">
        <v>123.45740533145</v>
      </c>
      <c r="DC11" s="81">
        <v>132.46048520276</v>
      </c>
      <c r="DD11" s="81">
        <v>102.944093419907</v>
      </c>
      <c r="DE11" s="81">
        <v>104.996513355117</v>
      </c>
      <c r="DF11" s="81">
        <v>109.111082793336</v>
      </c>
      <c r="DG11" s="81">
        <v>103.917679580019</v>
      </c>
      <c r="DH11" s="81">
        <v>108.21760960258</v>
      </c>
      <c r="DI11" s="81">
        <v>121.896693140876</v>
      </c>
      <c r="DJ11" s="81">
        <v>114.773686744513</v>
      </c>
      <c r="DK11" s="81">
        <v>126.238827950932</v>
      </c>
      <c r="DL11" s="81">
        <v>111.499454487418</v>
      </c>
      <c r="DM11" s="81">
        <v>119.634927244278</v>
      </c>
      <c r="DN11" s="81">
        <v>123.562353760667</v>
      </c>
      <c r="DO11" s="81">
        <v>134.289767070401</v>
      </c>
      <c r="DP11" s="81">
        <v>107.875416086639</v>
      </c>
      <c r="DQ11" s="81">
        <v>113.350476902512</v>
      </c>
      <c r="DR11" s="81">
        <v>0</v>
      </c>
      <c r="DS11" s="81">
        <v>0</v>
      </c>
      <c r="DT11" s="81">
        <v>0</v>
      </c>
      <c r="DU11" s="81">
        <v>0</v>
      </c>
      <c r="DV11" s="81">
        <v>0</v>
      </c>
      <c r="DW11" s="81">
        <v>0</v>
      </c>
      <c r="DX11" s="81">
        <v>0</v>
      </c>
      <c r="DY11" s="81">
        <v>95.7629190916794</v>
      </c>
      <c r="DZ11" s="81">
        <v>101.40143396443</v>
      </c>
      <c r="EA11" s="81">
        <v>100.920696927951</v>
      </c>
      <c r="EB11" s="81">
        <v>101.914950015939</v>
      </c>
      <c r="EC11" s="81">
        <v>99.6884395354494</v>
      </c>
      <c r="ED11" s="81">
        <v>105.942115144579</v>
      </c>
      <c r="EE11" s="81">
        <v>105.832965567723</v>
      </c>
      <c r="EF11" s="81">
        <v>107.685838892142</v>
      </c>
      <c r="EG11" s="81">
        <v>104.369885576795</v>
      </c>
      <c r="EH11" s="81">
        <v>110.630744140869</v>
      </c>
      <c r="EI11" s="81">
        <v>110.791146555256</v>
      </c>
      <c r="EJ11" s="81">
        <v>111.655783652111</v>
      </c>
      <c r="EK11" s="81">
        <v>109.526651244194</v>
      </c>
      <c r="EL11" s="81">
        <v>113.43920178226</v>
      </c>
      <c r="EM11" s="81">
        <v>113.121935171781</v>
      </c>
      <c r="EN11" s="81">
        <v>114.052846715707</v>
      </c>
      <c r="EO11" s="81">
        <v>113.406824776596</v>
      </c>
      <c r="EP11" s="81">
        <v>120.140177032667</v>
      </c>
      <c r="EQ11" s="81">
        <v>118.21132627998</v>
      </c>
      <c r="ER11" s="81">
        <v>118.146224202199</v>
      </c>
      <c r="ES11" s="81">
        <v>115.981881467112</v>
      </c>
      <c r="ET11" s="81">
        <v>71.850676260691</v>
      </c>
      <c r="EU11" s="81">
        <v>104.465818374072</v>
      </c>
      <c r="EV11" s="81">
        <v>115.563026709467</v>
      </c>
      <c r="EW11" s="81">
        <v>121.423432702034</v>
      </c>
      <c r="EX11" s="81">
        <v>105.489252640982</v>
      </c>
      <c r="EY11" s="81">
        <v>109.383476812222</v>
      </c>
      <c r="EZ11" s="81">
        <v>125.924356900074</v>
      </c>
      <c r="FA11" s="81">
        <v>129.451652837809</v>
      </c>
      <c r="FB11" s="81">
        <v>109.47042985328</v>
      </c>
      <c r="FC11" s="81">
        <v>118.576376153462</v>
      </c>
      <c r="FD11" s="81">
        <v>124.441200245299</v>
      </c>
      <c r="FE11" s="81">
        <v>124.960396256413</v>
      </c>
      <c r="FF11" s="81">
        <v>105.683896522787</v>
      </c>
      <c r="FG11" s="81">
        <v>111.343994107825</v>
      </c>
      <c r="FH11" s="81">
        <v>117.503989727621</v>
      </c>
      <c r="FI11" s="81">
        <v>125.829016025115</v>
      </c>
      <c r="FJ11" s="81">
        <v>98.6184225214708</v>
      </c>
      <c r="FK11" s="81">
        <v>102.236705716612</v>
      </c>
      <c r="FL11" s="81">
        <v>106.946418621465</v>
      </c>
      <c r="FM11" s="81">
        <v>110.896360768617</v>
      </c>
      <c r="FN11" s="81">
        <v>116.045719649668</v>
      </c>
      <c r="FO11" s="81">
        <v>92.477323214995</v>
      </c>
      <c r="FP11" s="81">
        <v>113.769249157745</v>
      </c>
      <c r="FQ11" s="81">
        <v>120.144442924783</v>
      </c>
      <c r="FR11" s="81">
        <v>116.564359108853</v>
      </c>
      <c r="FS11" s="81">
        <v>119.742588212899</v>
      </c>
      <c r="FT11" s="81">
        <v>100</v>
      </c>
      <c r="FU11" s="81">
        <v>104.787339784973</v>
      </c>
      <c r="FV11" s="81">
        <v>109.361889981258</v>
      </c>
      <c r="FW11" s="81">
        <v>112.535158728486</v>
      </c>
      <c r="FX11" s="81">
        <v>117.476138072861</v>
      </c>
      <c r="FY11" s="81">
        <v>101.965350702835</v>
      </c>
      <c r="FZ11" s="81">
        <v>115.555129763828</v>
      </c>
      <c r="GA11" s="81">
        <v>120.484914772463</v>
      </c>
      <c r="GB11" s="81">
        <v>114.873069153661</v>
      </c>
      <c r="GC11" s="108"/>
      <c r="GD11" s="109" t="s">
        <v>660</v>
      </c>
    </row>
    <row r="12" s="25" customFormat="1" ht="18" customHeight="1" spans="1:186">
      <c r="A12" s="44"/>
      <c r="B12" s="67"/>
      <c r="C12" s="68">
        <v>2.2</v>
      </c>
      <c r="D12" s="69">
        <v>0.392871416495725</v>
      </c>
      <c r="E12" s="69">
        <v>0.602985329942786</v>
      </c>
      <c r="F12" s="70">
        <v>14</v>
      </c>
      <c r="G12" s="80"/>
      <c r="H12" s="80" t="s">
        <v>661</v>
      </c>
      <c r="I12" s="81">
        <v>94.9441141666981</v>
      </c>
      <c r="J12" s="81">
        <v>89.2920625950606</v>
      </c>
      <c r="K12" s="81">
        <v>95.159844440084</v>
      </c>
      <c r="L12" s="81">
        <v>100.057579290586</v>
      </c>
      <c r="M12" s="81">
        <v>113.383494023656</v>
      </c>
      <c r="N12" s="81">
        <v>89.3397295286912</v>
      </c>
      <c r="O12" s="81">
        <v>89.0948471241211</v>
      </c>
      <c r="P12" s="81">
        <v>89.1178261998206</v>
      </c>
      <c r="Q12" s="81">
        <v>101.697562778589</v>
      </c>
      <c r="R12" s="81">
        <v>113.321841915649</v>
      </c>
      <c r="S12" s="81">
        <v>110.646428711668</v>
      </c>
      <c r="T12" s="81">
        <v>113.944669225377</v>
      </c>
      <c r="U12" s="81">
        <v>100.907823391034</v>
      </c>
      <c r="V12" s="81">
        <v>97.2276109572239</v>
      </c>
      <c r="W12" s="81">
        <v>107.194778623338</v>
      </c>
      <c r="X12" s="81">
        <v>106.519446740386</v>
      </c>
      <c r="Y12" s="81">
        <v>121.398682022091</v>
      </c>
      <c r="Z12" s="81">
        <v>103.569549124437</v>
      </c>
      <c r="AA12" s="81">
        <v>95.2581786703792</v>
      </c>
      <c r="AB12" s="81">
        <v>98.4186925962613</v>
      </c>
      <c r="AC12" s="81">
        <v>108.94288704118</v>
      </c>
      <c r="AD12" s="81">
        <v>118.60699604417</v>
      </c>
      <c r="AE12" s="81">
        <v>118.810050767836</v>
      </c>
      <c r="AF12" s="81">
        <v>122.239641109151</v>
      </c>
      <c r="AG12" s="81">
        <v>109.108695910608</v>
      </c>
      <c r="AH12" s="81">
        <v>106.740144715221</v>
      </c>
      <c r="AI12" s="81">
        <v>118.032371818212</v>
      </c>
      <c r="AJ12" s="81">
        <v>115.299943021854</v>
      </c>
      <c r="AK12" s="81">
        <v>132.542030776072</v>
      </c>
      <c r="AL12" s="81">
        <v>117.875542932212</v>
      </c>
      <c r="AM12" s="81">
        <v>109.181450425254</v>
      </c>
      <c r="AN12" s="81">
        <v>111.792727513147</v>
      </c>
      <c r="AO12" s="81">
        <v>123.399366057159</v>
      </c>
      <c r="AP12" s="81">
        <v>135.150908596499</v>
      </c>
      <c r="AQ12" s="81">
        <v>134.117717155874</v>
      </c>
      <c r="AR12" s="81">
        <v>137.25880802976</v>
      </c>
      <c r="AS12" s="81">
        <v>122.886890838024</v>
      </c>
      <c r="AT12" s="81">
        <v>117.668282724576</v>
      </c>
      <c r="AU12" s="81">
        <v>122.57156579039</v>
      </c>
      <c r="AV12" s="81">
        <v>120.996021644727</v>
      </c>
      <c r="AW12" s="81">
        <v>135.36950933024</v>
      </c>
      <c r="AX12" s="81">
        <v>127.525247987278</v>
      </c>
      <c r="AY12" s="81">
        <v>114.947479315131</v>
      </c>
      <c r="AZ12" s="81">
        <v>116.017117659303</v>
      </c>
      <c r="BA12" s="81">
        <v>125.383265391519</v>
      </c>
      <c r="BB12" s="81">
        <v>138.037728185835</v>
      </c>
      <c r="BC12" s="81">
        <v>144.672109367361</v>
      </c>
      <c r="BD12" s="81">
        <v>145.6998576093</v>
      </c>
      <c r="BE12" s="81">
        <v>132.280019600357</v>
      </c>
      <c r="BF12" s="81">
        <v>123.045006948723</v>
      </c>
      <c r="BG12" s="81">
        <v>129.262435860895</v>
      </c>
      <c r="BH12" s="81">
        <v>127.130192776631</v>
      </c>
      <c r="BI12" s="81">
        <v>143.049774920873</v>
      </c>
      <c r="BJ12" s="81">
        <v>134.337575331034</v>
      </c>
      <c r="BK12" s="81">
        <v>121.645048858332</v>
      </c>
      <c r="BL12" s="81">
        <v>124.026472544959</v>
      </c>
      <c r="BM12" s="81">
        <v>131.202745981077</v>
      </c>
      <c r="BN12" s="81">
        <v>149.116858968572</v>
      </c>
      <c r="BO12" s="81">
        <v>156.682061321925</v>
      </c>
      <c r="BP12" s="81">
        <v>153.35550821536</v>
      </c>
      <c r="BQ12" s="81">
        <v>137.27145600873</v>
      </c>
      <c r="BR12" s="81">
        <v>131.798018554393</v>
      </c>
      <c r="BS12" s="81">
        <v>128.386533766878</v>
      </c>
      <c r="BT12" s="81">
        <v>24.9840516418999</v>
      </c>
      <c r="BU12" s="81">
        <v>70.2895340063821</v>
      </c>
      <c r="BV12" s="81">
        <v>130.972117782705</v>
      </c>
      <c r="BW12" s="81">
        <v>114.468664322806</v>
      </c>
      <c r="BX12" s="81">
        <v>115.194245462967</v>
      </c>
      <c r="BY12" s="81">
        <v>132.431458741884</v>
      </c>
      <c r="BZ12" s="81">
        <v>148.74101944109</v>
      </c>
      <c r="CA12" s="81">
        <v>151.676585747612</v>
      </c>
      <c r="CB12" s="81">
        <v>154.292579510988</v>
      </c>
      <c r="CC12" s="81">
        <v>133.402914601166</v>
      </c>
      <c r="CD12" s="81">
        <v>128.404373875435</v>
      </c>
      <c r="CE12" s="81">
        <v>134.193652186398</v>
      </c>
      <c r="CF12" s="81">
        <v>102.348785947874</v>
      </c>
      <c r="CG12" s="81">
        <v>90.7000055003134</v>
      </c>
      <c r="CH12" s="81">
        <v>90.3076421653003</v>
      </c>
      <c r="CI12" s="81">
        <v>91.4564647338354</v>
      </c>
      <c r="CJ12" s="81">
        <v>108.257186929208</v>
      </c>
      <c r="CK12" s="81">
        <v>123.008300852136</v>
      </c>
      <c r="CL12" s="81">
        <v>148.436331265775</v>
      </c>
      <c r="CM12" s="81">
        <v>155.378669233936</v>
      </c>
      <c r="CN12" s="81">
        <v>157.428764746303</v>
      </c>
      <c r="CO12" s="81">
        <v>137.305456465784</v>
      </c>
      <c r="CP12" s="81">
        <v>132.90138162671</v>
      </c>
      <c r="CQ12" s="81">
        <v>143.020910896864</v>
      </c>
      <c r="CR12" s="81">
        <v>109.381861803718</v>
      </c>
      <c r="CS12" s="81">
        <v>95.5363875202229</v>
      </c>
      <c r="CT12" s="81">
        <v>96.4588610461337</v>
      </c>
      <c r="CU12" s="81">
        <v>100.408362272457</v>
      </c>
      <c r="CV12" s="81">
        <v>110.968661321145</v>
      </c>
      <c r="CW12" s="81">
        <v>123.474097901423</v>
      </c>
      <c r="CX12" s="81">
        <v>136.437351336659</v>
      </c>
      <c r="CY12" s="81">
        <v>155.792925717349</v>
      </c>
      <c r="CZ12" s="81">
        <v>152.95270939377</v>
      </c>
      <c r="DA12" s="81">
        <v>135.241083497163</v>
      </c>
      <c r="DB12" s="81">
        <v>140.203931511428</v>
      </c>
      <c r="DC12" s="81">
        <v>148.776456451336</v>
      </c>
      <c r="DD12" s="81">
        <v>115.313823363271</v>
      </c>
      <c r="DE12" s="81">
        <v>105.314284573148</v>
      </c>
      <c r="DF12" s="81">
        <v>109.104258884176</v>
      </c>
      <c r="DG12" s="81">
        <v>108.607091474746</v>
      </c>
      <c r="DH12" s="81">
        <v>115.34967529021</v>
      </c>
      <c r="DI12" s="81">
        <v>129.33728839952</v>
      </c>
      <c r="DJ12" s="81">
        <v>144.905837815665</v>
      </c>
      <c r="DK12" s="81">
        <v>160.993808169766</v>
      </c>
      <c r="DL12" s="81">
        <v>149.581836976353</v>
      </c>
      <c r="DM12" s="81">
        <v>137.298791008878</v>
      </c>
      <c r="DN12" s="81">
        <v>130.825928075989</v>
      </c>
      <c r="DO12" s="81">
        <v>160.184746171742</v>
      </c>
      <c r="DP12" s="81">
        <v>120.252634335609</v>
      </c>
      <c r="DQ12" s="81">
        <v>107.487578028982</v>
      </c>
      <c r="DR12" s="81">
        <v>0</v>
      </c>
      <c r="DS12" s="81">
        <v>0</v>
      </c>
      <c r="DT12" s="81">
        <v>0</v>
      </c>
      <c r="DU12" s="81">
        <v>0</v>
      </c>
      <c r="DV12" s="81">
        <v>0</v>
      </c>
      <c r="DW12" s="81">
        <v>0</v>
      </c>
      <c r="DX12" s="81">
        <v>0</v>
      </c>
      <c r="DY12" s="81">
        <v>93.1320070672809</v>
      </c>
      <c r="DZ12" s="81">
        <v>100.926934280978</v>
      </c>
      <c r="EA12" s="81">
        <v>93.3034120341769</v>
      </c>
      <c r="EB12" s="81">
        <v>112.637646617565</v>
      </c>
      <c r="EC12" s="81">
        <v>101.776737657199</v>
      </c>
      <c r="ED12" s="81">
        <v>110.495892628971</v>
      </c>
      <c r="EE12" s="81">
        <v>100.873252769273</v>
      </c>
      <c r="EF12" s="81">
        <v>119.885562640386</v>
      </c>
      <c r="EG12" s="81">
        <v>111.293737481347</v>
      </c>
      <c r="EH12" s="81">
        <v>121.905838910046</v>
      </c>
      <c r="EI12" s="81">
        <v>114.791181331853</v>
      </c>
      <c r="EJ12" s="81">
        <v>135.509144594044</v>
      </c>
      <c r="EK12" s="81">
        <v>121.042246450997</v>
      </c>
      <c r="EL12" s="81">
        <v>127.963592987415</v>
      </c>
      <c r="EM12" s="81">
        <v>118.782620788651</v>
      </c>
      <c r="EN12" s="81">
        <v>142.803231720832</v>
      </c>
      <c r="EO12" s="81">
        <v>128.195820803325</v>
      </c>
      <c r="EP12" s="81">
        <v>134.839181009513</v>
      </c>
      <c r="EQ12" s="81">
        <v>125.624755794789</v>
      </c>
      <c r="ER12" s="81">
        <v>153.051476168619</v>
      </c>
      <c r="ES12" s="81">
        <v>132.48533611</v>
      </c>
      <c r="ET12" s="81">
        <v>75.4152344769957</v>
      </c>
      <c r="EU12" s="81">
        <v>120.698122842552</v>
      </c>
      <c r="EV12" s="81">
        <v>151.570061566563</v>
      </c>
      <c r="EW12" s="81">
        <v>132.000313554333</v>
      </c>
      <c r="EX12" s="81">
        <v>94.4521445378292</v>
      </c>
      <c r="EY12" s="81">
        <v>107.573984171726</v>
      </c>
      <c r="EZ12" s="81">
        <v>153.747921748671</v>
      </c>
      <c r="FA12" s="81">
        <v>137.742582996453</v>
      </c>
      <c r="FB12" s="81">
        <v>100.459036790025</v>
      </c>
      <c r="FC12" s="81">
        <v>111.617040498342</v>
      </c>
      <c r="FD12" s="81">
        <v>148.394328815926</v>
      </c>
      <c r="FE12" s="81">
        <v>141.407157153309</v>
      </c>
      <c r="FF12" s="81">
        <v>109.910788940198</v>
      </c>
      <c r="FG12" s="81">
        <v>117.764685054825</v>
      </c>
      <c r="FH12" s="81">
        <v>151.827160987261</v>
      </c>
      <c r="FI12" s="81">
        <v>142.769821752203</v>
      </c>
      <c r="FJ12" s="81">
        <v>98.5674189032169</v>
      </c>
      <c r="FK12" s="81">
        <v>106.649668346815</v>
      </c>
      <c r="FL12" s="81">
        <v>116.344637248393</v>
      </c>
      <c r="FM12" s="81">
        <v>123.898454065591</v>
      </c>
      <c r="FN12" s="81">
        <v>130.953486021496</v>
      </c>
      <c r="FO12" s="81">
        <v>98.5459187956566</v>
      </c>
      <c r="FP12" s="81">
        <v>117.809946422237</v>
      </c>
      <c r="FQ12" s="81">
        <v>123.62919966266</v>
      </c>
      <c r="FR12" s="81">
        <v>128.969915879269</v>
      </c>
      <c r="FS12" s="81">
        <v>131.20993552424</v>
      </c>
      <c r="FT12" s="81">
        <v>100</v>
      </c>
      <c r="FU12" s="81">
        <v>108.257861423957</v>
      </c>
      <c r="FV12" s="81">
        <v>120.874975579323</v>
      </c>
      <c r="FW12" s="81">
        <v>127.647922986974</v>
      </c>
      <c r="FX12" s="81">
        <v>135.427808444061</v>
      </c>
      <c r="FY12" s="81">
        <v>120.042188749028</v>
      </c>
      <c r="FZ12" s="81">
        <v>121.94359100314</v>
      </c>
      <c r="GA12" s="81">
        <v>124.553247275186</v>
      </c>
      <c r="GB12" s="81">
        <v>130.227448033898</v>
      </c>
      <c r="GC12" s="108"/>
      <c r="GD12" s="109" t="s">
        <v>662</v>
      </c>
    </row>
    <row r="13" s="26" customFormat="1" ht="18" customHeight="1" spans="1:186">
      <c r="A13" s="44"/>
      <c r="C13" s="68">
        <v>2.3</v>
      </c>
      <c r="D13" s="69">
        <v>0.102063910203529</v>
      </c>
      <c r="E13" s="69">
        <v>0.148077459672668</v>
      </c>
      <c r="F13" s="73">
        <v>15</v>
      </c>
      <c r="G13" s="80"/>
      <c r="H13" s="80" t="s">
        <v>663</v>
      </c>
      <c r="I13" s="81">
        <v>97.3300023087572</v>
      </c>
      <c r="J13" s="81">
        <v>89.5736893069125</v>
      </c>
      <c r="K13" s="81">
        <v>95.2270664837201</v>
      </c>
      <c r="L13" s="81">
        <v>98.1295979130267</v>
      </c>
      <c r="M13" s="81">
        <v>106.663461872224</v>
      </c>
      <c r="N13" s="81">
        <v>104.000897034922</v>
      </c>
      <c r="O13" s="81">
        <v>98.7076433001158</v>
      </c>
      <c r="P13" s="81">
        <v>95.7521924002256</v>
      </c>
      <c r="Q13" s="81">
        <v>96.2625774205704</v>
      </c>
      <c r="R13" s="81">
        <v>93.6908769765654</v>
      </c>
      <c r="S13" s="81">
        <v>108.917206126283</v>
      </c>
      <c r="T13" s="81">
        <v>115.744788856678</v>
      </c>
      <c r="U13" s="81">
        <v>111.303367270898</v>
      </c>
      <c r="V13" s="81">
        <v>105.578431785722</v>
      </c>
      <c r="W13" s="81">
        <v>113.417873401189</v>
      </c>
      <c r="X13" s="81">
        <v>109.926796611564</v>
      </c>
      <c r="Y13" s="81">
        <v>114.938753597783</v>
      </c>
      <c r="Z13" s="81">
        <v>108.645685421282</v>
      </c>
      <c r="AA13" s="81">
        <v>105.479517121269</v>
      </c>
      <c r="AB13" s="81">
        <v>105.275698559133</v>
      </c>
      <c r="AC13" s="81">
        <v>99.8384976636569</v>
      </c>
      <c r="AD13" s="81">
        <v>98.0162173359295</v>
      </c>
      <c r="AE13" s="81">
        <v>113.53938402015</v>
      </c>
      <c r="AF13" s="81">
        <v>115.79823463198</v>
      </c>
      <c r="AG13" s="81">
        <v>124.617907386041</v>
      </c>
      <c r="AH13" s="81">
        <v>114.532156703874</v>
      </c>
      <c r="AI13" s="81">
        <v>120.085499298282</v>
      </c>
      <c r="AJ13" s="81">
        <v>120.132974091515</v>
      </c>
      <c r="AK13" s="81">
        <v>125.437195534287</v>
      </c>
      <c r="AL13" s="81">
        <v>111.305637303842</v>
      </c>
      <c r="AM13" s="81">
        <v>111.078781053682</v>
      </c>
      <c r="AN13" s="81">
        <v>110.003934728982</v>
      </c>
      <c r="AO13" s="81">
        <v>106.418598597808</v>
      </c>
      <c r="AP13" s="81">
        <v>103.670026816681</v>
      </c>
      <c r="AQ13" s="81">
        <v>117.822189709906</v>
      </c>
      <c r="AR13" s="81">
        <v>120.471060365784</v>
      </c>
      <c r="AS13" s="81">
        <v>129.53412248728</v>
      </c>
      <c r="AT13" s="81">
        <v>118.650626002005</v>
      </c>
      <c r="AU13" s="81">
        <v>127.003340940279</v>
      </c>
      <c r="AV13" s="81">
        <v>127.487787816085</v>
      </c>
      <c r="AW13" s="81">
        <v>130.229033530435</v>
      </c>
      <c r="AX13" s="81">
        <v>117.836850842001</v>
      </c>
      <c r="AY13" s="81">
        <v>115.227954480102</v>
      </c>
      <c r="AZ13" s="81">
        <v>112.489280061012</v>
      </c>
      <c r="BA13" s="81">
        <v>111.336851566961</v>
      </c>
      <c r="BB13" s="81">
        <v>107.191752101569</v>
      </c>
      <c r="BC13" s="81">
        <v>118.735466730523</v>
      </c>
      <c r="BD13" s="81">
        <v>122.244441161703</v>
      </c>
      <c r="BE13" s="81">
        <v>132.081741670621</v>
      </c>
      <c r="BF13" s="81">
        <v>120.548162235786</v>
      </c>
      <c r="BG13" s="81">
        <v>135.057866844179</v>
      </c>
      <c r="BH13" s="81">
        <v>133.505613061025</v>
      </c>
      <c r="BI13" s="81">
        <v>138.150247735724</v>
      </c>
      <c r="BJ13" s="81">
        <v>125.941001294899</v>
      </c>
      <c r="BK13" s="81">
        <v>121.202434703119</v>
      </c>
      <c r="BL13" s="81">
        <v>119.997226713555</v>
      </c>
      <c r="BM13" s="81">
        <v>118.511440495168</v>
      </c>
      <c r="BN13" s="81">
        <v>111.723951628515</v>
      </c>
      <c r="BO13" s="81">
        <v>127.217352674273</v>
      </c>
      <c r="BP13" s="81">
        <v>127.077334964749</v>
      </c>
      <c r="BQ13" s="81">
        <v>134.06833411728</v>
      </c>
      <c r="BR13" s="81">
        <v>127.820094701691</v>
      </c>
      <c r="BS13" s="81">
        <v>136.493192110991</v>
      </c>
      <c r="BT13" s="81">
        <v>26.7235665741821</v>
      </c>
      <c r="BU13" s="81">
        <v>84.6946845842355</v>
      </c>
      <c r="BV13" s="81">
        <v>105.145725232033</v>
      </c>
      <c r="BW13" s="81">
        <v>90.3457772344049</v>
      </c>
      <c r="BX13" s="81">
        <v>88.3223303154789</v>
      </c>
      <c r="BY13" s="81">
        <v>98.6527800888978</v>
      </c>
      <c r="BZ13" s="81">
        <v>101.282464968532</v>
      </c>
      <c r="CA13" s="81">
        <v>116.013280310455</v>
      </c>
      <c r="CB13" s="81">
        <v>131.144701291609</v>
      </c>
      <c r="CC13" s="81">
        <v>139.211345716701</v>
      </c>
      <c r="CD13" s="81">
        <v>131.634220360226</v>
      </c>
      <c r="CE13" s="81">
        <v>148.241560614627</v>
      </c>
      <c r="CF13" s="81">
        <v>148.931136044832</v>
      </c>
      <c r="CG13" s="81">
        <v>146.154399452233</v>
      </c>
      <c r="CH13" s="81">
        <v>78.9665923992149</v>
      </c>
      <c r="CI13" s="81">
        <v>66.9828032489067</v>
      </c>
      <c r="CJ13" s="81">
        <v>76.2180598243976</v>
      </c>
      <c r="CK13" s="81">
        <v>86.820481593941</v>
      </c>
      <c r="CL13" s="81">
        <v>104.587720015477</v>
      </c>
      <c r="CM13" s="81">
        <v>121.078066694584</v>
      </c>
      <c r="CN13" s="81">
        <v>134.310292161308</v>
      </c>
      <c r="CO13" s="81">
        <v>141.755769483201</v>
      </c>
      <c r="CP13" s="81">
        <v>137.05343903843</v>
      </c>
      <c r="CQ13" s="81">
        <v>150.479409818503</v>
      </c>
      <c r="CR13" s="81">
        <v>149.46976184731</v>
      </c>
      <c r="CS13" s="81">
        <v>158.232208818932</v>
      </c>
      <c r="CT13" s="81">
        <v>146.9938962413</v>
      </c>
      <c r="CU13" s="81">
        <v>137.109202661735</v>
      </c>
      <c r="CV13" s="81">
        <v>145.354047350872</v>
      </c>
      <c r="CW13" s="81">
        <v>144.427322795859</v>
      </c>
      <c r="CX13" s="81">
        <v>126.898238293466</v>
      </c>
      <c r="CY13" s="81">
        <v>148.160807344933</v>
      </c>
      <c r="CZ13" s="81">
        <v>151.0277497777</v>
      </c>
      <c r="DA13" s="81">
        <v>152.072231108927</v>
      </c>
      <c r="DB13" s="81">
        <v>145.776001945948</v>
      </c>
      <c r="DC13" s="81">
        <v>163.893897501612</v>
      </c>
      <c r="DD13" s="81">
        <v>163.118693065816</v>
      </c>
      <c r="DE13" s="81">
        <v>181.042953720571</v>
      </c>
      <c r="DF13" s="81">
        <v>153.624643276361</v>
      </c>
      <c r="DG13" s="81">
        <v>147.995055912956</v>
      </c>
      <c r="DH13" s="81">
        <v>149.946951496389</v>
      </c>
      <c r="DI13" s="81">
        <v>150.935885592166</v>
      </c>
      <c r="DJ13" s="81">
        <v>137.556748766795</v>
      </c>
      <c r="DK13" s="81">
        <v>160.338719549126</v>
      </c>
      <c r="DL13" s="81">
        <v>164.548303598121</v>
      </c>
      <c r="DM13" s="81">
        <v>165.646704889585</v>
      </c>
      <c r="DN13" s="81">
        <v>155.556515063308</v>
      </c>
      <c r="DO13" s="81">
        <v>170.242605390958</v>
      </c>
      <c r="DP13" s="81">
        <v>167.064224547288</v>
      </c>
      <c r="DQ13" s="81">
        <v>183.413398057158</v>
      </c>
      <c r="DR13" s="81">
        <v>0</v>
      </c>
      <c r="DS13" s="81">
        <v>0</v>
      </c>
      <c r="DT13" s="81">
        <v>0</v>
      </c>
      <c r="DU13" s="81">
        <v>0</v>
      </c>
      <c r="DV13" s="81">
        <v>0</v>
      </c>
      <c r="DW13" s="81">
        <v>0</v>
      </c>
      <c r="DX13" s="81">
        <v>0</v>
      </c>
      <c r="DY13" s="81">
        <v>94.0435860331299</v>
      </c>
      <c r="DZ13" s="81">
        <v>102.931318940058</v>
      </c>
      <c r="EA13" s="81">
        <v>96.9074710403039</v>
      </c>
      <c r="EB13" s="81">
        <v>106.117623986509</v>
      </c>
      <c r="EC13" s="81">
        <v>110.09989081927</v>
      </c>
      <c r="ED13" s="81">
        <v>111.170411876876</v>
      </c>
      <c r="EE13" s="81">
        <v>103.531237781353</v>
      </c>
      <c r="EF13" s="81">
        <v>109.117945329353</v>
      </c>
      <c r="EG13" s="81">
        <v>119.745187796066</v>
      </c>
      <c r="EH13" s="81">
        <v>118.958602309881</v>
      </c>
      <c r="EI13" s="81">
        <v>109.167104793491</v>
      </c>
      <c r="EJ13" s="81">
        <v>113.987758964124</v>
      </c>
      <c r="EK13" s="81">
        <v>125.062696476521</v>
      </c>
      <c r="EL13" s="81">
        <v>125.184557396174</v>
      </c>
      <c r="EM13" s="81">
        <v>113.018028702692</v>
      </c>
      <c r="EN13" s="81">
        <v>116.057219997932</v>
      </c>
      <c r="EO13" s="81">
        <v>129.229256916862</v>
      </c>
      <c r="EP13" s="81">
        <v>132.532287363883</v>
      </c>
      <c r="EQ13" s="81">
        <v>119.903700637281</v>
      </c>
      <c r="ER13" s="81">
        <v>122.006213089179</v>
      </c>
      <c r="ES13" s="81">
        <v>132.793873643321</v>
      </c>
      <c r="ET13" s="81">
        <v>72.1879921301502</v>
      </c>
      <c r="EU13" s="81">
        <v>92.4402958795939</v>
      </c>
      <c r="EV13" s="81">
        <v>116.146815523532</v>
      </c>
      <c r="EW13" s="81">
        <v>139.695708897185</v>
      </c>
      <c r="EX13" s="81">
        <v>124.684042632093</v>
      </c>
      <c r="EY13" s="81">
        <v>76.6737815557484</v>
      </c>
      <c r="EZ13" s="81">
        <v>119.992026290456</v>
      </c>
      <c r="FA13" s="81">
        <v>143.096206113378</v>
      </c>
      <c r="FB13" s="81">
        <v>151.565288969181</v>
      </c>
      <c r="FC13" s="81">
        <v>142.296857602822</v>
      </c>
      <c r="FD13" s="81">
        <v>142.028931805366</v>
      </c>
      <c r="FE13" s="81">
        <v>153.914043518829</v>
      </c>
      <c r="FF13" s="81">
        <v>165.928763354249</v>
      </c>
      <c r="FG13" s="81">
        <v>149.625964333837</v>
      </c>
      <c r="FH13" s="81">
        <v>154.147923971347</v>
      </c>
      <c r="FI13" s="81">
        <v>163.815275114617</v>
      </c>
      <c r="FJ13" s="81">
        <v>97.3847635769281</v>
      </c>
      <c r="FK13" s="81">
        <v>111.033044533431</v>
      </c>
      <c r="FL13" s="81">
        <v>120.9611466028</v>
      </c>
      <c r="FM13" s="81">
        <v>126.580982155217</v>
      </c>
      <c r="FN13" s="81">
        <v>131.868726309467</v>
      </c>
      <c r="FO13" s="81">
        <v>101.959974417676</v>
      </c>
      <c r="FP13" s="81">
        <v>142.834532437724</v>
      </c>
      <c r="FQ13" s="81">
        <v>147.398117801275</v>
      </c>
      <c r="FR13" s="81">
        <v>161.180755468575</v>
      </c>
      <c r="FS13" s="81">
        <v>168.384689589659</v>
      </c>
      <c r="FT13" s="81">
        <v>100</v>
      </c>
      <c r="FU13" s="81">
        <v>108.479871451713</v>
      </c>
      <c r="FV13" s="81">
        <v>115.46466346589</v>
      </c>
      <c r="FW13" s="81">
        <v>119.83062564333</v>
      </c>
      <c r="FX13" s="81">
        <v>125.917864501801</v>
      </c>
      <c r="FY13" s="81">
        <v>103.392244294149</v>
      </c>
      <c r="FZ13" s="81">
        <v>115.261389843871</v>
      </c>
      <c r="GA13" s="81">
        <v>144.746821122687</v>
      </c>
      <c r="GB13" s="81">
        <v>155.904173794566</v>
      </c>
      <c r="GC13" s="111"/>
      <c r="GD13" s="109" t="s">
        <v>664</v>
      </c>
    </row>
    <row r="14" s="25" customFormat="1" ht="20.1" customHeight="1" spans="1:186">
      <c r="A14" s="44"/>
      <c r="B14" s="559" t="s">
        <v>665</v>
      </c>
      <c r="C14" s="222"/>
      <c r="D14" s="75">
        <v>4.6219854882642</v>
      </c>
      <c r="E14" s="75">
        <v>4.56314513608477</v>
      </c>
      <c r="F14" s="76"/>
      <c r="G14" s="119" t="s">
        <v>666</v>
      </c>
      <c r="H14" s="119"/>
      <c r="I14" s="397">
        <v>93.3844659663914</v>
      </c>
      <c r="J14" s="397">
        <v>89.9167742791395</v>
      </c>
      <c r="K14" s="397">
        <v>99.3179617330747</v>
      </c>
      <c r="L14" s="397">
        <v>98.9999444375668</v>
      </c>
      <c r="M14" s="397">
        <v>96.98542334001</v>
      </c>
      <c r="N14" s="397">
        <v>98.9987191796857</v>
      </c>
      <c r="O14" s="397">
        <v>98.2946460179312</v>
      </c>
      <c r="P14" s="397">
        <v>97.8338885403955</v>
      </c>
      <c r="Q14" s="397">
        <v>105.443335417957</v>
      </c>
      <c r="R14" s="397">
        <v>107.166627753279</v>
      </c>
      <c r="S14" s="397">
        <v>106.20504601064</v>
      </c>
      <c r="T14" s="397">
        <v>107.461045843175</v>
      </c>
      <c r="U14" s="397">
        <v>102.811664923441</v>
      </c>
      <c r="V14" s="397">
        <v>97.341078241742</v>
      </c>
      <c r="W14" s="397">
        <v>101.61190387612</v>
      </c>
      <c r="X14" s="397">
        <v>101.406916414387</v>
      </c>
      <c r="Y14" s="397">
        <v>101.899191415985</v>
      </c>
      <c r="Z14" s="397">
        <v>107.765040420157</v>
      </c>
      <c r="AA14" s="397">
        <v>103.964858513493</v>
      </c>
      <c r="AB14" s="397">
        <v>104.640966344332</v>
      </c>
      <c r="AC14" s="397">
        <v>108.085278789023</v>
      </c>
      <c r="AD14" s="397">
        <v>109.033136978169</v>
      </c>
      <c r="AE14" s="397">
        <v>113.337297027557</v>
      </c>
      <c r="AF14" s="397">
        <v>114.635901815787</v>
      </c>
      <c r="AG14" s="397">
        <v>110.753395009823</v>
      </c>
      <c r="AH14" s="397">
        <v>108.299159299103</v>
      </c>
      <c r="AI14" s="397">
        <v>111.043479827075</v>
      </c>
      <c r="AJ14" s="397">
        <v>108.283148734839</v>
      </c>
      <c r="AK14" s="397">
        <v>109.875917955425</v>
      </c>
      <c r="AL14" s="397">
        <v>109.653863269416</v>
      </c>
      <c r="AM14" s="397">
        <v>108.451212589464</v>
      </c>
      <c r="AN14" s="397">
        <v>107.617160449655</v>
      </c>
      <c r="AO14" s="397">
        <v>110.670890782536</v>
      </c>
      <c r="AP14" s="397">
        <v>109.983827273786</v>
      </c>
      <c r="AQ14" s="397">
        <v>114.976810261517</v>
      </c>
      <c r="AR14" s="397">
        <v>118.244914724766</v>
      </c>
      <c r="AS14" s="397">
        <v>115.513240957339</v>
      </c>
      <c r="AT14" s="397">
        <v>112.218766808547</v>
      </c>
      <c r="AU14" s="397">
        <v>115.690880599605</v>
      </c>
      <c r="AV14" s="397">
        <v>111.568573555413</v>
      </c>
      <c r="AW14" s="397">
        <v>112.794472508051</v>
      </c>
      <c r="AX14" s="397">
        <v>115.589372515396</v>
      </c>
      <c r="AY14" s="397">
        <v>114.977402178648</v>
      </c>
      <c r="AZ14" s="397">
        <v>114.449218447839</v>
      </c>
      <c r="BA14" s="397">
        <v>117.732230389359</v>
      </c>
      <c r="BB14" s="397">
        <v>117.176708306769</v>
      </c>
      <c r="BC14" s="397">
        <v>118.236543068019</v>
      </c>
      <c r="BD14" s="397">
        <v>124.172161420431</v>
      </c>
      <c r="BE14" s="397">
        <v>122.07187677063</v>
      </c>
      <c r="BF14" s="397">
        <v>118.405917364026</v>
      </c>
      <c r="BG14" s="397">
        <v>121.448812048972</v>
      </c>
      <c r="BH14" s="397">
        <v>117.321431968144</v>
      </c>
      <c r="BI14" s="397">
        <v>120.107966059945</v>
      </c>
      <c r="BJ14" s="397">
        <v>121.04463563341</v>
      </c>
      <c r="BK14" s="397">
        <v>121.366141549659</v>
      </c>
      <c r="BL14" s="397">
        <v>120.912245865389</v>
      </c>
      <c r="BM14" s="397">
        <v>124.557496588705</v>
      </c>
      <c r="BN14" s="397">
        <v>122.569781288655</v>
      </c>
      <c r="BO14" s="397">
        <v>124.692853628174</v>
      </c>
      <c r="BP14" s="397">
        <v>130.269842321131</v>
      </c>
      <c r="BQ14" s="397">
        <v>125.737415767163</v>
      </c>
      <c r="BR14" s="397">
        <v>125.863062969597</v>
      </c>
      <c r="BS14" s="397">
        <v>114.097778410503</v>
      </c>
      <c r="BT14" s="397">
        <v>37.1094681501587</v>
      </c>
      <c r="BU14" s="397">
        <v>72.9893952803107</v>
      </c>
      <c r="BV14" s="397">
        <v>129.871025507386</v>
      </c>
      <c r="BW14" s="397">
        <v>122.375533507853</v>
      </c>
      <c r="BX14" s="397">
        <v>117.91012921304</v>
      </c>
      <c r="BY14" s="397">
        <v>127.363613532722</v>
      </c>
      <c r="BZ14" s="397">
        <v>124.427076580483</v>
      </c>
      <c r="CA14" s="397">
        <v>127.481620171753</v>
      </c>
      <c r="CB14" s="397">
        <v>134.617360819615</v>
      </c>
      <c r="CC14" s="397">
        <v>128.816489501768</v>
      </c>
      <c r="CD14" s="397">
        <v>127.042906742007</v>
      </c>
      <c r="CE14" s="397">
        <v>126.806741008656</v>
      </c>
      <c r="CF14" s="397">
        <v>116.008476237942</v>
      </c>
      <c r="CG14" s="397">
        <v>111.698737304274</v>
      </c>
      <c r="CH14" s="397">
        <v>106.260864433912</v>
      </c>
      <c r="CI14" s="397">
        <v>93.3449140340158</v>
      </c>
      <c r="CJ14" s="397">
        <v>104.900403867776</v>
      </c>
      <c r="CK14" s="397">
        <v>120.756342581471</v>
      </c>
      <c r="CL14" s="397">
        <v>126.14093071865</v>
      </c>
      <c r="CM14" s="397">
        <v>139.52667677456</v>
      </c>
      <c r="CN14" s="397">
        <v>143.392945541236</v>
      </c>
      <c r="CO14" s="397">
        <v>139.883980886733</v>
      </c>
      <c r="CP14" s="397">
        <v>133.126041163306</v>
      </c>
      <c r="CQ14" s="397">
        <v>136.165648398872</v>
      </c>
      <c r="CR14" s="397">
        <v>127.691620898383</v>
      </c>
      <c r="CS14" s="397">
        <v>121.517130378784</v>
      </c>
      <c r="CT14" s="397">
        <v>124.630508803428</v>
      </c>
      <c r="CU14" s="397">
        <v>119.325040235434</v>
      </c>
      <c r="CV14" s="397">
        <v>122.3184303209</v>
      </c>
      <c r="CW14" s="397">
        <v>131.273549021001</v>
      </c>
      <c r="CX14" s="397">
        <v>126.50791789891</v>
      </c>
      <c r="CY14" s="397">
        <v>134.562504789983</v>
      </c>
      <c r="CZ14" s="397">
        <v>137.212473785963</v>
      </c>
      <c r="DA14" s="397">
        <v>131.313527259747</v>
      </c>
      <c r="DB14" s="397">
        <v>132.626420415811</v>
      </c>
      <c r="DC14" s="397">
        <v>129.566487070555</v>
      </c>
      <c r="DD14" s="397">
        <v>120.234996925462</v>
      </c>
      <c r="DE14" s="397">
        <v>125.399218547925</v>
      </c>
      <c r="DF14" s="397">
        <v>124.377375835188</v>
      </c>
      <c r="DG14" s="397">
        <v>119.525245921385</v>
      </c>
      <c r="DH14" s="397">
        <v>124.619324969769</v>
      </c>
      <c r="DI14" s="397">
        <v>131.929721497782</v>
      </c>
      <c r="DJ14" s="397">
        <v>132.477552590136</v>
      </c>
      <c r="DK14" s="397">
        <v>139.364929745015</v>
      </c>
      <c r="DL14" s="397">
        <v>142.245494334239</v>
      </c>
      <c r="DM14" s="397">
        <v>139.294974673419</v>
      </c>
      <c r="DN14" s="397">
        <v>135.169903335283</v>
      </c>
      <c r="DO14" s="397">
        <v>136.021082294541</v>
      </c>
      <c r="DP14" s="397">
        <v>128.664064129876</v>
      </c>
      <c r="DQ14" s="397">
        <v>130.238540029479</v>
      </c>
      <c r="DR14" s="397" t="e">
        <v>#DIV/0!</v>
      </c>
      <c r="DS14" s="397" t="e">
        <v>#DIV/0!</v>
      </c>
      <c r="DT14" s="397" t="e">
        <v>#DIV/0!</v>
      </c>
      <c r="DU14" s="397" t="e">
        <v>#DIV/0!</v>
      </c>
      <c r="DV14" s="397" t="e">
        <v>#DIV/0!</v>
      </c>
      <c r="DW14" s="397" t="e">
        <v>#DIV/0!</v>
      </c>
      <c r="DX14" s="397" t="e">
        <v>#DIV/0!</v>
      </c>
      <c r="DY14" s="397">
        <v>94.2064006595352</v>
      </c>
      <c r="DZ14" s="397">
        <v>98.3280289857542</v>
      </c>
      <c r="EA14" s="397">
        <v>100.523956658761</v>
      </c>
      <c r="EB14" s="397">
        <v>106.944239869031</v>
      </c>
      <c r="EC14" s="397">
        <v>100.588215680434</v>
      </c>
      <c r="ED14" s="397">
        <v>103.690382750176</v>
      </c>
      <c r="EE14" s="397">
        <v>105.563701215616</v>
      </c>
      <c r="EF14" s="397">
        <v>112.335445273838</v>
      </c>
      <c r="EG14" s="397">
        <v>110.032011378667</v>
      </c>
      <c r="EH14" s="397">
        <v>109.270976653227</v>
      </c>
      <c r="EI14" s="397">
        <v>108.913087940552</v>
      </c>
      <c r="EJ14" s="397">
        <v>114.401850753356</v>
      </c>
      <c r="EK14" s="397">
        <v>114.47429612183</v>
      </c>
      <c r="EL14" s="397">
        <v>113.31747285962</v>
      </c>
      <c r="EM14" s="397">
        <v>115.719617005282</v>
      </c>
      <c r="EN14" s="397">
        <v>119.861804265073</v>
      </c>
      <c r="EO14" s="397">
        <v>120.642202061209</v>
      </c>
      <c r="EP14" s="397">
        <v>119.491344553833</v>
      </c>
      <c r="EQ14" s="397">
        <v>122.278628001251</v>
      </c>
      <c r="ER14" s="397">
        <v>125.84415907932</v>
      </c>
      <c r="ES14" s="397">
        <v>121.899419049088</v>
      </c>
      <c r="ET14" s="397">
        <v>79.9899629792851</v>
      </c>
      <c r="EU14" s="397">
        <v>122.549758751205</v>
      </c>
      <c r="EV14" s="397">
        <v>128.842019190617</v>
      </c>
      <c r="EW14" s="397">
        <v>127.555379084144</v>
      </c>
      <c r="EX14" s="397">
        <v>111.322692658709</v>
      </c>
      <c r="EY14" s="397">
        <v>106.333886827754</v>
      </c>
      <c r="EZ14" s="397">
        <v>136.353517678149</v>
      </c>
      <c r="FA14" s="397">
        <v>136.391890149637</v>
      </c>
      <c r="FB14" s="397">
        <v>124.613086693532</v>
      </c>
      <c r="FC14" s="397">
        <v>124.305673192445</v>
      </c>
      <c r="FD14" s="397">
        <v>132.760965491619</v>
      </c>
      <c r="FE14" s="397">
        <v>131.168811582038</v>
      </c>
      <c r="FF14" s="397">
        <v>123.337197102858</v>
      </c>
      <c r="FG14" s="397">
        <v>125.358097462979</v>
      </c>
      <c r="FH14" s="397">
        <v>138.029325556463</v>
      </c>
      <c r="FI14" s="397">
        <v>136.828653434414</v>
      </c>
      <c r="FJ14" s="397">
        <v>95.7209139512365</v>
      </c>
      <c r="FK14" s="397">
        <v>101.014150974335</v>
      </c>
      <c r="FL14" s="397">
        <v>109.651020165253</v>
      </c>
      <c r="FM14" s="397">
        <v>113.557186885791</v>
      </c>
      <c r="FN14" s="397">
        <v>119.871200842343</v>
      </c>
      <c r="FO14" s="397">
        <v>95.1594241155465</v>
      </c>
      <c r="FP14" s="397">
        <v>122.074670158929</v>
      </c>
      <c r="FQ14" s="397">
        <v>131.676884345216</v>
      </c>
      <c r="FR14" s="397">
        <v>127.8281300439</v>
      </c>
      <c r="FS14" s="397">
        <v>133.87771289252</v>
      </c>
      <c r="FT14" s="397">
        <v>100.00065654327</v>
      </c>
      <c r="FU14" s="397">
        <v>105.544436230016</v>
      </c>
      <c r="FV14" s="397">
        <v>110.65448168145</v>
      </c>
      <c r="FW14" s="397">
        <v>115.843297562951</v>
      </c>
      <c r="FX14" s="397">
        <v>122.064083423903</v>
      </c>
      <c r="FY14" s="397">
        <v>113.320289992549</v>
      </c>
      <c r="FZ14" s="397">
        <v>120.391369062189</v>
      </c>
      <c r="GA14" s="397">
        <v>129.517903881808</v>
      </c>
      <c r="GB14" s="397">
        <v>129.473357926085</v>
      </c>
      <c r="GC14" s="106" t="s">
        <v>667</v>
      </c>
      <c r="GD14" s="106"/>
    </row>
    <row r="15" s="25" customFormat="1" ht="45" customHeight="1" spans="1:186">
      <c r="A15" s="44"/>
      <c r="B15" s="67"/>
      <c r="C15" s="68">
        <v>3.1</v>
      </c>
      <c r="D15" s="69">
        <v>1.73770279397958</v>
      </c>
      <c r="E15" s="69">
        <v>1.43951717839407</v>
      </c>
      <c r="F15" s="70">
        <v>16</v>
      </c>
      <c r="G15" s="80"/>
      <c r="H15" s="80" t="s">
        <v>668</v>
      </c>
      <c r="I15" s="81">
        <v>92.6355646970765</v>
      </c>
      <c r="J15" s="81">
        <v>91.6385306297384</v>
      </c>
      <c r="K15" s="81">
        <v>104.783883348902</v>
      </c>
      <c r="L15" s="81">
        <v>106.678989901953</v>
      </c>
      <c r="M15" s="81">
        <v>93.2130400338223</v>
      </c>
      <c r="N15" s="81">
        <v>97.6294192980552</v>
      </c>
      <c r="O15" s="81">
        <v>97.1217665441928</v>
      </c>
      <c r="P15" s="81">
        <v>96.8733927170205</v>
      </c>
      <c r="Q15" s="81">
        <v>102.308583251731</v>
      </c>
      <c r="R15" s="81">
        <v>106.212356295635</v>
      </c>
      <c r="S15" s="81">
        <v>105.437930709638</v>
      </c>
      <c r="T15" s="81">
        <v>105.466542572236</v>
      </c>
      <c r="U15" s="81">
        <v>100.327172494418</v>
      </c>
      <c r="V15" s="81">
        <v>96.7548770546847</v>
      </c>
      <c r="W15" s="81">
        <v>100.969659170423</v>
      </c>
      <c r="X15" s="81">
        <v>102.898114593344</v>
      </c>
      <c r="Y15" s="81">
        <v>99.2407862424648</v>
      </c>
      <c r="Z15" s="81">
        <v>107.568764532406</v>
      </c>
      <c r="AA15" s="81">
        <v>101.73409608381</v>
      </c>
      <c r="AB15" s="81">
        <v>102.364116276817</v>
      </c>
      <c r="AC15" s="81">
        <v>100.773435104361</v>
      </c>
      <c r="AD15" s="81">
        <v>105.883597445246</v>
      </c>
      <c r="AE15" s="81">
        <v>109.38950211648</v>
      </c>
      <c r="AF15" s="81">
        <v>111.323455118257</v>
      </c>
      <c r="AG15" s="81">
        <v>103.975706010834</v>
      </c>
      <c r="AH15" s="81">
        <v>103.631267668201</v>
      </c>
      <c r="AI15" s="81">
        <v>108.935396012355</v>
      </c>
      <c r="AJ15" s="81">
        <v>108.888401649364</v>
      </c>
      <c r="AK15" s="81">
        <v>106.520073184444</v>
      </c>
      <c r="AL15" s="81">
        <v>106.419277435174</v>
      </c>
      <c r="AM15" s="81">
        <v>103.57990258446</v>
      </c>
      <c r="AN15" s="81">
        <v>103.135531442361</v>
      </c>
      <c r="AO15" s="81">
        <v>103.312291667139</v>
      </c>
      <c r="AP15" s="81">
        <v>107.350356395012</v>
      </c>
      <c r="AQ15" s="81">
        <v>112.385238727042</v>
      </c>
      <c r="AR15" s="81">
        <v>113.939845278119</v>
      </c>
      <c r="AS15" s="81">
        <v>111.751940301865</v>
      </c>
      <c r="AT15" s="81">
        <v>111.166712519769</v>
      </c>
      <c r="AU15" s="81">
        <v>112.496792901481</v>
      </c>
      <c r="AV15" s="81">
        <v>112.781387911586</v>
      </c>
      <c r="AW15" s="81">
        <v>109.957595438377</v>
      </c>
      <c r="AX15" s="81">
        <v>111.373873755348</v>
      </c>
      <c r="AY15" s="81">
        <v>108.746576273044</v>
      </c>
      <c r="AZ15" s="81">
        <v>111.025703996974</v>
      </c>
      <c r="BA15" s="81">
        <v>111.919215476829</v>
      </c>
      <c r="BB15" s="81">
        <v>116.523408022154</v>
      </c>
      <c r="BC15" s="81">
        <v>116.496913436829</v>
      </c>
      <c r="BD15" s="81">
        <v>120.158673913832</v>
      </c>
      <c r="BE15" s="81">
        <v>118.70128690409</v>
      </c>
      <c r="BF15" s="81">
        <v>117.210515762151</v>
      </c>
      <c r="BG15" s="81">
        <v>116.191530456246</v>
      </c>
      <c r="BH15" s="81">
        <v>116.991065306277</v>
      </c>
      <c r="BI15" s="81">
        <v>116.233593204915</v>
      </c>
      <c r="BJ15" s="81">
        <v>116.070262518974</v>
      </c>
      <c r="BK15" s="81">
        <v>114.807285282474</v>
      </c>
      <c r="BL15" s="81">
        <v>116.87372508071</v>
      </c>
      <c r="BM15" s="81">
        <v>119.182687446695</v>
      </c>
      <c r="BN15" s="81">
        <v>121.30071212723</v>
      </c>
      <c r="BO15" s="81">
        <v>121.561727331727</v>
      </c>
      <c r="BP15" s="81">
        <v>125.58328379777</v>
      </c>
      <c r="BQ15" s="81">
        <v>121.707899899081</v>
      </c>
      <c r="BR15" s="81">
        <v>125.14879417783</v>
      </c>
      <c r="BS15" s="81">
        <v>113.326963201559</v>
      </c>
      <c r="BT15" s="81">
        <v>24.2942258898144</v>
      </c>
      <c r="BU15" s="81">
        <v>56.8127163504293</v>
      </c>
      <c r="BV15" s="81">
        <v>122.375594198322</v>
      </c>
      <c r="BW15" s="81">
        <v>102.822998392702</v>
      </c>
      <c r="BX15" s="81">
        <v>102.269023783646</v>
      </c>
      <c r="BY15" s="81">
        <v>116.025914428703</v>
      </c>
      <c r="BZ15" s="81">
        <v>115.789288781686</v>
      </c>
      <c r="CA15" s="81">
        <v>121.488036423501</v>
      </c>
      <c r="CB15" s="81">
        <v>126.456081897652</v>
      </c>
      <c r="CC15" s="81">
        <v>118.297648760128</v>
      </c>
      <c r="CD15" s="81">
        <v>120.064383007154</v>
      </c>
      <c r="CE15" s="81">
        <v>119.170702825023</v>
      </c>
      <c r="CF15" s="81">
        <v>109.127750477067</v>
      </c>
      <c r="CG15" s="81">
        <v>107.669068623226</v>
      </c>
      <c r="CH15" s="81">
        <v>100.340964407925</v>
      </c>
      <c r="CI15" s="81">
        <v>79.2177378472838</v>
      </c>
      <c r="CJ15" s="81">
        <v>99.999409320949</v>
      </c>
      <c r="CK15" s="81">
        <v>113.806254387944</v>
      </c>
      <c r="CL15" s="81">
        <v>121.776547703645</v>
      </c>
      <c r="CM15" s="81">
        <v>136.642419983207</v>
      </c>
      <c r="CN15" s="81">
        <v>137.231583876012</v>
      </c>
      <c r="CO15" s="81">
        <v>131.647854160473</v>
      </c>
      <c r="CP15" s="81">
        <v>128.180116377457</v>
      </c>
      <c r="CQ15" s="81">
        <v>131.051912558717</v>
      </c>
      <c r="CR15" s="81">
        <v>117.667304900966</v>
      </c>
      <c r="CS15" s="81">
        <v>117.880430785334</v>
      </c>
      <c r="CT15" s="81">
        <v>118.138859260002</v>
      </c>
      <c r="CU15" s="81">
        <v>112.789361333587</v>
      </c>
      <c r="CV15" s="81">
        <v>113.115591807795</v>
      </c>
      <c r="CW15" s="81">
        <v>122.148966861497</v>
      </c>
      <c r="CX15" s="81">
        <v>121.911754659375</v>
      </c>
      <c r="CY15" s="81">
        <v>120.748155541651</v>
      </c>
      <c r="CZ15" s="81">
        <v>119.630406900379</v>
      </c>
      <c r="DA15" s="81">
        <v>112.526020752218</v>
      </c>
      <c r="DB15" s="81">
        <v>125.019250726646</v>
      </c>
      <c r="DC15" s="81">
        <v>119.549532359447</v>
      </c>
      <c r="DD15" s="81">
        <v>106.043961073138</v>
      </c>
      <c r="DE15" s="81">
        <v>116.21842502231</v>
      </c>
      <c r="DF15" s="81">
        <v>113.554719473819</v>
      </c>
      <c r="DG15" s="81">
        <v>109.034375937695</v>
      </c>
      <c r="DH15" s="81">
        <v>111.758313536294</v>
      </c>
      <c r="DI15" s="81">
        <v>117.485953822687</v>
      </c>
      <c r="DJ15" s="81">
        <v>124.00054871788</v>
      </c>
      <c r="DK15" s="81">
        <v>118.453627048324</v>
      </c>
      <c r="DL15" s="81">
        <v>116.043875452956</v>
      </c>
      <c r="DM15" s="81">
        <v>113.350070692145</v>
      </c>
      <c r="DN15" s="81">
        <v>119.487428016633</v>
      </c>
      <c r="DO15" s="81">
        <v>122.623249086596</v>
      </c>
      <c r="DP15" s="81">
        <v>110.980440374626</v>
      </c>
      <c r="DQ15" s="81">
        <v>118.306291451871</v>
      </c>
      <c r="DR15" s="81">
        <v>0</v>
      </c>
      <c r="DS15" s="81">
        <v>0</v>
      </c>
      <c r="DT15" s="81">
        <v>0</v>
      </c>
      <c r="DU15" s="81">
        <v>0</v>
      </c>
      <c r="DV15" s="81">
        <v>0</v>
      </c>
      <c r="DW15" s="81">
        <v>0</v>
      </c>
      <c r="DX15" s="81">
        <v>0</v>
      </c>
      <c r="DY15" s="81">
        <v>96.3526595585723</v>
      </c>
      <c r="DZ15" s="81">
        <v>99.1738164112768</v>
      </c>
      <c r="EA15" s="81">
        <v>98.7679141709814</v>
      </c>
      <c r="EB15" s="81">
        <v>105.70560985917</v>
      </c>
      <c r="EC15" s="81">
        <v>99.3505695731752</v>
      </c>
      <c r="ED15" s="81">
        <v>103.235888456072</v>
      </c>
      <c r="EE15" s="81">
        <v>101.623882488329</v>
      </c>
      <c r="EF15" s="81">
        <v>108.865518226661</v>
      </c>
      <c r="EG15" s="81">
        <v>105.514123230463</v>
      </c>
      <c r="EH15" s="81">
        <v>107.275917422994</v>
      </c>
      <c r="EI15" s="81">
        <v>103.34257523132</v>
      </c>
      <c r="EJ15" s="81">
        <v>111.225146800058</v>
      </c>
      <c r="EK15" s="81">
        <v>111.805148574372</v>
      </c>
      <c r="EL15" s="81">
        <v>111.370952368437</v>
      </c>
      <c r="EM15" s="81">
        <v>110.563831915616</v>
      </c>
      <c r="EN15" s="81">
        <v>117.726331790938</v>
      </c>
      <c r="EO15" s="81">
        <v>117.367777707496</v>
      </c>
      <c r="EP15" s="81">
        <v>116.431640343389</v>
      </c>
      <c r="EQ15" s="81">
        <v>116.954565936626</v>
      </c>
      <c r="ER15" s="81">
        <v>122.815241085576</v>
      </c>
      <c r="ES15" s="81">
        <v>120.061219092823</v>
      </c>
      <c r="ET15" s="81">
        <v>67.8275121461886</v>
      </c>
      <c r="EU15" s="81">
        <v>107.039312201684</v>
      </c>
      <c r="EV15" s="81">
        <v>121.24446903428</v>
      </c>
      <c r="EW15" s="81">
        <v>119.177578197435</v>
      </c>
      <c r="EX15" s="81">
        <v>105.712594502739</v>
      </c>
      <c r="EY15" s="81">
        <v>97.6744671853923</v>
      </c>
      <c r="EZ15" s="81">
        <v>131.883517187621</v>
      </c>
      <c r="FA15" s="81">
        <v>130.293294365549</v>
      </c>
      <c r="FB15" s="81">
        <v>117.895531648767</v>
      </c>
      <c r="FC15" s="81">
        <v>116.017973334293</v>
      </c>
      <c r="FD15" s="81">
        <v>120.763439033802</v>
      </c>
      <c r="FE15" s="81">
        <v>119.031601279437</v>
      </c>
      <c r="FF15" s="81">
        <v>111.939035189756</v>
      </c>
      <c r="FG15" s="81">
        <v>112.759547765559</v>
      </c>
      <c r="FH15" s="81">
        <v>119.499350406387</v>
      </c>
      <c r="FI15" s="81">
        <v>118.486915931791</v>
      </c>
      <c r="FJ15" s="81">
        <v>97.7900017222984</v>
      </c>
      <c r="FK15" s="81">
        <v>100.038121911067</v>
      </c>
      <c r="FL15" s="81">
        <v>106.39016890504</v>
      </c>
      <c r="FM15" s="81">
        <v>111.630885814616</v>
      </c>
      <c r="FN15" s="81">
        <v>117.065598326736</v>
      </c>
      <c r="FO15" s="81">
        <v>88.2581199037427</v>
      </c>
      <c r="FP15" s="81">
        <v>114.86591073852</v>
      </c>
      <c r="FQ15" s="81">
        <v>125.285523756589</v>
      </c>
      <c r="FR15" s="81">
        <v>115.871437986752</v>
      </c>
      <c r="FS15" s="81">
        <v>116.949495924374</v>
      </c>
      <c r="FT15" s="81">
        <v>100</v>
      </c>
      <c r="FU15" s="81">
        <v>103.268964686059</v>
      </c>
      <c r="FV15" s="81">
        <v>106.839440671209</v>
      </c>
      <c r="FW15" s="81">
        <v>112.866566162341</v>
      </c>
      <c r="FX15" s="81">
        <v>118.392306268272</v>
      </c>
      <c r="FY15" s="81">
        <v>104.043128118744</v>
      </c>
      <c r="FZ15" s="81">
        <v>113.612039268297</v>
      </c>
      <c r="GA15" s="81">
        <v>121.242559595603</v>
      </c>
      <c r="GB15" s="81">
        <v>115.807383660285</v>
      </c>
      <c r="GC15" s="108"/>
      <c r="GD15" s="109" t="s">
        <v>669</v>
      </c>
    </row>
    <row r="16" s="25" customFormat="1" ht="18" customHeight="1" spans="1:186">
      <c r="A16" s="44"/>
      <c r="B16" s="67"/>
      <c r="C16" s="68">
        <v>3.2</v>
      </c>
      <c r="D16" s="69">
        <v>1.05943652851094</v>
      </c>
      <c r="E16" s="69">
        <v>1.15368662569003</v>
      </c>
      <c r="F16" s="70">
        <v>17</v>
      </c>
      <c r="G16" s="80"/>
      <c r="H16" s="80" t="s">
        <v>348</v>
      </c>
      <c r="I16" s="81">
        <v>94.9599319388905</v>
      </c>
      <c r="J16" s="81">
        <v>88.233164772573</v>
      </c>
      <c r="K16" s="81">
        <v>104.520735047215</v>
      </c>
      <c r="L16" s="81">
        <v>99.6239296723481</v>
      </c>
      <c r="M16" s="81">
        <v>93.3265587473258</v>
      </c>
      <c r="N16" s="81">
        <v>95.9273870030535</v>
      </c>
      <c r="O16" s="81">
        <v>96.6300345692208</v>
      </c>
      <c r="P16" s="81">
        <v>96.0250065846629</v>
      </c>
      <c r="Q16" s="81">
        <v>115.921794777546</v>
      </c>
      <c r="R16" s="81">
        <v>100.88700000635</v>
      </c>
      <c r="S16" s="81">
        <v>105.862834793655</v>
      </c>
      <c r="T16" s="81">
        <v>108.08162208716</v>
      </c>
      <c r="U16" s="81">
        <v>108.604824452496</v>
      </c>
      <c r="V16" s="81">
        <v>96.8540671632242</v>
      </c>
      <c r="W16" s="81">
        <v>107.379055630093</v>
      </c>
      <c r="X16" s="81">
        <v>105.136847533745</v>
      </c>
      <c r="Y16" s="81">
        <v>98.4476176762038</v>
      </c>
      <c r="Z16" s="81">
        <v>101.09606551248</v>
      </c>
      <c r="AA16" s="81">
        <v>98.233250718862</v>
      </c>
      <c r="AB16" s="81">
        <v>98.980121987934</v>
      </c>
      <c r="AC16" s="81">
        <v>117.576127341716</v>
      </c>
      <c r="AD16" s="81">
        <v>101.571372378833</v>
      </c>
      <c r="AE16" s="81">
        <v>110.199782593652</v>
      </c>
      <c r="AF16" s="81">
        <v>110.245519959529</v>
      </c>
      <c r="AG16" s="81">
        <v>112.886967580687</v>
      </c>
      <c r="AH16" s="81">
        <v>109.085937306912</v>
      </c>
      <c r="AI16" s="81">
        <v>111.788969615408</v>
      </c>
      <c r="AJ16" s="81">
        <v>113.73868951079</v>
      </c>
      <c r="AK16" s="81">
        <v>109.238849236506</v>
      </c>
      <c r="AL16" s="81">
        <v>103.416601253512</v>
      </c>
      <c r="AM16" s="81">
        <v>103.243971339334</v>
      </c>
      <c r="AN16" s="81">
        <v>100.054669844433</v>
      </c>
      <c r="AO16" s="81">
        <v>117.785282399139</v>
      </c>
      <c r="AP16" s="81">
        <v>106.343354736208</v>
      </c>
      <c r="AQ16" s="81">
        <v>115.338593033036</v>
      </c>
      <c r="AR16" s="81">
        <v>121.028900818755</v>
      </c>
      <c r="AS16" s="81">
        <v>117.820396572189</v>
      </c>
      <c r="AT16" s="81">
        <v>111.778241269287</v>
      </c>
      <c r="AU16" s="81">
        <v>116.685664518074</v>
      </c>
      <c r="AV16" s="81">
        <v>118.03906155228</v>
      </c>
      <c r="AW16" s="81">
        <v>115.483617354301</v>
      </c>
      <c r="AX16" s="81">
        <v>111.547486949297</v>
      </c>
      <c r="AY16" s="81">
        <v>112.490221157793</v>
      </c>
      <c r="AZ16" s="81">
        <v>106.491837597034</v>
      </c>
      <c r="BA16" s="81">
        <v>118.428077274854</v>
      </c>
      <c r="BB16" s="81">
        <v>109.68681648022</v>
      </c>
      <c r="BC16" s="81">
        <v>115.737578367192</v>
      </c>
      <c r="BD16" s="81">
        <v>125.864049071737</v>
      </c>
      <c r="BE16" s="81">
        <v>119.487436738849</v>
      </c>
      <c r="BF16" s="81">
        <v>116.967808419197</v>
      </c>
      <c r="BG16" s="81">
        <v>122.123565885283</v>
      </c>
      <c r="BH16" s="81">
        <v>123.774439910459</v>
      </c>
      <c r="BI16" s="81">
        <v>121.510381564972</v>
      </c>
      <c r="BJ16" s="81">
        <v>116.310666262007</v>
      </c>
      <c r="BK16" s="81">
        <v>117.972221759653</v>
      </c>
      <c r="BL16" s="81">
        <v>111.455447424867</v>
      </c>
      <c r="BM16" s="81">
        <v>123.31456880302</v>
      </c>
      <c r="BN16" s="81">
        <v>113.052000240614</v>
      </c>
      <c r="BO16" s="81">
        <v>124.942419759064</v>
      </c>
      <c r="BP16" s="81">
        <v>128.682049387124</v>
      </c>
      <c r="BQ16" s="81">
        <v>119.682040460294</v>
      </c>
      <c r="BR16" s="81">
        <v>122.930601624377</v>
      </c>
      <c r="BS16" s="81">
        <v>111.879492423904</v>
      </c>
      <c r="BT16" s="81">
        <v>64.9160582274641</v>
      </c>
      <c r="BU16" s="81">
        <v>95.691338047845</v>
      </c>
      <c r="BV16" s="81">
        <v>128.751611280282</v>
      </c>
      <c r="BW16" s="81">
        <v>125.793810609591</v>
      </c>
      <c r="BX16" s="81">
        <v>114.151800808476</v>
      </c>
      <c r="BY16" s="81">
        <v>129.589165258274</v>
      </c>
      <c r="BZ16" s="81">
        <v>119.543441156765</v>
      </c>
      <c r="CA16" s="81">
        <v>129.377693111865</v>
      </c>
      <c r="CB16" s="81">
        <v>135.546764164258</v>
      </c>
      <c r="CC16" s="81">
        <v>130.111514929847</v>
      </c>
      <c r="CD16" s="81">
        <v>130.678493744679</v>
      </c>
      <c r="CE16" s="81">
        <v>131.681251803918</v>
      </c>
      <c r="CF16" s="81">
        <v>122.485373319339</v>
      </c>
      <c r="CG16" s="81">
        <v>114.161479841016</v>
      </c>
      <c r="CH16" s="81">
        <v>129.043039240046</v>
      </c>
      <c r="CI16" s="81">
        <v>122.75722360272</v>
      </c>
      <c r="CJ16" s="81">
        <v>129.758479755164</v>
      </c>
      <c r="CK16" s="81">
        <v>147.943505931816</v>
      </c>
      <c r="CL16" s="81">
        <v>139.918973910887</v>
      </c>
      <c r="CM16" s="81">
        <v>154.646371170828</v>
      </c>
      <c r="CN16" s="81">
        <v>152.366595834574</v>
      </c>
      <c r="CO16" s="81">
        <v>149.172649149309</v>
      </c>
      <c r="CP16" s="81">
        <v>138.834865958344</v>
      </c>
      <c r="CQ16" s="81">
        <v>138.085823074629</v>
      </c>
      <c r="CR16" s="81">
        <v>132.289237501642</v>
      </c>
      <c r="CS16" s="81">
        <v>122.626656038496</v>
      </c>
      <c r="CT16" s="81">
        <v>142.555791454191</v>
      </c>
      <c r="CU16" s="81">
        <v>139.933778719737</v>
      </c>
      <c r="CV16" s="81">
        <v>145.620228959853</v>
      </c>
      <c r="CW16" s="81">
        <v>162.569803329648</v>
      </c>
      <c r="CX16" s="81">
        <v>143.430102017994</v>
      </c>
      <c r="CY16" s="81">
        <v>155.156374668804</v>
      </c>
      <c r="CZ16" s="81">
        <v>155.965398770464</v>
      </c>
      <c r="DA16" s="81">
        <v>152.509159761822</v>
      </c>
      <c r="DB16" s="81">
        <v>146.574449996302</v>
      </c>
      <c r="DC16" s="81">
        <v>142.818694125089</v>
      </c>
      <c r="DD16" s="81">
        <v>134.108820231814</v>
      </c>
      <c r="DE16" s="81">
        <v>131.144140249728</v>
      </c>
      <c r="DF16" s="81">
        <v>145.509825178297</v>
      </c>
      <c r="DG16" s="81">
        <v>142.282147284429</v>
      </c>
      <c r="DH16" s="81">
        <v>150.367269802973</v>
      </c>
      <c r="DI16" s="81">
        <v>168.154836581588</v>
      </c>
      <c r="DJ16" s="81">
        <v>150.059545509713</v>
      </c>
      <c r="DK16" s="81">
        <v>167.737730154073</v>
      </c>
      <c r="DL16" s="81">
        <v>165.057053260115</v>
      </c>
      <c r="DM16" s="81">
        <v>163.021609047028</v>
      </c>
      <c r="DN16" s="81">
        <v>151.896797642503</v>
      </c>
      <c r="DO16" s="81">
        <v>143.852732959393</v>
      </c>
      <c r="DP16" s="81">
        <v>138.681553585459</v>
      </c>
      <c r="DQ16" s="81">
        <v>132.706809805653</v>
      </c>
      <c r="DR16" s="81">
        <v>0</v>
      </c>
      <c r="DS16" s="81">
        <v>0</v>
      </c>
      <c r="DT16" s="81">
        <v>0</v>
      </c>
      <c r="DU16" s="81">
        <v>0</v>
      </c>
      <c r="DV16" s="81">
        <v>0</v>
      </c>
      <c r="DW16" s="81">
        <v>0</v>
      </c>
      <c r="DX16" s="81">
        <v>0</v>
      </c>
      <c r="DY16" s="81">
        <v>95.9046105862262</v>
      </c>
      <c r="DZ16" s="81">
        <v>96.2926251409091</v>
      </c>
      <c r="EA16" s="81">
        <v>102.858945310477</v>
      </c>
      <c r="EB16" s="81">
        <v>104.943818962388</v>
      </c>
      <c r="EC16" s="81">
        <v>104.279315748604</v>
      </c>
      <c r="ED16" s="81">
        <v>101.560176907476</v>
      </c>
      <c r="EE16" s="81">
        <v>104.929833349504</v>
      </c>
      <c r="EF16" s="81">
        <v>107.338891644005</v>
      </c>
      <c r="EG16" s="81">
        <v>111.253958167669</v>
      </c>
      <c r="EH16" s="81">
        <v>108.798046666936</v>
      </c>
      <c r="EI16" s="81">
        <v>107.027974527635</v>
      </c>
      <c r="EJ16" s="81">
        <v>114.236949529333</v>
      </c>
      <c r="EK16" s="81">
        <v>115.428100786517</v>
      </c>
      <c r="EL16" s="81">
        <v>115.023388618626</v>
      </c>
      <c r="EM16" s="81">
        <v>112.470045343227</v>
      </c>
      <c r="EN16" s="81">
        <v>117.09614797305</v>
      </c>
      <c r="EO16" s="81">
        <v>119.526270347776</v>
      </c>
      <c r="EP16" s="81">
        <v>120.531829245813</v>
      </c>
      <c r="EQ16" s="81">
        <v>117.580745995847</v>
      </c>
      <c r="ER16" s="81">
        <v>122.225489795601</v>
      </c>
      <c r="ES16" s="81">
        <v>118.164044836192</v>
      </c>
      <c r="ET16" s="81">
        <v>96.4530025185304</v>
      </c>
      <c r="EU16" s="81">
        <v>123.178258892114</v>
      </c>
      <c r="EV16" s="81">
        <v>128.155966144296</v>
      </c>
      <c r="EW16" s="81">
        <v>130.823753492815</v>
      </c>
      <c r="EX16" s="81">
        <v>121.896630800134</v>
      </c>
      <c r="EY16" s="81">
        <v>133.486403096567</v>
      </c>
      <c r="EZ16" s="81">
        <v>148.977313638763</v>
      </c>
      <c r="FA16" s="81">
        <v>142.031112727427</v>
      </c>
      <c r="FB16" s="81">
        <v>132.490561664776</v>
      </c>
      <c r="FC16" s="81">
        <v>149.374603669746</v>
      </c>
      <c r="FD16" s="81">
        <v>151.517291819087</v>
      </c>
      <c r="FE16" s="81">
        <v>147.300767961071</v>
      </c>
      <c r="FF16" s="81">
        <v>136.92092855328</v>
      </c>
      <c r="FG16" s="81">
        <v>153.601417889663</v>
      </c>
      <c r="FH16" s="81">
        <v>160.951442974634</v>
      </c>
      <c r="FI16" s="81">
        <v>152.923713216308</v>
      </c>
      <c r="FJ16" s="81">
        <v>96.1328640356705</v>
      </c>
      <c r="FK16" s="81">
        <v>103.284482491152</v>
      </c>
      <c r="FL16" s="81">
        <v>111.347882650061</v>
      </c>
      <c r="FM16" s="81">
        <v>115.961396253226</v>
      </c>
      <c r="FN16" s="81">
        <v>120.772726503752</v>
      </c>
      <c r="FO16" s="81">
        <v>103.019906156777</v>
      </c>
      <c r="FP16" s="81">
        <v>125.82362272776</v>
      </c>
      <c r="FQ16" s="81">
        <v>136.201846344484</v>
      </c>
      <c r="FR16" s="81">
        <v>141.431052872951</v>
      </c>
      <c r="FS16" s="81">
        <v>146.031900608007</v>
      </c>
      <c r="FT16" s="81">
        <v>100</v>
      </c>
      <c r="FU16" s="81">
        <v>104.527054412397</v>
      </c>
      <c r="FV16" s="81">
        <v>110.329232222893</v>
      </c>
      <c r="FW16" s="81">
        <v>115.004420680355</v>
      </c>
      <c r="FX16" s="81">
        <v>119.966083846259</v>
      </c>
      <c r="FY16" s="81">
        <v>116.487818097783</v>
      </c>
      <c r="FZ16" s="81">
        <v>133.796025257069</v>
      </c>
      <c r="GA16" s="81">
        <v>143.853392470259</v>
      </c>
      <c r="GB16" s="81">
        <v>149.693639344662</v>
      </c>
      <c r="GC16" s="108"/>
      <c r="GD16" s="109" t="s">
        <v>386</v>
      </c>
    </row>
    <row r="17" s="25" customFormat="1" ht="18" customHeight="1" spans="1:186">
      <c r="A17" s="44"/>
      <c r="B17" s="67"/>
      <c r="C17" s="68">
        <v>3.3</v>
      </c>
      <c r="D17" s="69">
        <v>0.906006665139458</v>
      </c>
      <c r="E17" s="69">
        <v>0.927106391217062</v>
      </c>
      <c r="F17" s="70">
        <v>18</v>
      </c>
      <c r="G17" s="80"/>
      <c r="H17" s="80" t="s">
        <v>670</v>
      </c>
      <c r="I17" s="81">
        <v>90.0579121984742</v>
      </c>
      <c r="J17" s="81">
        <v>79.2214177430708</v>
      </c>
      <c r="K17" s="81">
        <v>84.1166148432533</v>
      </c>
      <c r="L17" s="81">
        <v>101.683460659423</v>
      </c>
      <c r="M17" s="81">
        <v>101.610384580934</v>
      </c>
      <c r="N17" s="81">
        <v>108.176682183362</v>
      </c>
      <c r="O17" s="81">
        <v>105.646353423241</v>
      </c>
      <c r="P17" s="81">
        <v>101.019474752734</v>
      </c>
      <c r="Q17" s="81">
        <v>103.59424070057</v>
      </c>
      <c r="R17" s="81">
        <v>110.790965326054</v>
      </c>
      <c r="S17" s="81">
        <v>102.390916539173</v>
      </c>
      <c r="T17" s="81">
        <v>111.691577049711</v>
      </c>
      <c r="U17" s="81">
        <v>98.3995622903917</v>
      </c>
      <c r="V17" s="81">
        <v>86.400684518367</v>
      </c>
      <c r="W17" s="81">
        <v>85.4088680329471</v>
      </c>
      <c r="X17" s="81">
        <v>103.189949172125</v>
      </c>
      <c r="Y17" s="81">
        <v>102.110491570662</v>
      </c>
      <c r="Z17" s="81">
        <v>115.800749792255</v>
      </c>
      <c r="AA17" s="81">
        <v>112.157516722893</v>
      </c>
      <c r="AB17" s="81">
        <v>107.947103154794</v>
      </c>
      <c r="AC17" s="81">
        <v>106.726273639497</v>
      </c>
      <c r="AD17" s="81">
        <v>112.803499194637</v>
      </c>
      <c r="AE17" s="81">
        <v>110.58586346096</v>
      </c>
      <c r="AF17" s="81">
        <v>122.469131569367</v>
      </c>
      <c r="AG17" s="81">
        <v>110.26233749872</v>
      </c>
      <c r="AH17" s="81">
        <v>102.358421788756</v>
      </c>
      <c r="AI17" s="81">
        <v>96.9092907020102</v>
      </c>
      <c r="AJ17" s="81">
        <v>107.310227209338</v>
      </c>
      <c r="AK17" s="81">
        <v>105.287275494935</v>
      </c>
      <c r="AL17" s="81">
        <v>116.431514316946</v>
      </c>
      <c r="AM17" s="81">
        <v>115.008553211605</v>
      </c>
      <c r="AN17" s="81">
        <v>109.466836649598</v>
      </c>
      <c r="AO17" s="81">
        <v>107.902220136579</v>
      </c>
      <c r="AP17" s="81">
        <v>108.990927555958</v>
      </c>
      <c r="AQ17" s="81">
        <v>113.830354958546</v>
      </c>
      <c r="AR17" s="81">
        <v>128.207742138966</v>
      </c>
      <c r="AS17" s="81">
        <v>110.460142790982</v>
      </c>
      <c r="AT17" s="81">
        <v>105.909026723802</v>
      </c>
      <c r="AU17" s="81">
        <v>104.818603790219</v>
      </c>
      <c r="AV17" s="81">
        <v>107.964428005661</v>
      </c>
      <c r="AW17" s="81">
        <v>108.685496823195</v>
      </c>
      <c r="AX17" s="81">
        <v>121.235609724104</v>
      </c>
      <c r="AY17" s="81">
        <v>119.791337347647</v>
      </c>
      <c r="AZ17" s="81">
        <v>115.331274866485</v>
      </c>
      <c r="BA17" s="81">
        <v>112.936700135802</v>
      </c>
      <c r="BB17" s="81">
        <v>114.571617324898</v>
      </c>
      <c r="BC17" s="81">
        <v>120.178551914315</v>
      </c>
      <c r="BD17" s="81">
        <v>131.249191452842</v>
      </c>
      <c r="BE17" s="81">
        <v>117.622126595961</v>
      </c>
      <c r="BF17" s="81">
        <v>110.865948630608</v>
      </c>
      <c r="BG17" s="81">
        <v>109.046100279814</v>
      </c>
      <c r="BH17" s="81">
        <v>112.453615797241</v>
      </c>
      <c r="BI17" s="81">
        <v>114.494360791883</v>
      </c>
      <c r="BJ17" s="81">
        <v>126.135246044868</v>
      </c>
      <c r="BK17" s="81">
        <v>125.811720269738</v>
      </c>
      <c r="BL17" s="81">
        <v>121.447237961392</v>
      </c>
      <c r="BM17" s="81">
        <v>119.038539258869</v>
      </c>
      <c r="BN17" s="81">
        <v>117.267012136585</v>
      </c>
      <c r="BO17" s="81">
        <v>120.259021971145</v>
      </c>
      <c r="BP17" s="81">
        <v>135.757370710993</v>
      </c>
      <c r="BQ17" s="81">
        <v>124.663360107888</v>
      </c>
      <c r="BR17" s="81">
        <v>117.702451024873</v>
      </c>
      <c r="BS17" s="81">
        <v>101.71495245076</v>
      </c>
      <c r="BT17" s="81">
        <v>51.6064295704217</v>
      </c>
      <c r="BU17" s="81">
        <v>80.2635454359417</v>
      </c>
      <c r="BV17" s="81">
        <v>118.129284321247</v>
      </c>
      <c r="BW17" s="81">
        <v>131.748818591211</v>
      </c>
      <c r="BX17" s="81">
        <v>123.824340853297</v>
      </c>
      <c r="BY17" s="81">
        <v>122.30619891458</v>
      </c>
      <c r="BZ17" s="81">
        <v>120.178084953564</v>
      </c>
      <c r="CA17" s="81">
        <v>123.670212920038</v>
      </c>
      <c r="CB17" s="81">
        <v>141.690567189478</v>
      </c>
      <c r="CC17" s="81">
        <v>125.905858125121</v>
      </c>
      <c r="CD17" s="81">
        <v>119.810832589081</v>
      </c>
      <c r="CE17" s="81">
        <v>112.784516412085</v>
      </c>
      <c r="CF17" s="81">
        <v>116.514896993035</v>
      </c>
      <c r="CG17" s="81">
        <v>110.789765423501</v>
      </c>
      <c r="CH17" s="81">
        <v>94.2363099997417</v>
      </c>
      <c r="CI17" s="81">
        <v>98.7985873147378</v>
      </c>
      <c r="CJ17" s="81">
        <v>110.577111605046</v>
      </c>
      <c r="CK17" s="81">
        <v>118.716772979269</v>
      </c>
      <c r="CL17" s="81">
        <v>119.92576006774</v>
      </c>
      <c r="CM17" s="81">
        <v>125.79069915913</v>
      </c>
      <c r="CN17" s="81">
        <v>145.889316254666</v>
      </c>
      <c r="CO17" s="81">
        <v>127.623859531189</v>
      </c>
      <c r="CP17" s="81">
        <v>120.780018674507</v>
      </c>
      <c r="CQ17" s="81">
        <v>116.633760729823</v>
      </c>
      <c r="CR17" s="81">
        <v>126.38218106147</v>
      </c>
      <c r="CS17" s="81">
        <v>120.291740628586</v>
      </c>
      <c r="CT17" s="81">
        <v>112.530927134224</v>
      </c>
      <c r="CU17" s="81">
        <v>108.875780379752</v>
      </c>
      <c r="CV17" s="81">
        <v>119.832929177836</v>
      </c>
      <c r="CW17" s="81">
        <v>127.281619454113</v>
      </c>
      <c r="CX17" s="81">
        <v>126.402306138951</v>
      </c>
      <c r="CY17" s="81">
        <v>136.799096895574</v>
      </c>
      <c r="CZ17" s="81">
        <v>151.376504149667</v>
      </c>
      <c r="DA17" s="81">
        <v>130.9299793793</v>
      </c>
      <c r="DB17" s="81">
        <v>126.682910672405</v>
      </c>
      <c r="DC17" s="81">
        <v>120.856921954018</v>
      </c>
      <c r="DD17" s="81">
        <v>130.347732649242</v>
      </c>
      <c r="DE17" s="81">
        <v>131.069284070696</v>
      </c>
      <c r="DF17" s="81">
        <v>121.329210067527</v>
      </c>
      <c r="DG17" s="81">
        <v>117.847443679734</v>
      </c>
      <c r="DH17" s="81">
        <v>131.688929142992</v>
      </c>
      <c r="DI17" s="81">
        <v>138.560671227005</v>
      </c>
      <c r="DJ17" s="81">
        <v>138.11512138526</v>
      </c>
      <c r="DK17" s="81">
        <v>140.873884102036</v>
      </c>
      <c r="DL17" s="81">
        <v>158.193794096762</v>
      </c>
      <c r="DM17" s="81">
        <v>139.783201026468</v>
      </c>
      <c r="DN17" s="81">
        <v>131.232901625149</v>
      </c>
      <c r="DO17" s="81">
        <v>127.186983282892</v>
      </c>
      <c r="DP17" s="81">
        <v>141.429534473011</v>
      </c>
      <c r="DQ17" s="81">
        <v>141.365618834081</v>
      </c>
      <c r="DR17" s="81">
        <v>0</v>
      </c>
      <c r="DS17" s="81">
        <v>0</v>
      </c>
      <c r="DT17" s="81">
        <v>0</v>
      </c>
      <c r="DU17" s="81">
        <v>0</v>
      </c>
      <c r="DV17" s="81">
        <v>0</v>
      </c>
      <c r="DW17" s="81">
        <v>0</v>
      </c>
      <c r="DX17" s="81">
        <v>0</v>
      </c>
      <c r="DY17" s="81">
        <v>84.4653149282661</v>
      </c>
      <c r="DZ17" s="81">
        <v>103.82350914124</v>
      </c>
      <c r="EA17" s="81">
        <v>103.420022958848</v>
      </c>
      <c r="EB17" s="81">
        <v>108.291152971646</v>
      </c>
      <c r="EC17" s="81">
        <v>90.0697049472353</v>
      </c>
      <c r="ED17" s="81">
        <v>107.033730178347</v>
      </c>
      <c r="EE17" s="81">
        <v>108.943631172395</v>
      </c>
      <c r="EF17" s="81">
        <v>115.286164741655</v>
      </c>
      <c r="EG17" s="81">
        <v>103.176683329829</v>
      </c>
      <c r="EH17" s="81">
        <v>109.676339007073</v>
      </c>
      <c r="EI17" s="81">
        <v>110.792536665927</v>
      </c>
      <c r="EJ17" s="81">
        <v>117.00967488449</v>
      </c>
      <c r="EK17" s="81">
        <v>107.062591101668</v>
      </c>
      <c r="EL17" s="81">
        <v>112.628511517653</v>
      </c>
      <c r="EM17" s="81">
        <v>116.019770783311</v>
      </c>
      <c r="EN17" s="81">
        <v>121.999786897352</v>
      </c>
      <c r="EO17" s="81">
        <v>112.511391835461</v>
      </c>
      <c r="EP17" s="81">
        <v>117.694407544664</v>
      </c>
      <c r="EQ17" s="81">
        <v>122.09916583</v>
      </c>
      <c r="ER17" s="81">
        <v>124.427801606241</v>
      </c>
      <c r="ES17" s="81">
        <v>114.693587861174</v>
      </c>
      <c r="ET17" s="81">
        <v>83.3330864425368</v>
      </c>
      <c r="EU17" s="81">
        <v>125.959786119696</v>
      </c>
      <c r="EV17" s="81">
        <v>128.512955021027</v>
      </c>
      <c r="EW17" s="81">
        <v>119.500402375429</v>
      </c>
      <c r="EX17" s="81">
        <v>107.180324138759</v>
      </c>
      <c r="EY17" s="81">
        <v>109.364157299684</v>
      </c>
      <c r="EZ17" s="81">
        <v>130.535258493845</v>
      </c>
      <c r="FA17" s="81">
        <v>121.679212978506</v>
      </c>
      <c r="FB17" s="81">
        <v>119.734949608093</v>
      </c>
      <c r="FC17" s="81">
        <v>118.6634430039</v>
      </c>
      <c r="FD17" s="81">
        <v>138.192635728064</v>
      </c>
      <c r="FE17" s="81">
        <v>126.156604001908</v>
      </c>
      <c r="FF17" s="81">
        <v>127.582075595822</v>
      </c>
      <c r="FG17" s="81">
        <v>129.36568134991</v>
      </c>
      <c r="FH17" s="81">
        <v>145.727599861353</v>
      </c>
      <c r="FI17" s="81">
        <v>132.73436197817</v>
      </c>
      <c r="FJ17" s="81">
        <v>91.3379580050311</v>
      </c>
      <c r="FK17" s="81">
        <v>95.1019111168986</v>
      </c>
      <c r="FL17" s="81">
        <v>104.425510538752</v>
      </c>
      <c r="FM17" s="81">
        <v>107.567539626772</v>
      </c>
      <c r="FN17" s="81">
        <v>112.896430419101</v>
      </c>
      <c r="FO17" s="81">
        <v>95.1901477179769</v>
      </c>
      <c r="FP17" s="81">
        <v>117.161173908565</v>
      </c>
      <c r="FQ17" s="81">
        <v>122.342312125115</v>
      </c>
      <c r="FR17" s="81">
        <v>127.977365745132</v>
      </c>
      <c r="FS17" s="81">
        <v>136.19964784832</v>
      </c>
      <c r="FT17" s="81">
        <v>100</v>
      </c>
      <c r="FU17" s="81">
        <v>105.333307759908</v>
      </c>
      <c r="FV17" s="81">
        <v>110.16380847183</v>
      </c>
      <c r="FW17" s="81">
        <v>114.427665074996</v>
      </c>
      <c r="FX17" s="81">
        <v>119.183191704091</v>
      </c>
      <c r="FY17" s="81">
        <v>113.124853861108</v>
      </c>
      <c r="FZ17" s="81">
        <v>116.645035576929</v>
      </c>
      <c r="GA17" s="81">
        <v>124.567560329641</v>
      </c>
      <c r="GB17" s="81">
        <v>132.207990202248</v>
      </c>
      <c r="GC17" s="108"/>
      <c r="GD17" s="109" t="s">
        <v>671</v>
      </c>
    </row>
    <row r="18" s="26" customFormat="1" ht="18" customHeight="1" spans="1:186">
      <c r="A18" s="44"/>
      <c r="C18" s="68">
        <v>3.4</v>
      </c>
      <c r="D18" s="69">
        <v>0.918839500634224</v>
      </c>
      <c r="E18" s="69">
        <v>1.0428349407836</v>
      </c>
      <c r="F18" s="73">
        <v>31</v>
      </c>
      <c r="G18" s="80"/>
      <c r="H18" s="80" t="s">
        <v>374</v>
      </c>
      <c r="I18" s="81">
        <v>95.6326947010362</v>
      </c>
      <c r="J18" s="81">
        <v>98.9110963535422</v>
      </c>
      <c r="K18" s="81">
        <v>99.5314258175576</v>
      </c>
      <c r="L18" s="81">
        <v>85.3238526975366</v>
      </c>
      <c r="M18" s="81">
        <v>102.128866835404</v>
      </c>
      <c r="N18" s="81">
        <v>96.1272555522784</v>
      </c>
      <c r="O18" s="81">
        <v>95.2193800478139</v>
      </c>
      <c r="P18" s="81">
        <v>98.3288430148642</v>
      </c>
      <c r="Q18" s="81">
        <v>99.8220994313267</v>
      </c>
      <c r="R18" s="81">
        <v>112.208908145684</v>
      </c>
      <c r="S18" s="81">
        <v>111.033407403996</v>
      </c>
      <c r="T18" s="81">
        <v>105.766644128441</v>
      </c>
      <c r="U18" s="81">
        <v>103.75473594394</v>
      </c>
      <c r="V18" s="81">
        <v>108.415327232006</v>
      </c>
      <c r="W18" s="81">
        <v>110.523165058108</v>
      </c>
      <c r="X18" s="81">
        <v>93.6369062328062</v>
      </c>
      <c r="Y18" s="81">
        <v>109.199442255295</v>
      </c>
      <c r="Z18" s="81">
        <v>108.26990665809</v>
      </c>
      <c r="AA18" s="81">
        <v>106.101567038183</v>
      </c>
      <c r="AB18" s="81">
        <v>111.107248186233</v>
      </c>
      <c r="AC18" s="81">
        <v>108.886941521293</v>
      </c>
      <c r="AD18" s="81">
        <v>118.283716335087</v>
      </c>
      <c r="AE18" s="81">
        <v>124.703907612425</v>
      </c>
      <c r="AF18" s="81">
        <v>117.101499470675</v>
      </c>
      <c r="AG18" s="81">
        <v>118.185432293774</v>
      </c>
      <c r="AH18" s="81">
        <v>119.153715659142</v>
      </c>
      <c r="AI18" s="81">
        <v>125.694368228868</v>
      </c>
      <c r="AJ18" s="81">
        <v>102.27716026297</v>
      </c>
      <c r="AK18" s="81">
        <v>119.292493124325</v>
      </c>
      <c r="AL18" s="81">
        <v>114.993619179654</v>
      </c>
      <c r="AM18" s="81">
        <v>115.106634601998</v>
      </c>
      <c r="AN18" s="81">
        <v>120.525511578143</v>
      </c>
      <c r="AO18" s="81">
        <v>115.419392616254</v>
      </c>
      <c r="AP18" s="81">
        <v>118.529201399944</v>
      </c>
      <c r="AQ18" s="81">
        <v>119.173173142633</v>
      </c>
      <c r="AR18" s="81">
        <v>112.250459777069</v>
      </c>
      <c r="AS18" s="81">
        <v>122.645224788174</v>
      </c>
      <c r="AT18" s="81">
        <v>119.767879995902</v>
      </c>
      <c r="AU18" s="81">
        <v>128.665160609301</v>
      </c>
      <c r="AV18" s="81">
        <v>105.94030396068</v>
      </c>
      <c r="AW18" s="81">
        <v>117.388450195749</v>
      </c>
      <c r="AX18" s="81">
        <v>120.860282976176</v>
      </c>
      <c r="AY18" s="81">
        <v>122.050216921992</v>
      </c>
      <c r="AZ18" s="81">
        <v>127.194065271317</v>
      </c>
      <c r="BA18" s="81">
        <v>129.249980569315</v>
      </c>
      <c r="BB18" s="81">
        <v>128.68056288656</v>
      </c>
      <c r="BC18" s="81">
        <v>121.676013628586</v>
      </c>
      <c r="BD18" s="81">
        <v>121.548943103359</v>
      </c>
      <c r="BE18" s="81">
        <v>133.539700941384</v>
      </c>
      <c r="BF18" s="81">
        <v>128.350234526481</v>
      </c>
      <c r="BG18" s="81">
        <v>138.985744618248</v>
      </c>
      <c r="BH18" s="81">
        <v>114.966124436507</v>
      </c>
      <c r="BI18" s="81">
        <v>128.895250827574</v>
      </c>
      <c r="BJ18" s="81">
        <v>128.622704744316</v>
      </c>
      <c r="BK18" s="81">
        <v>130.222367336112</v>
      </c>
      <c r="BL18" s="81">
        <v>136.473392410666</v>
      </c>
      <c r="BM18" s="81">
        <v>138.258360750549</v>
      </c>
      <c r="BN18" s="81">
        <v>139.565390122521</v>
      </c>
      <c r="BO18" s="81">
        <v>132.680716639913</v>
      </c>
      <c r="BP18" s="81">
        <v>133.617135546085</v>
      </c>
      <c r="BQ18" s="81">
        <v>138.953626832805</v>
      </c>
      <c r="BR18" s="81">
        <v>137.348197051572</v>
      </c>
      <c r="BS18" s="81">
        <v>128.624531500078</v>
      </c>
      <c r="BT18" s="81">
        <v>11.1489309391638</v>
      </c>
      <c r="BU18" s="81">
        <v>63.7374693409442</v>
      </c>
      <c r="BV18" s="81">
        <v>151.894739664601</v>
      </c>
      <c r="BW18" s="81">
        <v>137.250904949758</v>
      </c>
      <c r="BX18" s="81">
        <v>138.400878921936</v>
      </c>
      <c r="BY18" s="81">
        <v>145.048085022335</v>
      </c>
      <c r="BZ18" s="81">
        <v>145.53079609125</v>
      </c>
      <c r="CA18" s="81">
        <v>137.04590729519</v>
      </c>
      <c r="CB18" s="81">
        <v>138.566639851492</v>
      </c>
      <c r="CC18" s="81">
        <v>144.491514129888</v>
      </c>
      <c r="CD18" s="81">
        <v>139.083430484082</v>
      </c>
      <c r="CE18" s="81">
        <v>144.420884487293</v>
      </c>
      <c r="CF18" s="81">
        <v>117.890948140593</v>
      </c>
      <c r="CG18" s="81">
        <v>115.344815560621</v>
      </c>
      <c r="CH18" s="81">
        <v>99.9188719765441</v>
      </c>
      <c r="CI18" s="81">
        <v>75.4586599378306</v>
      </c>
      <c r="CJ18" s="81">
        <v>79.1184945520145</v>
      </c>
      <c r="CK18" s="81">
        <v>102.086276373636</v>
      </c>
      <c r="CL18" s="81">
        <v>122.448289388455</v>
      </c>
      <c r="CM18" s="81">
        <v>138.99280573439</v>
      </c>
      <c r="CN18" s="81">
        <v>139.751146189875</v>
      </c>
      <c r="CO18" s="81">
        <v>151.876550312244</v>
      </c>
      <c r="CP18" s="81">
        <v>144.613597597028</v>
      </c>
      <c r="CQ18" s="81">
        <v>158.464641006751</v>
      </c>
      <c r="CR18" s="81">
        <v>137.606858614382</v>
      </c>
      <c r="CS18" s="81">
        <v>126.399123772941</v>
      </c>
      <c r="CT18" s="81">
        <v>124.517625814136</v>
      </c>
      <c r="CU18" s="81">
        <v>114.837054523332</v>
      </c>
      <c r="CV18" s="81">
        <v>111.452851429714</v>
      </c>
      <c r="CW18" s="81">
        <v>112.794945075707</v>
      </c>
      <c r="CX18" s="81">
        <v>114.2253142777</v>
      </c>
      <c r="CY18" s="81">
        <v>128.860319523482</v>
      </c>
      <c r="CZ18" s="81">
        <v>128.144044891365</v>
      </c>
      <c r="DA18" s="81">
        <v>134.139871288054</v>
      </c>
      <c r="DB18" s="81">
        <v>132.980514932307</v>
      </c>
      <c r="DC18" s="81">
        <v>136.475900578503</v>
      </c>
      <c r="DD18" s="81">
        <v>115.48507319776</v>
      </c>
      <c r="DE18" s="81">
        <v>126.675850756496</v>
      </c>
      <c r="DF18" s="81">
        <v>118.647945194907</v>
      </c>
      <c r="DG18" s="81">
        <v>110.322405059314</v>
      </c>
      <c r="DH18" s="81">
        <v>107.602549618825</v>
      </c>
      <c r="DI18" s="81">
        <v>105.896862500327</v>
      </c>
      <c r="DJ18" s="81">
        <v>119.716239241974</v>
      </c>
      <c r="DK18" s="81">
        <v>135.500365966361</v>
      </c>
      <c r="DL18" s="81">
        <v>138.999073957377</v>
      </c>
      <c r="DM18" s="81">
        <v>148.426234164907</v>
      </c>
      <c r="DN18" s="81">
        <v>141.812965958271</v>
      </c>
      <c r="DO18" s="81">
        <v>153.704887621842</v>
      </c>
      <c r="DP18" s="81">
        <v>130.643176395218</v>
      </c>
      <c r="DQ18" s="81">
        <v>134.086781915803</v>
      </c>
      <c r="DR18" s="81" t="e">
        <v>#DIV/0!</v>
      </c>
      <c r="DS18" s="81" t="e">
        <v>#DIV/0!</v>
      </c>
      <c r="DT18" s="81" t="e">
        <v>#DIV/0!</v>
      </c>
      <c r="DU18" s="81" t="e">
        <v>#DIV/0!</v>
      </c>
      <c r="DV18" s="81" t="e">
        <v>#DIV/0!</v>
      </c>
      <c r="DW18" s="81" t="e">
        <v>#DIV/0!</v>
      </c>
      <c r="DX18" s="81" t="e">
        <v>#DIV/0!</v>
      </c>
      <c r="DY18" s="81">
        <v>98.025072290712</v>
      </c>
      <c r="DZ18" s="81">
        <v>94.5266583617396</v>
      </c>
      <c r="EA18" s="81">
        <v>97.7901074980016</v>
      </c>
      <c r="EB18" s="81">
        <v>109.66965322604</v>
      </c>
      <c r="EC18" s="81">
        <v>107.564409411351</v>
      </c>
      <c r="ED18" s="81">
        <v>103.70208504873</v>
      </c>
      <c r="EE18" s="81">
        <v>108.698585581903</v>
      </c>
      <c r="EF18" s="81">
        <v>120.029707806062</v>
      </c>
      <c r="EG18" s="81">
        <v>121.011172060595</v>
      </c>
      <c r="EH18" s="81">
        <v>112.187757522316</v>
      </c>
      <c r="EI18" s="81">
        <v>117.017179598798</v>
      </c>
      <c r="EJ18" s="81">
        <v>116.650944773215</v>
      </c>
      <c r="EK18" s="81">
        <v>123.692755131126</v>
      </c>
      <c r="EL18" s="81">
        <v>114.729679044202</v>
      </c>
      <c r="EM18" s="81">
        <v>126.164754254208</v>
      </c>
      <c r="EN18" s="81">
        <v>123.968506539502</v>
      </c>
      <c r="EO18" s="81">
        <v>133.625226695371</v>
      </c>
      <c r="EP18" s="81">
        <v>124.161360002799</v>
      </c>
      <c r="EQ18" s="81">
        <v>134.984706832442</v>
      </c>
      <c r="ER18" s="81">
        <v>135.287747436173</v>
      </c>
      <c r="ES18" s="81">
        <v>134.975451794818</v>
      </c>
      <c r="ET18" s="81">
        <v>75.593713314903</v>
      </c>
      <c r="EU18" s="81">
        <v>140.233289631343</v>
      </c>
      <c r="EV18" s="81">
        <v>140.381114412644</v>
      </c>
      <c r="EW18" s="81">
        <v>142.665276367088</v>
      </c>
      <c r="EX18" s="81">
        <v>111.051545225919</v>
      </c>
      <c r="EY18" s="81">
        <v>85.5544769544937</v>
      </c>
      <c r="EZ18" s="81">
        <v>133.73074710424</v>
      </c>
      <c r="FA18" s="81">
        <v>151.651596305341</v>
      </c>
      <c r="FB18" s="81">
        <v>129.507869400486</v>
      </c>
      <c r="FC18" s="81">
        <v>113.028283676251</v>
      </c>
      <c r="FD18" s="81">
        <v>123.743226230849</v>
      </c>
      <c r="FE18" s="81">
        <v>134.532095599621</v>
      </c>
      <c r="FF18" s="81">
        <v>120.269623049721</v>
      </c>
      <c r="FG18" s="81">
        <v>107.940605726155</v>
      </c>
      <c r="FH18" s="81">
        <v>131.405226388571</v>
      </c>
      <c r="FI18" s="81">
        <v>147.981362581673</v>
      </c>
      <c r="FJ18" s="81">
        <v>96.3055872810153</v>
      </c>
      <c r="FK18" s="81">
        <v>105.105915344431</v>
      </c>
      <c r="FL18" s="81">
        <v>116.920633913816</v>
      </c>
      <c r="FM18" s="81">
        <v>118.881403909961</v>
      </c>
      <c r="FN18" s="81">
        <v>128.947411070039</v>
      </c>
      <c r="FO18" s="81">
        <v>95.9625511329126</v>
      </c>
      <c r="FP18" s="81">
        <v>132.246318560495</v>
      </c>
      <c r="FQ18" s="81">
        <v>143.792154260669</v>
      </c>
      <c r="FR18" s="81">
        <v>129.151442150624</v>
      </c>
      <c r="FS18" s="81">
        <v>141.734809211208</v>
      </c>
      <c r="FT18" s="81">
        <v>100.002872844123</v>
      </c>
      <c r="FU18" s="81">
        <v>109.998696962012</v>
      </c>
      <c r="FV18" s="81">
        <v>116.716763488731</v>
      </c>
      <c r="FW18" s="81">
        <v>122.138923742259</v>
      </c>
      <c r="FX18" s="81">
        <v>132.014760241696</v>
      </c>
      <c r="FY18" s="81">
        <v>122.795892288427</v>
      </c>
      <c r="FZ18" s="81">
        <v>118.250511412935</v>
      </c>
      <c r="GA18" s="81">
        <v>129.482743903232</v>
      </c>
      <c r="GB18" s="81">
        <v>123.536887691017</v>
      </c>
      <c r="GC18" s="111"/>
      <c r="GD18" s="109" t="s">
        <v>412</v>
      </c>
    </row>
    <row r="19" s="25" customFormat="1" ht="20.1" customHeight="1" spans="1:186">
      <c r="A19" s="44"/>
      <c r="B19" s="559" t="s">
        <v>672</v>
      </c>
      <c r="C19" s="222"/>
      <c r="D19" s="75">
        <v>25.3715189994616</v>
      </c>
      <c r="E19" s="75">
        <v>20.5958830147249</v>
      </c>
      <c r="F19" s="76"/>
      <c r="G19" s="119" t="s">
        <v>673</v>
      </c>
      <c r="H19" s="119"/>
      <c r="I19" s="398">
        <v>101.691850203365</v>
      </c>
      <c r="J19" s="398">
        <v>95.8439742757297</v>
      </c>
      <c r="K19" s="398">
        <v>103.054673006162</v>
      </c>
      <c r="L19" s="398">
        <v>94.5393534837223</v>
      </c>
      <c r="M19" s="398">
        <v>100.899975585857</v>
      </c>
      <c r="N19" s="398">
        <v>101.282556560556</v>
      </c>
      <c r="O19" s="398">
        <v>100.678053367366</v>
      </c>
      <c r="P19" s="398">
        <v>96.0027546439725</v>
      </c>
      <c r="Q19" s="398">
        <v>99.2706961496522</v>
      </c>
      <c r="R19" s="398">
        <v>106.965850654823</v>
      </c>
      <c r="S19" s="398">
        <v>96.840460196689</v>
      </c>
      <c r="T19" s="398">
        <v>102.929801872106</v>
      </c>
      <c r="U19" s="398">
        <v>103.057372067771</v>
      </c>
      <c r="V19" s="398">
        <v>98.7593115167669</v>
      </c>
      <c r="W19" s="398">
        <v>106.623298932259</v>
      </c>
      <c r="X19" s="398">
        <v>99.1493781183403</v>
      </c>
      <c r="Y19" s="398">
        <v>106.049267719692</v>
      </c>
      <c r="Z19" s="398">
        <v>106.410878774771</v>
      </c>
      <c r="AA19" s="398">
        <v>104.297531932787</v>
      </c>
      <c r="AB19" s="398">
        <v>100.66634272633</v>
      </c>
      <c r="AC19" s="398">
        <v>103.756036296409</v>
      </c>
      <c r="AD19" s="398">
        <v>111.176065319032</v>
      </c>
      <c r="AE19" s="398">
        <v>102.851060847802</v>
      </c>
      <c r="AF19" s="398">
        <v>106.882260686613</v>
      </c>
      <c r="AG19" s="398">
        <v>105.469745038383</v>
      </c>
      <c r="AH19" s="398">
        <v>102.643820912512</v>
      </c>
      <c r="AI19" s="398">
        <v>110.517026610347</v>
      </c>
      <c r="AJ19" s="398">
        <v>102.322078086071</v>
      </c>
      <c r="AK19" s="398">
        <v>109.424829975588</v>
      </c>
      <c r="AL19" s="398">
        <v>109.561005126044</v>
      </c>
      <c r="AM19" s="398">
        <v>108.339009130377</v>
      </c>
      <c r="AN19" s="398">
        <v>107.217047562131</v>
      </c>
      <c r="AO19" s="398">
        <v>108.838151366044</v>
      </c>
      <c r="AP19" s="398">
        <v>113.803383848794</v>
      </c>
      <c r="AQ19" s="398">
        <v>110.52470547853</v>
      </c>
      <c r="AR19" s="398">
        <v>110.984288330368</v>
      </c>
      <c r="AS19" s="398">
        <v>112.011592237748</v>
      </c>
      <c r="AT19" s="398">
        <v>109.840433014025</v>
      </c>
      <c r="AU19" s="398">
        <v>112.099674114899</v>
      </c>
      <c r="AV19" s="398">
        <v>106.453255845028</v>
      </c>
      <c r="AW19" s="398">
        <v>113.502632705272</v>
      </c>
      <c r="AX19" s="398">
        <v>113.273115361703</v>
      </c>
      <c r="AY19" s="398">
        <v>112.677544918675</v>
      </c>
      <c r="AZ19" s="398">
        <v>110.96095268492</v>
      </c>
      <c r="BA19" s="398">
        <v>112.928950308761</v>
      </c>
      <c r="BB19" s="398">
        <v>118.478949275639</v>
      </c>
      <c r="BC19" s="398">
        <v>114.256662147101</v>
      </c>
      <c r="BD19" s="398">
        <v>114.944628214649</v>
      </c>
      <c r="BE19" s="398">
        <v>116.511705488248</v>
      </c>
      <c r="BF19" s="398">
        <v>111.5599997128</v>
      </c>
      <c r="BG19" s="398">
        <v>116.281137283736</v>
      </c>
      <c r="BH19" s="398">
        <v>110.299859410008</v>
      </c>
      <c r="BI19" s="398">
        <v>117.18488379288</v>
      </c>
      <c r="BJ19" s="398">
        <v>116.619240972986</v>
      </c>
      <c r="BK19" s="398">
        <v>116.546015488597</v>
      </c>
      <c r="BL19" s="398">
        <v>114.247170776846</v>
      </c>
      <c r="BM19" s="398">
        <v>115.343245925607</v>
      </c>
      <c r="BN19" s="398">
        <v>120.068883678426</v>
      </c>
      <c r="BO19" s="398">
        <v>117.297191139515</v>
      </c>
      <c r="BP19" s="398">
        <v>119.124680003959</v>
      </c>
      <c r="BQ19" s="398">
        <v>120.754610774151</v>
      </c>
      <c r="BR19" s="398">
        <v>118.839000643266</v>
      </c>
      <c r="BS19" s="398">
        <v>120.473906823873</v>
      </c>
      <c r="BT19" s="398">
        <v>86.7387037492589</v>
      </c>
      <c r="BU19" s="398">
        <v>91.199175345835</v>
      </c>
      <c r="BV19" s="398">
        <v>118.379199178144</v>
      </c>
      <c r="BW19" s="398">
        <v>118.291195558782</v>
      </c>
      <c r="BX19" s="398">
        <v>116.214589368475</v>
      </c>
      <c r="BY19" s="398">
        <v>119.022170763977</v>
      </c>
      <c r="BZ19" s="398">
        <v>122.408110290764</v>
      </c>
      <c r="CA19" s="398">
        <v>119.592199200431</v>
      </c>
      <c r="CB19" s="398">
        <v>128.278501791908</v>
      </c>
      <c r="CC19" s="398">
        <v>126.222294533589</v>
      </c>
      <c r="CD19" s="398">
        <v>129.407823322174</v>
      </c>
      <c r="CE19" s="398">
        <v>137.518612221417</v>
      </c>
      <c r="CF19" s="398">
        <v>119.281798877949</v>
      </c>
      <c r="CG19" s="398">
        <v>122.946259239848</v>
      </c>
      <c r="CH19" s="398">
        <v>140.819836450946</v>
      </c>
      <c r="CI19" s="398">
        <v>135.236278392005</v>
      </c>
      <c r="CJ19" s="398">
        <v>132.473552388974</v>
      </c>
      <c r="CK19" s="398">
        <v>126.226149417378</v>
      </c>
      <c r="CL19" s="398">
        <v>130.070527816833</v>
      </c>
      <c r="CM19" s="398">
        <v>129.80947565626</v>
      </c>
      <c r="CN19" s="398">
        <v>131.01736133342</v>
      </c>
      <c r="CO19" s="398">
        <v>126.288990127084</v>
      </c>
      <c r="CP19" s="398">
        <v>126.45398091524</v>
      </c>
      <c r="CQ19" s="398">
        <v>137.712919440878</v>
      </c>
      <c r="CR19" s="398">
        <v>117.792690089213</v>
      </c>
      <c r="CS19" s="398">
        <v>120.722622535307</v>
      </c>
      <c r="CT19" s="398">
        <v>141.286605204883</v>
      </c>
      <c r="CU19" s="398">
        <v>136.584812290923</v>
      </c>
      <c r="CV19" s="398">
        <v>139.636816149439</v>
      </c>
      <c r="CW19" s="398">
        <v>134.377730800647</v>
      </c>
      <c r="CX19" s="398">
        <v>134.194136326741</v>
      </c>
      <c r="CY19" s="398">
        <v>130.310668545629</v>
      </c>
      <c r="CZ19" s="398">
        <v>129.900233670001</v>
      </c>
      <c r="DA19" s="398">
        <v>128.861116677949</v>
      </c>
      <c r="DB19" s="398">
        <v>128.777578701817</v>
      </c>
      <c r="DC19" s="398">
        <v>141.197187821801</v>
      </c>
      <c r="DD19" s="398">
        <v>113.867012553014</v>
      </c>
      <c r="DE19" s="398">
        <v>124.362687559831</v>
      </c>
      <c r="DF19" s="398">
        <v>134.722208706935</v>
      </c>
      <c r="DG19" s="398">
        <v>131.053049229381</v>
      </c>
      <c r="DH19" s="398">
        <v>136.335286805347</v>
      </c>
      <c r="DI19" s="398">
        <v>131.428165661032</v>
      </c>
      <c r="DJ19" s="398">
        <v>134.102689551844</v>
      </c>
      <c r="DK19" s="398">
        <v>130.37770664373</v>
      </c>
      <c r="DL19" s="398">
        <v>126.40476316086</v>
      </c>
      <c r="DM19" s="398">
        <v>132.116128240632</v>
      </c>
      <c r="DN19" s="398">
        <v>130.442327815474</v>
      </c>
      <c r="DO19" s="398">
        <v>141.749941329692</v>
      </c>
      <c r="DP19" s="398">
        <v>120.667518026746</v>
      </c>
      <c r="DQ19" s="398">
        <v>124.253735962598</v>
      </c>
      <c r="DR19" s="398">
        <v>0</v>
      </c>
      <c r="DS19" s="398">
        <v>0</v>
      </c>
      <c r="DT19" s="398">
        <v>0</v>
      </c>
      <c r="DU19" s="398">
        <v>0</v>
      </c>
      <c r="DV19" s="398">
        <v>0</v>
      </c>
      <c r="DW19" s="398">
        <v>0</v>
      </c>
      <c r="DX19" s="398">
        <v>0</v>
      </c>
      <c r="DY19" s="398">
        <v>100.196832495086</v>
      </c>
      <c r="DZ19" s="398">
        <v>98.9072952100451</v>
      </c>
      <c r="EA19" s="398">
        <v>98.6505013869969</v>
      </c>
      <c r="EB19" s="398">
        <v>102.245370907873</v>
      </c>
      <c r="EC19" s="398">
        <v>102.813327505599</v>
      </c>
      <c r="ED19" s="398">
        <v>103.869841537601</v>
      </c>
      <c r="EE19" s="398">
        <v>102.906636985175</v>
      </c>
      <c r="EF19" s="398">
        <v>106.969795617816</v>
      </c>
      <c r="EG19" s="398">
        <v>106.210197520414</v>
      </c>
      <c r="EH19" s="398">
        <v>107.102637729234</v>
      </c>
      <c r="EI19" s="398">
        <v>108.131402686184</v>
      </c>
      <c r="EJ19" s="398">
        <v>111.770792552564</v>
      </c>
      <c r="EK19" s="398">
        <v>111.317233122224</v>
      </c>
      <c r="EL19" s="398">
        <v>111.076334637334</v>
      </c>
      <c r="EM19" s="398">
        <v>112.189149304119</v>
      </c>
      <c r="EN19" s="398">
        <v>115.893413212463</v>
      </c>
      <c r="EO19" s="398">
        <v>114.784280828261</v>
      </c>
      <c r="EP19" s="398">
        <v>114.701328058625</v>
      </c>
      <c r="EQ19" s="398">
        <v>115.37881073035</v>
      </c>
      <c r="ER19" s="398">
        <v>118.8302516073</v>
      </c>
      <c r="ES19" s="398">
        <v>120.02250608043</v>
      </c>
      <c r="ET19" s="398">
        <v>98.7723594244126</v>
      </c>
      <c r="EU19" s="398">
        <v>117.842651897078</v>
      </c>
      <c r="EV19" s="398">
        <v>123.426270427701</v>
      </c>
      <c r="EW19" s="398">
        <v>131.049576692393</v>
      </c>
      <c r="EX19" s="398">
        <v>127.682631522914</v>
      </c>
      <c r="EY19" s="398">
        <v>131.311993399452</v>
      </c>
      <c r="EZ19" s="398">
        <v>130.299121602171</v>
      </c>
      <c r="FA19" s="398">
        <v>130.151963494401</v>
      </c>
      <c r="FB19" s="398">
        <v>126.600639276468</v>
      </c>
      <c r="FC19" s="398">
        <v>136.866453080336</v>
      </c>
      <c r="FD19" s="398">
        <v>131.46834618079</v>
      </c>
      <c r="FE19" s="398">
        <v>132.945294400522</v>
      </c>
      <c r="FF19" s="398">
        <v>124.317302939927</v>
      </c>
      <c r="FG19" s="398">
        <v>132.938833898587</v>
      </c>
      <c r="FH19" s="398">
        <v>130.295053118811</v>
      </c>
      <c r="FI19" s="398">
        <v>134.769465795266</v>
      </c>
      <c r="FJ19" s="398">
        <v>99.2059653109672</v>
      </c>
      <c r="FK19" s="398">
        <v>102.727725670966</v>
      </c>
      <c r="FL19" s="398">
        <v>106.07550012458</v>
      </c>
      <c r="FM19" s="398">
        <v>110.781517583394</v>
      </c>
      <c r="FN19" s="398">
        <v>114.367517137534</v>
      </c>
      <c r="FO19" s="398">
        <v>107.601079467277</v>
      </c>
      <c r="FP19" s="398">
        <v>127.075357638995</v>
      </c>
      <c r="FQ19" s="398">
        <v>125.794240621544</v>
      </c>
      <c r="FR19" s="398">
        <v>127.413116662882</v>
      </c>
      <c r="FS19" s="398">
        <v>129.845930275028</v>
      </c>
      <c r="FT19" s="398">
        <v>100</v>
      </c>
      <c r="FU19" s="398">
        <v>104.139900411548</v>
      </c>
      <c r="FV19" s="398">
        <v>108.303757622099</v>
      </c>
      <c r="FW19" s="398">
        <v>112.619032569035</v>
      </c>
      <c r="FX19" s="398">
        <v>115.923667806134</v>
      </c>
      <c r="FY19" s="398">
        <v>115.015946957405</v>
      </c>
      <c r="FZ19" s="398">
        <v>130.085830804233</v>
      </c>
      <c r="GA19" s="398">
        <v>131.271850507999</v>
      </c>
      <c r="GB19" s="398">
        <v>130.124121089462</v>
      </c>
      <c r="GC19" s="106" t="s">
        <v>674</v>
      </c>
      <c r="GD19" s="106"/>
    </row>
    <row r="20" s="25" customFormat="1" ht="18" customHeight="1" spans="1:186">
      <c r="A20" s="44"/>
      <c r="B20" s="67"/>
      <c r="C20" s="68">
        <v>4.1</v>
      </c>
      <c r="D20" s="69">
        <v>13.8668021684541</v>
      </c>
      <c r="E20" s="69">
        <v>9.35728434160158</v>
      </c>
      <c r="F20" s="70">
        <v>19</v>
      </c>
      <c r="G20" s="80"/>
      <c r="H20" s="80" t="s">
        <v>675</v>
      </c>
      <c r="I20" s="81">
        <v>107.540978697773</v>
      </c>
      <c r="J20" s="81">
        <v>100.08148044498</v>
      </c>
      <c r="K20" s="81">
        <v>106.726951902609</v>
      </c>
      <c r="L20" s="81">
        <v>91.0847416446159</v>
      </c>
      <c r="M20" s="81">
        <v>100.437981648059</v>
      </c>
      <c r="N20" s="81">
        <v>102.683478952454</v>
      </c>
      <c r="O20" s="81">
        <v>98.8091551721773</v>
      </c>
      <c r="P20" s="81">
        <v>88.8451475606521</v>
      </c>
      <c r="Q20" s="81">
        <v>94.8649889164075</v>
      </c>
      <c r="R20" s="81">
        <v>106.568724651048</v>
      </c>
      <c r="S20" s="81">
        <v>95.998886847401</v>
      </c>
      <c r="T20" s="81">
        <v>106.357483561823</v>
      </c>
      <c r="U20" s="81">
        <v>106.906402936195</v>
      </c>
      <c r="V20" s="81">
        <v>102.044412496513</v>
      </c>
      <c r="W20" s="81">
        <v>109.204442030477</v>
      </c>
      <c r="X20" s="81">
        <v>95.76621801734</v>
      </c>
      <c r="Y20" s="81">
        <v>105.197784054082</v>
      </c>
      <c r="Z20" s="81">
        <v>107.904249869525</v>
      </c>
      <c r="AA20" s="81">
        <v>102.375121425073</v>
      </c>
      <c r="AB20" s="81">
        <v>90.7250899086911</v>
      </c>
      <c r="AC20" s="81">
        <v>98.2955958579648</v>
      </c>
      <c r="AD20" s="81">
        <v>108.807834136416</v>
      </c>
      <c r="AE20" s="81">
        <v>101.05073732568</v>
      </c>
      <c r="AF20" s="81">
        <v>108.758504011358</v>
      </c>
      <c r="AG20" s="81">
        <v>108.788413754735</v>
      </c>
      <c r="AH20" s="81">
        <v>104.29291753954</v>
      </c>
      <c r="AI20" s="81">
        <v>112.859391082356</v>
      </c>
      <c r="AJ20" s="81">
        <v>97.2781260776864</v>
      </c>
      <c r="AK20" s="81">
        <v>107.600627459308</v>
      </c>
      <c r="AL20" s="81">
        <v>109.476250990198</v>
      </c>
      <c r="AM20" s="81">
        <v>105.619187330329</v>
      </c>
      <c r="AN20" s="81">
        <v>100.024280368115</v>
      </c>
      <c r="AO20" s="81">
        <v>103.28380340086</v>
      </c>
      <c r="AP20" s="81">
        <v>109.543607061594</v>
      </c>
      <c r="AQ20" s="81">
        <v>110.555315387332</v>
      </c>
      <c r="AR20" s="81">
        <v>110.554847976921</v>
      </c>
      <c r="AS20" s="81">
        <v>116.119351158415</v>
      </c>
      <c r="AT20" s="81">
        <v>112.347358909569</v>
      </c>
      <c r="AU20" s="81">
        <v>111.799952856878</v>
      </c>
      <c r="AV20" s="81">
        <v>100.09063847053</v>
      </c>
      <c r="AW20" s="81">
        <v>110.829499134118</v>
      </c>
      <c r="AX20" s="81">
        <v>111.055396068998</v>
      </c>
      <c r="AY20" s="81">
        <v>106.385916608719</v>
      </c>
      <c r="AZ20" s="81">
        <v>103.0048479293</v>
      </c>
      <c r="BA20" s="81">
        <v>106.544255342499</v>
      </c>
      <c r="BB20" s="81">
        <v>115.175493027229</v>
      </c>
      <c r="BC20" s="81">
        <v>116.436747913824</v>
      </c>
      <c r="BD20" s="81">
        <v>112.406858494143</v>
      </c>
      <c r="BE20" s="81">
        <v>120.59348212556</v>
      </c>
      <c r="BF20" s="81">
        <v>112.601828988791</v>
      </c>
      <c r="BG20" s="81">
        <v>116.592552287939</v>
      </c>
      <c r="BH20" s="81">
        <v>104.09460925353</v>
      </c>
      <c r="BI20" s="81">
        <v>113.087663705871</v>
      </c>
      <c r="BJ20" s="81">
        <v>114.109106623883</v>
      </c>
      <c r="BK20" s="81">
        <v>110.46905674261</v>
      </c>
      <c r="BL20" s="81">
        <v>105.818669309793</v>
      </c>
      <c r="BM20" s="81">
        <v>109.089603901867</v>
      </c>
      <c r="BN20" s="81">
        <v>117.588440397677</v>
      </c>
      <c r="BO20" s="81">
        <v>117.786533720309</v>
      </c>
      <c r="BP20" s="81">
        <v>116.424241708431</v>
      </c>
      <c r="BQ20" s="81">
        <v>125.084515674297</v>
      </c>
      <c r="BR20" s="81">
        <v>119.877895731265</v>
      </c>
      <c r="BS20" s="81">
        <v>117.532082225862</v>
      </c>
      <c r="BT20" s="81">
        <v>66.2804066309226</v>
      </c>
      <c r="BU20" s="81">
        <v>69.7403381195529</v>
      </c>
      <c r="BV20" s="81">
        <v>100.317539273753</v>
      </c>
      <c r="BW20" s="81">
        <v>98.3714629185652</v>
      </c>
      <c r="BX20" s="81">
        <v>96.8590435363182</v>
      </c>
      <c r="BY20" s="81">
        <v>98.6691534223457</v>
      </c>
      <c r="BZ20" s="81">
        <v>104.496749936032</v>
      </c>
      <c r="CA20" s="81">
        <v>104.867311779234</v>
      </c>
      <c r="CB20" s="81">
        <v>112.030055122765</v>
      </c>
      <c r="CC20" s="81">
        <v>109.667272017591</v>
      </c>
      <c r="CD20" s="81">
        <v>115.773485088227</v>
      </c>
      <c r="CE20" s="81">
        <v>115.6783041002</v>
      </c>
      <c r="CF20" s="81">
        <v>93.261234263494</v>
      </c>
      <c r="CG20" s="81">
        <v>106.957150428306</v>
      </c>
      <c r="CH20" s="81">
        <v>117.585220951939</v>
      </c>
      <c r="CI20" s="81">
        <v>122.614605765652</v>
      </c>
      <c r="CJ20" s="81">
        <v>116.252296780586</v>
      </c>
      <c r="CK20" s="81">
        <v>107.88924521496</v>
      </c>
      <c r="CL20" s="81">
        <v>114.940323085897</v>
      </c>
      <c r="CM20" s="81">
        <v>121.25067227336</v>
      </c>
      <c r="CN20" s="81">
        <v>112.841902071952</v>
      </c>
      <c r="CO20" s="81">
        <v>111.838339223244</v>
      </c>
      <c r="CP20" s="81">
        <v>114.145410984633</v>
      </c>
      <c r="CQ20" s="81">
        <v>129.87712984674</v>
      </c>
      <c r="CR20" s="81">
        <v>92.3651822218856</v>
      </c>
      <c r="CS20" s="81">
        <v>109.10615787855</v>
      </c>
      <c r="CT20" s="81">
        <v>130.479916060108</v>
      </c>
      <c r="CU20" s="81">
        <v>129.579473969905</v>
      </c>
      <c r="CV20" s="81">
        <v>131.152062555841</v>
      </c>
      <c r="CW20" s="81">
        <v>124.476786141647</v>
      </c>
      <c r="CX20" s="81">
        <v>127.141838330641</v>
      </c>
      <c r="CY20" s="81">
        <v>123.206406274455</v>
      </c>
      <c r="CZ20" s="81">
        <v>116.656839886501</v>
      </c>
      <c r="DA20" s="81">
        <v>124.172000017852</v>
      </c>
      <c r="DB20" s="81">
        <v>121.52522753595</v>
      </c>
      <c r="DC20" s="81">
        <v>138.225776016593</v>
      </c>
      <c r="DD20" s="81">
        <v>93.8206735969108</v>
      </c>
      <c r="DE20" s="81">
        <v>115.745790925406</v>
      </c>
      <c r="DF20" s="81">
        <v>116.429164428592</v>
      </c>
      <c r="DG20" s="81">
        <v>116.481968254911</v>
      </c>
      <c r="DH20" s="81">
        <v>121.278196992299</v>
      </c>
      <c r="DI20" s="81">
        <v>114.877425048307</v>
      </c>
      <c r="DJ20" s="81">
        <v>122.019034243737</v>
      </c>
      <c r="DK20" s="81">
        <v>121.010976824196</v>
      </c>
      <c r="DL20" s="81">
        <v>111.258684175968</v>
      </c>
      <c r="DM20" s="81">
        <v>120.421553457375</v>
      </c>
      <c r="DN20" s="81">
        <v>124.156712407972</v>
      </c>
      <c r="DO20" s="81">
        <v>140.839985804284</v>
      </c>
      <c r="DP20" s="81">
        <v>99.3335924904686</v>
      </c>
      <c r="DQ20" s="81">
        <v>109.351965163882</v>
      </c>
      <c r="DR20" s="81">
        <v>0</v>
      </c>
      <c r="DS20" s="81">
        <v>0</v>
      </c>
      <c r="DT20" s="81">
        <v>0</v>
      </c>
      <c r="DU20" s="81">
        <v>0</v>
      </c>
      <c r="DV20" s="81">
        <v>0</v>
      </c>
      <c r="DW20" s="81">
        <v>0</v>
      </c>
      <c r="DX20" s="81">
        <v>0</v>
      </c>
      <c r="DY20" s="81">
        <v>104.783137015121</v>
      </c>
      <c r="DZ20" s="81">
        <v>98.0687340817096</v>
      </c>
      <c r="EA20" s="81">
        <v>94.1730972164123</v>
      </c>
      <c r="EB20" s="81">
        <v>102.975031686757</v>
      </c>
      <c r="EC20" s="81">
        <v>106.051752487728</v>
      </c>
      <c r="ED20" s="81">
        <v>102.956083980316</v>
      </c>
      <c r="EE20" s="81">
        <v>97.1319357305763</v>
      </c>
      <c r="EF20" s="81">
        <v>106.205691824485</v>
      </c>
      <c r="EG20" s="81">
        <v>108.646907458877</v>
      </c>
      <c r="EH20" s="81">
        <v>104.785001509064</v>
      </c>
      <c r="EI20" s="81">
        <v>102.975757033101</v>
      </c>
      <c r="EJ20" s="81">
        <v>110.217923475282</v>
      </c>
      <c r="EK20" s="81">
        <v>113.422220974954</v>
      </c>
      <c r="EL20" s="81">
        <v>107.325177891215</v>
      </c>
      <c r="EM20" s="81">
        <v>105.311673293506</v>
      </c>
      <c r="EN20" s="81">
        <v>114.673033145065</v>
      </c>
      <c r="EO20" s="81">
        <v>116.59595446743</v>
      </c>
      <c r="EP20" s="81">
        <v>110.430459861095</v>
      </c>
      <c r="EQ20" s="81">
        <v>108.459109984757</v>
      </c>
      <c r="ER20" s="81">
        <v>117.266405275472</v>
      </c>
      <c r="ES20" s="81">
        <v>120.831497877141</v>
      </c>
      <c r="ET20" s="81">
        <v>78.7794280080762</v>
      </c>
      <c r="EU20" s="81">
        <v>97.9665532924097</v>
      </c>
      <c r="EV20" s="81">
        <v>107.131372279344</v>
      </c>
      <c r="EW20" s="81">
        <v>113.706353735339</v>
      </c>
      <c r="EX20" s="81">
        <v>105.93453521458</v>
      </c>
      <c r="EY20" s="81">
        <v>115.585382587066</v>
      </c>
      <c r="EZ20" s="81">
        <v>116.344299143736</v>
      </c>
      <c r="FA20" s="81">
        <v>118.620293351539</v>
      </c>
      <c r="FB20" s="81">
        <v>110.650418720181</v>
      </c>
      <c r="FC20" s="81">
        <v>128.402774222464</v>
      </c>
      <c r="FD20" s="81">
        <v>122.335028163866</v>
      </c>
      <c r="FE20" s="81">
        <v>127.974334523465</v>
      </c>
      <c r="FF20" s="81">
        <v>108.665209650303</v>
      </c>
      <c r="FG20" s="81">
        <v>117.545863431839</v>
      </c>
      <c r="FH20" s="81">
        <v>118.096231747967</v>
      </c>
      <c r="FI20" s="81">
        <v>128.472750556544</v>
      </c>
      <c r="FJ20" s="81">
        <v>101.174426867607</v>
      </c>
      <c r="FK20" s="81">
        <v>103.823851906921</v>
      </c>
      <c r="FL20" s="81">
        <v>106.163895182725</v>
      </c>
      <c r="FM20" s="81">
        <v>110.237360105902</v>
      </c>
      <c r="FN20" s="81">
        <v>113.394027272338</v>
      </c>
      <c r="FO20" s="81">
        <v>99.7030476763799</v>
      </c>
      <c r="FP20" s="81">
        <v>108.267489179564</v>
      </c>
      <c r="FQ20" s="81">
        <v>111.466444031011</v>
      </c>
      <c r="FR20" s="81">
        <v>118.697893618542</v>
      </c>
      <c r="FS20" s="81">
        <v>118.820761864796</v>
      </c>
      <c r="FT20" s="81">
        <v>100</v>
      </c>
      <c r="FU20" s="81">
        <v>103.086366005776</v>
      </c>
      <c r="FV20" s="81">
        <v>106.656397369081</v>
      </c>
      <c r="FW20" s="81">
        <v>110.183026326185</v>
      </c>
      <c r="FX20" s="81">
        <v>113.187982397188</v>
      </c>
      <c r="FY20" s="81">
        <v>101.177212864243</v>
      </c>
      <c r="FZ20" s="81">
        <v>112.89264267018</v>
      </c>
      <c r="GA20" s="81">
        <v>120.002128614513</v>
      </c>
      <c r="GB20" s="81">
        <v>118.070409838393</v>
      </c>
      <c r="GC20" s="108"/>
      <c r="GD20" s="109" t="s">
        <v>676</v>
      </c>
    </row>
    <row r="21" s="25" customFormat="1" ht="18" customHeight="1" spans="1:186">
      <c r="A21" s="44"/>
      <c r="B21" s="67"/>
      <c r="C21" s="68">
        <v>4.2</v>
      </c>
      <c r="D21" s="69">
        <v>6.91347776556868</v>
      </c>
      <c r="E21" s="69">
        <v>6.37054018988187</v>
      </c>
      <c r="F21" s="70">
        <v>20</v>
      </c>
      <c r="G21" s="80"/>
      <c r="H21" s="80" t="s">
        <v>677</v>
      </c>
      <c r="I21" s="81">
        <v>96.921664813115</v>
      </c>
      <c r="J21" s="81">
        <v>93.2797965412513</v>
      </c>
      <c r="K21" s="81">
        <v>101.995158002103</v>
      </c>
      <c r="L21" s="81">
        <v>99.2613373873531</v>
      </c>
      <c r="M21" s="81">
        <v>100.735912878012</v>
      </c>
      <c r="N21" s="81">
        <v>102.614025330275</v>
      </c>
      <c r="O21" s="81">
        <v>101.770659097413</v>
      </c>
      <c r="P21" s="81">
        <v>101.551474615078</v>
      </c>
      <c r="Q21" s="81">
        <v>101.07409580995</v>
      </c>
      <c r="R21" s="81">
        <v>109.299239337242</v>
      </c>
      <c r="S21" s="81">
        <v>93.7331960171955</v>
      </c>
      <c r="T21" s="81">
        <v>97.7634401710127</v>
      </c>
      <c r="U21" s="81">
        <v>99.8037699493971</v>
      </c>
      <c r="V21" s="81">
        <v>96.6976858055603</v>
      </c>
      <c r="W21" s="81">
        <v>106.503081829685</v>
      </c>
      <c r="X21" s="81">
        <v>103.490865166296</v>
      </c>
      <c r="Y21" s="81">
        <v>107.464591413457</v>
      </c>
      <c r="Z21" s="81">
        <v>108.338002960974</v>
      </c>
      <c r="AA21" s="81">
        <v>106.614868438168</v>
      </c>
      <c r="AB21" s="81">
        <v>110.892769526781</v>
      </c>
      <c r="AC21" s="81">
        <v>108.716961459472</v>
      </c>
      <c r="AD21" s="81">
        <v>117.299418259478</v>
      </c>
      <c r="AE21" s="81">
        <v>102.661666078263</v>
      </c>
      <c r="AF21" s="81">
        <v>103.69951225141</v>
      </c>
      <c r="AG21" s="81">
        <v>102.2721198139</v>
      </c>
      <c r="AH21" s="81">
        <v>101.299340547899</v>
      </c>
      <c r="AI21" s="81">
        <v>110.788061853573</v>
      </c>
      <c r="AJ21" s="81">
        <v>107.98122302773</v>
      </c>
      <c r="AK21" s="81">
        <v>111.297853593904</v>
      </c>
      <c r="AL21" s="81">
        <v>112.623714134583</v>
      </c>
      <c r="AM21" s="81">
        <v>110.010818587042</v>
      </c>
      <c r="AN21" s="81">
        <v>114.769333783856</v>
      </c>
      <c r="AO21" s="81">
        <v>114.570534321149</v>
      </c>
      <c r="AP21" s="81">
        <v>119.522982325389</v>
      </c>
      <c r="AQ21" s="81">
        <v>110.436500952563</v>
      </c>
      <c r="AR21" s="81">
        <v>111.489331701485</v>
      </c>
      <c r="AS21" s="81">
        <v>109.737820330428</v>
      </c>
      <c r="AT21" s="81">
        <v>110.147701075972</v>
      </c>
      <c r="AU21" s="81">
        <v>115.021923590334</v>
      </c>
      <c r="AV21" s="81">
        <v>114.513044808019</v>
      </c>
      <c r="AW21" s="81">
        <v>117.379008164355</v>
      </c>
      <c r="AX21" s="81">
        <v>118.103684992781</v>
      </c>
      <c r="AY21" s="81">
        <v>118.638544000765</v>
      </c>
      <c r="AZ21" s="81">
        <v>117.674502189329</v>
      </c>
      <c r="BA21" s="81">
        <v>117.932763850643</v>
      </c>
      <c r="BB21" s="81">
        <v>120.697132504751</v>
      </c>
      <c r="BC21" s="81">
        <v>110.825737919382</v>
      </c>
      <c r="BD21" s="81">
        <v>114.732981717784</v>
      </c>
      <c r="BE21" s="81">
        <v>112.626354826796</v>
      </c>
      <c r="BF21" s="81">
        <v>110.665731692737</v>
      </c>
      <c r="BG21" s="81">
        <v>116.990468451285</v>
      </c>
      <c r="BH21" s="81">
        <v>115.648419679351</v>
      </c>
      <c r="BI21" s="81">
        <v>120.400792490641</v>
      </c>
      <c r="BJ21" s="81">
        <v>121.020151369556</v>
      </c>
      <c r="BK21" s="81">
        <v>120.915181107289</v>
      </c>
      <c r="BL21" s="81">
        <v>120.319088356406</v>
      </c>
      <c r="BM21" s="81">
        <v>119.87922876703</v>
      </c>
      <c r="BN21" s="81">
        <v>121.21124928468</v>
      </c>
      <c r="BO21" s="81">
        <v>113.744557468079</v>
      </c>
      <c r="BP21" s="81">
        <v>117.01863950278</v>
      </c>
      <c r="BQ21" s="81">
        <v>114.947837167167</v>
      </c>
      <c r="BR21" s="81">
        <v>116.137703580414</v>
      </c>
      <c r="BS21" s="81">
        <v>115.451490172164</v>
      </c>
      <c r="BT21" s="81">
        <v>87.089317178805</v>
      </c>
      <c r="BU21" s="81">
        <v>91.6126259728021</v>
      </c>
      <c r="BV21" s="81">
        <v>111.663455430436</v>
      </c>
      <c r="BW21" s="81">
        <v>110.896497179679</v>
      </c>
      <c r="BX21" s="81">
        <v>110.099504992403</v>
      </c>
      <c r="BY21" s="81">
        <v>113.107255665881</v>
      </c>
      <c r="BZ21" s="81">
        <v>112.234482172224</v>
      </c>
      <c r="CA21" s="81">
        <v>108.152687956086</v>
      </c>
      <c r="CB21" s="81">
        <v>118.972199913077</v>
      </c>
      <c r="CC21" s="81">
        <v>115.217119879848</v>
      </c>
      <c r="CD21" s="81">
        <v>120.274264792771</v>
      </c>
      <c r="CE21" s="81">
        <v>126.532952894787</v>
      </c>
      <c r="CF21" s="81">
        <v>106.222489904449</v>
      </c>
      <c r="CG21" s="81">
        <v>103.604325699416</v>
      </c>
      <c r="CH21" s="81">
        <v>128.746249371012</v>
      </c>
      <c r="CI21" s="81">
        <v>115.059046780731</v>
      </c>
      <c r="CJ21" s="81">
        <v>122.342887580764</v>
      </c>
      <c r="CK21" s="81">
        <v>121.079432432917</v>
      </c>
      <c r="CL21" s="81">
        <v>124.888120187907</v>
      </c>
      <c r="CM21" s="81">
        <v>118.88056153468</v>
      </c>
      <c r="CN21" s="81">
        <v>131.266853448441</v>
      </c>
      <c r="CO21" s="81">
        <v>123.378200875604</v>
      </c>
      <c r="CP21" s="81">
        <v>125.772195240193</v>
      </c>
      <c r="CQ21" s="81">
        <v>127.922144475335</v>
      </c>
      <c r="CR21" s="81">
        <v>116.785533105464</v>
      </c>
      <c r="CS21" s="81">
        <v>112.059438859812</v>
      </c>
      <c r="CT21" s="81">
        <v>131.581347658893</v>
      </c>
      <c r="CU21" s="81">
        <v>119.631076194924</v>
      </c>
      <c r="CV21" s="81">
        <v>128.013838958889</v>
      </c>
      <c r="CW21" s="81">
        <v>126.199482260453</v>
      </c>
      <c r="CX21" s="81">
        <v>125.128838663882</v>
      </c>
      <c r="CY21" s="81">
        <v>124.656090857612</v>
      </c>
      <c r="CZ21" s="81">
        <v>131.799265632787</v>
      </c>
      <c r="DA21" s="81">
        <v>124.568257198095</v>
      </c>
      <c r="DB21" s="81">
        <v>129.247939034334</v>
      </c>
      <c r="DC21" s="81">
        <v>133.695254548519</v>
      </c>
      <c r="DD21" s="81">
        <v>118.178971053581</v>
      </c>
      <c r="DE21" s="81">
        <v>118.851900677338</v>
      </c>
      <c r="DF21" s="81">
        <v>140.75810318068</v>
      </c>
      <c r="DG21" s="81">
        <v>128.365196787169</v>
      </c>
      <c r="DH21" s="81">
        <v>137.873819492056</v>
      </c>
      <c r="DI21" s="81">
        <v>133.588372401275</v>
      </c>
      <c r="DJ21" s="81">
        <v>132.936608576339</v>
      </c>
      <c r="DK21" s="81">
        <v>127.835985975011</v>
      </c>
      <c r="DL21" s="81">
        <v>130.299158226898</v>
      </c>
      <c r="DM21" s="81">
        <v>132.129086274088</v>
      </c>
      <c r="DN21" s="81">
        <v>125.638213256646</v>
      </c>
      <c r="DO21" s="81">
        <v>128.409020671188</v>
      </c>
      <c r="DP21" s="81">
        <v>124.072250619172</v>
      </c>
      <c r="DQ21" s="81">
        <v>122.014642083509</v>
      </c>
      <c r="DR21" s="81">
        <v>0</v>
      </c>
      <c r="DS21" s="81">
        <v>0</v>
      </c>
      <c r="DT21" s="81">
        <v>0</v>
      </c>
      <c r="DU21" s="81">
        <v>0</v>
      </c>
      <c r="DV21" s="81">
        <v>0</v>
      </c>
      <c r="DW21" s="81">
        <v>0</v>
      </c>
      <c r="DX21" s="81">
        <v>0</v>
      </c>
      <c r="DY21" s="81">
        <v>97.3988731188231</v>
      </c>
      <c r="DZ21" s="81">
        <v>100.870425198547</v>
      </c>
      <c r="EA21" s="81">
        <v>101.465409840814</v>
      </c>
      <c r="EB21" s="81">
        <v>100.265291841817</v>
      </c>
      <c r="EC21" s="81">
        <v>101.001512528214</v>
      </c>
      <c r="ED21" s="81">
        <v>106.431153180242</v>
      </c>
      <c r="EE21" s="81">
        <v>108.741533141474</v>
      </c>
      <c r="EF21" s="81">
        <v>107.886865529717</v>
      </c>
      <c r="EG21" s="81">
        <v>104.786507405124</v>
      </c>
      <c r="EH21" s="81">
        <v>110.634263585406</v>
      </c>
      <c r="EI21" s="81">
        <v>113.116895564016</v>
      </c>
      <c r="EJ21" s="81">
        <v>113.816271659812</v>
      </c>
      <c r="EK21" s="81">
        <v>111.635814998911</v>
      </c>
      <c r="EL21" s="81">
        <v>116.665245988385</v>
      </c>
      <c r="EM21" s="81">
        <v>118.081936680246</v>
      </c>
      <c r="EN21" s="81">
        <v>115.418617380639</v>
      </c>
      <c r="EO21" s="81">
        <v>113.427518323606</v>
      </c>
      <c r="EP21" s="81">
        <v>119.023121179849</v>
      </c>
      <c r="EQ21" s="81">
        <v>120.371166076908</v>
      </c>
      <c r="ER21" s="81">
        <v>117.324815418513</v>
      </c>
      <c r="ES21" s="81">
        <v>115.512343639915</v>
      </c>
      <c r="ET21" s="81">
        <v>96.7884661940144</v>
      </c>
      <c r="EU21" s="81">
        <v>111.367752612654</v>
      </c>
      <c r="EV21" s="81">
        <v>113.119790013796</v>
      </c>
      <c r="EW21" s="81">
        <v>120.674779189135</v>
      </c>
      <c r="EX21" s="81">
        <v>112.857688324959</v>
      </c>
      <c r="EY21" s="81">
        <v>119.493788931471</v>
      </c>
      <c r="EZ21" s="81">
        <v>125.011845057009</v>
      </c>
      <c r="FA21" s="81">
        <v>125.690846863711</v>
      </c>
      <c r="FB21" s="81">
        <v>120.14210654139</v>
      </c>
      <c r="FC21" s="81">
        <v>124.614799138089</v>
      </c>
      <c r="FD21" s="81">
        <v>127.194731718094</v>
      </c>
      <c r="FE21" s="81">
        <v>129.170483593649</v>
      </c>
      <c r="FF21" s="81">
        <v>125.929658303866</v>
      </c>
      <c r="FG21" s="81">
        <v>133.275796226833</v>
      </c>
      <c r="FH21" s="81">
        <v>130.357250926083</v>
      </c>
      <c r="FI21" s="81">
        <v>128.725440067307</v>
      </c>
      <c r="FJ21" s="81">
        <v>98.4387739243669</v>
      </c>
      <c r="FK21" s="81">
        <v>102.791998832879</v>
      </c>
      <c r="FL21" s="81">
        <v>106.727719767401</v>
      </c>
      <c r="FM21" s="81">
        <v>113.359899593822</v>
      </c>
      <c r="FN21" s="81">
        <v>115.266353428162</v>
      </c>
      <c r="FO21" s="81">
        <v>105.04779481427</v>
      </c>
      <c r="FP21" s="81">
        <v>114.370230634254</v>
      </c>
      <c r="FQ21" s="81">
        <v>121.183502511282</v>
      </c>
      <c r="FR21" s="81">
        <v>124.908464502373</v>
      </c>
      <c r="FS21" s="81">
        <v>126.452642580921</v>
      </c>
      <c r="FT21" s="81">
        <v>100</v>
      </c>
      <c r="FU21" s="81">
        <v>106.015266094912</v>
      </c>
      <c r="FV21" s="81">
        <v>110.588484553589</v>
      </c>
      <c r="FW21" s="81">
        <v>115.450403762045</v>
      </c>
      <c r="FX21" s="81">
        <v>117.536655249719</v>
      </c>
      <c r="FY21" s="81">
        <v>109.197088115095</v>
      </c>
      <c r="FZ21" s="81">
        <v>119.509525375644</v>
      </c>
      <c r="GA21" s="81">
        <v>124.410621065321</v>
      </c>
      <c r="GB21" s="81">
        <v>129.683297262608</v>
      </c>
      <c r="GC21" s="108"/>
      <c r="GD21" s="109" t="s">
        <v>678</v>
      </c>
    </row>
    <row r="22" s="26" customFormat="1" ht="30" customHeight="1" spans="1:186">
      <c r="A22" s="44"/>
      <c r="C22" s="68">
        <v>4.3</v>
      </c>
      <c r="D22" s="69">
        <v>0.290618076657634</v>
      </c>
      <c r="E22" s="69">
        <v>0.382608645160277</v>
      </c>
      <c r="F22" s="73">
        <v>21</v>
      </c>
      <c r="G22" s="80"/>
      <c r="H22" s="80" t="s">
        <v>679</v>
      </c>
      <c r="I22" s="81">
        <v>83.8278259991294</v>
      </c>
      <c r="J22" s="81">
        <v>91.9904327705687</v>
      </c>
      <c r="K22" s="81">
        <v>93.4938749789851</v>
      </c>
      <c r="L22" s="81">
        <v>101.084661036541</v>
      </c>
      <c r="M22" s="81">
        <v>116.789814370406</v>
      </c>
      <c r="N22" s="81">
        <v>94.4554879760785</v>
      </c>
      <c r="O22" s="81">
        <v>105.646795194074</v>
      </c>
      <c r="P22" s="81">
        <v>100.660360356068</v>
      </c>
      <c r="Q22" s="81">
        <v>114.12728558937</v>
      </c>
      <c r="R22" s="81">
        <v>103.817075208917</v>
      </c>
      <c r="S22" s="81">
        <v>90.9931121241823</v>
      </c>
      <c r="T22" s="81">
        <v>103.11327439568</v>
      </c>
      <c r="U22" s="81">
        <v>87.1135712454692</v>
      </c>
      <c r="V22" s="81">
        <v>95.9705879950111</v>
      </c>
      <c r="W22" s="81">
        <v>97.0640204080539</v>
      </c>
      <c r="X22" s="81">
        <v>106.426127792191</v>
      </c>
      <c r="Y22" s="81">
        <v>120.339536104935</v>
      </c>
      <c r="Z22" s="81">
        <v>97.5693999195819</v>
      </c>
      <c r="AA22" s="81">
        <v>107.91257381215</v>
      </c>
      <c r="AB22" s="81">
        <v>107.058476902013</v>
      </c>
      <c r="AC22" s="81">
        <v>117.870111910668</v>
      </c>
      <c r="AD22" s="81">
        <v>109.13466949931</v>
      </c>
      <c r="AE22" s="81">
        <v>99.6656798335686</v>
      </c>
      <c r="AF22" s="81">
        <v>107.149236245685</v>
      </c>
      <c r="AG22" s="81">
        <v>89.3926782841069</v>
      </c>
      <c r="AH22" s="81">
        <v>99.6835966593486</v>
      </c>
      <c r="AI22" s="81">
        <v>104.404739037969</v>
      </c>
      <c r="AJ22" s="81">
        <v>113.321882720536</v>
      </c>
      <c r="AK22" s="81">
        <v>127.454641971453</v>
      </c>
      <c r="AL22" s="81">
        <v>99.0856849336319</v>
      </c>
      <c r="AM22" s="81">
        <v>112.0117839133</v>
      </c>
      <c r="AN22" s="81">
        <v>110.931382441969</v>
      </c>
      <c r="AO22" s="81">
        <v>121.2407882923</v>
      </c>
      <c r="AP22" s="81">
        <v>119.237150846576</v>
      </c>
      <c r="AQ22" s="81">
        <v>111.137546458439</v>
      </c>
      <c r="AR22" s="81">
        <v>105.455576837188</v>
      </c>
      <c r="AS22" s="81">
        <v>97.2312214629149</v>
      </c>
      <c r="AT22" s="81">
        <v>108.323667751805</v>
      </c>
      <c r="AU22" s="81">
        <v>110.84397993105</v>
      </c>
      <c r="AV22" s="81">
        <v>121.862809533061</v>
      </c>
      <c r="AW22" s="81">
        <v>130.573387454992</v>
      </c>
      <c r="AX22" s="81">
        <v>104.518109221125</v>
      </c>
      <c r="AY22" s="81">
        <v>117.250619065925</v>
      </c>
      <c r="AZ22" s="81">
        <v>118.078919634533</v>
      </c>
      <c r="BA22" s="81">
        <v>128.279964653954</v>
      </c>
      <c r="BB22" s="81">
        <v>125.222641053512</v>
      </c>
      <c r="BC22" s="81">
        <v>114.376771382951</v>
      </c>
      <c r="BD22" s="81">
        <v>114.108317541626</v>
      </c>
      <c r="BE22" s="81">
        <v>101.627722787912</v>
      </c>
      <c r="BF22" s="81">
        <v>115.011806084051</v>
      </c>
      <c r="BG22" s="81">
        <v>119.713958084351</v>
      </c>
      <c r="BH22" s="81">
        <v>125.701971985143</v>
      </c>
      <c r="BI22" s="81">
        <v>135.151890982264</v>
      </c>
      <c r="BJ22" s="81">
        <v>109.899598066018</v>
      </c>
      <c r="BK22" s="81">
        <v>125.111813689316</v>
      </c>
      <c r="BL22" s="81">
        <v>122.497054057277</v>
      </c>
      <c r="BM22" s="81">
        <v>129.295988550941</v>
      </c>
      <c r="BN22" s="81">
        <v>127.176269193283</v>
      </c>
      <c r="BO22" s="81">
        <v>119.449161218471</v>
      </c>
      <c r="BP22" s="81">
        <v>117.788543106514</v>
      </c>
      <c r="BQ22" s="81">
        <v>105.701912342445</v>
      </c>
      <c r="BR22" s="81">
        <v>121.339167124061</v>
      </c>
      <c r="BS22" s="81">
        <v>123.938809701423</v>
      </c>
      <c r="BT22" s="81">
        <v>131.303888621663</v>
      </c>
      <c r="BU22" s="81">
        <v>139.264746228732</v>
      </c>
      <c r="BV22" s="81">
        <v>149.576330836707</v>
      </c>
      <c r="BW22" s="81">
        <v>151.619412178678</v>
      </c>
      <c r="BX22" s="81">
        <v>150.717631997874</v>
      </c>
      <c r="BY22" s="81">
        <v>161.061431873223</v>
      </c>
      <c r="BZ22" s="81">
        <v>150.001220383707</v>
      </c>
      <c r="CA22" s="81">
        <v>135.946280415209</v>
      </c>
      <c r="CB22" s="81">
        <v>138.446174127373</v>
      </c>
      <c r="CC22" s="81">
        <v>125.702292341461</v>
      </c>
      <c r="CD22" s="81">
        <v>147.268666433218</v>
      </c>
      <c r="CE22" s="81">
        <v>153.465953671737</v>
      </c>
      <c r="CF22" s="81">
        <v>149.851896542353</v>
      </c>
      <c r="CG22" s="81">
        <v>149.412319474458</v>
      </c>
      <c r="CH22" s="81">
        <v>166.058198914889</v>
      </c>
      <c r="CI22" s="81">
        <v>165.129645639783</v>
      </c>
      <c r="CJ22" s="81">
        <v>170.264579798689</v>
      </c>
      <c r="CK22" s="81">
        <v>184.760469025322</v>
      </c>
      <c r="CL22" s="81">
        <v>177.667299339936</v>
      </c>
      <c r="CM22" s="81">
        <v>162.004138924284</v>
      </c>
      <c r="CN22" s="81">
        <v>167.670022683549</v>
      </c>
      <c r="CO22" s="81">
        <v>150.826172926381</v>
      </c>
      <c r="CP22" s="81">
        <v>155.212161419806</v>
      </c>
      <c r="CQ22" s="81">
        <v>162.675166227428</v>
      </c>
      <c r="CR22" s="81">
        <v>159.877982486771</v>
      </c>
      <c r="CS22" s="81">
        <v>154.898815381957</v>
      </c>
      <c r="CT22" s="81">
        <v>173.359052148361</v>
      </c>
      <c r="CU22" s="81">
        <v>180.847458081481</v>
      </c>
      <c r="CV22" s="81">
        <v>184.895052046041</v>
      </c>
      <c r="CW22" s="81">
        <v>191.053910697048</v>
      </c>
      <c r="CX22" s="81">
        <v>181.867126186345</v>
      </c>
      <c r="CY22" s="81">
        <v>164.990737918856</v>
      </c>
      <c r="CZ22" s="81">
        <v>175.909965951676</v>
      </c>
      <c r="DA22" s="81">
        <v>155.928483284594</v>
      </c>
      <c r="DB22" s="81">
        <v>169.251061744012</v>
      </c>
      <c r="DC22" s="81">
        <v>170.789582810394</v>
      </c>
      <c r="DD22" s="81">
        <v>163.855387337922</v>
      </c>
      <c r="DE22" s="81">
        <v>160.058689557465</v>
      </c>
      <c r="DF22" s="81">
        <v>165.31130391991</v>
      </c>
      <c r="DG22" s="81">
        <v>173.964502629314</v>
      </c>
      <c r="DH22" s="81">
        <v>176.182237151474</v>
      </c>
      <c r="DI22" s="81">
        <v>178.290857033288</v>
      </c>
      <c r="DJ22" s="81">
        <v>177.867021220866</v>
      </c>
      <c r="DK22" s="81">
        <v>154.336661850571</v>
      </c>
      <c r="DL22" s="81">
        <v>175.491001836416</v>
      </c>
      <c r="DM22" s="81">
        <v>161.683784548825</v>
      </c>
      <c r="DN22" s="81">
        <v>180.084264518269</v>
      </c>
      <c r="DO22" s="81">
        <v>180.942771584831</v>
      </c>
      <c r="DP22" s="81">
        <v>176.254336526348</v>
      </c>
      <c r="DQ22" s="81">
        <v>167.132746547044</v>
      </c>
      <c r="DR22" s="81">
        <v>0</v>
      </c>
      <c r="DS22" s="81">
        <v>0</v>
      </c>
      <c r="DT22" s="81">
        <v>0</v>
      </c>
      <c r="DU22" s="81">
        <v>0</v>
      </c>
      <c r="DV22" s="81">
        <v>0</v>
      </c>
      <c r="DW22" s="81">
        <v>0</v>
      </c>
      <c r="DX22" s="81">
        <v>0</v>
      </c>
      <c r="DY22" s="81">
        <v>89.7707112495611</v>
      </c>
      <c r="DZ22" s="81">
        <v>104.109987794342</v>
      </c>
      <c r="EA22" s="81">
        <v>106.811480379837</v>
      </c>
      <c r="EB22" s="81">
        <v>99.3078205762598</v>
      </c>
      <c r="EC22" s="81">
        <v>93.3827265495114</v>
      </c>
      <c r="ED22" s="81">
        <v>108.111687938903</v>
      </c>
      <c r="EE22" s="81">
        <v>110.947054208277</v>
      </c>
      <c r="EF22" s="81">
        <v>105.316528526188</v>
      </c>
      <c r="EG22" s="81">
        <v>97.8270046604748</v>
      </c>
      <c r="EH22" s="81">
        <v>113.28740320854</v>
      </c>
      <c r="EI22" s="81">
        <v>114.727984882523</v>
      </c>
      <c r="EJ22" s="81">
        <v>111.943424714068</v>
      </c>
      <c r="EK22" s="81">
        <v>105.466289715257</v>
      </c>
      <c r="EL22" s="81">
        <v>118.984768736393</v>
      </c>
      <c r="EM22" s="81">
        <v>121.203167784804</v>
      </c>
      <c r="EN22" s="81">
        <v>117.902576659363</v>
      </c>
      <c r="EO22" s="81">
        <v>112.117828985438</v>
      </c>
      <c r="EP22" s="81">
        <v>123.584487011142</v>
      </c>
      <c r="EQ22" s="81">
        <v>125.634952099178</v>
      </c>
      <c r="ER22" s="81">
        <v>121.471324506089</v>
      </c>
      <c r="ES22" s="81">
        <v>116.99329638931</v>
      </c>
      <c r="ET22" s="81">
        <v>140.048321895701</v>
      </c>
      <c r="EU22" s="81">
        <v>154.466158683258</v>
      </c>
      <c r="EV22" s="81">
        <v>141.464558308763</v>
      </c>
      <c r="EW22" s="81">
        <v>142.145637482139</v>
      </c>
      <c r="EX22" s="81">
        <v>155.1074716439</v>
      </c>
      <c r="EY22" s="81">
        <v>173.384898154598</v>
      </c>
      <c r="EZ22" s="81">
        <v>169.113820315923</v>
      </c>
      <c r="FA22" s="81">
        <v>156.237833524538</v>
      </c>
      <c r="FB22" s="81">
        <v>162.711950005696</v>
      </c>
      <c r="FC22" s="81">
        <v>185.598806941523</v>
      </c>
      <c r="FD22" s="81">
        <v>174.255943352292</v>
      </c>
      <c r="FE22" s="81">
        <v>165.323042613</v>
      </c>
      <c r="FF22" s="81">
        <v>163.075126938432</v>
      </c>
      <c r="FG22" s="81">
        <v>176.145865604692</v>
      </c>
      <c r="FH22" s="81">
        <v>169.231561635951</v>
      </c>
      <c r="FI22" s="81">
        <v>174.236940217308</v>
      </c>
      <c r="FJ22" s="81">
        <v>97.437321831126</v>
      </c>
      <c r="FK22" s="81">
        <v>101.382768709132</v>
      </c>
      <c r="FL22" s="81">
        <v>106.851507734683</v>
      </c>
      <c r="FM22" s="81">
        <v>113.767013226765</v>
      </c>
      <c r="FN22" s="81">
        <v>119.441469984744</v>
      </c>
      <c r="FO22" s="81">
        <v>124.309704803665</v>
      </c>
      <c r="FP22" s="81">
        <v>145.140225692645</v>
      </c>
      <c r="FQ22" s="81">
        <v>156.698059688469</v>
      </c>
      <c r="FR22" s="81">
        <v>163.976640946877</v>
      </c>
      <c r="FS22" s="81">
        <v>173.219580745063</v>
      </c>
      <c r="FT22" s="81">
        <v>100</v>
      </c>
      <c r="FU22" s="81">
        <v>104.43949930572</v>
      </c>
      <c r="FV22" s="81">
        <v>109.446454366401</v>
      </c>
      <c r="FW22" s="81">
        <v>115.889200723954</v>
      </c>
      <c r="FX22" s="81">
        <v>120.702148150462</v>
      </c>
      <c r="FY22" s="81">
        <v>138.243083819258</v>
      </c>
      <c r="FZ22" s="81">
        <v>159.93795689914</v>
      </c>
      <c r="GA22" s="81">
        <v>169.701133456013</v>
      </c>
      <c r="GB22" s="81">
        <v>168.443899198019</v>
      </c>
      <c r="GC22" s="111"/>
      <c r="GD22" s="109" t="s">
        <v>680</v>
      </c>
    </row>
    <row r="23" s="25" customFormat="1" ht="18" customHeight="1" spans="1:186">
      <c r="A23" s="44"/>
      <c r="B23" s="26"/>
      <c r="C23" s="68">
        <v>4.4</v>
      </c>
      <c r="D23" s="69">
        <v>4.30062098878113</v>
      </c>
      <c r="E23" s="69">
        <v>4.48544983808121</v>
      </c>
      <c r="F23" s="70">
        <v>22</v>
      </c>
      <c r="G23" s="80"/>
      <c r="H23" s="80" t="s">
        <v>681</v>
      </c>
      <c r="I23" s="81">
        <v>97.7884801367926</v>
      </c>
      <c r="J23" s="81">
        <v>90.9744616721836</v>
      </c>
      <c r="K23" s="81">
        <v>97.7141092309603</v>
      </c>
      <c r="L23" s="81">
        <v>94.4813672772091</v>
      </c>
      <c r="M23" s="81">
        <v>100.741370986363</v>
      </c>
      <c r="N23" s="81">
        <v>97.0513401398687</v>
      </c>
      <c r="O23" s="81">
        <v>102.601213771752</v>
      </c>
      <c r="P23" s="81">
        <v>102.656575770491</v>
      </c>
      <c r="Q23" s="81">
        <v>104.633049225488</v>
      </c>
      <c r="R23" s="81">
        <v>104.748865269877</v>
      </c>
      <c r="S23" s="81">
        <v>103.508027433656</v>
      </c>
      <c r="T23" s="81">
        <v>103.101139085357</v>
      </c>
      <c r="U23" s="81">
        <v>101.008739819313</v>
      </c>
      <c r="V23" s="81">
        <v>95.0720637763455</v>
      </c>
      <c r="W23" s="81">
        <v>102.224814918333</v>
      </c>
      <c r="X23" s="81">
        <v>99.4203489295986</v>
      </c>
      <c r="Y23" s="81">
        <v>104.596485465387</v>
      </c>
      <c r="Z23" s="81">
        <v>101.312640109808</v>
      </c>
      <c r="AA23" s="81">
        <v>104.708351402808</v>
      </c>
      <c r="AB23" s="81">
        <v>106.335691736255</v>
      </c>
      <c r="AC23" s="81">
        <v>106.897516826306</v>
      </c>
      <c r="AD23" s="81">
        <v>107.593861006696</v>
      </c>
      <c r="AE23" s="81">
        <v>107.147495119574</v>
      </c>
      <c r="AF23" s="81">
        <v>107.465733353703</v>
      </c>
      <c r="AG23" s="81">
        <v>104.459388832355</v>
      </c>
      <c r="AH23" s="81">
        <v>101.365600741806</v>
      </c>
      <c r="AI23" s="81">
        <v>105.766957384667</v>
      </c>
      <c r="AJ23" s="81">
        <v>103.868692753239</v>
      </c>
      <c r="AK23" s="81">
        <v>109.032237794338</v>
      </c>
      <c r="AL23" s="81">
        <v>106.281491421702</v>
      </c>
      <c r="AM23" s="81">
        <v>111.325238317609</v>
      </c>
      <c r="AN23" s="81">
        <v>111.179077891716</v>
      </c>
      <c r="AO23" s="81">
        <v>111.225845247142</v>
      </c>
      <c r="AP23" s="81">
        <v>114.10302033651</v>
      </c>
      <c r="AQ23" s="81">
        <v>110.53384761627</v>
      </c>
      <c r="AR23" s="81">
        <v>111.63446374661</v>
      </c>
      <c r="AS23" s="81">
        <v>107.93235471808</v>
      </c>
      <c r="AT23" s="81">
        <v>104.303607197188</v>
      </c>
      <c r="AU23" s="81">
        <v>108.681668831901</v>
      </c>
      <c r="AV23" s="81">
        <v>106.965084545172</v>
      </c>
      <c r="AW23" s="81">
        <v>112.117542398675</v>
      </c>
      <c r="AX23" s="81">
        <v>111.78569109744</v>
      </c>
      <c r="AY23" s="81">
        <v>116.946475311643</v>
      </c>
      <c r="AZ23" s="81">
        <v>117.4163145482</v>
      </c>
      <c r="BA23" s="81">
        <v>117.832133034225</v>
      </c>
      <c r="BB23" s="81">
        <v>121.644776507005</v>
      </c>
      <c r="BC23" s="81">
        <v>114.571280188047</v>
      </c>
      <c r="BD23" s="81">
        <v>120.610707647834</v>
      </c>
      <c r="BE23" s="81">
        <v>114.784382277023</v>
      </c>
      <c r="BF23" s="81">
        <v>110.362257332101</v>
      </c>
      <c r="BG23" s="81">
        <v>114.33122173798</v>
      </c>
      <c r="BH23" s="81">
        <v>114.334703450051</v>
      </c>
      <c r="BI23" s="81">
        <v>119.632229293585</v>
      </c>
      <c r="BJ23" s="81">
        <v>116.178450792284</v>
      </c>
      <c r="BK23" s="81">
        <v>122.287365460974</v>
      </c>
      <c r="BL23" s="81">
        <v>122.502755947269</v>
      </c>
      <c r="BM23" s="81">
        <v>120.756751040864</v>
      </c>
      <c r="BN23" s="81">
        <v>123.014715289417</v>
      </c>
      <c r="BO23" s="81">
        <v>121.138481574256</v>
      </c>
      <c r="BP23" s="81">
        <v>127.863291196931</v>
      </c>
      <c r="BQ23" s="81">
        <v>121.25298350102</v>
      </c>
      <c r="BR23" s="81">
        <v>120.295019479742</v>
      </c>
      <c r="BS23" s="81">
        <v>133.448590898381</v>
      </c>
      <c r="BT23" s="81">
        <v>125.118239257675</v>
      </c>
      <c r="BU23" s="81">
        <v>131.278150981729</v>
      </c>
      <c r="BV23" s="81">
        <v>162.935423814273</v>
      </c>
      <c r="BW23" s="81">
        <v>167.506139366334</v>
      </c>
      <c r="BX23" s="81">
        <v>162.334952273888</v>
      </c>
      <c r="BY23" s="81">
        <v>166.296267620562</v>
      </c>
      <c r="BZ23" s="81">
        <v>171.869333608487</v>
      </c>
      <c r="CA23" s="81">
        <v>165.162569877884</v>
      </c>
      <c r="CB23" s="81">
        <v>174.525204772052</v>
      </c>
      <c r="CC23" s="81">
        <v>176.433070677883</v>
      </c>
      <c r="CD23" s="81">
        <v>169.299556554715</v>
      </c>
      <c r="CE23" s="81">
        <v>197.3228629495</v>
      </c>
      <c r="CF23" s="81">
        <v>189.504474911526</v>
      </c>
      <c r="CG23" s="81">
        <v>181.514979997417</v>
      </c>
      <c r="CH23" s="81">
        <v>204.285435248975</v>
      </c>
      <c r="CI23" s="81">
        <v>187.674047686116</v>
      </c>
      <c r="CJ23" s="81">
        <v>177.478076329055</v>
      </c>
      <c r="CK23" s="81">
        <v>166.79627366593</v>
      </c>
      <c r="CL23" s="81">
        <v>164.934684874237</v>
      </c>
      <c r="CM23" s="81">
        <v>160.440135230272</v>
      </c>
      <c r="CN23" s="81">
        <v>165.453130604746</v>
      </c>
      <c r="CO23" s="81">
        <v>158.476176760334</v>
      </c>
      <c r="CP23" s="81">
        <v>150.646649913906</v>
      </c>
      <c r="CQ23" s="81">
        <v>165.835732048721</v>
      </c>
      <c r="CR23" s="81">
        <v>168.678636156914</v>
      </c>
      <c r="CS23" s="81">
        <v>154.345028585273</v>
      </c>
      <c r="CT23" s="81">
        <v>174.879178154328</v>
      </c>
      <c r="CU23" s="81">
        <v>171.502186124926</v>
      </c>
      <c r="CV23" s="81">
        <v>169.984430738235</v>
      </c>
      <c r="CW23" s="81">
        <v>161.813333353833</v>
      </c>
      <c r="CX23" s="81">
        <v>157.714877044669</v>
      </c>
      <c r="CY23" s="81">
        <v>150.2039736524</v>
      </c>
      <c r="CZ23" s="81">
        <v>150.906068961435</v>
      </c>
      <c r="DA23" s="81">
        <v>142.431444176249</v>
      </c>
      <c r="DB23" s="81">
        <v>139.786587803025</v>
      </c>
      <c r="DC23" s="81">
        <v>155.526498981913</v>
      </c>
      <c r="DD23" s="81">
        <v>145.298376058243</v>
      </c>
      <c r="DE23" s="81">
        <v>147.120681960901</v>
      </c>
      <c r="DF23" s="81">
        <v>161.702257654433</v>
      </c>
      <c r="DG23" s="81">
        <v>161.607515726686</v>
      </c>
      <c r="DH23" s="81">
        <v>162.162439692968</v>
      </c>
      <c r="DI23" s="81">
        <v>158.889899871032</v>
      </c>
      <c r="DJ23" s="81">
        <v>157.233959864103</v>
      </c>
      <c r="DK23" s="81">
        <v>151.484259602803</v>
      </c>
      <c r="DL23" s="81">
        <v>148.283493657338</v>
      </c>
      <c r="DM23" s="81">
        <v>153.972145908069</v>
      </c>
      <c r="DN23" s="81">
        <v>146.14368752322</v>
      </c>
      <c r="DO23" s="81">
        <v>159.252771807037</v>
      </c>
      <c r="DP23" s="81">
        <v>155.595926523177</v>
      </c>
      <c r="DQ23" s="81">
        <v>154.863478332567</v>
      </c>
      <c r="DR23" s="81">
        <v>0</v>
      </c>
      <c r="DS23" s="81">
        <v>0</v>
      </c>
      <c r="DT23" s="81">
        <v>0</v>
      </c>
      <c r="DU23" s="81">
        <v>0</v>
      </c>
      <c r="DV23" s="81">
        <v>0</v>
      </c>
      <c r="DW23" s="81">
        <v>0</v>
      </c>
      <c r="DX23" s="81">
        <v>0</v>
      </c>
      <c r="DY23" s="81">
        <v>95.4923503466455</v>
      </c>
      <c r="DZ23" s="81">
        <v>97.4246928011469</v>
      </c>
      <c r="EA23" s="81">
        <v>103.29694625591</v>
      </c>
      <c r="EB23" s="81">
        <v>103.786010596297</v>
      </c>
      <c r="EC23" s="81">
        <v>99.4352061713305</v>
      </c>
      <c r="ED23" s="81">
        <v>101.776491501598</v>
      </c>
      <c r="EE23" s="81">
        <v>105.980519988456</v>
      </c>
      <c r="EF23" s="81">
        <v>107.402363159991</v>
      </c>
      <c r="EG23" s="81">
        <v>103.863982319609</v>
      </c>
      <c r="EH23" s="81">
        <v>106.394140656426</v>
      </c>
      <c r="EI23" s="81">
        <v>111.243387152156</v>
      </c>
      <c r="EJ23" s="81">
        <v>112.090443899797</v>
      </c>
      <c r="EK23" s="81">
        <v>106.97254358239</v>
      </c>
      <c r="EL23" s="81">
        <v>110.289439347096</v>
      </c>
      <c r="EM23" s="81">
        <v>117.398307631356</v>
      </c>
      <c r="EN23" s="81">
        <v>118.942254780962</v>
      </c>
      <c r="EO23" s="81">
        <v>113.159287115701</v>
      </c>
      <c r="EP23" s="81">
        <v>116.715127845307</v>
      </c>
      <c r="EQ23" s="81">
        <v>121.848957483036</v>
      </c>
      <c r="ER23" s="81">
        <v>124.005496020201</v>
      </c>
      <c r="ES23" s="81">
        <v>124.998864626381</v>
      </c>
      <c r="ET23" s="81">
        <v>139.777271351226</v>
      </c>
      <c r="EU23" s="81">
        <v>165.379119753595</v>
      </c>
      <c r="EV23" s="81">
        <v>170.519036086141</v>
      </c>
      <c r="EW23" s="81">
        <v>181.018496727366</v>
      </c>
      <c r="EX23" s="81">
        <v>191.768296719306</v>
      </c>
      <c r="EY23" s="81">
        <v>177.316132560367</v>
      </c>
      <c r="EZ23" s="81">
        <v>163.609316903085</v>
      </c>
      <c r="FA23" s="81">
        <v>158.31951957432</v>
      </c>
      <c r="FB23" s="81">
        <v>165.967614298838</v>
      </c>
      <c r="FC23" s="81">
        <v>167.766650072331</v>
      </c>
      <c r="FD23" s="81">
        <v>152.941639886168</v>
      </c>
      <c r="FE23" s="81">
        <v>145.914843653729</v>
      </c>
      <c r="FF23" s="81">
        <v>151.373771891192</v>
      </c>
      <c r="FG23" s="81">
        <v>160.886618430229</v>
      </c>
      <c r="FH23" s="81">
        <v>152.333904374748</v>
      </c>
      <c r="FI23" s="81">
        <v>153.122868412775</v>
      </c>
      <c r="FJ23" s="81">
        <v>96.3399578607017</v>
      </c>
      <c r="FK23" s="81">
        <v>100.464490581795</v>
      </c>
      <c r="FL23" s="81">
        <v>104.898575501281</v>
      </c>
      <c r="FM23" s="81">
        <v>108.000051538203</v>
      </c>
      <c r="FN23" s="81">
        <v>114.688958818148</v>
      </c>
      <c r="FO23" s="81">
        <v>126.278596823709</v>
      </c>
      <c r="FP23" s="81">
        <v>182.814989018208</v>
      </c>
      <c r="FQ23" s="81">
        <v>159.59644469303</v>
      </c>
      <c r="FR23" s="81">
        <v>146.032717796066</v>
      </c>
      <c r="FS23" s="81">
        <v>153.965602018814</v>
      </c>
      <c r="FT23" s="81">
        <v>99.9999999999999</v>
      </c>
      <c r="FU23" s="81">
        <v>103.648645205344</v>
      </c>
      <c r="FV23" s="81">
        <v>108.397988506997</v>
      </c>
      <c r="FW23" s="81">
        <v>113.400636335451</v>
      </c>
      <c r="FX23" s="81">
        <v>118.932217116061</v>
      </c>
      <c r="FY23" s="81">
        <v>150.168572954336</v>
      </c>
      <c r="FZ23" s="81">
        <v>178.428060727531</v>
      </c>
      <c r="GA23" s="81">
        <v>161.248855957915</v>
      </c>
      <c r="GB23" s="81">
        <v>152.627284587474</v>
      </c>
      <c r="GC23" s="108"/>
      <c r="GD23" s="109" t="s">
        <v>682</v>
      </c>
    </row>
    <row r="24" s="25" customFormat="1" ht="30" customHeight="1" spans="1:186">
      <c r="A24" s="44"/>
      <c r="B24" s="559" t="s">
        <v>683</v>
      </c>
      <c r="C24" s="74"/>
      <c r="D24" s="75">
        <v>7.4595730969097</v>
      </c>
      <c r="E24" s="75">
        <v>9.11444861514714</v>
      </c>
      <c r="F24" s="76"/>
      <c r="G24" s="119" t="s">
        <v>684</v>
      </c>
      <c r="H24" s="119"/>
      <c r="I24" s="397">
        <v>99.6100102558459</v>
      </c>
      <c r="J24" s="397">
        <v>90.3219908730694</v>
      </c>
      <c r="K24" s="397">
        <v>100.947361502698</v>
      </c>
      <c r="L24" s="397">
        <v>100.354101206193</v>
      </c>
      <c r="M24" s="397">
        <v>99.4089799701037</v>
      </c>
      <c r="N24" s="397">
        <v>102.84048405853</v>
      </c>
      <c r="O24" s="397">
        <v>101.904204202749</v>
      </c>
      <c r="P24" s="397">
        <v>98.5302317869541</v>
      </c>
      <c r="Q24" s="397">
        <v>101.784458120982</v>
      </c>
      <c r="R24" s="397">
        <v>102.352512694377</v>
      </c>
      <c r="S24" s="397">
        <v>99.1959538704092</v>
      </c>
      <c r="T24" s="397">
        <v>102.749711458088</v>
      </c>
      <c r="U24" s="397">
        <v>104.952432245172</v>
      </c>
      <c r="V24" s="397">
        <v>93.0800278152182</v>
      </c>
      <c r="W24" s="397">
        <v>104.21524576997</v>
      </c>
      <c r="X24" s="397">
        <v>103.143264119071</v>
      </c>
      <c r="Y24" s="397">
        <v>104.591493279241</v>
      </c>
      <c r="Z24" s="397">
        <v>107.808600796169</v>
      </c>
      <c r="AA24" s="397">
        <v>105.481433544625</v>
      </c>
      <c r="AB24" s="397">
        <v>103.128714880153</v>
      </c>
      <c r="AC24" s="397">
        <v>105.020527919386</v>
      </c>
      <c r="AD24" s="397">
        <v>106.510109917821</v>
      </c>
      <c r="AE24" s="397">
        <v>105.546608181873</v>
      </c>
      <c r="AF24" s="397">
        <v>105.125400236492</v>
      </c>
      <c r="AG24" s="397">
        <v>108.380822616443</v>
      </c>
      <c r="AH24" s="397">
        <v>97.0527114376736</v>
      </c>
      <c r="AI24" s="397">
        <v>108.378144258804</v>
      </c>
      <c r="AJ24" s="397">
        <v>107.581790888243</v>
      </c>
      <c r="AK24" s="397">
        <v>109.223482701614</v>
      </c>
      <c r="AL24" s="397">
        <v>111.720009418182</v>
      </c>
      <c r="AM24" s="397">
        <v>114.123856685722</v>
      </c>
      <c r="AN24" s="397">
        <v>110.956221616947</v>
      </c>
      <c r="AO24" s="397">
        <v>110.056254815507</v>
      </c>
      <c r="AP24" s="397">
        <v>111.839694327077</v>
      </c>
      <c r="AQ24" s="397">
        <v>110.512109023529</v>
      </c>
      <c r="AR24" s="397">
        <v>110.035451533747</v>
      </c>
      <c r="AS24" s="397">
        <v>115.007805270113</v>
      </c>
      <c r="AT24" s="397">
        <v>101.944018183296</v>
      </c>
      <c r="AU24" s="397">
        <v>113.294256859974</v>
      </c>
      <c r="AV24" s="397">
        <v>113.119398153009</v>
      </c>
      <c r="AW24" s="397">
        <v>114.691705669962</v>
      </c>
      <c r="AX24" s="397">
        <v>117.497457248923</v>
      </c>
      <c r="AY24" s="397">
        <v>120.503932742449</v>
      </c>
      <c r="AZ24" s="397">
        <v>116.374302434055</v>
      </c>
      <c r="BA24" s="397">
        <v>115.148779160832</v>
      </c>
      <c r="BB24" s="397">
        <v>116.968401301072</v>
      </c>
      <c r="BC24" s="397">
        <v>115.04629385823</v>
      </c>
      <c r="BD24" s="397">
        <v>114.499263404832</v>
      </c>
      <c r="BE24" s="397">
        <v>119.954391977823</v>
      </c>
      <c r="BF24" s="397">
        <v>106.611661528525</v>
      </c>
      <c r="BG24" s="397">
        <v>117.304280625807</v>
      </c>
      <c r="BH24" s="397">
        <v>117.659014226534</v>
      </c>
      <c r="BI24" s="397">
        <v>119.051204025397</v>
      </c>
      <c r="BJ24" s="397">
        <v>123.120781277044</v>
      </c>
      <c r="BK24" s="397">
        <v>125.796224625362</v>
      </c>
      <c r="BL24" s="397">
        <v>121.197559619659</v>
      </c>
      <c r="BM24" s="397">
        <v>119.540598495187</v>
      </c>
      <c r="BN24" s="397">
        <v>120.562995727774</v>
      </c>
      <c r="BO24" s="397">
        <v>119.269558377393</v>
      </c>
      <c r="BP24" s="397">
        <v>119.717124566211</v>
      </c>
      <c r="BQ24" s="397">
        <v>124.615025313519</v>
      </c>
      <c r="BR24" s="397">
        <v>113.249089660955</v>
      </c>
      <c r="BS24" s="397">
        <v>105.782283798903</v>
      </c>
      <c r="BT24" s="397">
        <v>43.9027873992386</v>
      </c>
      <c r="BU24" s="397">
        <v>65.3017096537308</v>
      </c>
      <c r="BV24" s="397">
        <v>105.59696057468</v>
      </c>
      <c r="BW24" s="397">
        <v>113.442934683511</v>
      </c>
      <c r="BX24" s="397">
        <v>113.515507048712</v>
      </c>
      <c r="BY24" s="397">
        <v>114.932112754021</v>
      </c>
      <c r="BZ24" s="397">
        <v>117.885096798818</v>
      </c>
      <c r="CA24" s="397">
        <v>116.429220943383</v>
      </c>
      <c r="CB24" s="397">
        <v>118.100664080722</v>
      </c>
      <c r="CC24" s="397">
        <v>123.383267917021</v>
      </c>
      <c r="CD24" s="397">
        <v>110.183104522377</v>
      </c>
      <c r="CE24" s="397">
        <v>114.230026027482</v>
      </c>
      <c r="CF24" s="397">
        <v>105.796850048039</v>
      </c>
      <c r="CG24" s="397">
        <v>97.5493557313949</v>
      </c>
      <c r="CH24" s="397">
        <v>83.1549040989303</v>
      </c>
      <c r="CI24" s="397">
        <v>82.1089445667051</v>
      </c>
      <c r="CJ24" s="397">
        <v>98.7701047673455</v>
      </c>
      <c r="CK24" s="397">
        <v>111.650937667327</v>
      </c>
      <c r="CL24" s="397">
        <v>122.042651332426</v>
      </c>
      <c r="CM24" s="397">
        <v>125.238513742451</v>
      </c>
      <c r="CN24" s="397">
        <v>124.415375657899</v>
      </c>
      <c r="CO24" s="397">
        <v>131.068337489835</v>
      </c>
      <c r="CP24" s="397">
        <v>116.056598216379</v>
      </c>
      <c r="CQ24" s="397">
        <v>120.607570722685</v>
      </c>
      <c r="CR24" s="397">
        <v>111.150521191446</v>
      </c>
      <c r="CS24" s="397">
        <v>102.658606543931</v>
      </c>
      <c r="CT24" s="397">
        <v>104.039832740673</v>
      </c>
      <c r="CU24" s="397">
        <v>101.702941136175</v>
      </c>
      <c r="CV24" s="397">
        <v>112.241342997269</v>
      </c>
      <c r="CW24" s="397">
        <v>118.788860983127</v>
      </c>
      <c r="CX24" s="397">
        <v>125.734120523136</v>
      </c>
      <c r="CY24" s="397">
        <v>126.561263024557</v>
      </c>
      <c r="CZ24" s="397">
        <v>127.113439882021</v>
      </c>
      <c r="DA24" s="397">
        <v>130.251642996309</v>
      </c>
      <c r="DB24" s="397">
        <v>123.583934878353</v>
      </c>
      <c r="DC24" s="397">
        <v>126.627141371563</v>
      </c>
      <c r="DD24" s="397">
        <v>114.84619269738</v>
      </c>
      <c r="DE24" s="397">
        <v>111.025040746104</v>
      </c>
      <c r="DF24" s="397">
        <v>109.420150855761</v>
      </c>
      <c r="DG24" s="397">
        <v>106.199780291329</v>
      </c>
      <c r="DH24" s="397">
        <v>116.766942479236</v>
      </c>
      <c r="DI24" s="397">
        <v>128.026707823072</v>
      </c>
      <c r="DJ24" s="397">
        <v>132.735368213875</v>
      </c>
      <c r="DK24" s="397">
        <v>135.473730554772</v>
      </c>
      <c r="DL24" s="397">
        <v>134.767946689336</v>
      </c>
      <c r="DM24" s="397">
        <v>140.599888730715</v>
      </c>
      <c r="DN24" s="397">
        <v>130.288260909685</v>
      </c>
      <c r="DO24" s="397">
        <v>136.159258821691</v>
      </c>
      <c r="DP24" s="397">
        <v>127.088013464496</v>
      </c>
      <c r="DQ24" s="397">
        <v>118.933343849043</v>
      </c>
      <c r="DR24" s="397">
        <v>0</v>
      </c>
      <c r="DS24" s="397">
        <v>0</v>
      </c>
      <c r="DT24" s="397">
        <v>0</v>
      </c>
      <c r="DU24" s="397">
        <v>0</v>
      </c>
      <c r="DV24" s="397">
        <v>0</v>
      </c>
      <c r="DW24" s="397">
        <v>0</v>
      </c>
      <c r="DX24" s="397">
        <v>0</v>
      </c>
      <c r="DY24" s="397">
        <v>96.9597875438711</v>
      </c>
      <c r="DZ24" s="397">
        <v>100.867855078276</v>
      </c>
      <c r="EA24" s="397">
        <v>100.739631370228</v>
      </c>
      <c r="EB24" s="397">
        <v>101.432726007625</v>
      </c>
      <c r="EC24" s="397">
        <v>100.749235276787</v>
      </c>
      <c r="ED24" s="397">
        <v>105.18111939816</v>
      </c>
      <c r="EE24" s="397">
        <v>104.543558781388</v>
      </c>
      <c r="EF24" s="397">
        <v>105.727372778729</v>
      </c>
      <c r="EG24" s="397">
        <v>104.603892770974</v>
      </c>
      <c r="EH24" s="397">
        <v>109.508427669346</v>
      </c>
      <c r="EI24" s="397">
        <v>111.712111039392</v>
      </c>
      <c r="EJ24" s="397">
        <v>110.795751628118</v>
      </c>
      <c r="EK24" s="397">
        <v>110.082026771128</v>
      </c>
      <c r="EL24" s="397">
        <v>115.102853690631</v>
      </c>
      <c r="EM24" s="397">
        <v>117.342338112445</v>
      </c>
      <c r="EN24" s="397">
        <v>115.504652854711</v>
      </c>
      <c r="EO24" s="397">
        <v>114.623444710718</v>
      </c>
      <c r="EP24" s="397">
        <v>119.943666509658</v>
      </c>
      <c r="EQ24" s="397">
        <v>122.178127580069</v>
      </c>
      <c r="ER24" s="397">
        <v>119.849892890459</v>
      </c>
      <c r="ES24" s="397">
        <v>114.548799591126</v>
      </c>
      <c r="ET24" s="397">
        <v>71.6004858758831</v>
      </c>
      <c r="EU24" s="397">
        <v>113.963518162081</v>
      </c>
      <c r="EV24" s="397">
        <v>117.471660607641</v>
      </c>
      <c r="EW24" s="397">
        <v>115.932132822293</v>
      </c>
      <c r="EX24" s="397">
        <v>95.5003699594547</v>
      </c>
      <c r="EY24" s="397">
        <v>97.5099956671259</v>
      </c>
      <c r="EZ24" s="397">
        <v>123.898846910925</v>
      </c>
      <c r="FA24" s="397">
        <v>122.577502142966</v>
      </c>
      <c r="FB24" s="397">
        <v>105.949653492017</v>
      </c>
      <c r="FC24" s="397">
        <v>110.91104837219</v>
      </c>
      <c r="FD24" s="397">
        <v>126.469607809905</v>
      </c>
      <c r="FE24" s="397">
        <v>126.820906415408</v>
      </c>
      <c r="FF24" s="397">
        <v>111.763794766415</v>
      </c>
      <c r="FG24" s="397">
        <v>116.997810197879</v>
      </c>
      <c r="FH24" s="397">
        <v>134.325681819328</v>
      </c>
      <c r="FI24" s="397">
        <v>135.682469487364</v>
      </c>
      <c r="FJ24" s="397">
        <v>98.128488761582</v>
      </c>
      <c r="FK24" s="397">
        <v>101.996492645734</v>
      </c>
      <c r="FL24" s="397">
        <v>106.123390380556</v>
      </c>
      <c r="FM24" s="397">
        <v>111.611436827271</v>
      </c>
      <c r="FN24" s="397">
        <v>116.116110476817</v>
      </c>
      <c r="FO24" s="397">
        <v>90.5701791652693</v>
      </c>
      <c r="FP24" s="397">
        <v>110.228520849263</v>
      </c>
      <c r="FQ24" s="397">
        <v>116.308326832855</v>
      </c>
      <c r="FR24" s="397">
        <v>121.266790537942</v>
      </c>
      <c r="FS24" s="397">
        <v>130.613753155126</v>
      </c>
      <c r="FT24" s="397">
        <v>99.9999999999999</v>
      </c>
      <c r="FU24" s="397">
        <v>104.050321558766</v>
      </c>
      <c r="FV24" s="397">
        <v>109.155045776957</v>
      </c>
      <c r="FW24" s="397">
        <v>114.507967857229</v>
      </c>
      <c r="FX24" s="397">
        <v>119.148782922726</v>
      </c>
      <c r="FY24" s="397">
        <v>104.396116059183</v>
      </c>
      <c r="FZ24" s="397">
        <v>108.21033633995</v>
      </c>
      <c r="GA24" s="397">
        <v>116.47695295427</v>
      </c>
      <c r="GB24" s="397">
        <v>122.477048299757</v>
      </c>
      <c r="GC24" s="106" t="s">
        <v>685</v>
      </c>
      <c r="GD24" s="106"/>
    </row>
    <row r="25" s="25" customFormat="1" ht="18" customHeight="1" spans="1:186">
      <c r="A25" s="44"/>
      <c r="B25" s="67"/>
      <c r="C25" s="68">
        <v>5.1</v>
      </c>
      <c r="D25" s="69">
        <v>2.75289194711448</v>
      </c>
      <c r="E25" s="69">
        <v>2.97297630699994</v>
      </c>
      <c r="F25" s="70">
        <v>23</v>
      </c>
      <c r="G25" s="80"/>
      <c r="H25" s="80" t="s">
        <v>686</v>
      </c>
      <c r="I25" s="81">
        <v>94.7726772308435</v>
      </c>
      <c r="J25" s="81">
        <v>88.4261230072215</v>
      </c>
      <c r="K25" s="81">
        <v>100.375162211076</v>
      </c>
      <c r="L25" s="81">
        <v>96.9234470419229</v>
      </c>
      <c r="M25" s="81">
        <v>98.4033084606812</v>
      </c>
      <c r="N25" s="81">
        <v>102.124332284907</v>
      </c>
      <c r="O25" s="81">
        <v>99.5089590698</v>
      </c>
      <c r="P25" s="81">
        <v>99.8586638231641</v>
      </c>
      <c r="Q25" s="81">
        <v>100.857453311545</v>
      </c>
      <c r="R25" s="81">
        <v>106.268818561486</v>
      </c>
      <c r="S25" s="81">
        <v>104.107118563009</v>
      </c>
      <c r="T25" s="81">
        <v>108.373936434344</v>
      </c>
      <c r="U25" s="81">
        <v>101.503224591864</v>
      </c>
      <c r="V25" s="81">
        <v>91.5418256703305</v>
      </c>
      <c r="W25" s="81">
        <v>104.205230689269</v>
      </c>
      <c r="X25" s="81">
        <v>101.172119738649</v>
      </c>
      <c r="Y25" s="81">
        <v>102.305129806563</v>
      </c>
      <c r="Z25" s="81">
        <v>106.578279575581</v>
      </c>
      <c r="AA25" s="81">
        <v>103.318346676039</v>
      </c>
      <c r="AB25" s="81">
        <v>106.177060195087</v>
      </c>
      <c r="AC25" s="81">
        <v>105.116325876375</v>
      </c>
      <c r="AD25" s="81">
        <v>111.063772065429</v>
      </c>
      <c r="AE25" s="81">
        <v>109.181735229543</v>
      </c>
      <c r="AF25" s="81">
        <v>110.704633779613</v>
      </c>
      <c r="AG25" s="81">
        <v>103.752356969529</v>
      </c>
      <c r="AH25" s="81">
        <v>97.1161391243454</v>
      </c>
      <c r="AI25" s="81">
        <v>109.111778797852</v>
      </c>
      <c r="AJ25" s="81">
        <v>105.875667663203</v>
      </c>
      <c r="AK25" s="81">
        <v>107.424733814248</v>
      </c>
      <c r="AL25" s="81">
        <v>110.790251286028</v>
      </c>
      <c r="AM25" s="81">
        <v>109.789231232701</v>
      </c>
      <c r="AN25" s="81">
        <v>112.057252537366</v>
      </c>
      <c r="AO25" s="81">
        <v>109.102814243556</v>
      </c>
      <c r="AP25" s="81">
        <v>115.358355829624</v>
      </c>
      <c r="AQ25" s="81">
        <v>113.70752957812</v>
      </c>
      <c r="AR25" s="81">
        <v>115.309572780408</v>
      </c>
      <c r="AS25" s="81">
        <v>111.460136308403</v>
      </c>
      <c r="AT25" s="81">
        <v>102.563078464556</v>
      </c>
      <c r="AU25" s="81">
        <v>114.737758168216</v>
      </c>
      <c r="AV25" s="81">
        <v>111.626090386894</v>
      </c>
      <c r="AW25" s="81">
        <v>113.815788206594</v>
      </c>
      <c r="AX25" s="81">
        <v>117.263668978475</v>
      </c>
      <c r="AY25" s="81">
        <v>117.989387331702</v>
      </c>
      <c r="AZ25" s="81">
        <v>118.004466571682</v>
      </c>
      <c r="BA25" s="81">
        <v>115.017574677084</v>
      </c>
      <c r="BB25" s="81">
        <v>120.134651294441</v>
      </c>
      <c r="BC25" s="81">
        <v>118.445527694632</v>
      </c>
      <c r="BD25" s="81">
        <v>120.317550341975</v>
      </c>
      <c r="BE25" s="81">
        <v>117.905555544996</v>
      </c>
      <c r="BF25" s="81">
        <v>107.640896655029</v>
      </c>
      <c r="BG25" s="81">
        <v>119.555072398329</v>
      </c>
      <c r="BH25" s="81">
        <v>116.623526775743</v>
      </c>
      <c r="BI25" s="81">
        <v>118.420704137652</v>
      </c>
      <c r="BJ25" s="81">
        <v>123.275700725904</v>
      </c>
      <c r="BK25" s="81">
        <v>122.905567042</v>
      </c>
      <c r="BL25" s="81">
        <v>124.002850826397</v>
      </c>
      <c r="BM25" s="81">
        <v>119.760572428367</v>
      </c>
      <c r="BN25" s="81">
        <v>124.019940729999</v>
      </c>
      <c r="BO25" s="81">
        <v>123.403640302267</v>
      </c>
      <c r="BP25" s="81">
        <v>126.280742426542</v>
      </c>
      <c r="BQ25" s="81">
        <v>122.944610780056</v>
      </c>
      <c r="BR25" s="81">
        <v>114.022742459861</v>
      </c>
      <c r="BS25" s="81">
        <v>106.290257609106</v>
      </c>
      <c r="BT25" s="81">
        <v>32.744944099021</v>
      </c>
      <c r="BU25" s="81">
        <v>58.3306675479451</v>
      </c>
      <c r="BV25" s="81">
        <v>98.5630231670861</v>
      </c>
      <c r="BW25" s="81">
        <v>111.012253024936</v>
      </c>
      <c r="BX25" s="81">
        <v>113.743242947729</v>
      </c>
      <c r="BY25" s="81">
        <v>111.787407772009</v>
      </c>
      <c r="BZ25" s="81">
        <v>120.945032238948</v>
      </c>
      <c r="CA25" s="81">
        <v>120.825111302093</v>
      </c>
      <c r="CB25" s="81">
        <v>125.899769727967</v>
      </c>
      <c r="CC25" s="81">
        <v>123.288463744947</v>
      </c>
      <c r="CD25" s="81">
        <v>113.069021482214</v>
      </c>
      <c r="CE25" s="81">
        <v>115.581817556588</v>
      </c>
      <c r="CF25" s="81">
        <v>102.946085066523</v>
      </c>
      <c r="CG25" s="81">
        <v>86.3434835334498</v>
      </c>
      <c r="CH25" s="81">
        <v>70.798442414249</v>
      </c>
      <c r="CI25" s="81">
        <v>69.7800293911883</v>
      </c>
      <c r="CJ25" s="81">
        <v>93.6811066610504</v>
      </c>
      <c r="CK25" s="81">
        <v>100.535847278347</v>
      </c>
      <c r="CL25" s="81">
        <v>119.345929637318</v>
      </c>
      <c r="CM25" s="81">
        <v>125.216988878812</v>
      </c>
      <c r="CN25" s="81">
        <v>129.455420979207</v>
      </c>
      <c r="CO25" s="81">
        <v>130.041442755324</v>
      </c>
      <c r="CP25" s="81">
        <v>119.914659449467</v>
      </c>
      <c r="CQ25" s="81">
        <v>123.178134129359</v>
      </c>
      <c r="CR25" s="81">
        <v>110.735270823949</v>
      </c>
      <c r="CS25" s="81">
        <v>91.6370304229447</v>
      </c>
      <c r="CT25" s="81">
        <v>93.6021022485461</v>
      </c>
      <c r="CU25" s="81">
        <v>94.005900817816</v>
      </c>
      <c r="CV25" s="81">
        <v>109.285087073367</v>
      </c>
      <c r="CW25" s="81">
        <v>110.651396269059</v>
      </c>
      <c r="CX25" s="81">
        <v>123.503848250332</v>
      </c>
      <c r="CY25" s="81">
        <v>125.401012972862</v>
      </c>
      <c r="CZ25" s="81">
        <v>132.31207525975</v>
      </c>
      <c r="DA25" s="81">
        <v>131.469853851463</v>
      </c>
      <c r="DB25" s="81">
        <v>126.106212915663</v>
      </c>
      <c r="DC25" s="81">
        <v>128.710641169674</v>
      </c>
      <c r="DD25" s="81">
        <v>112.698059203694</v>
      </c>
      <c r="DE25" s="81">
        <v>94.994492975228</v>
      </c>
      <c r="DF25" s="81">
        <v>96.9175608514286</v>
      </c>
      <c r="DG25" s="81">
        <v>96.786493324998</v>
      </c>
      <c r="DH25" s="81">
        <v>112.979803859007</v>
      </c>
      <c r="DI25" s="81">
        <v>119.547054317238</v>
      </c>
      <c r="DJ25" s="81">
        <v>131.585688472124</v>
      </c>
      <c r="DK25" s="81">
        <v>134.059025249555</v>
      </c>
      <c r="DL25" s="81">
        <v>139.264654073525</v>
      </c>
      <c r="DM25" s="81">
        <v>140.185967408</v>
      </c>
      <c r="DN25" s="81">
        <v>132.475848777176</v>
      </c>
      <c r="DO25" s="81">
        <v>138.454188354222</v>
      </c>
      <c r="DP25" s="81">
        <v>125.36908180415</v>
      </c>
      <c r="DQ25" s="81">
        <v>104.341474065275</v>
      </c>
      <c r="DR25" s="81">
        <v>0</v>
      </c>
      <c r="DS25" s="81">
        <v>0</v>
      </c>
      <c r="DT25" s="81">
        <v>0</v>
      </c>
      <c r="DU25" s="81">
        <v>0</v>
      </c>
      <c r="DV25" s="81">
        <v>0</v>
      </c>
      <c r="DW25" s="81">
        <v>0</v>
      </c>
      <c r="DX25" s="81">
        <v>0</v>
      </c>
      <c r="DY25" s="81">
        <v>94.5246541497137</v>
      </c>
      <c r="DZ25" s="81">
        <v>99.150362595837</v>
      </c>
      <c r="EA25" s="81">
        <v>100.075025401503</v>
      </c>
      <c r="EB25" s="81">
        <v>106.249957852946</v>
      </c>
      <c r="EC25" s="81">
        <v>99.0834269838212</v>
      </c>
      <c r="ED25" s="81">
        <v>103.351843040264</v>
      </c>
      <c r="EE25" s="81">
        <v>104.8705775825</v>
      </c>
      <c r="EF25" s="81">
        <v>110.316713691528</v>
      </c>
      <c r="EG25" s="81">
        <v>103.326758297242</v>
      </c>
      <c r="EH25" s="81">
        <v>108.030217587826</v>
      </c>
      <c r="EI25" s="81">
        <v>110.316432671208</v>
      </c>
      <c r="EJ25" s="81">
        <v>114.791819396051</v>
      </c>
      <c r="EK25" s="81">
        <v>109.586990980392</v>
      </c>
      <c r="EL25" s="81">
        <v>114.235182523988</v>
      </c>
      <c r="EM25" s="81">
        <v>117.003809526823</v>
      </c>
      <c r="EN25" s="81">
        <v>119.632576443683</v>
      </c>
      <c r="EO25" s="81">
        <v>115.033841532785</v>
      </c>
      <c r="EP25" s="81">
        <v>119.4399772131</v>
      </c>
      <c r="EQ25" s="81">
        <v>122.222996765588</v>
      </c>
      <c r="ER25" s="81">
        <v>124.568107819603</v>
      </c>
      <c r="ES25" s="81">
        <v>114.419203616341</v>
      </c>
      <c r="ET25" s="81">
        <v>63.2128782713507</v>
      </c>
      <c r="EU25" s="81">
        <v>112.180967914891</v>
      </c>
      <c r="EV25" s="81">
        <v>122.556637756336</v>
      </c>
      <c r="EW25" s="81">
        <v>117.313100927916</v>
      </c>
      <c r="EX25" s="81">
        <v>86.6960036714073</v>
      </c>
      <c r="EY25" s="81">
        <v>87.9989944435286</v>
      </c>
      <c r="EZ25" s="81">
        <v>124.672779831779</v>
      </c>
      <c r="FA25" s="81">
        <v>124.37807877805</v>
      </c>
      <c r="FB25" s="81">
        <v>98.6581344984799</v>
      </c>
      <c r="FC25" s="81">
        <v>104.647461386747</v>
      </c>
      <c r="FD25" s="81">
        <v>127.072312160981</v>
      </c>
      <c r="FE25" s="81">
        <v>128.762235978933</v>
      </c>
      <c r="FF25" s="81">
        <v>101.53670434345</v>
      </c>
      <c r="FG25" s="81">
        <v>109.771117167081</v>
      </c>
      <c r="FH25" s="81">
        <v>134.969789265068</v>
      </c>
      <c r="FI25" s="81">
        <v>137.038668179799</v>
      </c>
      <c r="FJ25" s="81">
        <v>95.780143590349</v>
      </c>
      <c r="FK25" s="81">
        <v>100.145506099335</v>
      </c>
      <c r="FL25" s="81">
        <v>104.656135273835</v>
      </c>
      <c r="FM25" s="81">
        <v>110.840570306933</v>
      </c>
      <c r="FN25" s="81">
        <v>116.02915110235</v>
      </c>
      <c r="FO25" s="81">
        <v>86.8666444991978</v>
      </c>
      <c r="FP25" s="81">
        <v>108.245774276744</v>
      </c>
      <c r="FQ25" s="81">
        <v>115.101307516209</v>
      </c>
      <c r="FR25" s="81">
        <v>118.795852023144</v>
      </c>
      <c r="FS25" s="81">
        <v>128.165312081765</v>
      </c>
      <c r="FT25" s="81">
        <v>100</v>
      </c>
      <c r="FU25" s="81">
        <v>104.405640324529</v>
      </c>
      <c r="FV25" s="81">
        <v>109.116306988082</v>
      </c>
      <c r="FW25" s="81">
        <v>115.114639868721</v>
      </c>
      <c r="FX25" s="81">
        <v>120.316230832769</v>
      </c>
      <c r="FY25" s="81">
        <v>103.09242188973</v>
      </c>
      <c r="FZ25" s="81">
        <v>104.170219718658</v>
      </c>
      <c r="GA25" s="81">
        <v>113.688996706065</v>
      </c>
      <c r="GB25" s="81">
        <v>118.759961688633</v>
      </c>
      <c r="GC25" s="108"/>
      <c r="GD25" s="109" t="s">
        <v>687</v>
      </c>
    </row>
    <row r="26" s="26" customFormat="1" ht="18" customHeight="1" spans="1:186">
      <c r="A26" s="44"/>
      <c r="C26" s="68">
        <v>5.2</v>
      </c>
      <c r="D26" s="69">
        <v>2.64799094890528</v>
      </c>
      <c r="E26" s="69">
        <v>2.34941406729054</v>
      </c>
      <c r="F26" s="73">
        <v>24</v>
      </c>
      <c r="G26" s="80"/>
      <c r="H26" s="80" t="s">
        <v>688</v>
      </c>
      <c r="I26" s="81">
        <v>92.7770839759289</v>
      </c>
      <c r="J26" s="81">
        <v>96.418418865706</v>
      </c>
      <c r="K26" s="81">
        <v>102.015522931389</v>
      </c>
      <c r="L26" s="81">
        <v>102.7588351806</v>
      </c>
      <c r="M26" s="81">
        <v>98.2333136055566</v>
      </c>
      <c r="N26" s="81">
        <v>104.592799036349</v>
      </c>
      <c r="O26" s="81">
        <v>107.568207678756</v>
      </c>
      <c r="P26" s="81">
        <v>101.335463364229</v>
      </c>
      <c r="Q26" s="81">
        <v>104.282195543145</v>
      </c>
      <c r="R26" s="81">
        <v>100.522575571807</v>
      </c>
      <c r="S26" s="81">
        <v>94.2338220643565</v>
      </c>
      <c r="T26" s="81">
        <v>95.2617621821766</v>
      </c>
      <c r="U26" s="81">
        <v>93.9821618717055</v>
      </c>
      <c r="V26" s="81">
        <v>94.1227573296248</v>
      </c>
      <c r="W26" s="81">
        <v>102.410767180663</v>
      </c>
      <c r="X26" s="81">
        <v>102.664613337225</v>
      </c>
      <c r="Y26" s="81">
        <v>101.994171614037</v>
      </c>
      <c r="Z26" s="81">
        <v>108.734867672319</v>
      </c>
      <c r="AA26" s="81">
        <v>108.895804951724</v>
      </c>
      <c r="AB26" s="81">
        <v>102.908771774669</v>
      </c>
      <c r="AC26" s="81">
        <v>105.07570524956</v>
      </c>
      <c r="AD26" s="81">
        <v>101.685908992717</v>
      </c>
      <c r="AE26" s="81">
        <v>102.151936396767</v>
      </c>
      <c r="AF26" s="81">
        <v>100.305400731844</v>
      </c>
      <c r="AG26" s="81">
        <v>98.3326382159493</v>
      </c>
      <c r="AH26" s="81">
        <v>97.58134281067</v>
      </c>
      <c r="AI26" s="81">
        <v>107.866008024126</v>
      </c>
      <c r="AJ26" s="81">
        <v>107.718335391544</v>
      </c>
      <c r="AK26" s="81">
        <v>107.374941790246</v>
      </c>
      <c r="AL26" s="81">
        <v>113.070555305321</v>
      </c>
      <c r="AM26" s="81">
        <v>118.060970174408</v>
      </c>
      <c r="AN26" s="81">
        <v>110.857023645</v>
      </c>
      <c r="AO26" s="81">
        <v>110.388103961925</v>
      </c>
      <c r="AP26" s="81">
        <v>107.3234706119</v>
      </c>
      <c r="AQ26" s="81">
        <v>107.262348805065</v>
      </c>
      <c r="AR26" s="81">
        <v>105.754085153257</v>
      </c>
      <c r="AS26" s="81">
        <v>105.328161594929</v>
      </c>
      <c r="AT26" s="81">
        <v>103.433059171342</v>
      </c>
      <c r="AU26" s="81">
        <v>112.323982893113</v>
      </c>
      <c r="AV26" s="81">
        <v>111.4734963619</v>
      </c>
      <c r="AW26" s="81">
        <v>110.733323636902</v>
      </c>
      <c r="AX26" s="81">
        <v>116.847744929202</v>
      </c>
      <c r="AY26" s="81">
        <v>122.182132462179</v>
      </c>
      <c r="AZ26" s="81">
        <v>115.306197095527</v>
      </c>
      <c r="BA26" s="81">
        <v>114.510923669259</v>
      </c>
      <c r="BB26" s="81">
        <v>112.393714355306</v>
      </c>
      <c r="BC26" s="81">
        <v>111.555427488289</v>
      </c>
      <c r="BD26" s="81">
        <v>109.365561401419</v>
      </c>
      <c r="BE26" s="81">
        <v>108.686547908517</v>
      </c>
      <c r="BF26" s="81">
        <v>107.168177091104</v>
      </c>
      <c r="BG26" s="81">
        <v>115.721323244289</v>
      </c>
      <c r="BH26" s="81">
        <v>115.890812240105</v>
      </c>
      <c r="BI26" s="81">
        <v>114.556669124259</v>
      </c>
      <c r="BJ26" s="81">
        <v>121.870746924192</v>
      </c>
      <c r="BK26" s="81">
        <v>127.980698497226</v>
      </c>
      <c r="BL26" s="81">
        <v>119.567724618898</v>
      </c>
      <c r="BM26" s="81">
        <v>118.273046872078</v>
      </c>
      <c r="BN26" s="81">
        <v>117.357597423412</v>
      </c>
      <c r="BO26" s="81">
        <v>117.088516821597</v>
      </c>
      <c r="BP26" s="81">
        <v>115.06475157</v>
      </c>
      <c r="BQ26" s="81">
        <v>112.671692291774</v>
      </c>
      <c r="BR26" s="81">
        <v>116.224573490841</v>
      </c>
      <c r="BS26" s="81">
        <v>105.751333867258</v>
      </c>
      <c r="BT26" s="81">
        <v>56.8320486443684</v>
      </c>
      <c r="BU26" s="81">
        <v>72.0726000872233</v>
      </c>
      <c r="BV26" s="81">
        <v>128.344066751204</v>
      </c>
      <c r="BW26" s="81">
        <v>131.955251540495</v>
      </c>
      <c r="BX26" s="81">
        <v>123.408458991013</v>
      </c>
      <c r="BY26" s="81">
        <v>123.158297664253</v>
      </c>
      <c r="BZ26" s="81">
        <v>122.424364352735</v>
      </c>
      <c r="CA26" s="81">
        <v>120.455787691548</v>
      </c>
      <c r="CB26" s="81">
        <v>119.262303727444</v>
      </c>
      <c r="CC26" s="81">
        <v>118.097377047792</v>
      </c>
      <c r="CD26" s="81">
        <v>114.612215616032</v>
      </c>
      <c r="CE26" s="81">
        <v>114.215294078699</v>
      </c>
      <c r="CF26" s="81">
        <v>113.686866552513</v>
      </c>
      <c r="CG26" s="81">
        <v>104.848742774525</v>
      </c>
      <c r="CH26" s="81">
        <v>93.6418704869414</v>
      </c>
      <c r="CI26" s="81">
        <v>91.4767083525938</v>
      </c>
      <c r="CJ26" s="81">
        <v>111.786512546227</v>
      </c>
      <c r="CK26" s="81">
        <v>124.44264186873</v>
      </c>
      <c r="CL26" s="81">
        <v>126.769377049584</v>
      </c>
      <c r="CM26" s="81">
        <v>127.997149150644</v>
      </c>
      <c r="CN26" s="81">
        <v>128.251939757243</v>
      </c>
      <c r="CO26" s="81">
        <v>125.694143987495</v>
      </c>
      <c r="CP26" s="81">
        <v>120.611252327099</v>
      </c>
      <c r="CQ26" s="81">
        <v>125.441499909089</v>
      </c>
      <c r="CR26" s="81">
        <v>121.425100226876</v>
      </c>
      <c r="CS26" s="81">
        <v>113.114399119899</v>
      </c>
      <c r="CT26" s="81">
        <v>111.302404143775</v>
      </c>
      <c r="CU26" s="81">
        <v>111.609190421023</v>
      </c>
      <c r="CV26" s="81">
        <v>124.481936098415</v>
      </c>
      <c r="CW26" s="81">
        <v>126.070026265998</v>
      </c>
      <c r="CX26" s="81">
        <v>129.07386351302</v>
      </c>
      <c r="CY26" s="81">
        <v>129.771062860116</v>
      </c>
      <c r="CZ26" s="81">
        <v>124.437790717126</v>
      </c>
      <c r="DA26" s="81">
        <v>119.811082380515</v>
      </c>
      <c r="DB26" s="81">
        <v>126.775008367407</v>
      </c>
      <c r="DC26" s="81">
        <v>131.558145682301</v>
      </c>
      <c r="DD26" s="81">
        <v>125.06626936267</v>
      </c>
      <c r="DE26" s="81">
        <v>121.224815183266</v>
      </c>
      <c r="DF26" s="81">
        <v>116.39642971524</v>
      </c>
      <c r="DG26" s="81">
        <v>114.199860009231</v>
      </c>
      <c r="DH26" s="81">
        <v>124.97434124587</v>
      </c>
      <c r="DI26" s="81">
        <v>133.179877035672</v>
      </c>
      <c r="DJ26" s="81">
        <v>132.278132506547</v>
      </c>
      <c r="DK26" s="81">
        <v>135.289405623706</v>
      </c>
      <c r="DL26" s="81">
        <v>125.775470644036</v>
      </c>
      <c r="DM26" s="81">
        <v>122.924243600943</v>
      </c>
      <c r="DN26" s="81">
        <v>128.546107047998</v>
      </c>
      <c r="DO26" s="81">
        <v>134.436760346428</v>
      </c>
      <c r="DP26" s="81">
        <v>133.784271062259</v>
      </c>
      <c r="DQ26" s="81">
        <v>127.732906183752</v>
      </c>
      <c r="DR26" s="81">
        <v>0</v>
      </c>
      <c r="DS26" s="81">
        <v>0</v>
      </c>
      <c r="DT26" s="81">
        <v>0</v>
      </c>
      <c r="DU26" s="81">
        <v>0</v>
      </c>
      <c r="DV26" s="81">
        <v>0</v>
      </c>
      <c r="DW26" s="81">
        <v>0</v>
      </c>
      <c r="DX26" s="81">
        <v>0</v>
      </c>
      <c r="DY26" s="81">
        <v>97.0703419243413</v>
      </c>
      <c r="DZ26" s="81">
        <v>101.861649274169</v>
      </c>
      <c r="EA26" s="81">
        <v>104.395288862043</v>
      </c>
      <c r="EB26" s="81">
        <v>96.6727199394467</v>
      </c>
      <c r="EC26" s="81">
        <v>96.8385621273311</v>
      </c>
      <c r="ED26" s="81">
        <v>104.464550874527</v>
      </c>
      <c r="EE26" s="81">
        <v>105.626760658651</v>
      </c>
      <c r="EF26" s="81">
        <v>101.381082040443</v>
      </c>
      <c r="EG26" s="81">
        <v>101.259996350248</v>
      </c>
      <c r="EH26" s="81">
        <v>109.38794416237</v>
      </c>
      <c r="EI26" s="81">
        <v>113.102032593778</v>
      </c>
      <c r="EJ26" s="81">
        <v>106.779968190074</v>
      </c>
      <c r="EK26" s="81">
        <v>107.028401219795</v>
      </c>
      <c r="EL26" s="81">
        <v>113.018188309335</v>
      </c>
      <c r="EM26" s="81">
        <v>117.333084408988</v>
      </c>
      <c r="EN26" s="81">
        <v>111.104901081671</v>
      </c>
      <c r="EO26" s="81">
        <v>110.525349414637</v>
      </c>
      <c r="EP26" s="81">
        <v>117.439409429519</v>
      </c>
      <c r="EQ26" s="81">
        <v>121.940489996067</v>
      </c>
      <c r="ER26" s="81">
        <v>116.503621938336</v>
      </c>
      <c r="ES26" s="81">
        <v>111.549199883291</v>
      </c>
      <c r="ET26" s="81">
        <v>85.7495718275986</v>
      </c>
      <c r="EU26" s="81">
        <v>126.17400273192</v>
      </c>
      <c r="EV26" s="81">
        <v>120.714151923909</v>
      </c>
      <c r="EW26" s="81">
        <v>115.641628914174</v>
      </c>
      <c r="EX26" s="81">
        <v>104.059159937993</v>
      </c>
      <c r="EY26" s="81">
        <v>109.235287589184</v>
      </c>
      <c r="EZ26" s="81">
        <v>127.672821985824</v>
      </c>
      <c r="FA26" s="81">
        <v>123.915632074561</v>
      </c>
      <c r="FB26" s="81">
        <v>115.28063449685</v>
      </c>
      <c r="FC26" s="81">
        <v>120.720384261812</v>
      </c>
      <c r="FD26" s="81">
        <v>127.760905696754</v>
      </c>
      <c r="FE26" s="81">
        <v>126.048078810074</v>
      </c>
      <c r="FF26" s="81">
        <v>120.895838087059</v>
      </c>
      <c r="FG26" s="81">
        <v>124.118026096924</v>
      </c>
      <c r="FH26" s="81">
        <v>131.114336258096</v>
      </c>
      <c r="FI26" s="81">
        <v>128.635703665123</v>
      </c>
      <c r="FJ26" s="81">
        <v>98.4406349118361</v>
      </c>
      <c r="FK26" s="81">
        <v>99.0348942666511</v>
      </c>
      <c r="FL26" s="81">
        <v>103.774653246507</v>
      </c>
      <c r="FM26" s="81">
        <v>108.658404731637</v>
      </c>
      <c r="FN26" s="81">
        <v>112.404705921655</v>
      </c>
      <c r="FO26" s="81">
        <v>92.7104496762929</v>
      </c>
      <c r="FP26" s="81">
        <v>113.092099213912</v>
      </c>
      <c r="FQ26" s="81">
        <v>121.257279114092</v>
      </c>
      <c r="FR26" s="81">
        <v>124.887064195232</v>
      </c>
      <c r="FS26" s="81">
        <v>129.484857648276</v>
      </c>
      <c r="FT26" s="81">
        <v>100</v>
      </c>
      <c r="FU26" s="81">
        <v>102.077738925238</v>
      </c>
      <c r="FV26" s="81">
        <v>107.632485324118</v>
      </c>
      <c r="FW26" s="81">
        <v>112.121143754947</v>
      </c>
      <c r="FX26" s="81">
        <v>116.60221769464</v>
      </c>
      <c r="FY26" s="81">
        <v>111.04673159168</v>
      </c>
      <c r="FZ26" s="81">
        <v>114.152224606794</v>
      </c>
      <c r="GA26" s="81">
        <v>121.919389132494</v>
      </c>
      <c r="GB26" s="81">
        <v>125.544069813038</v>
      </c>
      <c r="GC26" s="111"/>
      <c r="GD26" s="109" t="s">
        <v>689</v>
      </c>
    </row>
    <row r="27" s="25" customFormat="1" ht="30" customHeight="1" spans="1:186">
      <c r="A27" s="44"/>
      <c r="B27" s="67"/>
      <c r="C27" s="68">
        <v>5.3</v>
      </c>
      <c r="D27" s="69">
        <v>2.05869020088994</v>
      </c>
      <c r="E27" s="69">
        <v>3.79205824085665</v>
      </c>
      <c r="F27" s="70">
        <v>25</v>
      </c>
      <c r="G27" s="80"/>
      <c r="H27" s="80" t="s">
        <v>690</v>
      </c>
      <c r="I27" s="81">
        <v>107.635902175776</v>
      </c>
      <c r="J27" s="81">
        <v>88.0312392843508</v>
      </c>
      <c r="K27" s="81">
        <v>100.734174231174</v>
      </c>
      <c r="L27" s="81">
        <v>101.553855384888</v>
      </c>
      <c r="M27" s="81">
        <v>100.925824992016</v>
      </c>
      <c r="N27" s="81">
        <v>102.316280294306</v>
      </c>
      <c r="O27" s="81">
        <v>100.272878410506</v>
      </c>
      <c r="P27" s="81">
        <v>95.7507260860109</v>
      </c>
      <c r="Q27" s="81">
        <v>100.963728083778</v>
      </c>
      <c r="R27" s="81">
        <v>100.415885124491</v>
      </c>
      <c r="S27" s="81">
        <v>98.4199441640503</v>
      </c>
      <c r="T27" s="81">
        <v>102.979561768652</v>
      </c>
      <c r="U27" s="81">
        <v>114.45337286376</v>
      </c>
      <c r="V27" s="81">
        <v>93.6399440949118</v>
      </c>
      <c r="W27" s="81">
        <v>105.341083430763</v>
      </c>
      <c r="X27" s="81">
        <v>104.985196383085</v>
      </c>
      <c r="Y27" s="81">
        <v>107.993204875332</v>
      </c>
      <c r="Z27" s="81">
        <v>108.199294007037</v>
      </c>
      <c r="AA27" s="81">
        <v>105.061881390241</v>
      </c>
      <c r="AB27" s="81">
        <v>100.875078351382</v>
      </c>
      <c r="AC27" s="81">
        <v>104.911236493526</v>
      </c>
      <c r="AD27" s="81">
        <v>105.928925764503</v>
      </c>
      <c r="AE27" s="81">
        <v>104.799874677259</v>
      </c>
      <c r="AF27" s="81">
        <v>103.737564354211</v>
      </c>
      <c r="AG27" s="81">
        <v>118.235013167811</v>
      </c>
      <c r="AH27" s="81">
        <v>96.6754643325529</v>
      </c>
      <c r="AI27" s="81">
        <v>108.120274266742</v>
      </c>
      <c r="AJ27" s="81">
        <v>108.834794942033</v>
      </c>
      <c r="AK27" s="81">
        <v>111.778988242404</v>
      </c>
      <c r="AL27" s="81">
        <v>111.612193930743</v>
      </c>
      <c r="AM27" s="81">
        <v>115.082921321789</v>
      </c>
      <c r="AN27" s="81">
        <v>110.154471871601</v>
      </c>
      <c r="AO27" s="81">
        <v>110.598151866452</v>
      </c>
      <c r="AP27" s="81">
        <v>111.879140516597</v>
      </c>
      <c r="AQ27" s="81">
        <v>110.020324059093</v>
      </c>
      <c r="AR27" s="81">
        <v>108.553107448297</v>
      </c>
      <c r="AS27" s="81">
        <v>123.786316746127</v>
      </c>
      <c r="AT27" s="81">
        <v>100.536121718165</v>
      </c>
      <c r="AU27" s="81">
        <v>112.763695419757</v>
      </c>
      <c r="AV27" s="81">
        <v>115.309890202849</v>
      </c>
      <c r="AW27" s="81">
        <v>117.830887491962</v>
      </c>
      <c r="AX27" s="81">
        <v>118.083284288342</v>
      </c>
      <c r="AY27" s="81">
        <v>121.435589820315</v>
      </c>
      <c r="AZ27" s="81">
        <v>115.758009776728</v>
      </c>
      <c r="BA27" s="81">
        <v>115.646834403235</v>
      </c>
      <c r="BB27" s="81">
        <v>117.320359938503</v>
      </c>
      <c r="BC27" s="81">
        <v>114.544099276804</v>
      </c>
      <c r="BD27" s="81">
        <v>113.118367549662</v>
      </c>
      <c r="BE27" s="81">
        <v>128.54180584856</v>
      </c>
      <c r="BF27" s="81">
        <v>105.459944740592</v>
      </c>
      <c r="BG27" s="81">
        <v>116.520398078958</v>
      </c>
      <c r="BH27" s="81">
        <v>119.56634734716</v>
      </c>
      <c r="BI27" s="81">
        <v>122.330158081674</v>
      </c>
      <c r="BJ27" s="81">
        <v>123.773797735377</v>
      </c>
      <c r="BK27" s="81">
        <v>126.709085832371</v>
      </c>
      <c r="BL27" s="81">
        <v>120.007992707126</v>
      </c>
      <c r="BM27" s="81">
        <v>120.153465222235</v>
      </c>
      <c r="BN27" s="81">
        <v>119.838690470779</v>
      </c>
      <c r="BO27" s="81">
        <v>117.379725087359</v>
      </c>
      <c r="BP27" s="81">
        <v>117.453675727027</v>
      </c>
      <c r="BQ27" s="81">
        <v>133.324263237833</v>
      </c>
      <c r="BR27" s="81">
        <v>110.799049493369</v>
      </c>
      <c r="BS27" s="81">
        <v>105.403207369635</v>
      </c>
      <c r="BT27" s="81">
        <v>44.6400691977248</v>
      </c>
      <c r="BU27" s="81">
        <v>66.572027111192</v>
      </c>
      <c r="BV27" s="81">
        <v>97.018336535342</v>
      </c>
      <c r="BW27" s="81">
        <v>103.879068213742</v>
      </c>
      <c r="BX27" s="81">
        <v>107.207667776997</v>
      </c>
      <c r="BY27" s="81">
        <v>112.300934509788</v>
      </c>
      <c r="BZ27" s="81">
        <v>112.673748935562</v>
      </c>
      <c r="CA27" s="81">
        <v>110.488133276822</v>
      </c>
      <c r="CB27" s="81">
        <v>111.266452371378</v>
      </c>
      <c r="CC27" s="81">
        <v>126.732530010855</v>
      </c>
      <c r="CD27" s="81">
        <v>105.176435993388</v>
      </c>
      <c r="CE27" s="81">
        <v>113.179347876656</v>
      </c>
      <c r="CF27" s="81">
        <v>103.143499708772</v>
      </c>
      <c r="CG27" s="81">
        <v>101.812346675959</v>
      </c>
      <c r="CH27" s="81">
        <v>86.3450559118361</v>
      </c>
      <c r="CI27" s="81">
        <v>85.970914969062</v>
      </c>
      <c r="CJ27" s="81">
        <v>94.6954150438512</v>
      </c>
      <c r="CK27" s="81">
        <v>112.439926230046</v>
      </c>
      <c r="CL27" s="81">
        <v>121.228384781158</v>
      </c>
      <c r="CM27" s="81">
        <v>123.546244394953</v>
      </c>
      <c r="CN27" s="81">
        <v>118.086988416121</v>
      </c>
      <c r="CO27" s="81">
        <v>135.203068164931</v>
      </c>
      <c r="CP27" s="81">
        <v>110.209986253138</v>
      </c>
      <c r="CQ27" s="81">
        <v>115.597329811878</v>
      </c>
      <c r="CR27" s="81">
        <v>105.110342069062</v>
      </c>
      <c r="CS27" s="81">
        <v>104.821521243518</v>
      </c>
      <c r="CT27" s="81">
        <v>107.723409612541</v>
      </c>
      <c r="CU27" s="81">
        <v>101.599893424726</v>
      </c>
      <c r="CV27" s="81">
        <v>106.975246978629</v>
      </c>
      <c r="CW27" s="81">
        <v>120.657507823985</v>
      </c>
      <c r="CX27" s="81">
        <v>125.413478681916</v>
      </c>
      <c r="CY27" s="81">
        <v>125.482230817488</v>
      </c>
      <c r="CZ27" s="81">
        <v>124.695435875439</v>
      </c>
      <c r="DA27" s="81">
        <v>135.765136366896</v>
      </c>
      <c r="DB27" s="81">
        <v>119.629400206928</v>
      </c>
      <c r="DC27" s="81">
        <v>121.938614640254</v>
      </c>
      <c r="DD27" s="81">
        <v>110.198362736509</v>
      </c>
      <c r="DE27" s="81">
        <v>117.273611749022</v>
      </c>
      <c r="DF27" s="81">
        <v>114.899954922409</v>
      </c>
      <c r="DG27" s="81">
        <v>108.623260815492</v>
      </c>
      <c r="DH27" s="81">
        <v>114.651071830817</v>
      </c>
      <c r="DI27" s="81">
        <v>131.482055787939</v>
      </c>
      <c r="DJ27" s="81">
        <v>133.920003667869</v>
      </c>
      <c r="DK27" s="81">
        <v>136.697061169744</v>
      </c>
      <c r="DL27" s="81">
        <v>136.813918748601</v>
      </c>
      <c r="DM27" s="81">
        <v>151.875556161409</v>
      </c>
      <c r="DN27" s="81">
        <v>129.652562311092</v>
      </c>
      <c r="DO27" s="81">
        <v>135.427226558086</v>
      </c>
      <c r="DP27" s="81">
        <v>124.28691231463</v>
      </c>
      <c r="DQ27" s="81">
        <v>124.921508102998</v>
      </c>
      <c r="DR27" s="81">
        <v>0</v>
      </c>
      <c r="DS27" s="81">
        <v>0</v>
      </c>
      <c r="DT27" s="81">
        <v>0</v>
      </c>
      <c r="DU27" s="81">
        <v>0</v>
      </c>
      <c r="DV27" s="81">
        <v>0</v>
      </c>
      <c r="DW27" s="81">
        <v>0</v>
      </c>
      <c r="DX27" s="81">
        <v>0</v>
      </c>
      <c r="DY27" s="81">
        <v>98.8004385637669</v>
      </c>
      <c r="DZ27" s="81">
        <v>101.59865355707</v>
      </c>
      <c r="EA27" s="81">
        <v>98.995777526765</v>
      </c>
      <c r="EB27" s="81">
        <v>100.605130352398</v>
      </c>
      <c r="EC27" s="81">
        <v>104.478133463145</v>
      </c>
      <c r="ED27" s="81">
        <v>107.059231755151</v>
      </c>
      <c r="EE27" s="81">
        <v>103.616065411716</v>
      </c>
      <c r="EF27" s="81">
        <v>104.822121598658</v>
      </c>
      <c r="EG27" s="81">
        <v>107.676917255702</v>
      </c>
      <c r="EH27" s="81">
        <v>110.741992371727</v>
      </c>
      <c r="EI27" s="81">
        <v>111.945181686614</v>
      </c>
      <c r="EJ27" s="81">
        <v>110.150857341329</v>
      </c>
      <c r="EK27" s="81">
        <v>112.362044628016</v>
      </c>
      <c r="EL27" s="81">
        <v>117.074687327718</v>
      </c>
      <c r="EM27" s="81">
        <v>117.613478000093</v>
      </c>
      <c r="EN27" s="81">
        <v>114.994275588323</v>
      </c>
      <c r="EO27" s="81">
        <v>116.840716222703</v>
      </c>
      <c r="EP27" s="81">
        <v>121.890101054737</v>
      </c>
      <c r="EQ27" s="81">
        <v>122.290181253911</v>
      </c>
      <c r="ER27" s="81">
        <v>118.224030428388</v>
      </c>
      <c r="ES27" s="81">
        <v>116.508840033612</v>
      </c>
      <c r="ET27" s="81">
        <v>69.4101442814196</v>
      </c>
      <c r="EU27" s="81">
        <v>107.795890166842</v>
      </c>
      <c r="EV27" s="81">
        <v>111.476111527921</v>
      </c>
      <c r="EW27" s="81">
        <v>115.0294379603</v>
      </c>
      <c r="EX27" s="81">
        <v>97.1003007655224</v>
      </c>
      <c r="EY27" s="81">
        <v>97.7020854143197</v>
      </c>
      <c r="EZ27" s="81">
        <v>120.953872530744</v>
      </c>
      <c r="FA27" s="81">
        <v>120.336794743316</v>
      </c>
      <c r="FB27" s="81">
        <v>105.88509097504</v>
      </c>
      <c r="FC27" s="81">
        <v>109.74421607578</v>
      </c>
      <c r="FD27" s="81">
        <v>125.197048458281</v>
      </c>
      <c r="FE27" s="81">
        <v>125.777717071359</v>
      </c>
      <c r="FF27" s="81">
        <v>114.123976469313</v>
      </c>
      <c r="FG27" s="81">
        <v>118.252129478083</v>
      </c>
      <c r="FH27" s="81">
        <v>135.810327862071</v>
      </c>
      <c r="FI27" s="81">
        <v>138.985115010196</v>
      </c>
      <c r="FJ27" s="81">
        <v>99.776199213641</v>
      </c>
      <c r="FK27" s="81">
        <v>105.28256032957</v>
      </c>
      <c r="FL27" s="81">
        <v>108.728906990309</v>
      </c>
      <c r="FM27" s="81">
        <v>114.045382315772</v>
      </c>
      <c r="FN27" s="81">
        <v>118.483730819389</v>
      </c>
      <c r="FO27" s="81">
        <v>92.1477232819508</v>
      </c>
      <c r="FP27" s="81">
        <v>110.008832053126</v>
      </c>
      <c r="FQ27" s="81">
        <v>114.188449508505</v>
      </c>
      <c r="FR27" s="81">
        <v>120.961025139922</v>
      </c>
      <c r="FS27" s="81">
        <v>133.232753089643</v>
      </c>
      <c r="FT27" s="81">
        <v>99.9999999999999</v>
      </c>
      <c r="FU27" s="81">
        <v>104.993888057168</v>
      </c>
      <c r="FV27" s="81">
        <v>110.128737163843</v>
      </c>
      <c r="FW27" s="81">
        <v>115.511121386037</v>
      </c>
      <c r="FX27" s="81">
        <v>119.811257239935</v>
      </c>
      <c r="FY27" s="81">
        <v>101.297746502449</v>
      </c>
      <c r="FZ27" s="81">
        <v>107.696424167721</v>
      </c>
      <c r="GA27" s="81">
        <v>115.290787563104</v>
      </c>
      <c r="GB27" s="81">
        <v>123.491037720207</v>
      </c>
      <c r="GC27" s="112"/>
      <c r="GD27" s="379" t="s">
        <v>691</v>
      </c>
    </row>
    <row r="28" s="25" customFormat="1" ht="20.1" customHeight="1" spans="1:186">
      <c r="A28" s="44"/>
      <c r="B28" s="559" t="s">
        <v>692</v>
      </c>
      <c r="C28" s="74"/>
      <c r="D28" s="75">
        <v>16.5737533580177</v>
      </c>
      <c r="E28" s="75">
        <v>18.2286881913717</v>
      </c>
      <c r="F28" s="76"/>
      <c r="G28" s="119" t="s">
        <v>693</v>
      </c>
      <c r="H28" s="119"/>
      <c r="I28" s="397">
        <v>99.3260928756747</v>
      </c>
      <c r="J28" s="397">
        <v>81.0061867331582</v>
      </c>
      <c r="K28" s="397">
        <v>95.43555054069</v>
      </c>
      <c r="L28" s="397">
        <v>93.335402146274</v>
      </c>
      <c r="M28" s="397">
        <v>96.8413167832921</v>
      </c>
      <c r="N28" s="397">
        <v>103.893375814097</v>
      </c>
      <c r="O28" s="397">
        <v>104.04773758483</v>
      </c>
      <c r="P28" s="397">
        <v>102.818764109036</v>
      </c>
      <c r="Q28" s="397">
        <v>108.61192614852</v>
      </c>
      <c r="R28" s="397">
        <v>107.778161894003</v>
      </c>
      <c r="S28" s="397">
        <v>101.438174740509</v>
      </c>
      <c r="T28" s="397">
        <v>105.467310629916</v>
      </c>
      <c r="U28" s="397">
        <v>106.329041948888</v>
      </c>
      <c r="V28" s="397">
        <v>86.6779290087018</v>
      </c>
      <c r="W28" s="397">
        <v>102.181159234253</v>
      </c>
      <c r="X28" s="397">
        <v>101.128102172468</v>
      </c>
      <c r="Y28" s="397">
        <v>105.25769450418</v>
      </c>
      <c r="Z28" s="397">
        <v>113.872183725696</v>
      </c>
      <c r="AA28" s="397">
        <v>108.812632865091</v>
      </c>
      <c r="AB28" s="397">
        <v>111.422437860947</v>
      </c>
      <c r="AC28" s="397">
        <v>115.81900171217</v>
      </c>
      <c r="AD28" s="397">
        <v>116.212794930441</v>
      </c>
      <c r="AE28" s="397">
        <v>110.455814482874</v>
      </c>
      <c r="AF28" s="397">
        <v>111.969338947726</v>
      </c>
      <c r="AG28" s="397">
        <v>113.017602002412</v>
      </c>
      <c r="AH28" s="397">
        <v>94.7193031929555</v>
      </c>
      <c r="AI28" s="397">
        <v>109.978401992344</v>
      </c>
      <c r="AJ28" s="397">
        <v>108.965454570087</v>
      </c>
      <c r="AK28" s="397">
        <v>115.654336179347</v>
      </c>
      <c r="AL28" s="397">
        <v>121.838491386122</v>
      </c>
      <c r="AM28" s="397">
        <v>119.443192604267</v>
      </c>
      <c r="AN28" s="397">
        <v>120.105278204946</v>
      </c>
      <c r="AO28" s="397">
        <v>122.954088041642</v>
      </c>
      <c r="AP28" s="397">
        <v>122.908146094073</v>
      </c>
      <c r="AQ28" s="397">
        <v>118.190609191876</v>
      </c>
      <c r="AR28" s="397">
        <v>116.232822747831</v>
      </c>
      <c r="AS28" s="397">
        <v>119.439125228107</v>
      </c>
      <c r="AT28" s="397">
        <v>99.8733521906201</v>
      </c>
      <c r="AU28" s="397">
        <v>116.32424747299</v>
      </c>
      <c r="AV28" s="397">
        <v>116.731996252583</v>
      </c>
      <c r="AW28" s="397">
        <v>121.21652848125</v>
      </c>
      <c r="AX28" s="397">
        <v>128.456281887596</v>
      </c>
      <c r="AY28" s="397">
        <v>128.945596955622</v>
      </c>
      <c r="AZ28" s="397">
        <v>125.559943058977</v>
      </c>
      <c r="BA28" s="397">
        <v>129.713478221764</v>
      </c>
      <c r="BB28" s="397">
        <v>131.583776316996</v>
      </c>
      <c r="BC28" s="397">
        <v>124.428085265715</v>
      </c>
      <c r="BD28" s="397">
        <v>124.653149154562</v>
      </c>
      <c r="BE28" s="397">
        <v>124.058203007544</v>
      </c>
      <c r="BF28" s="397">
        <v>102.982114702866</v>
      </c>
      <c r="BG28" s="397">
        <v>119.505718356338</v>
      </c>
      <c r="BH28" s="397">
        <v>121.462428333607</v>
      </c>
      <c r="BI28" s="397">
        <v>125.750639964977</v>
      </c>
      <c r="BJ28" s="397">
        <v>132.944104782431</v>
      </c>
      <c r="BK28" s="397">
        <v>135.270409674601</v>
      </c>
      <c r="BL28" s="397">
        <v>129.457448241455</v>
      </c>
      <c r="BM28" s="397">
        <v>130.73925704369</v>
      </c>
      <c r="BN28" s="397">
        <v>134.747237208288</v>
      </c>
      <c r="BO28" s="397">
        <v>125.743734854256</v>
      </c>
      <c r="BP28" s="397">
        <v>128.549376401521</v>
      </c>
      <c r="BQ28" s="397">
        <v>128.03187912899</v>
      </c>
      <c r="BR28" s="397">
        <v>110.153789509506</v>
      </c>
      <c r="BS28" s="397">
        <v>113.638470553581</v>
      </c>
      <c r="BT28" s="397">
        <v>80.0006711136252</v>
      </c>
      <c r="BU28" s="397">
        <v>111.679494473862</v>
      </c>
      <c r="BV28" s="397">
        <v>150.511984560526</v>
      </c>
      <c r="BW28" s="397">
        <v>148.488470928929</v>
      </c>
      <c r="BX28" s="397">
        <v>138.676419372175</v>
      </c>
      <c r="BY28" s="397">
        <v>143.542706820928</v>
      </c>
      <c r="BZ28" s="397">
        <v>144.919070608876</v>
      </c>
      <c r="CA28" s="397">
        <v>136.129688358275</v>
      </c>
      <c r="CB28" s="397">
        <v>138.345677292721</v>
      </c>
      <c r="CC28" s="397">
        <v>138.16403102833</v>
      </c>
      <c r="CD28" s="397">
        <v>121.450858355874</v>
      </c>
      <c r="CE28" s="397">
        <v>129.287497587001</v>
      </c>
      <c r="CF28" s="397">
        <v>136.085216974363</v>
      </c>
      <c r="CG28" s="397">
        <v>135.850852213775</v>
      </c>
      <c r="CH28" s="397">
        <v>163.228011147685</v>
      </c>
      <c r="CI28" s="397">
        <v>145.900287301363</v>
      </c>
      <c r="CJ28" s="397">
        <v>152.165652096917</v>
      </c>
      <c r="CK28" s="397">
        <v>161.213067371177</v>
      </c>
      <c r="CL28" s="397">
        <v>164.643785366227</v>
      </c>
      <c r="CM28" s="397">
        <v>160.405036155401</v>
      </c>
      <c r="CN28" s="397">
        <v>163.466146990654</v>
      </c>
      <c r="CO28" s="397">
        <v>158.099906622277</v>
      </c>
      <c r="CP28" s="397">
        <v>137.113370506968</v>
      </c>
      <c r="CQ28" s="397">
        <v>153.339101564755</v>
      </c>
      <c r="CR28" s="397">
        <v>155.375608560937</v>
      </c>
      <c r="CS28" s="397">
        <v>157.070996656929</v>
      </c>
      <c r="CT28" s="397">
        <v>190.826026237617</v>
      </c>
      <c r="CU28" s="397">
        <v>171.091272909388</v>
      </c>
      <c r="CV28" s="397">
        <v>181.964264944636</v>
      </c>
      <c r="CW28" s="397">
        <v>186.278979134216</v>
      </c>
      <c r="CX28" s="397">
        <v>179.0369908347</v>
      </c>
      <c r="CY28" s="397">
        <v>179.755107420015</v>
      </c>
      <c r="CZ28" s="397">
        <v>175.25376336279</v>
      </c>
      <c r="DA28" s="397">
        <v>158.793162204371</v>
      </c>
      <c r="DB28" s="397">
        <v>144.585677364201</v>
      </c>
      <c r="DC28" s="397">
        <v>161.750901864377</v>
      </c>
      <c r="DD28" s="397">
        <v>151.731089504939</v>
      </c>
      <c r="DE28" s="397">
        <v>160.031008848397</v>
      </c>
      <c r="DF28" s="397">
        <v>184.038706974745</v>
      </c>
      <c r="DG28" s="397">
        <v>168.346403757215</v>
      </c>
      <c r="DH28" s="397">
        <v>175.623340429931</v>
      </c>
      <c r="DI28" s="397">
        <v>182.537361174989</v>
      </c>
      <c r="DJ28" s="397">
        <v>172.050718406751</v>
      </c>
      <c r="DK28" s="397">
        <v>167.570342790753</v>
      </c>
      <c r="DL28" s="397">
        <v>163.463135841463</v>
      </c>
      <c r="DM28" s="397">
        <v>160.188487182765</v>
      </c>
      <c r="DN28" s="397">
        <v>144.99869443157</v>
      </c>
      <c r="DO28" s="397">
        <v>164.077919542777</v>
      </c>
      <c r="DP28" s="397">
        <v>150.566084021487</v>
      </c>
      <c r="DQ28" s="397">
        <v>171.047655150499</v>
      </c>
      <c r="DR28" s="397">
        <v>0</v>
      </c>
      <c r="DS28" s="397">
        <v>0</v>
      </c>
      <c r="DT28" s="397">
        <v>0</v>
      </c>
      <c r="DU28" s="397">
        <v>0</v>
      </c>
      <c r="DV28" s="397">
        <v>0</v>
      </c>
      <c r="DW28" s="397">
        <v>0</v>
      </c>
      <c r="DX28" s="397">
        <v>0</v>
      </c>
      <c r="DY28" s="397">
        <v>91.922610049841</v>
      </c>
      <c r="DZ28" s="397">
        <v>98.0233649145544</v>
      </c>
      <c r="EA28" s="397">
        <v>105.159475947462</v>
      </c>
      <c r="EB28" s="397">
        <v>104.894549088143</v>
      </c>
      <c r="EC28" s="397">
        <v>98.3960433972809</v>
      </c>
      <c r="ED28" s="397">
        <v>106.752660134115</v>
      </c>
      <c r="EE28" s="397">
        <v>112.018024146069</v>
      </c>
      <c r="EF28" s="397">
        <v>112.879316120347</v>
      </c>
      <c r="EG28" s="397">
        <v>105.905102395904</v>
      </c>
      <c r="EH28" s="397">
        <v>115.486094045185</v>
      </c>
      <c r="EI28" s="397">
        <v>120.834186283618</v>
      </c>
      <c r="EJ28" s="397">
        <v>119.11052601126</v>
      </c>
      <c r="EK28" s="397">
        <v>111.878908297239</v>
      </c>
      <c r="EL28" s="397">
        <v>122.134935540476</v>
      </c>
      <c r="EM28" s="397">
        <v>128.073006078788</v>
      </c>
      <c r="EN28" s="397">
        <v>126.888336912424</v>
      </c>
      <c r="EO28" s="397">
        <v>115.515345355583</v>
      </c>
      <c r="EP28" s="397">
        <v>126.719057693672</v>
      </c>
      <c r="EQ28" s="397">
        <v>131.822371653249</v>
      </c>
      <c r="ER28" s="397">
        <v>129.680116154688</v>
      </c>
      <c r="ES28" s="397">
        <v>117.274713064026</v>
      </c>
      <c r="ET28" s="397">
        <v>114.064050049338</v>
      </c>
      <c r="EU28" s="397">
        <v>143.569199040677</v>
      </c>
      <c r="EV28" s="397">
        <v>139.798145419957</v>
      </c>
      <c r="EW28" s="397">
        <v>129.634128990402</v>
      </c>
      <c r="EX28" s="397">
        <v>145.054693445274</v>
      </c>
      <c r="EY28" s="397">
        <v>153.093002256486</v>
      </c>
      <c r="EZ28" s="397">
        <v>162.838322837427</v>
      </c>
      <c r="FA28" s="397">
        <v>149.517459564667</v>
      </c>
      <c r="FB28" s="397">
        <v>167.757543818494</v>
      </c>
      <c r="FC28" s="397">
        <v>179.778172329413</v>
      </c>
      <c r="FD28" s="397">
        <v>178.015287205835</v>
      </c>
      <c r="FE28" s="397">
        <v>155.043247144316</v>
      </c>
      <c r="FF28" s="397">
        <v>165.26693510936</v>
      </c>
      <c r="FG28" s="397">
        <v>175.502368454045</v>
      </c>
      <c r="FH28" s="397">
        <v>167.694732346322</v>
      </c>
      <c r="FI28" s="397">
        <v>156.421700385704</v>
      </c>
      <c r="FJ28" s="397">
        <v>93.1889098158178</v>
      </c>
      <c r="FK28" s="397">
        <v>100.314785373698</v>
      </c>
      <c r="FL28" s="397">
        <v>108.467019587429</v>
      </c>
      <c r="FM28" s="397">
        <v>114.71704992511</v>
      </c>
      <c r="FN28" s="397">
        <v>118.751820873066</v>
      </c>
      <c r="FO28" s="397">
        <v>108.700860955913</v>
      </c>
      <c r="FP28" s="397">
        <v>132.167691231869</v>
      </c>
      <c r="FQ28" s="397">
        <v>152.199796782373</v>
      </c>
      <c r="FR28" s="397">
        <v>155.378367957257</v>
      </c>
      <c r="FS28" s="397">
        <v>158.17576806582</v>
      </c>
      <c r="FT28" s="397">
        <v>100</v>
      </c>
      <c r="FU28" s="397">
        <v>107.511510949453</v>
      </c>
      <c r="FV28" s="397">
        <v>115.333977183992</v>
      </c>
      <c r="FW28" s="397">
        <v>122.243796707232</v>
      </c>
      <c r="FX28" s="397">
        <v>125.934222714298</v>
      </c>
      <c r="FY28" s="397">
        <v>128.676526893499</v>
      </c>
      <c r="FZ28" s="397">
        <v>147.655036882397</v>
      </c>
      <c r="GA28" s="397">
        <v>168.767115729602</v>
      </c>
      <c r="GB28" s="397">
        <v>165.876820763511</v>
      </c>
      <c r="GC28" s="384" t="s">
        <v>694</v>
      </c>
      <c r="GD28" s="384"/>
    </row>
    <row r="29" s="25" customFormat="1" ht="30" customHeight="1" spans="1:186">
      <c r="A29" s="44"/>
      <c r="B29" s="67"/>
      <c r="C29" s="68">
        <v>6.09999999999999</v>
      </c>
      <c r="D29" s="69">
        <v>13.7957347228535</v>
      </c>
      <c r="E29" s="69">
        <v>13.8858572499303</v>
      </c>
      <c r="F29" s="70">
        <v>26</v>
      </c>
      <c r="G29" s="80"/>
      <c r="H29" s="80" t="s">
        <v>695</v>
      </c>
      <c r="I29" s="81">
        <v>99.8012690166808</v>
      </c>
      <c r="J29" s="81">
        <v>79.0140605876038</v>
      </c>
      <c r="K29" s="81">
        <v>92.5929394789194</v>
      </c>
      <c r="L29" s="81">
        <v>88.3316664778019</v>
      </c>
      <c r="M29" s="81">
        <v>93.5904796518245</v>
      </c>
      <c r="N29" s="81">
        <v>103.910599963609</v>
      </c>
      <c r="O29" s="81">
        <v>104.522719392376</v>
      </c>
      <c r="P29" s="81">
        <v>102.93545115759</v>
      </c>
      <c r="Q29" s="81">
        <v>111.26965959171</v>
      </c>
      <c r="R29" s="81">
        <v>111.447325013713</v>
      </c>
      <c r="S29" s="81">
        <v>104.781637498646</v>
      </c>
      <c r="T29" s="81">
        <v>107.802192169526</v>
      </c>
      <c r="U29" s="81">
        <v>108.311174135749</v>
      </c>
      <c r="V29" s="81">
        <v>84.6001337524696</v>
      </c>
      <c r="W29" s="81">
        <v>100.257296914866</v>
      </c>
      <c r="X29" s="81">
        <v>97.6113512579957</v>
      </c>
      <c r="Y29" s="81">
        <v>103.051141120022</v>
      </c>
      <c r="Z29" s="81">
        <v>114.202099036141</v>
      </c>
      <c r="AA29" s="81">
        <v>109.526743532852</v>
      </c>
      <c r="AB29" s="81">
        <v>111.602050490477</v>
      </c>
      <c r="AC29" s="81">
        <v>118.824351773838</v>
      </c>
      <c r="AD29" s="81">
        <v>120.517474694345</v>
      </c>
      <c r="AE29" s="81">
        <v>114.199165854515</v>
      </c>
      <c r="AF29" s="81">
        <v>114.389422794057</v>
      </c>
      <c r="AG29" s="81">
        <v>114.864690367518</v>
      </c>
      <c r="AH29" s="81">
        <v>92.1135587742214</v>
      </c>
      <c r="AI29" s="81">
        <v>108.138114561535</v>
      </c>
      <c r="AJ29" s="81">
        <v>105.599593154707</v>
      </c>
      <c r="AK29" s="81">
        <v>114.205829842086</v>
      </c>
      <c r="AL29" s="81">
        <v>123.339931127058</v>
      </c>
      <c r="AM29" s="81">
        <v>120.322825465929</v>
      </c>
      <c r="AN29" s="81">
        <v>120.521721526889</v>
      </c>
      <c r="AO29" s="81">
        <v>126.240514682056</v>
      </c>
      <c r="AP29" s="81">
        <v>127.327494210387</v>
      </c>
      <c r="AQ29" s="81">
        <v>122.629837171781</v>
      </c>
      <c r="AR29" s="81">
        <v>119.281535805982</v>
      </c>
      <c r="AS29" s="81">
        <v>121.86706554139</v>
      </c>
      <c r="AT29" s="81">
        <v>97.6630983203109</v>
      </c>
      <c r="AU29" s="81">
        <v>115.009639033599</v>
      </c>
      <c r="AV29" s="81">
        <v>114.259152945299</v>
      </c>
      <c r="AW29" s="81">
        <v>120.327297841368</v>
      </c>
      <c r="AX29" s="81">
        <v>130.361632536219</v>
      </c>
      <c r="AY29" s="81">
        <v>131.361863773259</v>
      </c>
      <c r="AZ29" s="81">
        <v>127.305407395917</v>
      </c>
      <c r="BA29" s="81">
        <v>134.537727137019</v>
      </c>
      <c r="BB29" s="81">
        <v>137.479231837389</v>
      </c>
      <c r="BC29" s="81">
        <v>129.782195260858</v>
      </c>
      <c r="BD29" s="81">
        <v>128.786777153392</v>
      </c>
      <c r="BE29" s="81">
        <v>126.172447336034</v>
      </c>
      <c r="BF29" s="81">
        <v>100.571830998158</v>
      </c>
      <c r="BG29" s="81">
        <v>118.239023998751</v>
      </c>
      <c r="BH29" s="81">
        <v>119.083861285464</v>
      </c>
      <c r="BI29" s="81">
        <v>125.311826459941</v>
      </c>
      <c r="BJ29" s="81">
        <v>135.47688275991</v>
      </c>
      <c r="BK29" s="81">
        <v>138.469968232737</v>
      </c>
      <c r="BL29" s="81">
        <v>131.117561214398</v>
      </c>
      <c r="BM29" s="81">
        <v>134.725478818296</v>
      </c>
      <c r="BN29" s="81">
        <v>140.102229557263</v>
      </c>
      <c r="BO29" s="81">
        <v>129.992435580078</v>
      </c>
      <c r="BP29" s="81">
        <v>132.607690723471</v>
      </c>
      <c r="BQ29" s="81">
        <v>130.430085115994</v>
      </c>
      <c r="BR29" s="81">
        <v>108.463408731121</v>
      </c>
      <c r="BS29" s="81">
        <v>113.624244904336</v>
      </c>
      <c r="BT29" s="81">
        <v>75.935917096628</v>
      </c>
      <c r="BU29" s="81">
        <v>108.43795870524</v>
      </c>
      <c r="BV29" s="81">
        <v>152.120569736963</v>
      </c>
      <c r="BW29" s="81">
        <v>151.865858560752</v>
      </c>
      <c r="BX29" s="81">
        <v>141.802827474246</v>
      </c>
      <c r="BY29" s="81">
        <v>149.258789166887</v>
      </c>
      <c r="BZ29" s="81">
        <v>151.722573993046</v>
      </c>
      <c r="CA29" s="81">
        <v>142.455695746727</v>
      </c>
      <c r="CB29" s="81">
        <v>144.264261300426</v>
      </c>
      <c r="CC29" s="81">
        <v>142.175106598532</v>
      </c>
      <c r="CD29" s="81">
        <v>121.845248039437</v>
      </c>
      <c r="CE29" s="81">
        <v>130.60570148603</v>
      </c>
      <c r="CF29" s="81">
        <v>134.257250172382</v>
      </c>
      <c r="CG29" s="81">
        <v>134.903270555486</v>
      </c>
      <c r="CH29" s="81">
        <v>166.16920216252</v>
      </c>
      <c r="CI29" s="81">
        <v>149.418029824324</v>
      </c>
      <c r="CJ29" s="81">
        <v>155.935032683838</v>
      </c>
      <c r="CK29" s="81">
        <v>168.02768740026</v>
      </c>
      <c r="CL29" s="81">
        <v>172.001052268686</v>
      </c>
      <c r="CM29" s="81">
        <v>167.966896115977</v>
      </c>
      <c r="CN29" s="81">
        <v>171.700871805186</v>
      </c>
      <c r="CO29" s="81">
        <v>164.971423349265</v>
      </c>
      <c r="CP29" s="81">
        <v>138.62209342865</v>
      </c>
      <c r="CQ29" s="81">
        <v>157.375330210304</v>
      </c>
      <c r="CR29" s="81">
        <v>156.529708044439</v>
      </c>
      <c r="CS29" s="81">
        <v>160.337725651997</v>
      </c>
      <c r="CT29" s="81">
        <v>198.411171587704</v>
      </c>
      <c r="CU29" s="81">
        <v>176.859633826194</v>
      </c>
      <c r="CV29" s="81">
        <v>189.49673205927</v>
      </c>
      <c r="CW29" s="81">
        <v>196.103337113956</v>
      </c>
      <c r="CX29" s="81">
        <v>189.7367542341</v>
      </c>
      <c r="CY29" s="81">
        <v>191.652333753366</v>
      </c>
      <c r="CZ29" s="81">
        <v>184.674294959077</v>
      </c>
      <c r="DA29" s="81">
        <v>166.259202091012</v>
      </c>
      <c r="DB29" s="81">
        <v>147.561348230261</v>
      </c>
      <c r="DC29" s="81">
        <v>166.863440592011</v>
      </c>
      <c r="DD29" s="81">
        <v>153.699389391566</v>
      </c>
      <c r="DE29" s="81">
        <v>161.065410016123</v>
      </c>
      <c r="DF29" s="81">
        <v>190.377020915171</v>
      </c>
      <c r="DG29" s="81">
        <v>174.075852726273</v>
      </c>
      <c r="DH29" s="81">
        <v>182.313517755065</v>
      </c>
      <c r="DI29" s="81">
        <v>192.393921248312</v>
      </c>
      <c r="DJ29" s="81">
        <v>181.538865701761</v>
      </c>
      <c r="DK29" s="81">
        <v>175.114649559601</v>
      </c>
      <c r="DL29" s="81">
        <v>171.309559567086</v>
      </c>
      <c r="DM29" s="81">
        <v>166.962084176313</v>
      </c>
      <c r="DN29" s="81">
        <v>147.978568153065</v>
      </c>
      <c r="DO29" s="81">
        <v>170.281356854783</v>
      </c>
      <c r="DP29" s="81">
        <v>151.476732794693</v>
      </c>
      <c r="DQ29" s="81">
        <v>174.66928751785</v>
      </c>
      <c r="DR29" s="81">
        <v>0</v>
      </c>
      <c r="DS29" s="81">
        <v>0</v>
      </c>
      <c r="DT29" s="81">
        <v>0</v>
      </c>
      <c r="DU29" s="81">
        <v>0</v>
      </c>
      <c r="DV29" s="81">
        <v>0</v>
      </c>
      <c r="DW29" s="81">
        <v>0</v>
      </c>
      <c r="DX29" s="81">
        <v>0</v>
      </c>
      <c r="DY29" s="81">
        <v>90.4694230277347</v>
      </c>
      <c r="DZ29" s="81">
        <v>95.2775820310785</v>
      </c>
      <c r="EA29" s="81">
        <v>106.242610047225</v>
      </c>
      <c r="EB29" s="81">
        <v>108.010384893962</v>
      </c>
      <c r="EC29" s="81">
        <v>97.7228682676949</v>
      </c>
      <c r="ED29" s="81">
        <v>104.95486380472</v>
      </c>
      <c r="EE29" s="81">
        <v>113.317715265722</v>
      </c>
      <c r="EF29" s="81">
        <v>116.368687780972</v>
      </c>
      <c r="EG29" s="81">
        <v>105.038787901091</v>
      </c>
      <c r="EH29" s="81">
        <v>114.38178470795</v>
      </c>
      <c r="EI29" s="81">
        <v>122.361687224958</v>
      </c>
      <c r="EJ29" s="81">
        <v>123.07962239605</v>
      </c>
      <c r="EK29" s="81">
        <v>111.513267631767</v>
      </c>
      <c r="EL29" s="81">
        <v>121.649361107629</v>
      </c>
      <c r="EM29" s="81">
        <v>131.068332768732</v>
      </c>
      <c r="EN29" s="81">
        <v>132.01606808388</v>
      </c>
      <c r="EO29" s="81">
        <v>114.994434110981</v>
      </c>
      <c r="EP29" s="81">
        <v>126.624190168438</v>
      </c>
      <c r="EQ29" s="81">
        <v>134.771002755144</v>
      </c>
      <c r="ER29" s="81">
        <v>134.234118620271</v>
      </c>
      <c r="ES29" s="81">
        <v>117.50591291715</v>
      </c>
      <c r="ET29" s="81">
        <v>112.16481517961</v>
      </c>
      <c r="EU29" s="81">
        <v>147.642491733962</v>
      </c>
      <c r="EV29" s="81">
        <v>146.147510346733</v>
      </c>
      <c r="EW29" s="81">
        <v>131.542018708</v>
      </c>
      <c r="EX29" s="81">
        <v>145.109907630129</v>
      </c>
      <c r="EY29" s="81">
        <v>157.793583302807</v>
      </c>
      <c r="EZ29" s="81">
        <v>170.556273396616</v>
      </c>
      <c r="FA29" s="81">
        <v>153.656282329406</v>
      </c>
      <c r="FB29" s="81">
        <v>171.759535094713</v>
      </c>
      <c r="FC29" s="81">
        <v>187.486567666473</v>
      </c>
      <c r="FD29" s="81">
        <v>188.687794315514</v>
      </c>
      <c r="FE29" s="81">
        <v>160.227996971095</v>
      </c>
      <c r="FF29" s="81">
        <v>168.380606774287</v>
      </c>
      <c r="FG29" s="81">
        <v>182.927763909883</v>
      </c>
      <c r="FH29" s="81">
        <v>175.987691609483</v>
      </c>
      <c r="FI29" s="81">
        <v>161.740669728054</v>
      </c>
      <c r="FJ29" s="81">
        <v>90.6660830425661</v>
      </c>
      <c r="FK29" s="81">
        <v>98.7662194362205</v>
      </c>
      <c r="FL29" s="81">
        <v>106.984357340013</v>
      </c>
      <c r="FM29" s="81">
        <v>113.825250736393</v>
      </c>
      <c r="FN29" s="81">
        <v>117.87579801567</v>
      </c>
      <c r="FO29" s="81">
        <v>107.378322910664</v>
      </c>
      <c r="FP29" s="81">
        <v>132.757315370373</v>
      </c>
      <c r="FQ29" s="81">
        <v>155.567256136931</v>
      </c>
      <c r="FR29" s="81">
        <v>159.089758064195</v>
      </c>
      <c r="FS29" s="81">
        <v>162.273605899341</v>
      </c>
      <c r="FT29" s="81">
        <v>100</v>
      </c>
      <c r="FU29" s="81">
        <v>108.091033779777</v>
      </c>
      <c r="FV29" s="81">
        <v>116.215470557512</v>
      </c>
      <c r="FW29" s="81">
        <v>124.061757398002</v>
      </c>
      <c r="FX29" s="81">
        <v>127.655936413708</v>
      </c>
      <c r="FY29" s="81">
        <v>130.865182544364</v>
      </c>
      <c r="FZ29" s="81">
        <v>151.250445759388</v>
      </c>
      <c r="GA29" s="81">
        <v>175.397544851527</v>
      </c>
      <c r="GB29" s="81">
        <v>171.881014816187</v>
      </c>
      <c r="GC29" s="112"/>
      <c r="GD29" s="379" t="s">
        <v>696</v>
      </c>
    </row>
    <row r="30" s="25" customFormat="1" ht="18" customHeight="1" spans="1:186">
      <c r="A30" s="44"/>
      <c r="B30" s="67"/>
      <c r="C30" s="68">
        <v>6.19999999999999</v>
      </c>
      <c r="D30" s="69">
        <v>1.18520580128836</v>
      </c>
      <c r="E30" s="69">
        <v>2.19802966573158</v>
      </c>
      <c r="F30" s="70">
        <v>27</v>
      </c>
      <c r="G30" s="80"/>
      <c r="H30" s="80" t="s">
        <v>697</v>
      </c>
      <c r="I30" s="81">
        <v>99.1353154360043</v>
      </c>
      <c r="J30" s="81">
        <v>84.6156536908939</v>
      </c>
      <c r="K30" s="81">
        <v>100.028408919462</v>
      </c>
      <c r="L30" s="81">
        <v>102.343146999196</v>
      </c>
      <c r="M30" s="81">
        <v>100.490352935862</v>
      </c>
      <c r="N30" s="81">
        <v>103.270074864179</v>
      </c>
      <c r="O30" s="81">
        <v>99.0001042627381</v>
      </c>
      <c r="P30" s="81">
        <v>98.3306652224001</v>
      </c>
      <c r="Q30" s="81">
        <v>110.005059863064</v>
      </c>
      <c r="R30" s="81">
        <v>107.344758299891</v>
      </c>
      <c r="S30" s="81">
        <v>93.266911950094</v>
      </c>
      <c r="T30" s="81">
        <v>102.169547556216</v>
      </c>
      <c r="U30" s="81">
        <v>102.319690464148</v>
      </c>
      <c r="V30" s="81">
        <v>89.5183056216152</v>
      </c>
      <c r="W30" s="81">
        <v>104.010202752317</v>
      </c>
      <c r="X30" s="81">
        <v>106.595578606626</v>
      </c>
      <c r="Y30" s="81">
        <v>106.094502447798</v>
      </c>
      <c r="Z30" s="81">
        <v>113.365659859484</v>
      </c>
      <c r="AA30" s="81">
        <v>102.74283074543</v>
      </c>
      <c r="AB30" s="81">
        <v>106.176303698338</v>
      </c>
      <c r="AC30" s="81">
        <v>115.774529792587</v>
      </c>
      <c r="AD30" s="81">
        <v>113.120418460967</v>
      </c>
      <c r="AE30" s="81">
        <v>101.021515571215</v>
      </c>
      <c r="AF30" s="81">
        <v>108.876269260676</v>
      </c>
      <c r="AG30" s="81">
        <v>110.70471039446</v>
      </c>
      <c r="AH30" s="81">
        <v>99.1456416250992</v>
      </c>
      <c r="AI30" s="81">
        <v>111.729312328043</v>
      </c>
      <c r="AJ30" s="81">
        <v>114.991220359159</v>
      </c>
      <c r="AK30" s="81">
        <v>116.894858712096</v>
      </c>
      <c r="AL30" s="81">
        <v>119.654945601199</v>
      </c>
      <c r="AM30" s="81">
        <v>111.951526927101</v>
      </c>
      <c r="AN30" s="81">
        <v>114.000287947919</v>
      </c>
      <c r="AO30" s="81">
        <v>120.365854012007</v>
      </c>
      <c r="AP30" s="81">
        <v>117.27424743677</v>
      </c>
      <c r="AQ30" s="81">
        <v>104.652621583697</v>
      </c>
      <c r="AR30" s="81">
        <v>109.111672134268</v>
      </c>
      <c r="AS30" s="81">
        <v>113.327279081678</v>
      </c>
      <c r="AT30" s="81">
        <v>101.4483583746</v>
      </c>
      <c r="AU30" s="81">
        <v>114.573323922376</v>
      </c>
      <c r="AV30" s="81">
        <v>117.656334909747</v>
      </c>
      <c r="AW30" s="81">
        <v>119.373077037983</v>
      </c>
      <c r="AX30" s="81">
        <v>122.730895370999</v>
      </c>
      <c r="AY30" s="81">
        <v>117.685420152865</v>
      </c>
      <c r="AZ30" s="81">
        <v>116.312230389839</v>
      </c>
      <c r="BA30" s="81">
        <v>121.482891881423</v>
      </c>
      <c r="BB30" s="81">
        <v>120.652001023159</v>
      </c>
      <c r="BC30" s="81">
        <v>107.236611891824</v>
      </c>
      <c r="BD30" s="81">
        <v>113.996501733678</v>
      </c>
      <c r="BE30" s="81">
        <v>121.371850838873</v>
      </c>
      <c r="BF30" s="81">
        <v>106.442996985308</v>
      </c>
      <c r="BG30" s="81">
        <v>118.903468984404</v>
      </c>
      <c r="BH30" s="81">
        <v>122.539693497634</v>
      </c>
      <c r="BI30" s="81">
        <v>121.358461512813</v>
      </c>
      <c r="BJ30" s="81">
        <v>124.613150137571</v>
      </c>
      <c r="BK30" s="81">
        <v>119.389686050243</v>
      </c>
      <c r="BL30" s="81">
        <v>118.328162495428</v>
      </c>
      <c r="BM30" s="81">
        <v>125.017522974673</v>
      </c>
      <c r="BN30" s="81">
        <v>127.220401421235</v>
      </c>
      <c r="BO30" s="81">
        <v>110.551159217144</v>
      </c>
      <c r="BP30" s="81">
        <v>117.715831924632</v>
      </c>
      <c r="BQ30" s="81">
        <v>123.194251252344</v>
      </c>
      <c r="BR30" s="81">
        <v>109.640966622642</v>
      </c>
      <c r="BS30" s="81">
        <v>110.044304910031</v>
      </c>
      <c r="BT30" s="81">
        <v>84.5804336442273</v>
      </c>
      <c r="BU30" s="81">
        <v>111.831616109121</v>
      </c>
      <c r="BV30" s="81">
        <v>141.172073155643</v>
      </c>
      <c r="BW30" s="81">
        <v>132.573490519076</v>
      </c>
      <c r="BX30" s="81">
        <v>127.101153474246</v>
      </c>
      <c r="BY30" s="81">
        <v>135.042331786139</v>
      </c>
      <c r="BZ30" s="81">
        <v>134.075335983985</v>
      </c>
      <c r="CA30" s="81">
        <v>115.280034205719</v>
      </c>
      <c r="CB30" s="81">
        <v>122.401362649302</v>
      </c>
      <c r="CC30" s="81">
        <v>130.856801685114</v>
      </c>
      <c r="CD30" s="81">
        <v>115.985594270242</v>
      </c>
      <c r="CE30" s="81">
        <v>120.117933016232</v>
      </c>
      <c r="CF30" s="81">
        <v>135.189602648544</v>
      </c>
      <c r="CG30" s="81">
        <v>130.541237586827</v>
      </c>
      <c r="CH30" s="81">
        <v>150.207566841216</v>
      </c>
      <c r="CI30" s="81">
        <v>131.371864557834</v>
      </c>
      <c r="CJ30" s="81">
        <v>133.10249241145</v>
      </c>
      <c r="CK30" s="81">
        <v>147.468134518155</v>
      </c>
      <c r="CL30" s="81">
        <v>150.389512764309</v>
      </c>
      <c r="CM30" s="81">
        <v>134.234981861501</v>
      </c>
      <c r="CN30" s="81">
        <v>143.659689805157</v>
      </c>
      <c r="CO30" s="81">
        <v>145.062425389067</v>
      </c>
      <c r="CP30" s="81">
        <v>134.660435619445</v>
      </c>
      <c r="CQ30" s="81">
        <v>146.98481609197</v>
      </c>
      <c r="CR30" s="81">
        <v>149.829494401048</v>
      </c>
      <c r="CS30" s="81">
        <v>142.181440514043</v>
      </c>
      <c r="CT30" s="81">
        <v>164.781998269698</v>
      </c>
      <c r="CU30" s="81">
        <v>145.635096027258</v>
      </c>
      <c r="CV30" s="81">
        <v>147.169639602993</v>
      </c>
      <c r="CW30" s="81">
        <v>161.468494980874</v>
      </c>
      <c r="CX30" s="81">
        <v>157.212297732629</v>
      </c>
      <c r="CY30" s="81">
        <v>139.337904319231</v>
      </c>
      <c r="CZ30" s="81">
        <v>146.379646335591</v>
      </c>
      <c r="DA30" s="81">
        <v>141.055322907856</v>
      </c>
      <c r="DB30" s="81">
        <v>136.977623536291</v>
      </c>
      <c r="DC30" s="81">
        <v>147.299895106619</v>
      </c>
      <c r="DD30" s="81">
        <v>142.076261523334</v>
      </c>
      <c r="DE30" s="81">
        <v>152.96350176616</v>
      </c>
      <c r="DF30" s="81">
        <v>164.244880271648</v>
      </c>
      <c r="DG30" s="81">
        <v>146.591936808061</v>
      </c>
      <c r="DH30" s="81">
        <v>147.799840698777</v>
      </c>
      <c r="DI30" s="81">
        <v>160.955660281437</v>
      </c>
      <c r="DJ30" s="81">
        <v>153.343505344107</v>
      </c>
      <c r="DK30" s="81">
        <v>137.871191680511</v>
      </c>
      <c r="DL30" s="81">
        <v>135.294805361557</v>
      </c>
      <c r="DM30" s="81">
        <v>143.07931954092</v>
      </c>
      <c r="DN30" s="81">
        <v>133.966497505002</v>
      </c>
      <c r="DO30" s="81">
        <v>142.852164072362</v>
      </c>
      <c r="DP30" s="81">
        <v>139.657529736652</v>
      </c>
      <c r="DQ30" s="81">
        <v>154.528069062903</v>
      </c>
      <c r="DR30" s="81">
        <v>0</v>
      </c>
      <c r="DS30" s="81">
        <v>0</v>
      </c>
      <c r="DT30" s="81">
        <v>0</v>
      </c>
      <c r="DU30" s="81">
        <v>0</v>
      </c>
      <c r="DV30" s="81">
        <v>0</v>
      </c>
      <c r="DW30" s="81">
        <v>0</v>
      </c>
      <c r="DX30" s="81">
        <v>0</v>
      </c>
      <c r="DY30" s="81">
        <v>94.5931260154534</v>
      </c>
      <c r="DZ30" s="81">
        <v>102.034524933079</v>
      </c>
      <c r="EA30" s="81">
        <v>102.445276449401</v>
      </c>
      <c r="EB30" s="81">
        <v>100.927072602067</v>
      </c>
      <c r="EC30" s="81">
        <v>98.6160662793601</v>
      </c>
      <c r="ED30" s="81">
        <v>108.685246971303</v>
      </c>
      <c r="EE30" s="81">
        <v>108.231221412118</v>
      </c>
      <c r="EF30" s="81">
        <v>107.672734430953</v>
      </c>
      <c r="EG30" s="81">
        <v>107.193221449201</v>
      </c>
      <c r="EH30" s="81">
        <v>117.180341557485</v>
      </c>
      <c r="EI30" s="81">
        <v>115.439222962342</v>
      </c>
      <c r="EJ30" s="81">
        <v>110.346180384912</v>
      </c>
      <c r="EK30" s="81">
        <v>109.782987126218</v>
      </c>
      <c r="EL30" s="81">
        <v>119.920102439576</v>
      </c>
      <c r="EM30" s="81">
        <v>118.493514141376</v>
      </c>
      <c r="EN30" s="81">
        <v>113.961704882887</v>
      </c>
      <c r="EO30" s="81">
        <v>115.572772269528</v>
      </c>
      <c r="EP30" s="81">
        <v>122.837101716006</v>
      </c>
      <c r="EQ30" s="81">
        <v>120.911790506781</v>
      </c>
      <c r="ER30" s="81">
        <v>118.495797521004</v>
      </c>
      <c r="ES30" s="81">
        <v>114.293174261672</v>
      </c>
      <c r="ET30" s="81">
        <v>112.528040969664</v>
      </c>
      <c r="EU30" s="81">
        <v>131.57232525982</v>
      </c>
      <c r="EV30" s="81">
        <v>123.918910946335</v>
      </c>
      <c r="EW30" s="81">
        <v>122.320109657196</v>
      </c>
      <c r="EX30" s="81">
        <v>138.646135692196</v>
      </c>
      <c r="EY30" s="81">
        <v>137.314163829146</v>
      </c>
      <c r="EZ30" s="81">
        <v>142.761394810322</v>
      </c>
      <c r="FA30" s="81">
        <v>142.235892366827</v>
      </c>
      <c r="FB30" s="81">
        <v>152.264311061596</v>
      </c>
      <c r="FC30" s="81">
        <v>151.424410203708</v>
      </c>
      <c r="FD30" s="81">
        <v>147.643282795817</v>
      </c>
      <c r="FE30" s="81">
        <v>141.777613850255</v>
      </c>
      <c r="FF30" s="81">
        <v>153.094881187047</v>
      </c>
      <c r="FG30" s="81">
        <v>151.782479262758</v>
      </c>
      <c r="FH30" s="81">
        <v>142.169834128725</v>
      </c>
      <c r="FI30" s="81">
        <v>139.965993706095</v>
      </c>
      <c r="FJ30" s="81">
        <v>97.3225755962836</v>
      </c>
      <c r="FK30" s="81">
        <v>101.707655978501</v>
      </c>
      <c r="FL30" s="81">
        <v>110.693148683771</v>
      </c>
      <c r="FM30" s="81">
        <v>113.275674665277</v>
      </c>
      <c r="FN30" s="81">
        <v>118.123294363806</v>
      </c>
      <c r="FO30" s="81">
        <v>107.858314507673</v>
      </c>
      <c r="FP30" s="81">
        <v>126.538233841392</v>
      </c>
      <c r="FQ30" s="81">
        <v>143.743722403115</v>
      </c>
      <c r="FR30" s="81">
        <v>144.074520968052</v>
      </c>
      <c r="FS30" s="81">
        <v>142.816715983568</v>
      </c>
      <c r="FT30" s="81">
        <v>100</v>
      </c>
      <c r="FU30" s="81">
        <v>105.801317273433</v>
      </c>
      <c r="FV30" s="81">
        <v>112.539741588485</v>
      </c>
      <c r="FW30" s="81">
        <v>115.539577147514</v>
      </c>
      <c r="FX30" s="81">
        <v>119.45436550333</v>
      </c>
      <c r="FY30" s="81">
        <v>120.578112859373</v>
      </c>
      <c r="FZ30" s="81">
        <v>135.260450997215</v>
      </c>
      <c r="GA30" s="81">
        <v>148.391974106987</v>
      </c>
      <c r="GB30" s="81">
        <v>147.206202107197</v>
      </c>
      <c r="GC30" s="112"/>
      <c r="GD30" s="379" t="s">
        <v>698</v>
      </c>
    </row>
    <row r="31" s="26" customFormat="1" ht="18" customHeight="1" spans="1:186">
      <c r="A31" s="44"/>
      <c r="C31" s="68">
        <v>6.29999999999999</v>
      </c>
      <c r="D31" s="69">
        <v>1.59281283387586</v>
      </c>
      <c r="E31" s="69">
        <v>2.14480127570985</v>
      </c>
      <c r="F31" s="73">
        <v>28</v>
      </c>
      <c r="G31" s="80"/>
      <c r="H31" s="80" t="s">
        <v>699</v>
      </c>
      <c r="I31" s="81">
        <v>96.4452229038911</v>
      </c>
      <c r="J31" s="81">
        <v>90.204551194179</v>
      </c>
      <c r="K31" s="81">
        <v>109.132321792401</v>
      </c>
      <c r="L31" s="81">
        <v>116.499258566623</v>
      </c>
      <c r="M31" s="81">
        <v>114.148267807633</v>
      </c>
      <c r="N31" s="81">
        <v>104.420633005724</v>
      </c>
      <c r="O31" s="81">
        <v>106.145516180338</v>
      </c>
      <c r="P31" s="81">
        <v>106.662791474088</v>
      </c>
      <c r="Q31" s="81">
        <v>89.9775394171982</v>
      </c>
      <c r="R31" s="81">
        <v>84.4674515190472</v>
      </c>
      <c r="S31" s="81">
        <v>88.1660040818492</v>
      </c>
      <c r="T31" s="81">
        <v>93.7304420570276</v>
      </c>
      <c r="U31" s="81">
        <v>97.6051889256102</v>
      </c>
      <c r="V31" s="81">
        <v>97.2191089873024</v>
      </c>
      <c r="W31" s="81">
        <v>112.762179434089</v>
      </c>
      <c r="X31" s="81">
        <v>118.29306108959</v>
      </c>
      <c r="Y31" s="81">
        <v>118.685771477253</v>
      </c>
      <c r="Z31" s="81">
        <v>112.255342827502</v>
      </c>
      <c r="AA31" s="81">
        <v>110.40978145398</v>
      </c>
      <c r="AB31" s="81">
        <v>115.635920614916</v>
      </c>
      <c r="AC31" s="81">
        <v>96.407361195464</v>
      </c>
      <c r="AD31" s="81">
        <v>91.5125888597467</v>
      </c>
      <c r="AE31" s="81">
        <v>95.8890691841142</v>
      </c>
      <c r="AF31" s="81">
        <v>99.4710808590692</v>
      </c>
      <c r="AG31" s="81">
        <v>103.429487135609</v>
      </c>
      <c r="AH31" s="81">
        <v>107.053206638238</v>
      </c>
      <c r="AI31" s="81">
        <v>120.098414484392</v>
      </c>
      <c r="AJ31" s="81">
        <v>124.581381114518</v>
      </c>
      <c r="AK31" s="81">
        <v>123.760936587386</v>
      </c>
      <c r="AL31" s="81">
        <v>114.355616547304</v>
      </c>
      <c r="AM31" s="81">
        <v>121.425869089463</v>
      </c>
      <c r="AN31" s="81">
        <v>123.665644034282</v>
      </c>
      <c r="AO31" s="81">
        <v>104.329595197215</v>
      </c>
      <c r="AP31" s="81">
        <v>100.070151146404</v>
      </c>
      <c r="AQ31" s="81">
        <v>103.324156055691</v>
      </c>
      <c r="AR31" s="81">
        <v>103.792745281963</v>
      </c>
      <c r="AS31" s="81">
        <v>109.983697497325</v>
      </c>
      <c r="AT31" s="81">
        <v>112.568868423987</v>
      </c>
      <c r="AU31" s="81">
        <v>126.629653053424</v>
      </c>
      <c r="AV31" s="81">
        <v>131.794382564376</v>
      </c>
      <c r="AW31" s="81">
        <v>128.862780314944</v>
      </c>
      <c r="AX31" s="81">
        <v>121.988149914858</v>
      </c>
      <c r="AY31" s="81">
        <v>124.841844522567</v>
      </c>
      <c r="AZ31" s="81">
        <v>123.736687042226</v>
      </c>
      <c r="BA31" s="81">
        <v>106.915208103825</v>
      </c>
      <c r="BB31" s="81">
        <v>104.61853341104</v>
      </c>
      <c r="BC31" s="81">
        <v>107.38266523843</v>
      </c>
      <c r="BD31" s="81">
        <v>108.812361696767</v>
      </c>
      <c r="BE31" s="81">
        <v>113.123197772725</v>
      </c>
      <c r="BF31" s="81">
        <v>115.039984036438</v>
      </c>
      <c r="BG31" s="81">
        <v>128.323737642606</v>
      </c>
      <c r="BH31" s="81">
        <v>135.757730210167</v>
      </c>
      <c r="BI31" s="81">
        <v>133.092784155051</v>
      </c>
      <c r="BJ31" s="81">
        <v>125.084118788066</v>
      </c>
      <c r="BK31" s="81">
        <v>130.830692172892</v>
      </c>
      <c r="BL31" s="81">
        <v>130.115042249398</v>
      </c>
      <c r="BM31" s="81">
        <v>110.795420852404</v>
      </c>
      <c r="BN31" s="81">
        <v>107.791615893596</v>
      </c>
      <c r="BO31" s="81">
        <v>113.806442519927</v>
      </c>
      <c r="BP31" s="81">
        <v>113.37747139883</v>
      </c>
      <c r="BQ31" s="81">
        <v>117.463116109523</v>
      </c>
      <c r="BR31" s="81">
        <v>121.623190606877</v>
      </c>
      <c r="BS31" s="81">
        <v>117.413933639362</v>
      </c>
      <c r="BT31" s="81">
        <v>101.62325249543</v>
      </c>
      <c r="BU31" s="81">
        <v>132.509925522417</v>
      </c>
      <c r="BV31" s="81">
        <v>149.669397505212</v>
      </c>
      <c r="BW31" s="81">
        <v>142.932560645895</v>
      </c>
      <c r="BX31" s="81">
        <v>130.297984045084</v>
      </c>
      <c r="BY31" s="81">
        <v>115.247019161735</v>
      </c>
      <c r="BZ31" s="81">
        <v>111.984725036092</v>
      </c>
      <c r="CA31" s="81">
        <v>116.540984413389</v>
      </c>
      <c r="CB31" s="81">
        <v>116.367633638714</v>
      </c>
      <c r="CC31" s="81">
        <v>119.684129713133</v>
      </c>
      <c r="CD31" s="81">
        <v>124.498401183508</v>
      </c>
      <c r="CE31" s="81">
        <v>130.150320544604</v>
      </c>
      <c r="CF31" s="81">
        <v>148.837667859622</v>
      </c>
      <c r="CG31" s="81">
        <v>147.427064138147</v>
      </c>
      <c r="CH31" s="81">
        <v>157.529750955203</v>
      </c>
      <c r="CI31" s="81">
        <v>138.01472395299</v>
      </c>
      <c r="CJ31" s="81">
        <v>147.298212694658</v>
      </c>
      <c r="CK31" s="81">
        <v>131.179948917994</v>
      </c>
      <c r="CL31" s="81">
        <v>131.619446600251</v>
      </c>
      <c r="CM31" s="81">
        <v>138.267622865675</v>
      </c>
      <c r="CN31" s="81">
        <v>130.45095178249</v>
      </c>
      <c r="CO31" s="81">
        <v>126.973419240665</v>
      </c>
      <c r="CP31" s="81">
        <v>129.859417590449</v>
      </c>
      <c r="CQ31" s="81">
        <v>133.719760927921</v>
      </c>
      <c r="CR31" s="81">
        <v>153.587500137747</v>
      </c>
      <c r="CS31" s="81">
        <v>151.180639106721</v>
      </c>
      <c r="CT31" s="81">
        <v>168.408704872145</v>
      </c>
      <c r="CU31" s="81">
        <v>159.83372445152</v>
      </c>
      <c r="CV31" s="81">
        <v>168.85575708283</v>
      </c>
      <c r="CW31" s="81">
        <v>148.100406034674</v>
      </c>
      <c r="CX31" s="81">
        <v>132.130983538076</v>
      </c>
      <c r="CY31" s="81">
        <v>144.150421811869</v>
      </c>
      <c r="CZ31" s="81">
        <v>143.854121853057</v>
      </c>
      <c r="DA31" s="81">
        <v>128.634625914307</v>
      </c>
      <c r="DB31" s="81">
        <v>133.117476027681</v>
      </c>
      <c r="DC31" s="81">
        <v>143.460982957815</v>
      </c>
      <c r="DD31" s="81">
        <v>148.882372004227</v>
      </c>
      <c r="DE31" s="81">
        <v>160.577000352867</v>
      </c>
      <c r="DF31" s="81">
        <v>163.288297697076</v>
      </c>
      <c r="DG31" s="81">
        <v>153.547202009172</v>
      </c>
      <c r="DH31" s="81">
        <v>160.823848346698</v>
      </c>
      <c r="DI31" s="81">
        <v>140.841392245209</v>
      </c>
      <c r="DJ31" s="81">
        <v>129.794099737042</v>
      </c>
      <c r="DK31" s="81">
        <v>149.163252072531</v>
      </c>
      <c r="DL31" s="81">
        <v>141.531270041016</v>
      </c>
      <c r="DM31" s="81">
        <v>133.868686123558</v>
      </c>
      <c r="DN31" s="81">
        <v>137.012404423871</v>
      </c>
      <c r="DO31" s="81">
        <v>145.668193094436</v>
      </c>
      <c r="DP31" s="81">
        <v>155.849644408679</v>
      </c>
      <c r="DQ31" s="81">
        <v>164.530067746509</v>
      </c>
      <c r="DR31" s="81">
        <v>0</v>
      </c>
      <c r="DS31" s="81">
        <v>0</v>
      </c>
      <c r="DT31" s="81">
        <v>0</v>
      </c>
      <c r="DU31" s="81">
        <v>0</v>
      </c>
      <c r="DV31" s="81">
        <v>0</v>
      </c>
      <c r="DW31" s="81">
        <v>0</v>
      </c>
      <c r="DX31" s="81">
        <v>0</v>
      </c>
      <c r="DY31" s="81">
        <v>98.5940319634904</v>
      </c>
      <c r="DZ31" s="81">
        <v>111.689386459993</v>
      </c>
      <c r="EA31" s="81">
        <v>100.928615690541</v>
      </c>
      <c r="EB31" s="81">
        <v>88.7879658859747</v>
      </c>
      <c r="EC31" s="81">
        <v>102.528825782334</v>
      </c>
      <c r="ED31" s="81">
        <v>116.411391798115</v>
      </c>
      <c r="EE31" s="81">
        <v>107.484354421453</v>
      </c>
      <c r="EF31" s="81">
        <v>95.6242463009767</v>
      </c>
      <c r="EG31" s="81">
        <v>110.193702752746</v>
      </c>
      <c r="EH31" s="81">
        <v>120.899311416403</v>
      </c>
      <c r="EI31" s="81">
        <v>116.473702773653</v>
      </c>
      <c r="EJ31" s="81">
        <v>102.395684161353</v>
      </c>
      <c r="EK31" s="81">
        <v>116.394072991579</v>
      </c>
      <c r="EL31" s="81">
        <v>127.548437598059</v>
      </c>
      <c r="EM31" s="81">
        <v>118.497913222873</v>
      </c>
      <c r="EN31" s="81">
        <v>106.937853448746</v>
      </c>
      <c r="EO31" s="81">
        <v>118.82897315059</v>
      </c>
      <c r="EP31" s="81">
        <v>131.311544384428</v>
      </c>
      <c r="EQ31" s="81">
        <v>123.913718424898</v>
      </c>
      <c r="ER31" s="81">
        <v>111.658509937451</v>
      </c>
      <c r="ES31" s="81">
        <v>118.833413451921</v>
      </c>
      <c r="ET31" s="81">
        <v>127.93419184102</v>
      </c>
      <c r="EU31" s="81">
        <v>129.492521284238</v>
      </c>
      <c r="EV31" s="81">
        <v>114.964447696065</v>
      </c>
      <c r="EW31" s="81">
        <v>124.777617147082</v>
      </c>
      <c r="EX31" s="81">
        <v>151.264827650991</v>
      </c>
      <c r="EY31" s="81">
        <v>138.830961855214</v>
      </c>
      <c r="EZ31" s="81">
        <v>133.446007082805</v>
      </c>
      <c r="FA31" s="81">
        <v>130.184199253012</v>
      </c>
      <c r="FB31" s="81">
        <v>157.725614705538</v>
      </c>
      <c r="FC31" s="81">
        <v>158.929962523008</v>
      </c>
      <c r="FD31" s="81">
        <v>140.045175734334</v>
      </c>
      <c r="FE31" s="81">
        <v>135.071028299934</v>
      </c>
      <c r="FF31" s="81">
        <v>157.582556684723</v>
      </c>
      <c r="FG31" s="81">
        <v>151.737480867026</v>
      </c>
      <c r="FH31" s="81">
        <v>140.162873950196</v>
      </c>
      <c r="FI31" s="81">
        <v>138.849761213955</v>
      </c>
      <c r="FJ31" s="81">
        <v>105.285924452945</v>
      </c>
      <c r="FK31" s="81">
        <v>108.913061982769</v>
      </c>
      <c r="FL31" s="81">
        <v>115.784685192029</v>
      </c>
      <c r="FM31" s="81">
        <v>121.967876370811</v>
      </c>
      <c r="FN31" s="81">
        <v>125.067486763397</v>
      </c>
      <c r="FO31" s="81">
        <v>118.126683674722</v>
      </c>
      <c r="FP31" s="81">
        <v>134.119516687803</v>
      </c>
      <c r="FQ31" s="81">
        <v>139.064147400701</v>
      </c>
      <c r="FR31" s="81">
        <v>142.934491451379</v>
      </c>
      <c r="FS31" s="81">
        <v>147.385799159411</v>
      </c>
      <c r="FT31" s="81">
        <v>99.9999999999999</v>
      </c>
      <c r="FU31" s="81">
        <v>105.51220457572</v>
      </c>
      <c r="FV31" s="81">
        <v>112.490600276039</v>
      </c>
      <c r="FW31" s="81">
        <v>117.344569315314</v>
      </c>
      <c r="FX31" s="81">
        <v>121.428186474342</v>
      </c>
      <c r="FY31" s="81">
        <v>122.806143568311</v>
      </c>
      <c r="FZ31" s="81">
        <v>137.079853434023</v>
      </c>
      <c r="GA31" s="81">
        <v>146.721238053973</v>
      </c>
      <c r="GB31" s="81">
        <v>146.13848495047</v>
      </c>
      <c r="GC31" s="401"/>
      <c r="GD31" s="379" t="s">
        <v>700</v>
      </c>
    </row>
    <row r="32" s="25" customFormat="1" ht="20.1" customHeight="1" spans="1:186">
      <c r="A32" s="44"/>
      <c r="B32" s="559" t="s">
        <v>701</v>
      </c>
      <c r="C32" s="219"/>
      <c r="D32" s="75">
        <v>3.62558560953688</v>
      </c>
      <c r="E32" s="75">
        <v>5.86941959340548</v>
      </c>
      <c r="F32" s="76"/>
      <c r="G32" s="119" t="s">
        <v>702</v>
      </c>
      <c r="H32" s="119"/>
      <c r="I32" s="397">
        <v>105.805431705518</v>
      </c>
      <c r="J32" s="397">
        <v>98.2664720005904</v>
      </c>
      <c r="K32" s="397">
        <v>104.256521512871</v>
      </c>
      <c r="L32" s="397">
        <v>102.579100401529</v>
      </c>
      <c r="M32" s="397">
        <v>97.9503954439941</v>
      </c>
      <c r="N32" s="397">
        <v>103.094743185515</v>
      </c>
      <c r="O32" s="397">
        <v>92.6991855143149</v>
      </c>
      <c r="P32" s="397">
        <v>99.1450311623054</v>
      </c>
      <c r="Q32" s="397">
        <v>97.3480895181959</v>
      </c>
      <c r="R32" s="397">
        <v>100.831656921456</v>
      </c>
      <c r="S32" s="397">
        <v>98.5955401366265</v>
      </c>
      <c r="T32" s="397">
        <v>99.4278324970843</v>
      </c>
      <c r="U32" s="397">
        <v>106.194961391568</v>
      </c>
      <c r="V32" s="397">
        <v>97.0124483270882</v>
      </c>
      <c r="W32" s="397">
        <v>102.221789238899</v>
      </c>
      <c r="X32" s="397">
        <v>93.0450220733895</v>
      </c>
      <c r="Y32" s="397">
        <v>89.5826777116141</v>
      </c>
      <c r="Z32" s="397">
        <v>100.676478081723</v>
      </c>
      <c r="AA32" s="397">
        <v>91.0747398284502</v>
      </c>
      <c r="AB32" s="397">
        <v>98.8932242105101</v>
      </c>
      <c r="AC32" s="397">
        <v>97.6260672246659</v>
      </c>
      <c r="AD32" s="397">
        <v>97.4485567325491</v>
      </c>
      <c r="AE32" s="397">
        <v>96.5150172685989</v>
      </c>
      <c r="AF32" s="397">
        <v>97.3338562911425</v>
      </c>
      <c r="AG32" s="397">
        <v>111.699180772478</v>
      </c>
      <c r="AH32" s="397">
        <v>102.364986219111</v>
      </c>
      <c r="AI32" s="397">
        <v>110.239976583367</v>
      </c>
      <c r="AJ32" s="397">
        <v>97.7005056726782</v>
      </c>
      <c r="AK32" s="397">
        <v>98.4543332439872</v>
      </c>
      <c r="AL32" s="397">
        <v>99.7158302971093</v>
      </c>
      <c r="AM32" s="397">
        <v>96.757673082411</v>
      </c>
      <c r="AN32" s="397">
        <v>108.422869125807</v>
      </c>
      <c r="AO32" s="397">
        <v>105.580352015788</v>
      </c>
      <c r="AP32" s="397">
        <v>99.9272133307676</v>
      </c>
      <c r="AQ32" s="397">
        <v>102.022872063837</v>
      </c>
      <c r="AR32" s="397">
        <v>99.5709583947965</v>
      </c>
      <c r="AS32" s="397">
        <v>115.575940230046</v>
      </c>
      <c r="AT32" s="397">
        <v>100.290722734103</v>
      </c>
      <c r="AU32" s="397">
        <v>115.939346690819</v>
      </c>
      <c r="AV32" s="397">
        <v>105.302053621816</v>
      </c>
      <c r="AW32" s="397">
        <v>103.353425908</v>
      </c>
      <c r="AX32" s="397">
        <v>104.420597867738</v>
      </c>
      <c r="AY32" s="397">
        <v>109.861790457728</v>
      </c>
      <c r="AZ32" s="397">
        <v>116.435985169808</v>
      </c>
      <c r="BA32" s="397">
        <v>107.985258937763</v>
      </c>
      <c r="BB32" s="397">
        <v>109.987176602273</v>
      </c>
      <c r="BC32" s="397">
        <v>110.524002624521</v>
      </c>
      <c r="BD32" s="397">
        <v>106.53603556485</v>
      </c>
      <c r="BE32" s="397">
        <v>122.870958086112</v>
      </c>
      <c r="BF32" s="397">
        <v>107.411186775782</v>
      </c>
      <c r="BG32" s="397">
        <v>122.982612703372</v>
      </c>
      <c r="BH32" s="397">
        <v>112.935371058845</v>
      </c>
      <c r="BI32" s="397">
        <v>110.486364565227</v>
      </c>
      <c r="BJ32" s="397">
        <v>110.300476362356</v>
      </c>
      <c r="BK32" s="397">
        <v>116.200120385488</v>
      </c>
      <c r="BL32" s="397">
        <v>123.261546988555</v>
      </c>
      <c r="BM32" s="397">
        <v>114.774544417087</v>
      </c>
      <c r="BN32" s="397">
        <v>114.755516646136</v>
      </c>
      <c r="BO32" s="397">
        <v>115.445907046808</v>
      </c>
      <c r="BP32" s="397">
        <v>111.517424829438</v>
      </c>
      <c r="BQ32" s="397">
        <v>124.592230085974</v>
      </c>
      <c r="BR32" s="397">
        <v>112.621739347622</v>
      </c>
      <c r="BS32" s="397">
        <v>110.529595917283</v>
      </c>
      <c r="BT32" s="397">
        <v>34.6182862437303</v>
      </c>
      <c r="BU32" s="397">
        <v>68.0008964183979</v>
      </c>
      <c r="BV32" s="397">
        <v>122.110039681556</v>
      </c>
      <c r="BW32" s="397">
        <v>121.815971579828</v>
      </c>
      <c r="BX32" s="397">
        <v>127.596350104497</v>
      </c>
      <c r="BY32" s="397">
        <v>119.932284410111</v>
      </c>
      <c r="BZ32" s="397">
        <v>118.724164280064</v>
      </c>
      <c r="CA32" s="397">
        <v>122.900832094042</v>
      </c>
      <c r="CB32" s="397">
        <v>120.902720005861</v>
      </c>
      <c r="CC32" s="397">
        <v>124.366924119742</v>
      </c>
      <c r="CD32" s="397">
        <v>116.250780194875</v>
      </c>
      <c r="CE32" s="397">
        <v>133.672220618627</v>
      </c>
      <c r="CF32" s="397">
        <v>129.882200289472</v>
      </c>
      <c r="CG32" s="397">
        <v>114.824976870158</v>
      </c>
      <c r="CH32" s="397">
        <v>69.9369632991226</v>
      </c>
      <c r="CI32" s="397">
        <v>68.5131491434905</v>
      </c>
      <c r="CJ32" s="397">
        <v>83.8290719325902</v>
      </c>
      <c r="CK32" s="397">
        <v>104.708830564446</v>
      </c>
      <c r="CL32" s="397">
        <v>123.896537468278</v>
      </c>
      <c r="CM32" s="397">
        <v>128.473885088024</v>
      </c>
      <c r="CN32" s="397">
        <v>122.534819295931</v>
      </c>
      <c r="CO32" s="397">
        <v>129.540640261777</v>
      </c>
      <c r="CP32" s="397">
        <v>125.642837834467</v>
      </c>
      <c r="CQ32" s="397">
        <v>135.943183191934</v>
      </c>
      <c r="CR32" s="397">
        <v>137.420667861051</v>
      </c>
      <c r="CS32" s="397">
        <v>129.114654572513</v>
      </c>
      <c r="CT32" s="397">
        <v>132.816511517633</v>
      </c>
      <c r="CU32" s="397">
        <v>118.945687359617</v>
      </c>
      <c r="CV32" s="397">
        <v>130.090520971838</v>
      </c>
      <c r="CW32" s="397">
        <v>127.361792638311</v>
      </c>
      <c r="CX32" s="397">
        <v>123.35684467047</v>
      </c>
      <c r="CY32" s="397">
        <v>136.829840680341</v>
      </c>
      <c r="CZ32" s="397">
        <v>132.956145277521</v>
      </c>
      <c r="DA32" s="397">
        <v>139.854636641149</v>
      </c>
      <c r="DB32" s="397">
        <v>136.042457423832</v>
      </c>
      <c r="DC32" s="397">
        <v>144.586816796106</v>
      </c>
      <c r="DD32" s="397">
        <v>125.037995537094</v>
      </c>
      <c r="DE32" s="397">
        <v>145.437967058375</v>
      </c>
      <c r="DF32" s="397">
        <v>135.05523119385</v>
      </c>
      <c r="DG32" s="397">
        <v>129.103219924208</v>
      </c>
      <c r="DH32" s="397">
        <v>134.592930133822</v>
      </c>
      <c r="DI32" s="397">
        <v>130.707441035771</v>
      </c>
      <c r="DJ32" s="397">
        <v>132.282996462351</v>
      </c>
      <c r="DK32" s="397">
        <v>138.685091378288</v>
      </c>
      <c r="DL32" s="397">
        <v>132.241967719882</v>
      </c>
      <c r="DM32" s="397">
        <v>152.301530840571</v>
      </c>
      <c r="DN32" s="397">
        <v>140.178951600898</v>
      </c>
      <c r="DO32" s="397">
        <v>138.207483337914</v>
      </c>
      <c r="DP32" s="397">
        <v>141.949404006044</v>
      </c>
      <c r="DQ32" s="397">
        <v>157.532306467334</v>
      </c>
      <c r="DR32" s="397">
        <v>0</v>
      </c>
      <c r="DS32" s="397">
        <v>0</v>
      </c>
      <c r="DT32" s="397">
        <v>0</v>
      </c>
      <c r="DU32" s="397">
        <v>0</v>
      </c>
      <c r="DV32" s="397">
        <v>0</v>
      </c>
      <c r="DW32" s="397">
        <v>0</v>
      </c>
      <c r="DX32" s="397">
        <v>0</v>
      </c>
      <c r="DY32" s="397">
        <v>102.77614173966</v>
      </c>
      <c r="DZ32" s="397">
        <v>101.208079677013</v>
      </c>
      <c r="EA32" s="397">
        <v>96.3974353982721</v>
      </c>
      <c r="EB32" s="397">
        <v>99.6183431850556</v>
      </c>
      <c r="EC32" s="397">
        <v>101.809732985852</v>
      </c>
      <c r="ED32" s="397">
        <v>94.4347259555755</v>
      </c>
      <c r="EE32" s="397">
        <v>95.8646770878754</v>
      </c>
      <c r="EF32" s="397">
        <v>97.0991434307635</v>
      </c>
      <c r="EG32" s="397">
        <v>108.101381191652</v>
      </c>
      <c r="EH32" s="397">
        <v>98.6235564045916</v>
      </c>
      <c r="EI32" s="397">
        <v>103.586964741335</v>
      </c>
      <c r="EJ32" s="397">
        <v>100.507014596467</v>
      </c>
      <c r="EK32" s="397">
        <v>110.602003218323</v>
      </c>
      <c r="EL32" s="397">
        <v>104.358692465851</v>
      </c>
      <c r="EM32" s="397">
        <v>111.427678188433</v>
      </c>
      <c r="EN32" s="397">
        <v>109.015738263881</v>
      </c>
      <c r="EO32" s="397">
        <v>117.754919188422</v>
      </c>
      <c r="EP32" s="397">
        <v>111.240737328809</v>
      </c>
      <c r="EQ32" s="397">
        <v>118.07873726371</v>
      </c>
      <c r="ER32" s="397">
        <v>113.906282840794</v>
      </c>
      <c r="ES32" s="397">
        <v>115.914521783626</v>
      </c>
      <c r="ET32" s="397">
        <v>74.9097407812281</v>
      </c>
      <c r="EU32" s="397">
        <v>123.114868698145</v>
      </c>
      <c r="EV32" s="397">
        <v>120.842572126656</v>
      </c>
      <c r="EW32" s="397">
        <v>124.763308311081</v>
      </c>
      <c r="EX32" s="397">
        <v>104.881380152918</v>
      </c>
      <c r="EY32" s="397">
        <v>85.6836838801756</v>
      </c>
      <c r="EZ32" s="397">
        <v>124.968413950744</v>
      </c>
      <c r="FA32" s="397">
        <v>130.375553762726</v>
      </c>
      <c r="FB32" s="397">
        <v>133.117277983732</v>
      </c>
      <c r="FC32" s="397">
        <v>125.466000323255</v>
      </c>
      <c r="FD32" s="397">
        <v>131.047610209444</v>
      </c>
      <c r="FE32" s="397">
        <v>140.161303620362</v>
      </c>
      <c r="FF32" s="397">
        <v>135.17706459644</v>
      </c>
      <c r="FG32" s="397">
        <v>131.467863697934</v>
      </c>
      <c r="FH32" s="397">
        <v>134.403351853507</v>
      </c>
      <c r="FI32" s="397">
        <v>143.562655259794</v>
      </c>
      <c r="FJ32" s="397">
        <v>101.771584212901</v>
      </c>
      <c r="FK32" s="397">
        <v>97.6113797485118</v>
      </c>
      <c r="FL32" s="397">
        <v>104.091796498324</v>
      </c>
      <c r="FM32" s="397">
        <v>108.092297836957</v>
      </c>
      <c r="FN32" s="397">
        <v>115.337298637868</v>
      </c>
      <c r="FO32" s="397">
        <v>90.0725496026015</v>
      </c>
      <c r="FP32" s="397">
        <v>123.799420418575</v>
      </c>
      <c r="FQ32" s="397">
        <v>131.532396744348</v>
      </c>
      <c r="FR32" s="397">
        <v>138.191974691311</v>
      </c>
      <c r="FS32" s="397">
        <v>146.033935250552</v>
      </c>
      <c r="FT32" s="397">
        <v>100</v>
      </c>
      <c r="FU32" s="397">
        <v>97.3020698650165</v>
      </c>
      <c r="FV32" s="397">
        <v>102.704729233511</v>
      </c>
      <c r="FW32" s="397">
        <v>108.851028034122</v>
      </c>
      <c r="FX32" s="397">
        <v>115.245169155434</v>
      </c>
      <c r="FY32" s="397">
        <v>108.695425847414</v>
      </c>
      <c r="FZ32" s="397">
        <v>110.07419657373</v>
      </c>
      <c r="GA32" s="397">
        <v>130.001610569789</v>
      </c>
      <c r="GB32" s="397">
        <v>135.302395942061</v>
      </c>
      <c r="GC32" s="384" t="s">
        <v>703</v>
      </c>
      <c r="GD32" s="384"/>
    </row>
    <row r="33" s="25" customFormat="1" ht="18" customHeight="1" spans="1:186">
      <c r="A33" s="44"/>
      <c r="B33" s="67"/>
      <c r="C33" s="68">
        <v>7.1</v>
      </c>
      <c r="D33" s="69">
        <v>2.60930443305347</v>
      </c>
      <c r="E33" s="69">
        <v>3.17134356546097</v>
      </c>
      <c r="F33" s="70">
        <v>29</v>
      </c>
      <c r="G33" s="80"/>
      <c r="H33" s="80" t="s">
        <v>704</v>
      </c>
      <c r="I33" s="81">
        <v>106.799783856849</v>
      </c>
      <c r="J33" s="81">
        <v>98.1813670554249</v>
      </c>
      <c r="K33" s="81">
        <v>105.337903240996</v>
      </c>
      <c r="L33" s="81">
        <v>110.252565382923</v>
      </c>
      <c r="M33" s="81">
        <v>98.3421667698948</v>
      </c>
      <c r="N33" s="81">
        <v>103.786440678298</v>
      </c>
      <c r="O33" s="81">
        <v>91.6415618651553</v>
      </c>
      <c r="P33" s="81">
        <v>99.5111829451162</v>
      </c>
      <c r="Q33" s="81">
        <v>92.3242773247969</v>
      </c>
      <c r="R33" s="81">
        <v>102.384986186253</v>
      </c>
      <c r="S33" s="81">
        <v>94.1634225044967</v>
      </c>
      <c r="T33" s="81">
        <v>97.2743421897956</v>
      </c>
      <c r="U33" s="81">
        <v>104.618366135696</v>
      </c>
      <c r="V33" s="81">
        <v>95.8486826378073</v>
      </c>
      <c r="W33" s="81">
        <v>98.5077635798844</v>
      </c>
      <c r="X33" s="81">
        <v>94.9709851288848</v>
      </c>
      <c r="Y33" s="81">
        <v>88.1053124337242</v>
      </c>
      <c r="Z33" s="81">
        <v>101.054558687588</v>
      </c>
      <c r="AA33" s="81">
        <v>85.4079430865017</v>
      </c>
      <c r="AB33" s="81">
        <v>93.8904055378414</v>
      </c>
      <c r="AC33" s="81">
        <v>89.3947151926499</v>
      </c>
      <c r="AD33" s="81">
        <v>99.5485156015594</v>
      </c>
      <c r="AE33" s="81">
        <v>93.6141022672942</v>
      </c>
      <c r="AF33" s="81">
        <v>98.879757200926</v>
      </c>
      <c r="AG33" s="81">
        <v>119.480798279871</v>
      </c>
      <c r="AH33" s="81">
        <v>111.01270625795</v>
      </c>
      <c r="AI33" s="81">
        <v>108.185040238029</v>
      </c>
      <c r="AJ33" s="81">
        <v>97.5836065966299</v>
      </c>
      <c r="AK33" s="81">
        <v>93.9204163872519</v>
      </c>
      <c r="AL33" s="81">
        <v>93.2958200937166</v>
      </c>
      <c r="AM33" s="81">
        <v>89.5506488153495</v>
      </c>
      <c r="AN33" s="81">
        <v>98.2720386294339</v>
      </c>
      <c r="AO33" s="81">
        <v>92.4210028058253</v>
      </c>
      <c r="AP33" s="81">
        <v>99.3913700155777</v>
      </c>
      <c r="AQ33" s="81">
        <v>97.4798690869787</v>
      </c>
      <c r="AR33" s="81">
        <v>98.3333328589062</v>
      </c>
      <c r="AS33" s="81">
        <v>121.652697743863</v>
      </c>
      <c r="AT33" s="81">
        <v>103.07829847929</v>
      </c>
      <c r="AU33" s="81">
        <v>115.665677907426</v>
      </c>
      <c r="AV33" s="81">
        <v>107.194146676672</v>
      </c>
      <c r="AW33" s="81">
        <v>99.0035741011933</v>
      </c>
      <c r="AX33" s="81">
        <v>99.2742300380615</v>
      </c>
      <c r="AY33" s="81">
        <v>107.630961085712</v>
      </c>
      <c r="AZ33" s="81">
        <v>106.981962703402</v>
      </c>
      <c r="BA33" s="81">
        <v>94.017382332186</v>
      </c>
      <c r="BB33" s="81">
        <v>110.020880217881</v>
      </c>
      <c r="BC33" s="81">
        <v>106.317773865342</v>
      </c>
      <c r="BD33" s="81">
        <v>107.166530729455</v>
      </c>
      <c r="BE33" s="81">
        <v>129.620854095955</v>
      </c>
      <c r="BF33" s="81">
        <v>110.612833540309</v>
      </c>
      <c r="BG33" s="81">
        <v>123.435120697001</v>
      </c>
      <c r="BH33" s="81">
        <v>117.400424552394</v>
      </c>
      <c r="BI33" s="81">
        <v>108.180269002155</v>
      </c>
      <c r="BJ33" s="81">
        <v>107.170969067046</v>
      </c>
      <c r="BK33" s="81">
        <v>115.662810639547</v>
      </c>
      <c r="BL33" s="81">
        <v>115.50651558347</v>
      </c>
      <c r="BM33" s="81">
        <v>101.867271163465</v>
      </c>
      <c r="BN33" s="81">
        <v>115.197885164192</v>
      </c>
      <c r="BO33" s="81">
        <v>110.325161361144</v>
      </c>
      <c r="BP33" s="81">
        <v>112.158562685651</v>
      </c>
      <c r="BQ33" s="81">
        <v>129.141134840906</v>
      </c>
      <c r="BR33" s="81">
        <v>116.315091299957</v>
      </c>
      <c r="BS33" s="81">
        <v>112.181272900101</v>
      </c>
      <c r="BT33" s="81">
        <v>35.176409175316</v>
      </c>
      <c r="BU33" s="81">
        <v>65.5147328168077</v>
      </c>
      <c r="BV33" s="81">
        <v>128.723399204888</v>
      </c>
      <c r="BW33" s="81">
        <v>129.286836236992</v>
      </c>
      <c r="BX33" s="81">
        <v>128.958297866856</v>
      </c>
      <c r="BY33" s="81">
        <v>115.645744578117</v>
      </c>
      <c r="BZ33" s="81">
        <v>124.431176039143</v>
      </c>
      <c r="CA33" s="81">
        <v>126.057443879468</v>
      </c>
      <c r="CB33" s="81">
        <v>132.135533825573</v>
      </c>
      <c r="CC33" s="81">
        <v>130.986410632481</v>
      </c>
      <c r="CD33" s="81">
        <v>124.791376805771</v>
      </c>
      <c r="CE33" s="81">
        <v>149.765344542849</v>
      </c>
      <c r="CF33" s="81">
        <v>151.969968735833</v>
      </c>
      <c r="CG33" s="81">
        <v>128.557733133909</v>
      </c>
      <c r="CH33" s="81">
        <v>55.1971665708267</v>
      </c>
      <c r="CI33" s="81">
        <v>57.0190763306616</v>
      </c>
      <c r="CJ33" s="81">
        <v>69.5615179487015</v>
      </c>
      <c r="CK33" s="81">
        <v>95.5105175798957</v>
      </c>
      <c r="CL33" s="81">
        <v>130.737219310088</v>
      </c>
      <c r="CM33" s="81">
        <v>130.531744993753</v>
      </c>
      <c r="CN33" s="81">
        <v>129.927153582489</v>
      </c>
      <c r="CO33" s="81">
        <v>137.552170844188</v>
      </c>
      <c r="CP33" s="81">
        <v>137.146841224127</v>
      </c>
      <c r="CQ33" s="81">
        <v>148.974221800268</v>
      </c>
      <c r="CR33" s="81">
        <v>159.733627927344</v>
      </c>
      <c r="CS33" s="81">
        <v>147.121563463485</v>
      </c>
      <c r="CT33" s="81">
        <v>154.138948309143</v>
      </c>
      <c r="CU33" s="81">
        <v>131.066606763415</v>
      </c>
      <c r="CV33" s="81">
        <v>144.08119132139</v>
      </c>
      <c r="CW33" s="81">
        <v>129.545620538745</v>
      </c>
      <c r="CX33" s="81">
        <v>123.336200243797</v>
      </c>
      <c r="CY33" s="81">
        <v>142.810236813567</v>
      </c>
      <c r="CZ33" s="81">
        <v>145.195999381571</v>
      </c>
      <c r="DA33" s="81">
        <v>154.287294037708</v>
      </c>
      <c r="DB33" s="81">
        <v>150.157080228714</v>
      </c>
      <c r="DC33" s="81">
        <v>163.572635827103</v>
      </c>
      <c r="DD33" s="81">
        <v>134.929699248264</v>
      </c>
      <c r="DE33" s="81">
        <v>170.809982491509</v>
      </c>
      <c r="DF33" s="81">
        <v>153.846004536169</v>
      </c>
      <c r="DG33" s="81">
        <v>146.605761040718</v>
      </c>
      <c r="DH33" s="81">
        <v>149.566930436244</v>
      </c>
      <c r="DI33" s="81">
        <v>132.931848885219</v>
      </c>
      <c r="DJ33" s="81">
        <v>136.413392962129</v>
      </c>
      <c r="DK33" s="81">
        <v>143.381081598731</v>
      </c>
      <c r="DL33" s="81">
        <v>141.545898204549</v>
      </c>
      <c r="DM33" s="81">
        <v>172.979857997007</v>
      </c>
      <c r="DN33" s="81">
        <v>154.499554537906</v>
      </c>
      <c r="DO33" s="81">
        <v>147.181910835462</v>
      </c>
      <c r="DP33" s="81">
        <v>162.162750604522</v>
      </c>
      <c r="DQ33" s="81">
        <v>188.398582162234</v>
      </c>
      <c r="DR33" s="81">
        <v>0</v>
      </c>
      <c r="DS33" s="81">
        <v>0</v>
      </c>
      <c r="DT33" s="81">
        <v>0</v>
      </c>
      <c r="DU33" s="81">
        <v>0</v>
      </c>
      <c r="DV33" s="81">
        <v>0</v>
      </c>
      <c r="DW33" s="81">
        <v>0</v>
      </c>
      <c r="DX33" s="81">
        <v>0</v>
      </c>
      <c r="DY33" s="81">
        <v>103.439684717757</v>
      </c>
      <c r="DZ33" s="81">
        <v>104.127057610372</v>
      </c>
      <c r="EA33" s="81">
        <v>94.4923407116895</v>
      </c>
      <c r="EB33" s="81">
        <v>97.9409169601818</v>
      </c>
      <c r="EC33" s="81">
        <v>99.6582707844626</v>
      </c>
      <c r="ED33" s="81">
        <v>94.7102854167323</v>
      </c>
      <c r="EE33" s="81">
        <v>89.5643546056643</v>
      </c>
      <c r="EF33" s="81">
        <v>97.3474583565932</v>
      </c>
      <c r="EG33" s="81">
        <v>112.892848258617</v>
      </c>
      <c r="EH33" s="81">
        <v>94.9332810258662</v>
      </c>
      <c r="EI33" s="81">
        <v>93.4145634168696</v>
      </c>
      <c r="EJ33" s="81">
        <v>98.4015239871542</v>
      </c>
      <c r="EK33" s="81">
        <v>113.465558043526</v>
      </c>
      <c r="EL33" s="81">
        <v>101.823983605309</v>
      </c>
      <c r="EM33" s="81">
        <v>102.8767687071</v>
      </c>
      <c r="EN33" s="81">
        <v>107.835061604226</v>
      </c>
      <c r="EO33" s="81">
        <v>121.222936111088</v>
      </c>
      <c r="EP33" s="81">
        <v>110.917220873865</v>
      </c>
      <c r="EQ33" s="81">
        <v>111.012199128827</v>
      </c>
      <c r="ER33" s="81">
        <v>112.560536403662</v>
      </c>
      <c r="ES33" s="81">
        <v>119.212499680321</v>
      </c>
      <c r="ET33" s="81">
        <v>76.4715137323372</v>
      </c>
      <c r="EU33" s="81">
        <v>124.630292893988</v>
      </c>
      <c r="EV33" s="81">
        <v>127.541384581395</v>
      </c>
      <c r="EW33" s="81">
        <v>135.1810439937</v>
      </c>
      <c r="EX33" s="81">
        <v>111.90828948019</v>
      </c>
      <c r="EY33" s="81">
        <v>74.0303706197529</v>
      </c>
      <c r="EZ33" s="81">
        <v>130.39870596211</v>
      </c>
      <c r="FA33" s="81">
        <v>141.224411289528</v>
      </c>
      <c r="FB33" s="81">
        <v>153.664713233324</v>
      </c>
      <c r="FC33" s="81">
        <v>134.89780620785</v>
      </c>
      <c r="FD33" s="81">
        <v>137.114145479645</v>
      </c>
      <c r="FE33" s="81">
        <v>156.005670031175</v>
      </c>
      <c r="FF33" s="81">
        <v>153.195228758647</v>
      </c>
      <c r="FG33" s="81">
        <v>143.034846787394</v>
      </c>
      <c r="FH33" s="81">
        <v>140.446790921803</v>
      </c>
      <c r="FI33" s="81">
        <v>158.220441123458</v>
      </c>
      <c r="FJ33" s="81">
        <v>103.782757261218</v>
      </c>
      <c r="FK33" s="81">
        <v>96.4102219831993</v>
      </c>
      <c r="FL33" s="81">
        <v>106.036513551946</v>
      </c>
      <c r="FM33" s="81">
        <v>109.318878981689</v>
      </c>
      <c r="FN33" s="81">
        <v>117.849900377563</v>
      </c>
      <c r="FO33" s="81">
        <v>91.6657282066175</v>
      </c>
      <c r="FP33" s="81">
        <v>137.214166770169</v>
      </c>
      <c r="FQ33" s="81">
        <v>146.105685051882</v>
      </c>
      <c r="FR33" s="81">
        <v>154.75133836666</v>
      </c>
      <c r="FS33" s="81">
        <v>165.044531227426</v>
      </c>
      <c r="FT33" s="81">
        <v>99.9999999999999</v>
      </c>
      <c r="FU33" s="81">
        <v>95.3200922908631</v>
      </c>
      <c r="FV33" s="81">
        <v>99.9105541721266</v>
      </c>
      <c r="FW33" s="81">
        <v>106.50034299004</v>
      </c>
      <c r="FX33" s="81">
        <v>113.928223129361</v>
      </c>
      <c r="FY33" s="81">
        <v>111.96392272201</v>
      </c>
      <c r="FZ33" s="81">
        <v>112.879602513938</v>
      </c>
      <c r="GA33" s="81">
        <v>141.725269052587</v>
      </c>
      <c r="GB33" s="81">
        <v>148.170634124755</v>
      </c>
      <c r="GC33" s="112"/>
      <c r="GD33" s="379" t="s">
        <v>705</v>
      </c>
    </row>
    <row r="34" s="25" customFormat="1" ht="18" customHeight="1" spans="1:186">
      <c r="A34" s="44"/>
      <c r="B34" s="67"/>
      <c r="C34" s="68">
        <v>7.2</v>
      </c>
      <c r="D34" s="69">
        <v>0.916013242981828</v>
      </c>
      <c r="E34" s="69">
        <v>1.19028037077466</v>
      </c>
      <c r="F34" s="70">
        <v>30</v>
      </c>
      <c r="G34" s="80"/>
      <c r="H34" s="80" t="s">
        <v>706</v>
      </c>
      <c r="I34" s="81">
        <v>100.754890131866</v>
      </c>
      <c r="J34" s="81">
        <v>94.7462843086971</v>
      </c>
      <c r="K34" s="81">
        <v>107.861789900566</v>
      </c>
      <c r="L34" s="81">
        <v>88.0618593982111</v>
      </c>
      <c r="M34" s="81">
        <v>106.075034990266</v>
      </c>
      <c r="N34" s="81">
        <v>103.150558254358</v>
      </c>
      <c r="O34" s="81">
        <v>84.3068067519374</v>
      </c>
      <c r="P34" s="81">
        <v>108.028730512647</v>
      </c>
      <c r="Q34" s="81">
        <v>106.335561207323</v>
      </c>
      <c r="R34" s="81">
        <v>94.2565667803314</v>
      </c>
      <c r="S34" s="81">
        <v>101.896112613688</v>
      </c>
      <c r="T34" s="81">
        <v>104.525805150109</v>
      </c>
      <c r="U34" s="81">
        <v>105.283591076327</v>
      </c>
      <c r="V34" s="81">
        <v>96.2096447164614</v>
      </c>
      <c r="W34" s="81">
        <v>111.967123403664</v>
      </c>
      <c r="X34" s="81">
        <v>87.7571952323874</v>
      </c>
      <c r="Y34" s="81">
        <v>92.9478486043236</v>
      </c>
      <c r="Z34" s="81">
        <v>97.7703055344937</v>
      </c>
      <c r="AA34" s="81">
        <v>76.9752533168382</v>
      </c>
      <c r="AB34" s="81">
        <v>111.02976480655</v>
      </c>
      <c r="AC34" s="81">
        <v>106.927072761644</v>
      </c>
      <c r="AD34" s="81">
        <v>86.057016024585</v>
      </c>
      <c r="AE34" s="81">
        <v>93.6288143746663</v>
      </c>
      <c r="AF34" s="81">
        <v>99.4466364388001</v>
      </c>
      <c r="AG34" s="81">
        <v>99.2753069691875</v>
      </c>
      <c r="AH34" s="81">
        <v>86.3719510631215</v>
      </c>
      <c r="AI34" s="81">
        <v>112.971076323648</v>
      </c>
      <c r="AJ34" s="81">
        <v>92.6204960195411</v>
      </c>
      <c r="AK34" s="81">
        <v>97.4363841668995</v>
      </c>
      <c r="AL34" s="81">
        <v>97.9096097662934</v>
      </c>
      <c r="AM34" s="81">
        <v>82.1372821069245</v>
      </c>
      <c r="AN34" s="81">
        <v>126.337785958247</v>
      </c>
      <c r="AO34" s="81">
        <v>118.33437651171</v>
      </c>
      <c r="AP34" s="81">
        <v>90.5059697806196</v>
      </c>
      <c r="AQ34" s="81">
        <v>101.559969419935</v>
      </c>
      <c r="AR34" s="81">
        <v>103.365603173267</v>
      </c>
      <c r="AS34" s="81">
        <v>102.821566261279</v>
      </c>
      <c r="AT34" s="81">
        <v>88.5909141221435</v>
      </c>
      <c r="AU34" s="81">
        <v>116.382708982125</v>
      </c>
      <c r="AV34" s="81">
        <v>94.7784325003486</v>
      </c>
      <c r="AW34" s="81">
        <v>100.344988645005</v>
      </c>
      <c r="AX34" s="81">
        <v>100.362320176781</v>
      </c>
      <c r="AY34" s="81">
        <v>90.2671841814171</v>
      </c>
      <c r="AZ34" s="81">
        <v>132.207864079649</v>
      </c>
      <c r="BA34" s="81">
        <v>116.612617945457</v>
      </c>
      <c r="BB34" s="81">
        <v>97.4765940115796</v>
      </c>
      <c r="BC34" s="81">
        <v>109.913237417092</v>
      </c>
      <c r="BD34" s="81">
        <v>106.707192282865</v>
      </c>
      <c r="BE34" s="81">
        <v>108.541052441349</v>
      </c>
      <c r="BF34" s="81">
        <v>96.2640747012056</v>
      </c>
      <c r="BG34" s="81">
        <v>120.992535964152</v>
      </c>
      <c r="BH34" s="81">
        <v>98.4807996215454</v>
      </c>
      <c r="BI34" s="81">
        <v>104.975586502298</v>
      </c>
      <c r="BJ34" s="81">
        <v>106.263974182833</v>
      </c>
      <c r="BK34" s="81">
        <v>94.063666103055</v>
      </c>
      <c r="BL34" s="81">
        <v>135.645906806012</v>
      </c>
      <c r="BM34" s="81">
        <v>126.232995686256</v>
      </c>
      <c r="BN34" s="81">
        <v>100.925488273585</v>
      </c>
      <c r="BO34" s="81">
        <v>114.189061348023</v>
      </c>
      <c r="BP34" s="81">
        <v>109.868714002261</v>
      </c>
      <c r="BQ34" s="81">
        <v>112.062540396152</v>
      </c>
      <c r="BR34" s="81">
        <v>100.053915760108</v>
      </c>
      <c r="BS34" s="81">
        <v>103.398259127545</v>
      </c>
      <c r="BT34" s="81">
        <v>29.0832190009472</v>
      </c>
      <c r="BU34" s="81">
        <v>63.6193966432909</v>
      </c>
      <c r="BV34" s="81">
        <v>103.186040180831</v>
      </c>
      <c r="BW34" s="81">
        <v>89.6456403291404</v>
      </c>
      <c r="BX34" s="81">
        <v>117.360179580013</v>
      </c>
      <c r="BY34" s="81">
        <v>112.473461722048</v>
      </c>
      <c r="BZ34" s="81">
        <v>93.2974682601761</v>
      </c>
      <c r="CA34" s="81">
        <v>111.960439666294</v>
      </c>
      <c r="CB34" s="81">
        <v>106.47531016121</v>
      </c>
      <c r="CC34" s="81">
        <v>108.784157841283</v>
      </c>
      <c r="CD34" s="81">
        <v>99.265549727583</v>
      </c>
      <c r="CE34" s="81">
        <v>105.779191759628</v>
      </c>
      <c r="CF34" s="81">
        <v>90.1957345147839</v>
      </c>
      <c r="CG34" s="81">
        <v>82.0005108514374</v>
      </c>
      <c r="CH34" s="81">
        <v>80.2349041888597</v>
      </c>
      <c r="CI34" s="81">
        <v>68.6702309991266</v>
      </c>
      <c r="CJ34" s="81">
        <v>105.738867901417</v>
      </c>
      <c r="CK34" s="81">
        <v>114.102303548195</v>
      </c>
      <c r="CL34" s="81">
        <v>95.5140729732612</v>
      </c>
      <c r="CM34" s="81">
        <v>115.597863762873</v>
      </c>
      <c r="CN34" s="81">
        <v>109.172878715702</v>
      </c>
      <c r="CO34" s="81">
        <v>110.655604255494</v>
      </c>
      <c r="CP34" s="81">
        <v>102.97767159316</v>
      </c>
      <c r="CQ34" s="81">
        <v>108.411264024636</v>
      </c>
      <c r="CR34" s="81">
        <v>96.2148428810057</v>
      </c>
      <c r="CS34" s="81">
        <v>89.8581951743421</v>
      </c>
      <c r="CT34" s="81">
        <v>92.341097219952</v>
      </c>
      <c r="CU34" s="81">
        <v>83.8280042641387</v>
      </c>
      <c r="CV34" s="81">
        <v>112.594511422401</v>
      </c>
      <c r="CW34" s="81">
        <v>122.813310605863</v>
      </c>
      <c r="CX34" s="81">
        <v>107.085901351778</v>
      </c>
      <c r="CY34" s="81">
        <v>118.970103255885</v>
      </c>
      <c r="CZ34" s="81">
        <v>112.062452423074</v>
      </c>
      <c r="DA34" s="81">
        <v>111.134180130061</v>
      </c>
      <c r="DB34" s="81">
        <v>108.62857556124</v>
      </c>
      <c r="DC34" s="81">
        <v>110.436560634553</v>
      </c>
      <c r="DD34" s="81">
        <v>96.8580510204575</v>
      </c>
      <c r="DE34" s="81">
        <v>96.3409252262919</v>
      </c>
      <c r="DF34" s="81">
        <v>98.6156797876074</v>
      </c>
      <c r="DG34" s="81">
        <v>87.1008776839539</v>
      </c>
      <c r="DH34" s="81">
        <v>115.106191599554</v>
      </c>
      <c r="DI34" s="81">
        <v>125.191059846415</v>
      </c>
      <c r="DJ34" s="81">
        <v>108.892791715567</v>
      </c>
      <c r="DK34" s="81">
        <v>121.31230624996</v>
      </c>
      <c r="DL34" s="81">
        <v>111.623942687719</v>
      </c>
      <c r="DM34" s="81">
        <v>116.920205388595</v>
      </c>
      <c r="DN34" s="81">
        <v>113.234438346158</v>
      </c>
      <c r="DO34" s="81">
        <v>113.484476767079</v>
      </c>
      <c r="DP34" s="81">
        <v>100.346802230005</v>
      </c>
      <c r="DQ34" s="81">
        <v>102.698596434373</v>
      </c>
      <c r="DR34" s="81">
        <v>0</v>
      </c>
      <c r="DS34" s="81">
        <v>0</v>
      </c>
      <c r="DT34" s="81">
        <v>0</v>
      </c>
      <c r="DU34" s="81">
        <v>0</v>
      </c>
      <c r="DV34" s="81">
        <v>0</v>
      </c>
      <c r="DW34" s="81">
        <v>0</v>
      </c>
      <c r="DX34" s="81">
        <v>0</v>
      </c>
      <c r="DY34" s="81">
        <v>101.12098811371</v>
      </c>
      <c r="DZ34" s="81">
        <v>99.0958175476117</v>
      </c>
      <c r="EA34" s="81">
        <v>99.5570328239691</v>
      </c>
      <c r="EB34" s="81">
        <v>100.226161514709</v>
      </c>
      <c r="EC34" s="81">
        <v>104.486786398817</v>
      </c>
      <c r="ED34" s="81">
        <v>92.8251164570682</v>
      </c>
      <c r="EE34" s="81">
        <v>98.3106969616774</v>
      </c>
      <c r="EF34" s="81">
        <v>93.0441556126838</v>
      </c>
      <c r="EG34" s="81">
        <v>99.539444785319</v>
      </c>
      <c r="EH34" s="81">
        <v>95.9888299842447</v>
      </c>
      <c r="EI34" s="81">
        <v>108.936481525627</v>
      </c>
      <c r="EJ34" s="81">
        <v>98.4771807912739</v>
      </c>
      <c r="EK34" s="81">
        <v>102.598396455183</v>
      </c>
      <c r="EL34" s="81">
        <v>98.4952471073782</v>
      </c>
      <c r="EM34" s="81">
        <v>113.029222068841</v>
      </c>
      <c r="EN34" s="81">
        <v>104.699007903846</v>
      </c>
      <c r="EO34" s="81">
        <v>108.599221035569</v>
      </c>
      <c r="EP34" s="81">
        <v>103.240120102225</v>
      </c>
      <c r="EQ34" s="81">
        <v>118.647522865108</v>
      </c>
      <c r="ER34" s="81">
        <v>108.32775454129</v>
      </c>
      <c r="ES34" s="81">
        <v>105.171571761268</v>
      </c>
      <c r="ET34" s="81">
        <v>65.2962186083564</v>
      </c>
      <c r="EU34" s="81">
        <v>106.493093877067</v>
      </c>
      <c r="EV34" s="81">
        <v>103.911072695893</v>
      </c>
      <c r="EW34" s="81">
        <v>104.609633109498</v>
      </c>
      <c r="EX34" s="81">
        <v>84.1437165183603</v>
      </c>
      <c r="EY34" s="81">
        <v>96.1704674829129</v>
      </c>
      <c r="EZ34" s="81">
        <v>106.761605150612</v>
      </c>
      <c r="FA34" s="81">
        <v>107.348179957763</v>
      </c>
      <c r="FB34" s="81">
        <v>92.8047117584333</v>
      </c>
      <c r="FC34" s="81">
        <v>106.411942097468</v>
      </c>
      <c r="FD34" s="81">
        <v>112.706152343579</v>
      </c>
      <c r="FE34" s="81">
        <v>110.066438775285</v>
      </c>
      <c r="FF34" s="81">
        <v>97.2715520114523</v>
      </c>
      <c r="FG34" s="81">
        <v>109.132709709974</v>
      </c>
      <c r="FH34" s="81">
        <v>113.943013551082</v>
      </c>
      <c r="FI34" s="81">
        <v>114.546373500611</v>
      </c>
      <c r="FJ34" s="81">
        <v>99.4999717459212</v>
      </c>
      <c r="FK34" s="81">
        <v>98.8330806066327</v>
      </c>
      <c r="FL34" s="81">
        <v>97.7350429084795</v>
      </c>
      <c r="FM34" s="81">
        <v>100.58372210218</v>
      </c>
      <c r="FN34" s="81">
        <v>105.85080984611</v>
      </c>
      <c r="FO34" s="81">
        <v>81.6434661856086</v>
      </c>
      <c r="FP34" s="81">
        <v>97.2050289389431</v>
      </c>
      <c r="FQ34" s="81">
        <v>101.623515585728</v>
      </c>
      <c r="FR34" s="81">
        <v>104.679658514521</v>
      </c>
      <c r="FS34" s="81">
        <v>109.336903833242</v>
      </c>
      <c r="FT34" s="81">
        <v>100</v>
      </c>
      <c r="FU34" s="81">
        <v>97.1666888575617</v>
      </c>
      <c r="FV34" s="81">
        <v>100.735484271616</v>
      </c>
      <c r="FW34" s="81">
        <v>104.705468383812</v>
      </c>
      <c r="FX34" s="81">
        <v>109.703654636048</v>
      </c>
      <c r="FY34" s="81">
        <v>95.2179892356463</v>
      </c>
      <c r="FZ34" s="81">
        <v>97.9213555653458</v>
      </c>
      <c r="GA34" s="81">
        <v>104.817746539311</v>
      </c>
      <c r="GB34" s="81">
        <v>107.603428511948</v>
      </c>
      <c r="GC34" s="112"/>
      <c r="GD34" s="379" t="s">
        <v>707</v>
      </c>
    </row>
    <row r="35" s="25" customFormat="1" ht="18" customHeight="1" spans="1:186">
      <c r="A35" s="44"/>
      <c r="B35" s="67"/>
      <c r="C35" s="68">
        <v>7.3</v>
      </c>
      <c r="D35" s="393" t="s">
        <v>708</v>
      </c>
      <c r="E35" s="69">
        <v>0.743839785735192</v>
      </c>
      <c r="F35" s="78">
        <v>32</v>
      </c>
      <c r="G35" s="80"/>
      <c r="H35" s="80" t="s">
        <v>709</v>
      </c>
      <c r="I35" s="81">
        <v>106.083976038661</v>
      </c>
      <c r="J35" s="81">
        <v>97.8177404641727</v>
      </c>
      <c r="K35" s="81">
        <v>93.6539834145037</v>
      </c>
      <c r="L35" s="81">
        <v>98.7412950022669</v>
      </c>
      <c r="M35" s="81">
        <v>99.3761843820244</v>
      </c>
      <c r="N35" s="81">
        <v>105.430722783857</v>
      </c>
      <c r="O35" s="81">
        <v>101.359767366813</v>
      </c>
      <c r="P35" s="81">
        <v>95.4389939934708</v>
      </c>
      <c r="Q35" s="81">
        <v>105.158828171256</v>
      </c>
      <c r="R35" s="81">
        <v>100.466129576538</v>
      </c>
      <c r="S35" s="81">
        <v>99.2922405573577</v>
      </c>
      <c r="T35" s="81">
        <v>97.1801382490799</v>
      </c>
      <c r="U35" s="81">
        <v>107.169488532886</v>
      </c>
      <c r="V35" s="81">
        <v>99.0559130507749</v>
      </c>
      <c r="W35" s="81">
        <v>96.9826024645658</v>
      </c>
      <c r="X35" s="81">
        <v>91.3756181397376</v>
      </c>
      <c r="Y35" s="81">
        <v>87.7448392664551</v>
      </c>
      <c r="Z35" s="81">
        <v>102.405413288744</v>
      </c>
      <c r="AA35" s="81">
        <v>96.0536834763368</v>
      </c>
      <c r="AB35" s="81">
        <v>94.976094313128</v>
      </c>
      <c r="AC35" s="81">
        <v>105.470895384499</v>
      </c>
      <c r="AD35" s="81">
        <v>95.0611993169941</v>
      </c>
      <c r="AE35" s="81">
        <v>93.2448658739746</v>
      </c>
      <c r="AF35" s="81">
        <v>96.3132916810679</v>
      </c>
      <c r="AG35" s="81">
        <v>110.639107481807</v>
      </c>
      <c r="AH35" s="81">
        <v>100.742368030986</v>
      </c>
      <c r="AI35" s="81">
        <v>102.966103659634</v>
      </c>
      <c r="AJ35" s="81">
        <v>95.9896088003863</v>
      </c>
      <c r="AK35" s="81">
        <v>93.7577373414341</v>
      </c>
      <c r="AL35" s="81">
        <v>101.340379760145</v>
      </c>
      <c r="AM35" s="81">
        <v>102.554836122933</v>
      </c>
      <c r="AN35" s="81">
        <v>104.353475034874</v>
      </c>
      <c r="AO35" s="81">
        <v>114.091751555609</v>
      </c>
      <c r="AP35" s="81">
        <v>99.6438307965931</v>
      </c>
      <c r="AQ35" s="81">
        <v>99.6861786136246</v>
      </c>
      <c r="AR35" s="81">
        <v>101.480004392093</v>
      </c>
      <c r="AS35" s="81">
        <v>113.999039727033</v>
      </c>
      <c r="AT35" s="81">
        <v>103.622472617909</v>
      </c>
      <c r="AU35" s="81">
        <v>106.024365622724</v>
      </c>
      <c r="AV35" s="81">
        <v>102.306958333497</v>
      </c>
      <c r="AW35" s="81">
        <v>98.7079633016377</v>
      </c>
      <c r="AX35" s="81">
        <v>104.989411117299</v>
      </c>
      <c r="AY35" s="81">
        <v>109.752958141098</v>
      </c>
      <c r="AZ35" s="81">
        <v>110.841351155032</v>
      </c>
      <c r="BA35" s="81">
        <v>121.783006791542</v>
      </c>
      <c r="BB35" s="81">
        <v>109.01111782911</v>
      </c>
      <c r="BC35" s="81">
        <v>103.775834847648</v>
      </c>
      <c r="BD35" s="81">
        <v>106.301003902424</v>
      </c>
      <c r="BE35" s="81">
        <v>119.764313692633</v>
      </c>
      <c r="BF35" s="81">
        <v>108.271355710226</v>
      </c>
      <c r="BG35" s="81">
        <v>111.648018713573</v>
      </c>
      <c r="BH35" s="81">
        <v>107.451895171734</v>
      </c>
      <c r="BI35" s="81">
        <v>104.253200554715</v>
      </c>
      <c r="BJ35" s="81">
        <v>107.889118962283</v>
      </c>
      <c r="BK35" s="81">
        <v>115.82847978237</v>
      </c>
      <c r="BL35" s="81">
        <v>117.293909759344</v>
      </c>
      <c r="BM35" s="81">
        <v>122.207220035335</v>
      </c>
      <c r="BN35" s="81">
        <v>116.221632489188</v>
      </c>
      <c r="BO35" s="81">
        <v>114.932476676214</v>
      </c>
      <c r="BP35" s="81">
        <v>114.272590442396</v>
      </c>
      <c r="BQ35" s="81">
        <v>123.756753334112</v>
      </c>
      <c r="BR35" s="81">
        <v>114.343090674678</v>
      </c>
      <c r="BS35" s="81">
        <v>102.993001814199</v>
      </c>
      <c r="BT35" s="81">
        <v>20.7164976095573</v>
      </c>
      <c r="BU35" s="81">
        <v>55.9906426081117</v>
      </c>
      <c r="BV35" s="81">
        <v>113.009689548922</v>
      </c>
      <c r="BW35" s="81">
        <v>120.785957811652</v>
      </c>
      <c r="BX35" s="81">
        <v>124.865099332528</v>
      </c>
      <c r="BY35" s="81">
        <v>130.817840131299</v>
      </c>
      <c r="BZ35" s="81">
        <v>121.982095962574</v>
      </c>
      <c r="CA35" s="81">
        <v>115.723594753817</v>
      </c>
      <c r="CB35" s="81">
        <v>111.591100245024</v>
      </c>
      <c r="CC35" s="81">
        <v>121.496986612695</v>
      </c>
      <c r="CD35" s="81">
        <v>109.515940931304</v>
      </c>
      <c r="CE35" s="81">
        <v>114.290475346754</v>
      </c>
      <c r="CF35" s="81">
        <v>110.408604376203</v>
      </c>
      <c r="CG35" s="81">
        <v>109.469740934863</v>
      </c>
      <c r="CH35" s="81">
        <v>78.9335980311953</v>
      </c>
      <c r="CI35" s="81">
        <v>76.3320250514467</v>
      </c>
      <c r="CJ35" s="81">
        <v>82.5914340007359</v>
      </c>
      <c r="CK35" s="81">
        <v>119.237154884026</v>
      </c>
      <c r="CL35" s="81">
        <v>127.97129100004</v>
      </c>
      <c r="CM35" s="81">
        <v>123.161622191105</v>
      </c>
      <c r="CN35" s="81">
        <v>116.432320719559</v>
      </c>
      <c r="CO35" s="81">
        <v>123.501439600584</v>
      </c>
      <c r="CP35" s="81">
        <v>117.071605906471</v>
      </c>
      <c r="CQ35" s="81">
        <v>119.052081646663</v>
      </c>
      <c r="CR35" s="81">
        <v>112.933511459738</v>
      </c>
      <c r="CS35" s="81">
        <v>121.246781373906</v>
      </c>
      <c r="CT35" s="81">
        <v>111.299514247875</v>
      </c>
      <c r="CU35" s="81">
        <v>111.950237560854</v>
      </c>
      <c r="CV35" s="81">
        <v>100.166664106319</v>
      </c>
      <c r="CW35" s="81">
        <v>122.877512269194</v>
      </c>
      <c r="CX35" s="81">
        <v>128.50598572383</v>
      </c>
      <c r="CY35" s="81">
        <v>129.810865734248</v>
      </c>
      <c r="CZ35" s="81">
        <v>119.633802437196</v>
      </c>
      <c r="DA35" s="81">
        <v>124.717602729329</v>
      </c>
      <c r="DB35" s="81">
        <v>122.894936566249</v>
      </c>
      <c r="DC35" s="81">
        <v>120.079656877697</v>
      </c>
      <c r="DD35" s="81">
        <v>113.481978495314</v>
      </c>
      <c r="DE35" s="81">
        <v>131.595717548451</v>
      </c>
      <c r="DF35" s="81">
        <v>112.336792709169</v>
      </c>
      <c r="DG35" s="81">
        <v>113.178252541907</v>
      </c>
      <c r="DH35" s="81">
        <v>100.684742409812</v>
      </c>
      <c r="DI35" s="81">
        <v>123.769471051316</v>
      </c>
      <c r="DJ35" s="81">
        <v>133.170483754121</v>
      </c>
      <c r="DK35" s="81">
        <v>133.410358287874</v>
      </c>
      <c r="DL35" s="81">
        <v>126.876652947424</v>
      </c>
      <c r="DM35" s="81">
        <v>127.071717945621</v>
      </c>
      <c r="DN35" s="81">
        <v>124.625515666892</v>
      </c>
      <c r="DO35" s="81">
        <v>124.690758068543</v>
      </c>
      <c r="DP35" s="81">
        <v>119.392365773029</v>
      </c>
      <c r="DQ35" s="81">
        <v>134.870853414196</v>
      </c>
      <c r="DR35" s="81">
        <v>0</v>
      </c>
      <c r="DS35" s="81">
        <v>0</v>
      </c>
      <c r="DT35" s="81">
        <v>0</v>
      </c>
      <c r="DU35" s="81">
        <v>0</v>
      </c>
      <c r="DV35" s="81">
        <v>0</v>
      </c>
      <c r="DW35" s="81">
        <v>0</v>
      </c>
      <c r="DX35" s="81">
        <v>0</v>
      </c>
      <c r="DY35" s="81">
        <v>99.1852333057791</v>
      </c>
      <c r="DZ35" s="81">
        <v>101.182734056049</v>
      </c>
      <c r="EA35" s="81">
        <v>100.652529843847</v>
      </c>
      <c r="EB35" s="81">
        <v>98.9795027943252</v>
      </c>
      <c r="EC35" s="81">
        <v>101.069334682742</v>
      </c>
      <c r="ED35" s="81">
        <v>93.8419568983122</v>
      </c>
      <c r="EE35" s="81">
        <v>98.8335577246546</v>
      </c>
      <c r="EF35" s="81">
        <v>94.8731189573455</v>
      </c>
      <c r="EG35" s="81">
        <v>104.782526390809</v>
      </c>
      <c r="EH35" s="81">
        <v>97.0292419673218</v>
      </c>
      <c r="EI35" s="81">
        <v>107.000020904472</v>
      </c>
      <c r="EJ35" s="81">
        <v>100.27000460077</v>
      </c>
      <c r="EK35" s="81">
        <v>107.881959322555</v>
      </c>
      <c r="EL35" s="81">
        <v>102.001444250811</v>
      </c>
      <c r="EM35" s="81">
        <v>114.125772029224</v>
      </c>
      <c r="EN35" s="81">
        <v>106.362652193061</v>
      </c>
      <c r="EO35" s="81">
        <v>113.227896038811</v>
      </c>
      <c r="EP35" s="81">
        <v>106.531404896244</v>
      </c>
      <c r="EQ35" s="81">
        <v>118.44320319235</v>
      </c>
      <c r="ER35" s="81">
        <v>115.142233202599</v>
      </c>
      <c r="ES35" s="81">
        <v>113.69761527433</v>
      </c>
      <c r="ET35" s="81">
        <v>63.2389432555303</v>
      </c>
      <c r="EU35" s="81">
        <v>125.48963242516</v>
      </c>
      <c r="EV35" s="81">
        <v>116.432263653805</v>
      </c>
      <c r="EW35" s="81">
        <v>115.101134296918</v>
      </c>
      <c r="EX35" s="81">
        <v>99.6039811140871</v>
      </c>
      <c r="EY35" s="81">
        <v>92.7202046454029</v>
      </c>
      <c r="EZ35" s="81">
        <v>122.521744636901</v>
      </c>
      <c r="FA35" s="81">
        <v>119.875042384573</v>
      </c>
      <c r="FB35" s="81">
        <v>115.15993569384</v>
      </c>
      <c r="FC35" s="81">
        <v>111.664804645456</v>
      </c>
      <c r="FD35" s="81">
        <v>125.983551298425</v>
      </c>
      <c r="FE35" s="81">
        <v>122.564065391092</v>
      </c>
      <c r="FF35" s="81">
        <v>119.138162917645</v>
      </c>
      <c r="FG35" s="81">
        <v>112.544155334345</v>
      </c>
      <c r="FH35" s="81">
        <v>131.152498329806</v>
      </c>
      <c r="FI35" s="81">
        <v>125.462663893685</v>
      </c>
      <c r="FJ35" s="81">
        <v>99.1346358603257</v>
      </c>
      <c r="FK35" s="81">
        <v>96.4656922908839</v>
      </c>
      <c r="FL35" s="81">
        <v>100.818985062849</v>
      </c>
      <c r="FM35" s="81">
        <v>104.93215992056</v>
      </c>
      <c r="FN35" s="81">
        <v>110.277756768576</v>
      </c>
      <c r="FO35" s="81">
        <v>83.5599972081316</v>
      </c>
      <c r="FP35" s="81">
        <v>113.036349640364</v>
      </c>
      <c r="FQ35" s="81">
        <v>118.761083997472</v>
      </c>
      <c r="FR35" s="81">
        <v>122.553978443408</v>
      </c>
      <c r="FS35" s="81">
        <v>126.130242173656</v>
      </c>
      <c r="FT35" s="81">
        <v>100</v>
      </c>
      <c r="FU35" s="81">
        <v>97.1544920657636</v>
      </c>
      <c r="FV35" s="81">
        <v>102.270448465843</v>
      </c>
      <c r="FW35" s="81">
        <v>107.592956948913</v>
      </c>
      <c r="FX35" s="81">
        <v>113.336184332501</v>
      </c>
      <c r="FY35" s="81">
        <v>104.714613652206</v>
      </c>
      <c r="FZ35" s="81">
        <v>107.486766173327</v>
      </c>
      <c r="GA35" s="81">
        <v>118.170833505573</v>
      </c>
      <c r="GB35" s="81">
        <v>121.349720493222</v>
      </c>
      <c r="GC35" s="112"/>
      <c r="GD35" s="379" t="s">
        <v>710</v>
      </c>
    </row>
    <row r="36" ht="18" customHeight="1" spans="1:186">
      <c r="A36" s="394"/>
      <c r="B36" s="223"/>
      <c r="C36" s="395">
        <v>7.4</v>
      </c>
      <c r="D36" s="224">
        <v>0.100267933501578</v>
      </c>
      <c r="E36" s="224">
        <v>0.763955871434662</v>
      </c>
      <c r="F36" s="225">
        <v>33</v>
      </c>
      <c r="G36" s="227"/>
      <c r="H36" s="227" t="s">
        <v>711</v>
      </c>
      <c r="I36" s="399">
        <v>109.275443445739</v>
      </c>
      <c r="J36" s="399">
        <v>104.541300011588</v>
      </c>
      <c r="K36" s="399">
        <v>104.473649877213</v>
      </c>
      <c r="L36" s="399">
        <v>97.0802298506541</v>
      </c>
      <c r="M36" s="399">
        <v>82.2772401860116</v>
      </c>
      <c r="N36" s="399">
        <v>97.8619271457256</v>
      </c>
      <c r="O36" s="399">
        <v>101.732804559537</v>
      </c>
      <c r="P36" s="399">
        <v>87.3922735762948</v>
      </c>
      <c r="Q36" s="399">
        <v>96.5950161425243</v>
      </c>
      <c r="R36" s="399">
        <v>104.983668657507</v>
      </c>
      <c r="S36" s="399">
        <v>111.173397012747</v>
      </c>
      <c r="T36" s="399">
        <v>102.613049534458</v>
      </c>
      <c r="U36" s="399">
        <v>113.21083699015</v>
      </c>
      <c r="V36" s="399">
        <v>101.104637371497</v>
      </c>
      <c r="W36" s="399">
        <v>107.557028004334</v>
      </c>
      <c r="X36" s="399">
        <v>94.9140763829938</v>
      </c>
      <c r="Y36" s="399">
        <v>92.261881369538</v>
      </c>
      <c r="Z36" s="399">
        <v>101.951533203222</v>
      </c>
      <c r="AA36" s="399">
        <v>131.718664696238</v>
      </c>
      <c r="AB36" s="399">
        <v>104.565656338805</v>
      </c>
      <c r="AC36" s="399">
        <v>109.666482160981</v>
      </c>
      <c r="AD36" s="399">
        <v>108.804248865355</v>
      </c>
      <c r="AE36" s="399">
        <v>116.238221252175</v>
      </c>
      <c r="AF36" s="399">
        <v>88.6183697968626</v>
      </c>
      <c r="AG36" s="399">
        <v>99.7851879034596</v>
      </c>
      <c r="AH36" s="399">
        <v>92.9642763234898</v>
      </c>
      <c r="AI36" s="399">
        <v>121.5976101146</v>
      </c>
      <c r="AJ36" s="399">
        <v>107.766526965987</v>
      </c>
      <c r="AK36" s="399">
        <v>123.434529690216</v>
      </c>
      <c r="AL36" s="399">
        <v>127.5990669654</v>
      </c>
      <c r="AM36" s="399">
        <v>143.810330515622</v>
      </c>
      <c r="AN36" s="399">
        <v>126.61105888554</v>
      </c>
      <c r="AO36" s="399">
        <v>132.048942130574</v>
      </c>
      <c r="AP36" s="399">
        <v>117.106288994663</v>
      </c>
      <c r="AQ36" s="399">
        <v>123.878234878345</v>
      </c>
      <c r="AR36" s="399">
        <v>96.9375866844782</v>
      </c>
      <c r="AS36" s="399">
        <v>111.757338082252</v>
      </c>
      <c r="AT36" s="399">
        <v>103.703752344452</v>
      </c>
      <c r="AU36" s="399">
        <v>126.038529097219</v>
      </c>
      <c r="AV36" s="399">
        <v>116.760115376955</v>
      </c>
      <c r="AW36" s="399">
        <v>130.621019558029</v>
      </c>
      <c r="AX36" s="399">
        <v>131.553425333589</v>
      </c>
      <c r="AY36" s="399">
        <v>149.757753752285</v>
      </c>
      <c r="AZ36" s="399">
        <v>136.555611684221</v>
      </c>
      <c r="BA36" s="399">
        <v>139.092612908289</v>
      </c>
      <c r="BB36" s="399">
        <v>130.289719024961</v>
      </c>
      <c r="BC36" s="399">
        <v>135.50703467485</v>
      </c>
      <c r="BD36" s="399">
        <v>103.880888272277</v>
      </c>
      <c r="BE36" s="399">
        <v>120.202233032001</v>
      </c>
      <c r="BF36" s="399">
        <v>110.650691888938</v>
      </c>
      <c r="BG36" s="399">
        <v>135.240929289506</v>
      </c>
      <c r="BH36" s="399">
        <v>122.259995397616</v>
      </c>
      <c r="BI36" s="399">
        <v>134.714554118323</v>
      </c>
      <c r="BJ36" s="399">
        <v>131.92865715726</v>
      </c>
      <c r="BK36" s="399">
        <v>153.282133813535</v>
      </c>
      <c r="BL36" s="399">
        <v>141.969400522314</v>
      </c>
      <c r="BM36" s="399">
        <v>143.26559911002</v>
      </c>
      <c r="BN36" s="399">
        <v>133.039496092506</v>
      </c>
      <c r="BO36" s="399">
        <v>139.161350908478</v>
      </c>
      <c r="BP36" s="399">
        <v>108.742078557898</v>
      </c>
      <c r="BQ36" s="399">
        <v>126.044100219855</v>
      </c>
      <c r="BR36" s="399">
        <v>115.195102864775</v>
      </c>
      <c r="BS36" s="399">
        <v>122.122246619356</v>
      </c>
      <c r="BT36" s="399">
        <v>54.4610368108458</v>
      </c>
      <c r="BU36" s="399">
        <v>96.8420868093314</v>
      </c>
      <c r="BV36" s="399">
        <v>133.001810758612</v>
      </c>
      <c r="BW36" s="399">
        <v>141.928652227016</v>
      </c>
      <c r="BX36" s="399">
        <v>140.55039880494</v>
      </c>
      <c r="BY36" s="399">
        <v>138.748909625287</v>
      </c>
      <c r="BZ36" s="399">
        <v>131.477025152783</v>
      </c>
      <c r="CA36" s="399">
        <v>133.83097724836</v>
      </c>
      <c r="CB36" s="399">
        <v>105.817953629805</v>
      </c>
      <c r="CC36" s="399">
        <v>123.961100371943</v>
      </c>
      <c r="CD36" s="399">
        <v>113.818259726647</v>
      </c>
      <c r="CE36" s="399">
        <v>129.196324627014</v>
      </c>
      <c r="CF36" s="399">
        <v>118.985437740245</v>
      </c>
      <c r="CG36" s="399">
        <v>114.173717945686</v>
      </c>
      <c r="CH36" s="399">
        <v>106.320567114342</v>
      </c>
      <c r="CI36" s="399">
        <v>108.369759407237</v>
      </c>
      <c r="CJ36" s="399">
        <v>110.125250203491</v>
      </c>
      <c r="CK36" s="399">
        <v>114.111727787072</v>
      </c>
      <c r="CL36" s="399">
        <v>135.753209515626</v>
      </c>
      <c r="CM36" s="399">
        <v>145.165120325753</v>
      </c>
      <c r="CN36" s="399">
        <v>118.608028411826</v>
      </c>
      <c r="CO36" s="399">
        <v>131.587053519294</v>
      </c>
      <c r="CP36" s="399">
        <v>121.546238219642</v>
      </c>
      <c r="CQ36" s="399">
        <v>141.190967804819</v>
      </c>
      <c r="CR36" s="399">
        <v>132.837868438475</v>
      </c>
      <c r="CS36" s="399">
        <v>123.188311635026</v>
      </c>
      <c r="CT36" s="399">
        <v>128.315619422983</v>
      </c>
      <c r="CU36" s="399">
        <v>130.155474857262</v>
      </c>
      <c r="CV36" s="399">
        <v>128.407818573961</v>
      </c>
      <c r="CW36" s="399">
        <v>129.749216489698</v>
      </c>
      <c r="CX36" s="399">
        <v>143.779907862282</v>
      </c>
      <c r="CY36" s="399">
        <v>146.664436091433</v>
      </c>
      <c r="CZ36" s="399">
        <v>127.670838122279</v>
      </c>
      <c r="DA36" s="399">
        <v>139.427921574479</v>
      </c>
      <c r="DB36" s="399">
        <v>132.963138665114</v>
      </c>
      <c r="DC36" s="399">
        <v>142.842246304429</v>
      </c>
      <c r="DD36" s="399">
        <v>139.13287920085</v>
      </c>
      <c r="DE36" s="399">
        <v>130.086665681192</v>
      </c>
      <c r="DF36" s="399">
        <v>135.945548383099</v>
      </c>
      <c r="DG36" s="399">
        <v>137.393772963177</v>
      </c>
      <c r="DH36" s="399">
        <v>135.809285666259</v>
      </c>
      <c r="DI36" s="399">
        <v>136.823523140086</v>
      </c>
      <c r="DJ36" s="399">
        <v>150.715797865818</v>
      </c>
      <c r="DK36" s="399">
        <v>151.39452061327</v>
      </c>
      <c r="DL36" s="399">
        <v>130.967293302436</v>
      </c>
      <c r="DM36" s="399">
        <v>146.152688803603</v>
      </c>
      <c r="DN36" s="399">
        <v>137.855830116569</v>
      </c>
      <c r="DO36" s="399">
        <v>152.633178551525</v>
      </c>
      <c r="DP36" s="399">
        <v>144.821449583239</v>
      </c>
      <c r="DQ36" s="399">
        <v>136.898149035327</v>
      </c>
      <c r="DR36" s="399">
        <v>0</v>
      </c>
      <c r="DS36" s="399">
        <v>0</v>
      </c>
      <c r="DT36" s="399">
        <v>0</v>
      </c>
      <c r="DU36" s="399">
        <v>0</v>
      </c>
      <c r="DV36" s="399">
        <v>0</v>
      </c>
      <c r="DW36" s="399">
        <v>0</v>
      </c>
      <c r="DX36" s="399">
        <v>0</v>
      </c>
      <c r="DY36" s="399">
        <v>106.09679777818</v>
      </c>
      <c r="DZ36" s="399">
        <v>92.4064657274638</v>
      </c>
      <c r="EA36" s="399">
        <v>95.2400314261187</v>
      </c>
      <c r="EB36" s="399">
        <v>106.256705068237</v>
      </c>
      <c r="EC36" s="399">
        <v>107.290834121994</v>
      </c>
      <c r="ED36" s="399">
        <v>96.3758303185846</v>
      </c>
      <c r="EE36" s="399">
        <v>115.316934398675</v>
      </c>
      <c r="EF36" s="399">
        <v>104.553613304798</v>
      </c>
      <c r="EG36" s="399">
        <v>104.78235811385</v>
      </c>
      <c r="EH36" s="399">
        <v>119.600041207201</v>
      </c>
      <c r="EI36" s="399">
        <v>134.156777177245</v>
      </c>
      <c r="EJ36" s="399">
        <v>112.640703519162</v>
      </c>
      <c r="EK36" s="399">
        <v>113.833206507974</v>
      </c>
      <c r="EL36" s="399">
        <v>126.311520089524</v>
      </c>
      <c r="EM36" s="399">
        <v>141.801992781598</v>
      </c>
      <c r="EN36" s="399">
        <v>123.225880657363</v>
      </c>
      <c r="EO36" s="399">
        <v>122.031284736815</v>
      </c>
      <c r="EP36" s="399">
        <v>129.6344022244</v>
      </c>
      <c r="EQ36" s="399">
        <v>146.17237781529</v>
      </c>
      <c r="ER36" s="399">
        <v>126.980975186294</v>
      </c>
      <c r="ES36" s="399">
        <v>121.120483234662</v>
      </c>
      <c r="ET36" s="399">
        <v>94.7683114595964</v>
      </c>
      <c r="EU36" s="399">
        <v>140.409320219081</v>
      </c>
      <c r="EV36" s="399">
        <v>123.708652010316</v>
      </c>
      <c r="EW36" s="399">
        <v>122.325228241868</v>
      </c>
      <c r="EX36" s="399">
        <v>113.159907600091</v>
      </c>
      <c r="EY36" s="399">
        <v>110.868912465933</v>
      </c>
      <c r="EZ36" s="399">
        <v>133.175452751068</v>
      </c>
      <c r="FA36" s="399">
        <v>131.441419847918</v>
      </c>
      <c r="FB36" s="399">
        <v>128.113933165495</v>
      </c>
      <c r="FC36" s="399">
        <v>129.437503306974</v>
      </c>
      <c r="FD36" s="399">
        <v>139.371727358665</v>
      </c>
      <c r="FE36" s="399">
        <v>138.411102181341</v>
      </c>
      <c r="FF36" s="399">
        <v>135.05503108838</v>
      </c>
      <c r="FG36" s="399">
        <v>136.675527256507</v>
      </c>
      <c r="FH36" s="399">
        <v>144.359203927175</v>
      </c>
      <c r="FI36" s="399">
        <v>145.547232490566</v>
      </c>
      <c r="FJ36" s="399">
        <v>99.5295726742412</v>
      </c>
      <c r="FK36" s="399">
        <v>101.809692023703</v>
      </c>
      <c r="FL36" s="399">
        <v>109.10962619955</v>
      </c>
      <c r="FM36" s="399">
        <v>117.776150891781</v>
      </c>
      <c r="FN36" s="399">
        <v>124.613680745277</v>
      </c>
      <c r="FO36" s="399">
        <v>102.932914664833</v>
      </c>
      <c r="FP36" s="399">
        <v>120.026968082307</v>
      </c>
      <c r="FQ36" s="399">
        <v>130.070087923451</v>
      </c>
      <c r="FR36" s="399">
        <v>136.890570285213</v>
      </c>
      <c r="FS36" s="399">
        <v>143.672259218053</v>
      </c>
      <c r="FT36" s="399">
        <v>100</v>
      </c>
      <c r="FU36" s="399">
        <v>105.884303036013</v>
      </c>
      <c r="FV36" s="399">
        <v>117.794970004365</v>
      </c>
      <c r="FW36" s="399">
        <v>126.293150009115</v>
      </c>
      <c r="FX36" s="399">
        <v>131.2047599907</v>
      </c>
      <c r="FY36" s="399">
        <v>120.001691730914</v>
      </c>
      <c r="FZ36" s="399">
        <v>119.88237526474</v>
      </c>
      <c r="GA36" s="399">
        <v>132.091145919763</v>
      </c>
      <c r="GB36" s="399">
        <v>138.625216113351</v>
      </c>
      <c r="GC36" s="402"/>
      <c r="GD36" s="387" t="s">
        <v>712</v>
      </c>
    </row>
    <row r="37" ht="27.6" hidden="1" spans="1:186">
      <c r="A37" s="79"/>
      <c r="B37" s="67"/>
      <c r="C37" s="68"/>
      <c r="D37" s="69"/>
      <c r="E37" s="69"/>
      <c r="F37" s="70"/>
      <c r="G37" s="80"/>
      <c r="H37" s="80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558" t="s">
        <v>599</v>
      </c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  <c r="ER37" s="81"/>
      <c r="ES37" s="81"/>
      <c r="ET37" s="81"/>
      <c r="EU37" s="81"/>
      <c r="EV37" s="81"/>
      <c r="EW37" s="81"/>
      <c r="EX37" s="81"/>
      <c r="EY37" s="81"/>
      <c r="EZ37" s="81"/>
      <c r="FA37" s="81"/>
      <c r="FB37" s="81"/>
      <c r="FC37" s="81"/>
      <c r="FD37" s="81"/>
      <c r="FE37" s="81"/>
      <c r="FF37" s="81"/>
      <c r="FG37" s="81"/>
      <c r="FH37" s="81"/>
      <c r="FI37" s="81"/>
      <c r="FJ37" s="81"/>
      <c r="FK37" s="81"/>
      <c r="FL37" s="81"/>
      <c r="FM37" s="81"/>
      <c r="FN37" s="122"/>
      <c r="FO37" s="81"/>
      <c r="FP37" s="81"/>
      <c r="FQ37" s="81"/>
      <c r="FR37" s="81"/>
      <c r="FS37" s="397" t="s">
        <v>713</v>
      </c>
      <c r="FT37" s="81"/>
      <c r="FU37" s="81"/>
      <c r="FV37" s="81"/>
      <c r="FW37" s="81"/>
      <c r="FX37" s="81"/>
      <c r="FY37" s="81"/>
      <c r="FZ37" s="81"/>
      <c r="GA37" s="81"/>
      <c r="GB37" s="81"/>
      <c r="GC37" s="108"/>
      <c r="GD37" s="109"/>
    </row>
    <row r="38" spans="1:186">
      <c r="A38" s="79"/>
      <c r="B38" s="67"/>
      <c r="C38" s="68"/>
      <c r="D38" s="69"/>
      <c r="E38" s="69"/>
      <c r="F38" s="70"/>
      <c r="G38" s="80"/>
      <c r="H38" s="80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/>
      <c r="EA38" s="81"/>
      <c r="EB38" s="81"/>
      <c r="EC38" s="81"/>
      <c r="ED38" s="81"/>
      <c r="EE38" s="81"/>
      <c r="EF38" s="81"/>
      <c r="EG38" s="81"/>
      <c r="EH38" s="81"/>
      <c r="EI38" s="81"/>
      <c r="EJ38" s="81"/>
      <c r="EK38" s="81"/>
      <c r="EL38" s="81"/>
      <c r="EM38" s="81"/>
      <c r="EN38" s="81"/>
      <c r="EO38" s="81"/>
      <c r="EP38" s="81"/>
      <c r="EQ38" s="81"/>
      <c r="ER38" s="81"/>
      <c r="ES38" s="81"/>
      <c r="ET38" s="81"/>
      <c r="EU38" s="81"/>
      <c r="EV38" s="81"/>
      <c r="EW38" s="81"/>
      <c r="EX38" s="81"/>
      <c r="EY38" s="81"/>
      <c r="EZ38" s="81"/>
      <c r="FA38" s="81"/>
      <c r="FB38" s="81"/>
      <c r="FC38" s="81"/>
      <c r="FD38" s="81"/>
      <c r="FE38" s="81"/>
      <c r="FF38" s="81"/>
      <c r="FG38" s="81"/>
      <c r="FH38" s="81"/>
      <c r="FI38" s="81"/>
      <c r="FJ38" s="81"/>
      <c r="FK38" s="81"/>
      <c r="FL38" s="81"/>
      <c r="FM38" s="81"/>
      <c r="FN38" s="122"/>
      <c r="FO38" s="81"/>
      <c r="FP38" s="81"/>
      <c r="FQ38" s="81"/>
      <c r="FR38" s="81"/>
      <c r="FS38" s="397" t="s">
        <v>713</v>
      </c>
      <c r="FT38" s="81"/>
      <c r="FU38" s="81"/>
      <c r="FV38" s="81"/>
      <c r="FW38" s="81"/>
      <c r="FX38" s="81"/>
      <c r="FY38" s="81"/>
      <c r="FZ38" s="81"/>
      <c r="GA38" s="81"/>
      <c r="GB38" s="81"/>
      <c r="GC38" s="108"/>
      <c r="GD38" s="109"/>
    </row>
    <row r="39" spans="3:175">
      <c r="C39" s="68"/>
      <c r="D39" s="68"/>
      <c r="EG39" s="83"/>
      <c r="FS39" s="397" t="s">
        <v>713</v>
      </c>
    </row>
    <row r="40" spans="56:175">
      <c r="BD40" s="42"/>
      <c r="BP40" s="42"/>
      <c r="EG40" s="83"/>
      <c r="FS40" s="397" t="s">
        <v>713</v>
      </c>
    </row>
    <row r="41" spans="56:175">
      <c r="BD41" s="42"/>
      <c r="BP41" s="42"/>
      <c r="FS41" s="397" t="s">
        <v>713</v>
      </c>
    </row>
    <row r="42" spans="56:175">
      <c r="BD42" s="42"/>
      <c r="BP42" s="42"/>
      <c r="FS42" s="397" t="s">
        <v>713</v>
      </c>
    </row>
    <row r="43" spans="56:175">
      <c r="BD43" s="42"/>
      <c r="BP43" s="42"/>
      <c r="FS43" s="397" t="s">
        <v>713</v>
      </c>
    </row>
    <row r="44" spans="56:68">
      <c r="BD44" s="42"/>
      <c r="BP44" s="42"/>
    </row>
    <row r="45" spans="56:68">
      <c r="BD45" s="42"/>
      <c r="BP45" s="42"/>
    </row>
    <row r="46" spans="56:68">
      <c r="BD46" s="42"/>
      <c r="BP46" s="42"/>
    </row>
    <row r="52" ht="15" hidden="1" customHeight="1"/>
    <row r="53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  <row r="59" ht="15" hidden="1" customHeight="1"/>
    <row r="60" ht="15" hidden="1" customHeight="1"/>
  </sheetData>
  <mergeCells count="22">
    <mergeCell ref="B1:GD1"/>
    <mergeCell ref="B2:GD2"/>
    <mergeCell ref="B4:C4"/>
    <mergeCell ref="G4:H4"/>
    <mergeCell ref="GC4:GD4"/>
    <mergeCell ref="G5:H5"/>
    <mergeCell ref="GC5:GD5"/>
    <mergeCell ref="G6:H6"/>
    <mergeCell ref="GC6:GD6"/>
    <mergeCell ref="G10:H10"/>
    <mergeCell ref="GC10:GD10"/>
    <mergeCell ref="G14:H14"/>
    <mergeCell ref="GC14:GD14"/>
    <mergeCell ref="G19:H19"/>
    <mergeCell ref="GC19:GD19"/>
    <mergeCell ref="G24:H24"/>
    <mergeCell ref="GC24:GD24"/>
    <mergeCell ref="G28:H28"/>
    <mergeCell ref="GC28:GD28"/>
    <mergeCell ref="G32:H32"/>
    <mergeCell ref="GC32:GD32"/>
    <mergeCell ref="A1:A36"/>
  </mergeCells>
  <printOptions horizontalCentered="1"/>
  <pageMargins left="0.683070866" right="0.393700787401575" top="0.78740157480315" bottom="0.196850393700787" header="0.236220472440945" footer="0.551181102362205"/>
  <pageSetup paperSize="9" scale="43" fitToHeight="0" orientation="portrait" useFirstPageNumber="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X52"/>
  <sheetViews>
    <sheetView view="pageBreakPreview" zoomScaleNormal="100" workbookViewId="0">
      <pane xSplit="63" ySplit="5" topLeftCell="LI6" activePane="bottomRight" state="frozen"/>
      <selection/>
      <selection pane="topRight"/>
      <selection pane="bottomLeft"/>
      <selection pane="bottomRight" activeCell="C215" sqref="C215"/>
    </sheetView>
  </sheetViews>
  <sheetFormatPr defaultColWidth="9.13888888888889" defaultRowHeight="14.4"/>
  <cols>
    <col min="1" max="1" width="3.28703703703704" style="292" customWidth="1"/>
    <col min="2" max="2" width="5.13888888888889" style="293" customWidth="1"/>
    <col min="3" max="3" width="4.57407407407407" style="187" customWidth="1"/>
    <col min="4" max="4" width="9.28703703703704" style="294" hidden="1" customWidth="1"/>
    <col min="5" max="5" width="9.28703703703704" style="294" customWidth="1"/>
    <col min="6" max="6" width="5.85185185185185" style="293" customWidth="1"/>
    <col min="7" max="7" width="2" style="293" customWidth="1"/>
    <col min="8" max="8" width="46.712962962963" style="293" customWidth="1"/>
    <col min="9" max="15" width="5.71296296296296" style="293" hidden="1" customWidth="1"/>
    <col min="16" max="19" width="5.71296296296296" style="187" hidden="1" customWidth="1"/>
    <col min="20" max="32" width="5.71296296296296" style="295" hidden="1" customWidth="1"/>
    <col min="33" max="33" width="5.71296296296296" style="296" hidden="1" customWidth="1"/>
    <col min="34" max="56" width="5.71296296296296" style="295" hidden="1" customWidth="1"/>
    <col min="57" max="57" width="5.71296296296296" style="297" hidden="1" customWidth="1"/>
    <col min="58" max="71" width="5.71296296296296" style="295" hidden="1" customWidth="1"/>
    <col min="72" max="72" width="6.71296296296296" style="295" hidden="1" customWidth="1"/>
    <col min="73" max="85" width="5.71296296296296" style="295" hidden="1" customWidth="1"/>
    <col min="86" max="88" width="6.71296296296296" style="295" hidden="1" customWidth="1"/>
    <col min="89" max="91" width="5.71296296296296" style="295" hidden="1" customWidth="1"/>
    <col min="92" max="94" width="5" style="295" hidden="1" customWidth="1"/>
    <col min="95" max="95" width="5.71296296296296" style="295" hidden="1" customWidth="1"/>
    <col min="96" max="96" width="5.71296296296296" style="295" customWidth="1"/>
    <col min="97" max="97" width="5.13888888888889" style="295" customWidth="1"/>
    <col min="98" max="106" width="5.13888888888889" style="295" hidden="1" customWidth="1"/>
    <col min="107" max="107" width="5.71296296296296" style="295" hidden="1" customWidth="1"/>
    <col min="108" max="108" width="5.71296296296296" style="295" customWidth="1"/>
    <col min="109" max="109" width="6.11111111111111" style="295" customWidth="1"/>
    <col min="110" max="116" width="7.85185185185185" style="295" hidden="1" customWidth="1"/>
    <col min="117" max="142" width="5.57407407407407" style="296" hidden="1" customWidth="1"/>
    <col min="143" max="143" width="6" style="296" hidden="1" customWidth="1"/>
    <col min="144" max="145" width="5.71296296296296" style="296" customWidth="1"/>
    <col min="146" max="147" width="5.71296296296296" style="296" hidden="1" customWidth="1"/>
    <col min="148" max="149" width="5" style="296" customWidth="1"/>
    <col min="150" max="150" width="5" style="296" hidden="1" customWidth="1"/>
    <col min="151" max="157" width="5" style="187" hidden="1" customWidth="1"/>
    <col min="158" max="159" width="5" style="187" customWidth="1"/>
    <col min="160" max="229" width="5" style="187" hidden="1" customWidth="1"/>
    <col min="230" max="231" width="5.42592592592593" style="187" hidden="1" customWidth="1"/>
    <col min="232" max="245" width="5" style="187" hidden="1" customWidth="1"/>
    <col min="246" max="246" width="6.42592592592593" style="187" hidden="1" customWidth="1"/>
    <col min="247" max="264" width="5" style="187" hidden="1" customWidth="1"/>
    <col min="265" max="265" width="5" style="187" customWidth="1"/>
    <col min="266" max="266" width="5.13888888888889" style="187" customWidth="1"/>
    <col min="267" max="275" width="5.13888888888889" style="187" hidden="1" customWidth="1"/>
    <col min="276" max="276" width="5.42592592592593" style="187" hidden="1" customWidth="1"/>
    <col min="277" max="277" width="5.42592592592593" style="187" customWidth="1"/>
    <col min="278" max="278" width="7" style="187" customWidth="1"/>
    <col min="279" max="285" width="7" style="187" hidden="1" customWidth="1"/>
    <col min="286" max="306" width="5" style="187" hidden="1" customWidth="1"/>
    <col min="307" max="307" width="5.42592592592593" style="187" hidden="1" customWidth="1"/>
    <col min="308" max="311" width="5" style="187" hidden="1" customWidth="1"/>
    <col min="312" max="312" width="5.42592592592593" style="187" hidden="1" customWidth="1"/>
    <col min="313" max="315" width="5" style="187" hidden="1" customWidth="1"/>
    <col min="316" max="317" width="5.71296296296296" style="187" customWidth="1"/>
    <col min="318" max="319" width="5.71296296296296" style="187" hidden="1" customWidth="1"/>
    <col min="320" max="321" width="5.71296296296296" style="187" customWidth="1"/>
    <col min="322" max="322" width="2" style="293" customWidth="1"/>
    <col min="323" max="323" width="46.712962962963" style="293" customWidth="1"/>
    <col min="324" max="325" width="8.85185185185185" style="298" hidden="1" customWidth="1"/>
    <col min="326" max="328" width="7.85185185185185" style="299" hidden="1" customWidth="1"/>
    <col min="329" max="329" width="8.42592592592593" style="299" hidden="1" customWidth="1"/>
    <col min="332" max="332" width="49.5740740740741" customWidth="1"/>
    <col min="333" max="333" width="9.13888888888889" customWidth="1"/>
    <col min="334" max="334" width="59.8518518518519" customWidth="1"/>
    <col min="335" max="16384" width="9.13888888888889" style="293"/>
  </cols>
  <sheetData>
    <row r="1" ht="15" customHeight="1" spans="1:329">
      <c r="A1" s="560" t="s">
        <v>714</v>
      </c>
      <c r="B1" s="301" t="s">
        <v>715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301"/>
      <c r="AG1" s="301"/>
      <c r="AH1" s="301"/>
      <c r="AI1" s="301"/>
      <c r="AJ1" s="301"/>
      <c r="AK1" s="301"/>
      <c r="AL1" s="301"/>
      <c r="AM1" s="301"/>
      <c r="AN1" s="301"/>
      <c r="AO1" s="301"/>
      <c r="AP1" s="301"/>
      <c r="AQ1" s="301"/>
      <c r="AR1" s="301"/>
      <c r="AS1" s="301"/>
      <c r="AT1" s="301"/>
      <c r="AU1" s="301"/>
      <c r="AV1" s="301"/>
      <c r="AW1" s="301"/>
      <c r="AX1" s="301"/>
      <c r="AY1" s="301"/>
      <c r="AZ1" s="301"/>
      <c r="BA1" s="301"/>
      <c r="BB1" s="301"/>
      <c r="BC1" s="301"/>
      <c r="BD1" s="301"/>
      <c r="BE1" s="301"/>
      <c r="BF1" s="301"/>
      <c r="BG1" s="301"/>
      <c r="BH1" s="301"/>
      <c r="BI1" s="301"/>
      <c r="BJ1" s="301"/>
      <c r="BK1" s="301"/>
      <c r="BL1" s="301"/>
      <c r="BM1" s="301"/>
      <c r="BN1" s="301"/>
      <c r="BO1" s="301"/>
      <c r="BP1" s="301"/>
      <c r="BQ1" s="301"/>
      <c r="BR1" s="301"/>
      <c r="BS1" s="301"/>
      <c r="BT1" s="301"/>
      <c r="BU1" s="301"/>
      <c r="BV1" s="301"/>
      <c r="BW1" s="301"/>
      <c r="BX1" s="301"/>
      <c r="BY1" s="301"/>
      <c r="BZ1" s="301"/>
      <c r="CA1" s="301"/>
      <c r="CB1" s="301"/>
      <c r="CC1" s="301"/>
      <c r="CD1" s="301"/>
      <c r="CE1" s="301"/>
      <c r="CF1" s="301"/>
      <c r="CG1" s="301"/>
      <c r="CH1" s="301"/>
      <c r="CI1" s="301"/>
      <c r="CJ1" s="301"/>
      <c r="CK1" s="301"/>
      <c r="CL1" s="301"/>
      <c r="CM1" s="301"/>
      <c r="CN1" s="301"/>
      <c r="CO1" s="301"/>
      <c r="CP1" s="301"/>
      <c r="CQ1" s="301"/>
      <c r="CR1" s="301"/>
      <c r="CS1" s="301"/>
      <c r="CT1" s="301"/>
      <c r="CU1" s="301"/>
      <c r="CV1" s="301"/>
      <c r="CW1" s="301"/>
      <c r="CX1" s="301"/>
      <c r="CY1" s="301"/>
      <c r="CZ1" s="301"/>
      <c r="DA1" s="301"/>
      <c r="DB1" s="301"/>
      <c r="DC1" s="301"/>
      <c r="DD1" s="301"/>
      <c r="DE1" s="301"/>
      <c r="DF1" s="301"/>
      <c r="DG1" s="301"/>
      <c r="DH1" s="301"/>
      <c r="DI1" s="301"/>
      <c r="DJ1" s="301"/>
      <c r="DK1" s="301"/>
      <c r="DL1" s="301"/>
      <c r="DM1" s="301"/>
      <c r="DN1" s="301"/>
      <c r="DO1" s="301"/>
      <c r="DP1" s="301"/>
      <c r="DQ1" s="301"/>
      <c r="DR1" s="301"/>
      <c r="DS1" s="301"/>
      <c r="DT1" s="301"/>
      <c r="DU1" s="301"/>
      <c r="DV1" s="301"/>
      <c r="DW1" s="301"/>
      <c r="DX1" s="301"/>
      <c r="DY1" s="301"/>
      <c r="DZ1" s="301"/>
      <c r="EA1" s="301"/>
      <c r="EB1" s="301"/>
      <c r="EC1" s="301"/>
      <c r="ED1" s="301"/>
      <c r="EE1" s="301"/>
      <c r="EF1" s="301"/>
      <c r="EG1" s="301"/>
      <c r="EH1" s="301"/>
      <c r="EI1" s="301"/>
      <c r="EJ1" s="301"/>
      <c r="EK1" s="301"/>
      <c r="EL1" s="301"/>
      <c r="EM1" s="301"/>
      <c r="EN1" s="301"/>
      <c r="EO1" s="301"/>
      <c r="EP1" s="301"/>
      <c r="EQ1" s="301"/>
      <c r="ER1" s="301"/>
      <c r="ES1" s="301"/>
      <c r="ET1" s="301"/>
      <c r="EU1" s="301"/>
      <c r="EV1" s="301"/>
      <c r="EW1" s="301"/>
      <c r="EX1" s="301"/>
      <c r="EY1" s="301"/>
      <c r="EZ1" s="301"/>
      <c r="FA1" s="301"/>
      <c r="FB1" s="301"/>
      <c r="FC1" s="301"/>
      <c r="FD1" s="301"/>
      <c r="FE1" s="301"/>
      <c r="FF1" s="301"/>
      <c r="FG1" s="301"/>
      <c r="FH1" s="301"/>
      <c r="FI1" s="301"/>
      <c r="FJ1" s="301"/>
      <c r="FK1" s="301"/>
      <c r="FL1" s="301"/>
      <c r="FM1" s="301"/>
      <c r="FN1" s="301"/>
      <c r="FO1" s="301"/>
      <c r="FP1" s="301"/>
      <c r="FQ1" s="301"/>
      <c r="FR1" s="301"/>
      <c r="FS1" s="301"/>
      <c r="FT1" s="301"/>
      <c r="FU1" s="301"/>
      <c r="FV1" s="301"/>
      <c r="FW1" s="301"/>
      <c r="FX1" s="301"/>
      <c r="FY1" s="301"/>
      <c r="FZ1" s="301"/>
      <c r="GA1" s="301"/>
      <c r="GB1" s="301"/>
      <c r="GC1" s="301"/>
      <c r="GD1" s="301"/>
      <c r="GE1" s="301"/>
      <c r="GF1" s="301"/>
      <c r="GG1" s="301"/>
      <c r="GH1" s="301"/>
      <c r="GI1" s="301"/>
      <c r="GJ1" s="301"/>
      <c r="GK1" s="301"/>
      <c r="GL1" s="301"/>
      <c r="GM1" s="301"/>
      <c r="GN1" s="301"/>
      <c r="GO1" s="301"/>
      <c r="GP1" s="301"/>
      <c r="GQ1" s="301"/>
      <c r="GR1" s="301"/>
      <c r="GS1" s="301"/>
      <c r="GT1" s="301"/>
      <c r="GU1" s="301"/>
      <c r="GV1" s="301"/>
      <c r="GW1" s="301"/>
      <c r="GX1" s="301"/>
      <c r="GY1" s="301"/>
      <c r="GZ1" s="301"/>
      <c r="HA1" s="301"/>
      <c r="HB1" s="301"/>
      <c r="HC1" s="301"/>
      <c r="HD1" s="301"/>
      <c r="HE1" s="301"/>
      <c r="HF1" s="301"/>
      <c r="HG1" s="301"/>
      <c r="HH1" s="301"/>
      <c r="HI1" s="301"/>
      <c r="HJ1" s="301"/>
      <c r="HK1" s="301"/>
      <c r="HL1" s="301"/>
      <c r="HM1" s="301"/>
      <c r="HN1" s="301"/>
      <c r="HO1" s="301"/>
      <c r="HP1" s="301"/>
      <c r="HQ1" s="301"/>
      <c r="HR1" s="301"/>
      <c r="HS1" s="301"/>
      <c r="HT1" s="301"/>
      <c r="HU1" s="301"/>
      <c r="HV1" s="301"/>
      <c r="HW1" s="301"/>
      <c r="HX1" s="301"/>
      <c r="HY1" s="301"/>
      <c r="HZ1" s="301"/>
      <c r="IA1" s="301"/>
      <c r="IB1" s="301"/>
      <c r="IC1" s="301"/>
      <c r="ID1" s="301"/>
      <c r="IE1" s="301"/>
      <c r="IF1" s="301"/>
      <c r="IG1" s="301"/>
      <c r="IH1" s="301"/>
      <c r="II1" s="301"/>
      <c r="IJ1" s="301"/>
      <c r="IK1" s="301"/>
      <c r="IL1" s="301"/>
      <c r="IM1" s="301"/>
      <c r="IN1" s="301"/>
      <c r="IO1" s="301"/>
      <c r="IP1" s="301"/>
      <c r="IQ1" s="301"/>
      <c r="IR1" s="301"/>
      <c r="IS1" s="301"/>
      <c r="IT1" s="301"/>
      <c r="IU1" s="301"/>
      <c r="IV1" s="301"/>
      <c r="IW1" s="301"/>
      <c r="IX1" s="301"/>
      <c r="IY1" s="301"/>
      <c r="IZ1" s="301"/>
      <c r="JA1" s="301"/>
      <c r="JB1" s="301"/>
      <c r="JC1" s="301"/>
      <c r="JD1" s="301"/>
      <c r="JE1" s="301"/>
      <c r="JF1" s="301"/>
      <c r="JG1" s="301"/>
      <c r="JH1" s="301"/>
      <c r="JI1" s="301"/>
      <c r="JJ1" s="301"/>
      <c r="JK1" s="301"/>
      <c r="JL1" s="301"/>
      <c r="JM1" s="301"/>
      <c r="JN1" s="301"/>
      <c r="JO1" s="301"/>
      <c r="JP1" s="301"/>
      <c r="JQ1" s="301"/>
      <c r="JR1" s="301"/>
      <c r="JS1" s="301"/>
      <c r="JT1" s="301"/>
      <c r="JU1" s="301"/>
      <c r="JV1" s="301"/>
      <c r="JW1" s="301"/>
      <c r="JX1" s="301"/>
      <c r="JY1" s="301"/>
      <c r="JZ1" s="301"/>
      <c r="KA1" s="301"/>
      <c r="KB1" s="301"/>
      <c r="KC1" s="301"/>
      <c r="KD1" s="301"/>
      <c r="KE1" s="301"/>
      <c r="KF1" s="301"/>
      <c r="KG1" s="301"/>
      <c r="KH1" s="301"/>
      <c r="KI1" s="301"/>
      <c r="KJ1" s="301"/>
      <c r="KK1" s="301"/>
      <c r="KL1" s="301"/>
      <c r="KM1" s="301"/>
      <c r="KN1" s="301"/>
      <c r="KO1" s="301"/>
      <c r="KP1" s="301"/>
      <c r="KQ1" s="301"/>
      <c r="KR1" s="301"/>
      <c r="KS1" s="301"/>
      <c r="KT1" s="301"/>
      <c r="KU1" s="301"/>
      <c r="KV1" s="301"/>
      <c r="KW1" s="301"/>
      <c r="KX1" s="301"/>
      <c r="KY1" s="301"/>
      <c r="KZ1" s="301"/>
      <c r="LA1" s="301"/>
      <c r="LB1" s="301"/>
      <c r="LC1" s="301"/>
      <c r="LD1" s="301"/>
      <c r="LE1" s="301"/>
      <c r="LF1" s="301"/>
      <c r="LG1" s="301"/>
      <c r="LH1" s="301"/>
      <c r="LI1" s="301"/>
      <c r="LJ1" s="301"/>
      <c r="LK1" s="301"/>
      <c r="LN1" s="265"/>
      <c r="LO1" s="265"/>
      <c r="LP1" s="265"/>
      <c r="LQ1" s="265"/>
    </row>
    <row r="2" ht="15" customHeight="1" spans="1:329">
      <c r="A2" s="300"/>
      <c r="B2" s="302" t="s">
        <v>716</v>
      </c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302"/>
      <c r="AE2" s="302"/>
      <c r="AF2" s="302"/>
      <c r="AG2" s="302"/>
      <c r="AH2" s="302"/>
      <c r="AI2" s="302"/>
      <c r="AJ2" s="302"/>
      <c r="AK2" s="302"/>
      <c r="AL2" s="302"/>
      <c r="AM2" s="302"/>
      <c r="AN2" s="302"/>
      <c r="AO2" s="302"/>
      <c r="AP2" s="302"/>
      <c r="AQ2" s="302"/>
      <c r="AR2" s="302"/>
      <c r="AS2" s="302"/>
      <c r="AT2" s="302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302"/>
      <c r="DL2" s="302"/>
      <c r="DM2" s="302"/>
      <c r="DN2" s="302"/>
      <c r="DO2" s="302"/>
      <c r="DP2" s="302"/>
      <c r="DQ2" s="302"/>
      <c r="DR2" s="302"/>
      <c r="DS2" s="302"/>
      <c r="DT2" s="302"/>
      <c r="DU2" s="302"/>
      <c r="DV2" s="302"/>
      <c r="DW2" s="302"/>
      <c r="DX2" s="302"/>
      <c r="DY2" s="302"/>
      <c r="DZ2" s="302"/>
      <c r="EA2" s="302"/>
      <c r="EB2" s="302"/>
      <c r="EC2" s="302"/>
      <c r="ED2" s="302"/>
      <c r="EE2" s="302"/>
      <c r="EF2" s="302"/>
      <c r="EG2" s="302"/>
      <c r="EH2" s="302"/>
      <c r="EI2" s="302"/>
      <c r="EJ2" s="302"/>
      <c r="EK2" s="302"/>
      <c r="EL2" s="302"/>
      <c r="EM2" s="302"/>
      <c r="EN2" s="302"/>
      <c r="EO2" s="302"/>
      <c r="EP2" s="302"/>
      <c r="EQ2" s="302"/>
      <c r="ER2" s="302"/>
      <c r="ES2" s="302"/>
      <c r="ET2" s="302"/>
      <c r="EU2" s="302"/>
      <c r="EV2" s="302"/>
      <c r="EW2" s="302"/>
      <c r="EX2" s="302"/>
      <c r="EY2" s="302"/>
      <c r="EZ2" s="302"/>
      <c r="FA2" s="302"/>
      <c r="FB2" s="302"/>
      <c r="FC2" s="302"/>
      <c r="FD2" s="302"/>
      <c r="FE2" s="302"/>
      <c r="FF2" s="302"/>
      <c r="FG2" s="302"/>
      <c r="FH2" s="302"/>
      <c r="FI2" s="302"/>
      <c r="FJ2" s="302"/>
      <c r="FK2" s="302"/>
      <c r="FL2" s="302"/>
      <c r="FM2" s="302"/>
      <c r="FN2" s="302"/>
      <c r="FO2" s="302"/>
      <c r="FP2" s="302"/>
      <c r="FQ2" s="302"/>
      <c r="FR2" s="302"/>
      <c r="FS2" s="302"/>
      <c r="FT2" s="302"/>
      <c r="FU2" s="302"/>
      <c r="FV2" s="302"/>
      <c r="FW2" s="302"/>
      <c r="FX2" s="302"/>
      <c r="FY2" s="302"/>
      <c r="FZ2" s="302"/>
      <c r="GA2" s="302"/>
      <c r="GB2" s="302"/>
      <c r="GC2" s="302"/>
      <c r="GD2" s="302"/>
      <c r="GE2" s="302"/>
      <c r="GF2" s="302"/>
      <c r="GG2" s="302"/>
      <c r="GH2" s="302"/>
      <c r="GI2" s="302"/>
      <c r="GJ2" s="302"/>
      <c r="GK2" s="302"/>
      <c r="GL2" s="302"/>
      <c r="GM2" s="302"/>
      <c r="GN2" s="302"/>
      <c r="GO2" s="302"/>
      <c r="GP2" s="302"/>
      <c r="GQ2" s="302"/>
      <c r="GR2" s="302"/>
      <c r="GS2" s="302"/>
      <c r="GT2" s="302"/>
      <c r="GU2" s="302"/>
      <c r="GV2" s="302"/>
      <c r="GW2" s="302"/>
      <c r="GX2" s="302"/>
      <c r="GY2" s="302"/>
      <c r="GZ2" s="302"/>
      <c r="HA2" s="302"/>
      <c r="HB2" s="302"/>
      <c r="HC2" s="302"/>
      <c r="HD2" s="302"/>
      <c r="HE2" s="302"/>
      <c r="HF2" s="302"/>
      <c r="HG2" s="302"/>
      <c r="HH2" s="302"/>
      <c r="HI2" s="302"/>
      <c r="HJ2" s="302"/>
      <c r="HK2" s="302"/>
      <c r="HL2" s="302"/>
      <c r="HM2" s="302"/>
      <c r="HN2" s="302"/>
      <c r="HO2" s="302"/>
      <c r="HP2" s="302"/>
      <c r="HQ2" s="302"/>
      <c r="HR2" s="302"/>
      <c r="HS2" s="302"/>
      <c r="HT2" s="302"/>
      <c r="HU2" s="302"/>
      <c r="HV2" s="302"/>
      <c r="HW2" s="302"/>
      <c r="HX2" s="302"/>
      <c r="HY2" s="302"/>
      <c r="HZ2" s="302"/>
      <c r="IA2" s="302"/>
      <c r="IB2" s="302"/>
      <c r="IC2" s="302"/>
      <c r="ID2" s="302"/>
      <c r="IE2" s="302"/>
      <c r="IF2" s="302"/>
      <c r="IG2" s="302"/>
      <c r="IH2" s="302"/>
      <c r="II2" s="302"/>
      <c r="IJ2" s="302"/>
      <c r="IK2" s="302"/>
      <c r="IL2" s="302"/>
      <c r="IM2" s="302"/>
      <c r="IN2" s="302"/>
      <c r="IO2" s="302"/>
      <c r="IP2" s="302"/>
      <c r="IQ2" s="302"/>
      <c r="IR2" s="302"/>
      <c r="IS2" s="302"/>
      <c r="IT2" s="302"/>
      <c r="IU2" s="302"/>
      <c r="IV2" s="302"/>
      <c r="IW2" s="302"/>
      <c r="IX2" s="302"/>
      <c r="IY2" s="302"/>
      <c r="IZ2" s="302"/>
      <c r="JA2" s="302"/>
      <c r="JB2" s="302"/>
      <c r="JC2" s="302"/>
      <c r="JD2" s="302"/>
      <c r="JE2" s="302"/>
      <c r="JF2" s="302"/>
      <c r="JG2" s="302"/>
      <c r="JH2" s="302"/>
      <c r="JI2" s="302"/>
      <c r="JJ2" s="302"/>
      <c r="JK2" s="302"/>
      <c r="JL2" s="302"/>
      <c r="JM2" s="302"/>
      <c r="JN2" s="302"/>
      <c r="JO2" s="302"/>
      <c r="JP2" s="302"/>
      <c r="JQ2" s="302"/>
      <c r="JR2" s="302"/>
      <c r="JS2" s="302"/>
      <c r="JT2" s="302"/>
      <c r="JU2" s="302"/>
      <c r="JV2" s="302"/>
      <c r="JW2" s="302"/>
      <c r="JX2" s="302"/>
      <c r="JY2" s="302"/>
      <c r="JZ2" s="302"/>
      <c r="KA2" s="302"/>
      <c r="KB2" s="302"/>
      <c r="KC2" s="302"/>
      <c r="KD2" s="302"/>
      <c r="KE2" s="302"/>
      <c r="KF2" s="302"/>
      <c r="KG2" s="302"/>
      <c r="KH2" s="302"/>
      <c r="KI2" s="302"/>
      <c r="KJ2" s="302"/>
      <c r="KK2" s="302"/>
      <c r="KL2" s="302"/>
      <c r="KM2" s="302"/>
      <c r="KN2" s="302"/>
      <c r="KO2" s="302"/>
      <c r="KP2" s="302"/>
      <c r="KQ2" s="302"/>
      <c r="KR2" s="302"/>
      <c r="KS2" s="302"/>
      <c r="KT2" s="302"/>
      <c r="KU2" s="302"/>
      <c r="KV2" s="302"/>
      <c r="KW2" s="302"/>
      <c r="KX2" s="302"/>
      <c r="KY2" s="302"/>
      <c r="KZ2" s="302"/>
      <c r="LA2" s="302"/>
      <c r="LB2" s="302"/>
      <c r="LC2" s="302"/>
      <c r="LD2" s="302"/>
      <c r="LE2" s="302"/>
      <c r="LF2" s="302"/>
      <c r="LG2" s="302"/>
      <c r="LH2" s="302"/>
      <c r="LI2" s="302"/>
      <c r="LJ2" s="302"/>
      <c r="LK2" s="302"/>
      <c r="LN2" s="365"/>
      <c r="LO2" s="365"/>
      <c r="LP2" s="365"/>
      <c r="LQ2" s="365"/>
    </row>
    <row r="3" ht="15" customHeight="1" spans="1:329">
      <c r="A3" s="300"/>
      <c r="C3" s="302"/>
      <c r="D3" s="303"/>
      <c r="E3" s="303"/>
      <c r="F3" s="302"/>
      <c r="G3" s="304"/>
      <c r="H3" s="305"/>
      <c r="I3" s="347"/>
      <c r="J3" s="347"/>
      <c r="K3" s="347"/>
      <c r="L3" s="347"/>
      <c r="M3" s="347"/>
      <c r="N3" s="347"/>
      <c r="O3" s="347"/>
      <c r="P3" s="251"/>
      <c r="Q3" s="251"/>
      <c r="R3" s="251"/>
      <c r="S3" s="251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2"/>
      <c r="AH3" s="350"/>
      <c r="AI3" s="350"/>
      <c r="AJ3" s="350"/>
      <c r="AK3" s="350"/>
      <c r="AL3" s="350"/>
      <c r="AM3" s="350"/>
      <c r="AN3" s="350"/>
      <c r="AO3" s="350"/>
      <c r="AP3" s="350"/>
      <c r="AQ3" s="350"/>
      <c r="AR3" s="350"/>
      <c r="AS3" s="350"/>
      <c r="AT3" s="350"/>
      <c r="AU3" s="350"/>
      <c r="AV3" s="350"/>
      <c r="AW3" s="350"/>
      <c r="AX3" s="350"/>
      <c r="AY3" s="350"/>
      <c r="AZ3" s="350"/>
      <c r="BA3" s="350"/>
      <c r="BB3" s="350"/>
      <c r="BC3" s="350"/>
      <c r="BD3" s="350"/>
      <c r="BE3" s="358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61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350"/>
      <c r="CP3" s="350"/>
      <c r="CQ3" s="352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350"/>
      <c r="DL3" s="350"/>
      <c r="DM3" s="352"/>
      <c r="DN3" s="352"/>
      <c r="DO3" s="352"/>
      <c r="DP3" s="352"/>
      <c r="DQ3" s="352"/>
      <c r="DR3" s="352"/>
      <c r="DS3" s="352"/>
      <c r="DT3" s="352"/>
      <c r="DU3" s="352"/>
      <c r="DV3" s="352"/>
      <c r="DW3" s="352"/>
      <c r="DX3" s="352"/>
      <c r="DY3" s="352"/>
      <c r="DZ3" s="352"/>
      <c r="EA3" s="352"/>
      <c r="EB3" s="352"/>
      <c r="EC3" s="352"/>
      <c r="ED3" s="352"/>
      <c r="EE3" s="352"/>
      <c r="EF3" s="352"/>
      <c r="EG3" s="352"/>
      <c r="EH3" s="352"/>
      <c r="EI3" s="352"/>
      <c r="EJ3" s="352"/>
      <c r="EK3" s="352"/>
      <c r="EL3" s="352"/>
      <c r="EM3" s="352"/>
      <c r="EN3" s="352"/>
      <c r="EO3" s="352"/>
      <c r="EP3" s="352"/>
      <c r="EQ3" s="352"/>
      <c r="ER3" s="352"/>
      <c r="ES3" s="352"/>
      <c r="ET3" s="352"/>
      <c r="EU3" s="251"/>
      <c r="EV3" s="251"/>
      <c r="EW3" s="251"/>
      <c r="EX3" s="251"/>
      <c r="EY3" s="251"/>
      <c r="EZ3" s="251"/>
      <c r="FA3" s="251"/>
      <c r="FB3" s="251"/>
      <c r="FC3" s="251"/>
      <c r="FD3" s="251"/>
      <c r="FE3" s="251"/>
      <c r="FF3" s="251"/>
      <c r="FG3" s="251"/>
      <c r="FH3" s="251"/>
      <c r="FI3" s="251"/>
      <c r="FJ3" s="251"/>
      <c r="FK3" s="251"/>
      <c r="FL3" s="251"/>
      <c r="FM3" s="251"/>
      <c r="FN3" s="251"/>
      <c r="FO3" s="251"/>
      <c r="FP3" s="251"/>
      <c r="FQ3" s="251"/>
      <c r="FR3" s="251"/>
      <c r="FS3" s="251"/>
      <c r="FT3" s="251"/>
      <c r="FU3" s="251"/>
      <c r="FV3" s="251"/>
      <c r="FW3" s="251"/>
      <c r="FX3" s="251"/>
      <c r="FY3" s="251"/>
      <c r="FZ3" s="251"/>
      <c r="GA3" s="251"/>
      <c r="GB3" s="251"/>
      <c r="GC3" s="251"/>
      <c r="GD3" s="251"/>
      <c r="GE3" s="251"/>
      <c r="GF3" s="251"/>
      <c r="GG3" s="251"/>
      <c r="GH3" s="251"/>
      <c r="GI3" s="251"/>
      <c r="GJ3" s="251"/>
      <c r="GK3" s="251"/>
      <c r="GL3" s="251"/>
      <c r="GM3" s="251"/>
      <c r="GN3" s="251"/>
      <c r="GO3" s="251"/>
      <c r="GP3" s="251"/>
      <c r="GQ3" s="251"/>
      <c r="GR3" s="251"/>
      <c r="GS3" s="251"/>
      <c r="GT3" s="251"/>
      <c r="GU3" s="251"/>
      <c r="GV3" s="251"/>
      <c r="GW3" s="251"/>
      <c r="GX3" s="251"/>
      <c r="GY3" s="251"/>
      <c r="GZ3" s="251"/>
      <c r="HA3" s="251"/>
      <c r="HB3" s="251"/>
      <c r="HC3" s="251"/>
      <c r="HD3" s="251"/>
      <c r="HE3" s="251"/>
      <c r="HF3" s="251"/>
      <c r="HG3" s="251"/>
      <c r="HH3" s="251"/>
      <c r="HI3" s="251"/>
      <c r="HJ3" s="251"/>
      <c r="HK3" s="251"/>
      <c r="HL3" s="251"/>
      <c r="HM3" s="251"/>
      <c r="HN3" s="251"/>
      <c r="HO3" s="251"/>
      <c r="HP3" s="251"/>
      <c r="HQ3" s="251"/>
      <c r="HR3" s="251"/>
      <c r="HS3" s="251"/>
      <c r="HT3" s="251"/>
      <c r="HU3" s="251"/>
      <c r="HV3" s="251"/>
      <c r="HW3" s="251"/>
      <c r="HX3" s="251"/>
      <c r="HY3" s="251"/>
      <c r="HZ3" s="251"/>
      <c r="IA3" s="251"/>
      <c r="IB3" s="251"/>
      <c r="IC3" s="251"/>
      <c r="ID3" s="251"/>
      <c r="IE3" s="251"/>
      <c r="IF3" s="251"/>
      <c r="IG3" s="251"/>
      <c r="IH3" s="251"/>
      <c r="II3" s="251"/>
      <c r="IJ3" s="251"/>
      <c r="IK3" s="251"/>
      <c r="IL3" s="251"/>
      <c r="IM3" s="251"/>
      <c r="IN3" s="251"/>
      <c r="IO3" s="251"/>
      <c r="IP3" s="251"/>
      <c r="IQ3" s="251"/>
      <c r="IR3" s="251"/>
      <c r="IS3" s="251"/>
      <c r="IT3" s="251"/>
      <c r="IU3" s="251"/>
      <c r="IV3" s="251"/>
      <c r="IW3" s="251"/>
      <c r="IX3" s="251"/>
      <c r="IY3" s="251"/>
      <c r="IZ3" s="251"/>
      <c r="JA3" s="251"/>
      <c r="JB3" s="251"/>
      <c r="JC3" s="251"/>
      <c r="JD3" s="251"/>
      <c r="JE3" s="251"/>
      <c r="JF3" s="251"/>
      <c r="JG3" s="251"/>
      <c r="JH3" s="251"/>
      <c r="JI3" s="251"/>
      <c r="JJ3" s="251"/>
      <c r="JK3" s="251"/>
      <c r="JL3" s="251"/>
      <c r="JM3" s="251"/>
      <c r="JN3" s="251"/>
      <c r="JO3" s="251"/>
      <c r="JP3" s="251"/>
      <c r="JQ3" s="251"/>
      <c r="JR3" s="251"/>
      <c r="JS3" s="251"/>
      <c r="JT3" s="251"/>
      <c r="JU3" s="251"/>
      <c r="JV3" s="251"/>
      <c r="JW3" s="251"/>
      <c r="JX3" s="251"/>
      <c r="JY3" s="251"/>
      <c r="JZ3" s="251"/>
      <c r="KA3" s="251"/>
      <c r="KB3" s="251"/>
      <c r="KC3" s="251"/>
      <c r="KD3" s="251"/>
      <c r="KE3" s="251"/>
      <c r="KF3" s="251"/>
      <c r="KG3" s="251"/>
      <c r="KH3" s="251"/>
      <c r="KI3" s="251"/>
      <c r="KJ3" s="251"/>
      <c r="KK3" s="251"/>
      <c r="KL3" s="251"/>
      <c r="KM3" s="251"/>
      <c r="KN3" s="251"/>
      <c r="KO3" s="251"/>
      <c r="KP3" s="251"/>
      <c r="KQ3" s="251"/>
      <c r="KR3" s="251"/>
      <c r="KS3" s="251"/>
      <c r="KT3" s="251"/>
      <c r="KU3" s="251"/>
      <c r="KV3" s="251"/>
      <c r="KW3" s="251"/>
      <c r="KX3" s="251"/>
      <c r="KY3" s="251"/>
      <c r="KZ3" s="251"/>
      <c r="LA3" s="251"/>
      <c r="LB3" s="251"/>
      <c r="LC3" s="251"/>
      <c r="LD3" s="251"/>
      <c r="LE3" s="251"/>
      <c r="LF3" s="251"/>
      <c r="LG3" s="251"/>
      <c r="LH3" s="251"/>
      <c r="LI3" s="251"/>
      <c r="LJ3" s="366"/>
      <c r="LK3" s="347"/>
      <c r="LN3" s="365"/>
      <c r="LO3" s="365"/>
      <c r="LP3" s="365"/>
      <c r="LQ3" s="365"/>
    </row>
    <row r="4" s="77" customFormat="1" ht="79.5" customHeight="1" spans="1:334">
      <c r="A4" s="300"/>
      <c r="B4" s="306" t="s">
        <v>476</v>
      </c>
      <c r="C4" s="306"/>
      <c r="D4" s="307" t="s">
        <v>477</v>
      </c>
      <c r="E4" s="307" t="s">
        <v>478</v>
      </c>
      <c r="F4" s="306" t="s">
        <v>330</v>
      </c>
      <c r="G4" s="308" t="s">
        <v>717</v>
      </c>
      <c r="H4" s="309"/>
      <c r="I4" s="53" t="s">
        <v>718</v>
      </c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 t="s">
        <v>719</v>
      </c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53"/>
      <c r="JS4" s="53"/>
      <c r="JT4" s="53"/>
      <c r="JU4" s="53"/>
      <c r="JV4" s="53"/>
      <c r="JW4" s="53"/>
      <c r="JX4" s="53"/>
      <c r="JY4" s="53"/>
      <c r="JZ4" s="53" t="s">
        <v>720</v>
      </c>
      <c r="KA4" s="53"/>
      <c r="KB4" s="53"/>
      <c r="KC4" s="53"/>
      <c r="KD4" s="53"/>
      <c r="KE4" s="53"/>
      <c r="KF4" s="53"/>
      <c r="KG4" s="53"/>
      <c r="KH4" s="53"/>
      <c r="KI4" s="53"/>
      <c r="KJ4" s="53"/>
      <c r="KK4" s="53"/>
      <c r="KL4" s="53"/>
      <c r="KM4" s="53"/>
      <c r="KN4" s="53"/>
      <c r="KO4" s="53"/>
      <c r="KP4" s="53"/>
      <c r="KQ4" s="53"/>
      <c r="KR4" s="53"/>
      <c r="KS4" s="53"/>
      <c r="KT4" s="53"/>
      <c r="KU4" s="53"/>
      <c r="KV4" s="53"/>
      <c r="KW4" s="53"/>
      <c r="KX4" s="53"/>
      <c r="KY4" s="53"/>
      <c r="KZ4" s="53"/>
      <c r="LA4" s="53"/>
      <c r="LB4" s="53"/>
      <c r="LC4" s="53"/>
      <c r="LD4" s="53"/>
      <c r="LE4" s="53"/>
      <c r="LF4" s="53"/>
      <c r="LG4" s="53"/>
      <c r="LH4" s="53"/>
      <c r="LI4" s="53"/>
      <c r="LJ4" s="367" t="s">
        <v>647</v>
      </c>
      <c r="LK4" s="367"/>
      <c r="LL4" s="368"/>
      <c r="LM4" s="368"/>
      <c r="LN4" s="369"/>
      <c r="LO4" s="369"/>
      <c r="LP4" s="369"/>
      <c r="LQ4" s="369"/>
      <c r="LR4"/>
      <c r="LS4"/>
      <c r="LT4"/>
      <c r="LU4"/>
      <c r="LV4"/>
    </row>
    <row r="5" s="289" customFormat="1" ht="54.95" customHeight="1" spans="1:334">
      <c r="A5" s="300"/>
      <c r="B5" s="310"/>
      <c r="C5" s="310"/>
      <c r="D5" s="311"/>
      <c r="E5" s="311"/>
      <c r="F5" s="310"/>
      <c r="G5" s="312"/>
      <c r="H5" s="313"/>
      <c r="I5" s="348" t="s">
        <v>492</v>
      </c>
      <c r="J5" s="348" t="s">
        <v>493</v>
      </c>
      <c r="K5" s="348" t="s">
        <v>494</v>
      </c>
      <c r="L5" s="348" t="s">
        <v>495</v>
      </c>
      <c r="M5" s="348" t="s">
        <v>496</v>
      </c>
      <c r="N5" s="348" t="s">
        <v>497</v>
      </c>
      <c r="O5" s="348" t="s">
        <v>498</v>
      </c>
      <c r="P5" s="348" t="s">
        <v>499</v>
      </c>
      <c r="Q5" s="348" t="s">
        <v>500</v>
      </c>
      <c r="R5" s="348" t="s">
        <v>501</v>
      </c>
      <c r="S5" s="348" t="s">
        <v>502</v>
      </c>
      <c r="T5" s="348" t="s">
        <v>503</v>
      </c>
      <c r="U5" s="348" t="s">
        <v>504</v>
      </c>
      <c r="V5" s="348" t="s">
        <v>505</v>
      </c>
      <c r="W5" s="348" t="s">
        <v>506</v>
      </c>
      <c r="X5" s="348" t="s">
        <v>507</v>
      </c>
      <c r="Y5" s="348" t="s">
        <v>508</v>
      </c>
      <c r="Z5" s="348" t="s">
        <v>509</v>
      </c>
      <c r="AA5" s="348" t="s">
        <v>510</v>
      </c>
      <c r="AB5" s="348" t="s">
        <v>511</v>
      </c>
      <c r="AC5" s="348" t="s">
        <v>512</v>
      </c>
      <c r="AD5" s="348" t="s">
        <v>513</v>
      </c>
      <c r="AE5" s="348" t="s">
        <v>514</v>
      </c>
      <c r="AF5" s="348" t="s">
        <v>515</v>
      </c>
      <c r="AG5" s="353" t="s">
        <v>516</v>
      </c>
      <c r="AH5" s="348" t="s">
        <v>517</v>
      </c>
      <c r="AI5" s="348" t="s">
        <v>518</v>
      </c>
      <c r="AJ5" s="348" t="s">
        <v>519</v>
      </c>
      <c r="AK5" s="348" t="s">
        <v>520</v>
      </c>
      <c r="AL5" s="348" t="s">
        <v>521</v>
      </c>
      <c r="AM5" s="348" t="s">
        <v>522</v>
      </c>
      <c r="AN5" s="348" t="s">
        <v>523</v>
      </c>
      <c r="AO5" s="348" t="s">
        <v>524</v>
      </c>
      <c r="AP5" s="348" t="s">
        <v>525</v>
      </c>
      <c r="AQ5" s="348" t="s">
        <v>526</v>
      </c>
      <c r="AR5" s="348" t="s">
        <v>527</v>
      </c>
      <c r="AS5" s="353" t="s">
        <v>528</v>
      </c>
      <c r="AT5" s="348" t="s">
        <v>529</v>
      </c>
      <c r="AU5" s="348" t="s">
        <v>530</v>
      </c>
      <c r="AV5" s="348" t="s">
        <v>531</v>
      </c>
      <c r="AW5" s="348" t="s">
        <v>532</v>
      </c>
      <c r="AX5" s="348" t="s">
        <v>533</v>
      </c>
      <c r="AY5" s="348" t="s">
        <v>534</v>
      </c>
      <c r="AZ5" s="348" t="s">
        <v>535</v>
      </c>
      <c r="BA5" s="348" t="s">
        <v>536</v>
      </c>
      <c r="BB5" s="348" t="s">
        <v>537</v>
      </c>
      <c r="BC5" s="348" t="s">
        <v>538</v>
      </c>
      <c r="BD5" s="348" t="s">
        <v>539</v>
      </c>
      <c r="BE5" s="348" t="s">
        <v>540</v>
      </c>
      <c r="BF5" s="348" t="s">
        <v>541</v>
      </c>
      <c r="BG5" s="348" t="s">
        <v>542</v>
      </c>
      <c r="BH5" s="348" t="s">
        <v>543</v>
      </c>
      <c r="BI5" s="348" t="s">
        <v>544</v>
      </c>
      <c r="BJ5" s="348" t="s">
        <v>545</v>
      </c>
      <c r="BK5" s="348" t="s">
        <v>546</v>
      </c>
      <c r="BL5" s="348" t="s">
        <v>547</v>
      </c>
      <c r="BM5" s="348" t="s">
        <v>548</v>
      </c>
      <c r="BN5" s="348" t="s">
        <v>549</v>
      </c>
      <c r="BO5" s="348" t="s">
        <v>550</v>
      </c>
      <c r="BP5" s="348" t="s">
        <v>551</v>
      </c>
      <c r="BQ5" s="360" t="s">
        <v>552</v>
      </c>
      <c r="BR5" s="360" t="s">
        <v>553</v>
      </c>
      <c r="BS5" s="360" t="s">
        <v>554</v>
      </c>
      <c r="BT5" s="360" t="s">
        <v>555</v>
      </c>
      <c r="BU5" s="360" t="s">
        <v>556</v>
      </c>
      <c r="BV5" s="360" t="s">
        <v>557</v>
      </c>
      <c r="BW5" s="360" t="s">
        <v>558</v>
      </c>
      <c r="BX5" s="360" t="s">
        <v>559</v>
      </c>
      <c r="BY5" s="360" t="s">
        <v>560</v>
      </c>
      <c r="BZ5" s="360" t="s">
        <v>561</v>
      </c>
      <c r="CA5" s="360" t="s">
        <v>562</v>
      </c>
      <c r="CB5" s="360" t="s">
        <v>563</v>
      </c>
      <c r="CC5" s="360" t="s">
        <v>564</v>
      </c>
      <c r="CD5" s="360" t="s">
        <v>565</v>
      </c>
      <c r="CE5" s="360" t="s">
        <v>566</v>
      </c>
      <c r="CF5" s="360" t="s">
        <v>567</v>
      </c>
      <c r="CG5" s="362" t="s">
        <v>721</v>
      </c>
      <c r="CH5" s="360" t="s">
        <v>569</v>
      </c>
      <c r="CI5" s="360" t="s">
        <v>570</v>
      </c>
      <c r="CJ5" s="360" t="s">
        <v>571</v>
      </c>
      <c r="CK5" s="360" t="s">
        <v>572</v>
      </c>
      <c r="CL5" s="360" t="s">
        <v>573</v>
      </c>
      <c r="CM5" s="360" t="s">
        <v>574</v>
      </c>
      <c r="CN5" s="360" t="s">
        <v>575</v>
      </c>
      <c r="CO5" s="360" t="s">
        <v>576</v>
      </c>
      <c r="CP5" s="360" t="s">
        <v>577</v>
      </c>
      <c r="CQ5" s="360" t="s">
        <v>578</v>
      </c>
      <c r="CR5" s="360" t="s">
        <v>579</v>
      </c>
      <c r="CS5" s="362" t="s">
        <v>722</v>
      </c>
      <c r="CT5" s="360" t="s">
        <v>581</v>
      </c>
      <c r="CU5" s="360" t="s">
        <v>582</v>
      </c>
      <c r="CV5" s="360" t="s">
        <v>583</v>
      </c>
      <c r="CW5" s="360" t="s">
        <v>584</v>
      </c>
      <c r="CX5" s="360" t="s">
        <v>585</v>
      </c>
      <c r="CY5" s="360" t="s">
        <v>586</v>
      </c>
      <c r="CZ5" s="360" t="s">
        <v>587</v>
      </c>
      <c r="DA5" s="360" t="s">
        <v>588</v>
      </c>
      <c r="DB5" s="360" t="s">
        <v>589</v>
      </c>
      <c r="DC5" s="360" t="s">
        <v>590</v>
      </c>
      <c r="DD5" s="360" t="s">
        <v>591</v>
      </c>
      <c r="DE5" s="360" t="s">
        <v>592</v>
      </c>
      <c r="DF5" s="360" t="s">
        <v>593</v>
      </c>
      <c r="DG5" s="360" t="s">
        <v>594</v>
      </c>
      <c r="DH5" s="360" t="s">
        <v>595</v>
      </c>
      <c r="DI5" s="360" t="s">
        <v>596</v>
      </c>
      <c r="DJ5" s="360" t="s">
        <v>597</v>
      </c>
      <c r="DK5" s="360" t="s">
        <v>598</v>
      </c>
      <c r="DL5" s="360" t="s">
        <v>599</v>
      </c>
      <c r="DM5" s="360" t="s">
        <v>604</v>
      </c>
      <c r="DN5" s="360" t="s">
        <v>605</v>
      </c>
      <c r="DO5" s="348" t="s">
        <v>606</v>
      </c>
      <c r="DP5" s="348" t="s">
        <v>607</v>
      </c>
      <c r="DQ5" s="348" t="s">
        <v>608</v>
      </c>
      <c r="DR5" s="348" t="s">
        <v>609</v>
      </c>
      <c r="DS5" s="348" t="s">
        <v>610</v>
      </c>
      <c r="DT5" s="348" t="s">
        <v>611</v>
      </c>
      <c r="DU5" s="360" t="s">
        <v>612</v>
      </c>
      <c r="DV5" s="360" t="s">
        <v>613</v>
      </c>
      <c r="DW5" s="360" t="s">
        <v>614</v>
      </c>
      <c r="DX5" s="360" t="s">
        <v>615</v>
      </c>
      <c r="DY5" s="360" t="s">
        <v>616</v>
      </c>
      <c r="DZ5" s="360" t="s">
        <v>617</v>
      </c>
      <c r="EA5" s="348" t="s">
        <v>618</v>
      </c>
      <c r="EB5" s="348" t="s">
        <v>619</v>
      </c>
      <c r="EC5" s="348" t="s">
        <v>620</v>
      </c>
      <c r="ED5" s="348" t="s">
        <v>621</v>
      </c>
      <c r="EE5" s="348" t="s">
        <v>622</v>
      </c>
      <c r="EF5" s="348" t="s">
        <v>623</v>
      </c>
      <c r="EG5" s="348" t="s">
        <v>624</v>
      </c>
      <c r="EH5" s="348" t="s">
        <v>625</v>
      </c>
      <c r="EI5" s="348" t="s">
        <v>626</v>
      </c>
      <c r="EJ5" s="348" t="s">
        <v>627</v>
      </c>
      <c r="EK5" s="348" t="s">
        <v>628</v>
      </c>
      <c r="EL5" s="348" t="s">
        <v>629</v>
      </c>
      <c r="EM5" s="348" t="s">
        <v>630</v>
      </c>
      <c r="EN5" s="348" t="s">
        <v>631</v>
      </c>
      <c r="EO5" s="348" t="s">
        <v>632</v>
      </c>
      <c r="EP5" s="348" t="s">
        <v>633</v>
      </c>
      <c r="EQ5" s="348" t="s">
        <v>634</v>
      </c>
      <c r="ER5" s="348" t="s">
        <v>635</v>
      </c>
      <c r="ES5" s="348" t="s">
        <v>636</v>
      </c>
      <c r="ET5" s="348" t="s">
        <v>637</v>
      </c>
      <c r="EU5" s="93" t="s">
        <v>638</v>
      </c>
      <c r="EV5" s="93" t="s">
        <v>639</v>
      </c>
      <c r="EW5" s="93" t="s">
        <v>640</v>
      </c>
      <c r="EX5" s="93" t="s">
        <v>641</v>
      </c>
      <c r="EY5" s="93" t="s">
        <v>642</v>
      </c>
      <c r="EZ5" s="93" t="s">
        <v>643</v>
      </c>
      <c r="FA5" s="93" t="s">
        <v>644</v>
      </c>
      <c r="FB5" s="93" t="s">
        <v>645</v>
      </c>
      <c r="FC5" s="93" t="s">
        <v>646</v>
      </c>
      <c r="FD5" s="364">
        <v>2017</v>
      </c>
      <c r="FE5" s="364">
        <v>2018</v>
      </c>
      <c r="FF5" s="364">
        <v>2019</v>
      </c>
      <c r="FG5" s="364">
        <v>2020</v>
      </c>
      <c r="FH5" s="364">
        <v>2021</v>
      </c>
      <c r="FI5" s="364">
        <v>2022</v>
      </c>
      <c r="FJ5" s="364">
        <v>2023</v>
      </c>
      <c r="FK5" s="348" t="s">
        <v>481</v>
      </c>
      <c r="FL5" s="348" t="s">
        <v>482</v>
      </c>
      <c r="FM5" s="348" t="s">
        <v>483</v>
      </c>
      <c r="FN5" s="348" t="s">
        <v>484</v>
      </c>
      <c r="FO5" s="348" t="s">
        <v>485</v>
      </c>
      <c r="FP5" s="348" t="s">
        <v>486</v>
      </c>
      <c r="FQ5" s="348" t="s">
        <v>487</v>
      </c>
      <c r="FR5" s="348" t="s">
        <v>488</v>
      </c>
      <c r="FS5" s="348" t="s">
        <v>489</v>
      </c>
      <c r="FT5" s="348" t="s">
        <v>490</v>
      </c>
      <c r="FU5" s="348" t="s">
        <v>491</v>
      </c>
      <c r="FV5" s="348" t="s">
        <v>492</v>
      </c>
      <c r="FW5" s="348" t="s">
        <v>493</v>
      </c>
      <c r="FX5" s="348" t="s">
        <v>494</v>
      </c>
      <c r="FY5" s="348" t="s">
        <v>495</v>
      </c>
      <c r="FZ5" s="348" t="s">
        <v>496</v>
      </c>
      <c r="GA5" s="348" t="s">
        <v>497</v>
      </c>
      <c r="GB5" s="348" t="s">
        <v>498</v>
      </c>
      <c r="GC5" s="348" t="s">
        <v>499</v>
      </c>
      <c r="GD5" s="348" t="s">
        <v>500</v>
      </c>
      <c r="GE5" s="348" t="s">
        <v>501</v>
      </c>
      <c r="GF5" s="348" t="s">
        <v>502</v>
      </c>
      <c r="GG5" s="348" t="s">
        <v>503</v>
      </c>
      <c r="GH5" s="348" t="s">
        <v>504</v>
      </c>
      <c r="GI5" s="348" t="s">
        <v>505</v>
      </c>
      <c r="GJ5" s="348" t="s">
        <v>506</v>
      </c>
      <c r="GK5" s="348" t="s">
        <v>507</v>
      </c>
      <c r="GL5" s="348" t="s">
        <v>508</v>
      </c>
      <c r="GM5" s="348" t="s">
        <v>509</v>
      </c>
      <c r="GN5" s="348" t="s">
        <v>510</v>
      </c>
      <c r="GO5" s="348" t="s">
        <v>511</v>
      </c>
      <c r="GP5" s="348" t="s">
        <v>512</v>
      </c>
      <c r="GQ5" s="348" t="s">
        <v>513</v>
      </c>
      <c r="GR5" s="348" t="s">
        <v>514</v>
      </c>
      <c r="GS5" s="348" t="s">
        <v>515</v>
      </c>
      <c r="GT5" s="348" t="s">
        <v>516</v>
      </c>
      <c r="GU5" s="348" t="s">
        <v>517</v>
      </c>
      <c r="GV5" s="348" t="s">
        <v>518</v>
      </c>
      <c r="GW5" s="348" t="s">
        <v>519</v>
      </c>
      <c r="GX5" s="348" t="s">
        <v>520</v>
      </c>
      <c r="GY5" s="348" t="s">
        <v>521</v>
      </c>
      <c r="GZ5" s="348" t="s">
        <v>522</v>
      </c>
      <c r="HA5" s="348" t="s">
        <v>523</v>
      </c>
      <c r="HB5" s="348" t="s">
        <v>524</v>
      </c>
      <c r="HC5" s="348" t="s">
        <v>525</v>
      </c>
      <c r="HD5" s="348" t="s">
        <v>526</v>
      </c>
      <c r="HE5" s="348" t="s">
        <v>527</v>
      </c>
      <c r="HF5" s="348" t="s">
        <v>528</v>
      </c>
      <c r="HG5" s="348" t="s">
        <v>529</v>
      </c>
      <c r="HH5" s="348" t="s">
        <v>530</v>
      </c>
      <c r="HI5" s="348" t="s">
        <v>531</v>
      </c>
      <c r="HJ5" s="348" t="s">
        <v>532</v>
      </c>
      <c r="HK5" s="348" t="s">
        <v>533</v>
      </c>
      <c r="HL5" s="348" t="s">
        <v>534</v>
      </c>
      <c r="HM5" s="348" t="s">
        <v>535</v>
      </c>
      <c r="HN5" s="348" t="s">
        <v>536</v>
      </c>
      <c r="HO5" s="348" t="s">
        <v>537</v>
      </c>
      <c r="HP5" s="348" t="s">
        <v>538</v>
      </c>
      <c r="HQ5" s="348" t="s">
        <v>539</v>
      </c>
      <c r="HR5" s="348" t="s">
        <v>540</v>
      </c>
      <c r="HS5" s="348" t="s">
        <v>541</v>
      </c>
      <c r="HT5" s="348" t="s">
        <v>542</v>
      </c>
      <c r="HU5" s="348" t="s">
        <v>543</v>
      </c>
      <c r="HV5" s="348" t="s">
        <v>544</v>
      </c>
      <c r="HW5" s="348" t="s">
        <v>545</v>
      </c>
      <c r="HX5" s="348" t="s">
        <v>546</v>
      </c>
      <c r="HY5" s="348" t="s">
        <v>547</v>
      </c>
      <c r="HZ5" s="348" t="s">
        <v>548</v>
      </c>
      <c r="IA5" s="348" t="s">
        <v>549</v>
      </c>
      <c r="IB5" s="348" t="s">
        <v>550</v>
      </c>
      <c r="IC5" s="348" t="s">
        <v>551</v>
      </c>
      <c r="ID5" s="348" t="s">
        <v>552</v>
      </c>
      <c r="IE5" s="348" t="s">
        <v>553</v>
      </c>
      <c r="IF5" s="348" t="s">
        <v>554</v>
      </c>
      <c r="IG5" s="348" t="s">
        <v>555</v>
      </c>
      <c r="IH5" s="348" t="s">
        <v>556</v>
      </c>
      <c r="II5" s="348" t="s">
        <v>557</v>
      </c>
      <c r="IJ5" s="348" t="s">
        <v>558</v>
      </c>
      <c r="IK5" s="348" t="s">
        <v>559</v>
      </c>
      <c r="IL5" s="348" t="s">
        <v>560</v>
      </c>
      <c r="IM5" s="360" t="s">
        <v>561</v>
      </c>
      <c r="IN5" s="360" t="s">
        <v>562</v>
      </c>
      <c r="IO5" s="360" t="s">
        <v>563</v>
      </c>
      <c r="IP5" s="561" t="s">
        <v>564</v>
      </c>
      <c r="IQ5" s="561" t="s">
        <v>565</v>
      </c>
      <c r="IR5" s="561" t="s">
        <v>566</v>
      </c>
      <c r="IS5" s="561" t="s">
        <v>567</v>
      </c>
      <c r="IT5" s="561" t="s">
        <v>568</v>
      </c>
      <c r="IU5" s="561" t="s">
        <v>569</v>
      </c>
      <c r="IV5" s="561" t="s">
        <v>570</v>
      </c>
      <c r="IW5" s="561" t="s">
        <v>571</v>
      </c>
      <c r="IX5" s="561" t="s">
        <v>572</v>
      </c>
      <c r="IY5" s="561" t="s">
        <v>573</v>
      </c>
      <c r="IZ5" s="561" t="s">
        <v>574</v>
      </c>
      <c r="JA5" s="561" t="s">
        <v>575</v>
      </c>
      <c r="JB5" s="561" t="s">
        <v>576</v>
      </c>
      <c r="JC5" s="561" t="s">
        <v>577</v>
      </c>
      <c r="JD5" s="561" t="s">
        <v>578</v>
      </c>
      <c r="JE5" s="561" t="s">
        <v>579</v>
      </c>
      <c r="JF5" s="561" t="s">
        <v>580</v>
      </c>
      <c r="JG5" s="561" t="s">
        <v>581</v>
      </c>
      <c r="JH5" s="561" t="s">
        <v>582</v>
      </c>
      <c r="JI5" s="561" t="s">
        <v>583</v>
      </c>
      <c r="JJ5" s="561" t="s">
        <v>584</v>
      </c>
      <c r="JK5" s="561" t="s">
        <v>585</v>
      </c>
      <c r="JL5" s="561" t="s">
        <v>586</v>
      </c>
      <c r="JM5" s="561" t="s">
        <v>587</v>
      </c>
      <c r="JN5" s="360" t="s">
        <v>588</v>
      </c>
      <c r="JO5" s="360" t="s">
        <v>589</v>
      </c>
      <c r="JP5" s="360" t="s">
        <v>590</v>
      </c>
      <c r="JQ5" s="360" t="s">
        <v>591</v>
      </c>
      <c r="JR5" s="360" t="s">
        <v>592</v>
      </c>
      <c r="JS5" s="360" t="s">
        <v>593</v>
      </c>
      <c r="JT5" s="360" t="s">
        <v>594</v>
      </c>
      <c r="JU5" s="360" t="s">
        <v>595</v>
      </c>
      <c r="JV5" s="360" t="s">
        <v>596</v>
      </c>
      <c r="JW5" s="360" t="s">
        <v>597</v>
      </c>
      <c r="JX5" s="360" t="s">
        <v>598</v>
      </c>
      <c r="JY5" s="360" t="s">
        <v>599</v>
      </c>
      <c r="JZ5" s="360" t="s">
        <v>601</v>
      </c>
      <c r="KA5" s="348" t="s">
        <v>602</v>
      </c>
      <c r="KB5" s="348" t="s">
        <v>603</v>
      </c>
      <c r="KC5" s="348" t="s">
        <v>604</v>
      </c>
      <c r="KD5" s="348" t="s">
        <v>605</v>
      </c>
      <c r="KE5" s="348" t="s">
        <v>606</v>
      </c>
      <c r="KF5" s="348" t="s">
        <v>607</v>
      </c>
      <c r="KG5" s="348" t="s">
        <v>608</v>
      </c>
      <c r="KH5" s="348" t="s">
        <v>609</v>
      </c>
      <c r="KI5" s="348" t="s">
        <v>610</v>
      </c>
      <c r="KJ5" s="348" t="s">
        <v>611</v>
      </c>
      <c r="KK5" s="348" t="s">
        <v>612</v>
      </c>
      <c r="KL5" s="348" t="s">
        <v>613</v>
      </c>
      <c r="KM5" s="348" t="s">
        <v>614</v>
      </c>
      <c r="KN5" s="348" t="s">
        <v>615</v>
      </c>
      <c r="KO5" s="348" t="s">
        <v>616</v>
      </c>
      <c r="KP5" s="348" t="s">
        <v>617</v>
      </c>
      <c r="KQ5" s="348" t="s">
        <v>618</v>
      </c>
      <c r="KR5" s="348" t="s">
        <v>619</v>
      </c>
      <c r="KS5" s="348" t="s">
        <v>620</v>
      </c>
      <c r="KT5" s="348" t="s">
        <v>621</v>
      </c>
      <c r="KU5" s="348" t="s">
        <v>622</v>
      </c>
      <c r="KV5" s="348" t="s">
        <v>623</v>
      </c>
      <c r="KW5" s="348" t="s">
        <v>624</v>
      </c>
      <c r="KX5" s="348" t="s">
        <v>625</v>
      </c>
      <c r="KY5" s="348" t="s">
        <v>626</v>
      </c>
      <c r="KZ5" s="348" t="s">
        <v>627</v>
      </c>
      <c r="LA5" s="348" t="s">
        <v>628</v>
      </c>
      <c r="LB5" s="348" t="s">
        <v>629</v>
      </c>
      <c r="LC5" s="348" t="s">
        <v>630</v>
      </c>
      <c r="LD5" s="348" t="s">
        <v>631</v>
      </c>
      <c r="LE5" s="348" t="s">
        <v>632</v>
      </c>
      <c r="LF5" s="348" t="s">
        <v>633</v>
      </c>
      <c r="LG5" s="348" t="s">
        <v>634</v>
      </c>
      <c r="LH5" s="348" t="s">
        <v>635</v>
      </c>
      <c r="LI5" s="93" t="s">
        <v>636</v>
      </c>
      <c r="LJ5" s="370"/>
      <c r="LK5" s="370"/>
      <c r="LL5" s="371" t="s">
        <v>723</v>
      </c>
      <c r="LM5" s="369" t="s">
        <v>724</v>
      </c>
      <c r="LN5" s="100" t="s">
        <v>725</v>
      </c>
      <c r="LO5" s="100" t="s">
        <v>726</v>
      </c>
      <c r="LP5" s="369"/>
      <c r="LQ5" s="369"/>
      <c r="LR5"/>
      <c r="LS5"/>
      <c r="LT5"/>
      <c r="LU5"/>
      <c r="LV5"/>
    </row>
    <row r="6" s="290" customFormat="1" ht="20.1" customHeight="1" spans="1:334">
      <c r="A6" s="300"/>
      <c r="B6" s="314"/>
      <c r="C6" s="315"/>
      <c r="D6" s="316">
        <v>65.8854834870041</v>
      </c>
      <c r="E6" s="316">
        <v>68.2511052716143</v>
      </c>
      <c r="F6" s="317" t="s">
        <v>22</v>
      </c>
      <c r="G6" s="318" t="s">
        <v>648</v>
      </c>
      <c r="H6" s="319"/>
      <c r="I6" s="256">
        <v>4.20995582783634</v>
      </c>
      <c r="J6" s="256">
        <v>4.35511554960439</v>
      </c>
      <c r="K6" s="256">
        <v>4.54929351231669</v>
      </c>
      <c r="L6" s="256">
        <v>2.52040770388436</v>
      </c>
      <c r="M6" s="256">
        <v>3.70944195456732</v>
      </c>
      <c r="N6" s="256">
        <v>4.46950008211439</v>
      </c>
      <c r="O6" s="256">
        <v>3.67645835523918</v>
      </c>
      <c r="P6" s="256">
        <v>4.75013945974734</v>
      </c>
      <c r="Q6" s="256">
        <v>3.84780755895761</v>
      </c>
      <c r="R6" s="256">
        <v>4.18855164393992</v>
      </c>
      <c r="S6" s="256">
        <v>6.99447952351888</v>
      </c>
      <c r="T6" s="256">
        <v>4.68516299917383</v>
      </c>
      <c r="U6" s="256">
        <v>4.89490857216619</v>
      </c>
      <c r="V6" s="256">
        <v>7.37822272575805</v>
      </c>
      <c r="W6" s="256">
        <v>5.60295774358721</v>
      </c>
      <c r="X6" s="256">
        <v>6.49204260755913</v>
      </c>
      <c r="Y6" s="256">
        <v>7.19674540213673</v>
      </c>
      <c r="Z6" s="256">
        <v>4.36106058985904</v>
      </c>
      <c r="AA6" s="256">
        <v>8.4747614739489</v>
      </c>
      <c r="AB6" s="256">
        <v>7.41467279477533</v>
      </c>
      <c r="AC6" s="256">
        <v>5.85764578011133</v>
      </c>
      <c r="AD6" s="256">
        <v>4.24615996416098</v>
      </c>
      <c r="AE6" s="256">
        <v>6.39944912850984</v>
      </c>
      <c r="AF6" s="256">
        <v>5.41055932052193</v>
      </c>
      <c r="AG6" s="354">
        <v>6.89461250841875</v>
      </c>
      <c r="AH6" s="256">
        <v>4.70741412592177</v>
      </c>
      <c r="AI6" s="256">
        <v>4.11379320127263</v>
      </c>
      <c r="AJ6" s="256">
        <v>5.33844638869479</v>
      </c>
      <c r="AK6" s="256">
        <v>4.14015927582459</v>
      </c>
      <c r="AL6" s="256">
        <v>4.51926870212253</v>
      </c>
      <c r="AM6" s="256">
        <v>5.21149357490221</v>
      </c>
      <c r="AN6" s="256">
        <v>4.28049276995088</v>
      </c>
      <c r="AO6" s="256">
        <v>4.79755181498432</v>
      </c>
      <c r="AP6" s="256">
        <v>5.37170005844358</v>
      </c>
      <c r="AQ6" s="256">
        <v>3.69106612016816</v>
      </c>
      <c r="AR6" s="256">
        <v>4.35752895824784</v>
      </c>
      <c r="AS6" s="256">
        <v>4.17369802791592</v>
      </c>
      <c r="AT6" s="256">
        <v>3.71464382146472</v>
      </c>
      <c r="AU6" s="256">
        <v>4.11958100252204</v>
      </c>
      <c r="AV6" s="256">
        <v>4.31155049566354</v>
      </c>
      <c r="AW6" s="256">
        <v>4.15645342405999</v>
      </c>
      <c r="AX6" s="256">
        <v>3.83211123277312</v>
      </c>
      <c r="AY6" s="256">
        <v>4.0147895381526</v>
      </c>
      <c r="AZ6" s="256">
        <v>3.55849435807055</v>
      </c>
      <c r="BA6" s="256">
        <v>2.48495098437355</v>
      </c>
      <c r="BB6" s="256">
        <v>2.32996273792025</v>
      </c>
      <c r="BC6" s="256">
        <v>2.69917593949746</v>
      </c>
      <c r="BD6" s="256">
        <v>3.40432773278707</v>
      </c>
      <c r="BE6" s="256">
        <v>2.15629327181945</v>
      </c>
      <c r="BF6" s="256">
        <v>6.17991323132637</v>
      </c>
      <c r="BG6" s="256">
        <v>-4.12808650993419</v>
      </c>
      <c r="BH6" s="256">
        <v>-37.1753705344295</v>
      </c>
      <c r="BI6" s="256">
        <v>-22.6229759209829</v>
      </c>
      <c r="BJ6" s="256">
        <v>4.73230294007693</v>
      </c>
      <c r="BK6" s="256">
        <v>2.92530260706269</v>
      </c>
      <c r="BL6" s="256">
        <v>2.21535373122106</v>
      </c>
      <c r="BM6" s="256">
        <v>4.27151809864918</v>
      </c>
      <c r="BN6" s="256">
        <v>2.3557736205974</v>
      </c>
      <c r="BO6" s="256">
        <v>2.03308127519028</v>
      </c>
      <c r="BP6" s="256">
        <v>4.11978745886591</v>
      </c>
      <c r="BQ6" s="256">
        <v>3.54208574708986</v>
      </c>
      <c r="BR6" s="256">
        <v>4.45611591792832</v>
      </c>
      <c r="BS6" s="256">
        <v>12.723464556338</v>
      </c>
      <c r="BT6" s="256">
        <v>68.0063587393746</v>
      </c>
      <c r="BU6" s="256">
        <v>29.7748563518943</v>
      </c>
      <c r="BV6" s="256">
        <v>-0.169452694711907</v>
      </c>
      <c r="BW6" s="256">
        <v>-6.50350941892189</v>
      </c>
      <c r="BX6" s="256">
        <v>0.590517975318633</v>
      </c>
      <c r="BY6" s="256">
        <v>3.95175018552054</v>
      </c>
      <c r="BZ6" s="256">
        <v>7.98632524817644</v>
      </c>
      <c r="CA6" s="256">
        <v>11.3096393717723</v>
      </c>
      <c r="CB6" s="256">
        <v>8.36311996585948</v>
      </c>
      <c r="CC6" s="256">
        <v>6.76806273539464</v>
      </c>
      <c r="CD6" s="256">
        <v>5.21139126914152</v>
      </c>
      <c r="CE6" s="256">
        <v>6.92752745604514</v>
      </c>
      <c r="CF6" s="256">
        <v>6.18812523176348</v>
      </c>
      <c r="CG6" s="256">
        <v>6.93183251255793</v>
      </c>
      <c r="CH6" s="256">
        <v>14.4355071689165</v>
      </c>
      <c r="CI6" s="256">
        <v>14.9155827039844</v>
      </c>
      <c r="CJ6" s="256">
        <v>15.2099188930137</v>
      </c>
      <c r="CK6" s="256">
        <v>10.414519306149</v>
      </c>
      <c r="CL6" s="256">
        <v>4.21063262812996</v>
      </c>
      <c r="CM6" s="256">
        <v>4.83704838826119</v>
      </c>
      <c r="CN6" s="256">
        <v>3.01830542538212</v>
      </c>
      <c r="CO6" s="256">
        <v>1.32112402379785</v>
      </c>
      <c r="CP6" s="256">
        <v>4.78705735763208</v>
      </c>
      <c r="CQ6" s="256">
        <v>4.08350319209758</v>
      </c>
      <c r="CR6" s="256">
        <v>-3.02600621742084</v>
      </c>
      <c r="CS6" s="256">
        <v>5.11479309769918</v>
      </c>
      <c r="CT6" s="256">
        <v>-1.63535579186943</v>
      </c>
      <c r="CU6" s="256">
        <v>-0.189623869467212</v>
      </c>
      <c r="CV6" s="256">
        <v>-0.612895672139175</v>
      </c>
      <c r="CW6" s="256">
        <v>0.379209175851429</v>
      </c>
      <c r="CX6" s="256">
        <v>0.928235789285196</v>
      </c>
      <c r="CY6" s="256">
        <v>-0.0534155914859298</v>
      </c>
      <c r="CZ6" s="256">
        <v>-1.42915924307083</v>
      </c>
      <c r="DA6" s="256">
        <v>3.71475918881529</v>
      </c>
      <c r="DB6" s="256">
        <v>1.24418124200415</v>
      </c>
      <c r="DC6" s="256">
        <v>1.30159577468693</v>
      </c>
      <c r="DD6" s="256">
        <v>4.92880614695255</v>
      </c>
      <c r="DE6" s="256">
        <v>4.6020619173986</v>
      </c>
      <c r="DF6" s="256" t="e">
        <v>#DIV/0!</v>
      </c>
      <c r="DG6" s="256" t="e">
        <v>#DIV/0!</v>
      </c>
      <c r="DH6" s="256" t="e">
        <v>#DIV/0!</v>
      </c>
      <c r="DI6" s="256" t="e">
        <v>#DIV/0!</v>
      </c>
      <c r="DJ6" s="256" t="e">
        <v>#DIV/0!</v>
      </c>
      <c r="DK6" s="256" t="e">
        <v>#DIV/0!</v>
      </c>
      <c r="DL6" s="256" t="e">
        <v>#DIV/0!</v>
      </c>
      <c r="DM6" s="256">
        <v>4.37211641631356</v>
      </c>
      <c r="DN6" s="256">
        <v>3.58440363179635</v>
      </c>
      <c r="DO6" s="256">
        <v>4.08880988452387</v>
      </c>
      <c r="DP6" s="256">
        <v>5.26110953955374</v>
      </c>
      <c r="DQ6" s="256">
        <v>5.9092294332338</v>
      </c>
      <c r="DR6" s="256">
        <v>5.98952818614116</v>
      </c>
      <c r="DS6" s="256">
        <v>7.23582491005683</v>
      </c>
      <c r="DT6" s="256">
        <v>5.3394938056439</v>
      </c>
      <c r="DU6" s="256">
        <v>5.24844589035128</v>
      </c>
      <c r="DV6" s="256">
        <v>4.65586101221066</v>
      </c>
      <c r="DW6" s="256">
        <v>4.76344901895777</v>
      </c>
      <c r="DX6" s="256">
        <v>4.47767089836397</v>
      </c>
      <c r="DY6" s="256">
        <v>4.01177387907161</v>
      </c>
      <c r="DZ6" s="256">
        <v>4.09648267296947</v>
      </c>
      <c r="EA6" s="256">
        <v>3.3517430892942</v>
      </c>
      <c r="EB6" s="256">
        <v>2.80731816305995</v>
      </c>
      <c r="EC6" s="256">
        <v>1.26379078143582</v>
      </c>
      <c r="ED6" s="256">
        <v>-18.0761593876864</v>
      </c>
      <c r="EE6" s="256">
        <v>3.13667042350272</v>
      </c>
      <c r="EF6" s="256">
        <v>2.83704564330125</v>
      </c>
      <c r="EG6" s="256">
        <v>6.80955055944537</v>
      </c>
      <c r="EH6" s="256">
        <v>26.3253712617908</v>
      </c>
      <c r="EI6" s="256">
        <v>-0.66385015523835</v>
      </c>
      <c r="EJ6" s="256">
        <v>9.19846161013838</v>
      </c>
      <c r="EK6" s="256">
        <v>6.32504792787259</v>
      </c>
      <c r="EL6" s="256">
        <v>9.25726619098918</v>
      </c>
      <c r="EM6" s="256">
        <v>13.4330619316557</v>
      </c>
      <c r="EN6" s="256">
        <v>4.02016220170269</v>
      </c>
      <c r="EO6" s="256">
        <v>3.36507483709929</v>
      </c>
      <c r="EP6" s="256">
        <v>0.0655544297388957</v>
      </c>
      <c r="EQ6" s="256">
        <v>-0.138274782367048</v>
      </c>
      <c r="ER6" s="256">
        <v>-0.182234247395229</v>
      </c>
      <c r="ES6" s="256">
        <v>2.0888854525293</v>
      </c>
      <c r="ET6" s="256"/>
      <c r="EU6" s="256">
        <v>3.86448320806242</v>
      </c>
      <c r="EV6" s="256">
        <v>6.28894093826386</v>
      </c>
      <c r="EW6" s="256">
        <v>5.03681522017507</v>
      </c>
      <c r="EX6" s="256">
        <v>4.10110475340765</v>
      </c>
      <c r="EY6" s="256">
        <v>-11.3040669585068</v>
      </c>
      <c r="EZ6" s="256">
        <v>19.5642897423249</v>
      </c>
      <c r="FA6" s="256">
        <v>6.4159002120991</v>
      </c>
      <c r="FB6" s="256">
        <v>2.44190600646603</v>
      </c>
      <c r="FC6" s="256">
        <v>3.12502262765886</v>
      </c>
      <c r="FD6" s="256">
        <v>6.11657536094445</v>
      </c>
      <c r="FE6" s="256">
        <v>4.77897208025155</v>
      </c>
      <c r="FF6" s="256">
        <v>3.55381269418773</v>
      </c>
      <c r="FG6" s="256">
        <v>-2.65446084961944</v>
      </c>
      <c r="FH6" s="256">
        <v>9.5090744561239</v>
      </c>
      <c r="FI6" s="256">
        <v>8.15381528915628</v>
      </c>
      <c r="FJ6" s="256">
        <v>0.742459529687011</v>
      </c>
      <c r="FK6" s="256">
        <v>-10.1285223380971</v>
      </c>
      <c r="FL6" s="256">
        <v>11.4348131004004</v>
      </c>
      <c r="FM6" s="256">
        <v>-2.1932313320623</v>
      </c>
      <c r="FN6" s="256">
        <v>2.5196010636682</v>
      </c>
      <c r="FO6" s="256">
        <v>3.13090933515592</v>
      </c>
      <c r="FP6" s="256">
        <v>-1.94427270399991</v>
      </c>
      <c r="FQ6" s="256">
        <v>-0.180326181748711</v>
      </c>
      <c r="FR6" s="256">
        <v>3.00030271564182</v>
      </c>
      <c r="FS6" s="256">
        <v>2.81758734638771</v>
      </c>
      <c r="FT6" s="256">
        <v>-5.91476640936459</v>
      </c>
      <c r="FU6" s="256">
        <v>3.02772482859746</v>
      </c>
      <c r="FV6" s="256">
        <v>0.14543941686884</v>
      </c>
      <c r="FW6" s="256">
        <v>-10.0033354633052</v>
      </c>
      <c r="FX6" s="256">
        <v>11.6421645547983</v>
      </c>
      <c r="FY6" s="256">
        <v>-4.09127156028848</v>
      </c>
      <c r="FZ6" s="256">
        <v>3.70862595891779</v>
      </c>
      <c r="GA6" s="256">
        <v>3.88672755540867</v>
      </c>
      <c r="GB6" s="256">
        <v>-2.68862663738435</v>
      </c>
      <c r="GC6" s="256">
        <v>0.853413775586631</v>
      </c>
      <c r="GD6" s="256">
        <v>2.11304414576625</v>
      </c>
      <c r="GE6" s="256">
        <v>3.15495108611368</v>
      </c>
      <c r="GF6" s="256">
        <v>-3.38093350907762</v>
      </c>
      <c r="GG6" s="256">
        <v>0.804024797793019</v>
      </c>
      <c r="GH6" s="256">
        <v>0.346089269926139</v>
      </c>
      <c r="GI6" s="256">
        <v>-7.87272689648165</v>
      </c>
      <c r="GJ6" s="256">
        <v>9.79640458376507</v>
      </c>
      <c r="GK6" s="256">
        <v>-3.28380365786869</v>
      </c>
      <c r="GL6" s="256">
        <v>4.39490971069422</v>
      </c>
      <c r="GM6" s="256">
        <v>1.13860293258563</v>
      </c>
      <c r="GN6" s="256">
        <v>1.14718990540661</v>
      </c>
      <c r="GO6" s="256">
        <v>-0.132193943174585</v>
      </c>
      <c r="GP6" s="256">
        <v>0.632866771970157</v>
      </c>
      <c r="GQ6" s="256">
        <v>1.58460877125033</v>
      </c>
      <c r="GR6" s="256">
        <v>-1.38518815964765</v>
      </c>
      <c r="GS6" s="256">
        <v>-0.13286043557224</v>
      </c>
      <c r="GT6" s="256">
        <v>1.7588408446635</v>
      </c>
      <c r="GU6" s="256">
        <v>-9.75776691849401</v>
      </c>
      <c r="GV6" s="256">
        <v>9.17393249087408</v>
      </c>
      <c r="GW6" s="256">
        <v>-2.14616574761828</v>
      </c>
      <c r="GX6" s="256">
        <v>3.20735588543674</v>
      </c>
      <c r="GY6" s="256">
        <v>1.50678556261978</v>
      </c>
      <c r="GZ6" s="256">
        <v>1.81708170175889</v>
      </c>
      <c r="HA6" s="256">
        <v>-1.0159092547668</v>
      </c>
      <c r="HB6" s="256">
        <v>1.13183961540386</v>
      </c>
      <c r="HC6" s="256">
        <v>2.14115445078569</v>
      </c>
      <c r="HD6" s="256">
        <v>-2.95805259576871</v>
      </c>
      <c r="HE6" s="256">
        <v>0.509024538277615</v>
      </c>
      <c r="HF6" s="256">
        <v>1.57958763151527</v>
      </c>
      <c r="HG6" s="256">
        <v>-10.1554304120614</v>
      </c>
      <c r="HH6" s="256">
        <v>9.60018458834931</v>
      </c>
      <c r="HI6" s="256">
        <v>-1.96574866581184</v>
      </c>
      <c r="HJ6" s="256">
        <v>3.05390060086168</v>
      </c>
      <c r="HK6" s="256">
        <v>1.19069441149517</v>
      </c>
      <c r="HL6" s="256">
        <v>1.99621484008318</v>
      </c>
      <c r="HM6" s="256">
        <v>-1.45013561538727</v>
      </c>
      <c r="HN6" s="256">
        <v>0.0834522574967025</v>
      </c>
      <c r="HO6" s="256">
        <v>1.98668612868582</v>
      </c>
      <c r="HP6" s="256">
        <v>-2.60791889953971</v>
      </c>
      <c r="HQ6" s="256">
        <v>1.19913834149554</v>
      </c>
      <c r="HR6" s="256">
        <v>0.353576799332146</v>
      </c>
      <c r="HS6" s="256">
        <v>-6.61673111249451</v>
      </c>
      <c r="HT6" s="256">
        <v>-1.0398568281236</v>
      </c>
      <c r="HU6" s="256">
        <v>-35.7583958554956</v>
      </c>
      <c r="HV6" s="256">
        <v>26.9248098406927</v>
      </c>
      <c r="HW6" s="256">
        <v>36.9648754002078</v>
      </c>
      <c r="HX6" s="256">
        <v>0.236421643444757</v>
      </c>
      <c r="HY6" s="256">
        <v>-2.12990398780884</v>
      </c>
      <c r="HZ6" s="256">
        <v>2.0967312883768</v>
      </c>
      <c r="IA6" s="256">
        <v>0.112920076857705</v>
      </c>
      <c r="IB6" s="256">
        <v>-2.91496243956395</v>
      </c>
      <c r="IC6" s="256">
        <v>3.26878933233739</v>
      </c>
      <c r="ID6" s="256">
        <v>-0.203228343232411</v>
      </c>
      <c r="IE6" s="256">
        <v>-5.79237911495809</v>
      </c>
      <c r="IF6" s="256">
        <v>6.79250413723777</v>
      </c>
      <c r="IG6" s="256">
        <v>-4.25242841520121</v>
      </c>
      <c r="IH6" s="256">
        <v>-1.95818129646163</v>
      </c>
      <c r="II6" s="256">
        <v>5.36153810663609</v>
      </c>
      <c r="IJ6" s="256">
        <v>-6.12338702894321</v>
      </c>
      <c r="IK6" s="256">
        <v>5.29596983774783</v>
      </c>
      <c r="IL6" s="256">
        <v>5.50829361721404</v>
      </c>
      <c r="IM6" s="256">
        <v>3.99850247514246</v>
      </c>
      <c r="IN6" s="256">
        <v>0.0728610257954472</v>
      </c>
      <c r="IO6" s="256">
        <v>0.535122297656272</v>
      </c>
      <c r="IP6" s="256">
        <v>-1.67219271282906</v>
      </c>
      <c r="IQ6" s="256">
        <v>-7.16592014940377</v>
      </c>
      <c r="IR6" s="256">
        <v>8.53443035481953</v>
      </c>
      <c r="IS6" s="256">
        <v>-4.91452141485904</v>
      </c>
      <c r="IT6" s="256">
        <v>-1.27152811153151</v>
      </c>
      <c r="IU6" s="256">
        <v>12.755021269406</v>
      </c>
      <c r="IV6" s="256">
        <v>-5.72955939347065</v>
      </c>
      <c r="IW6" s="256">
        <v>5.56566706899295</v>
      </c>
      <c r="IX6" s="256">
        <v>1.11670622192534</v>
      </c>
      <c r="IY6" s="256">
        <v>-1.84488594962184</v>
      </c>
      <c r="IZ6" s="256">
        <v>0.674404416590122</v>
      </c>
      <c r="JA6" s="256">
        <v>-1.20898962663102</v>
      </c>
      <c r="JB6" s="256">
        <v>-3.29210021467806</v>
      </c>
      <c r="JC6" s="256">
        <v>-3.99030662389219</v>
      </c>
      <c r="JD6" s="256">
        <v>7.8057158312364</v>
      </c>
      <c r="JE6" s="256">
        <v>-11.4094133427563</v>
      </c>
      <c r="JF6" s="256">
        <v>7.01655661079614</v>
      </c>
      <c r="JG6" s="256">
        <v>5.51424041273296</v>
      </c>
      <c r="JH6" s="256">
        <v>-4.34400275957073</v>
      </c>
      <c r="JI6" s="256">
        <v>5.11798846148901</v>
      </c>
      <c r="JJ6" s="256">
        <v>2.12607635232661</v>
      </c>
      <c r="JK6" s="256">
        <v>-1.30802408050832</v>
      </c>
      <c r="JL6" s="256">
        <v>-0.304778141501799</v>
      </c>
      <c r="JM6" s="256">
        <v>-2.56882704537972</v>
      </c>
      <c r="JN6" s="256">
        <v>1.75460065948228</v>
      </c>
      <c r="JO6" s="256">
        <v>-6.2773430398307</v>
      </c>
      <c r="JP6" s="256">
        <v>7.86685134262142</v>
      </c>
      <c r="JQ6" s="256">
        <v>-8.23733404478592</v>
      </c>
      <c r="JR6" s="256">
        <v>6.68331120733336</v>
      </c>
      <c r="JS6" s="256" t="e">
        <v>#DIV/0!</v>
      </c>
      <c r="JT6" s="256" t="e">
        <v>#DIV/0!</v>
      </c>
      <c r="JU6" s="256" t="e">
        <v>#DIV/0!</v>
      </c>
      <c r="JV6" s="256" t="e">
        <v>#DIV/0!</v>
      </c>
      <c r="JW6" s="256" t="e">
        <v>#DIV/0!</v>
      </c>
      <c r="JX6" s="256" t="e">
        <v>#DIV/0!</v>
      </c>
      <c r="JY6" s="256" t="e">
        <v>#DIV/0!</v>
      </c>
      <c r="JZ6" s="256">
        <v>4.10845950386782</v>
      </c>
      <c r="KA6" s="256">
        <v>1.78531124993866</v>
      </c>
      <c r="KB6" s="256">
        <v>1.65424067756987</v>
      </c>
      <c r="KC6" s="256">
        <v>-3.10801348398459</v>
      </c>
      <c r="KD6" s="256">
        <v>3.32273657955267</v>
      </c>
      <c r="KE6" s="256">
        <v>2.28095678758915</v>
      </c>
      <c r="KF6" s="256">
        <v>2.79912101015169</v>
      </c>
      <c r="KG6" s="256">
        <v>-2.51142444674277</v>
      </c>
      <c r="KH6" s="256">
        <v>3.40107429326008</v>
      </c>
      <c r="KI6" s="256">
        <v>3.48364561491803</v>
      </c>
      <c r="KJ6" s="256">
        <v>0.981247451186064</v>
      </c>
      <c r="KK6" s="256">
        <v>-2.59568659048676</v>
      </c>
      <c r="KL6" s="256">
        <v>2.81889075134332</v>
      </c>
      <c r="KM6" s="256">
        <v>3.5900285642813</v>
      </c>
      <c r="KN6" s="256">
        <v>0.705786578314303</v>
      </c>
      <c r="KO6" s="256">
        <v>-3.0300414042331</v>
      </c>
      <c r="KP6" s="256">
        <v>2.90262804281178</v>
      </c>
      <c r="KQ6" s="256">
        <v>2.84891231553885</v>
      </c>
      <c r="KR6" s="256">
        <v>0.175299730289979</v>
      </c>
      <c r="KS6" s="256">
        <v>-4.48592790104968</v>
      </c>
      <c r="KT6" s="256">
        <v>-16.7503168377046</v>
      </c>
      <c r="KU6" s="256">
        <v>29.4799449540101</v>
      </c>
      <c r="KV6" s="256">
        <v>-0.115721901880775</v>
      </c>
      <c r="KW6" s="256">
        <v>-0.796303032885845</v>
      </c>
      <c r="KX6" s="256">
        <v>-1.53926238037688</v>
      </c>
      <c r="KY6" s="256">
        <v>1.81675371599226</v>
      </c>
      <c r="KZ6" s="256">
        <v>9.80100924385722</v>
      </c>
      <c r="LA6" s="256">
        <v>-3.40671764856384</v>
      </c>
      <c r="LB6" s="256">
        <v>1.17607496180841</v>
      </c>
      <c r="LC6" s="256">
        <v>5.7081742257505</v>
      </c>
      <c r="LD6" s="256">
        <v>0.689504426304197</v>
      </c>
      <c r="LE6" s="256">
        <v>-4.01503278127143</v>
      </c>
      <c r="LF6" s="256">
        <v>-2.05357029892616</v>
      </c>
      <c r="LG6" s="256">
        <v>5.49285124084942</v>
      </c>
      <c r="LH6" s="256">
        <v>0.645180570103165</v>
      </c>
      <c r="LI6" s="256">
        <v>-1.83111944376643</v>
      </c>
      <c r="LJ6" s="372" t="s">
        <v>649</v>
      </c>
      <c r="LK6" s="373"/>
      <c r="LL6" s="369"/>
      <c r="LM6" s="369"/>
      <c r="LN6" s="103"/>
      <c r="LO6" s="103"/>
      <c r="LP6" s="374"/>
      <c r="LQ6"/>
      <c r="LR6"/>
      <c r="LS6"/>
      <c r="LT6"/>
      <c r="LU6"/>
      <c r="LV6"/>
    </row>
    <row r="7" s="290" customFormat="1" ht="20.1" customHeight="1" spans="1:334">
      <c r="A7" s="300"/>
      <c r="B7" s="562" t="s">
        <v>650</v>
      </c>
      <c r="C7" s="320"/>
      <c r="D7" s="321">
        <v>7.36804315984605</v>
      </c>
      <c r="E7" s="321">
        <v>8.55169780634948</v>
      </c>
      <c r="F7" s="322"/>
      <c r="G7" s="323" t="s">
        <v>651</v>
      </c>
      <c r="H7" s="323"/>
      <c r="I7" s="256">
        <v>3.46553121776149</v>
      </c>
      <c r="J7" s="256">
        <v>5.76617834818688</v>
      </c>
      <c r="K7" s="256">
        <v>8.97794389212949</v>
      </c>
      <c r="L7" s="256">
        <v>-6.66478871648391</v>
      </c>
      <c r="M7" s="256">
        <v>-4.12473560141071</v>
      </c>
      <c r="N7" s="256">
        <v>-6.57971505228497</v>
      </c>
      <c r="O7" s="256">
        <v>4.17292691621256</v>
      </c>
      <c r="P7" s="256">
        <v>-0.957565397259685</v>
      </c>
      <c r="Q7" s="256">
        <v>-0.396687803129609</v>
      </c>
      <c r="R7" s="256">
        <v>3.16533473291089</v>
      </c>
      <c r="S7" s="256">
        <v>11.671897579336</v>
      </c>
      <c r="T7" s="256">
        <v>9.52696063700544</v>
      </c>
      <c r="U7" s="256">
        <v>7.98902144770565</v>
      </c>
      <c r="V7" s="256">
        <v>15.4572231372025</v>
      </c>
      <c r="W7" s="256">
        <v>4.20525883882674</v>
      </c>
      <c r="X7" s="256">
        <v>15.3196044541722</v>
      </c>
      <c r="Y7" s="256">
        <v>12.5162422310546</v>
      </c>
      <c r="Z7" s="256">
        <v>6.96280968735709</v>
      </c>
      <c r="AA7" s="256">
        <v>20.5874978373238</v>
      </c>
      <c r="AB7" s="256">
        <v>9.1900675539973</v>
      </c>
      <c r="AC7" s="256">
        <v>8.50548859190216</v>
      </c>
      <c r="AD7" s="256">
        <v>6.5994522894637</v>
      </c>
      <c r="AE7" s="256">
        <v>7.33023721376414</v>
      </c>
      <c r="AF7" s="256">
        <v>16.3542656996931</v>
      </c>
      <c r="AG7" s="354">
        <v>16.0904976522431</v>
      </c>
      <c r="AH7" s="256">
        <v>2.11725752885303</v>
      </c>
      <c r="AI7" s="256">
        <v>6.03930900104982</v>
      </c>
      <c r="AJ7" s="256">
        <v>4.61797965242994</v>
      </c>
      <c r="AK7" s="256">
        <v>3.34291500759412</v>
      </c>
      <c r="AL7" s="256">
        <v>3.47849386764365</v>
      </c>
      <c r="AM7" s="256">
        <v>-2.85941882509816</v>
      </c>
      <c r="AN7" s="256">
        <v>2.10745274456956</v>
      </c>
      <c r="AO7" s="256">
        <v>6.91262882785625</v>
      </c>
      <c r="AP7" s="256">
        <v>2.60833424192946</v>
      </c>
      <c r="AQ7" s="256">
        <v>-1.71925624694619</v>
      </c>
      <c r="AR7" s="256">
        <v>-1.13181186444568</v>
      </c>
      <c r="AS7" s="256">
        <v>2.63428827331407</v>
      </c>
      <c r="AT7" s="256">
        <v>6.33929020154565</v>
      </c>
      <c r="AU7" s="256">
        <v>6.77455898089082</v>
      </c>
      <c r="AV7" s="256">
        <v>4.24445625353596</v>
      </c>
      <c r="AW7" s="256">
        <v>4.44687827015193</v>
      </c>
      <c r="AX7" s="256">
        <v>3.81794773953288</v>
      </c>
      <c r="AY7" s="256">
        <v>0.755953547968531</v>
      </c>
      <c r="AZ7" s="256">
        <v>2.36234862861923</v>
      </c>
      <c r="BA7" s="256">
        <v>1.52158441299824</v>
      </c>
      <c r="BB7" s="256">
        <v>0.838071004229164</v>
      </c>
      <c r="BC7" s="256">
        <v>2.22120185940958</v>
      </c>
      <c r="BD7" s="256">
        <v>0.561436650012311</v>
      </c>
      <c r="BE7" s="256">
        <v>-5.52211038076703</v>
      </c>
      <c r="BF7" s="256">
        <v>4.42622421155401</v>
      </c>
      <c r="BG7" s="256">
        <v>-9.84467574204155</v>
      </c>
      <c r="BH7" s="256">
        <v>-9.01685952504788</v>
      </c>
      <c r="BI7" s="256">
        <v>-2.51702317165527</v>
      </c>
      <c r="BJ7" s="256">
        <v>10.5395033249497</v>
      </c>
      <c r="BK7" s="256">
        <v>6.33436745167532</v>
      </c>
      <c r="BL7" s="256">
        <v>4.81070138970132</v>
      </c>
      <c r="BM7" s="256">
        <v>4.87833866897316</v>
      </c>
      <c r="BN7" s="256">
        <v>-3.41059915899601</v>
      </c>
      <c r="BO7" s="256">
        <v>-8.73182404499073</v>
      </c>
      <c r="BP7" s="256">
        <v>-7.93850773575755</v>
      </c>
      <c r="BQ7" s="321">
        <v>0.0348439774326152</v>
      </c>
      <c r="BR7" s="256">
        <v>-7.39811044040128</v>
      </c>
      <c r="BS7" s="256">
        <v>7.22849564757328</v>
      </c>
      <c r="BT7" s="256">
        <v>12.6991475667791</v>
      </c>
      <c r="BU7" s="256">
        <v>0.730008089603956</v>
      </c>
      <c r="BV7" s="256">
        <v>-6.36587456134967</v>
      </c>
      <c r="BW7" s="256">
        <v>-10.895172815063</v>
      </c>
      <c r="BX7" s="256">
        <v>-6.62688980227502</v>
      </c>
      <c r="BY7" s="256">
        <v>2.06485051693794</v>
      </c>
      <c r="BZ7" s="256">
        <v>9.34203127525959</v>
      </c>
      <c r="CA7" s="256">
        <v>12.8973632162013</v>
      </c>
      <c r="CB7" s="256">
        <v>10.2451687616187</v>
      </c>
      <c r="CC7" s="256">
        <v>6.67096725702019</v>
      </c>
      <c r="CD7" s="256">
        <v>6.56282704313232</v>
      </c>
      <c r="CE7" s="256">
        <v>4.10343561654192</v>
      </c>
      <c r="CF7" s="256">
        <v>4.27066297491479</v>
      </c>
      <c r="CG7" s="256">
        <v>4.65655882220636</v>
      </c>
      <c r="CH7" s="256">
        <v>7.79675479521529</v>
      </c>
      <c r="CI7" s="256">
        <v>11.2136204441366</v>
      </c>
      <c r="CJ7" s="256">
        <v>11.4053394437285</v>
      </c>
      <c r="CK7" s="256">
        <v>4.95241247900699</v>
      </c>
      <c r="CL7" s="256">
        <v>1.70067753967609</v>
      </c>
      <c r="CM7" s="256">
        <v>4.79331017146805</v>
      </c>
      <c r="CN7" s="256">
        <v>3.39354439547685</v>
      </c>
      <c r="CO7" s="256">
        <v>4.44694707648705</v>
      </c>
      <c r="CP7" s="256">
        <v>10.3922072978417</v>
      </c>
      <c r="CQ7" s="256">
        <v>7.6302205073813</v>
      </c>
      <c r="CR7" s="256">
        <v>-4.82974386722246</v>
      </c>
      <c r="CS7" s="256">
        <v>11.6467866107965</v>
      </c>
      <c r="CT7" s="256">
        <v>2.89687254748949</v>
      </c>
      <c r="CU7" s="256">
        <v>3.85186174589288</v>
      </c>
      <c r="CV7" s="256">
        <v>3.84439282996523</v>
      </c>
      <c r="CW7" s="256">
        <v>5.01345323052098</v>
      </c>
      <c r="CX7" s="256">
        <v>6.49033940837094</v>
      </c>
      <c r="CY7" s="256">
        <v>8.85834186604254</v>
      </c>
      <c r="CZ7" s="256">
        <v>5.68242462864252</v>
      </c>
      <c r="DA7" s="256">
        <v>4.58730675086123</v>
      </c>
      <c r="DB7" s="256">
        <v>-2.12732898879393</v>
      </c>
      <c r="DC7" s="256">
        <v>-1.33521824386578</v>
      </c>
      <c r="DD7" s="256">
        <v>4.90301758432321</v>
      </c>
      <c r="DE7" s="256">
        <v>4.69189682958853</v>
      </c>
      <c r="DF7" s="256">
        <v>-100</v>
      </c>
      <c r="DG7" s="256">
        <v>-100</v>
      </c>
      <c r="DH7" s="256">
        <v>-100</v>
      </c>
      <c r="DI7" s="256">
        <v>-100</v>
      </c>
      <c r="DJ7" s="256">
        <v>-100</v>
      </c>
      <c r="DK7" s="256">
        <v>-100</v>
      </c>
      <c r="DL7" s="256">
        <v>-100</v>
      </c>
      <c r="DM7" s="256">
        <v>6.10365097813686</v>
      </c>
      <c r="DN7" s="256">
        <v>-5.79455904097522</v>
      </c>
      <c r="DO7" s="256">
        <v>0.831955262333352</v>
      </c>
      <c r="DP7" s="256">
        <v>7.984134808143</v>
      </c>
      <c r="DQ7" s="256">
        <v>8.9058787118127</v>
      </c>
      <c r="DR7" s="256">
        <v>11.5565078444945</v>
      </c>
      <c r="DS7" s="256">
        <v>12.6334339275511</v>
      </c>
      <c r="DT7" s="256">
        <v>9.99141364033262</v>
      </c>
      <c r="DU7" s="256">
        <v>8.10323082571765</v>
      </c>
      <c r="DV7" s="256">
        <v>3.81603703605617</v>
      </c>
      <c r="DW7" s="256">
        <v>1.94008638493682</v>
      </c>
      <c r="DX7" s="256">
        <v>-0.102899835438436</v>
      </c>
      <c r="DY7" s="256">
        <v>5.16697501770732</v>
      </c>
      <c r="DZ7" s="256">
        <v>4.1755042352885</v>
      </c>
      <c r="EA7" s="256">
        <v>1.55067523043716</v>
      </c>
      <c r="EB7" s="256">
        <v>1.19636150984508</v>
      </c>
      <c r="EC7" s="256">
        <v>-3.93055965071919</v>
      </c>
      <c r="ED7" s="256">
        <v>-0.530205784208533</v>
      </c>
      <c r="EE7" s="256">
        <v>5.33040664777155</v>
      </c>
      <c r="EF7" s="256">
        <v>-6.6836837497641</v>
      </c>
      <c r="EG7" s="256">
        <v>-0.145372965360693</v>
      </c>
      <c r="EH7" s="256">
        <v>1.91415129824419</v>
      </c>
      <c r="EI7" s="256">
        <v>-5.11297093958289</v>
      </c>
      <c r="EJ7" s="256">
        <v>10.7876455141071</v>
      </c>
      <c r="EK7" s="256">
        <v>5.74902522068921</v>
      </c>
      <c r="EL7" s="256">
        <v>5.55379815247996</v>
      </c>
      <c r="EM7" s="256">
        <v>9.01489555795987</v>
      </c>
      <c r="EN7" s="256">
        <v>3.27448801046344</v>
      </c>
      <c r="EO7" s="256">
        <v>7.39803724782658</v>
      </c>
      <c r="EP7" s="256">
        <v>3.12725596762347</v>
      </c>
      <c r="EQ7" s="256">
        <v>4.25334258007189</v>
      </c>
      <c r="ER7" s="256">
        <v>7.01400765620448</v>
      </c>
      <c r="ES7" s="256">
        <v>0.398563911868209</v>
      </c>
      <c r="ET7" s="256"/>
      <c r="EU7" s="256">
        <v>1.09157352171036</v>
      </c>
      <c r="EV7" s="256">
        <v>10.9415361483393</v>
      </c>
      <c r="EW7" s="256">
        <v>6.37457882080442</v>
      </c>
      <c r="EX7" s="256">
        <v>4.83057028234641</v>
      </c>
      <c r="EY7" s="256">
        <v>-4.67950161160631</v>
      </c>
      <c r="EZ7" s="256">
        <v>2.53656445583223</v>
      </c>
      <c r="FA7" s="256">
        <v>5.20918125079261</v>
      </c>
      <c r="FB7" s="256">
        <v>5.67124130596845</v>
      </c>
      <c r="FC7" s="256">
        <v>2.18225182518046</v>
      </c>
      <c r="FD7" s="256">
        <v>10.8049794673355</v>
      </c>
      <c r="FE7" s="256">
        <v>3.22230654978864</v>
      </c>
      <c r="FF7" s="256">
        <v>2.94160617687034</v>
      </c>
      <c r="FG7" s="256">
        <v>-1.41656967096591</v>
      </c>
      <c r="FH7" s="256">
        <v>1.65215489026855</v>
      </c>
      <c r="FI7" s="256">
        <v>5.88583286310023</v>
      </c>
      <c r="FJ7" s="256">
        <v>5.41416727069112</v>
      </c>
      <c r="FK7" s="256">
        <v>-10.7037765191275</v>
      </c>
      <c r="FL7" s="256">
        <v>14.5262200019116</v>
      </c>
      <c r="FM7" s="256">
        <v>9.81581496282988</v>
      </c>
      <c r="FN7" s="256">
        <v>0.756501208110592</v>
      </c>
      <c r="FO7" s="256">
        <v>2.67101335963156</v>
      </c>
      <c r="FP7" s="256">
        <v>-6.0308159012571</v>
      </c>
      <c r="FQ7" s="256">
        <v>12.2662376847183</v>
      </c>
      <c r="FR7" s="256">
        <v>-3.43692037611646</v>
      </c>
      <c r="FS7" s="256">
        <v>1.90619125724521</v>
      </c>
      <c r="FT7" s="256">
        <v>-6.93925219422408</v>
      </c>
      <c r="FU7" s="256">
        <v>-3.40061096326355</v>
      </c>
      <c r="FV7" s="256">
        <v>-4.57006304114016</v>
      </c>
      <c r="FW7" s="256">
        <v>-8.71819641441887</v>
      </c>
      <c r="FX7" s="256">
        <v>18.0039987495676</v>
      </c>
      <c r="FY7" s="256">
        <v>-5.94718595560254</v>
      </c>
      <c r="FZ7" s="256">
        <v>3.49851958722085</v>
      </c>
      <c r="GA7" s="256">
        <v>0.0420221429769327</v>
      </c>
      <c r="GB7" s="256">
        <v>4.78500416663412</v>
      </c>
      <c r="GC7" s="256">
        <v>6.73715170667755</v>
      </c>
      <c r="GD7" s="256">
        <v>-2.89008337641555</v>
      </c>
      <c r="GE7" s="256">
        <v>5.55056955967443</v>
      </c>
      <c r="GF7" s="256">
        <v>0.734130553911498</v>
      </c>
      <c r="GG7" s="256">
        <v>-5.25604283683994</v>
      </c>
      <c r="GH7" s="256">
        <v>-5.91005676531415</v>
      </c>
      <c r="GI7" s="256">
        <v>-2.40541655384496</v>
      </c>
      <c r="GJ7" s="256">
        <v>6.503836655613</v>
      </c>
      <c r="GK7" s="256">
        <v>4.08431814537626</v>
      </c>
      <c r="GL7" s="256">
        <v>0.982522057289017</v>
      </c>
      <c r="GM7" s="256">
        <v>-4.89572382586927</v>
      </c>
      <c r="GN7" s="256">
        <v>18.1322882248622</v>
      </c>
      <c r="GO7" s="256">
        <v>-3.35120129040376</v>
      </c>
      <c r="GP7" s="256">
        <v>-3.49892452305595</v>
      </c>
      <c r="GQ7" s="256">
        <v>3.69644015171001</v>
      </c>
      <c r="GR7" s="256">
        <v>1.42470618436985</v>
      </c>
      <c r="GS7" s="256">
        <v>2.70976615142477</v>
      </c>
      <c r="GT7" s="256">
        <v>-6.12335294712965</v>
      </c>
      <c r="GU7" s="256">
        <v>-14.1523947890529</v>
      </c>
      <c r="GV7" s="256">
        <v>10.5943649312253</v>
      </c>
      <c r="GW7" s="256">
        <v>2.68919309689404</v>
      </c>
      <c r="GX7" s="256">
        <v>-0.248234300742141</v>
      </c>
      <c r="GY7" s="256">
        <v>-4.7709534983768</v>
      </c>
      <c r="GZ7" s="256">
        <v>10.8968511695003</v>
      </c>
      <c r="HA7" s="256">
        <v>1.59052506893225</v>
      </c>
      <c r="HB7" s="256">
        <v>1.04241548131428</v>
      </c>
      <c r="HC7" s="256">
        <v>-0.478370914282536</v>
      </c>
      <c r="HD7" s="256">
        <v>-2.85296382229443</v>
      </c>
      <c r="HE7" s="256">
        <v>3.32368371909399</v>
      </c>
      <c r="HF7" s="256">
        <v>-2.54739125444139</v>
      </c>
      <c r="HG7" s="256">
        <v>-11.0533764376651</v>
      </c>
      <c r="HH7" s="256">
        <v>11.0470506143329</v>
      </c>
      <c r="HI7" s="256">
        <v>0.255896157959199</v>
      </c>
      <c r="HJ7" s="256">
        <v>-0.0545361963101954</v>
      </c>
      <c r="HK7" s="256">
        <v>-5.34437853260043</v>
      </c>
      <c r="HL7" s="256">
        <v>7.62607264288455</v>
      </c>
      <c r="HM7" s="256">
        <v>3.21022607879627</v>
      </c>
      <c r="HN7" s="256">
        <v>0.212492679280714</v>
      </c>
      <c r="HO7" s="256">
        <v>-1.14841924278279</v>
      </c>
      <c r="HP7" s="256">
        <v>-1.5204605138855</v>
      </c>
      <c r="HQ7" s="256">
        <v>1.64601751654259</v>
      </c>
      <c r="HR7" s="256">
        <v>-8.44286717767318</v>
      </c>
      <c r="HS7" s="256">
        <v>-1.68747320229902</v>
      </c>
      <c r="HT7" s="256">
        <v>-4.12865224598049</v>
      </c>
      <c r="HU7" s="256">
        <v>1.17645694981357</v>
      </c>
      <c r="HV7" s="256">
        <v>7.08556861428107</v>
      </c>
      <c r="HW7" s="256">
        <v>7.33346194736288</v>
      </c>
      <c r="HX7" s="256">
        <v>3.5317692910793</v>
      </c>
      <c r="HY7" s="256">
        <v>1.73132586531266</v>
      </c>
      <c r="HZ7" s="256">
        <v>0.277162605767273</v>
      </c>
      <c r="IA7" s="256">
        <v>-8.96103925080212</v>
      </c>
      <c r="IB7" s="256">
        <v>-6.94581538421359</v>
      </c>
      <c r="IC7" s="256">
        <v>2.52953953964324</v>
      </c>
      <c r="ID7" s="256">
        <v>-0.513197520045608</v>
      </c>
      <c r="IE7" s="256">
        <v>-8.99245316062473</v>
      </c>
      <c r="IF7" s="256">
        <v>11.0143696231226</v>
      </c>
      <c r="IG7" s="256">
        <v>6.33834209096229</v>
      </c>
      <c r="IH7" s="256">
        <v>-4.28738437081105</v>
      </c>
      <c r="II7" s="256">
        <v>-0.227598206842416</v>
      </c>
      <c r="IJ7" s="256">
        <v>-1.47630078654625</v>
      </c>
      <c r="IK7" s="256">
        <v>6.60444109124872</v>
      </c>
      <c r="IL7" s="256">
        <v>9.61157435954919</v>
      </c>
      <c r="IM7" s="256">
        <v>-2.46999977868026</v>
      </c>
      <c r="IN7" s="256">
        <v>-3.92009406786144</v>
      </c>
      <c r="IO7" s="256">
        <v>0.120906880285162</v>
      </c>
      <c r="IP7" s="256">
        <v>-3.7386076047308</v>
      </c>
      <c r="IQ7" s="256">
        <v>-9.08471421190879</v>
      </c>
      <c r="IR7" s="256">
        <v>8.45223987811367</v>
      </c>
      <c r="IS7" s="256">
        <v>6.50915950862299</v>
      </c>
      <c r="IT7" s="256">
        <v>-3.93316104613913</v>
      </c>
      <c r="IU7" s="256">
        <v>2.76604975802668</v>
      </c>
      <c r="IV7" s="256">
        <v>1.64663407440237</v>
      </c>
      <c r="IW7" s="256">
        <v>6.78821441610269</v>
      </c>
      <c r="IX7" s="256">
        <v>3.26254757715174</v>
      </c>
      <c r="IY7" s="256">
        <v>-5.49176651906893</v>
      </c>
      <c r="IZ7" s="256">
        <v>-0.998384404429629</v>
      </c>
      <c r="JA7" s="256">
        <v>-1.21644775316338</v>
      </c>
      <c r="JB7" s="256">
        <v>-2.75786930603113</v>
      </c>
      <c r="JC7" s="256">
        <v>-3.90969428803099</v>
      </c>
      <c r="JD7" s="256">
        <v>5.73879061143658</v>
      </c>
      <c r="JE7" s="256">
        <v>-5.82102365731618</v>
      </c>
      <c r="JF7" s="256">
        <v>12.6985920274463</v>
      </c>
      <c r="JG7" s="256">
        <v>-5.28786859739256</v>
      </c>
      <c r="JH7" s="256">
        <v>2.59001976914554</v>
      </c>
      <c r="JI7" s="256">
        <v>6.7805343208003</v>
      </c>
      <c r="JJ7" s="256">
        <v>4.4250576746456</v>
      </c>
      <c r="JK7" s="256">
        <v>-4.16262344808919</v>
      </c>
      <c r="JL7" s="256">
        <v>1.20309293470015</v>
      </c>
      <c r="JM7" s="256">
        <v>-4.09843530666109</v>
      </c>
      <c r="JN7" s="256">
        <v>-3.76552593551052</v>
      </c>
      <c r="JO7" s="256">
        <v>-10.0788119468779</v>
      </c>
      <c r="JP7" s="256">
        <v>6.59456404986085</v>
      </c>
      <c r="JQ7" s="256">
        <v>0.133590076439603</v>
      </c>
      <c r="JR7" s="256">
        <v>12.4717824241167</v>
      </c>
      <c r="JS7" s="256">
        <v>-100</v>
      </c>
      <c r="JT7" s="256" t="e">
        <v>#DIV/0!</v>
      </c>
      <c r="JU7" s="256" t="e">
        <v>#DIV/0!</v>
      </c>
      <c r="JV7" s="256" t="e">
        <v>#DIV/0!</v>
      </c>
      <c r="JW7" s="256" t="e">
        <v>#DIV/0!</v>
      </c>
      <c r="JX7" s="256" t="e">
        <v>#DIV/0!</v>
      </c>
      <c r="JY7" s="256" t="e">
        <v>#DIV/0!</v>
      </c>
      <c r="JZ7" s="256">
        <v>17.174881816697</v>
      </c>
      <c r="KA7" s="256">
        <v>2.47191667502911</v>
      </c>
      <c r="KB7" s="256">
        <v>-2.51958654418513</v>
      </c>
      <c r="KC7" s="256">
        <v>-9.3487949140204</v>
      </c>
      <c r="KD7" s="256">
        <v>4.03517041216695</v>
      </c>
      <c r="KE7" s="256">
        <v>9.67990396983805</v>
      </c>
      <c r="KF7" s="256">
        <v>4.39486252527759</v>
      </c>
      <c r="KG7" s="256">
        <v>-8.57500350663662</v>
      </c>
      <c r="KH7" s="256">
        <v>6.56725276419236</v>
      </c>
      <c r="KI7" s="256">
        <v>10.7387139994323</v>
      </c>
      <c r="KJ7" s="256">
        <v>1.94609278564084</v>
      </c>
      <c r="KK7" s="256">
        <v>-10.1444633534706</v>
      </c>
      <c r="KL7" s="256">
        <v>2.34097330203184</v>
      </c>
      <c r="KM7" s="256">
        <v>8.73767091820579</v>
      </c>
      <c r="KN7" s="256">
        <v>-0.0970138093025099</v>
      </c>
      <c r="KO7" s="256">
        <v>-5.40431141503177</v>
      </c>
      <c r="KP7" s="256">
        <v>1.37614489600246</v>
      </c>
      <c r="KQ7" s="256">
        <v>5.99789255436463</v>
      </c>
      <c r="KR7" s="256">
        <v>-0.445578687430242</v>
      </c>
      <c r="KS7" s="256">
        <v>-10.196822037632</v>
      </c>
      <c r="KT7" s="256">
        <v>4.96432824562729</v>
      </c>
      <c r="KU7" s="256">
        <v>12.2431308376582</v>
      </c>
      <c r="KV7" s="256">
        <v>-11.8008544827969</v>
      </c>
      <c r="KW7" s="256">
        <v>-3.90466316832421</v>
      </c>
      <c r="KX7" s="256">
        <v>7.12924125221102</v>
      </c>
      <c r="KY7" s="256">
        <v>4.50381111900175</v>
      </c>
      <c r="KZ7" s="256">
        <v>2.97904534438895</v>
      </c>
      <c r="LA7" s="256">
        <v>-8.27507750483299</v>
      </c>
      <c r="LB7" s="256">
        <v>6.93146611768374</v>
      </c>
      <c r="LC7" s="256">
        <v>7.9304795654014</v>
      </c>
      <c r="LD7" s="256">
        <v>-2.44353187410333</v>
      </c>
      <c r="LE7" s="256">
        <v>-4.61267993222225</v>
      </c>
      <c r="LF7" s="256">
        <v>2.67923846564332</v>
      </c>
      <c r="LG7" s="256">
        <v>9.10901444421069</v>
      </c>
      <c r="LH7" s="256">
        <v>0.139797617698378</v>
      </c>
      <c r="LI7" s="256">
        <v>-10.509379473264</v>
      </c>
      <c r="LJ7" s="375" t="s">
        <v>652</v>
      </c>
      <c r="LK7" s="375"/>
      <c r="LL7" s="103">
        <v>0.410285398669494</v>
      </c>
      <c r="LM7" s="376">
        <v>0.482628926104928</v>
      </c>
      <c r="LN7" s="377">
        <v>3</v>
      </c>
      <c r="LO7" s="107">
        <v>3</v>
      </c>
      <c r="LP7" s="103">
        <v>-0.306168611985911</v>
      </c>
      <c r="LQ7" s="377">
        <v>6</v>
      </c>
      <c r="LR7"/>
      <c r="LS7"/>
      <c r="LT7"/>
      <c r="LU7"/>
      <c r="LV7"/>
    </row>
    <row r="8" s="77" customFormat="1" ht="18" customHeight="1" spans="1:334">
      <c r="A8" s="300"/>
      <c r="B8" s="324"/>
      <c r="C8" s="325">
        <v>1.1</v>
      </c>
      <c r="D8" s="326">
        <v>6.37300309810639</v>
      </c>
      <c r="E8" s="326">
        <v>7.38773593776807</v>
      </c>
      <c r="F8" s="327">
        <v>10</v>
      </c>
      <c r="G8" s="328"/>
      <c r="H8" s="71" t="s">
        <v>653</v>
      </c>
      <c r="I8" s="259">
        <v>2.08334251857276</v>
      </c>
      <c r="J8" s="259">
        <v>5.27809361857385</v>
      </c>
      <c r="K8" s="259">
        <v>9.74833015366163</v>
      </c>
      <c r="L8" s="259">
        <v>-8.37677981822338</v>
      </c>
      <c r="M8" s="259">
        <v>-5.8240402806034</v>
      </c>
      <c r="N8" s="259">
        <v>-9.01862812236102</v>
      </c>
      <c r="O8" s="259">
        <v>3.90512699081924</v>
      </c>
      <c r="P8" s="259">
        <v>-2.1697317207924</v>
      </c>
      <c r="Q8" s="259">
        <v>-1.72829599144815</v>
      </c>
      <c r="R8" s="259">
        <v>3.09982474920393</v>
      </c>
      <c r="S8" s="259">
        <v>12.3453159034008</v>
      </c>
      <c r="T8" s="259">
        <v>10.1372021833683</v>
      </c>
      <c r="U8" s="259">
        <v>8.70945834763094</v>
      </c>
      <c r="V8" s="259">
        <v>16.4694090505628</v>
      </c>
      <c r="W8" s="259">
        <v>3.08301850630951</v>
      </c>
      <c r="X8" s="259">
        <v>16.8862986815088</v>
      </c>
      <c r="Y8" s="259">
        <v>13.3468305128054</v>
      </c>
      <c r="Z8" s="259">
        <v>7.26726353362174</v>
      </c>
      <c r="AA8" s="259">
        <v>22.9841966639918</v>
      </c>
      <c r="AB8" s="259">
        <v>9.81788411325243</v>
      </c>
      <c r="AC8" s="259">
        <v>9.60945775605788</v>
      </c>
      <c r="AD8" s="259">
        <v>6.95404008344586</v>
      </c>
      <c r="AE8" s="259">
        <v>7.18156959443417</v>
      </c>
      <c r="AF8" s="259">
        <v>18.4199199406619</v>
      </c>
      <c r="AG8" s="355">
        <v>18.6395065422492</v>
      </c>
      <c r="AH8" s="259">
        <v>2.28987979154552</v>
      </c>
      <c r="AI8" s="259">
        <v>6.93089374930844</v>
      </c>
      <c r="AJ8" s="259">
        <v>4.54700225464309</v>
      </c>
      <c r="AK8" s="259">
        <v>3.38786831879861</v>
      </c>
      <c r="AL8" s="259">
        <v>3.53300625248904</v>
      </c>
      <c r="AM8" s="259">
        <v>-3.73521451975385</v>
      </c>
      <c r="AN8" s="259">
        <v>1.97948578298137</v>
      </c>
      <c r="AO8" s="259">
        <v>7.36648477357204</v>
      </c>
      <c r="AP8" s="259">
        <v>2.58935360862242</v>
      </c>
      <c r="AQ8" s="259">
        <v>-1.97070908103841</v>
      </c>
      <c r="AR8" s="259">
        <v>-1.75598687712092</v>
      </c>
      <c r="AS8" s="259">
        <v>2.40617738998053</v>
      </c>
      <c r="AT8" s="259">
        <v>6.63418331175126</v>
      </c>
      <c r="AU8" s="259">
        <v>7.01337380416635</v>
      </c>
      <c r="AV8" s="259">
        <v>4.10395255742866</v>
      </c>
      <c r="AW8" s="259">
        <v>4.52530757563474</v>
      </c>
      <c r="AX8" s="259">
        <v>3.8642563070897</v>
      </c>
      <c r="AY8" s="259">
        <v>0.387646622713973</v>
      </c>
      <c r="AZ8" s="259">
        <v>1.91248621444535</v>
      </c>
      <c r="BA8" s="259">
        <v>1.39553328313858</v>
      </c>
      <c r="BB8" s="259">
        <v>0.751775662998043</v>
      </c>
      <c r="BC8" s="259">
        <v>1.85418987847564</v>
      </c>
      <c r="BD8" s="259">
        <v>-0.127035185386134</v>
      </c>
      <c r="BE8" s="259">
        <v>-6.36177073205137</v>
      </c>
      <c r="BF8" s="259">
        <v>4.36056144256327</v>
      </c>
      <c r="BG8" s="259">
        <v>-9.81889302752548</v>
      </c>
      <c r="BH8" s="259">
        <v>0.385760957652508</v>
      </c>
      <c r="BI8" s="259">
        <v>6.62311928124184</v>
      </c>
      <c r="BJ8" s="259">
        <v>17.6020322757119</v>
      </c>
      <c r="BK8" s="259">
        <v>8.23388756990637</v>
      </c>
      <c r="BL8" s="259">
        <v>6.4056316175184</v>
      </c>
      <c r="BM8" s="259">
        <v>5.62976880912822</v>
      </c>
      <c r="BN8" s="259">
        <v>-3.5576737144584</v>
      </c>
      <c r="BO8" s="259">
        <v>-9.31366612301402</v>
      </c>
      <c r="BP8" s="259">
        <v>-9.19492558716765</v>
      </c>
      <c r="BQ8" s="259">
        <v>-0.149227166138232</v>
      </c>
      <c r="BR8" s="259">
        <v>-8.77215328949723</v>
      </c>
      <c r="BS8" s="259">
        <v>6.70796602227493</v>
      </c>
      <c r="BT8" s="259">
        <v>2.2243899170419</v>
      </c>
      <c r="BU8" s="259">
        <v>-6.33113663517706</v>
      </c>
      <c r="BV8" s="259">
        <v>-1.70605173295981</v>
      </c>
      <c r="BW8" s="259">
        <v>-4.73017639779981</v>
      </c>
      <c r="BX8" s="259">
        <v>-1.54280620046885</v>
      </c>
      <c r="BY8" s="259">
        <v>4.87683721079328</v>
      </c>
      <c r="BZ8" s="259">
        <v>8.97426688958203</v>
      </c>
      <c r="CA8" s="259">
        <v>13.4870498020696</v>
      </c>
      <c r="CB8" s="259">
        <v>10.6567817402754</v>
      </c>
      <c r="CC8" s="259">
        <v>6.97937898053146</v>
      </c>
      <c r="CD8" s="259">
        <v>6.1827732874419</v>
      </c>
      <c r="CE8" s="259">
        <v>4.01715613548181</v>
      </c>
      <c r="CF8" s="259">
        <v>3.18924187360616</v>
      </c>
      <c r="CG8" s="259">
        <v>4.20271690154215</v>
      </c>
      <c r="CH8" s="259">
        <v>0.0926854135117736</v>
      </c>
      <c r="CI8" s="259">
        <v>5.15084341333348</v>
      </c>
      <c r="CJ8" s="259">
        <v>7.57584756511042</v>
      </c>
      <c r="CK8" s="259">
        <v>3.67132477161867</v>
      </c>
      <c r="CL8" s="259">
        <v>3.62770725298982</v>
      </c>
      <c r="CM8" s="259">
        <v>4.94459040599739</v>
      </c>
      <c r="CN8" s="259">
        <v>4.78290779881829</v>
      </c>
      <c r="CO8" s="259">
        <v>3.93925426986164</v>
      </c>
      <c r="CP8" s="259">
        <v>12.2231430300096</v>
      </c>
      <c r="CQ8" s="259">
        <v>7.19507771971759</v>
      </c>
      <c r="CR8" s="259">
        <v>-5.49976902654352</v>
      </c>
      <c r="CS8" s="259">
        <v>10.251871791398</v>
      </c>
      <c r="CT8" s="259">
        <v>2.17886181354167</v>
      </c>
      <c r="CU8" s="259">
        <v>3.54362520748803</v>
      </c>
      <c r="CV8" s="259">
        <v>3.86738113418428</v>
      </c>
      <c r="CW8" s="259">
        <v>5.11591542881466</v>
      </c>
      <c r="CX8" s="259">
        <v>6.470732604931</v>
      </c>
      <c r="CY8" s="259">
        <v>9.59926535703796</v>
      </c>
      <c r="CZ8" s="259">
        <v>5.63763848588256</v>
      </c>
      <c r="DA8" s="259">
        <v>4.38934314347543</v>
      </c>
      <c r="DB8" s="259">
        <v>-3.68427706283184</v>
      </c>
      <c r="DC8" s="259">
        <v>-2.7957806245297</v>
      </c>
      <c r="DD8" s="259">
        <v>4.5152608659445</v>
      </c>
      <c r="DE8" s="259">
        <v>4.50473072875141</v>
      </c>
      <c r="DF8" s="259">
        <v>-100</v>
      </c>
      <c r="DG8" s="259">
        <v>-100</v>
      </c>
      <c r="DH8" s="259">
        <v>-100</v>
      </c>
      <c r="DI8" s="259">
        <v>-100</v>
      </c>
      <c r="DJ8" s="259">
        <v>-100</v>
      </c>
      <c r="DK8" s="259">
        <v>-100</v>
      </c>
      <c r="DL8" s="259">
        <v>-100</v>
      </c>
      <c r="DM8" s="259">
        <v>5.75803686741261</v>
      </c>
      <c r="DN8" s="259">
        <v>-7.74984556820516</v>
      </c>
      <c r="DO8" s="259">
        <v>-0.144326866791317</v>
      </c>
      <c r="DP8" s="259">
        <v>8.36162046911784</v>
      </c>
      <c r="DQ8" s="259">
        <v>9.00907549947318</v>
      </c>
      <c r="DR8" s="259">
        <v>12.4700797392954</v>
      </c>
      <c r="DS8" s="259">
        <v>13.9786040070744</v>
      </c>
      <c r="DT8" s="259">
        <v>10.6941247263811</v>
      </c>
      <c r="DU8" s="259">
        <v>9.28740467098687</v>
      </c>
      <c r="DV8" s="259">
        <v>3.8285554860781</v>
      </c>
      <c r="DW8" s="259">
        <v>1.72674560533852</v>
      </c>
      <c r="DX8" s="259">
        <v>-0.405701965574167</v>
      </c>
      <c r="DY8" s="259">
        <v>5.24841619053005</v>
      </c>
      <c r="DZ8" s="259">
        <v>4.17049129008103</v>
      </c>
      <c r="EA8" s="259">
        <v>1.2371770102948</v>
      </c>
      <c r="EB8" s="259">
        <v>0.814934624726632</v>
      </c>
      <c r="EC8" s="259">
        <v>-4.25174347512799</v>
      </c>
      <c r="ED8" s="259">
        <v>7.97320036546824</v>
      </c>
      <c r="EE8" s="259">
        <v>6.73723734261928</v>
      </c>
      <c r="EF8" s="259">
        <v>-7.33577383354796</v>
      </c>
      <c r="EG8" s="259">
        <v>-0.819772906996036</v>
      </c>
      <c r="EH8" s="259">
        <v>-2.00882467917812</v>
      </c>
      <c r="EI8" s="259">
        <v>-0.439476961547427</v>
      </c>
      <c r="EJ8" s="259">
        <v>10.9793722288836</v>
      </c>
      <c r="EK8" s="259">
        <v>5.70134257314949</v>
      </c>
      <c r="EL8" s="259">
        <v>2.44068359682115</v>
      </c>
      <c r="EM8" s="259">
        <v>5.42983663677137</v>
      </c>
      <c r="EN8" s="259">
        <v>4.43865719222775</v>
      </c>
      <c r="EO8" s="259">
        <v>7.62267233524048</v>
      </c>
      <c r="EP8" s="259">
        <v>2.24770960034361</v>
      </c>
      <c r="EQ8" s="259">
        <v>4.19954187849815</v>
      </c>
      <c r="ER8" s="259">
        <v>7.23419631776929</v>
      </c>
      <c r="ES8" s="259">
        <v>-0.67359004209554</v>
      </c>
      <c r="ET8" s="259"/>
      <c r="EU8" s="259">
        <v>0.104638229034109</v>
      </c>
      <c r="EV8" s="259">
        <v>11.4902228520509</v>
      </c>
      <c r="EW8" s="259">
        <v>7.04607531745137</v>
      </c>
      <c r="EX8" s="259">
        <v>4.86589532371129</v>
      </c>
      <c r="EY8" s="259">
        <v>-1.098856757714</v>
      </c>
      <c r="EZ8" s="259">
        <v>-1.39436677643901</v>
      </c>
      <c r="FA8" s="259">
        <v>4.85035569842726</v>
      </c>
      <c r="FB8" s="259">
        <v>5.39130033460511</v>
      </c>
      <c r="FC8" s="259">
        <v>1.42853113717622</v>
      </c>
      <c r="FD8" s="259">
        <v>11.5901139515797</v>
      </c>
      <c r="FE8" s="259">
        <v>3.32139989901621</v>
      </c>
      <c r="FF8" s="259">
        <v>2.76739837027434</v>
      </c>
      <c r="FG8" s="259">
        <v>0.760127271822057</v>
      </c>
      <c r="FH8" s="259">
        <v>1.77864097567945</v>
      </c>
      <c r="FI8" s="259">
        <v>4.48798883956265</v>
      </c>
      <c r="FJ8" s="259">
        <v>5.27857323524492</v>
      </c>
      <c r="FK8" s="259">
        <v>-10.9819436294199</v>
      </c>
      <c r="FL8" s="259">
        <v>15.4796270741107</v>
      </c>
      <c r="FM8" s="259">
        <v>11.1820396305032</v>
      </c>
      <c r="FN8" s="259">
        <v>0.41078414810336</v>
      </c>
      <c r="FO8" s="259">
        <v>2.57359261460206</v>
      </c>
      <c r="FP8" s="259">
        <v>-6.50853431100894</v>
      </c>
      <c r="FQ8" s="259">
        <v>14.0670461728223</v>
      </c>
      <c r="FR8" s="259">
        <v>-3.74435021579406</v>
      </c>
      <c r="FS8" s="259">
        <v>1.61276501932105</v>
      </c>
      <c r="FT8" s="259">
        <v>-7.2808172558199</v>
      </c>
      <c r="FU8" s="259">
        <v>-4.74754016359302</v>
      </c>
      <c r="FV8" s="259">
        <v>-5.86126004295249</v>
      </c>
      <c r="FW8" s="259">
        <v>-8.1960774293772</v>
      </c>
      <c r="FX8" s="259">
        <v>20.383033188922</v>
      </c>
      <c r="FY8" s="259">
        <v>-7.17984972471373</v>
      </c>
      <c r="FZ8" s="259">
        <v>3.20835640314698</v>
      </c>
      <c r="GA8" s="259">
        <v>-0.905855355223309</v>
      </c>
      <c r="GB8" s="259">
        <v>6.77177552386372</v>
      </c>
      <c r="GC8" s="259">
        <v>7.39806641004309</v>
      </c>
      <c r="GD8" s="259">
        <v>-3.31001957647979</v>
      </c>
      <c r="GE8" s="259">
        <v>6.60503317274694</v>
      </c>
      <c r="GF8" s="259">
        <v>1.03378837974691</v>
      </c>
      <c r="GG8" s="259">
        <v>-6.61969888903971</v>
      </c>
      <c r="GH8" s="259">
        <v>-7.08161068754193</v>
      </c>
      <c r="GI8" s="259">
        <v>-1.64288579074616</v>
      </c>
      <c r="GJ8" s="259">
        <v>6.54683095946696</v>
      </c>
      <c r="GK8" s="259">
        <v>5.24918619913683</v>
      </c>
      <c r="GL8" s="259">
        <v>0.0830740017552216</v>
      </c>
      <c r="GM8" s="259">
        <v>-6.22095315625768</v>
      </c>
      <c r="GN8" s="259">
        <v>22.4161091335624</v>
      </c>
      <c r="GO8" s="259">
        <v>-4.09964262946069</v>
      </c>
      <c r="GP8" s="259">
        <v>-3.49353012723948</v>
      </c>
      <c r="GQ8" s="259">
        <v>4.02240120948775</v>
      </c>
      <c r="GR8" s="259">
        <v>1.24872339711888</v>
      </c>
      <c r="GS8" s="259">
        <v>3.1715417439553</v>
      </c>
      <c r="GT8" s="259">
        <v>-6.90931169135686</v>
      </c>
      <c r="GU8" s="259">
        <v>-15.1974103539865</v>
      </c>
      <c r="GV8" s="259">
        <v>11.3809878735819</v>
      </c>
      <c r="GW8" s="259">
        <v>2.90278628604162</v>
      </c>
      <c r="GX8" s="259">
        <v>-1.02656745115324</v>
      </c>
      <c r="GY8" s="259">
        <v>-6.08930427613579</v>
      </c>
      <c r="GZ8" s="259">
        <v>13.8222573807034</v>
      </c>
      <c r="HA8" s="259">
        <v>1.59342362071339</v>
      </c>
      <c r="HB8" s="259">
        <v>1.60436041220065</v>
      </c>
      <c r="HC8" s="259">
        <v>-0.605939335690024</v>
      </c>
      <c r="HD8" s="259">
        <v>-3.25174872497261</v>
      </c>
      <c r="HE8" s="259">
        <v>3.39752747349753</v>
      </c>
      <c r="HF8" s="259">
        <v>-2.96547100160922</v>
      </c>
      <c r="HG8" s="259">
        <v>-11.6961972402558</v>
      </c>
      <c r="HH8" s="259">
        <v>11.7770579734859</v>
      </c>
      <c r="HI8" s="259">
        <v>0.105121451018306</v>
      </c>
      <c r="HJ8" s="259">
        <v>-0.625977930303577</v>
      </c>
      <c r="HK8" s="259">
        <v>-6.68322536546899</v>
      </c>
      <c r="HL8" s="259">
        <v>10.0123272240067</v>
      </c>
      <c r="HM8" s="259">
        <v>3.13657837937222</v>
      </c>
      <c r="HN8" s="259">
        <v>1.08897045460394</v>
      </c>
      <c r="HO8" s="259">
        <v>-1.23698965790378</v>
      </c>
      <c r="HP8" s="259">
        <v>-2.19314060788153</v>
      </c>
      <c r="HQ8" s="259">
        <v>1.38628205280109</v>
      </c>
      <c r="HR8" s="259">
        <v>-9.02301248266136</v>
      </c>
      <c r="HS8" s="259">
        <v>-1.58469990766241</v>
      </c>
      <c r="HT8" s="259">
        <v>-3.41007481333615</v>
      </c>
      <c r="HU8" s="259">
        <v>11.4327504949117</v>
      </c>
      <c r="HV8" s="259">
        <v>5.54851711552715</v>
      </c>
      <c r="HW8" s="259">
        <v>2.92554200640558</v>
      </c>
      <c r="HX8" s="259">
        <v>1.24877628093532</v>
      </c>
      <c r="HY8" s="259">
        <v>1.39442471969488</v>
      </c>
      <c r="HZ8" s="259">
        <v>0.351874388146626</v>
      </c>
      <c r="IA8" s="259">
        <v>-9.82717679174127</v>
      </c>
      <c r="IB8" s="259">
        <v>-8.03057280024561</v>
      </c>
      <c r="IC8" s="259">
        <v>1.51903261116803</v>
      </c>
      <c r="ID8" s="329">
        <v>0.0398113480221127</v>
      </c>
      <c r="IE8" s="259">
        <v>-10.0836612879257</v>
      </c>
      <c r="IF8" s="259">
        <v>12.9799159638172</v>
      </c>
      <c r="IG8" s="259">
        <v>6.75065190299323</v>
      </c>
      <c r="IH8" s="259">
        <v>-3.2852175877277</v>
      </c>
      <c r="II8" s="259">
        <v>8.00769367651037</v>
      </c>
      <c r="IJ8" s="259">
        <v>-1.86625701495187</v>
      </c>
      <c r="IK8" s="259">
        <v>4.7867010492546</v>
      </c>
      <c r="IL8" s="259">
        <v>6.89505548403866</v>
      </c>
      <c r="IM8" s="259">
        <v>-6.30421774892541</v>
      </c>
      <c r="IN8" s="259">
        <v>-4.22198503558687</v>
      </c>
      <c r="IO8" s="259">
        <v>-1.01276353794979</v>
      </c>
      <c r="IP8" s="259">
        <v>-3.28476282221678</v>
      </c>
      <c r="IQ8" s="259">
        <v>-10.7532096439023</v>
      </c>
      <c r="IR8" s="259">
        <v>10.6756698392984</v>
      </c>
      <c r="IS8" s="259">
        <v>5.90098065203249</v>
      </c>
      <c r="IT8" s="259">
        <v>-2.33533158190589</v>
      </c>
      <c r="IU8" s="259">
        <v>3.7475838141213</v>
      </c>
      <c r="IV8" s="259">
        <v>3.09290633531289</v>
      </c>
      <c r="IW8" s="259">
        <v>7.20330729649683</v>
      </c>
      <c r="IX8" s="259">
        <v>3.01524240242313</v>
      </c>
      <c r="IY8" s="259">
        <v>-6.3436382688887</v>
      </c>
      <c r="IZ8" s="259">
        <v>-3.00485442758045</v>
      </c>
      <c r="JA8" s="259">
        <v>-1.16526796344445</v>
      </c>
      <c r="JB8" s="259">
        <v>-4.06345996722804</v>
      </c>
      <c r="JC8" s="259">
        <v>-3.64030039028516</v>
      </c>
      <c r="JD8" s="259">
        <v>5.71693778824989</v>
      </c>
      <c r="JE8" s="259">
        <v>-6.64060939346849</v>
      </c>
      <c r="JF8" s="259">
        <v>13.9437691322213</v>
      </c>
      <c r="JG8" s="259">
        <v>-3.84916049235709</v>
      </c>
      <c r="JH8" s="259">
        <v>4.46987826712717</v>
      </c>
      <c r="JI8" s="259">
        <v>7.53850616585387</v>
      </c>
      <c r="JJ8" s="259">
        <v>4.25353359263738</v>
      </c>
      <c r="JK8" s="259">
        <v>-5.13652089747787</v>
      </c>
      <c r="JL8" s="259">
        <v>-0.154752035172905</v>
      </c>
      <c r="JM8" s="259">
        <v>-4.73779492303615</v>
      </c>
      <c r="JN8" s="259">
        <v>-5.1971196912247</v>
      </c>
      <c r="JO8" s="259">
        <v>-11.0928965501578</v>
      </c>
      <c r="JP8" s="259">
        <v>6.69215886149401</v>
      </c>
      <c r="JQ8" s="259">
        <v>0.381250178421482</v>
      </c>
      <c r="JR8" s="259">
        <v>13.9322890525533</v>
      </c>
      <c r="JS8" s="259">
        <v>-100</v>
      </c>
      <c r="JT8" s="259" t="e">
        <v>#DIV/0!</v>
      </c>
      <c r="JU8" s="259" t="e">
        <v>#DIV/0!</v>
      </c>
      <c r="JV8" s="259" t="e">
        <v>#DIV/0!</v>
      </c>
      <c r="JW8" s="259" t="e">
        <v>#DIV/0!</v>
      </c>
      <c r="JX8" s="259" t="e">
        <v>#DIV/0!</v>
      </c>
      <c r="JY8" s="259" t="e">
        <v>#DIV/0!</v>
      </c>
      <c r="JZ8" s="259">
        <v>18.8319251605487</v>
      </c>
      <c r="KA8" s="259">
        <v>2.78399085718991</v>
      </c>
      <c r="KB8" s="259">
        <v>-3.18647460406861</v>
      </c>
      <c r="KC8" s="259">
        <v>-10.5626883839068</v>
      </c>
      <c r="KD8" s="259">
        <v>3.65418810895044</v>
      </c>
      <c r="KE8" s="259">
        <v>11.257966532193</v>
      </c>
      <c r="KF8" s="259">
        <v>5.06033524240802</v>
      </c>
      <c r="KG8" s="259">
        <v>-10.0283051118903</v>
      </c>
      <c r="KH8" s="259">
        <v>6.94517633976193</v>
      </c>
      <c r="KI8" s="259">
        <v>12.7502331233308</v>
      </c>
      <c r="KJ8" s="259">
        <v>2.03285041459802</v>
      </c>
      <c r="KK8" s="259">
        <v>-11.171680949856</v>
      </c>
      <c r="KL8" s="259">
        <v>1.60332024527622</v>
      </c>
      <c r="KM8" s="259">
        <v>10.4678209976407</v>
      </c>
      <c r="KN8" s="259">
        <v>-0.106013880383315</v>
      </c>
      <c r="KO8" s="259">
        <v>-6.12876361994995</v>
      </c>
      <c r="KP8" s="259">
        <v>0.562727400036465</v>
      </c>
      <c r="KQ8" s="259">
        <v>7.35718157589788</v>
      </c>
      <c r="KR8" s="259">
        <v>-0.522654053970655</v>
      </c>
      <c r="KS8" s="259">
        <v>-10.846470766649</v>
      </c>
      <c r="KT8" s="259">
        <v>13.4023731496516</v>
      </c>
      <c r="KU8" s="259">
        <v>6.12827008475043</v>
      </c>
      <c r="KV8" s="259">
        <v>-13.6384685169232</v>
      </c>
      <c r="KW8" s="259">
        <v>-4.57733646182704</v>
      </c>
      <c r="KX8" s="259">
        <v>12.0428149320968</v>
      </c>
      <c r="KY8" s="259">
        <v>7.82793495649329</v>
      </c>
      <c r="KZ8" s="259">
        <v>-3.73344518273441</v>
      </c>
      <c r="LA8" s="259">
        <v>-9.11550997883795</v>
      </c>
      <c r="LB8" s="259">
        <v>8.58653517870944</v>
      </c>
      <c r="LC8" s="259">
        <v>10.9742845145976</v>
      </c>
      <c r="LD8" s="259">
        <v>-4.63847769891518</v>
      </c>
      <c r="LE8" s="259">
        <v>-6.34471992588135</v>
      </c>
      <c r="LF8" s="259">
        <v>3.16343456772397</v>
      </c>
      <c r="LG8" s="259">
        <v>13.0927005789508</v>
      </c>
      <c r="LH8" s="259">
        <v>-1.86121724489053</v>
      </c>
      <c r="LI8" s="259">
        <v>-13.2511543631273</v>
      </c>
      <c r="LJ8" s="378"/>
      <c r="LK8" s="379" t="s">
        <v>654</v>
      </c>
      <c r="LL8" s="380">
        <v>3.83451660676158</v>
      </c>
      <c r="LM8" s="381">
        <v>3.06130640817341</v>
      </c>
      <c r="LN8" s="382"/>
      <c r="LO8" s="113"/>
      <c r="LP8" s="380">
        <v>-4.00713977139933</v>
      </c>
      <c r="LQ8" s="382"/>
      <c r="LR8"/>
      <c r="LS8"/>
      <c r="LT8"/>
      <c r="LU8"/>
      <c r="LV8"/>
    </row>
    <row r="9" s="77" customFormat="1" ht="18" customHeight="1" spans="1:336">
      <c r="A9" s="300"/>
      <c r="B9" s="324"/>
      <c r="C9" s="325">
        <v>1.2</v>
      </c>
      <c r="D9" s="326">
        <v>0.643699288807704</v>
      </c>
      <c r="E9" s="326">
        <v>0.647551845508261</v>
      </c>
      <c r="F9" s="327">
        <v>11</v>
      </c>
      <c r="G9" s="328"/>
      <c r="H9" s="71" t="s">
        <v>655</v>
      </c>
      <c r="I9" s="259">
        <v>13.6474999213095</v>
      </c>
      <c r="J9" s="259">
        <v>9.40451710962162</v>
      </c>
      <c r="K9" s="259">
        <v>2.25992676696913</v>
      </c>
      <c r="L9" s="259">
        <v>3.98520854610393</v>
      </c>
      <c r="M9" s="259">
        <v>9.46270164675205</v>
      </c>
      <c r="N9" s="259">
        <v>12.8413605405674</v>
      </c>
      <c r="O9" s="259">
        <v>8.72978299719209</v>
      </c>
      <c r="P9" s="259">
        <v>12.6711362294842</v>
      </c>
      <c r="Q9" s="259">
        <v>13.5897769099781</v>
      </c>
      <c r="R9" s="259">
        <v>12.5155169058867</v>
      </c>
      <c r="S9" s="259">
        <v>9.90165862197125</v>
      </c>
      <c r="T9" s="259">
        <v>9.50128309354889</v>
      </c>
      <c r="U9" s="259">
        <v>5.28670287718671</v>
      </c>
      <c r="V9" s="259">
        <v>17.1053880722254</v>
      </c>
      <c r="W9" s="259">
        <v>18.6924097390902</v>
      </c>
      <c r="X9" s="259">
        <v>9.55003272100521</v>
      </c>
      <c r="Y9" s="259">
        <v>11.7800481673307</v>
      </c>
      <c r="Z9" s="259">
        <v>7.73028946415771</v>
      </c>
      <c r="AA9" s="259">
        <v>8.57396121683678</v>
      </c>
      <c r="AB9" s="259">
        <v>11.1603970359223</v>
      </c>
      <c r="AC9" s="259">
        <v>5.72165908758903</v>
      </c>
      <c r="AD9" s="259">
        <v>6.65190774399294</v>
      </c>
      <c r="AE9" s="259">
        <v>6.45990658793647</v>
      </c>
      <c r="AF9" s="259">
        <v>4.67775446302245</v>
      </c>
      <c r="AG9" s="355">
        <v>3.00933975408529</v>
      </c>
      <c r="AH9" s="259">
        <v>1.87829128047545</v>
      </c>
      <c r="AI9" s="259">
        <v>2.3466754949234</v>
      </c>
      <c r="AJ9" s="259">
        <v>7.73544750042005</v>
      </c>
      <c r="AK9" s="259">
        <v>4.01429883468867</v>
      </c>
      <c r="AL9" s="259">
        <v>4.06951461818443</v>
      </c>
      <c r="AM9" s="259">
        <v>3.76772586951857</v>
      </c>
      <c r="AN9" s="259">
        <v>3.43137876948143</v>
      </c>
      <c r="AO9" s="259">
        <v>4.27032679599463</v>
      </c>
      <c r="AP9" s="259">
        <v>1.05623160802546</v>
      </c>
      <c r="AQ9" s="259">
        <v>0.95646783721017</v>
      </c>
      <c r="AR9" s="259">
        <v>1.30590383231815</v>
      </c>
      <c r="AS9" s="259">
        <v>2.32131730600254</v>
      </c>
      <c r="AT9" s="259">
        <v>2.75709314981214</v>
      </c>
      <c r="AU9" s="259">
        <v>0.981040063633458</v>
      </c>
      <c r="AV9" s="259">
        <v>2.97924999865724</v>
      </c>
      <c r="AW9" s="259">
        <v>3.48344214675782</v>
      </c>
      <c r="AX9" s="259">
        <v>3.04984195512017</v>
      </c>
      <c r="AY9" s="259">
        <v>2.72896514611318</v>
      </c>
      <c r="AZ9" s="259">
        <v>6.00475558644229</v>
      </c>
      <c r="BA9" s="259">
        <v>0.362778198848829</v>
      </c>
      <c r="BB9" s="259">
        <v>0.098714456957353</v>
      </c>
      <c r="BC9" s="259">
        <v>5.01458910747215</v>
      </c>
      <c r="BD9" s="259">
        <v>3.70109378600642</v>
      </c>
      <c r="BE9" s="259">
        <v>1.03319392764207</v>
      </c>
      <c r="BF9" s="259">
        <v>5.07970283089416</v>
      </c>
      <c r="BG9" s="259">
        <v>-8.04328384106516</v>
      </c>
      <c r="BH9" s="259">
        <v>-46.2324588612599</v>
      </c>
      <c r="BI9" s="259">
        <v>-40.4533515777505</v>
      </c>
      <c r="BJ9" s="259">
        <v>-28.6475221446249</v>
      </c>
      <c r="BK9" s="259">
        <v>-13.7375955569678</v>
      </c>
      <c r="BL9" s="259">
        <v>-10.3980035538174</v>
      </c>
      <c r="BM9" s="259">
        <v>-5.60099760974207</v>
      </c>
      <c r="BN9" s="259">
        <v>-7.24506250153719</v>
      </c>
      <c r="BO9" s="259">
        <v>-11.7404978243113</v>
      </c>
      <c r="BP9" s="259">
        <v>-3.67857689423235</v>
      </c>
      <c r="BQ9" s="259">
        <v>-2.39862844405401</v>
      </c>
      <c r="BR9" s="259">
        <v>-0.610493270105579</v>
      </c>
      <c r="BS9" s="259">
        <v>9.3295571319471</v>
      </c>
      <c r="BT9" s="259">
        <v>103.956484214935</v>
      </c>
      <c r="BU9" s="259">
        <v>49.5420916782096</v>
      </c>
      <c r="BV9" s="259">
        <v>-14.8868634976175</v>
      </c>
      <c r="BW9" s="259">
        <v>-20.6874621281588</v>
      </c>
      <c r="BX9" s="259">
        <v>-0.115600814519595</v>
      </c>
      <c r="BY9" s="259">
        <v>6.34196513706735</v>
      </c>
      <c r="BZ9" s="259">
        <v>14.6688827065293</v>
      </c>
      <c r="CA9" s="259">
        <v>12.4336933517103</v>
      </c>
      <c r="CB9" s="259">
        <v>9.01334721403929</v>
      </c>
      <c r="CC9" s="259">
        <v>7.68450431354412</v>
      </c>
      <c r="CD9" s="259">
        <v>8.10257982750851</v>
      </c>
      <c r="CE9" s="259">
        <v>7.07527718497288</v>
      </c>
      <c r="CF9" s="259">
        <v>10.6997342387004</v>
      </c>
      <c r="CG9" s="259">
        <v>9.89102024070077</v>
      </c>
      <c r="CH9" s="259">
        <v>59.9543456296298</v>
      </c>
      <c r="CI9" s="259">
        <v>50.8786945804354</v>
      </c>
      <c r="CJ9" s="259">
        <v>14.8859540178675</v>
      </c>
      <c r="CK9" s="259">
        <v>11.80754195263</v>
      </c>
      <c r="CL9" s="259">
        <v>1.11910940824896</v>
      </c>
      <c r="CM9" s="259">
        <v>5.39919606735049</v>
      </c>
      <c r="CN9" s="259">
        <v>0.736912123050956</v>
      </c>
      <c r="CO9" s="259">
        <v>-1.64324703950352</v>
      </c>
      <c r="CP9" s="259">
        <v>-2.31736712791036</v>
      </c>
      <c r="CQ9" s="259">
        <v>-0.670610412753959</v>
      </c>
      <c r="CR9" s="259">
        <v>-5.47163333165477</v>
      </c>
      <c r="CS9" s="259">
        <v>11.0769522214337</v>
      </c>
      <c r="CT9" s="259">
        <v>1.62039743382725</v>
      </c>
      <c r="CU9" s="259">
        <v>1.90701852917962</v>
      </c>
      <c r="CV9" s="259">
        <v>0.247568241757847</v>
      </c>
      <c r="CW9" s="259">
        <v>0.596253877144633</v>
      </c>
      <c r="CX9" s="259">
        <v>5.02092813062664</v>
      </c>
      <c r="CY9" s="259">
        <v>4.35783477287943</v>
      </c>
      <c r="CZ9" s="259">
        <v>6.66085023813534</v>
      </c>
      <c r="DA9" s="259">
        <v>7.19625070568325</v>
      </c>
      <c r="DB9" s="259">
        <v>3.78031273377853</v>
      </c>
      <c r="DC9" s="259">
        <v>6.23490346256584</v>
      </c>
      <c r="DD9" s="259">
        <v>5.57235875177062</v>
      </c>
      <c r="DE9" s="259">
        <v>4.6880418473922</v>
      </c>
      <c r="DF9" s="259">
        <v>-100</v>
      </c>
      <c r="DG9" s="259">
        <v>-100</v>
      </c>
      <c r="DH9" s="259">
        <v>-100</v>
      </c>
      <c r="DI9" s="259">
        <v>-100</v>
      </c>
      <c r="DJ9" s="259">
        <v>-100</v>
      </c>
      <c r="DK9" s="259">
        <v>-100</v>
      </c>
      <c r="DL9" s="259">
        <v>-100</v>
      </c>
      <c r="DM9" s="259">
        <v>8.46979473193092</v>
      </c>
      <c r="DN9" s="259">
        <v>8.8579086919564</v>
      </c>
      <c r="DO9" s="259">
        <v>11.6389746889133</v>
      </c>
      <c r="DP9" s="259">
        <v>10.6131294937614</v>
      </c>
      <c r="DQ9" s="259">
        <v>13.1744452001657</v>
      </c>
      <c r="DR9" s="259">
        <v>9.64141847320586</v>
      </c>
      <c r="DS9" s="259">
        <v>8.44898273130472</v>
      </c>
      <c r="DT9" s="259">
        <v>5.91546074564747</v>
      </c>
      <c r="DU9" s="259">
        <v>2.43341677019929</v>
      </c>
      <c r="DV9" s="259">
        <v>5.18239291817382</v>
      </c>
      <c r="DW9" s="259">
        <v>3.82182146425185</v>
      </c>
      <c r="DX9" s="259">
        <v>1.10747914034879</v>
      </c>
      <c r="DY9" s="259">
        <v>2.0001103925843</v>
      </c>
      <c r="DZ9" s="259">
        <v>3.17313131404202</v>
      </c>
      <c r="EA9" s="259">
        <v>3.03535076428902</v>
      </c>
      <c r="EB9" s="259">
        <v>2.93544065538731</v>
      </c>
      <c r="EC9" s="259">
        <v>-0.764348763311446</v>
      </c>
      <c r="ED9" s="259">
        <v>-38.1735783152287</v>
      </c>
      <c r="EE9" s="259">
        <v>-9.94105489320522</v>
      </c>
      <c r="EF9" s="259">
        <v>-7.54265055100385</v>
      </c>
      <c r="EG9" s="259">
        <v>1.84609128832116</v>
      </c>
      <c r="EH9" s="259">
        <v>38.6308019583101</v>
      </c>
      <c r="EI9" s="259">
        <v>-4.42385986749741</v>
      </c>
      <c r="EJ9" s="259">
        <v>11.9465651653499</v>
      </c>
      <c r="EK9" s="259">
        <v>7.6147376410657</v>
      </c>
      <c r="EL9" s="259">
        <v>22.5474150348568</v>
      </c>
      <c r="EM9" s="259">
        <v>23.169778215478</v>
      </c>
      <c r="EN9" s="259">
        <v>2.36667859265162</v>
      </c>
      <c r="EO9" s="259">
        <v>-1.53661292611218</v>
      </c>
      <c r="EP9" s="259">
        <v>2.00108020003506</v>
      </c>
      <c r="EQ9" s="259">
        <v>0.901432590974522</v>
      </c>
      <c r="ER9" s="259">
        <v>5.358016868915</v>
      </c>
      <c r="ES9" s="259">
        <v>5.78099373931961</v>
      </c>
      <c r="ET9" s="259"/>
      <c r="EU9" s="259">
        <v>7.74202334164383</v>
      </c>
      <c r="EV9" s="259">
        <v>12.1357818639642</v>
      </c>
      <c r="EW9" s="259">
        <v>3.82675801346353</v>
      </c>
      <c r="EX9" s="259">
        <v>2.52465577684598</v>
      </c>
      <c r="EY9" s="259">
        <v>-18.8784998182058</v>
      </c>
      <c r="EZ9" s="259">
        <v>23.5113791370242</v>
      </c>
      <c r="FA9" s="259">
        <v>8.75645199872889</v>
      </c>
      <c r="FB9" s="259">
        <v>0.0526474217273858</v>
      </c>
      <c r="FC9" s="259">
        <v>5.49584631600275</v>
      </c>
      <c r="FD9" s="259">
        <v>9.09869112966406</v>
      </c>
      <c r="FE9" s="259">
        <v>3.12364839930481</v>
      </c>
      <c r="FF9" s="259">
        <v>2.80870777796638</v>
      </c>
      <c r="FG9" s="259">
        <v>-14.5131719778032</v>
      </c>
      <c r="FH9" s="259">
        <v>9.8675505994789</v>
      </c>
      <c r="FI9" s="259">
        <v>13.2519374482133</v>
      </c>
      <c r="FJ9" s="259">
        <v>1.77664313069516</v>
      </c>
      <c r="FK9" s="259">
        <v>-17.2919923427884</v>
      </c>
      <c r="FL9" s="259">
        <v>15.8630872492816</v>
      </c>
      <c r="FM9" s="259">
        <v>6.05943919632688</v>
      </c>
      <c r="FN9" s="259">
        <v>2.41966990654059</v>
      </c>
      <c r="FO9" s="259">
        <v>4.25102550009566</v>
      </c>
      <c r="FP9" s="259">
        <v>-2.49881308293469</v>
      </c>
      <c r="FQ9" s="259">
        <v>-4.47503548057658</v>
      </c>
      <c r="FR9" s="259">
        <v>3.2045353638315</v>
      </c>
      <c r="FS9" s="259">
        <v>5.40847718276996</v>
      </c>
      <c r="FT9" s="259">
        <v>1.6863919542247</v>
      </c>
      <c r="FU9" s="259">
        <v>4.27401507463721</v>
      </c>
      <c r="FV9" s="259">
        <v>-2.52030702792968</v>
      </c>
      <c r="FW9" s="259">
        <v>-20.3798618966412</v>
      </c>
      <c r="FX9" s="259">
        <v>8.29672421326832</v>
      </c>
      <c r="FY9" s="259">
        <v>7.8488245766593</v>
      </c>
      <c r="FZ9" s="259">
        <v>7.81469717174052</v>
      </c>
      <c r="GA9" s="259">
        <v>7.4688216004692</v>
      </c>
      <c r="GB9" s="259">
        <v>-6.05144386175735</v>
      </c>
      <c r="GC9" s="259">
        <v>-1.01234460329469</v>
      </c>
      <c r="GD9" s="259">
        <v>4.04599208264531</v>
      </c>
      <c r="GE9" s="259">
        <v>4.41159071807193</v>
      </c>
      <c r="GF9" s="259">
        <v>-0.675893935581485</v>
      </c>
      <c r="GG9" s="259">
        <v>3.89414124552758</v>
      </c>
      <c r="GH9" s="259">
        <v>-6.27218987250021</v>
      </c>
      <c r="GI9" s="259">
        <v>-11.4423102237889</v>
      </c>
      <c r="GJ9" s="259">
        <v>9.76437015686011</v>
      </c>
      <c r="GK9" s="259">
        <v>-0.458316692142503</v>
      </c>
      <c r="GL9" s="259">
        <v>10.0093878903293</v>
      </c>
      <c r="GM9" s="259">
        <v>3.5752573845661</v>
      </c>
      <c r="GN9" s="259">
        <v>-5.31570144972949</v>
      </c>
      <c r="GO9" s="259">
        <v>1.3457273938577</v>
      </c>
      <c r="GP9" s="259">
        <v>-1.04465980958386</v>
      </c>
      <c r="GQ9" s="259">
        <v>5.33031203607557</v>
      </c>
      <c r="GR9" s="259">
        <v>-0.854703143893261</v>
      </c>
      <c r="GS9" s="259">
        <v>2.1549403527117</v>
      </c>
      <c r="GT9" s="259">
        <v>-7.76607802338171</v>
      </c>
      <c r="GU9" s="259">
        <v>-12.4146787496616</v>
      </c>
      <c r="GV9" s="259">
        <v>10.2690105237539</v>
      </c>
      <c r="GW9" s="259">
        <v>4.78276645780313</v>
      </c>
      <c r="GX9" s="259">
        <v>6.20969803463503</v>
      </c>
      <c r="GY9" s="259">
        <v>3.63024010378199</v>
      </c>
      <c r="GZ9" s="259">
        <v>-5.59027423007376</v>
      </c>
      <c r="HA9" s="259">
        <v>1.01723082881837</v>
      </c>
      <c r="HB9" s="259">
        <v>-0.242017629296214</v>
      </c>
      <c r="HC9" s="259">
        <v>2.08354318567383</v>
      </c>
      <c r="HD9" s="259">
        <v>-0.952580419896705</v>
      </c>
      <c r="HE9" s="259">
        <v>2.50852456580944</v>
      </c>
      <c r="HF9" s="259">
        <v>-6.84159520882795</v>
      </c>
      <c r="HG9" s="259">
        <v>-12.0416619797635</v>
      </c>
      <c r="HH9" s="259">
        <v>8.36312149510015</v>
      </c>
      <c r="HI9" s="259">
        <v>6.85620484607206</v>
      </c>
      <c r="HJ9" s="259">
        <v>6.72970663638628</v>
      </c>
      <c r="HK9" s="259">
        <v>3.19602482222292</v>
      </c>
      <c r="HL9" s="259">
        <v>-5.88424742760154</v>
      </c>
      <c r="HM9" s="259">
        <v>4.23843799845062</v>
      </c>
      <c r="HN9" s="259">
        <v>-5.55151792155897</v>
      </c>
      <c r="HO9" s="259">
        <v>1.81495195212169</v>
      </c>
      <c r="HP9" s="259">
        <v>3.91166485791953</v>
      </c>
      <c r="HQ9" s="259">
        <v>1.22637445150721</v>
      </c>
      <c r="HR9" s="259">
        <v>-9.23826515582667</v>
      </c>
      <c r="HS9" s="259">
        <v>-8.51881781263714</v>
      </c>
      <c r="HT9" s="259">
        <v>-5.1699182909052</v>
      </c>
      <c r="HU9" s="259">
        <v>-37.5206550431762</v>
      </c>
      <c r="HV9" s="259">
        <v>18.2013568537095</v>
      </c>
      <c r="HW9" s="259">
        <v>23.6558609256524</v>
      </c>
      <c r="HX9" s="259">
        <v>13.7823290358093</v>
      </c>
      <c r="HY9" s="259">
        <v>8.27396026574854</v>
      </c>
      <c r="HZ9" s="259">
        <v>-0.495046549168336</v>
      </c>
      <c r="IA9" s="259">
        <v>0.0417299505556628</v>
      </c>
      <c r="IB9" s="259">
        <v>-1.12448934851605</v>
      </c>
      <c r="IC9" s="259">
        <v>10.4727332768962</v>
      </c>
      <c r="ID9" s="259">
        <v>-8.03219553908384</v>
      </c>
      <c r="IE9" s="259">
        <v>-6.84280940193727</v>
      </c>
      <c r="IF9" s="259">
        <v>4.31413915975578</v>
      </c>
      <c r="IG9" s="259">
        <v>16.556472629507</v>
      </c>
      <c r="IH9" s="259">
        <v>-13.3340711811906</v>
      </c>
      <c r="II9" s="259">
        <v>-29.6202289791946</v>
      </c>
      <c r="IJ9" s="259">
        <v>6.02787832341618</v>
      </c>
      <c r="IK9" s="259">
        <v>36.3577532476935</v>
      </c>
      <c r="IL9" s="259">
        <v>5.93798808545097</v>
      </c>
      <c r="IM9" s="259">
        <v>7.87531886092536</v>
      </c>
      <c r="IN9" s="259">
        <v>-3.05182555031811</v>
      </c>
      <c r="IO9" s="259">
        <v>7.11204151878049</v>
      </c>
      <c r="IP9" s="259">
        <v>-9.15325793332501</v>
      </c>
      <c r="IQ9" s="259">
        <v>-6.48113489187628</v>
      </c>
      <c r="IR9" s="259">
        <v>3.32283820298271</v>
      </c>
      <c r="IS9" s="259">
        <v>20.5018645116108</v>
      </c>
      <c r="IT9" s="259">
        <v>-13.9672068455842</v>
      </c>
      <c r="IU9" s="259">
        <v>2.44285833854339</v>
      </c>
      <c r="IV9" s="259">
        <v>0.0119615856622346</v>
      </c>
      <c r="IW9" s="259">
        <v>3.82904367748694</v>
      </c>
      <c r="IX9" s="259">
        <v>3.099340110795</v>
      </c>
      <c r="IY9" s="259">
        <v>-2.43720611468947</v>
      </c>
      <c r="IZ9" s="259">
        <v>1.05171719758192</v>
      </c>
      <c r="JA9" s="259">
        <v>2.37399066026119</v>
      </c>
      <c r="JB9" s="259">
        <v>-11.2997373216757</v>
      </c>
      <c r="JC9" s="259">
        <v>-7.12209693786529</v>
      </c>
      <c r="JD9" s="259">
        <v>5.06467882128973</v>
      </c>
      <c r="JE9" s="259">
        <v>14.6774834729821</v>
      </c>
      <c r="JF9" s="259">
        <v>1.09410319357237</v>
      </c>
      <c r="JG9" s="259">
        <v>-6.27863143141549</v>
      </c>
      <c r="JH9" s="259">
        <v>0.29404607560619</v>
      </c>
      <c r="JI9" s="259">
        <v>2.13829520049174</v>
      </c>
      <c r="JJ9" s="259">
        <v>3.45794490834777</v>
      </c>
      <c r="JK9" s="259">
        <v>1.85404296829634</v>
      </c>
      <c r="JL9" s="259">
        <v>0.413685105737144</v>
      </c>
      <c r="JM9" s="259">
        <v>4.63322576458913</v>
      </c>
      <c r="JN9" s="259">
        <v>-10.8544927731504</v>
      </c>
      <c r="JO9" s="259">
        <v>-10.08176347221</v>
      </c>
      <c r="JP9" s="259">
        <v>7.54964711406514</v>
      </c>
      <c r="JQ9" s="259">
        <v>13.9622857588043</v>
      </c>
      <c r="JR9" s="259">
        <v>0.247297974440556</v>
      </c>
      <c r="JS9" s="259">
        <v>-100</v>
      </c>
      <c r="JT9" s="259" t="e">
        <v>#DIV/0!</v>
      </c>
      <c r="JU9" s="259" t="e">
        <v>#DIV/0!</v>
      </c>
      <c r="JV9" s="259" t="e">
        <v>#DIV/0!</v>
      </c>
      <c r="JW9" s="259" t="e">
        <v>#DIV/0!</v>
      </c>
      <c r="JX9" s="259" t="e">
        <v>#DIV/0!</v>
      </c>
      <c r="JY9" s="259" t="e">
        <v>#DIV/0!</v>
      </c>
      <c r="JZ9" s="259">
        <v>12.8211511608711</v>
      </c>
      <c r="KA9" s="259">
        <v>-0.972686736837559</v>
      </c>
      <c r="KB9" s="259">
        <v>8.72614433178327</v>
      </c>
      <c r="KC9" s="259">
        <v>-10.704554550852</v>
      </c>
      <c r="KD9" s="259">
        <v>13.2248346366248</v>
      </c>
      <c r="KE9" s="259">
        <v>1.55723044598747</v>
      </c>
      <c r="KF9" s="259">
        <v>7.72706499536915</v>
      </c>
      <c r="KG9" s="259">
        <v>-8.63686305721093</v>
      </c>
      <c r="KH9" s="259">
        <v>9.6902348758811</v>
      </c>
      <c r="KI9" s="259">
        <v>0.452716539485266</v>
      </c>
      <c r="KJ9" s="259">
        <v>5.21040803149231</v>
      </c>
      <c r="KK9" s="259">
        <v>-11.6404893298064</v>
      </c>
      <c r="KL9" s="259">
        <v>12.633960164436</v>
      </c>
      <c r="KM9" s="259">
        <v>-0.8466748776587</v>
      </c>
      <c r="KN9" s="259">
        <v>2.45976217104263</v>
      </c>
      <c r="KO9" s="259">
        <v>-10.8604040054857</v>
      </c>
      <c r="KP9" s="259">
        <v>13.9292724070503</v>
      </c>
      <c r="KQ9" s="259">
        <v>-0.979087255486149</v>
      </c>
      <c r="KR9" s="259">
        <v>2.3604101921284</v>
      </c>
      <c r="KS9" s="259">
        <v>-14.0643319427226</v>
      </c>
      <c r="KT9" s="259">
        <v>-29.0190657259143</v>
      </c>
      <c r="KU9" s="259">
        <v>44.2379924678616</v>
      </c>
      <c r="KV9" s="259">
        <v>5.08642093968037</v>
      </c>
      <c r="KW9" s="259">
        <v>-5.33784554669207</v>
      </c>
      <c r="KX9" s="259">
        <v>-3.38221410667941</v>
      </c>
      <c r="KY9" s="259">
        <v>-0.558098302822231</v>
      </c>
      <c r="KZ9" s="259">
        <v>23.085781173085</v>
      </c>
      <c r="LA9" s="259">
        <v>-9.00084427794575</v>
      </c>
      <c r="LB9" s="259">
        <v>10.0245204993136</v>
      </c>
      <c r="LC9" s="259">
        <v>-0.0530776280926233</v>
      </c>
      <c r="LD9" s="259">
        <v>2.29686846255358</v>
      </c>
      <c r="LE9" s="259">
        <v>-12.4706865901887</v>
      </c>
      <c r="LF9" s="259">
        <v>13.9775938339328</v>
      </c>
      <c r="LG9" s="259">
        <v>-1.13057988594804</v>
      </c>
      <c r="LH9" s="259">
        <v>6.81508593445834</v>
      </c>
      <c r="LI9" s="259">
        <v>-12.1192859454631</v>
      </c>
      <c r="LJ9" s="378"/>
      <c r="LK9" s="379" t="s">
        <v>380</v>
      </c>
      <c r="LL9" s="380">
        <v>0.179209687374426</v>
      </c>
      <c r="LM9" s="381">
        <v>0.14440329814646</v>
      </c>
      <c r="LN9" s="382"/>
      <c r="LO9" s="113"/>
      <c r="LP9" s="380">
        <v>0.173923523199331</v>
      </c>
      <c r="LQ9" s="382"/>
      <c r="LR9"/>
      <c r="LS9"/>
      <c r="LT9"/>
      <c r="LU9"/>
      <c r="LV9"/>
      <c r="LX9" s="391"/>
    </row>
    <row r="10" s="100" customFormat="1" ht="18" customHeight="1" spans="1:334">
      <c r="A10" s="300"/>
      <c r="C10" s="325">
        <v>1.3</v>
      </c>
      <c r="D10" s="329">
        <v>0.351340772931963</v>
      </c>
      <c r="E10" s="329">
        <v>0.516410023073151</v>
      </c>
      <c r="F10" s="330">
        <v>12</v>
      </c>
      <c r="G10" s="328"/>
      <c r="H10" s="71" t="s">
        <v>92</v>
      </c>
      <c r="I10" s="259">
        <v>8.94389484140324</v>
      </c>
      <c r="J10" s="259">
        <v>7.70405159462626</v>
      </c>
      <c r="K10" s="259">
        <v>6.6610747710904</v>
      </c>
      <c r="L10" s="259">
        <v>5.57986793053095</v>
      </c>
      <c r="M10" s="259">
        <v>3.61871358333714</v>
      </c>
      <c r="N10" s="259">
        <v>4.28695196999746</v>
      </c>
      <c r="O10" s="259">
        <v>2.10564573529615</v>
      </c>
      <c r="P10" s="259">
        <v>1.63941900963675</v>
      </c>
      <c r="Q10" s="259">
        <v>2.50801886692101</v>
      </c>
      <c r="R10" s="259">
        <v>-7.89000571316123</v>
      </c>
      <c r="S10" s="259">
        <v>3.42615626513785</v>
      </c>
      <c r="T10" s="259">
        <v>0.754437130561243</v>
      </c>
      <c r="U10" s="259">
        <v>2.65371061268318</v>
      </c>
      <c r="V10" s="259">
        <v>2.38447562140595</v>
      </c>
      <c r="W10" s="259">
        <v>3.30233634050427</v>
      </c>
      <c r="X10" s="259">
        <v>2.09626726680119</v>
      </c>
      <c r="Y10" s="259">
        <v>2.53754925662942</v>
      </c>
      <c r="Z10" s="259">
        <v>2.04019262826449</v>
      </c>
      <c r="AA10" s="259">
        <v>2.57157148321416</v>
      </c>
      <c r="AB10" s="259">
        <v>-2.26555062515848</v>
      </c>
      <c r="AC10" s="259">
        <v>-3.82336791607663</v>
      </c>
      <c r="AD10" s="259">
        <v>0.47440394981642</v>
      </c>
      <c r="AE10" s="259">
        <v>11.3372293575513</v>
      </c>
      <c r="AF10" s="259">
        <v>2.37861924556717</v>
      </c>
      <c r="AG10" s="355">
        <v>0.339510848753903</v>
      </c>
      <c r="AH10" s="259">
        <v>0.189846154732891</v>
      </c>
      <c r="AI10" s="259">
        <v>-1.19880537033249</v>
      </c>
      <c r="AJ10" s="259">
        <v>1.52170067646628</v>
      </c>
      <c r="AK10" s="259">
        <v>1.7266066394605</v>
      </c>
      <c r="AL10" s="259">
        <v>1.89328285549766</v>
      </c>
      <c r="AM10" s="259">
        <v>2.64055462323131</v>
      </c>
      <c r="AN10" s="259">
        <v>2.27588657805724</v>
      </c>
      <c r="AO10" s="259">
        <v>3.34845782800079</v>
      </c>
      <c r="AP10" s="259">
        <v>5.54683579225659</v>
      </c>
      <c r="AQ10" s="259">
        <v>-1.54933113859931</v>
      </c>
      <c r="AR10" s="259">
        <v>6.28673564683689</v>
      </c>
      <c r="AS10" s="259">
        <v>6.5540228552958</v>
      </c>
      <c r="AT10" s="259">
        <v>6.76488514202404</v>
      </c>
      <c r="AU10" s="259">
        <v>10.8984630935432</v>
      </c>
      <c r="AV10" s="259">
        <v>8.18904753549825</v>
      </c>
      <c r="AW10" s="259">
        <v>4.69639968128055</v>
      </c>
      <c r="AX10" s="259">
        <v>4.32714219878602</v>
      </c>
      <c r="AY10" s="259">
        <v>3.82095682738164</v>
      </c>
      <c r="AZ10" s="259">
        <v>4.31851946742994</v>
      </c>
      <c r="BA10" s="259">
        <v>5.48530418292457</v>
      </c>
      <c r="BB10" s="259">
        <v>3.54277368696248</v>
      </c>
      <c r="BC10" s="259">
        <v>4.03346800984976</v>
      </c>
      <c r="BD10" s="259">
        <v>7.29790168613714</v>
      </c>
      <c r="BE10" s="259">
        <v>-1.69482588654459</v>
      </c>
      <c r="BF10" s="259">
        <v>4.53179342045932</v>
      </c>
      <c r="BG10" s="259">
        <v>-12.3481082024966</v>
      </c>
      <c r="BH10" s="259">
        <v>-97.7403413320244</v>
      </c>
      <c r="BI10" s="259">
        <v>-82.7155898277644</v>
      </c>
      <c r="BJ10" s="259">
        <v>-27.5553840226142</v>
      </c>
      <c r="BK10" s="259">
        <v>5.70635989483338</v>
      </c>
      <c r="BL10" s="259">
        <v>2.13158368142436</v>
      </c>
      <c r="BM10" s="259">
        <v>7.63378523023547</v>
      </c>
      <c r="BN10" s="259">
        <v>5.04481482647843</v>
      </c>
      <c r="BO10" s="259">
        <v>5.63591973961866</v>
      </c>
      <c r="BP10" s="259">
        <v>5.39462946934017</v>
      </c>
      <c r="BQ10" s="259">
        <v>5.8741453277084</v>
      </c>
      <c r="BR10" s="259">
        <v>2.6539940193156</v>
      </c>
      <c r="BS10" s="259">
        <v>12.0685862776115</v>
      </c>
      <c r="BT10" s="259">
        <v>3960.1004352664</v>
      </c>
      <c r="BU10" s="259">
        <v>401.200413217942</v>
      </c>
      <c r="BV10" s="259">
        <v>-96.2959509949733</v>
      </c>
      <c r="BW10" s="259">
        <v>-97.9449206754576</v>
      </c>
      <c r="BX10" s="259">
        <v>-97.9640051519445</v>
      </c>
      <c r="BY10" s="259">
        <v>-49.4303907485042</v>
      </c>
      <c r="BZ10" s="259">
        <v>7.85793973522956</v>
      </c>
      <c r="CA10" s="259">
        <v>5.15076772103458</v>
      </c>
      <c r="CB10" s="259">
        <v>6.36667056407502</v>
      </c>
      <c r="CC10" s="259">
        <v>1.34031825794445</v>
      </c>
      <c r="CD10" s="259">
        <v>9.23892719547635</v>
      </c>
      <c r="CE10" s="259">
        <v>1.66112627412849</v>
      </c>
      <c r="CF10" s="259">
        <v>11.7854050926221</v>
      </c>
      <c r="CG10" s="259">
        <v>4.60327777310016</v>
      </c>
      <c r="CH10" s="259">
        <v>2765.02742315233</v>
      </c>
      <c r="CI10" s="259">
        <v>2699.18158063293</v>
      </c>
      <c r="CJ10" s="259">
        <v>2813.57671552349</v>
      </c>
      <c r="CK10" s="259">
        <v>29.9929801334792</v>
      </c>
      <c r="CL10" s="259">
        <v>-28.121919560503</v>
      </c>
      <c r="CM10" s="259">
        <v>1.62240656344585</v>
      </c>
      <c r="CN10" s="259">
        <v>-12.4266736746398</v>
      </c>
      <c r="CO10" s="259">
        <v>19.5224687326786</v>
      </c>
      <c r="CP10" s="259">
        <v>3.86261355154977</v>
      </c>
      <c r="CQ10" s="259">
        <v>24.3593418354404</v>
      </c>
      <c r="CR10" s="259">
        <v>6.40603641597181</v>
      </c>
      <c r="CS10" s="259">
        <v>36.2169564932931</v>
      </c>
      <c r="CT10" s="259">
        <v>19.8572248357186</v>
      </c>
      <c r="CU10" s="259">
        <v>17.2157361006617</v>
      </c>
      <c r="CV10" s="259">
        <v>12.1256526236851</v>
      </c>
      <c r="CW10" s="259">
        <v>12.4615761034592</v>
      </c>
      <c r="CX10" s="259">
        <v>9.9424329228263</v>
      </c>
      <c r="CY10" s="259">
        <v>3.74872823128649</v>
      </c>
      <c r="CZ10" s="259">
        <v>4.85308240282005</v>
      </c>
      <c r="DA10" s="259">
        <v>4.17636974469518</v>
      </c>
      <c r="DB10" s="259">
        <v>10.6466734897943</v>
      </c>
      <c r="DC10" s="259">
        <v>8.49362252310881</v>
      </c>
      <c r="DD10" s="259">
        <v>9.20496162222915</v>
      </c>
      <c r="DE10" s="259">
        <v>7.2684397865723</v>
      </c>
      <c r="DF10" s="259">
        <v>-100</v>
      </c>
      <c r="DG10" s="259">
        <v>-100</v>
      </c>
      <c r="DH10" s="259">
        <v>-100</v>
      </c>
      <c r="DI10" s="259">
        <v>-100</v>
      </c>
      <c r="DJ10" s="259">
        <v>-100</v>
      </c>
      <c r="DK10" s="259">
        <v>-100</v>
      </c>
      <c r="DL10" s="259">
        <v>-100</v>
      </c>
      <c r="DM10" s="259">
        <v>7.75744003791068</v>
      </c>
      <c r="DN10" s="259">
        <v>4.48024513089626</v>
      </c>
      <c r="DO10" s="259">
        <v>2.07433181333379</v>
      </c>
      <c r="DP10" s="259">
        <v>-1.49915899480852</v>
      </c>
      <c r="DQ10" s="259">
        <v>2.78224959238618</v>
      </c>
      <c r="DR10" s="259">
        <v>2.22376870274854</v>
      </c>
      <c r="DS10" s="259">
        <v>-1.21561554995202</v>
      </c>
      <c r="DT10" s="259">
        <v>4.66795255030648</v>
      </c>
      <c r="DU10" s="259">
        <v>-0.229356589428605</v>
      </c>
      <c r="DV10" s="259">
        <v>1.71670051807278</v>
      </c>
      <c r="DW10" s="259">
        <v>2.74152725120813</v>
      </c>
      <c r="DX10" s="259">
        <v>3.32856523071324</v>
      </c>
      <c r="DY10" s="259">
        <v>8.0766047722915</v>
      </c>
      <c r="DZ10" s="259">
        <v>5.70561012873453</v>
      </c>
      <c r="EA10" s="259">
        <v>4.52755717578701</v>
      </c>
      <c r="EB10" s="259">
        <v>4.9892922978716</v>
      </c>
      <c r="EC10" s="259">
        <v>-3.30767070110991</v>
      </c>
      <c r="ED10" s="259">
        <v>-69.1202067070597</v>
      </c>
      <c r="EE10" s="259">
        <v>5.10907301715433</v>
      </c>
      <c r="EF10" s="259">
        <v>5.36087294392067</v>
      </c>
      <c r="EG10" s="259">
        <v>6.65892975595568</v>
      </c>
      <c r="EH10" s="259">
        <v>94.4106406019573</v>
      </c>
      <c r="EI10" s="259">
        <v>-81.8070252386487</v>
      </c>
      <c r="EJ10" s="259">
        <v>6.44669123747181</v>
      </c>
      <c r="EK10" s="259">
        <v>4.14049072647124</v>
      </c>
      <c r="EL10" s="259">
        <v>49.8473221503205</v>
      </c>
      <c r="EM10" s="259">
        <v>234.496923436608</v>
      </c>
      <c r="EN10" s="259">
        <v>-12.9804794719646</v>
      </c>
      <c r="EO10" s="259">
        <v>15.4600079757679</v>
      </c>
      <c r="EP10" s="259">
        <v>20.1969534846745</v>
      </c>
      <c r="EQ10" s="259">
        <v>13.8565017615188</v>
      </c>
      <c r="ER10" s="259">
        <v>5.80450076459351</v>
      </c>
      <c r="ES10" s="259">
        <v>7.74312442173752</v>
      </c>
      <c r="ET10" s="259"/>
      <c r="EU10" s="259">
        <v>6.48679905900916</v>
      </c>
      <c r="EV10" s="259">
        <v>2.6002688284607</v>
      </c>
      <c r="EW10" s="259">
        <v>0.497239785213836</v>
      </c>
      <c r="EX10" s="259">
        <v>7.42058215018602</v>
      </c>
      <c r="EY10" s="259">
        <v>-37.4322599430468</v>
      </c>
      <c r="EZ10" s="259">
        <v>56.090310440244</v>
      </c>
      <c r="FA10" s="259">
        <v>5.63533344059638</v>
      </c>
      <c r="FB10" s="259">
        <v>17.2514900072606</v>
      </c>
      <c r="FC10" s="259">
        <v>7.9081931606124</v>
      </c>
      <c r="FD10" s="259">
        <v>2.05501689280554</v>
      </c>
      <c r="FE10" s="259">
        <v>1.84115280654204</v>
      </c>
      <c r="FF10" s="259">
        <v>5.84833065761931</v>
      </c>
      <c r="FG10" s="259">
        <v>-15.9584706427453</v>
      </c>
      <c r="FH10" s="259">
        <v>-12.3759792480235</v>
      </c>
      <c r="FI10" s="259">
        <v>22.1450432488042</v>
      </c>
      <c r="FJ10" s="259">
        <v>13.8979452856016</v>
      </c>
      <c r="FK10" s="259">
        <v>1.06399846302472</v>
      </c>
      <c r="FL10" s="259">
        <v>2.20821808563902</v>
      </c>
      <c r="FM10" s="259">
        <v>-3.63757715975244</v>
      </c>
      <c r="FN10" s="259">
        <v>3.84377513698169</v>
      </c>
      <c r="FO10" s="259">
        <v>2.11884193045968</v>
      </c>
      <c r="FP10" s="259">
        <v>-3.55694004925401</v>
      </c>
      <c r="FQ10" s="259">
        <v>8.32704087657403</v>
      </c>
      <c r="FR10" s="259">
        <v>-6.38273322378564</v>
      </c>
      <c r="FS10" s="259">
        <v>2.02188165886368</v>
      </c>
      <c r="FT10" s="259">
        <v>-12.8578854287426</v>
      </c>
      <c r="FU10" s="259">
        <v>6.87388640690818</v>
      </c>
      <c r="FV10" s="259">
        <v>11.0630765434078</v>
      </c>
      <c r="FW10" s="259">
        <v>-0.0861670985156593</v>
      </c>
      <c r="FX10" s="259">
        <v>1.21846142319291</v>
      </c>
      <c r="FY10" s="259">
        <v>-4.6143881563729</v>
      </c>
      <c r="FZ10" s="259">
        <v>1.91486884991463</v>
      </c>
      <c r="GA10" s="259">
        <v>2.77740762597325</v>
      </c>
      <c r="GB10" s="259">
        <v>-5.57418040377848</v>
      </c>
      <c r="GC10" s="259">
        <v>7.83240650837085</v>
      </c>
      <c r="GD10" s="259">
        <v>-5.58268984146908</v>
      </c>
      <c r="GE10" s="259">
        <v>-8.32683100694544</v>
      </c>
      <c r="GF10" s="259">
        <v>-2.1520516996795</v>
      </c>
      <c r="GG10" s="259">
        <v>4.11310501841768</v>
      </c>
      <c r="GH10" s="259">
        <v>13.1566732338288</v>
      </c>
      <c r="GI10" s="259">
        <v>-0.348216076279385</v>
      </c>
      <c r="GJ10" s="259">
        <v>2.12586900841568</v>
      </c>
      <c r="GK10" s="259">
        <v>-5.72802837590915</v>
      </c>
      <c r="GL10" s="259">
        <v>2.35536679683418</v>
      </c>
      <c r="GM10" s="259">
        <v>2.27888756869152</v>
      </c>
      <c r="GN10" s="259">
        <v>-5.08245373605729</v>
      </c>
      <c r="GO10" s="259">
        <v>2.74719127789125</v>
      </c>
      <c r="GP10" s="259">
        <v>-7.08763430340414</v>
      </c>
      <c r="GQ10" s="259">
        <v>-4.23030196430008</v>
      </c>
      <c r="GR10" s="259">
        <v>8.42681353471721</v>
      </c>
      <c r="GS10" s="259">
        <v>-4.26422501566043</v>
      </c>
      <c r="GT10" s="259">
        <v>10.9028948155723</v>
      </c>
      <c r="GU10" s="259">
        <v>-0.496854968610364</v>
      </c>
      <c r="GV10" s="259">
        <v>0.710383815154245</v>
      </c>
      <c r="GW10" s="259">
        <v>-3.13223517919438</v>
      </c>
      <c r="GX10" s="259">
        <v>2.56195538687336</v>
      </c>
      <c r="GY10" s="259">
        <v>2.44646868167273</v>
      </c>
      <c r="GZ10" s="259">
        <v>-4.38634109155464</v>
      </c>
      <c r="HA10" s="259">
        <v>2.38214436706762</v>
      </c>
      <c r="HB10" s="259">
        <v>-6.11325866565934</v>
      </c>
      <c r="HC10" s="259">
        <v>-2.19313568015964</v>
      </c>
      <c r="HD10" s="259">
        <v>1.13701879243288</v>
      </c>
      <c r="HE10" s="259">
        <v>3.35575294090276</v>
      </c>
      <c r="HF10" s="259">
        <v>11.1817906249588</v>
      </c>
      <c r="HG10" s="259">
        <v>-0.299945831482191</v>
      </c>
      <c r="HH10" s="259">
        <v>4.6095517997737</v>
      </c>
      <c r="HI10" s="259">
        <v>-5.49885976313608</v>
      </c>
      <c r="HJ10" s="259">
        <v>-0.749034048437096</v>
      </c>
      <c r="HK10" s="259">
        <v>2.08514656141826</v>
      </c>
      <c r="HL10" s="259">
        <v>-4.85024947077281</v>
      </c>
      <c r="HM10" s="259">
        <v>2.87281148863714</v>
      </c>
      <c r="HN10" s="259">
        <v>-5.06315159612114</v>
      </c>
      <c r="HO10" s="259">
        <v>-3.99426635070542</v>
      </c>
      <c r="HP10" s="259">
        <v>1.61631212395238</v>
      </c>
      <c r="HQ10" s="259">
        <v>6.59892080786626</v>
      </c>
      <c r="HR10" s="259">
        <v>1.86355104691145</v>
      </c>
      <c r="HS10" s="259">
        <v>6.01502474655231</v>
      </c>
      <c r="HT10" s="259">
        <v>-12.2829063263306</v>
      </c>
      <c r="HU10" s="259">
        <v>-97.5637682622625</v>
      </c>
      <c r="HV10" s="259">
        <v>659.182981841354</v>
      </c>
      <c r="HW10" s="259">
        <v>327.872236653856</v>
      </c>
      <c r="HX10" s="259">
        <v>38.8361804069162</v>
      </c>
      <c r="HY10" s="259">
        <v>-0.606139824055489</v>
      </c>
      <c r="HZ10" s="259">
        <v>0.0514432774534583</v>
      </c>
      <c r="IA10" s="259">
        <v>-6.30354129144388</v>
      </c>
      <c r="IB10" s="259">
        <v>2.18812427337529</v>
      </c>
      <c r="IC10" s="259">
        <v>6.35543088060928</v>
      </c>
      <c r="ID10" s="259">
        <v>2.32700149370015</v>
      </c>
      <c r="IE10" s="259">
        <v>2.79058860503514</v>
      </c>
      <c r="IF10" s="259">
        <v>-4.2382054950609</v>
      </c>
      <c r="IG10" s="259">
        <v>-11.7384642089142</v>
      </c>
      <c r="IH10" s="259">
        <v>-6.28241092219449</v>
      </c>
      <c r="II10" s="259">
        <v>-96.8378722549714</v>
      </c>
      <c r="IJ10" s="259">
        <v>-22.9709532823413</v>
      </c>
      <c r="IK10" s="259">
        <v>-1.52916005243402</v>
      </c>
      <c r="IL10" s="259">
        <v>2385.05657881269</v>
      </c>
      <c r="IM10" s="259">
        <v>99.8415084944114</v>
      </c>
      <c r="IN10" s="259">
        <v>-0.37673864626754</v>
      </c>
      <c r="IO10" s="259">
        <v>7.58526375376154</v>
      </c>
      <c r="IP10" s="259">
        <v>-2.50845642944181</v>
      </c>
      <c r="IQ10" s="259">
        <v>10.8022336818084</v>
      </c>
      <c r="IR10" s="259">
        <v>-10.8811104856136</v>
      </c>
      <c r="IS10" s="259">
        <v>-2.94863047357012</v>
      </c>
      <c r="IT10" s="259">
        <v>-12.3036947944293</v>
      </c>
      <c r="IU10" s="259">
        <v>-13.3910246611072</v>
      </c>
      <c r="IV10" s="259">
        <v>-24.7412827523504</v>
      </c>
      <c r="IW10" s="259">
        <v>2.49508228201346</v>
      </c>
      <c r="IX10" s="259">
        <v>10.8740019643275</v>
      </c>
      <c r="IY10" s="259">
        <v>10.4999978303619</v>
      </c>
      <c r="IZ10" s="259">
        <v>40.8489974490514</v>
      </c>
      <c r="JA10" s="259">
        <v>-7.2881687305257</v>
      </c>
      <c r="JB10" s="259">
        <v>33.0591226467802</v>
      </c>
      <c r="JC10" s="259">
        <v>-3.71509474690326</v>
      </c>
      <c r="JD10" s="259">
        <v>6.70602314098092</v>
      </c>
      <c r="JE10" s="259">
        <v>-16.9595833522959</v>
      </c>
      <c r="JF10" s="259">
        <v>12.2654709560885</v>
      </c>
      <c r="JG10" s="259">
        <v>-23.7928104017212</v>
      </c>
      <c r="JH10" s="259">
        <v>-26.3998815902342</v>
      </c>
      <c r="JI10" s="259">
        <v>-1.95575804156735</v>
      </c>
      <c r="JJ10" s="259">
        <v>11.2061755542671</v>
      </c>
      <c r="JK10" s="259">
        <v>8.02479407065093</v>
      </c>
      <c r="JL10" s="259">
        <v>32.9141439706748</v>
      </c>
      <c r="JM10" s="259">
        <v>-6.30129689741071</v>
      </c>
      <c r="JN10" s="259">
        <v>32.2003706624738</v>
      </c>
      <c r="JO10" s="259">
        <v>2.26507700012912</v>
      </c>
      <c r="JP10" s="259">
        <v>4.62965248266156</v>
      </c>
      <c r="JQ10" s="259">
        <v>-16.4151283530523</v>
      </c>
      <c r="JR10" s="259">
        <v>10.2746773816277</v>
      </c>
      <c r="JS10" s="259">
        <v>-100</v>
      </c>
      <c r="JT10" s="259" t="e">
        <v>#DIV/0!</v>
      </c>
      <c r="JU10" s="259" t="e">
        <v>#DIV/0!</v>
      </c>
      <c r="JV10" s="259" t="e">
        <v>#DIV/0!</v>
      </c>
      <c r="JW10" s="259" t="e">
        <v>#DIV/0!</v>
      </c>
      <c r="JX10" s="259" t="e">
        <v>#DIV/0!</v>
      </c>
      <c r="JY10" s="259" t="e">
        <v>#DIV/0!</v>
      </c>
      <c r="JZ10" s="259">
        <v>1.34617702220683</v>
      </c>
      <c r="KA10" s="259">
        <v>2.22329915631188</v>
      </c>
      <c r="KB10" s="259">
        <v>-6.37920622128031</v>
      </c>
      <c r="KC10" s="259">
        <v>11.1009269018464</v>
      </c>
      <c r="KD10" s="259">
        <v>-1.73603405357325</v>
      </c>
      <c r="KE10" s="259">
        <v>-0.130642457217292</v>
      </c>
      <c r="KF10" s="259">
        <v>-9.65674955735669</v>
      </c>
      <c r="KG10" s="259">
        <v>15.9300071170883</v>
      </c>
      <c r="KH10" s="259">
        <v>-2.26996425396018</v>
      </c>
      <c r="KI10" s="259">
        <v>-3.49081103658932</v>
      </c>
      <c r="KJ10" s="259">
        <v>-4.27593284895494</v>
      </c>
      <c r="KK10" s="259">
        <v>10.5057576731031</v>
      </c>
      <c r="KL10" s="259">
        <v>-0.363709827021268</v>
      </c>
      <c r="KM10" s="259">
        <v>-2.51845156819168</v>
      </c>
      <c r="KN10" s="259">
        <v>-3.72899078498344</v>
      </c>
      <c r="KO10" s="259">
        <v>15.5835955955831</v>
      </c>
      <c r="KP10" s="259">
        <v>-2.54954006106455</v>
      </c>
      <c r="KQ10" s="259">
        <v>-3.60485015998006</v>
      </c>
      <c r="KR10" s="259">
        <v>-3.30372775010406</v>
      </c>
      <c r="KS10" s="259">
        <v>6.44939919367782</v>
      </c>
      <c r="KT10" s="259">
        <v>-68.8780890786666</v>
      </c>
      <c r="KU10" s="259">
        <v>228.111161461387</v>
      </c>
      <c r="KV10" s="259">
        <v>-3.07208157939596</v>
      </c>
      <c r="KW10" s="259">
        <v>7.76086676128172</v>
      </c>
      <c r="KX10" s="259">
        <v>-43.273098156738</v>
      </c>
      <c r="KY10" s="259">
        <v>-69.2953119186185</v>
      </c>
      <c r="KZ10" s="259">
        <v>467.123097775492</v>
      </c>
      <c r="LA10" s="259">
        <v>5.42619423081938</v>
      </c>
      <c r="LB10" s="259">
        <v>-18.375895141272</v>
      </c>
      <c r="LC10" s="259">
        <v>-31.4594111465019</v>
      </c>
      <c r="LD10" s="259">
        <v>47.5373212457968</v>
      </c>
      <c r="LE10" s="259">
        <v>39.8825131750019</v>
      </c>
      <c r="LF10" s="259">
        <v>-15.0271257820128</v>
      </c>
      <c r="LG10" s="259">
        <v>-35.0749628065336</v>
      </c>
      <c r="LH10" s="259">
        <v>37.1033922265904</v>
      </c>
      <c r="LI10" s="259">
        <v>42.4455378790754</v>
      </c>
      <c r="LJ10" s="383"/>
      <c r="LK10" s="379" t="s">
        <v>225</v>
      </c>
      <c r="LL10" s="380">
        <v>-0.783850161150544</v>
      </c>
      <c r="LM10" s="381">
        <v>1.03960393342747</v>
      </c>
      <c r="LN10" s="382"/>
      <c r="LO10" s="113"/>
      <c r="LP10" s="380">
        <v>2.87062870055472</v>
      </c>
      <c r="LQ10" s="382"/>
      <c r="LR10"/>
      <c r="LS10"/>
      <c r="LT10"/>
      <c r="LU10"/>
      <c r="LV10"/>
    </row>
    <row r="11" s="289" customFormat="1" ht="20.1" customHeight="1" spans="1:336">
      <c r="A11" s="300"/>
      <c r="B11" s="562" t="s">
        <v>656</v>
      </c>
      <c r="C11" s="331"/>
      <c r="D11" s="332">
        <v>0.865023774967965</v>
      </c>
      <c r="E11" s="332">
        <v>1.32782291453075</v>
      </c>
      <c r="F11" s="333"/>
      <c r="G11" s="323" t="s">
        <v>657</v>
      </c>
      <c r="H11" s="323"/>
      <c r="I11" s="256">
        <v>6.37694127641009</v>
      </c>
      <c r="J11" s="256">
        <v>7.85766186447789</v>
      </c>
      <c r="K11" s="256">
        <v>9.29714453543713</v>
      </c>
      <c r="L11" s="256">
        <v>5.54762617185433</v>
      </c>
      <c r="M11" s="256">
        <v>5.50365663001153</v>
      </c>
      <c r="N11" s="256">
        <v>10.698442408892</v>
      </c>
      <c r="O11" s="256">
        <v>5.30049189174169</v>
      </c>
      <c r="P11" s="256">
        <v>8.19352920768746</v>
      </c>
      <c r="Q11" s="256">
        <v>6.08098835282995</v>
      </c>
      <c r="R11" s="256">
        <v>5.22516544410965</v>
      </c>
      <c r="S11" s="256">
        <v>6.57685244281072</v>
      </c>
      <c r="T11" s="256">
        <v>5.31602795868716</v>
      </c>
      <c r="U11" s="256">
        <v>7.05920120749914</v>
      </c>
      <c r="V11" s="256">
        <v>7.91097149871301</v>
      </c>
      <c r="W11" s="256">
        <v>6.95702015123587</v>
      </c>
      <c r="X11" s="256">
        <v>6.29337911753379</v>
      </c>
      <c r="Y11" s="256">
        <v>7.68691146003768</v>
      </c>
      <c r="Z11" s="256">
        <v>8.35166415677881</v>
      </c>
      <c r="AA11" s="256">
        <v>9.06336178836614</v>
      </c>
      <c r="AB11" s="256">
        <v>8.69192417332189</v>
      </c>
      <c r="AC11" s="256">
        <v>8.68463264954346</v>
      </c>
      <c r="AD11" s="256">
        <v>9.33149851607007</v>
      </c>
      <c r="AE11" s="256">
        <v>7.7947565527372</v>
      </c>
      <c r="AF11" s="256">
        <v>7.67369037633175</v>
      </c>
      <c r="AG11" s="354">
        <v>9.49837404333861</v>
      </c>
      <c r="AH11" s="256">
        <v>7.10406273778166</v>
      </c>
      <c r="AI11" s="256">
        <v>3.54938627005063</v>
      </c>
      <c r="AJ11" s="256">
        <v>3.92855817627439</v>
      </c>
      <c r="AK11" s="256">
        <v>2.14711100722607</v>
      </c>
      <c r="AL11" s="256">
        <v>6.07110559302177</v>
      </c>
      <c r="AM11" s="256">
        <v>3.6217561057786</v>
      </c>
      <c r="AN11" s="256">
        <v>2.89162049266191</v>
      </c>
      <c r="AO11" s="256">
        <v>2.22174907273384</v>
      </c>
      <c r="AP11" s="256">
        <v>2.16009295738158</v>
      </c>
      <c r="AQ11" s="256">
        <v>4.8319098459946</v>
      </c>
      <c r="AR11" s="256">
        <v>4.17135742834786</v>
      </c>
      <c r="AS11" s="256">
        <v>5.44614883786687</v>
      </c>
      <c r="AT11" s="256">
        <v>3.56233553965674</v>
      </c>
      <c r="AU11" s="256">
        <v>4.86987844010656</v>
      </c>
      <c r="AV11" s="256">
        <v>5.65816688004159</v>
      </c>
      <c r="AW11" s="256">
        <v>5.80887094962807</v>
      </c>
      <c r="AX11" s="256">
        <v>5.46754598050477</v>
      </c>
      <c r="AY11" s="256">
        <v>5.78229884396887</v>
      </c>
      <c r="AZ11" s="256">
        <v>6.03137528147136</v>
      </c>
      <c r="BA11" s="256">
        <v>4.04486338181262</v>
      </c>
      <c r="BB11" s="256">
        <v>5.38784905852303</v>
      </c>
      <c r="BC11" s="256">
        <v>6.42433841611418</v>
      </c>
      <c r="BD11" s="256">
        <v>4.85196387854707</v>
      </c>
      <c r="BE11" s="256">
        <v>3.20079550649072</v>
      </c>
      <c r="BF11" s="256">
        <v>6.65038743286944</v>
      </c>
      <c r="BG11" s="256">
        <v>-1.15833232440869</v>
      </c>
      <c r="BH11" s="256">
        <v>-73.8000662107218</v>
      </c>
      <c r="BI11" s="256">
        <v>-45.2648893257603</v>
      </c>
      <c r="BJ11" s="256">
        <v>-9.60421073896075</v>
      </c>
      <c r="BK11" s="256">
        <v>-12.93338866709</v>
      </c>
      <c r="BL11" s="256">
        <v>-10.9793406848285</v>
      </c>
      <c r="BM11" s="256">
        <v>-4.08145644422922</v>
      </c>
      <c r="BN11" s="256">
        <v>-2.59392624951225</v>
      </c>
      <c r="BO11" s="256">
        <v>-3.99569748558673</v>
      </c>
      <c r="BP11" s="256">
        <v>1.28873148703322</v>
      </c>
      <c r="BQ11" s="256">
        <v>-0.84818092115475</v>
      </c>
      <c r="BR11" s="256">
        <v>-1.01989584412649</v>
      </c>
      <c r="BS11" s="256">
        <v>9.07053372039033</v>
      </c>
      <c r="BT11" s="256">
        <v>230.569041789227</v>
      </c>
      <c r="BU11" s="256">
        <v>39.9095711511434</v>
      </c>
      <c r="BV11" s="256">
        <v>-14.5090910860489</v>
      </c>
      <c r="BW11" s="256">
        <v>-11.459522726455</v>
      </c>
      <c r="BX11" s="256">
        <v>-3.74223582151701</v>
      </c>
      <c r="BY11" s="256">
        <v>-0.64333843694574</v>
      </c>
      <c r="BZ11" s="256">
        <v>3.11491418104121</v>
      </c>
      <c r="CA11" s="256">
        <v>6.04493628687193</v>
      </c>
      <c r="CB11" s="256">
        <v>4.20545597747699</v>
      </c>
      <c r="CC11" s="256">
        <v>4.95055944954046</v>
      </c>
      <c r="CD11" s="256">
        <v>4.79049835660331</v>
      </c>
      <c r="CE11" s="256">
        <v>5.37959126139289</v>
      </c>
      <c r="CF11" s="256">
        <v>4.7099247652026</v>
      </c>
      <c r="CG11" s="256">
        <v>5.02087112572767</v>
      </c>
      <c r="CH11" s="256">
        <v>12.3790810448823</v>
      </c>
      <c r="CI11" s="256">
        <v>17.868092745095</v>
      </c>
      <c r="CJ11" s="256">
        <v>12.9356746891198</v>
      </c>
      <c r="CK11" s="256">
        <v>8.04749036248893</v>
      </c>
      <c r="CL11" s="256">
        <v>-1.7518419936947</v>
      </c>
      <c r="CM11" s="256">
        <v>0.758521562861361</v>
      </c>
      <c r="CN11" s="256">
        <v>-0.463606341830669</v>
      </c>
      <c r="CO11" s="256">
        <v>-1.75306775961917</v>
      </c>
      <c r="CP11" s="256">
        <v>1.86875874291785</v>
      </c>
      <c r="CQ11" s="256">
        <v>1.86833785318092</v>
      </c>
      <c r="CR11" s="256">
        <v>2.45814267087638</v>
      </c>
      <c r="CS11" s="256">
        <v>6.07945540549876</v>
      </c>
      <c r="CT11" s="256">
        <v>3.13783537706121</v>
      </c>
      <c r="CU11" s="256">
        <v>1.74319323703165</v>
      </c>
      <c r="CV11" s="321">
        <v>-0.0132672942865923</v>
      </c>
      <c r="CW11" s="256">
        <v>-0.374428828788339</v>
      </c>
      <c r="CX11" s="256">
        <v>1.47407757407805</v>
      </c>
      <c r="CY11" s="256">
        <v>0.664836615446163</v>
      </c>
      <c r="CZ11" s="256">
        <v>-2.30244222922961</v>
      </c>
      <c r="DA11" s="256">
        <v>2.10690687784148</v>
      </c>
      <c r="DB11" s="256">
        <v>-2.33797984308967</v>
      </c>
      <c r="DC11" s="256">
        <v>4.66137798939592</v>
      </c>
      <c r="DD11" s="256">
        <v>4.18556899178559</v>
      </c>
      <c r="DE11" s="256">
        <v>4.29491810835493</v>
      </c>
      <c r="DF11" s="256">
        <v>-100</v>
      </c>
      <c r="DG11" s="256">
        <v>-100</v>
      </c>
      <c r="DH11" s="256">
        <v>-100</v>
      </c>
      <c r="DI11" s="256">
        <v>-100</v>
      </c>
      <c r="DJ11" s="256">
        <v>-100</v>
      </c>
      <c r="DK11" s="256">
        <v>-100</v>
      </c>
      <c r="DL11" s="256">
        <v>-100</v>
      </c>
      <c r="DM11" s="256">
        <v>7.86361591887339</v>
      </c>
      <c r="DN11" s="256">
        <v>7.13968956942743</v>
      </c>
      <c r="DO11" s="256">
        <v>6.50419267126661</v>
      </c>
      <c r="DP11" s="256">
        <v>5.71793874308169</v>
      </c>
      <c r="DQ11" s="256">
        <v>7.29967420187761</v>
      </c>
      <c r="DR11" s="256">
        <v>7.44664648310179</v>
      </c>
      <c r="DS11" s="256">
        <v>8.80968501776964</v>
      </c>
      <c r="DT11" s="256">
        <v>8.25712874500945</v>
      </c>
      <c r="DU11" s="256">
        <v>6.64648671787025</v>
      </c>
      <c r="DV11" s="256">
        <v>3.99823788499268</v>
      </c>
      <c r="DW11" s="256">
        <v>2.89472668247923</v>
      </c>
      <c r="DX11" s="256">
        <v>3.73476060350875</v>
      </c>
      <c r="DY11" s="256">
        <v>4.63445584201195</v>
      </c>
      <c r="DZ11" s="256">
        <v>5.64704529930376</v>
      </c>
      <c r="EA11" s="256">
        <v>5.26072697745829</v>
      </c>
      <c r="EB11" s="256">
        <v>5.57229532649357</v>
      </c>
      <c r="EC11" s="256">
        <v>2.84194969306345</v>
      </c>
      <c r="ED11" s="256">
        <v>-42.6609740730777</v>
      </c>
      <c r="EE11" s="256">
        <v>-9.25584054569141</v>
      </c>
      <c r="EF11" s="256">
        <v>-1.82121600408021</v>
      </c>
      <c r="EG11" s="256">
        <v>2.3239104137927</v>
      </c>
      <c r="EH11" s="256">
        <v>39.6026086837516</v>
      </c>
      <c r="EI11" s="256">
        <v>-5.05183858450393</v>
      </c>
      <c r="EJ11" s="256">
        <v>4.48434544681055</v>
      </c>
      <c r="EK11" s="256">
        <v>5.0474345524087</v>
      </c>
      <c r="EL11" s="256">
        <v>7.26470964286858</v>
      </c>
      <c r="EM11" s="256">
        <v>12.531511081404</v>
      </c>
      <c r="EN11" s="256">
        <v>-0.448048439522779</v>
      </c>
      <c r="EO11" s="256">
        <v>0.682574465770713</v>
      </c>
      <c r="EP11" s="256">
        <v>3.86040821400651</v>
      </c>
      <c r="EQ11" s="256">
        <v>0.396049701030378</v>
      </c>
      <c r="ER11" s="256">
        <v>-0.0749433217444277</v>
      </c>
      <c r="ES11" s="256">
        <v>1.54821744612906</v>
      </c>
      <c r="ET11" s="256"/>
      <c r="EU11" s="256">
        <v>6.8699318384283</v>
      </c>
      <c r="EV11" s="256">
        <v>7.18059922847929</v>
      </c>
      <c r="EW11" s="256">
        <v>5.11871457963986</v>
      </c>
      <c r="EX11" s="256">
        <v>5.08662188144433</v>
      </c>
      <c r="EY11" s="256">
        <v>-22.7078521182809</v>
      </c>
      <c r="EZ11" s="256">
        <v>23.423725243811</v>
      </c>
      <c r="FA11" s="256">
        <v>4.98184825515861</v>
      </c>
      <c r="FB11" s="256">
        <v>1.92942052830251</v>
      </c>
      <c r="FC11" s="256">
        <v>2.51712509738473</v>
      </c>
      <c r="FD11" s="256">
        <v>7.9565267758056</v>
      </c>
      <c r="FE11" s="256">
        <v>4.2863849173271</v>
      </c>
      <c r="FF11" s="256">
        <v>5.28900415096936</v>
      </c>
      <c r="FG11" s="256">
        <v>-12.827900655844</v>
      </c>
      <c r="FH11" s="256">
        <v>7.3323359471118</v>
      </c>
      <c r="FI11" s="256">
        <v>5.58554689164221</v>
      </c>
      <c r="FJ11" s="256">
        <v>1.10639100850507</v>
      </c>
      <c r="FK11" s="256">
        <v>-2.06333244187564</v>
      </c>
      <c r="FL11" s="256">
        <v>6.30760921375813</v>
      </c>
      <c r="FM11" s="256">
        <v>3.18579202639266</v>
      </c>
      <c r="FN11" s="256">
        <v>7.70278120585431</v>
      </c>
      <c r="FO11" s="256">
        <v>-12.4908668194169</v>
      </c>
      <c r="FP11" s="256">
        <v>0.460154293815293</v>
      </c>
      <c r="FQ11" s="256">
        <v>-1.90474641717462</v>
      </c>
      <c r="FR11" s="256">
        <v>9.22930126713626</v>
      </c>
      <c r="FS11" s="256">
        <v>3.38198344111747</v>
      </c>
      <c r="FT11" s="256">
        <v>4.3168348282319</v>
      </c>
      <c r="FU11" s="256">
        <v>-3.82633671627327</v>
      </c>
      <c r="FV11" s="256">
        <v>-5.89748902830746</v>
      </c>
      <c r="FW11" s="256">
        <v>-0.700096779710364</v>
      </c>
      <c r="FX11" s="256">
        <v>7.72640467630569</v>
      </c>
      <c r="FY11" s="256">
        <v>-0.354071926213635</v>
      </c>
      <c r="FZ11" s="256">
        <v>7.65791385907846</v>
      </c>
      <c r="GA11" s="256">
        <v>-8.18209482905029</v>
      </c>
      <c r="GB11" s="256">
        <v>-4.43855006030974</v>
      </c>
      <c r="GC11" s="256">
        <v>0.790333387619071</v>
      </c>
      <c r="GD11" s="256">
        <v>7.09653636738506</v>
      </c>
      <c r="GE11" s="256">
        <v>2.54793512433919</v>
      </c>
      <c r="GF11" s="256">
        <v>5.65685371808449</v>
      </c>
      <c r="GG11" s="256">
        <v>-4.96408948919407</v>
      </c>
      <c r="GH11" s="256">
        <v>-4.33992003381179</v>
      </c>
      <c r="GI11" s="256">
        <v>0.0899400086225057</v>
      </c>
      <c r="GJ11" s="256">
        <v>6.77408493093994</v>
      </c>
      <c r="GK11" s="256">
        <v>-0.972349498060581</v>
      </c>
      <c r="GL11" s="256">
        <v>9.06933558764385</v>
      </c>
      <c r="GM11" s="256">
        <v>-7.61530171330418</v>
      </c>
      <c r="GN11" s="256">
        <v>-3.81086373797768</v>
      </c>
      <c r="GO11" s="256">
        <v>0.447071265132365</v>
      </c>
      <c r="GP11" s="256">
        <v>7.08935186911208</v>
      </c>
      <c r="GQ11" s="256">
        <v>3.15827678256255</v>
      </c>
      <c r="GR11" s="256">
        <v>4.17176183673213</v>
      </c>
      <c r="GS11" s="256">
        <v>-5.07082598245871</v>
      </c>
      <c r="GT11" s="256">
        <v>-2.71882406423178</v>
      </c>
      <c r="GU11" s="256">
        <v>-2.09864477200917</v>
      </c>
      <c r="GV11" s="256">
        <v>3.2303600958069</v>
      </c>
      <c r="GW11" s="256">
        <v>-0.609735055211502</v>
      </c>
      <c r="GX11" s="256">
        <v>7.19976996947145</v>
      </c>
      <c r="GY11" s="256">
        <v>-4.06633148484886</v>
      </c>
      <c r="GZ11" s="256">
        <v>-6.03202293363755</v>
      </c>
      <c r="HA11" s="256">
        <v>-0.260695006354823</v>
      </c>
      <c r="HB11" s="256">
        <v>6.39215130163871</v>
      </c>
      <c r="HC11" s="256">
        <v>3.09605579074289</v>
      </c>
      <c r="HD11" s="256">
        <v>6.89619037369582</v>
      </c>
      <c r="HE11" s="256">
        <v>-5.66898064256756</v>
      </c>
      <c r="HF11" s="256">
        <v>-1.52835088184935</v>
      </c>
      <c r="HG11" s="256">
        <v>-3.84766905524644</v>
      </c>
      <c r="HH11" s="256">
        <v>4.53371158697198</v>
      </c>
      <c r="HI11" s="256">
        <v>0.137364093404415</v>
      </c>
      <c r="HJ11" s="256">
        <v>7.35267288336996</v>
      </c>
      <c r="HK11" s="256">
        <v>-4.37580039941093</v>
      </c>
      <c r="HL11" s="256">
        <v>-5.75158889508474</v>
      </c>
      <c r="HM11" s="256">
        <v>-0.0258474842430871</v>
      </c>
      <c r="HN11" s="256">
        <v>4.39888021532158</v>
      </c>
      <c r="HO11" s="256">
        <v>4.42679449087665</v>
      </c>
      <c r="HP11" s="256">
        <v>7.94751426614802</v>
      </c>
      <c r="HQ11" s="256">
        <v>-7.06268151163417</v>
      </c>
      <c r="HR11" s="256">
        <v>-3.07904451269498</v>
      </c>
      <c r="HS11" s="256">
        <v>-0.633679251178961</v>
      </c>
      <c r="HT11" s="256">
        <v>-3.12002956314433</v>
      </c>
      <c r="HU11" s="256">
        <v>-73.4566163159959</v>
      </c>
      <c r="HV11" s="256">
        <v>124.273865678673</v>
      </c>
      <c r="HW11" s="256">
        <v>57.9246828748733</v>
      </c>
      <c r="HX11" s="256">
        <v>-9.22265466680612</v>
      </c>
      <c r="HY11" s="256">
        <v>2.21788622734877</v>
      </c>
      <c r="HZ11" s="256">
        <v>12.4883663650916</v>
      </c>
      <c r="IA11" s="256">
        <v>6.04627289603363</v>
      </c>
      <c r="IB11" s="256">
        <v>6.39404111321471</v>
      </c>
      <c r="IC11" s="256">
        <v>-1.94707059009453</v>
      </c>
      <c r="ID11" s="256">
        <v>-5.12380891396276</v>
      </c>
      <c r="IE11" s="256">
        <v>-0.805765656369388</v>
      </c>
      <c r="IF11" s="256">
        <v>6.75630393076779</v>
      </c>
      <c r="IG11" s="256">
        <v>-19.5527828555524</v>
      </c>
      <c r="IH11" s="256">
        <v>-5.0786480256094</v>
      </c>
      <c r="II11" s="256">
        <v>-3.50106452449039</v>
      </c>
      <c r="IJ11" s="256">
        <v>-5.98451246416943</v>
      </c>
      <c r="IK11" s="256">
        <v>11.1273113753027</v>
      </c>
      <c r="IL11" s="256">
        <v>16.1097875283457</v>
      </c>
      <c r="IM11" s="256">
        <v>10.0575659132245</v>
      </c>
      <c r="IN11" s="256">
        <v>9.41723998668762</v>
      </c>
      <c r="IO11" s="256">
        <v>-3.64791967580746</v>
      </c>
      <c r="IP11" s="256">
        <v>-4.44541277115769</v>
      </c>
      <c r="IQ11" s="256">
        <v>-0.957047723329111</v>
      </c>
      <c r="IR11" s="256">
        <v>7.35644785768339</v>
      </c>
      <c r="IS11" s="256">
        <v>-20.0640090369081</v>
      </c>
      <c r="IT11" s="256">
        <v>-4.79676978915053</v>
      </c>
      <c r="IU11" s="256">
        <v>3.26006225528748</v>
      </c>
      <c r="IV11" s="256">
        <v>-1.39244687431761</v>
      </c>
      <c r="IW11" s="256">
        <v>6.47697433858734</v>
      </c>
      <c r="IX11" s="256">
        <v>11.0842183702665</v>
      </c>
      <c r="IY11" s="256">
        <v>0.0759304020428999</v>
      </c>
      <c r="IZ11" s="256">
        <v>12.2129875843566</v>
      </c>
      <c r="JA11" s="256">
        <v>-4.81660063909312</v>
      </c>
      <c r="JB11" s="256">
        <v>-5.68329118925111</v>
      </c>
      <c r="JC11" s="256">
        <v>2.69412367983983</v>
      </c>
      <c r="JD11" s="256">
        <v>7.35600429453748</v>
      </c>
      <c r="JE11" s="256">
        <v>-19.6011897392649</v>
      </c>
      <c r="JF11" s="256">
        <v>-1.43187695630657</v>
      </c>
      <c r="JG11" s="256">
        <v>0.396624975121</v>
      </c>
      <c r="JH11" s="256">
        <v>-2.72582999615174</v>
      </c>
      <c r="JI11" s="256">
        <v>4.63879139022826</v>
      </c>
      <c r="JJ11" s="256">
        <v>10.6829716680304</v>
      </c>
      <c r="JK11" s="256">
        <v>1.93279301217611</v>
      </c>
      <c r="JL11" s="256">
        <v>11.3181053857239</v>
      </c>
      <c r="JM11" s="256">
        <v>-7.62230416759421</v>
      </c>
      <c r="JN11" s="256">
        <v>-1.42652873514416</v>
      </c>
      <c r="JO11" s="256">
        <v>-1.77632558377644</v>
      </c>
      <c r="JP11" s="256">
        <v>15.0501221134813</v>
      </c>
      <c r="JQ11" s="256">
        <v>-19.9666968446949</v>
      </c>
      <c r="JR11" s="256">
        <v>-1.32842369227943</v>
      </c>
      <c r="JS11" s="256">
        <v>-100</v>
      </c>
      <c r="JT11" s="256" t="e">
        <v>#DIV/0!</v>
      </c>
      <c r="JU11" s="256" t="e">
        <v>#DIV/0!</v>
      </c>
      <c r="JV11" s="256" t="e">
        <v>#DIV/0!</v>
      </c>
      <c r="JW11" s="256" t="e">
        <v>#DIV/0!</v>
      </c>
      <c r="JX11" s="256" t="e">
        <v>#DIV/0!</v>
      </c>
      <c r="JY11" s="256" t="e">
        <v>#DIV/0!</v>
      </c>
      <c r="JZ11" s="256">
        <v>7.39604615080256</v>
      </c>
      <c r="KA11" s="256">
        <v>-4.28442937616657</v>
      </c>
      <c r="KB11" s="256">
        <v>10.5541004206663</v>
      </c>
      <c r="KC11" s="256">
        <v>-5.08622774431069</v>
      </c>
      <c r="KD11" s="256">
        <v>6.67525789451646</v>
      </c>
      <c r="KE11" s="256">
        <v>-4.85216434424041</v>
      </c>
      <c r="KF11" s="256">
        <v>9.737948553284</v>
      </c>
      <c r="KG11" s="256">
        <v>-3.66614255451381</v>
      </c>
      <c r="KH11" s="256">
        <v>6.82137488992723</v>
      </c>
      <c r="KI11" s="256">
        <v>-3.64514513299454</v>
      </c>
      <c r="KJ11" s="256">
        <v>9.18067838176341</v>
      </c>
      <c r="KK11" s="256">
        <v>-5.09939098107793</v>
      </c>
      <c r="KL11" s="256">
        <v>4.168783228591</v>
      </c>
      <c r="KM11" s="256">
        <v>-4.66755343456482</v>
      </c>
      <c r="KN11" s="256">
        <v>10.0720308963069</v>
      </c>
      <c r="KO11" s="256">
        <v>-4.27631465093899</v>
      </c>
      <c r="KP11" s="256">
        <v>5.17686618584794</v>
      </c>
      <c r="KQ11" s="256">
        <v>-5.0161544831814</v>
      </c>
      <c r="KR11" s="256">
        <v>10.3978405494045</v>
      </c>
      <c r="KS11" s="256">
        <v>-6.75195227443071</v>
      </c>
      <c r="KT11" s="256">
        <v>-41.3591528054282</v>
      </c>
      <c r="KU11" s="256">
        <v>50.3204681946754</v>
      </c>
      <c r="KV11" s="256">
        <v>19.4426815576322</v>
      </c>
      <c r="KW11" s="256">
        <v>-2.81500245380148</v>
      </c>
      <c r="KX11" s="256">
        <v>-19.9950899972252</v>
      </c>
      <c r="KY11" s="256">
        <v>2.23771756682216</v>
      </c>
      <c r="KZ11" s="256">
        <v>31.4389896013746</v>
      </c>
      <c r="LA11" s="256">
        <v>-2.29125113859891</v>
      </c>
      <c r="LB11" s="256">
        <v>-18.3063967433682</v>
      </c>
      <c r="LC11" s="256">
        <v>7.2576888112911</v>
      </c>
      <c r="LD11" s="256">
        <v>16.2786120990464</v>
      </c>
      <c r="LE11" s="256">
        <v>-1.18156169727079</v>
      </c>
      <c r="LF11" s="256">
        <v>-15.7279099414423</v>
      </c>
      <c r="LG11" s="256">
        <v>3.68001090971867</v>
      </c>
      <c r="LH11" s="256">
        <v>15.7331084147912</v>
      </c>
      <c r="LI11" s="256">
        <v>0.423623403719176</v>
      </c>
      <c r="LJ11" s="384" t="s">
        <v>658</v>
      </c>
      <c r="LK11" s="384"/>
      <c r="LL11" s="103">
        <v>-0.00871676703916358</v>
      </c>
      <c r="LM11" s="376">
        <v>0.0339137646983766</v>
      </c>
      <c r="LN11" s="377">
        <v>6</v>
      </c>
      <c r="LO11" s="107">
        <v>4</v>
      </c>
      <c r="LP11" s="103">
        <v>0.31669984062311</v>
      </c>
      <c r="LQ11" s="377">
        <v>4</v>
      </c>
      <c r="LR11"/>
      <c r="LS11"/>
      <c r="LT11"/>
      <c r="LU11"/>
      <c r="LV11"/>
      <c r="LW11" s="74"/>
      <c r="LX11" s="392"/>
    </row>
    <row r="12" s="77" customFormat="1" ht="18" customHeight="1" spans="1:336">
      <c r="A12" s="300"/>
      <c r="B12" s="334"/>
      <c r="C12" s="325">
        <v>2.1</v>
      </c>
      <c r="D12" s="326">
        <v>0.370088448268711</v>
      </c>
      <c r="E12" s="326">
        <v>0.5767601249153</v>
      </c>
      <c r="F12" s="327">
        <v>13</v>
      </c>
      <c r="G12" s="328"/>
      <c r="H12" s="71" t="s">
        <v>659</v>
      </c>
      <c r="I12" s="259">
        <v>4.30257674808688</v>
      </c>
      <c r="J12" s="259">
        <v>4.42271898434912</v>
      </c>
      <c r="K12" s="259">
        <v>3.60933151529581</v>
      </c>
      <c r="L12" s="259">
        <v>3.01550662114806</v>
      </c>
      <c r="M12" s="259">
        <v>3.12039409984483</v>
      </c>
      <c r="N12" s="259">
        <v>7.42593354172811</v>
      </c>
      <c r="O12" s="259">
        <v>3.41798780231048</v>
      </c>
      <c r="P12" s="259">
        <v>5.61020549905757</v>
      </c>
      <c r="Q12" s="259">
        <v>5.57741127091948</v>
      </c>
      <c r="R12" s="259">
        <v>6.03151209148179</v>
      </c>
      <c r="S12" s="259">
        <v>6.32736356378575</v>
      </c>
      <c r="T12" s="259">
        <v>4.50284511889443</v>
      </c>
      <c r="U12" s="259">
        <v>4.41205331050709</v>
      </c>
      <c r="V12" s="259">
        <v>5.8362504584149</v>
      </c>
      <c r="W12" s="259">
        <v>3.87231628342937</v>
      </c>
      <c r="X12" s="259">
        <v>3.42457032057281</v>
      </c>
      <c r="Y12" s="259">
        <v>5.51797169820267</v>
      </c>
      <c r="Z12" s="259">
        <v>4.31533539866342</v>
      </c>
      <c r="AA12" s="259">
        <v>4.74333131428162</v>
      </c>
      <c r="AB12" s="259">
        <v>4.90409091945905</v>
      </c>
      <c r="AC12" s="259">
        <v>4.42403872655007</v>
      </c>
      <c r="AD12" s="259">
        <v>4.80613988941133</v>
      </c>
      <c r="AE12" s="259">
        <v>3.39284539663367</v>
      </c>
      <c r="AF12" s="259">
        <v>2.83045307073691</v>
      </c>
      <c r="AG12" s="355">
        <v>7.6998579299844</v>
      </c>
      <c r="AH12" s="259">
        <v>4.755430154332</v>
      </c>
      <c r="AI12" s="259">
        <v>2.5832756818254</v>
      </c>
      <c r="AJ12" s="259">
        <v>2.18440167102069</v>
      </c>
      <c r="AK12" s="259">
        <v>1.6869243462676</v>
      </c>
      <c r="AL12" s="259">
        <v>3.759832102069</v>
      </c>
      <c r="AM12" s="259">
        <v>1.86125338686058</v>
      </c>
      <c r="AN12" s="259">
        <v>2.09766509140377</v>
      </c>
      <c r="AO12" s="259">
        <v>2.34060094745323</v>
      </c>
      <c r="AP12" s="259">
        <v>1.89612140829361</v>
      </c>
      <c r="AQ12" s="259">
        <v>2.32489480070541</v>
      </c>
      <c r="AR12" s="259">
        <v>2.21043981796907</v>
      </c>
      <c r="AS12" s="259">
        <v>3.89444807971482</v>
      </c>
      <c r="AT12" s="259">
        <v>2.97962657286412</v>
      </c>
      <c r="AU12" s="259">
        <v>3.75982658736609</v>
      </c>
      <c r="AV12" s="259">
        <v>6.60458339932892</v>
      </c>
      <c r="AW12" s="259">
        <v>5.89597251622421</v>
      </c>
      <c r="AX12" s="259">
        <v>5.24110681329806</v>
      </c>
      <c r="AY12" s="259">
        <v>5.89304551014811</v>
      </c>
      <c r="AZ12" s="259">
        <v>4.90459005286836</v>
      </c>
      <c r="BA12" s="259">
        <v>2.79606090742929</v>
      </c>
      <c r="BB12" s="259">
        <v>2.32646566573899</v>
      </c>
      <c r="BC12" s="259">
        <v>3.95293526047662</v>
      </c>
      <c r="BD12" s="259">
        <v>4.53508304322155</v>
      </c>
      <c r="BE12" s="259">
        <v>3.00673883397491</v>
      </c>
      <c r="BF12" s="259">
        <v>6.29306680358859</v>
      </c>
      <c r="BG12" s="259">
        <v>-2.38863046511774</v>
      </c>
      <c r="BH12" s="259">
        <v>-64.6617294854398</v>
      </c>
      <c r="BI12" s="259">
        <v>-40.2952423222977</v>
      </c>
      <c r="BJ12" s="259">
        <v>-16.029369832508</v>
      </c>
      <c r="BK12" s="259">
        <v>-17.209996214224</v>
      </c>
      <c r="BL12" s="259">
        <v>-11.1978065923239</v>
      </c>
      <c r="BM12" s="259">
        <v>-6.58643901537623</v>
      </c>
      <c r="BN12" s="259">
        <v>-4.06414919998906</v>
      </c>
      <c r="BO12" s="259">
        <v>-3.79410831836255</v>
      </c>
      <c r="BP12" s="259">
        <v>1.71248591757178</v>
      </c>
      <c r="BQ12" s="259">
        <v>0.208975067161404</v>
      </c>
      <c r="BR12" s="259">
        <v>-0.331525183433541</v>
      </c>
      <c r="BS12" s="259">
        <v>14.6331126906749</v>
      </c>
      <c r="BT12" s="259">
        <v>144.032899085351</v>
      </c>
      <c r="BU12" s="259">
        <v>41.1331417813214</v>
      </c>
      <c r="BV12" s="259">
        <v>10.6622890118996</v>
      </c>
      <c r="BW12" s="259">
        <v>2.54422565529559</v>
      </c>
      <c r="BX12" s="259">
        <v>1.12527320581903</v>
      </c>
      <c r="BY12" s="259">
        <v>9.84403815195127</v>
      </c>
      <c r="BZ12" s="259">
        <v>7.69552377673904</v>
      </c>
      <c r="CA12" s="259">
        <v>11.0669042761389</v>
      </c>
      <c r="CB12" s="259">
        <v>7.90430157885569</v>
      </c>
      <c r="CC12" s="259">
        <v>8.37258848430508</v>
      </c>
      <c r="CD12" s="259">
        <v>6.42158214741384</v>
      </c>
      <c r="CE12" s="259">
        <v>5.21819530422204</v>
      </c>
      <c r="CF12" s="259">
        <v>4.07295163293297</v>
      </c>
      <c r="CG12" s="259">
        <v>3.54492937467103</v>
      </c>
      <c r="CH12" s="259">
        <v>3.71092683200929</v>
      </c>
      <c r="CI12" s="259">
        <v>10.6772151046828</v>
      </c>
      <c r="CJ12" s="259">
        <v>9.65325161212733</v>
      </c>
      <c r="CK12" s="259">
        <v>5.51943179721729</v>
      </c>
      <c r="CL12" s="259">
        <v>1.25944036969034</v>
      </c>
      <c r="CM12" s="259">
        <v>-3.54695303537608</v>
      </c>
      <c r="CN12" s="259">
        <v>-0.910312812525575</v>
      </c>
      <c r="CO12" s="259">
        <v>-4.67378212124078</v>
      </c>
      <c r="CP12" s="259">
        <v>-3.31557288026393</v>
      </c>
      <c r="CQ12" s="259">
        <v>-2.50786711884081</v>
      </c>
      <c r="CR12" s="259">
        <v>-3.14160604525885</v>
      </c>
      <c r="CS12" s="259">
        <v>-1.02527399508952</v>
      </c>
      <c r="CT12" s="259">
        <v>-5.97441372032284</v>
      </c>
      <c r="CU12" s="259">
        <v>-6.30212165781926</v>
      </c>
      <c r="CV12" s="259">
        <v>-5.08266312433798</v>
      </c>
      <c r="CW12" s="259">
        <v>-6.81355147904836</v>
      </c>
      <c r="CX12" s="259">
        <v>-5.90985628576689</v>
      </c>
      <c r="CY12" s="259">
        <v>-4.78686281533346</v>
      </c>
      <c r="CZ12" s="259">
        <v>-6.10999029687113</v>
      </c>
      <c r="DA12" s="259">
        <v>0.564568248538393</v>
      </c>
      <c r="DB12" s="259">
        <v>0.0850078040561613</v>
      </c>
      <c r="DC12" s="259">
        <v>1.38100193792955</v>
      </c>
      <c r="DD12" s="259">
        <v>4.79029199530392</v>
      </c>
      <c r="DE12" s="259">
        <v>7.95641996143281</v>
      </c>
      <c r="DF12" s="259">
        <v>-100</v>
      </c>
      <c r="DG12" s="259">
        <v>-100</v>
      </c>
      <c r="DH12" s="259">
        <v>-100</v>
      </c>
      <c r="DI12" s="259">
        <v>-100</v>
      </c>
      <c r="DJ12" s="259">
        <v>-100</v>
      </c>
      <c r="DK12" s="259">
        <v>-100</v>
      </c>
      <c r="DL12" s="259">
        <v>-100</v>
      </c>
      <c r="DM12" s="259">
        <v>4.09920716808129</v>
      </c>
      <c r="DN12" s="259">
        <v>4.47792600422376</v>
      </c>
      <c r="DO12" s="259">
        <v>4.8674541390444</v>
      </c>
      <c r="DP12" s="259">
        <v>5.6624556802515</v>
      </c>
      <c r="DQ12" s="259">
        <v>4.69607716116458</v>
      </c>
      <c r="DR12" s="259">
        <v>4.4256516777029</v>
      </c>
      <c r="DS12" s="259">
        <v>4.68491170112799</v>
      </c>
      <c r="DT12" s="259">
        <v>3.68659872162512</v>
      </c>
      <c r="DU12" s="259">
        <v>4.94085591729873</v>
      </c>
      <c r="DV12" s="259">
        <v>2.53858695717975</v>
      </c>
      <c r="DW12" s="259">
        <v>2.10376793543023</v>
      </c>
      <c r="DX12" s="259">
        <v>2.1468328690116</v>
      </c>
      <c r="DY12" s="259">
        <v>3.54267521952352</v>
      </c>
      <c r="DZ12" s="259">
        <v>5.90710719497933</v>
      </c>
      <c r="EA12" s="259">
        <v>4.49903115648659</v>
      </c>
      <c r="EB12" s="259">
        <v>3.58901825282389</v>
      </c>
      <c r="EC12" s="259">
        <v>2.27063644149167</v>
      </c>
      <c r="ED12" s="259">
        <v>-40.1942979981174</v>
      </c>
      <c r="EE12" s="259">
        <v>-11.6279110796475</v>
      </c>
      <c r="EF12" s="259">
        <v>-2.18644100577521</v>
      </c>
      <c r="EG12" s="259">
        <v>4.69172526440262</v>
      </c>
      <c r="EH12" s="259">
        <v>46.8173413681486</v>
      </c>
      <c r="EI12" s="259">
        <v>4.70743302899406</v>
      </c>
      <c r="EJ12" s="259">
        <v>8.96595605500717</v>
      </c>
      <c r="EK12" s="259">
        <v>6.61175520830133</v>
      </c>
      <c r="EL12" s="259">
        <v>3.77401215064759</v>
      </c>
      <c r="EM12" s="259">
        <v>8.40428518927168</v>
      </c>
      <c r="EN12" s="259">
        <v>-1.17781554838668</v>
      </c>
      <c r="EO12" s="259">
        <v>-3.46944707382232</v>
      </c>
      <c r="EP12" s="259">
        <v>-3.45895538691863</v>
      </c>
      <c r="EQ12" s="259">
        <v>-6.09934481070397</v>
      </c>
      <c r="ER12" s="259">
        <v>-5.57468949512166</v>
      </c>
      <c r="ES12" s="259">
        <v>0.695116048543596</v>
      </c>
      <c r="ET12" s="259"/>
      <c r="EU12" s="259">
        <v>3.66897289839881</v>
      </c>
      <c r="EV12" s="259">
        <v>4.6066751386804</v>
      </c>
      <c r="EW12" s="259">
        <v>3.69338421806601</v>
      </c>
      <c r="EX12" s="259">
        <v>4.64339753384246</v>
      </c>
      <c r="EY12" s="259">
        <v>-20.3095784194574</v>
      </c>
      <c r="EZ12" s="259">
        <v>23.0239427381021</v>
      </c>
      <c r="FA12" s="259">
        <v>5.60361768600457</v>
      </c>
      <c r="FB12" s="259">
        <v>-2.97981640163859</v>
      </c>
      <c r="FC12" s="259">
        <v>2.72658737914737</v>
      </c>
      <c r="FD12" s="259">
        <v>4.36555618805872</v>
      </c>
      <c r="FE12" s="259">
        <v>2.90162208039</v>
      </c>
      <c r="FF12" s="259">
        <v>4.39060947725336</v>
      </c>
      <c r="FG12" s="259">
        <v>-13.2033514418102</v>
      </c>
      <c r="FH12" s="259">
        <v>13.3278402587941</v>
      </c>
      <c r="FI12" s="259">
        <v>4.26617582335851</v>
      </c>
      <c r="FJ12" s="259">
        <v>-4.65771638665306</v>
      </c>
      <c r="FK12" s="259">
        <v>3.76599893199072</v>
      </c>
      <c r="FL12" s="259">
        <v>6.0474148634039</v>
      </c>
      <c r="FM12" s="259">
        <v>1.28260760140424</v>
      </c>
      <c r="FN12" s="259">
        <v>1.70034218982413</v>
      </c>
      <c r="FO12" s="259">
        <v>-5.1732107709397</v>
      </c>
      <c r="FP12" s="259">
        <v>2.66304748807325</v>
      </c>
      <c r="FQ12" s="259">
        <v>-3.41149698216456</v>
      </c>
      <c r="FR12" s="259">
        <v>6.75433198404491</v>
      </c>
      <c r="FS12" s="259">
        <v>-3.39659930755742</v>
      </c>
      <c r="FT12" s="259">
        <v>9.32598751287085</v>
      </c>
      <c r="FU12" s="259">
        <v>-13.5501009294305</v>
      </c>
      <c r="FV12" s="259">
        <v>0.402872316922839</v>
      </c>
      <c r="FW12" s="259">
        <v>3.88552310433963</v>
      </c>
      <c r="FX12" s="259">
        <v>5.2213720327406</v>
      </c>
      <c r="FY12" s="259">
        <v>0.702118056125883</v>
      </c>
      <c r="FZ12" s="259">
        <v>1.80389060524976</v>
      </c>
      <c r="GA12" s="259">
        <v>-1.2139504836142</v>
      </c>
      <c r="GB12" s="259">
        <v>-1.16720010866395</v>
      </c>
      <c r="GC12" s="259">
        <v>-1.36404827311826</v>
      </c>
      <c r="GD12" s="259">
        <v>6.72118248015681</v>
      </c>
      <c r="GE12" s="259">
        <v>-2.98109675833332</v>
      </c>
      <c r="GF12" s="259">
        <v>9.63103130342684</v>
      </c>
      <c r="GG12" s="259">
        <v>-15.0335331347125</v>
      </c>
      <c r="GH12" s="259">
        <v>0.315642554569791</v>
      </c>
      <c r="GI12" s="259">
        <v>5.30253829581488</v>
      </c>
      <c r="GJ12" s="259">
        <v>3.26884775510511</v>
      </c>
      <c r="GK12" s="259">
        <v>0.268037365292884</v>
      </c>
      <c r="GL12" s="259">
        <v>3.86448804530232</v>
      </c>
      <c r="GM12" s="259">
        <v>-2.339860005229</v>
      </c>
      <c r="GN12" s="259">
        <v>-0.761698515624488</v>
      </c>
      <c r="GO12" s="259">
        <v>-1.21266224732598</v>
      </c>
      <c r="GP12" s="259">
        <v>6.232815084468</v>
      </c>
      <c r="GQ12" s="259">
        <v>-2.62609195100882</v>
      </c>
      <c r="GR12" s="259">
        <v>8.15267390049073</v>
      </c>
      <c r="GS12" s="259">
        <v>-15.4956975015049</v>
      </c>
      <c r="GT12" s="259">
        <v>5.06596177156027</v>
      </c>
      <c r="GU12" s="259">
        <v>2.42365131709235</v>
      </c>
      <c r="GV12" s="259">
        <v>1.12751828711114</v>
      </c>
      <c r="GW12" s="259">
        <v>-0.121834316553759</v>
      </c>
      <c r="GX12" s="259">
        <v>3.35883134227659</v>
      </c>
      <c r="GY12" s="259">
        <v>-0.349039032628298</v>
      </c>
      <c r="GZ12" s="259">
        <v>-2.57754307815549</v>
      </c>
      <c r="HA12" s="259">
        <v>-0.983384851565944</v>
      </c>
      <c r="HB12" s="259">
        <v>6.48559030562494</v>
      </c>
      <c r="HC12" s="259">
        <v>-3.04900044846829</v>
      </c>
      <c r="HD12" s="259">
        <v>8.60777452891315</v>
      </c>
      <c r="HE12" s="259">
        <v>-15.5902193527362</v>
      </c>
      <c r="HF12" s="259">
        <v>6.79701730724406</v>
      </c>
      <c r="HG12" s="259">
        <v>1.52178061305665</v>
      </c>
      <c r="HH12" s="259">
        <v>1.89368625508612</v>
      </c>
      <c r="HI12" s="259">
        <v>2.61649998429532</v>
      </c>
      <c r="HJ12" s="259">
        <v>2.67179528417607</v>
      </c>
      <c r="HK12" s="259">
        <v>-0.965285288746927</v>
      </c>
      <c r="HL12" s="259">
        <v>-1.97403869158312</v>
      </c>
      <c r="HM12" s="259">
        <v>-1.90765247587807</v>
      </c>
      <c r="HN12" s="259">
        <v>4.34528385558748</v>
      </c>
      <c r="HO12" s="259">
        <v>-3.49189415144315</v>
      </c>
      <c r="HP12" s="259">
        <v>10.3340849401457</v>
      </c>
      <c r="HQ12" s="259">
        <v>-15.1175153687394</v>
      </c>
      <c r="HR12" s="259">
        <v>5.23560272551123</v>
      </c>
      <c r="HS12" s="259">
        <v>4.76073246155093</v>
      </c>
      <c r="HT12" s="259">
        <v>-6.42868287265586</v>
      </c>
      <c r="HU12" s="259">
        <v>-62.8497207550551</v>
      </c>
      <c r="HV12" s="259">
        <v>73.4661761460764</v>
      </c>
      <c r="HW12" s="259">
        <v>39.2855063184931</v>
      </c>
      <c r="HX12" s="259">
        <v>-3.35228291558074</v>
      </c>
      <c r="HY12" s="259">
        <v>5.21578956790248</v>
      </c>
      <c r="HZ12" s="259">
        <v>9.7637813083482</v>
      </c>
      <c r="IA12" s="259">
        <v>-0.886047527908573</v>
      </c>
      <c r="IB12" s="259">
        <v>10.6446540686022</v>
      </c>
      <c r="IC12" s="259">
        <v>-10.2590457632703</v>
      </c>
      <c r="ID12" s="259">
        <v>3.68001327039254</v>
      </c>
      <c r="IE12" s="259">
        <v>4.19568125620702</v>
      </c>
      <c r="IF12" s="259">
        <v>7.62050247698612</v>
      </c>
      <c r="IG12" s="259">
        <v>-20.9138604616137</v>
      </c>
      <c r="IH12" s="259">
        <v>0.321827606224772</v>
      </c>
      <c r="II12" s="259">
        <v>9.21356076142995</v>
      </c>
      <c r="IJ12" s="259">
        <v>-10.4422527469304</v>
      </c>
      <c r="IK12" s="259">
        <v>3.75986943805677</v>
      </c>
      <c r="IL12" s="259">
        <v>19.2273365452114</v>
      </c>
      <c r="IM12" s="259">
        <v>-2.82468484726688</v>
      </c>
      <c r="IN12" s="259">
        <v>14.1083563285312</v>
      </c>
      <c r="IO12" s="259">
        <v>-12.8143972946339</v>
      </c>
      <c r="IP12" s="259">
        <v>4.12996745999324</v>
      </c>
      <c r="IQ12" s="259">
        <v>2.31987080219169</v>
      </c>
      <c r="IR12" s="259">
        <v>6.40355856274226</v>
      </c>
      <c r="IS12" s="259">
        <v>-21.7746707096049</v>
      </c>
      <c r="IT12" s="259">
        <v>-0.187163030962466</v>
      </c>
      <c r="IU12" s="259">
        <v>9.38864585253715</v>
      </c>
      <c r="IV12" s="259">
        <v>-4.42663700157414</v>
      </c>
      <c r="IW12" s="259">
        <v>2.79990384625539</v>
      </c>
      <c r="IX12" s="259">
        <v>14.7325831380536</v>
      </c>
      <c r="IY12" s="259">
        <v>-6.74781068738149</v>
      </c>
      <c r="IZ12" s="259">
        <v>8.69207465328124</v>
      </c>
      <c r="JA12" s="259">
        <v>-10.4310919022108</v>
      </c>
      <c r="JB12" s="259">
        <v>0.175066119839087</v>
      </c>
      <c r="JC12" s="259">
        <v>3.77772570456332</v>
      </c>
      <c r="JD12" s="259">
        <v>7.29245835609387</v>
      </c>
      <c r="JE12" s="259">
        <v>-22.2831674953264</v>
      </c>
      <c r="JF12" s="259">
        <v>1.99372287134358</v>
      </c>
      <c r="JG12" s="259">
        <v>3.91876768736385</v>
      </c>
      <c r="JH12" s="259">
        <v>-4.75973941451362</v>
      </c>
      <c r="JI12" s="259">
        <v>4.13782336166383</v>
      </c>
      <c r="JJ12" s="259">
        <v>12.6403490046872</v>
      </c>
      <c r="JK12" s="259">
        <v>-5.84347795893933</v>
      </c>
      <c r="JL12" s="259">
        <v>9.98934645354774</v>
      </c>
      <c r="JM12" s="259">
        <v>-11.6757844656504</v>
      </c>
      <c r="JN12" s="259">
        <v>7.29642382042151</v>
      </c>
      <c r="JO12" s="259">
        <v>3.28284273402008</v>
      </c>
      <c r="JP12" s="259">
        <v>8.6817812895604</v>
      </c>
      <c r="JQ12" s="259">
        <v>-19.6696677341873</v>
      </c>
      <c r="JR12" s="259">
        <v>5.07535545584896</v>
      </c>
      <c r="JS12" s="259">
        <v>-100</v>
      </c>
      <c r="JT12" s="259" t="e">
        <v>#DIV/0!</v>
      </c>
      <c r="JU12" s="259" t="e">
        <v>#DIV/0!</v>
      </c>
      <c r="JV12" s="259" t="e">
        <v>#DIV/0!</v>
      </c>
      <c r="JW12" s="259" t="e">
        <v>#DIV/0!</v>
      </c>
      <c r="JX12" s="259" t="e">
        <v>#DIV/0!</v>
      </c>
      <c r="JY12" s="259" t="e">
        <v>#DIV/0!</v>
      </c>
      <c r="JZ12" s="259">
        <v>5.88799393985946</v>
      </c>
      <c r="KA12" s="259">
        <v>-0.474092937036403</v>
      </c>
      <c r="KB12" s="259">
        <v>0.985182542583729</v>
      </c>
      <c r="KC12" s="259">
        <v>-2.18467504536025</v>
      </c>
      <c r="KD12" s="259">
        <v>6.27322048401186</v>
      </c>
      <c r="KE12" s="259">
        <v>-0.103027560575939</v>
      </c>
      <c r="KF12" s="259">
        <v>1.75075253204857</v>
      </c>
      <c r="KG12" s="259">
        <v>-3.07928447181273</v>
      </c>
      <c r="KH12" s="259">
        <v>5.99872130689201</v>
      </c>
      <c r="KI12" s="259">
        <v>0.14498900430678</v>
      </c>
      <c r="KJ12" s="259">
        <v>0.78042074997731</v>
      </c>
      <c r="KK12" s="259">
        <v>-1.90687158181684</v>
      </c>
      <c r="KL12" s="259">
        <v>3.57223606640069</v>
      </c>
      <c r="KM12" s="259">
        <v>-0.279679868594258</v>
      </c>
      <c r="KN12" s="259">
        <v>0.822927527284918</v>
      </c>
      <c r="KO12" s="259">
        <v>-0.566423335948201</v>
      </c>
      <c r="KP12" s="259">
        <v>5.93734307378348</v>
      </c>
      <c r="KQ12" s="259">
        <v>-1.60550017515168</v>
      </c>
      <c r="KR12" s="259">
        <v>-0.0550726227593543</v>
      </c>
      <c r="KS12" s="259">
        <v>-1.83191866663709</v>
      </c>
      <c r="KT12" s="259">
        <v>-38.0500856238782</v>
      </c>
      <c r="KU12" s="259">
        <v>45.3929507845488</v>
      </c>
      <c r="KV12" s="259">
        <v>10.622812809122</v>
      </c>
      <c r="KW12" s="259">
        <v>5.07117731287919</v>
      </c>
      <c r="KX12" s="259">
        <v>-13.1228212763129</v>
      </c>
      <c r="KY12" s="259">
        <v>3.69158380948384</v>
      </c>
      <c r="KZ12" s="259">
        <v>15.1219183828355</v>
      </c>
      <c r="LA12" s="259">
        <v>2.80112285229622</v>
      </c>
      <c r="LB12" s="259">
        <v>-15.4352783811603</v>
      </c>
      <c r="LC12" s="259">
        <v>8.31817899352951</v>
      </c>
      <c r="LD12" s="259">
        <v>4.94603080486009</v>
      </c>
      <c r="LE12" s="259">
        <v>0.417221957109518</v>
      </c>
      <c r="LF12" s="259">
        <v>-15.4260872333275</v>
      </c>
      <c r="LG12" s="259">
        <v>5.35568593822391</v>
      </c>
      <c r="LH12" s="259">
        <v>5.53240043987526</v>
      </c>
      <c r="LI12" s="259">
        <v>7.08488819553423</v>
      </c>
      <c r="LJ12" s="378"/>
      <c r="LK12" s="379" t="s">
        <v>660</v>
      </c>
      <c r="LL12" s="380">
        <v>-0.511602138644181</v>
      </c>
      <c r="LM12" s="381">
        <v>-2.73742261473156</v>
      </c>
      <c r="LN12" s="382"/>
      <c r="LO12" s="113"/>
      <c r="LP12" s="380">
        <v>2.14838387982945</v>
      </c>
      <c r="LQ12" s="382"/>
      <c r="LR12"/>
      <c r="LS12"/>
      <c r="LT12"/>
      <c r="LU12"/>
      <c r="LV12"/>
      <c r="LW12" s="220"/>
      <c r="LX12" s="392"/>
    </row>
    <row r="13" s="77" customFormat="1" ht="18" customHeight="1" spans="1:336">
      <c r="A13" s="300"/>
      <c r="B13" s="324"/>
      <c r="C13" s="325">
        <v>2.2</v>
      </c>
      <c r="D13" s="326">
        <v>0.392871416495725</v>
      </c>
      <c r="E13" s="326">
        <v>0.602985329942786</v>
      </c>
      <c r="F13" s="327">
        <v>14</v>
      </c>
      <c r="G13" s="328"/>
      <c r="H13" s="71" t="s">
        <v>661</v>
      </c>
      <c r="I13" s="259">
        <v>6.28128376011294</v>
      </c>
      <c r="J13" s="259">
        <v>8.88718227750098</v>
      </c>
      <c r="K13" s="259">
        <v>12.6470721490425</v>
      </c>
      <c r="L13" s="259">
        <v>6.45814889348215</v>
      </c>
      <c r="M13" s="259">
        <v>7.06909596273574</v>
      </c>
      <c r="N13" s="259">
        <v>15.9277621174977</v>
      </c>
      <c r="O13" s="259">
        <v>6.91771942508834</v>
      </c>
      <c r="P13" s="259">
        <v>10.4365947791256</v>
      </c>
      <c r="Q13" s="259">
        <v>7.1243833820926</v>
      </c>
      <c r="R13" s="259">
        <v>4.66384417970809</v>
      </c>
      <c r="S13" s="259">
        <v>7.37811617710815</v>
      </c>
      <c r="T13" s="259">
        <v>7.27982444476358</v>
      </c>
      <c r="U13" s="259">
        <v>8.12709286949369</v>
      </c>
      <c r="V13" s="259">
        <v>9.78377815143708</v>
      </c>
      <c r="W13" s="259">
        <v>10.1101875800828</v>
      </c>
      <c r="X13" s="259">
        <v>8.24309227109322</v>
      </c>
      <c r="Y13" s="259">
        <v>9.17913487063498</v>
      </c>
      <c r="Z13" s="259">
        <v>13.8129343312933</v>
      </c>
      <c r="AA13" s="259">
        <v>14.6163531039716</v>
      </c>
      <c r="AB13" s="259">
        <v>13.5889174750059</v>
      </c>
      <c r="AC13" s="259">
        <v>13.2697777786213</v>
      </c>
      <c r="AD13" s="259">
        <v>13.9485132446723</v>
      </c>
      <c r="AE13" s="259">
        <v>12.8841510369778</v>
      </c>
      <c r="AF13" s="259">
        <v>12.286658226686</v>
      </c>
      <c r="AG13" s="355">
        <v>12.6279530814889</v>
      </c>
      <c r="AH13" s="259">
        <v>10.2380768159074</v>
      </c>
      <c r="AI13" s="259">
        <v>3.84571952783348</v>
      </c>
      <c r="AJ13" s="259">
        <v>4.94022674563972</v>
      </c>
      <c r="AK13" s="259">
        <v>2.13326937697596</v>
      </c>
      <c r="AL13" s="259">
        <v>8.18635046339966</v>
      </c>
      <c r="AM13" s="259">
        <v>5.28114333288185</v>
      </c>
      <c r="AN13" s="259">
        <v>3.77877008650603</v>
      </c>
      <c r="AO13" s="259">
        <v>1.60770626118214</v>
      </c>
      <c r="AP13" s="259">
        <v>2.1359971747987</v>
      </c>
      <c r="AQ13" s="259">
        <v>7.86949885168453</v>
      </c>
      <c r="AR13" s="259">
        <v>6.14973253862867</v>
      </c>
      <c r="AS13" s="259">
        <v>7.64371911298008</v>
      </c>
      <c r="AT13" s="259">
        <v>4.56939125790778</v>
      </c>
      <c r="AU13" s="259">
        <v>5.4587456946965</v>
      </c>
      <c r="AV13" s="259">
        <v>5.06972960641249</v>
      </c>
      <c r="AW13" s="259">
        <v>5.67355649631311</v>
      </c>
      <c r="AX13" s="259">
        <v>5.34194400816661</v>
      </c>
      <c r="AY13" s="259">
        <v>5.82663454919221</v>
      </c>
      <c r="AZ13" s="259">
        <v>6.90359754426615</v>
      </c>
      <c r="BA13" s="259">
        <v>4.64135351028401</v>
      </c>
      <c r="BB13" s="259">
        <v>8.02616134613689</v>
      </c>
      <c r="BC13" s="259">
        <v>8.30149778494453</v>
      </c>
      <c r="BD13" s="259">
        <v>5.25439813852731</v>
      </c>
      <c r="BE13" s="259">
        <v>3.7733865049711</v>
      </c>
      <c r="BF13" s="259">
        <v>7.11366663526434</v>
      </c>
      <c r="BG13" s="259">
        <v>-0.677615339818928</v>
      </c>
      <c r="BH13" s="259">
        <v>-80.3476647866041</v>
      </c>
      <c r="BI13" s="259">
        <v>-50.8635829414885</v>
      </c>
      <c r="BJ13" s="259">
        <v>-2.50522427551329</v>
      </c>
      <c r="BK13" s="259">
        <v>-5.89944646566227</v>
      </c>
      <c r="BL13" s="259">
        <v>-7.12124347388044</v>
      </c>
      <c r="BM13" s="259">
        <v>0.936499271885836</v>
      </c>
      <c r="BN13" s="259">
        <v>-0.252043618730724</v>
      </c>
      <c r="BO13" s="259">
        <v>-3.19467048881145</v>
      </c>
      <c r="BP13" s="259">
        <v>0.611045085066024</v>
      </c>
      <c r="BQ13" s="259">
        <v>-2.81816884590921</v>
      </c>
      <c r="BR13" s="259">
        <v>-2.57488292781689</v>
      </c>
      <c r="BS13" s="259">
        <v>4.52315227239055</v>
      </c>
      <c r="BT13" s="259">
        <v>309.656477719684</v>
      </c>
      <c r="BU13" s="259">
        <v>29.0377106385114</v>
      </c>
      <c r="BV13" s="259">
        <v>-31.0481927801388</v>
      </c>
      <c r="BW13" s="259">
        <v>-20.1034927113986</v>
      </c>
      <c r="BX13" s="259">
        <v>-6.02205301651908</v>
      </c>
      <c r="BY13" s="259">
        <v>-7.11549806916666</v>
      </c>
      <c r="BZ13" s="259">
        <v>-0.20484475396222</v>
      </c>
      <c r="CA13" s="259">
        <v>2.44077453884954</v>
      </c>
      <c r="CB13" s="259">
        <v>2.03262220727321</v>
      </c>
      <c r="CC13" s="259">
        <v>2.92537976121842</v>
      </c>
      <c r="CD13" s="259">
        <v>3.50222318410862</v>
      </c>
      <c r="CE13" s="259">
        <v>6.57800020093704</v>
      </c>
      <c r="CF13" s="259">
        <v>6.8716749209179</v>
      </c>
      <c r="CG13" s="259">
        <v>5.3322841528304</v>
      </c>
      <c r="CH13" s="259">
        <v>6.81140458697188</v>
      </c>
      <c r="CI13" s="259">
        <v>9.78815173391425</v>
      </c>
      <c r="CJ13" s="259">
        <v>2.50465993884555</v>
      </c>
      <c r="CK13" s="259">
        <v>0.378671232803157</v>
      </c>
      <c r="CL13" s="259">
        <v>-8.08358696741963</v>
      </c>
      <c r="CM13" s="259">
        <v>0.266610909628341</v>
      </c>
      <c r="CN13" s="259">
        <v>-2.84322586138954</v>
      </c>
      <c r="CO13" s="259">
        <v>-1.50348938910192</v>
      </c>
      <c r="CP13" s="259">
        <v>5.49471329442551</v>
      </c>
      <c r="CQ13" s="259">
        <v>4.02426856211432</v>
      </c>
      <c r="CR13" s="259">
        <v>5.4231674810927</v>
      </c>
      <c r="CS13" s="259">
        <v>10.2347360065874</v>
      </c>
      <c r="CT13" s="259">
        <v>13.1096279811912</v>
      </c>
      <c r="CU13" s="259">
        <v>8.16538485115596</v>
      </c>
      <c r="CV13" s="259">
        <v>3.94797406484545</v>
      </c>
      <c r="CW13" s="259">
        <v>4.74851859438401</v>
      </c>
      <c r="CX13" s="259">
        <v>6.20686813108094</v>
      </c>
      <c r="CY13" s="259">
        <v>3.33833030509538</v>
      </c>
      <c r="CZ13" s="259">
        <v>-2.20386577706108</v>
      </c>
      <c r="DA13" s="259">
        <v>1.521510667103</v>
      </c>
      <c r="DB13" s="259">
        <v>-6.68883057296765</v>
      </c>
      <c r="DC13" s="259">
        <v>7.6680746352751</v>
      </c>
      <c r="DD13" s="259">
        <v>4.2829305527225</v>
      </c>
      <c r="DE13" s="259">
        <v>2.06362647255558</v>
      </c>
      <c r="DF13" s="259">
        <v>-100</v>
      </c>
      <c r="DG13" s="259">
        <v>-100</v>
      </c>
      <c r="DH13" s="259">
        <v>-100</v>
      </c>
      <c r="DI13" s="259">
        <v>-100</v>
      </c>
      <c r="DJ13" s="259">
        <v>-100</v>
      </c>
      <c r="DK13" s="259">
        <v>-100</v>
      </c>
      <c r="DL13" s="259">
        <v>-100</v>
      </c>
      <c r="DM13" s="259">
        <v>9.28223374770924</v>
      </c>
      <c r="DN13" s="259">
        <v>9.48107501348774</v>
      </c>
      <c r="DO13" s="259">
        <v>8.11314460003163</v>
      </c>
      <c r="DP13" s="259">
        <v>6.43471897759869</v>
      </c>
      <c r="DQ13" s="259">
        <v>9.35085958070579</v>
      </c>
      <c r="DR13" s="259">
        <v>10.3261270709744</v>
      </c>
      <c r="DS13" s="259">
        <v>13.7974420180684</v>
      </c>
      <c r="DT13" s="259">
        <v>13.0320796012137</v>
      </c>
      <c r="DU13" s="259">
        <v>8.75926102426372</v>
      </c>
      <c r="DV13" s="259">
        <v>4.96920748959285</v>
      </c>
      <c r="DW13" s="259">
        <v>3.4771307433966</v>
      </c>
      <c r="DX13" s="259">
        <v>5.3827268621904</v>
      </c>
      <c r="DY13" s="259">
        <v>5.90998148338571</v>
      </c>
      <c r="DZ13" s="259">
        <v>5.37308140665775</v>
      </c>
      <c r="EA13" s="259">
        <v>5.7602155607529</v>
      </c>
      <c r="EB13" s="259">
        <v>7.17647935854941</v>
      </c>
      <c r="EC13" s="259">
        <v>3.34606485593308</v>
      </c>
      <c r="ED13" s="259">
        <v>-44.0702369204726</v>
      </c>
      <c r="EE13" s="259">
        <v>-3.92170549591736</v>
      </c>
      <c r="EF13" s="259">
        <v>-0.967919185845616</v>
      </c>
      <c r="EG13" s="259">
        <v>-0.366095275075793</v>
      </c>
      <c r="EH13" s="259">
        <v>25.2427910525697</v>
      </c>
      <c r="EI13" s="259">
        <v>-10.87352343329</v>
      </c>
      <c r="EJ13" s="259">
        <v>1.43686699048517</v>
      </c>
      <c r="EK13" s="259">
        <v>4.35019378931733</v>
      </c>
      <c r="EL13" s="259">
        <v>6.35972034471908</v>
      </c>
      <c r="EM13" s="259">
        <v>3.75839600786922</v>
      </c>
      <c r="EN13" s="259">
        <v>-3.48205873084673</v>
      </c>
      <c r="EO13" s="259">
        <v>2.66045116705149</v>
      </c>
      <c r="EP13" s="259">
        <v>9.40856338283298</v>
      </c>
      <c r="EQ13" s="259">
        <v>5.50780107502877</v>
      </c>
      <c r="ER13" s="259">
        <v>2.31331763061729</v>
      </c>
      <c r="ES13" s="259">
        <v>0.963646131020553</v>
      </c>
      <c r="ET13" s="259"/>
      <c r="EU13" s="259">
        <v>8.19971703990143</v>
      </c>
      <c r="EV13" s="259">
        <v>9.09048199761</v>
      </c>
      <c r="EW13" s="259">
        <v>6.49262140125184</v>
      </c>
      <c r="EX13" s="259">
        <v>5.69420499158942</v>
      </c>
      <c r="EY13" s="259">
        <v>-24.7473879546205</v>
      </c>
      <c r="EZ13" s="259">
        <v>19.5482754253132</v>
      </c>
      <c r="FA13" s="259">
        <v>4.93952626000396</v>
      </c>
      <c r="FB13" s="259">
        <v>4.31994725451747</v>
      </c>
      <c r="FC13" s="259">
        <v>1.73685438941274</v>
      </c>
      <c r="FD13" s="259">
        <v>11.654686310452</v>
      </c>
      <c r="FE13" s="259">
        <v>5.60326682606551</v>
      </c>
      <c r="FF13" s="259">
        <v>6.09479988004263</v>
      </c>
      <c r="FG13" s="259">
        <v>-11.3607536530343</v>
      </c>
      <c r="FH13" s="259">
        <v>1.58394500627379</v>
      </c>
      <c r="FI13" s="259">
        <v>2.14005201140812</v>
      </c>
      <c r="FJ13" s="259">
        <v>4.55564257283115</v>
      </c>
      <c r="FK13" s="259">
        <v>-5.95302997057186</v>
      </c>
      <c r="FL13" s="259">
        <v>6.57144842944639</v>
      </c>
      <c r="FM13" s="259">
        <v>5.14685041712714</v>
      </c>
      <c r="FN13" s="259">
        <v>13.3182461814003</v>
      </c>
      <c r="FO13" s="259">
        <v>-21.2057007962273</v>
      </c>
      <c r="FP13" s="259">
        <v>-0.274102469150023</v>
      </c>
      <c r="FQ13" s="259">
        <v>0.0257917000154606</v>
      </c>
      <c r="FR13" s="259">
        <v>14.1158476538263</v>
      </c>
      <c r="FS13" s="259">
        <v>11.4302435766016</v>
      </c>
      <c r="FT13" s="259">
        <v>-2.36089809233108</v>
      </c>
      <c r="FU13" s="259">
        <v>2.98088293685812</v>
      </c>
      <c r="FV13" s="259">
        <v>-11.4413828421905</v>
      </c>
      <c r="FW13" s="259">
        <v>-3.64710317806448</v>
      </c>
      <c r="FX13" s="259">
        <v>10.251375682263</v>
      </c>
      <c r="FY13" s="259">
        <v>-0.630004456956783</v>
      </c>
      <c r="FZ13" s="259">
        <v>13.9685623020267</v>
      </c>
      <c r="GA13" s="259">
        <v>-14.6864303637247</v>
      </c>
      <c r="GB13" s="259">
        <v>-8.02491709611658</v>
      </c>
      <c r="GC13" s="259">
        <v>3.31783996922552</v>
      </c>
      <c r="GD13" s="259">
        <v>10.6932882029755</v>
      </c>
      <c r="GE13" s="259">
        <v>8.87080310193818</v>
      </c>
      <c r="GF13" s="259">
        <v>0.171199617592862</v>
      </c>
      <c r="GG13" s="259">
        <v>2.88661634192604</v>
      </c>
      <c r="GH13" s="259">
        <v>-10.7419696911725</v>
      </c>
      <c r="GI13" s="259">
        <v>-2.17081798624697</v>
      </c>
      <c r="GJ13" s="259">
        <v>10.5791753731628</v>
      </c>
      <c r="GK13" s="259">
        <v>-2.31498253764344</v>
      </c>
      <c r="GL13" s="259">
        <v>14.9541164568919</v>
      </c>
      <c r="GM13" s="259">
        <v>-11.0655372925731</v>
      </c>
      <c r="GN13" s="259">
        <v>-7.37565426269791</v>
      </c>
      <c r="GO13" s="259">
        <v>2.39168565513854</v>
      </c>
      <c r="GP13" s="259">
        <v>10.3822840735745</v>
      </c>
      <c r="GQ13" s="259">
        <v>9.52317902013908</v>
      </c>
      <c r="GR13" s="259">
        <v>-0.764472434077106</v>
      </c>
      <c r="GS13" s="259">
        <v>2.34204021697994</v>
      </c>
      <c r="GT13" s="259">
        <v>-10.4706702600972</v>
      </c>
      <c r="GU13" s="259">
        <v>-4.24667601064674</v>
      </c>
      <c r="GV13" s="259">
        <v>4.1670388589685</v>
      </c>
      <c r="GW13" s="259">
        <v>-1.28540753763181</v>
      </c>
      <c r="GX13" s="259">
        <v>11.8793060219095</v>
      </c>
      <c r="GY13" s="259">
        <v>-5.79470323987478</v>
      </c>
      <c r="GZ13" s="259">
        <v>-9.86296350774535</v>
      </c>
      <c r="HA13" s="259">
        <v>0.930545280805646</v>
      </c>
      <c r="HB13" s="259">
        <v>8.07307397492904</v>
      </c>
      <c r="HC13" s="259">
        <v>10.0926250044625</v>
      </c>
      <c r="HD13" s="259">
        <v>4.80620861319478</v>
      </c>
      <c r="HE13" s="259">
        <v>0.710398325173571</v>
      </c>
      <c r="HF13" s="259">
        <v>-9.21060475222208</v>
      </c>
      <c r="HG13" s="259">
        <v>-6.98141161419142</v>
      </c>
      <c r="HH13" s="259">
        <v>5.05297132029341</v>
      </c>
      <c r="HI13" s="259">
        <v>-1.64954580196725</v>
      </c>
      <c r="HJ13" s="259">
        <v>12.5222669741506</v>
      </c>
      <c r="HK13" s="259">
        <v>-6.09032736658138</v>
      </c>
      <c r="HL13" s="259">
        <v>-9.44823251530715</v>
      </c>
      <c r="HM13" s="259">
        <v>1.95768237916565</v>
      </c>
      <c r="HN13" s="259">
        <v>5.78608202657429</v>
      </c>
      <c r="HO13" s="259">
        <v>13.6537637635105</v>
      </c>
      <c r="HP13" s="259">
        <v>5.07333805558999</v>
      </c>
      <c r="HQ13" s="259">
        <v>-2.12312314409124</v>
      </c>
      <c r="HR13" s="259">
        <v>-10.488082491333</v>
      </c>
      <c r="HS13" s="259">
        <v>-3.98730924365582</v>
      </c>
      <c r="HT13" s="259">
        <v>-2.58841887376863</v>
      </c>
      <c r="HU13" s="259">
        <v>-80.5399749421808</v>
      </c>
      <c r="HV13" s="259">
        <v>181.337610944183</v>
      </c>
      <c r="HW13" s="259">
        <v>86.3323176545929</v>
      </c>
      <c r="HX13" s="259">
        <v>-12.6007380343958</v>
      </c>
      <c r="HY13" s="259">
        <v>0.633868792348991</v>
      </c>
      <c r="HZ13" s="259">
        <v>14.9636062197729</v>
      </c>
      <c r="IA13" s="259">
        <v>12.3154731165457</v>
      </c>
      <c r="IB13" s="259">
        <v>1.97360910766425</v>
      </c>
      <c r="IC13" s="259">
        <v>1.724718255281</v>
      </c>
      <c r="ID13" s="259">
        <v>-13.5389951843629</v>
      </c>
      <c r="IE13" s="259">
        <v>-3.74695016272703</v>
      </c>
      <c r="IF13" s="259">
        <v>4.50863014727145</v>
      </c>
      <c r="IG13" s="259">
        <v>-23.7305310047682</v>
      </c>
      <c r="IH13" s="259">
        <v>-11.3814544448952</v>
      </c>
      <c r="II13" s="259">
        <v>-0.43259460994382</v>
      </c>
      <c r="IJ13" s="259">
        <v>1.2721210973843</v>
      </c>
      <c r="IK13" s="259">
        <v>18.3701854694116</v>
      </c>
      <c r="IL13" s="259">
        <v>13.6259904227644</v>
      </c>
      <c r="IM13" s="259">
        <v>20.6718003886625</v>
      </c>
      <c r="IN13" s="259">
        <v>4.67698029785628</v>
      </c>
      <c r="IO13" s="259">
        <v>1.31941888965493</v>
      </c>
      <c r="IP13" s="259">
        <v>-12.7824850261309</v>
      </c>
      <c r="IQ13" s="259">
        <v>-3.2075016918002</v>
      </c>
      <c r="IR13" s="259">
        <v>7.61431457392783</v>
      </c>
      <c r="IS13" s="259">
        <v>-23.5203711696424</v>
      </c>
      <c r="IT13" s="259">
        <v>-12.6579252310957</v>
      </c>
      <c r="IU13" s="259">
        <v>0.965572961104002</v>
      </c>
      <c r="IV13" s="259">
        <v>4.09449290971241</v>
      </c>
      <c r="IW13" s="259">
        <v>10.5173501585782</v>
      </c>
      <c r="IX13" s="259">
        <v>11.2693407592681</v>
      </c>
      <c r="IY13" s="259">
        <v>10.4987634293837</v>
      </c>
      <c r="IZ13" s="259">
        <v>14.1864190348654</v>
      </c>
      <c r="JA13" s="259">
        <v>-1.82307143312266</v>
      </c>
      <c r="JB13" s="259">
        <v>-11.5798052658284</v>
      </c>
      <c r="JC13" s="259">
        <v>3.66963047465462</v>
      </c>
      <c r="JD13" s="259">
        <v>6.11432564514729</v>
      </c>
      <c r="JE13" s="259">
        <v>-22.4918874170191</v>
      </c>
      <c r="JF13" s="259">
        <v>-8.67158723774307</v>
      </c>
      <c r="JG13" s="259">
        <v>3.59872768104464</v>
      </c>
      <c r="JH13" s="259">
        <v>-0.455681028875134</v>
      </c>
      <c r="JI13" s="259">
        <v>6.20823532230565</v>
      </c>
      <c r="JJ13" s="259">
        <v>12.1262700342401</v>
      </c>
      <c r="JK13" s="259">
        <v>12.0371701067786</v>
      </c>
      <c r="JL13" s="259">
        <v>11.1023617796314</v>
      </c>
      <c r="JM13" s="259">
        <v>-7.08845347727859</v>
      </c>
      <c r="JN13" s="259">
        <v>-8.21158919810351</v>
      </c>
      <c r="JO13" s="259">
        <v>-4.71443549162093</v>
      </c>
      <c r="JP13" s="259">
        <v>22.4411311484832</v>
      </c>
      <c r="JQ13" s="259">
        <v>-24.9287855369948</v>
      </c>
      <c r="JR13" s="259">
        <v>-10.6151988911955</v>
      </c>
      <c r="JS13" s="259">
        <v>-100</v>
      </c>
      <c r="JT13" s="259" t="e">
        <v>#DIV/0!</v>
      </c>
      <c r="JU13" s="259" t="e">
        <v>#DIV/0!</v>
      </c>
      <c r="JV13" s="259" t="e">
        <v>#DIV/0!</v>
      </c>
      <c r="JW13" s="259" t="e">
        <v>#DIV/0!</v>
      </c>
      <c r="JX13" s="259" t="e">
        <v>#DIV/0!</v>
      </c>
      <c r="JY13" s="259" t="e">
        <v>#DIV/0!</v>
      </c>
      <c r="JZ13" s="259">
        <v>8.36976186722342</v>
      </c>
      <c r="KA13" s="259">
        <v>-7.5535062083402</v>
      </c>
      <c r="KB13" s="259">
        <v>20.7218944750981</v>
      </c>
      <c r="KC13" s="259">
        <v>-9.6423436448754</v>
      </c>
      <c r="KD13" s="259">
        <v>8.56694287169979</v>
      </c>
      <c r="KE13" s="259">
        <v>-8.70859507150136</v>
      </c>
      <c r="KF13" s="259">
        <v>18.8477216201204</v>
      </c>
      <c r="KG13" s="259">
        <v>-7.16668877370282</v>
      </c>
      <c r="KH13" s="259">
        <v>9.53521884416686</v>
      </c>
      <c r="KI13" s="259">
        <v>-5.83619098297899</v>
      </c>
      <c r="KJ13" s="259">
        <v>18.0483927613715</v>
      </c>
      <c r="KK13" s="259">
        <v>-10.6759570997121</v>
      </c>
      <c r="KL13" s="259">
        <v>5.71812465428758</v>
      </c>
      <c r="KM13" s="259">
        <v>-7.17467522162099</v>
      </c>
      <c r="KN13" s="259">
        <v>20.2223277889454</v>
      </c>
      <c r="KO13" s="259">
        <v>-10.2290478594092</v>
      </c>
      <c r="KP13" s="259">
        <v>5.18219717659913</v>
      </c>
      <c r="KQ13" s="259">
        <v>-6.83364074576656</v>
      </c>
      <c r="KR13" s="259">
        <v>21.8322576631569</v>
      </c>
      <c r="KS13" s="259">
        <v>-13.4374006533338</v>
      </c>
      <c r="KT13" s="259">
        <v>-43.0765421356671</v>
      </c>
      <c r="KU13" s="259">
        <v>60.0447491539248</v>
      </c>
      <c r="KV13" s="259">
        <v>25.5778118142589</v>
      </c>
      <c r="KW13" s="259">
        <v>-12.9113545313405</v>
      </c>
      <c r="KX13" s="259">
        <v>-28.4455150184537</v>
      </c>
      <c r="KY13" s="259">
        <v>13.8925798859351</v>
      </c>
      <c r="KZ13" s="259">
        <v>42.9229594241254</v>
      </c>
      <c r="LA13" s="259">
        <v>-10.4101171386119</v>
      </c>
      <c r="LB13" s="259">
        <v>-27.0675526735172</v>
      </c>
      <c r="LC13" s="259">
        <v>11.1070184075515</v>
      </c>
      <c r="LD13" s="259">
        <v>32.9495282739828</v>
      </c>
      <c r="LE13" s="259">
        <v>-4.70851663831721</v>
      </c>
      <c r="LF13" s="259">
        <v>-22.2735318686618</v>
      </c>
      <c r="LG13" s="259">
        <v>7.14570079093897</v>
      </c>
      <c r="LH13" s="259">
        <v>28.9241854776569</v>
      </c>
      <c r="LI13" s="259">
        <v>-5.96555924260348</v>
      </c>
      <c r="LJ13" s="378"/>
      <c r="LK13" s="379" t="s">
        <v>662</v>
      </c>
      <c r="LL13" s="380">
        <v>-1.58125779403482</v>
      </c>
      <c r="LM13" s="381">
        <v>3.70803005785158</v>
      </c>
      <c r="LN13" s="382"/>
      <c r="LO13" s="113"/>
      <c r="LP13" s="380">
        <v>14.9629005195832</v>
      </c>
      <c r="LQ13" s="382"/>
      <c r="LR13"/>
      <c r="LS13"/>
      <c r="LT13"/>
      <c r="LU13"/>
      <c r="LV13"/>
      <c r="LW13" s="220"/>
      <c r="LX13" s="392"/>
    </row>
    <row r="14" s="100" customFormat="1" ht="18" customHeight="1" spans="1:336">
      <c r="A14" s="300"/>
      <c r="C14" s="325">
        <v>2.3</v>
      </c>
      <c r="D14" s="329">
        <v>0.102063910203529</v>
      </c>
      <c r="E14" s="329">
        <v>0.148077459672668</v>
      </c>
      <c r="F14" s="330">
        <v>15</v>
      </c>
      <c r="G14" s="328"/>
      <c r="H14" s="71" t="s">
        <v>663</v>
      </c>
      <c r="I14" s="259">
        <v>14.3566882057739</v>
      </c>
      <c r="J14" s="259">
        <v>17.8676825780518</v>
      </c>
      <c r="K14" s="259">
        <v>19.102559376413</v>
      </c>
      <c r="L14" s="259">
        <v>12.0220595512816</v>
      </c>
      <c r="M14" s="259">
        <v>7.75831909100444</v>
      </c>
      <c r="N14" s="259">
        <v>4.46610415754427</v>
      </c>
      <c r="O14" s="259">
        <v>6.86053642326729</v>
      </c>
      <c r="P14" s="259">
        <v>9.94599279680301</v>
      </c>
      <c r="Q14" s="259">
        <v>3.71475638706758</v>
      </c>
      <c r="R14" s="259">
        <v>4.61660782665743</v>
      </c>
      <c r="S14" s="259">
        <v>4.24375363476351</v>
      </c>
      <c r="T14" s="259">
        <v>0.0461755348382837</v>
      </c>
      <c r="U14" s="259">
        <v>11.9623875194514</v>
      </c>
      <c r="V14" s="259">
        <v>8.48063829582554</v>
      </c>
      <c r="W14" s="259">
        <v>5.87881406796251</v>
      </c>
      <c r="X14" s="259">
        <v>9.28452187687722</v>
      </c>
      <c r="Y14" s="259">
        <v>9.13394447728419</v>
      </c>
      <c r="Z14" s="259">
        <v>2.44828119243377</v>
      </c>
      <c r="AA14" s="259">
        <v>5.30838980422669</v>
      </c>
      <c r="AB14" s="259">
        <v>4.49128928571598</v>
      </c>
      <c r="AC14" s="259">
        <v>6.5907451415371</v>
      </c>
      <c r="AD14" s="259">
        <v>5.76823880213036</v>
      </c>
      <c r="AE14" s="259">
        <v>3.7720881848328</v>
      </c>
      <c r="AF14" s="259">
        <v>4.03531690155275</v>
      </c>
      <c r="AG14" s="355">
        <v>3.94503101870389</v>
      </c>
      <c r="AH14" s="259">
        <v>3.59590652674026</v>
      </c>
      <c r="AI14" s="259">
        <v>5.7607635246731</v>
      </c>
      <c r="AJ14" s="259">
        <v>6.12222729037512</v>
      </c>
      <c r="AK14" s="259">
        <v>3.82010931904023</v>
      </c>
      <c r="AL14" s="259">
        <v>5.8678191836143</v>
      </c>
      <c r="AM14" s="259">
        <v>3.73534295844928</v>
      </c>
      <c r="AN14" s="259">
        <v>2.25932403068414</v>
      </c>
      <c r="AO14" s="259">
        <v>4.6216103519092</v>
      </c>
      <c r="AP14" s="259">
        <v>3.3970525454917</v>
      </c>
      <c r="AQ14" s="259">
        <v>0.775131596913624</v>
      </c>
      <c r="AR14" s="259">
        <v>1.47203883699083</v>
      </c>
      <c r="AS14" s="259">
        <v>1.96675527221886</v>
      </c>
      <c r="AT14" s="259">
        <v>1.59926356709565</v>
      </c>
      <c r="AU14" s="259">
        <v>6.34197954500068</v>
      </c>
      <c r="AV14" s="259">
        <v>4.72031505764407</v>
      </c>
      <c r="AW14" s="259">
        <v>6.08252552487673</v>
      </c>
      <c r="AX14" s="259">
        <v>6.87743298890793</v>
      </c>
      <c r="AY14" s="259">
        <v>5.18492257367001</v>
      </c>
      <c r="AZ14" s="259">
        <v>6.67436634714956</v>
      </c>
      <c r="BA14" s="259">
        <v>6.44403791487854</v>
      </c>
      <c r="BB14" s="259">
        <v>4.22812337524957</v>
      </c>
      <c r="BC14" s="259">
        <v>7.1435150568786</v>
      </c>
      <c r="BD14" s="259">
        <v>3.95346713283521</v>
      </c>
      <c r="BE14" s="259">
        <v>1.50406287919269</v>
      </c>
      <c r="BF14" s="259">
        <v>6.03238766235314</v>
      </c>
      <c r="BG14" s="259">
        <v>1.06274836138793</v>
      </c>
      <c r="BH14" s="259">
        <v>-79.9831887502986</v>
      </c>
      <c r="BI14" s="259">
        <v>-38.6937874000392</v>
      </c>
      <c r="BJ14" s="259">
        <v>-16.5119189533617</v>
      </c>
      <c r="BK14" s="259">
        <v>-25.4587769167314</v>
      </c>
      <c r="BL14" s="259">
        <v>-26.3963570372232</v>
      </c>
      <c r="BM14" s="259">
        <v>-16.7567454444028</v>
      </c>
      <c r="BN14" s="259">
        <v>-9.34579068121508</v>
      </c>
      <c r="BO14" s="259">
        <v>-8.80703153170062</v>
      </c>
      <c r="BP14" s="259">
        <v>3.20070162628787</v>
      </c>
      <c r="BQ14" s="259">
        <v>3.83611210901005</v>
      </c>
      <c r="BR14" s="259">
        <v>2.98397968444357</v>
      </c>
      <c r="BS14" s="259">
        <v>8.60729265829072</v>
      </c>
      <c r="BT14" s="259">
        <v>457.30261764055</v>
      </c>
      <c r="BU14" s="259">
        <v>72.5662007830857</v>
      </c>
      <c r="BV14" s="259">
        <v>-24.8979526034431</v>
      </c>
      <c r="BW14" s="259">
        <v>-25.8595085466831</v>
      </c>
      <c r="BX14" s="259">
        <v>-13.7046548113552</v>
      </c>
      <c r="BY14" s="259">
        <v>-11.9938824676755</v>
      </c>
      <c r="BZ14" s="259">
        <v>3.2634030460968</v>
      </c>
      <c r="CA14" s="259">
        <v>4.36569535020084</v>
      </c>
      <c r="CB14" s="259">
        <v>2.413815303647</v>
      </c>
      <c r="CC14" s="259">
        <v>1.82774166387125</v>
      </c>
      <c r="CD14" s="259">
        <v>4.11687679949328</v>
      </c>
      <c r="CE14" s="259">
        <v>1.50959636056017</v>
      </c>
      <c r="CF14" s="259">
        <v>0.361660977537866</v>
      </c>
      <c r="CG14" s="259">
        <v>8.26373301930357</v>
      </c>
      <c r="CH14" s="259">
        <v>86.1469410990583</v>
      </c>
      <c r="CI14" s="259">
        <v>104.693139151313</v>
      </c>
      <c r="CJ14" s="259">
        <v>90.7081440878449</v>
      </c>
      <c r="CK14" s="259">
        <v>66.3516720298154</v>
      </c>
      <c r="CL14" s="259">
        <v>21.3318717290017</v>
      </c>
      <c r="CM14" s="259">
        <v>22.3679989197915</v>
      </c>
      <c r="CN14" s="259">
        <v>12.4468924513351</v>
      </c>
      <c r="CO14" s="259">
        <v>7.2776308599902</v>
      </c>
      <c r="CP14" s="259">
        <v>6.36435172201126</v>
      </c>
      <c r="CQ14" s="259">
        <v>8.91450046174991</v>
      </c>
      <c r="CR14" s="259">
        <v>9.13156684657663</v>
      </c>
      <c r="CS14" s="259">
        <v>14.4159934768665</v>
      </c>
      <c r="CT14" s="259">
        <v>4.51089957107894</v>
      </c>
      <c r="CU14" s="259">
        <v>7.93954967273621</v>
      </c>
      <c r="CV14" s="259">
        <v>3.15980478646745</v>
      </c>
      <c r="CW14" s="259">
        <v>4.50646226095772</v>
      </c>
      <c r="CX14" s="259">
        <v>8.39925803278692</v>
      </c>
      <c r="CY14" s="259">
        <v>8.21938839455809</v>
      </c>
      <c r="CZ14" s="259">
        <v>8.95236394657412</v>
      </c>
      <c r="DA14" s="259">
        <v>8.9263330206123</v>
      </c>
      <c r="DB14" s="259">
        <v>6.70927518027729</v>
      </c>
      <c r="DC14" s="259">
        <v>3.87366948136891</v>
      </c>
      <c r="DD14" s="259">
        <v>2.4188101359297</v>
      </c>
      <c r="DE14" s="259">
        <v>1.30932703420517</v>
      </c>
      <c r="DF14" s="259">
        <v>-100</v>
      </c>
      <c r="DG14" s="259">
        <v>-100</v>
      </c>
      <c r="DH14" s="259">
        <v>-100</v>
      </c>
      <c r="DI14" s="259">
        <v>-100</v>
      </c>
      <c r="DJ14" s="259">
        <v>-100</v>
      </c>
      <c r="DK14" s="259">
        <v>-100</v>
      </c>
      <c r="DL14" s="259">
        <v>-100</v>
      </c>
      <c r="DM14" s="259">
        <v>17.0732587552369</v>
      </c>
      <c r="DN14" s="259">
        <v>8.00445677920054</v>
      </c>
      <c r="DO14" s="259">
        <v>6.83514559810799</v>
      </c>
      <c r="DP14" s="259">
        <v>2.82735443004778</v>
      </c>
      <c r="DQ14" s="259">
        <v>8.76049640469567</v>
      </c>
      <c r="DR14" s="259">
        <v>7.00563243539172</v>
      </c>
      <c r="DS14" s="259">
        <v>5.44363916911759</v>
      </c>
      <c r="DT14" s="259">
        <v>4.46288978414351</v>
      </c>
      <c r="DU14" s="259">
        <v>4.44068674351328</v>
      </c>
      <c r="DV14" s="259">
        <v>5.23371573421375</v>
      </c>
      <c r="DW14" s="259">
        <v>3.52754972890936</v>
      </c>
      <c r="DX14" s="259">
        <v>1.81551164143802</v>
      </c>
      <c r="DY14" s="259">
        <v>3.33157732699551</v>
      </c>
      <c r="DZ14" s="259">
        <v>5.86951787068712</v>
      </c>
      <c r="EA14" s="259">
        <v>6.09254294525223</v>
      </c>
      <c r="EB14" s="259">
        <v>5.12591383056824</v>
      </c>
      <c r="EC14" s="259">
        <v>2.75836665125473</v>
      </c>
      <c r="ED14" s="259">
        <v>-45.5317692269586</v>
      </c>
      <c r="EE14" s="259">
        <v>-22.9045514122756</v>
      </c>
      <c r="EF14" s="259">
        <v>-4.80254031109395</v>
      </c>
      <c r="EG14" s="259">
        <v>5.19740486854239</v>
      </c>
      <c r="EH14" s="259">
        <v>72.7213057918218</v>
      </c>
      <c r="EI14" s="259">
        <v>-17.0558890728582</v>
      </c>
      <c r="EJ14" s="259">
        <v>3.3106467444602</v>
      </c>
      <c r="EK14" s="259">
        <v>2.43421737363153</v>
      </c>
      <c r="EL14" s="259">
        <v>21.5594921127212</v>
      </c>
      <c r="EM14" s="259">
        <v>85.5873738265537</v>
      </c>
      <c r="EN14" s="259">
        <v>18.3653082593729</v>
      </c>
      <c r="EO14" s="259">
        <v>7.55983523202552</v>
      </c>
      <c r="EP14" s="259">
        <v>9.47675716699794</v>
      </c>
      <c r="EQ14" s="259">
        <v>5.15057525126237</v>
      </c>
      <c r="ER14" s="259">
        <v>8.53276301661458</v>
      </c>
      <c r="ES14" s="259">
        <v>6.43296178140933</v>
      </c>
      <c r="ET14" s="259"/>
      <c r="EU14" s="259">
        <v>14.0148011405517</v>
      </c>
      <c r="EV14" s="259">
        <v>8.94157420530763</v>
      </c>
      <c r="EW14" s="259">
        <v>4.64598402896333</v>
      </c>
      <c r="EX14" s="259">
        <v>4.17736066209852</v>
      </c>
      <c r="EY14" s="259">
        <v>-22.680701276815</v>
      </c>
      <c r="EZ14" s="259">
        <v>40.0888272613787</v>
      </c>
      <c r="FA14" s="259">
        <v>3.19501543895957</v>
      </c>
      <c r="FB14" s="259">
        <v>9.35061985383152</v>
      </c>
      <c r="FC14" s="259">
        <v>4.46947534160709</v>
      </c>
      <c r="FD14" s="259">
        <v>6.43879082884615</v>
      </c>
      <c r="FE14" s="259">
        <v>3.78121067206831</v>
      </c>
      <c r="FF14" s="259">
        <v>5.07986904498803</v>
      </c>
      <c r="FG14" s="259">
        <v>-17.8891377301986</v>
      </c>
      <c r="FH14" s="259">
        <v>11.4797252257669</v>
      </c>
      <c r="FI14" s="259">
        <v>25.5813601751254</v>
      </c>
      <c r="FJ14" s="259">
        <v>7.70818494343446</v>
      </c>
      <c r="FK14" s="259">
        <v>-7.96908745284888</v>
      </c>
      <c r="FL14" s="259">
        <v>6.31142606780104</v>
      </c>
      <c r="FM14" s="259">
        <v>3.04801096629687</v>
      </c>
      <c r="FN14" s="259">
        <v>8.69652392416909</v>
      </c>
      <c r="FO14" s="259">
        <v>-2.49622953405692</v>
      </c>
      <c r="FP14" s="259">
        <v>-5.08962315298955</v>
      </c>
      <c r="FQ14" s="259">
        <v>-2.99414594562278</v>
      </c>
      <c r="FR14" s="259">
        <v>0.533026980950453</v>
      </c>
      <c r="FS14" s="259">
        <v>-2.67154746207268</v>
      </c>
      <c r="FT14" s="259">
        <v>16.2516668015885</v>
      </c>
      <c r="FU14" s="259">
        <v>6.26859884973436</v>
      </c>
      <c r="FV14" s="259">
        <v>-3.83725403938456</v>
      </c>
      <c r="FW14" s="259">
        <v>-5.14354203789921</v>
      </c>
      <c r="FX14" s="259">
        <v>7.42523021309658</v>
      </c>
      <c r="FY14" s="259">
        <v>-3.07806581532007</v>
      </c>
      <c r="FZ14" s="259">
        <v>4.55935871935684</v>
      </c>
      <c r="GA14" s="259">
        <v>-5.47514913770772</v>
      </c>
      <c r="GB14" s="259">
        <v>-2.9142144832866</v>
      </c>
      <c r="GC14" s="259">
        <v>-0.193230465685261</v>
      </c>
      <c r="GD14" s="259">
        <v>-5.16472554434968</v>
      </c>
      <c r="GE14" s="259">
        <v>-1.82522811377474</v>
      </c>
      <c r="GF14" s="259">
        <v>15.8373451926003</v>
      </c>
      <c r="GG14" s="259">
        <v>1.98948640713878</v>
      </c>
      <c r="GH14" s="259">
        <v>7.61641382711137</v>
      </c>
      <c r="GI14" s="259">
        <v>-8.09333978857741</v>
      </c>
      <c r="GJ14" s="259">
        <v>4.84871913201314</v>
      </c>
      <c r="GK14" s="259">
        <v>0.0395341598364638</v>
      </c>
      <c r="GL14" s="259">
        <v>4.41529187376261</v>
      </c>
      <c r="GM14" s="259">
        <v>-11.2658435723575</v>
      </c>
      <c r="GN14" s="259">
        <v>-0.203813801039331</v>
      </c>
      <c r="GO14" s="259">
        <v>-0.96764324788596</v>
      </c>
      <c r="GP14" s="259">
        <v>-3.25927989758479</v>
      </c>
      <c r="GQ14" s="259">
        <v>-2.58279268599917</v>
      </c>
      <c r="GR14" s="259">
        <v>13.6511616016558</v>
      </c>
      <c r="GS14" s="259">
        <v>2.2481933686684</v>
      </c>
      <c r="GT14" s="259">
        <v>7.52302012946346</v>
      </c>
      <c r="GU14" s="259">
        <v>-8.40203050462148</v>
      </c>
      <c r="GV14" s="259">
        <v>7.03975631627334</v>
      </c>
      <c r="GW14" s="259">
        <v>0.381444198411913</v>
      </c>
      <c r="GX14" s="259">
        <v>2.15020258905467</v>
      </c>
      <c r="GY14" s="259">
        <v>-9.51568352500897</v>
      </c>
      <c r="GZ14" s="259">
        <v>-2.21399022738403</v>
      </c>
      <c r="HA14" s="259">
        <v>-2.37674480246278</v>
      </c>
      <c r="HB14" s="259">
        <v>-1.02447850446366</v>
      </c>
      <c r="HC14" s="259">
        <v>-3.72302558142577</v>
      </c>
      <c r="HD14" s="259">
        <v>10.7692190888118</v>
      </c>
      <c r="HE14" s="259">
        <v>2.95528752090884</v>
      </c>
      <c r="HF14" s="259">
        <v>8.04723749843592</v>
      </c>
      <c r="HG14" s="259">
        <v>-8.73215274795277</v>
      </c>
      <c r="HH14" s="259">
        <v>12.0364378347077</v>
      </c>
      <c r="HI14" s="259">
        <v>-1.14932496671584</v>
      </c>
      <c r="HJ14" s="259">
        <v>3.4789808220093</v>
      </c>
      <c r="HK14" s="259">
        <v>-8.83765801432425</v>
      </c>
      <c r="HL14" s="259">
        <v>-3.76252891676185</v>
      </c>
      <c r="HM14" s="259">
        <v>-0.994376055659373</v>
      </c>
      <c r="HN14" s="259">
        <v>-1.23818379730866</v>
      </c>
      <c r="HO14" s="259">
        <v>-5.72728576945258</v>
      </c>
      <c r="HP14" s="259">
        <v>13.8675734432255</v>
      </c>
      <c r="HQ14" s="259">
        <v>-0.110061800989143</v>
      </c>
      <c r="HR14" s="259">
        <v>5.50137375360467</v>
      </c>
      <c r="HS14" s="259">
        <v>-4.66048859093242</v>
      </c>
      <c r="HT14" s="259">
        <v>6.78539429151688</v>
      </c>
      <c r="HU14" s="259">
        <v>-80.4213190702936</v>
      </c>
      <c r="HV14" s="259">
        <v>216.928821417347</v>
      </c>
      <c r="HW14" s="259">
        <v>24.1467817587269</v>
      </c>
      <c r="HX14" s="259">
        <v>-14.0756535417564</v>
      </c>
      <c r="HY14" s="259">
        <v>-2.23966961253332</v>
      </c>
      <c r="HZ14" s="259">
        <v>11.6963057207838</v>
      </c>
      <c r="IA14" s="259">
        <v>2.66559632406155</v>
      </c>
      <c r="IB14" s="259">
        <v>14.5442899187928</v>
      </c>
      <c r="IC14" s="259">
        <v>13.0428352173664</v>
      </c>
      <c r="ID14" s="259">
        <v>6.1509495584997</v>
      </c>
      <c r="IE14" s="259">
        <v>-5.44289354970726</v>
      </c>
      <c r="IF14" s="259">
        <v>12.6162788133313</v>
      </c>
      <c r="IG14" s="259">
        <v>0.465170109749209</v>
      </c>
      <c r="IH14" s="259">
        <v>-1.86444330335539</v>
      </c>
      <c r="II14" s="259">
        <v>-45.9704307943031</v>
      </c>
      <c r="IJ14" s="259">
        <v>-15.1757709003375</v>
      </c>
      <c r="IK14" s="259">
        <v>13.7875038480741</v>
      </c>
      <c r="IL14" s="259">
        <v>13.9106424303778</v>
      </c>
      <c r="IM14" s="259">
        <v>20.4643398600728</v>
      </c>
      <c r="IN14" s="259">
        <v>15.7670008263559</v>
      </c>
      <c r="IO14" s="259">
        <v>10.9286725729623</v>
      </c>
      <c r="IP14" s="259">
        <v>5.54348978181871</v>
      </c>
      <c r="IQ14" s="259">
        <v>-3.3172056854647</v>
      </c>
      <c r="IR14" s="259">
        <v>9.7961575238607</v>
      </c>
      <c r="IS14" s="259">
        <v>-0.670954233812296</v>
      </c>
      <c r="IT14" s="259">
        <v>5.86235427375152</v>
      </c>
      <c r="IU14" s="259">
        <v>-7.10241780830614</v>
      </c>
      <c r="IV14" s="259">
        <v>-6.72456056497656</v>
      </c>
      <c r="IW14" s="259">
        <v>6.01334157669784</v>
      </c>
      <c r="IX14" s="259">
        <v>-0.637563639886807</v>
      </c>
      <c r="IY14" s="259">
        <v>-12.136958688329</v>
      </c>
      <c r="IZ14" s="259">
        <v>16.7556061750007</v>
      </c>
      <c r="JA14" s="259">
        <v>1.93502079540676</v>
      </c>
      <c r="JB14" s="259">
        <v>0.691582396456553</v>
      </c>
      <c r="JC14" s="259">
        <v>-4.14028854384935</v>
      </c>
      <c r="JD14" s="259">
        <v>12.4285858535083</v>
      </c>
      <c r="JE14" s="259">
        <v>-0.472991641307686</v>
      </c>
      <c r="JF14" s="259">
        <v>10.9884773583386</v>
      </c>
      <c r="JG14" s="259">
        <v>-15.1446437879756</v>
      </c>
      <c r="JH14" s="259">
        <v>-3.66450801339063</v>
      </c>
      <c r="JI14" s="259">
        <v>1.31889242609633</v>
      </c>
      <c r="JJ14" s="259">
        <v>0.659522641779617</v>
      </c>
      <c r="JK14" s="259">
        <v>-8.86411920722543</v>
      </c>
      <c r="JL14" s="259">
        <v>16.5618706363539</v>
      </c>
      <c r="JM14" s="259">
        <v>2.62543199847947</v>
      </c>
      <c r="JN14" s="259">
        <v>0.667525138482517</v>
      </c>
      <c r="JO14" s="259">
        <v>-6.09139181669977</v>
      </c>
      <c r="JP14" s="259">
        <v>9.44099983319444</v>
      </c>
      <c r="JQ14" s="259">
        <v>-1.8669714531042</v>
      </c>
      <c r="JR14" s="259">
        <v>9.78616071404461</v>
      </c>
      <c r="JS14" s="259">
        <v>-100</v>
      </c>
      <c r="JT14" s="259" t="e">
        <v>#DIV/0!</v>
      </c>
      <c r="JU14" s="259" t="e">
        <v>#DIV/0!</v>
      </c>
      <c r="JV14" s="259" t="e">
        <v>#DIV/0!</v>
      </c>
      <c r="JW14" s="259" t="e">
        <v>#DIV/0!</v>
      </c>
      <c r="JX14" s="259" t="e">
        <v>#DIV/0!</v>
      </c>
      <c r="JY14" s="259" t="e">
        <v>#DIV/0!</v>
      </c>
      <c r="JZ14" s="259">
        <v>9.45065291725172</v>
      </c>
      <c r="KA14" s="259">
        <v>-5.85229836922821</v>
      </c>
      <c r="KB14" s="259">
        <v>9.5040690334129</v>
      </c>
      <c r="KC14" s="259">
        <v>3.75269129024909</v>
      </c>
      <c r="KD14" s="259">
        <v>0.972318001080737</v>
      </c>
      <c r="KE14" s="259">
        <v>-6.87158927141836</v>
      </c>
      <c r="KF14" s="259">
        <v>5.39615643328688</v>
      </c>
      <c r="KG14" s="259">
        <v>9.73922523434305</v>
      </c>
      <c r="KH14" s="259">
        <v>-0.656882753004325</v>
      </c>
      <c r="KI14" s="259">
        <v>-8.23101257602511</v>
      </c>
      <c r="KJ14" s="259">
        <v>4.41584869338809</v>
      </c>
      <c r="KK14" s="259">
        <v>9.71590073622089</v>
      </c>
      <c r="KL14" s="259">
        <v>0.0974398626339337</v>
      </c>
      <c r="KM14" s="259">
        <v>-9.71887343498635</v>
      </c>
      <c r="KN14" s="259">
        <v>2.68912078022079</v>
      </c>
      <c r="KO14" s="259">
        <v>11.3496057540967</v>
      </c>
      <c r="KP14" s="259">
        <v>2.55594632811822</v>
      </c>
      <c r="KQ14" s="259">
        <v>-9.52868691681803</v>
      </c>
      <c r="KR14" s="259">
        <v>1.75350088506299</v>
      </c>
      <c r="KS14" s="259">
        <v>8.84189442570182</v>
      </c>
      <c r="KT14" s="259">
        <v>-45.6390644013863</v>
      </c>
      <c r="KU14" s="259">
        <v>28.0549481317199</v>
      </c>
      <c r="KV14" s="259">
        <v>25.6452225929875</v>
      </c>
      <c r="KW14" s="259">
        <v>20.2751089364838</v>
      </c>
      <c r="KX14" s="259">
        <v>-10.745975222575</v>
      </c>
      <c r="KY14" s="259">
        <v>-38.5055377278784</v>
      </c>
      <c r="KZ14" s="259">
        <v>56.4968152812595</v>
      </c>
      <c r="LA14" s="259">
        <v>19.2547626181388</v>
      </c>
      <c r="LB14" s="259">
        <v>5.91845380519227</v>
      </c>
      <c r="LC14" s="259">
        <v>-6.1151411575797</v>
      </c>
      <c r="LD14" s="259">
        <v>-0.18828651733395</v>
      </c>
      <c r="LE14" s="259">
        <v>8.36809202349713</v>
      </c>
      <c r="LF14" s="259">
        <v>7.80612318456191</v>
      </c>
      <c r="LG14" s="259">
        <v>-9.82517960771298</v>
      </c>
      <c r="LH14" s="259">
        <v>3.02217576851893</v>
      </c>
      <c r="LI14" s="259">
        <v>6.27147670510759</v>
      </c>
      <c r="LJ14" s="383"/>
      <c r="LK14" s="379" t="s">
        <v>664</v>
      </c>
      <c r="LL14" s="380">
        <v>2.04808048075783</v>
      </c>
      <c r="LM14" s="381">
        <v>0.885410496850191</v>
      </c>
      <c r="LN14" s="382"/>
      <c r="LO14" s="113"/>
      <c r="LP14" s="380">
        <v>-0.0209975207328593</v>
      </c>
      <c r="LQ14" s="382"/>
      <c r="LR14"/>
      <c r="LS14"/>
      <c r="LT14"/>
      <c r="LU14"/>
      <c r="LV14"/>
      <c r="LW14" s="220"/>
      <c r="LX14" s="392"/>
    </row>
    <row r="15" s="289" customFormat="1" ht="20.1" customHeight="1" spans="1:336">
      <c r="A15" s="300"/>
      <c r="B15" s="562" t="s">
        <v>665</v>
      </c>
      <c r="C15" s="335"/>
      <c r="D15" s="332">
        <v>4.6219854882642</v>
      </c>
      <c r="E15" s="332">
        <v>4.56314513608477</v>
      </c>
      <c r="F15" s="333"/>
      <c r="G15" s="323" t="s">
        <v>666</v>
      </c>
      <c r="H15" s="323"/>
      <c r="I15" s="256">
        <v>10.0950397472342</v>
      </c>
      <c r="J15" s="256">
        <v>8.25686199502033</v>
      </c>
      <c r="K15" s="256">
        <v>2.30969514780264</v>
      </c>
      <c r="L15" s="256">
        <v>2.43128618959794</v>
      </c>
      <c r="M15" s="256">
        <v>5.0665016522621</v>
      </c>
      <c r="N15" s="256">
        <v>8.85498450193096</v>
      </c>
      <c r="O15" s="256">
        <v>5.76858732929098</v>
      </c>
      <c r="P15" s="256">
        <v>6.95779131903345</v>
      </c>
      <c r="Q15" s="256">
        <v>2.50555747368371</v>
      </c>
      <c r="R15" s="256">
        <v>1.74168886716031</v>
      </c>
      <c r="S15" s="256">
        <v>6.71554816350483</v>
      </c>
      <c r="T15" s="256">
        <v>6.6767040245288</v>
      </c>
      <c r="U15" s="256">
        <v>7.72454185261549</v>
      </c>
      <c r="V15" s="256">
        <v>11.257406693346</v>
      </c>
      <c r="W15" s="256">
        <v>9.28195968304412</v>
      </c>
      <c r="X15" s="256">
        <v>6.78083168642377</v>
      </c>
      <c r="Y15" s="256">
        <v>7.82805675746381</v>
      </c>
      <c r="Z15" s="256">
        <v>1.75272318545494</v>
      </c>
      <c r="AA15" s="256">
        <v>4.31526011781062</v>
      </c>
      <c r="AB15" s="256">
        <v>2.84419592946948</v>
      </c>
      <c r="AC15" s="256">
        <v>2.39219625695743</v>
      </c>
      <c r="AD15" s="256">
        <v>0.871927857865231</v>
      </c>
      <c r="AE15" s="256">
        <v>1.44657873176679</v>
      </c>
      <c r="AF15" s="256">
        <v>3.1482396455331</v>
      </c>
      <c r="AG15" s="354">
        <v>4.29769755328388</v>
      </c>
      <c r="AH15" s="256">
        <v>3.61924093853652</v>
      </c>
      <c r="AI15" s="256">
        <v>4.18520815428988</v>
      </c>
      <c r="AJ15" s="256">
        <v>3.03410536076971</v>
      </c>
      <c r="AK15" s="256">
        <v>2.65622768567906</v>
      </c>
      <c r="AL15" s="256">
        <v>5.41295041415609</v>
      </c>
      <c r="AM15" s="256">
        <v>6.01762712777452</v>
      </c>
      <c r="AN15" s="256">
        <v>6.34848380094562</v>
      </c>
      <c r="AO15" s="206">
        <v>6.38048501904467</v>
      </c>
      <c r="AP15" s="206">
        <v>6.53994429115249</v>
      </c>
      <c r="AQ15" s="256">
        <v>2.8351219685845</v>
      </c>
      <c r="AR15" s="256">
        <v>5.01268634635292</v>
      </c>
      <c r="AS15" s="256">
        <v>5.67782165830948</v>
      </c>
      <c r="AT15" s="256">
        <v>5.51347223948264</v>
      </c>
      <c r="AU15" s="256">
        <v>4.97699682077332</v>
      </c>
      <c r="AV15" s="256">
        <v>5.15634307171071</v>
      </c>
      <c r="AW15" s="256">
        <v>6.4839113028096</v>
      </c>
      <c r="AX15" s="256">
        <v>4.71951962304094</v>
      </c>
      <c r="AY15" s="256">
        <v>5.55651741120779</v>
      </c>
      <c r="AZ15" s="256">
        <v>5.64706994525747</v>
      </c>
      <c r="BA15" s="256">
        <v>5.79727928093587</v>
      </c>
      <c r="BB15" s="256">
        <v>4.60251278587458</v>
      </c>
      <c r="BC15" s="256">
        <v>5.46050348955214</v>
      </c>
      <c r="BD15" s="256">
        <v>4.91066663489414</v>
      </c>
      <c r="BE15" s="256">
        <v>3.00277106693498</v>
      </c>
      <c r="BF15" s="256">
        <v>6.2979501122776</v>
      </c>
      <c r="BG15" s="256">
        <v>-6.05278348503305</v>
      </c>
      <c r="BH15" s="256">
        <v>-68.3694040145752</v>
      </c>
      <c r="BI15" s="256">
        <v>-39.2301795836904</v>
      </c>
      <c r="BJ15" s="256">
        <v>7.29184719982734</v>
      </c>
      <c r="BK15" s="256">
        <v>0.831691561835626</v>
      </c>
      <c r="BL15" s="256">
        <v>-2.48288883467704</v>
      </c>
      <c r="BM15" s="256">
        <v>2.2528687721486</v>
      </c>
      <c r="BN15" s="256">
        <v>1.51529624374056</v>
      </c>
      <c r="BO15" s="256">
        <v>2.23650871917241</v>
      </c>
      <c r="BP15" s="256">
        <v>3.33731769457957</v>
      </c>
      <c r="BQ15" s="256">
        <v>2.4488126432523</v>
      </c>
      <c r="BR15" s="256">
        <v>0.937402717344483</v>
      </c>
      <c r="BS15" s="256">
        <v>11.1386591178213</v>
      </c>
      <c r="BT15" s="256">
        <v>212.611530212529</v>
      </c>
      <c r="BU15" s="256">
        <v>53.0342002085409</v>
      </c>
      <c r="BV15" s="256">
        <v>-18.1796986519763</v>
      </c>
      <c r="BW15" s="256">
        <v>-23.722568263185</v>
      </c>
      <c r="BX15" s="256">
        <v>-11.0335943418042</v>
      </c>
      <c r="BY15" s="256">
        <v>-5.18772259045043</v>
      </c>
      <c r="BZ15" s="256">
        <v>1.37739645201616</v>
      </c>
      <c r="CA15" s="256">
        <v>9.44846526627052</v>
      </c>
      <c r="CB15" s="256">
        <v>6.5189100931641</v>
      </c>
      <c r="CC15" s="256">
        <v>8.59167287338096</v>
      </c>
      <c r="CD15" s="256">
        <v>4.78825192000083</v>
      </c>
      <c r="CE15" s="256">
        <v>7.3804494270357</v>
      </c>
      <c r="CF15" s="256">
        <v>10.07094053755</v>
      </c>
      <c r="CG15" s="256">
        <v>8.79006630823778</v>
      </c>
      <c r="CH15" s="256">
        <v>17.2873093658492</v>
      </c>
      <c r="CI15" s="256">
        <v>27.8323960874299</v>
      </c>
      <c r="CJ15" s="256">
        <v>16.6043464189889</v>
      </c>
      <c r="CK15" s="256">
        <v>8.70944433617169</v>
      </c>
      <c r="CL15" s="256">
        <v>0.290934257555577</v>
      </c>
      <c r="CM15" s="256">
        <v>-3.55786584998212</v>
      </c>
      <c r="CN15" s="256">
        <v>-4.31016444494172</v>
      </c>
      <c r="CO15" s="256">
        <v>-6.12682994339838</v>
      </c>
      <c r="CP15" s="256">
        <v>-0.375299034756196</v>
      </c>
      <c r="CQ15" s="256">
        <v>-4.846421550453</v>
      </c>
      <c r="CR15" s="256">
        <v>-5.83955620616248</v>
      </c>
      <c r="CS15" s="256">
        <v>3.19468387464387</v>
      </c>
      <c r="CT15" s="256">
        <v>-0.203106743822445</v>
      </c>
      <c r="CU15" s="256">
        <v>0.167781787926472</v>
      </c>
      <c r="CV15" s="256">
        <v>1.88106946993405</v>
      </c>
      <c r="CW15" s="256">
        <v>0.499851250822843</v>
      </c>
      <c r="CX15" s="256">
        <v>4.71878344879271</v>
      </c>
      <c r="CY15" s="256">
        <v>3.56891762867177</v>
      </c>
      <c r="CZ15" s="256">
        <v>3.66804883652705</v>
      </c>
      <c r="DA15" s="256">
        <v>6.07816085686601</v>
      </c>
      <c r="DB15" s="256">
        <v>1.91777996533244</v>
      </c>
      <c r="DC15" s="256">
        <v>4.98168575063022</v>
      </c>
      <c r="DD15" s="256">
        <v>7.01049396594529</v>
      </c>
      <c r="DE15" s="256">
        <v>3.85913208837462</v>
      </c>
      <c r="DF15" s="256" t="e">
        <v>#DIV/0!</v>
      </c>
      <c r="DG15" s="256" t="e">
        <v>#DIV/0!</v>
      </c>
      <c r="DH15" s="256" t="e">
        <v>#DIV/0!</v>
      </c>
      <c r="DI15" s="256" t="e">
        <v>#DIV/0!</v>
      </c>
      <c r="DJ15" s="256" t="e">
        <v>#DIV/0!</v>
      </c>
      <c r="DK15" s="256" t="e">
        <v>#DIV/0!</v>
      </c>
      <c r="DL15" s="256" t="e">
        <v>#DIV/0!</v>
      </c>
      <c r="DM15" s="256">
        <v>6.77429025652181</v>
      </c>
      <c r="DN15" s="256">
        <v>5.45353529378556</v>
      </c>
      <c r="DO15" s="256">
        <v>5.01347611491552</v>
      </c>
      <c r="DP15" s="256">
        <v>5.04113677502345</v>
      </c>
      <c r="DQ15" s="256">
        <v>9.3885706534806</v>
      </c>
      <c r="DR15" s="256">
        <v>5.38197830409834</v>
      </c>
      <c r="DS15" s="256">
        <v>3.17285836548568</v>
      </c>
      <c r="DT15" s="256">
        <v>1.83949551673628</v>
      </c>
      <c r="DU15" s="256">
        <v>4.03726578066015</v>
      </c>
      <c r="DV15" s="256">
        <v>3.70317565590597</v>
      </c>
      <c r="DW15" s="256">
        <v>6.2495051728266</v>
      </c>
      <c r="DX15" s="256">
        <v>4.77260942525166</v>
      </c>
      <c r="DY15" s="256">
        <v>5.38802696180353</v>
      </c>
      <c r="DZ15" s="256">
        <v>5.44829631160353</v>
      </c>
      <c r="EA15" s="256">
        <v>5.66801996559461</v>
      </c>
      <c r="EB15" s="256">
        <v>4.99104351959951</v>
      </c>
      <c r="EC15" s="256">
        <v>1.04210381309279</v>
      </c>
      <c r="ED15" s="256">
        <v>-33.0579438385613</v>
      </c>
      <c r="EE15" s="256">
        <v>0.221731920275744</v>
      </c>
      <c r="EF15" s="256">
        <v>2.38220043999615</v>
      </c>
      <c r="EG15" s="256">
        <v>4.63985807248055</v>
      </c>
      <c r="EH15" s="256">
        <v>39.1708265792523</v>
      </c>
      <c r="EI15" s="256">
        <v>-13.2320716814888</v>
      </c>
      <c r="EJ15" s="256">
        <v>5.83000680579136</v>
      </c>
      <c r="EK15" s="256">
        <v>6.92758794567483</v>
      </c>
      <c r="EL15" s="256">
        <v>11.9386207047367</v>
      </c>
      <c r="EM15" s="256">
        <v>16.9012785113393</v>
      </c>
      <c r="EN15" s="256">
        <v>-2.63473377709982</v>
      </c>
      <c r="EO15" s="256">
        <v>-3.82946417259026</v>
      </c>
      <c r="EP15" s="256">
        <v>-1.02388089768762</v>
      </c>
      <c r="EQ15" s="256">
        <v>0.84664218736394</v>
      </c>
      <c r="ER15" s="256">
        <v>3.96830502500116</v>
      </c>
      <c r="ES15" s="256">
        <v>4.31492958128703</v>
      </c>
      <c r="ET15" s="256"/>
      <c r="EU15" s="256">
        <v>5.5298646916337</v>
      </c>
      <c r="EV15" s="256">
        <v>8.55015768346399</v>
      </c>
      <c r="EW15" s="256">
        <v>3.56236240634249</v>
      </c>
      <c r="EX15" s="256">
        <v>5.56020638561807</v>
      </c>
      <c r="EY15" s="256">
        <v>-20.6152741885834</v>
      </c>
      <c r="EZ15" s="256">
        <v>28.2843725606209</v>
      </c>
      <c r="FA15" s="256">
        <v>7.86585306664018</v>
      </c>
      <c r="FB15" s="256">
        <v>-2.92287770967131</v>
      </c>
      <c r="FC15" s="256">
        <v>4.7325912117641</v>
      </c>
      <c r="FD15" s="256">
        <v>4.84160571031667</v>
      </c>
      <c r="FE15" s="256">
        <v>4.68920535585578</v>
      </c>
      <c r="FF15" s="256">
        <v>5.37000067489579</v>
      </c>
      <c r="FG15" s="256">
        <v>-7.16328111111001</v>
      </c>
      <c r="FH15" s="256">
        <v>6.23990555451715</v>
      </c>
      <c r="FI15" s="256">
        <v>7.58072184967398</v>
      </c>
      <c r="FJ15" s="256">
        <v>-0.0343936663487483</v>
      </c>
      <c r="FK15" s="256">
        <v>-3.71334959338945</v>
      </c>
      <c r="FL15" s="256">
        <v>10.4554322920326</v>
      </c>
      <c r="FM15" s="256">
        <v>-0.320201190155913</v>
      </c>
      <c r="FN15" s="256">
        <v>-2.03487093755616</v>
      </c>
      <c r="FO15" s="256">
        <v>2.07587467306041</v>
      </c>
      <c r="FP15" s="256">
        <v>-0.711194213004489</v>
      </c>
      <c r="FQ15" s="256">
        <v>-0.468751347302927</v>
      </c>
      <c r="FR15" s="256">
        <v>7.77792541121327</v>
      </c>
      <c r="FS15" s="256">
        <v>1.63433025756554</v>
      </c>
      <c r="FT15" s="256">
        <v>-0.897277224074614</v>
      </c>
      <c r="FU15" s="256">
        <v>1.18261785076498</v>
      </c>
      <c r="FV15" s="256">
        <v>-4.32657330221701</v>
      </c>
      <c r="FW15" s="256">
        <v>-5.3209785930154</v>
      </c>
      <c r="FX15" s="256">
        <v>4.38748543936569</v>
      </c>
      <c r="FY15" s="256">
        <v>-0.201735676543279</v>
      </c>
      <c r="FZ15" s="256">
        <v>0.485445193487962</v>
      </c>
      <c r="GA15" s="256">
        <v>5.75652163933837</v>
      </c>
      <c r="GB15" s="256">
        <v>-3.52635872621377</v>
      </c>
      <c r="GC15" s="256">
        <v>0.650323427075364</v>
      </c>
      <c r="GD15" s="256">
        <v>3.29155259648226</v>
      </c>
      <c r="GE15" s="256">
        <v>0.876954012392545</v>
      </c>
      <c r="GF15" s="256">
        <v>3.94757059062678</v>
      </c>
      <c r="GG15" s="256">
        <v>1.1457876818028</v>
      </c>
      <c r="GH15" s="256">
        <v>-3.3868157745232</v>
      </c>
      <c r="GI15" s="256">
        <v>-2.21594625654801</v>
      </c>
      <c r="GJ15" s="256">
        <v>2.53401831162205</v>
      </c>
      <c r="GK15" s="256">
        <v>-2.48581105035126</v>
      </c>
      <c r="GL15" s="256">
        <v>1.47092990848125</v>
      </c>
      <c r="GM15" s="256">
        <v>-0.202095864263072</v>
      </c>
      <c r="GN15" s="256">
        <v>-1.09677000343993</v>
      </c>
      <c r="GO15" s="256">
        <v>-0.769057459012714</v>
      </c>
      <c r="GP15" s="256">
        <v>2.83758679389203</v>
      </c>
      <c r="GQ15" s="256">
        <v>-0.620816823549433</v>
      </c>
      <c r="GR15" s="256">
        <v>4.53974289810975</v>
      </c>
      <c r="GS15" s="256">
        <v>2.8424031383508</v>
      </c>
      <c r="GT15" s="256">
        <v>-2.31018287237588</v>
      </c>
      <c r="GU15" s="256">
        <v>-2.8520316125566</v>
      </c>
      <c r="GV15" s="256">
        <v>3.09405805267995</v>
      </c>
      <c r="GW15" s="256">
        <v>-3.56320828644992</v>
      </c>
      <c r="GX15" s="256">
        <v>1.09878518078312</v>
      </c>
      <c r="GY15" s="256">
        <v>2.47786965548822</v>
      </c>
      <c r="GZ15" s="256">
        <v>-0.529434777117146</v>
      </c>
      <c r="HA15" s="256">
        <v>-0.459380470249556</v>
      </c>
      <c r="HB15" s="256">
        <v>2.86853155141138</v>
      </c>
      <c r="HC15" s="256">
        <v>-0.471852168902942</v>
      </c>
      <c r="HD15" s="256">
        <v>0.904475621960074</v>
      </c>
      <c r="HE15" s="256">
        <v>5.02012169706056</v>
      </c>
      <c r="HF15" s="256">
        <v>-1.69142956502924</v>
      </c>
      <c r="HG15" s="256">
        <v>-3.00311546245189</v>
      </c>
      <c r="HH15" s="256">
        <v>2.56988396584181</v>
      </c>
      <c r="HI15" s="256">
        <v>-3.39845241068618</v>
      </c>
      <c r="HJ15" s="256">
        <v>2.3751279242463</v>
      </c>
      <c r="HK15" s="256">
        <v>0.779856327762232</v>
      </c>
      <c r="HL15" s="256">
        <v>0.265609388277824</v>
      </c>
      <c r="HM15" s="256">
        <v>-0.373988724099206</v>
      </c>
      <c r="HN15" s="256">
        <v>3.01479035247947</v>
      </c>
      <c r="HO15" s="256">
        <v>-1.59582149167107</v>
      </c>
      <c r="HP15" s="256">
        <v>1.73213357909086</v>
      </c>
      <c r="HQ15" s="256">
        <v>4.47258085021231</v>
      </c>
      <c r="HR15" s="256">
        <v>-3.47926002919003</v>
      </c>
      <c r="HS15" s="256">
        <v>0.0999282525948217</v>
      </c>
      <c r="HT15" s="256">
        <v>-9.34768651064527</v>
      </c>
      <c r="HU15" s="256">
        <v>-67.4757311955316</v>
      </c>
      <c r="HV15" s="256">
        <v>96.6867188313464</v>
      </c>
      <c r="HW15" s="256">
        <v>77.9313625063276</v>
      </c>
      <c r="HX15" s="256">
        <v>-5.77148903710375</v>
      </c>
      <c r="HY15" s="256">
        <v>-3.64893550762454</v>
      </c>
      <c r="HZ15" s="256">
        <v>8.01753367821473</v>
      </c>
      <c r="IA15" s="256">
        <v>-2.30563256709463</v>
      </c>
      <c r="IB15" s="256">
        <v>2.45488656907744</v>
      </c>
      <c r="IC15" s="256">
        <v>5.59746623728832</v>
      </c>
      <c r="ID15" s="256">
        <v>-4.30915543324318</v>
      </c>
      <c r="IE15" s="256">
        <v>-1.3768289809952</v>
      </c>
      <c r="IF15" s="256">
        <v>-0.185894466214151</v>
      </c>
      <c r="IG15" s="256">
        <v>-8.51552897331925</v>
      </c>
      <c r="IH15" s="256">
        <v>-3.71502072385505</v>
      </c>
      <c r="II15" s="256">
        <v>-4.86833871322011</v>
      </c>
      <c r="IJ15" s="256">
        <v>-12.1549457259772</v>
      </c>
      <c r="IK15" s="256">
        <v>12.3793459486708</v>
      </c>
      <c r="IL15" s="256">
        <v>15.1152313328373</v>
      </c>
      <c r="IM15" s="256">
        <v>4.4590520233305</v>
      </c>
      <c r="IN15" s="256">
        <v>10.6117387747567</v>
      </c>
      <c r="IO15" s="256">
        <v>2.77098892918013</v>
      </c>
      <c r="IP15" s="256">
        <v>-2.44709712967986</v>
      </c>
      <c r="IQ15" s="256">
        <v>-4.83110337623222</v>
      </c>
      <c r="IR15" s="256">
        <v>2.2832551835875</v>
      </c>
      <c r="IS15" s="256">
        <v>-6.2233225487723</v>
      </c>
      <c r="IT15" s="256">
        <v>-4.83547039042809</v>
      </c>
      <c r="IU15" s="256">
        <v>2.56209014724031</v>
      </c>
      <c r="IV15" s="256">
        <v>-4.2569581227996</v>
      </c>
      <c r="IW15" s="256">
        <v>2.50860178178856</v>
      </c>
      <c r="IX15" s="256">
        <v>7.32115240246904</v>
      </c>
      <c r="IY15" s="256">
        <v>-3.63030569191713</v>
      </c>
      <c r="IZ15" s="256">
        <v>6.36686384919342</v>
      </c>
      <c r="JA15" s="256">
        <v>1.9693219891499</v>
      </c>
      <c r="JB15" s="256">
        <v>-4.29913284372218</v>
      </c>
      <c r="JC15" s="256">
        <v>0.999815619503551</v>
      </c>
      <c r="JD15" s="256">
        <v>-2.30718233641718</v>
      </c>
      <c r="JE15" s="256">
        <v>-7.20208624627723</v>
      </c>
      <c r="JF15" s="256">
        <v>4.29510687779573</v>
      </c>
      <c r="JG15" s="256">
        <v>-0.814871675094579</v>
      </c>
      <c r="JH15" s="256">
        <v>-3.90113546070674</v>
      </c>
      <c r="JI15" s="256">
        <v>4.26192726826476</v>
      </c>
      <c r="JJ15" s="256">
        <v>5.86618209478058</v>
      </c>
      <c r="JK15" s="256">
        <v>0.415244636412893</v>
      </c>
      <c r="JL15" s="256">
        <v>5.19890126305955</v>
      </c>
      <c r="JM15" s="256">
        <v>2.06692214066648</v>
      </c>
      <c r="JN15" s="256">
        <v>-2.07424472362341</v>
      </c>
      <c r="JO15" s="256">
        <v>-2.96139279095125</v>
      </c>
      <c r="JP15" s="256">
        <v>0.629710415007608</v>
      </c>
      <c r="JQ15" s="256">
        <v>-5.40873373491769</v>
      </c>
      <c r="JR15" s="256">
        <v>1.22371068429308</v>
      </c>
      <c r="JS15" s="256" t="e">
        <v>#DIV/0!</v>
      </c>
      <c r="JT15" s="256" t="e">
        <v>#DIV/0!</v>
      </c>
      <c r="JU15" s="256" t="e">
        <v>#DIV/0!</v>
      </c>
      <c r="JV15" s="256" t="e">
        <v>#DIV/0!</v>
      </c>
      <c r="JW15" s="256" t="e">
        <v>#DIV/0!</v>
      </c>
      <c r="JX15" s="256" t="e">
        <v>#DIV/0!</v>
      </c>
      <c r="JY15" s="256" t="e">
        <v>#DIV/0!</v>
      </c>
      <c r="JZ15" s="256">
        <v>4.37510434255384</v>
      </c>
      <c r="KA15" s="256">
        <v>2.2332672541671</v>
      </c>
      <c r="KB15" s="256">
        <v>6.38681904659238</v>
      </c>
      <c r="KC15" s="256">
        <v>-5.94330671421002</v>
      </c>
      <c r="KD15" s="256">
        <v>3.08402634320257</v>
      </c>
      <c r="KE15" s="256">
        <v>1.80664630195592</v>
      </c>
      <c r="KF15" s="256">
        <v>6.41484144667359</v>
      </c>
      <c r="KG15" s="256">
        <v>-2.05049607410731</v>
      </c>
      <c r="KH15" s="256">
        <v>-0.691648472025975</v>
      </c>
      <c r="KI15" s="256">
        <v>-0.327524035783767</v>
      </c>
      <c r="KJ15" s="256">
        <v>5.03958056519336</v>
      </c>
      <c r="KK15" s="256">
        <v>0.0633253465717019</v>
      </c>
      <c r="KL15" s="256">
        <v>-1.01055285020389</v>
      </c>
      <c r="KM15" s="256">
        <v>2.11983561320488</v>
      </c>
      <c r="KN15" s="256">
        <v>3.57950308425401</v>
      </c>
      <c r="KO15" s="256">
        <v>0.651081302272203</v>
      </c>
      <c r="KP15" s="256">
        <v>-0.953942722955361</v>
      </c>
      <c r="KQ15" s="256">
        <v>2.33262372084386</v>
      </c>
      <c r="KR15" s="256">
        <v>2.91590700382451</v>
      </c>
      <c r="KS15" s="256">
        <v>-3.13462306005448</v>
      </c>
      <c r="KT15" s="256">
        <v>-34.3803575084523</v>
      </c>
      <c r="KU15" s="256">
        <v>53.2064201391637</v>
      </c>
      <c r="KV15" s="256">
        <v>5.13445355056656</v>
      </c>
      <c r="KW15" s="256">
        <v>-0.998618396820902</v>
      </c>
      <c r="KX15" s="256">
        <v>-12.7259912847163</v>
      </c>
      <c r="KY15" s="256">
        <v>-4.48139162987154</v>
      </c>
      <c r="KZ15" s="256">
        <v>28.2314808063234</v>
      </c>
      <c r="LA15" s="256">
        <v>0.0281419006575163</v>
      </c>
      <c r="LB15" s="256">
        <v>-8.63599987006731</v>
      </c>
      <c r="LC15" s="256">
        <v>-0.246694395623976</v>
      </c>
      <c r="LD15" s="256">
        <v>6.80201641809531</v>
      </c>
      <c r="LE15" s="256">
        <v>-1.19926358149417</v>
      </c>
      <c r="LF15" s="256">
        <v>-5.97063767272283</v>
      </c>
      <c r="LG15" s="256">
        <v>1.63851652833951</v>
      </c>
      <c r="LH15" s="256">
        <v>10.1080252093217</v>
      </c>
      <c r="LI15" s="256">
        <v>-0.869867412021691</v>
      </c>
      <c r="LJ15" s="375" t="s">
        <v>667</v>
      </c>
      <c r="LK15" s="375"/>
      <c r="LL15" s="103">
        <v>-0.176153522671985</v>
      </c>
      <c r="LM15" s="376">
        <v>0.0112175860955428</v>
      </c>
      <c r="LN15" s="377">
        <v>7</v>
      </c>
      <c r="LO15" s="107">
        <v>5</v>
      </c>
      <c r="LP15" s="103">
        <v>0.454770483353759</v>
      </c>
      <c r="LQ15" s="377">
        <v>2</v>
      </c>
      <c r="LR15"/>
      <c r="LS15"/>
      <c r="LT15"/>
      <c r="LU15"/>
      <c r="LV15"/>
      <c r="LW15" s="220"/>
      <c r="LX15" s="392"/>
    </row>
    <row r="16" s="77" customFormat="1" ht="45" customHeight="1" spans="1:336">
      <c r="A16" s="300"/>
      <c r="B16" s="324"/>
      <c r="C16" s="325">
        <v>3.1</v>
      </c>
      <c r="D16" s="326">
        <v>1.73770279397958</v>
      </c>
      <c r="E16" s="326">
        <v>1.43951717839407</v>
      </c>
      <c r="F16" s="327">
        <v>16</v>
      </c>
      <c r="G16" s="328"/>
      <c r="H16" s="71" t="s">
        <v>668</v>
      </c>
      <c r="I16" s="259">
        <v>8.30308297088</v>
      </c>
      <c r="J16" s="259">
        <v>5.58318252135521</v>
      </c>
      <c r="K16" s="259">
        <v>-3.64008667800434</v>
      </c>
      <c r="L16" s="259">
        <v>-3.54416114371156</v>
      </c>
      <c r="M16" s="259">
        <v>6.46663407443351</v>
      </c>
      <c r="N16" s="259">
        <v>10.1806866268524</v>
      </c>
      <c r="O16" s="259">
        <v>4.74901734568274</v>
      </c>
      <c r="P16" s="259">
        <v>5.66793771312997</v>
      </c>
      <c r="Q16" s="259">
        <v>-1.50050767841516</v>
      </c>
      <c r="R16" s="259">
        <v>-0.309529758923659</v>
      </c>
      <c r="S16" s="259">
        <v>3.74777025710426</v>
      </c>
      <c r="T16" s="259">
        <v>5.55333701397247</v>
      </c>
      <c r="U16" s="259">
        <v>3.63663544551602</v>
      </c>
      <c r="V16" s="259">
        <v>7.10702222238353</v>
      </c>
      <c r="W16" s="259">
        <v>7.88923812101507</v>
      </c>
      <c r="X16" s="259">
        <v>5.82157125006009</v>
      </c>
      <c r="Y16" s="259">
        <v>7.33497508191287</v>
      </c>
      <c r="Z16" s="259">
        <v>-1.06860676724209</v>
      </c>
      <c r="AA16" s="259">
        <v>1.8143440318469</v>
      </c>
      <c r="AB16" s="259">
        <v>0.753599204097966</v>
      </c>
      <c r="AC16" s="259">
        <v>2.51937086410597</v>
      </c>
      <c r="AD16" s="259">
        <v>1.38525605963142</v>
      </c>
      <c r="AE16" s="259">
        <v>2.73859607421201</v>
      </c>
      <c r="AF16" s="259">
        <v>2.35025957205752</v>
      </c>
      <c r="AG16" s="355">
        <v>7.47889539718128</v>
      </c>
      <c r="AH16" s="259">
        <v>7.27140082440604</v>
      </c>
      <c r="AI16" s="259">
        <v>3.26927428502861</v>
      </c>
      <c r="AJ16" s="259">
        <v>3.57520746310334</v>
      </c>
      <c r="AK16" s="259">
        <v>3.22711217817206</v>
      </c>
      <c r="AL16" s="259">
        <v>4.65573196847924</v>
      </c>
      <c r="AM16" s="259">
        <v>4.98810440989847</v>
      </c>
      <c r="AN16" s="259">
        <v>7.65029514491091</v>
      </c>
      <c r="AO16" s="259">
        <v>8.33097753500675</v>
      </c>
      <c r="AP16" s="259">
        <v>8.54496616051125</v>
      </c>
      <c r="AQ16" s="259">
        <v>3.65855405599424</v>
      </c>
      <c r="AR16" s="259">
        <v>5.45799287381274</v>
      </c>
      <c r="AS16" s="259">
        <v>6.21854670572463</v>
      </c>
      <c r="AT16" s="259">
        <v>5.4367023233751</v>
      </c>
      <c r="AU16" s="259">
        <v>3.28430478724906</v>
      </c>
      <c r="AV16" s="259">
        <v>3.73259938775637</v>
      </c>
      <c r="AW16" s="259">
        <v>5.70765279243963</v>
      </c>
      <c r="AX16" s="259">
        <v>4.21677778214165</v>
      </c>
      <c r="AY16" s="259">
        <v>5.57324121562466</v>
      </c>
      <c r="AZ16" s="259">
        <v>5.26726773459178</v>
      </c>
      <c r="BA16" s="259">
        <v>6.48992394998496</v>
      </c>
      <c r="BB16" s="259">
        <v>4.09986644414633</v>
      </c>
      <c r="BC16" s="259">
        <v>4.34759492374397</v>
      </c>
      <c r="BD16" s="259">
        <v>4.51453874052245</v>
      </c>
      <c r="BE16" s="259">
        <v>2.53292367202415</v>
      </c>
      <c r="BF16" s="259">
        <v>6.77266742157138</v>
      </c>
      <c r="BG16" s="259">
        <v>-2.46538387388374</v>
      </c>
      <c r="BH16" s="259">
        <v>-79.2341185831471</v>
      </c>
      <c r="BI16" s="259">
        <v>-51.1219478087795</v>
      </c>
      <c r="BJ16" s="259">
        <v>5.43234032775386</v>
      </c>
      <c r="BK16" s="259">
        <v>-10.4386118531465</v>
      </c>
      <c r="BL16" s="259">
        <v>-12.4961374226571</v>
      </c>
      <c r="BM16" s="259">
        <v>-2.6486842054169</v>
      </c>
      <c r="BN16" s="259">
        <v>-4.54360345367402</v>
      </c>
      <c r="BO16" s="259">
        <v>-0.0606201555732326</v>
      </c>
      <c r="BP16" s="259">
        <v>0.694995443253021</v>
      </c>
      <c r="BQ16" s="259">
        <v>-2.80199653578835</v>
      </c>
      <c r="BR16" s="259">
        <v>-4.06269289614673</v>
      </c>
      <c r="BS16" s="259">
        <v>5.15653067758512</v>
      </c>
      <c r="BT16" s="259">
        <v>349.192128911668</v>
      </c>
      <c r="BU16" s="259">
        <v>89.5157907238709</v>
      </c>
      <c r="BV16" s="259">
        <v>-18.0057387543203</v>
      </c>
      <c r="BW16" s="259">
        <v>-22.9571797306133</v>
      </c>
      <c r="BX16" s="259">
        <v>-2.21925894931633</v>
      </c>
      <c r="BY16" s="259">
        <v>-1.91307265423275</v>
      </c>
      <c r="BZ16" s="259">
        <v>5.17082278072165</v>
      </c>
      <c r="CA16" s="259">
        <v>12.4739719282964</v>
      </c>
      <c r="CB16" s="259">
        <v>8.52114174079917</v>
      </c>
      <c r="CC16" s="259">
        <v>11.2852669011328</v>
      </c>
      <c r="CD16" s="259">
        <v>6.75948450908996</v>
      </c>
      <c r="CE16" s="259">
        <v>9.96990825097259</v>
      </c>
      <c r="CF16" s="259">
        <v>7.82528219134653</v>
      </c>
      <c r="CG16" s="259">
        <v>9.48402572129731</v>
      </c>
      <c r="CH16" s="259">
        <v>17.737416574672</v>
      </c>
      <c r="CI16" s="259">
        <v>42.3789221941968</v>
      </c>
      <c r="CJ16" s="259">
        <v>13.1162599618459</v>
      </c>
      <c r="CK16" s="259">
        <v>7.33062740569098</v>
      </c>
      <c r="CL16" s="259">
        <v>0.111028731130602</v>
      </c>
      <c r="CM16" s="259">
        <v>-11.6320132821926</v>
      </c>
      <c r="CN16" s="259">
        <v>-12.8258936306787</v>
      </c>
      <c r="CO16" s="259">
        <v>-14.5249867764243</v>
      </c>
      <c r="CP16" s="259">
        <v>-2.46595629660928</v>
      </c>
      <c r="CQ16" s="259">
        <v>-8.77696477273189</v>
      </c>
      <c r="CR16" s="259">
        <v>-9.87814230776401</v>
      </c>
      <c r="CS16" s="259">
        <v>-1.40990811787123</v>
      </c>
      <c r="CT16" s="259">
        <v>-3.8802979941546</v>
      </c>
      <c r="CU16" s="259">
        <v>-3.32920175404328</v>
      </c>
      <c r="CV16" s="259">
        <v>-1.19990378851332</v>
      </c>
      <c r="CW16" s="259">
        <v>-3.81748053923152</v>
      </c>
      <c r="CX16" s="259">
        <v>1.71336559328601</v>
      </c>
      <c r="CY16" s="259">
        <v>-1.90025966279505</v>
      </c>
      <c r="CZ16" s="259">
        <v>-2.99800990429603</v>
      </c>
      <c r="DA16" s="259">
        <v>0.732319453241431</v>
      </c>
      <c r="DB16" s="259">
        <v>-4.42477672667252</v>
      </c>
      <c r="DC16" s="259">
        <v>2.57108218366537</v>
      </c>
      <c r="DD16" s="259">
        <v>4.65512533814476</v>
      </c>
      <c r="DE16" s="259">
        <v>1.79650208575811</v>
      </c>
      <c r="DF16" s="259">
        <v>-100</v>
      </c>
      <c r="DG16" s="259">
        <v>-100</v>
      </c>
      <c r="DH16" s="259">
        <v>-100</v>
      </c>
      <c r="DI16" s="259">
        <v>-100</v>
      </c>
      <c r="DJ16" s="259">
        <v>-100</v>
      </c>
      <c r="DK16" s="259">
        <v>-100</v>
      </c>
      <c r="DL16" s="259">
        <v>-100</v>
      </c>
      <c r="DM16" s="259">
        <v>3.11139311393941</v>
      </c>
      <c r="DN16" s="259">
        <v>4.09591179586117</v>
      </c>
      <c r="DO16" s="259">
        <v>2.89159525268856</v>
      </c>
      <c r="DP16" s="259">
        <v>2.98934784227715</v>
      </c>
      <c r="DQ16" s="259">
        <v>6.20384330333216</v>
      </c>
      <c r="DR16" s="259">
        <v>3.91339584261057</v>
      </c>
      <c r="DS16" s="259">
        <v>1.69122916868322</v>
      </c>
      <c r="DT16" s="259">
        <v>2.16747103383479</v>
      </c>
      <c r="DU16" s="259">
        <v>5.96225903348331</v>
      </c>
      <c r="DV16" s="259">
        <v>3.81729193635891</v>
      </c>
      <c r="DW16" s="259">
        <v>6.98768795739035</v>
      </c>
      <c r="DX16" s="259">
        <v>5.84506757502128</v>
      </c>
      <c r="DY16" s="259">
        <v>4.97528888790286</v>
      </c>
      <c r="DZ16" s="259">
        <v>4.54399272640703</v>
      </c>
      <c r="EA16" s="259">
        <v>5.78013072655396</v>
      </c>
      <c r="EB16" s="259">
        <v>4.32266020457941</v>
      </c>
      <c r="EC16" s="259">
        <v>2.29487295230177</v>
      </c>
      <c r="ED16" s="259">
        <v>-41.7447766379083</v>
      </c>
      <c r="EE16" s="259">
        <v>-8.4778680127074</v>
      </c>
      <c r="EF16" s="259">
        <v>-1.27897159783411</v>
      </c>
      <c r="EG16" s="259">
        <v>-0.735991939832644</v>
      </c>
      <c r="EH16" s="259">
        <v>55.855037517662</v>
      </c>
      <c r="EI16" s="259">
        <v>-8.74897719694462</v>
      </c>
      <c r="EJ16" s="259">
        <v>8.77487298025363</v>
      </c>
      <c r="EK16" s="259">
        <v>9.32701967621729</v>
      </c>
      <c r="EL16" s="259">
        <v>11.5245843726902</v>
      </c>
      <c r="EM16" s="259">
        <v>18.7802469544918</v>
      </c>
      <c r="EN16" s="259">
        <v>-8.43174218503688</v>
      </c>
      <c r="EO16" s="259">
        <v>-8.64334050416774</v>
      </c>
      <c r="EP16" s="259">
        <v>-5.0523513280864</v>
      </c>
      <c r="EQ16" s="259">
        <v>-2.80855239502003</v>
      </c>
      <c r="ER16" s="259">
        <v>-1.04674778851005</v>
      </c>
      <c r="ES16" s="259">
        <v>-0.457597261392209</v>
      </c>
      <c r="ET16" s="259"/>
      <c r="EU16" s="259">
        <v>2.29892642312528</v>
      </c>
      <c r="EV16" s="259">
        <v>6.34962639504559</v>
      </c>
      <c r="EW16" s="259">
        <v>4.92594096194514</v>
      </c>
      <c r="EX16" s="259">
        <v>4.8684667083493</v>
      </c>
      <c r="EY16" s="259">
        <v>-24.6079794873556</v>
      </c>
      <c r="EZ16" s="259">
        <v>30.147697303995</v>
      </c>
      <c r="FA16" s="259">
        <v>9.07110991509757</v>
      </c>
      <c r="FB16" s="259">
        <v>-7.51410497203744</v>
      </c>
      <c r="FC16" s="259">
        <v>0.930391437573476</v>
      </c>
      <c r="FD16" s="259">
        <v>3.45745306540486</v>
      </c>
      <c r="FE16" s="259">
        <v>5.64129262870259</v>
      </c>
      <c r="FF16" s="259">
        <v>4.89581662117999</v>
      </c>
      <c r="FG16" s="259">
        <v>-12.120025871456</v>
      </c>
      <c r="FH16" s="259">
        <v>9.19706214391405</v>
      </c>
      <c r="FI16" s="259">
        <v>6.71629554090336</v>
      </c>
      <c r="FJ16" s="259">
        <v>-4.48289441714749</v>
      </c>
      <c r="FK16" s="259">
        <v>-1.076297284524</v>
      </c>
      <c r="FL16" s="259">
        <v>14.3447877533926</v>
      </c>
      <c r="FM16" s="259">
        <v>1.80858591272172</v>
      </c>
      <c r="FN16" s="259">
        <v>-12.622869677063</v>
      </c>
      <c r="FO16" s="259">
        <v>4.73794145393222</v>
      </c>
      <c r="FP16" s="259">
        <v>-0.519979282384725</v>
      </c>
      <c r="FQ16" s="259">
        <v>-0.255734462016079</v>
      </c>
      <c r="FR16" s="259">
        <v>5.61061234903516</v>
      </c>
      <c r="FS16" s="259">
        <v>3.8156847840408</v>
      </c>
      <c r="FT16" s="259">
        <v>-0.729129465729443</v>
      </c>
      <c r="FU16" s="259">
        <v>0.0271362140791496</v>
      </c>
      <c r="FV16" s="259">
        <v>-4.87298621199984</v>
      </c>
      <c r="FW16" s="259">
        <v>-3.56064598544532</v>
      </c>
      <c r="FX16" s="259">
        <v>4.35614435575806</v>
      </c>
      <c r="FY16" s="259">
        <v>1.90993555763721</v>
      </c>
      <c r="FZ16" s="259">
        <v>-3.55432008189175</v>
      </c>
      <c r="GA16" s="259">
        <v>8.39168914844579</v>
      </c>
      <c r="GB16" s="259">
        <v>-5.42412890392382</v>
      </c>
      <c r="GC16" s="259">
        <v>0.619281260913723</v>
      </c>
      <c r="GD16" s="259">
        <v>-1.55394412643042</v>
      </c>
      <c r="GE16" s="259">
        <v>5.07094189613851</v>
      </c>
      <c r="GF16" s="259">
        <v>3.31109327206885</v>
      </c>
      <c r="GG16" s="259">
        <v>1.76795118759905</v>
      </c>
      <c r="GH16" s="259">
        <v>-6.60036027413776</v>
      </c>
      <c r="GI16" s="259">
        <v>-0.331268096989035</v>
      </c>
      <c r="GJ16" s="259">
        <v>5.11827025134572</v>
      </c>
      <c r="GK16" s="259">
        <v>-0.043139663241945</v>
      </c>
      <c r="GL16" s="259">
        <v>-2.17500526139263</v>
      </c>
      <c r="GM16" s="259">
        <v>-0.0946260608509704</v>
      </c>
      <c r="GN16" s="259">
        <v>-2.6681019822218</v>
      </c>
      <c r="GO16" s="259">
        <v>-0.429012898266308</v>
      </c>
      <c r="GP16" s="259">
        <v>0.171386351828488</v>
      </c>
      <c r="GQ16" s="259">
        <v>3.90860047987631</v>
      </c>
      <c r="GR16" s="259">
        <v>4.69014030424211</v>
      </c>
      <c r="GS16" s="259">
        <v>1.38328357770612</v>
      </c>
      <c r="GT16" s="259">
        <v>-1.92022814399428</v>
      </c>
      <c r="GU16" s="259">
        <v>-0.523684672064917</v>
      </c>
      <c r="GV16" s="259">
        <v>1.19647361297606</v>
      </c>
      <c r="GW16" s="259">
        <v>0.252980554169426</v>
      </c>
      <c r="GX16" s="259">
        <v>-2.50377524651735</v>
      </c>
      <c r="GY16" s="259">
        <v>1.28802227015296</v>
      </c>
      <c r="GZ16" s="259">
        <v>-2.35898904627787</v>
      </c>
      <c r="HA16" s="259">
        <v>2.09581561281296</v>
      </c>
      <c r="HB16" s="259">
        <v>0.80477893648785</v>
      </c>
      <c r="HC16" s="259">
        <v>4.11385348414832</v>
      </c>
      <c r="HD16" s="259">
        <v>-0.0227375647303063</v>
      </c>
      <c r="HE16" s="259">
        <v>3.14322531728585</v>
      </c>
      <c r="HF16" s="259">
        <v>-1.21288539750957</v>
      </c>
      <c r="HG16" s="259">
        <v>-1.25590141507355</v>
      </c>
      <c r="HH16" s="259">
        <v>-0.869363383719573</v>
      </c>
      <c r="HI16" s="259">
        <v>0.688118012467413</v>
      </c>
      <c r="HJ16" s="259">
        <v>-0.647461495780874</v>
      </c>
      <c r="HK16" s="259">
        <v>-0.140519346806258</v>
      </c>
      <c r="HL16" s="259">
        <v>-1.08811439647907</v>
      </c>
      <c r="HM16" s="259">
        <v>1.79992044333397</v>
      </c>
      <c r="HN16" s="259">
        <v>1.97560432371817</v>
      </c>
      <c r="HO16" s="259">
        <v>1.7771244514706</v>
      </c>
      <c r="HP16" s="259">
        <v>0.215180273816713</v>
      </c>
      <c r="HQ16" s="259">
        <v>3.30824228506449</v>
      </c>
      <c r="HR16" s="259">
        <v>-3.08590744045969</v>
      </c>
      <c r="HS16" s="259">
        <v>2.82717414531197</v>
      </c>
      <c r="HT16" s="259">
        <v>-9.44622044018482</v>
      </c>
      <c r="HU16" s="259">
        <v>-78.562713405983</v>
      </c>
      <c r="HV16" s="259">
        <v>133.852754181596</v>
      </c>
      <c r="HW16" s="259">
        <v>115.401765765768</v>
      </c>
      <c r="HX16" s="259">
        <v>-15.9775287987023</v>
      </c>
      <c r="HY16" s="259">
        <v>-0.5387652740297</v>
      </c>
      <c r="HZ16" s="259">
        <v>13.4516690744601</v>
      </c>
      <c r="IA16" s="259">
        <v>-0.203942066030777</v>
      </c>
      <c r="IB16" s="259">
        <v>4.92165354997532</v>
      </c>
      <c r="IC16" s="259">
        <v>4.08932897461001</v>
      </c>
      <c r="ID16" s="259">
        <v>-6.45159411480665</v>
      </c>
      <c r="IE16" s="259">
        <v>1.49346522567697</v>
      </c>
      <c r="IF16" s="259">
        <v>-0.74433413119506</v>
      </c>
      <c r="IG16" s="259">
        <v>-8.42736688622367</v>
      </c>
      <c r="IH16" s="259">
        <v>-1.33667362102139</v>
      </c>
      <c r="II16" s="259">
        <v>-6.80613690543265</v>
      </c>
      <c r="IJ16" s="259">
        <v>-21.0514486135165</v>
      </c>
      <c r="IK16" s="259">
        <v>26.2336088335774</v>
      </c>
      <c r="IL16" s="259">
        <v>13.8069266216181</v>
      </c>
      <c r="IM16" s="259">
        <v>7.00338778265363</v>
      </c>
      <c r="IN16" s="259">
        <v>12.2075001795416</v>
      </c>
      <c r="IO16" s="259">
        <v>0.431172027601264</v>
      </c>
      <c r="IP16" s="259">
        <v>-4.06883718589437</v>
      </c>
      <c r="IQ16" s="259">
        <v>-2.63410125833799</v>
      </c>
      <c r="IR16" s="259">
        <v>2.2404381135084</v>
      </c>
      <c r="IS16" s="259">
        <v>-10.213210472418</v>
      </c>
      <c r="IT16" s="259">
        <v>0.181125831468123</v>
      </c>
      <c r="IU16" s="259">
        <v>0.219229326654386</v>
      </c>
      <c r="IV16" s="259">
        <v>-4.528144219373</v>
      </c>
      <c r="IW16" s="259">
        <v>0.289238692684094</v>
      </c>
      <c r="IX16" s="259">
        <v>7.98596807861063</v>
      </c>
      <c r="IY16" s="259">
        <v>-0.194199106400106</v>
      </c>
      <c r="IZ16" s="259">
        <v>-0.954460151094651</v>
      </c>
      <c r="JA16" s="259">
        <v>-0.92568589247432</v>
      </c>
      <c r="JB16" s="259">
        <v>-5.93861237475946</v>
      </c>
      <c r="JC16" s="259">
        <v>11.1025253456159</v>
      </c>
      <c r="JD16" s="259">
        <v>-4.37510090278698</v>
      </c>
      <c r="JE16" s="259">
        <v>-11.2970507033872</v>
      </c>
      <c r="JF16" s="259">
        <v>9.59457176647214</v>
      </c>
      <c r="JG16" s="259">
        <v>-2.29198214308933</v>
      </c>
      <c r="JH16" s="259">
        <v>-3.98076236467318</v>
      </c>
      <c r="JI16" s="259">
        <v>2.49823743674705</v>
      </c>
      <c r="JJ16" s="259">
        <v>5.12502390664022</v>
      </c>
      <c r="JK16" s="259">
        <v>5.54499894091596</v>
      </c>
      <c r="JL16" s="259">
        <v>-4.47330413204548</v>
      </c>
      <c r="JM16" s="259">
        <v>-2.0343417550101</v>
      </c>
      <c r="JN16" s="259">
        <v>-2.32136745717621</v>
      </c>
      <c r="JO16" s="259">
        <v>5.41451565668349</v>
      </c>
      <c r="JP16" s="259">
        <v>2.62439414925433</v>
      </c>
      <c r="JQ16" s="259">
        <v>-9.49478080110885</v>
      </c>
      <c r="JR16" s="259">
        <v>6.60102902143463</v>
      </c>
      <c r="JS16" s="259">
        <v>-100</v>
      </c>
      <c r="JT16" s="259" t="e">
        <v>#DIV/0!</v>
      </c>
      <c r="JU16" s="259" t="e">
        <v>#DIV/0!</v>
      </c>
      <c r="JV16" s="259" t="e">
        <v>#DIV/0!</v>
      </c>
      <c r="JW16" s="259" t="e">
        <v>#DIV/0!</v>
      </c>
      <c r="JX16" s="259" t="e">
        <v>#DIV/0!</v>
      </c>
      <c r="JY16" s="259" t="e">
        <v>#DIV/0!</v>
      </c>
      <c r="JZ16" s="259">
        <v>2.92794912525434</v>
      </c>
      <c r="KA16" s="259">
        <v>-0.409283674848325</v>
      </c>
      <c r="KB16" s="259">
        <v>7.02424035823866</v>
      </c>
      <c r="KC16" s="259">
        <v>-6.01201799456199</v>
      </c>
      <c r="KD16" s="259">
        <v>3.91071626422345</v>
      </c>
      <c r="KE16" s="259">
        <v>-1.56147827257662</v>
      </c>
      <c r="KF16" s="259">
        <v>7.12591918456143</v>
      </c>
      <c r="KG16" s="259">
        <v>-3.07847245922287</v>
      </c>
      <c r="KH16" s="259">
        <v>1.66972357689303</v>
      </c>
      <c r="KI16" s="259">
        <v>-3.66656588557956</v>
      </c>
      <c r="KJ16" s="259">
        <v>7.62761287019779</v>
      </c>
      <c r="KK16" s="259">
        <v>0.521466404855929</v>
      </c>
      <c r="KL16" s="259">
        <v>-0.388350815209705</v>
      </c>
      <c r="KM16" s="259">
        <v>-0.724713613071103</v>
      </c>
      <c r="KN16" s="259">
        <v>6.47815813835805</v>
      </c>
      <c r="KO16" s="259">
        <v>-0.304565748365221</v>
      </c>
      <c r="KP16" s="259">
        <v>-0.797610197954029</v>
      </c>
      <c r="KQ16" s="259">
        <v>0.449126707907539</v>
      </c>
      <c r="KR16" s="259">
        <v>5.01106998432684</v>
      </c>
      <c r="KS16" s="259">
        <v>-2.24241060670478</v>
      </c>
      <c r="KT16" s="259">
        <v>-43.5058941940702</v>
      </c>
      <c r="KU16" s="259">
        <v>57.8110545629069</v>
      </c>
      <c r="KV16" s="259">
        <v>13.2709717022757</v>
      </c>
      <c r="KW16" s="259">
        <v>-1.70472999989849</v>
      </c>
      <c r="KX16" s="259">
        <v>-11.2982524887268</v>
      </c>
      <c r="KY16" s="259">
        <v>-7.60375559332093</v>
      </c>
      <c r="KZ16" s="259">
        <v>35.023533772954</v>
      </c>
      <c r="LA16" s="259">
        <v>-1.20577829283224</v>
      </c>
      <c r="LB16" s="259">
        <v>-9.51527304390586</v>
      </c>
      <c r="LC16" s="259">
        <v>-1.59256104808756</v>
      </c>
      <c r="LD16" s="259">
        <v>4.09028494734645</v>
      </c>
      <c r="LE16" s="259">
        <v>-1.43407455784714</v>
      </c>
      <c r="LF16" s="259">
        <v>-5.95855723475532</v>
      </c>
      <c r="LG16" s="259">
        <v>0.732999506751227</v>
      </c>
      <c r="LH16" s="259">
        <v>5.97714585982632</v>
      </c>
      <c r="LI16" s="259">
        <v>-0.84723010723738</v>
      </c>
      <c r="LJ16" s="378"/>
      <c r="LK16" s="379" t="s">
        <v>669</v>
      </c>
      <c r="LL16" s="380">
        <v>-2.6599280446216</v>
      </c>
      <c r="LM16" s="381">
        <v>-3.6092486903486</v>
      </c>
      <c r="LN16" s="382"/>
      <c r="LO16" s="113"/>
      <c r="LP16" s="380">
        <v>1.29034586247763</v>
      </c>
      <c r="LQ16" s="382"/>
      <c r="LR16"/>
      <c r="LS16"/>
      <c r="LT16"/>
      <c r="LU16"/>
      <c r="LV16"/>
      <c r="LW16" s="220"/>
      <c r="LX16" s="392"/>
    </row>
    <row r="17" s="77" customFormat="1" ht="18" customHeight="1" spans="1:336">
      <c r="A17" s="300"/>
      <c r="B17" s="324"/>
      <c r="C17" s="325">
        <v>3.2</v>
      </c>
      <c r="D17" s="326">
        <v>1.05943652851094</v>
      </c>
      <c r="E17" s="326">
        <v>1.15368662569003</v>
      </c>
      <c r="F17" s="327">
        <v>17</v>
      </c>
      <c r="G17" s="328"/>
      <c r="H17" s="71" t="s">
        <v>348</v>
      </c>
      <c r="I17" s="259">
        <v>14.3691051952169</v>
      </c>
      <c r="J17" s="259">
        <v>9.77059183230268</v>
      </c>
      <c r="K17" s="259">
        <v>2.73469238576138</v>
      </c>
      <c r="L17" s="259">
        <v>5.53372857257114</v>
      </c>
      <c r="M17" s="259">
        <v>5.48724714338053</v>
      </c>
      <c r="N17" s="259">
        <v>5.38811560588215</v>
      </c>
      <c r="O17" s="259">
        <v>1.65912819630914</v>
      </c>
      <c r="P17" s="259">
        <v>3.07744358305837</v>
      </c>
      <c r="Q17" s="259">
        <v>1.42711089605253</v>
      </c>
      <c r="R17" s="259">
        <v>0.67835536039324</v>
      </c>
      <c r="S17" s="259">
        <v>4.0967614446094</v>
      </c>
      <c r="T17" s="259">
        <v>2.00209603684887</v>
      </c>
      <c r="U17" s="259">
        <v>3.94286639638557</v>
      </c>
      <c r="V17" s="259">
        <v>12.6291755234955</v>
      </c>
      <c r="W17" s="259">
        <v>4.10686605450003</v>
      </c>
      <c r="X17" s="259">
        <v>8.18156733706907</v>
      </c>
      <c r="Y17" s="259">
        <v>10.9613943079809</v>
      </c>
      <c r="Z17" s="259">
        <v>2.29537690637976</v>
      </c>
      <c r="AA17" s="259">
        <v>5.10083966864987</v>
      </c>
      <c r="AB17" s="259">
        <v>1.08561985469163</v>
      </c>
      <c r="AC17" s="259">
        <v>0.177889051248584</v>
      </c>
      <c r="AD17" s="259">
        <v>4.69815681880996</v>
      </c>
      <c r="AE17" s="259">
        <v>4.66317656753709</v>
      </c>
      <c r="AF17" s="259">
        <v>9.78124178033227</v>
      </c>
      <c r="AG17" s="355">
        <v>4.37023785582315</v>
      </c>
      <c r="AH17" s="259">
        <v>2.46805777980367</v>
      </c>
      <c r="AI17" s="259">
        <v>4.38030238538944</v>
      </c>
      <c r="AJ17" s="259">
        <v>3.78092279767479</v>
      </c>
      <c r="AK17" s="259">
        <v>5.71661836557327</v>
      </c>
      <c r="AL17" s="259">
        <v>7.86226350240733</v>
      </c>
      <c r="AM17" s="259">
        <v>8.95572855103488</v>
      </c>
      <c r="AN17" s="259">
        <v>6.43365048588902</v>
      </c>
      <c r="AO17" s="259">
        <v>0.545734460725541</v>
      </c>
      <c r="AP17" s="259">
        <v>3.1440250801808</v>
      </c>
      <c r="AQ17" s="259">
        <v>0.345925265484823</v>
      </c>
      <c r="AR17" s="259">
        <v>3.99503607838494</v>
      </c>
      <c r="AS17" s="259">
        <v>1.41489947000697</v>
      </c>
      <c r="AT17" s="259">
        <v>4.64273466014529</v>
      </c>
      <c r="AU17" s="259">
        <v>4.66029943752575</v>
      </c>
      <c r="AV17" s="259">
        <v>4.85888169793587</v>
      </c>
      <c r="AW17" s="259">
        <v>5.21871790020312</v>
      </c>
      <c r="AX17" s="259">
        <v>4.2700911001922</v>
      </c>
      <c r="AY17" s="259">
        <v>4.87331302706771</v>
      </c>
      <c r="AZ17" s="259">
        <v>4.6610237365002</v>
      </c>
      <c r="BA17" s="259">
        <v>4.12612586525842</v>
      </c>
      <c r="BB17" s="259">
        <v>3.06799291690707</v>
      </c>
      <c r="BC17" s="259">
        <v>7.95320026713233</v>
      </c>
      <c r="BD17" s="259">
        <v>2.23892393115437</v>
      </c>
      <c r="BE17" s="259">
        <v>0.162865424814768</v>
      </c>
      <c r="BF17" s="259">
        <v>5.09780706825775</v>
      </c>
      <c r="BG17" s="259">
        <v>-8.38828557544889</v>
      </c>
      <c r="BH17" s="259">
        <v>-47.5529372021996</v>
      </c>
      <c r="BI17" s="259">
        <v>-21.2484260065643</v>
      </c>
      <c r="BJ17" s="259">
        <v>10.6963062099996</v>
      </c>
      <c r="BK17" s="259">
        <v>6.6300258936151</v>
      </c>
      <c r="BL17" s="259">
        <v>2.41922081504956</v>
      </c>
      <c r="BM17" s="259">
        <v>5.08828479567318</v>
      </c>
      <c r="BN17" s="259">
        <v>5.74199563239478</v>
      </c>
      <c r="BO17" s="259">
        <v>3.54985389378074</v>
      </c>
      <c r="BP17" s="259">
        <v>5.3346327711042</v>
      </c>
      <c r="BQ17" s="259">
        <v>8.71431873106567</v>
      </c>
      <c r="BR17" s="259">
        <v>6.30265533392264</v>
      </c>
      <c r="BS17" s="259">
        <v>17.6991859285404</v>
      </c>
      <c r="BT17" s="259">
        <v>88.6827029610356</v>
      </c>
      <c r="BU17" s="259">
        <v>19.3017907053782</v>
      </c>
      <c r="BV17" s="259">
        <v>0.226348980697082</v>
      </c>
      <c r="BW17" s="259">
        <v>-2.41393991656334</v>
      </c>
      <c r="BX17" s="259">
        <v>13.6718639882632</v>
      </c>
      <c r="BY17" s="259">
        <v>14.163483989546</v>
      </c>
      <c r="BZ17" s="259">
        <v>17.0444589489458</v>
      </c>
      <c r="CA17" s="259">
        <v>19.5309387972428</v>
      </c>
      <c r="CB17" s="259">
        <v>12.4088773155318</v>
      </c>
      <c r="CC17" s="259">
        <v>14.6498441969101</v>
      </c>
      <c r="CD17" s="259">
        <v>6.24155664787583</v>
      </c>
      <c r="CE17" s="259">
        <v>4.86369257808074</v>
      </c>
      <c r="CF17" s="259">
        <v>8.00411013708775</v>
      </c>
      <c r="CG17" s="259">
        <v>7.41508975642992</v>
      </c>
      <c r="CH17" s="259">
        <v>10.471508028425</v>
      </c>
      <c r="CI17" s="259">
        <v>13.992296838356</v>
      </c>
      <c r="CJ17" s="259">
        <v>12.2240559804784</v>
      </c>
      <c r="CK17" s="259">
        <v>9.88640718341026</v>
      </c>
      <c r="CL17" s="259">
        <v>2.50940098327422</v>
      </c>
      <c r="CM17" s="259">
        <v>0.329786915861519</v>
      </c>
      <c r="CN17" s="259">
        <v>2.36193695617983</v>
      </c>
      <c r="CO17" s="259">
        <v>2.23667718683029</v>
      </c>
      <c r="CP17" s="259">
        <v>5.57466885895951</v>
      </c>
      <c r="CQ17" s="259">
        <v>3.42748512850744</v>
      </c>
      <c r="CR17" s="259">
        <v>1.37545787135514</v>
      </c>
      <c r="CS17" s="259">
        <v>6.94586681753609</v>
      </c>
      <c r="CT17" s="259">
        <v>2.07219481858461</v>
      </c>
      <c r="CU17" s="259">
        <v>1.67819992154672</v>
      </c>
      <c r="CV17" s="259">
        <v>3.25987733780362</v>
      </c>
      <c r="CW17" s="259">
        <v>3.4354678037071</v>
      </c>
      <c r="CX17" s="259">
        <v>4.62207263220611</v>
      </c>
      <c r="CY17" s="259">
        <v>8.10882280030394</v>
      </c>
      <c r="CZ17" s="259">
        <v>5.82927659681189</v>
      </c>
      <c r="DA17" s="259">
        <v>6.89299534639336</v>
      </c>
      <c r="DB17" s="259">
        <v>3.63115648486844</v>
      </c>
      <c r="DC17" s="259">
        <v>0.724022048120901</v>
      </c>
      <c r="DD17" s="259">
        <v>3.40971857461783</v>
      </c>
      <c r="DE17" s="259">
        <v>1.19156643442042</v>
      </c>
      <c r="DF17" s="259">
        <v>-100</v>
      </c>
      <c r="DG17" s="259">
        <v>-100</v>
      </c>
      <c r="DH17" s="259">
        <v>-100</v>
      </c>
      <c r="DI17" s="259">
        <v>-100</v>
      </c>
      <c r="DJ17" s="259">
        <v>-100</v>
      </c>
      <c r="DK17" s="259">
        <v>-100</v>
      </c>
      <c r="DL17" s="259">
        <v>-100</v>
      </c>
      <c r="DM17" s="259">
        <v>8.73232799881738</v>
      </c>
      <c r="DN17" s="259">
        <v>5.4703584608465</v>
      </c>
      <c r="DO17" s="259">
        <v>2.01332809001305</v>
      </c>
      <c r="DP17" s="259">
        <v>2.28224273263335</v>
      </c>
      <c r="DQ17" s="259">
        <v>6.68842365237555</v>
      </c>
      <c r="DR17" s="259">
        <v>7.12668092933109</v>
      </c>
      <c r="DS17" s="259">
        <v>1.99956591100496</v>
      </c>
      <c r="DT17" s="259">
        <v>6.42642920909391</v>
      </c>
      <c r="DU17" s="259">
        <v>3.75190481992311</v>
      </c>
      <c r="DV17" s="259">
        <v>5.72192437493631</v>
      </c>
      <c r="DW17" s="259">
        <v>5.08471812122993</v>
      </c>
      <c r="DX17" s="259">
        <v>2.50286659044832</v>
      </c>
      <c r="DY17" s="259">
        <v>3.55040889812311</v>
      </c>
      <c r="DZ17" s="259">
        <v>4.78897439324354</v>
      </c>
      <c r="EA17" s="259">
        <v>4.54405494104992</v>
      </c>
      <c r="EB17" s="259">
        <v>4.38045308179697</v>
      </c>
      <c r="EC17" s="259">
        <v>-1.13968712285629</v>
      </c>
      <c r="ED17" s="259">
        <v>-19.9771519920901</v>
      </c>
      <c r="EE17" s="259">
        <v>4.76056929972593</v>
      </c>
      <c r="EF17" s="259">
        <v>4.85207820284673</v>
      </c>
      <c r="EG17" s="259">
        <v>10.713672398548</v>
      </c>
      <c r="EH17" s="259">
        <v>26.3793014392843</v>
      </c>
      <c r="EI17" s="259">
        <v>8.36847695134367</v>
      </c>
      <c r="EJ17" s="259">
        <v>16.2468811409243</v>
      </c>
      <c r="EK17" s="259">
        <v>8.56676171978779</v>
      </c>
      <c r="EL17" s="259">
        <v>8.69091360040311</v>
      </c>
      <c r="EM17" s="259">
        <v>11.9024860994158</v>
      </c>
      <c r="EN17" s="259">
        <v>1.70494293277625</v>
      </c>
      <c r="EO17" s="259">
        <v>3.71021189121923</v>
      </c>
      <c r="EP17" s="259">
        <v>3.3439113192935</v>
      </c>
      <c r="EQ17" s="259">
        <v>2.82967393122738</v>
      </c>
      <c r="ER17" s="259">
        <v>6.22645180776557</v>
      </c>
      <c r="ES17" s="259">
        <v>3.81732243020147</v>
      </c>
      <c r="ET17" s="259"/>
      <c r="EU17" s="259">
        <v>7.43930655475724</v>
      </c>
      <c r="EV17" s="259">
        <v>7.80698122740728</v>
      </c>
      <c r="EW17" s="259">
        <v>4.14333303280148</v>
      </c>
      <c r="EX17" s="259">
        <v>4.14907926774136</v>
      </c>
      <c r="EY17" s="259">
        <v>-14.6993620670007</v>
      </c>
      <c r="EZ17" s="259">
        <v>22.1352527115294</v>
      </c>
      <c r="FA17" s="259">
        <v>8.24823144631512</v>
      </c>
      <c r="FB17" s="259">
        <v>3.83930663850268</v>
      </c>
      <c r="FC17" s="259">
        <v>3.25306758423767</v>
      </c>
      <c r="FD17" s="259">
        <v>5.55088617307085</v>
      </c>
      <c r="FE17" s="259">
        <v>4.23748843644351</v>
      </c>
      <c r="FF17" s="259">
        <v>4.31432386385782</v>
      </c>
      <c r="FG17" s="259">
        <v>-2.89937425392122</v>
      </c>
      <c r="FH17" s="259">
        <v>14.8583838567197</v>
      </c>
      <c r="FI17" s="259">
        <v>7.51694020346739</v>
      </c>
      <c r="FJ17" s="259">
        <v>4.05986037180905</v>
      </c>
      <c r="FK17" s="259">
        <v>-7.08379526919455</v>
      </c>
      <c r="FL17" s="259">
        <v>18.4596917912038</v>
      </c>
      <c r="FM17" s="259">
        <v>-4.68500855132226</v>
      </c>
      <c r="FN17" s="259">
        <v>-6.32114286771626</v>
      </c>
      <c r="FO17" s="259">
        <v>2.78680398231464</v>
      </c>
      <c r="FP17" s="259">
        <v>0.732478584186751</v>
      </c>
      <c r="FQ17" s="259">
        <v>-0.62612829153494</v>
      </c>
      <c r="FR17" s="259">
        <v>20.7204236693705</v>
      </c>
      <c r="FS17" s="259">
        <v>-12.9697739756771</v>
      </c>
      <c r="FT17" s="259">
        <v>4.93208717376056</v>
      </c>
      <c r="FU17" s="259">
        <v>2.09590768831175</v>
      </c>
      <c r="FV17" s="259">
        <v>0.484080785643727</v>
      </c>
      <c r="FW17" s="259">
        <v>-10.8197378417674</v>
      </c>
      <c r="FX17" s="259">
        <v>10.8668523430528</v>
      </c>
      <c r="FY17" s="259">
        <v>-2.08812424656828</v>
      </c>
      <c r="FZ17" s="259">
        <v>-6.36240292005542</v>
      </c>
      <c r="GA17" s="259">
        <v>2.69021018363998</v>
      </c>
      <c r="GB17" s="259">
        <v>-2.83177666618944</v>
      </c>
      <c r="GC17" s="259">
        <v>0.760303933348922</v>
      </c>
      <c r="GD17" s="259">
        <v>18.7876161195769</v>
      </c>
      <c r="GE17" s="259">
        <v>-13.6122487827548</v>
      </c>
      <c r="GF17" s="259">
        <v>8.49492333591539</v>
      </c>
      <c r="GG17" s="259">
        <v>0.0415040436564595</v>
      </c>
      <c r="GH17" s="259">
        <v>2.39596821905114</v>
      </c>
      <c r="GI17" s="259">
        <v>-3.36711168280624</v>
      </c>
      <c r="GJ17" s="259">
        <v>2.47789254529762</v>
      </c>
      <c r="GK17" s="259">
        <v>1.74410758242935</v>
      </c>
      <c r="GL17" s="259">
        <v>-3.95629692379839</v>
      </c>
      <c r="GM17" s="259">
        <v>-5.32983276891596</v>
      </c>
      <c r="GN17" s="259">
        <v>-0.166926694636601</v>
      </c>
      <c r="GO17" s="259">
        <v>-3.08909222836718</v>
      </c>
      <c r="GP17" s="259">
        <v>17.7209245528209</v>
      </c>
      <c r="GQ17" s="259">
        <v>-9.71422526641126</v>
      </c>
      <c r="GR17" s="259">
        <v>8.4586745632967</v>
      </c>
      <c r="GS17" s="259">
        <v>4.93356788571988</v>
      </c>
      <c r="GT17" s="259">
        <v>-2.65102320591249</v>
      </c>
      <c r="GU17" s="259">
        <v>-5.12827615479969</v>
      </c>
      <c r="GV17" s="259">
        <v>4.39032068590564</v>
      </c>
      <c r="GW17" s="259">
        <v>1.15986572968984</v>
      </c>
      <c r="GX17" s="259">
        <v>-2.16491402453855</v>
      </c>
      <c r="GY17" s="259">
        <v>-3.4083885621006</v>
      </c>
      <c r="GZ17" s="259">
        <v>0.845141593305925</v>
      </c>
      <c r="HA17" s="259">
        <v>-5.33236000340412</v>
      </c>
      <c r="HB17" s="259">
        <v>11.2085958390415</v>
      </c>
      <c r="HC17" s="259">
        <v>-7.38107127615255</v>
      </c>
      <c r="HD17" s="259">
        <v>5.51639848902275</v>
      </c>
      <c r="HE17" s="259">
        <v>8.74950975077213</v>
      </c>
      <c r="HF17" s="259">
        <v>-5.06626982042633</v>
      </c>
      <c r="HG17" s="259">
        <v>-2.10869727263368</v>
      </c>
      <c r="HH17" s="259">
        <v>4.40784309440805</v>
      </c>
      <c r="HI17" s="259">
        <v>1.35180627359566</v>
      </c>
      <c r="HJ17" s="259">
        <v>-1.82918084470822</v>
      </c>
      <c r="HK17" s="259">
        <v>-4.27923543321661</v>
      </c>
      <c r="HL17" s="259">
        <v>1.42854954841638</v>
      </c>
      <c r="HM17" s="259">
        <v>-5.52399051029381</v>
      </c>
      <c r="HN17" s="259">
        <v>10.6402348670731</v>
      </c>
      <c r="HO17" s="259">
        <v>-8.32226772718087</v>
      </c>
      <c r="HP17" s="259">
        <v>10.5176551437772</v>
      </c>
      <c r="HQ17" s="259">
        <v>2.9930824417131</v>
      </c>
      <c r="HR17" s="259">
        <v>-6.99398942563822</v>
      </c>
      <c r="HS17" s="259">
        <v>2.71432635305106</v>
      </c>
      <c r="HT17" s="259">
        <v>-8.98971375267521</v>
      </c>
      <c r="HU17" s="259">
        <v>-41.9768030574348</v>
      </c>
      <c r="HV17" s="259">
        <v>47.4078073449025</v>
      </c>
      <c r="HW17" s="259">
        <v>34.5488671251593</v>
      </c>
      <c r="HX17" s="259">
        <v>-2.29729215912653</v>
      </c>
      <c r="HY17" s="259">
        <v>-9.25483515023383</v>
      </c>
      <c r="HZ17" s="259">
        <v>13.5235400059074</v>
      </c>
      <c r="IA17" s="259">
        <v>-7.75197840150267</v>
      </c>
      <c r="IB17" s="259">
        <v>8.22650900788753</v>
      </c>
      <c r="IC17" s="259">
        <v>4.76826484072413</v>
      </c>
      <c r="ID17" s="259">
        <v>-4.00987014918664</v>
      </c>
      <c r="IE17" s="259">
        <v>0.435763748610341</v>
      </c>
      <c r="IF17" s="259">
        <v>0.767347426882807</v>
      </c>
      <c r="IG17" s="259">
        <v>-6.98343792954844</v>
      </c>
      <c r="IH17" s="259">
        <v>-6.79582651605369</v>
      </c>
      <c r="II17" s="259">
        <v>13.0355347703572</v>
      </c>
      <c r="IJ17" s="259">
        <v>-4.87110011849079</v>
      </c>
      <c r="IK17" s="259">
        <v>5.70333536957645</v>
      </c>
      <c r="IL17" s="259">
        <v>14.0145185200725</v>
      </c>
      <c r="IM17" s="259">
        <v>-5.42405154615393</v>
      </c>
      <c r="IN17" s="259">
        <v>10.5256612797352</v>
      </c>
      <c r="IO17" s="259">
        <v>-1.47418611829931</v>
      </c>
      <c r="IP17" s="259">
        <v>-2.09622500769967</v>
      </c>
      <c r="IQ17" s="259">
        <v>-6.93007950848802</v>
      </c>
      <c r="IR17" s="259">
        <v>-0.539520731009858</v>
      </c>
      <c r="IS17" s="259">
        <v>-4.19781368131775</v>
      </c>
      <c r="IT17" s="259">
        <v>-7.30413270620451</v>
      </c>
      <c r="IU17" s="259">
        <v>16.2518787183096</v>
      </c>
      <c r="IV17" s="259">
        <v>-1.83928881998214</v>
      </c>
      <c r="IW17" s="259">
        <v>4.06367232568267</v>
      </c>
      <c r="IX17" s="259">
        <v>11.6395740419197</v>
      </c>
      <c r="IY17" s="259">
        <v>-11.7732204380194</v>
      </c>
      <c r="IZ17" s="259">
        <v>8.17560085771876</v>
      </c>
      <c r="JA17" s="259">
        <v>0.521424983915054</v>
      </c>
      <c r="JB17" s="259">
        <v>-2.21602934746352</v>
      </c>
      <c r="JC17" s="259">
        <v>-3.8913792291482</v>
      </c>
      <c r="JD17" s="259">
        <v>-2.56235371942911</v>
      </c>
      <c r="JE17" s="259">
        <v>-6.09855309673001</v>
      </c>
      <c r="JF17" s="259">
        <v>-2.21065249620526</v>
      </c>
      <c r="JG17" s="259">
        <v>10.9541188048612</v>
      </c>
      <c r="JH17" s="259">
        <v>-2.21818553483455</v>
      </c>
      <c r="JI17" s="259">
        <v>5.6824574782256</v>
      </c>
      <c r="JJ17" s="259">
        <v>11.8294139422244</v>
      </c>
      <c r="JK17" s="259">
        <v>-10.7610886726385</v>
      </c>
      <c r="JL17" s="259">
        <v>11.7807798126483</v>
      </c>
      <c r="JM17" s="259">
        <v>-1.59813590627208</v>
      </c>
      <c r="JN17" s="259">
        <v>-1.23317614902486</v>
      </c>
      <c r="JO17" s="259">
        <v>-6.82413299044039</v>
      </c>
      <c r="JP17" s="259">
        <v>-5.29574343103805</v>
      </c>
      <c r="JQ17" s="259">
        <v>-3.59477311800099</v>
      </c>
      <c r="JR17" s="259">
        <v>-4.30824693359396</v>
      </c>
      <c r="JS17" s="259">
        <v>-100</v>
      </c>
      <c r="JT17" s="259" t="e">
        <v>#DIV/0!</v>
      </c>
      <c r="JU17" s="259" t="e">
        <v>#DIV/0!</v>
      </c>
      <c r="JV17" s="259" t="e">
        <v>#DIV/0!</v>
      </c>
      <c r="JW17" s="259" t="e">
        <v>#DIV/0!</v>
      </c>
      <c r="JX17" s="259" t="e">
        <v>#DIV/0!</v>
      </c>
      <c r="JY17" s="259" t="e">
        <v>#DIV/0!</v>
      </c>
      <c r="JZ17" s="259">
        <v>0.404583838369319</v>
      </c>
      <c r="KA17" s="259">
        <v>6.8191309147083</v>
      </c>
      <c r="KB17" s="259">
        <v>2.02692497538047</v>
      </c>
      <c r="KC17" s="259">
        <v>-0.633199001479213</v>
      </c>
      <c r="KD17" s="259">
        <v>-2.60755339791766</v>
      </c>
      <c r="KE17" s="259">
        <v>3.31789146556709</v>
      </c>
      <c r="KF17" s="259">
        <v>2.29587546039154</v>
      </c>
      <c r="KG17" s="259">
        <v>3.64738862466413</v>
      </c>
      <c r="KH17" s="259">
        <v>-2.20748235944265</v>
      </c>
      <c r="KI17" s="259">
        <v>-1.6269337488381</v>
      </c>
      <c r="KJ17" s="259">
        <v>6.73559883153412</v>
      </c>
      <c r="KK17" s="259">
        <v>1.04270226235177</v>
      </c>
      <c r="KL17" s="259">
        <v>-0.350618406725346</v>
      </c>
      <c r="KM17" s="259">
        <v>-2.21984702942888</v>
      </c>
      <c r="KN17" s="259">
        <v>4.11318641839739</v>
      </c>
      <c r="KO17" s="259">
        <v>2.07532221750395</v>
      </c>
      <c r="KP17" s="259">
        <v>0.841286936429285</v>
      </c>
      <c r="KQ17" s="259">
        <v>-2.44838501865557</v>
      </c>
      <c r="KR17" s="259">
        <v>3.95025882887158</v>
      </c>
      <c r="KS17" s="259">
        <v>-3.32291158431927</v>
      </c>
      <c r="KT17" s="259">
        <v>-18.3736451707955</v>
      </c>
      <c r="KU17" s="259">
        <v>27.7080605846865</v>
      </c>
      <c r="KV17" s="259">
        <v>4.04105992157409</v>
      </c>
      <c r="KW17" s="259">
        <v>2.08167237841681</v>
      </c>
      <c r="KX17" s="259">
        <v>-6.82377813993182</v>
      </c>
      <c r="KY17" s="259">
        <v>9.5078692662441</v>
      </c>
      <c r="KZ17" s="259">
        <v>11.6048602575571</v>
      </c>
      <c r="LA17" s="259">
        <v>-4.66258972032414</v>
      </c>
      <c r="LB17" s="259">
        <v>-6.71722616224258</v>
      </c>
      <c r="LC17" s="259">
        <v>12.7435809712163</v>
      </c>
      <c r="LD17" s="259">
        <v>1.43443938708504</v>
      </c>
      <c r="LE17" s="259">
        <v>-2.78286643550267</v>
      </c>
      <c r="LF17" s="259">
        <v>-7.04669741473052</v>
      </c>
      <c r="LG17" s="259">
        <v>12.1825710011104</v>
      </c>
      <c r="LH17" s="259">
        <v>4.7851284095898</v>
      </c>
      <c r="LI17" s="259">
        <v>-4.98767181577315</v>
      </c>
      <c r="LJ17" s="378"/>
      <c r="LK17" s="379" t="s">
        <v>386</v>
      </c>
      <c r="LL17" s="380">
        <v>0.431055730301924</v>
      </c>
      <c r="LM17" s="381">
        <v>1.45811371647154</v>
      </c>
      <c r="LN17" s="382"/>
      <c r="LO17" s="113"/>
      <c r="LP17" s="380">
        <v>0.362665110771148</v>
      </c>
      <c r="LQ17" s="382"/>
      <c r="LR17"/>
      <c r="LS17"/>
      <c r="LT17"/>
      <c r="LU17"/>
      <c r="LV17"/>
      <c r="LW17" s="220"/>
      <c r="LX17" s="392"/>
    </row>
    <row r="18" s="77" customFormat="1" ht="18" customHeight="1" spans="1:334">
      <c r="A18" s="300"/>
      <c r="B18" s="324"/>
      <c r="C18" s="325">
        <v>3.3</v>
      </c>
      <c r="D18" s="326">
        <v>0.906006665139458</v>
      </c>
      <c r="E18" s="326">
        <v>0.927106391217062</v>
      </c>
      <c r="F18" s="327">
        <v>18</v>
      </c>
      <c r="G18" s="328"/>
      <c r="H18" s="71" t="s">
        <v>670</v>
      </c>
      <c r="I18" s="259">
        <v>9.26253994600023</v>
      </c>
      <c r="J18" s="259">
        <v>9.06228010028782</v>
      </c>
      <c r="K18" s="259">
        <v>1.53626390232398</v>
      </c>
      <c r="L18" s="259">
        <v>1.48154724763725</v>
      </c>
      <c r="M18" s="259">
        <v>0.492180983066419</v>
      </c>
      <c r="N18" s="259">
        <v>7.04779205186755</v>
      </c>
      <c r="O18" s="259">
        <v>6.16316899606271</v>
      </c>
      <c r="P18" s="259">
        <v>6.85771572166335</v>
      </c>
      <c r="Q18" s="259">
        <v>3.02336589152661</v>
      </c>
      <c r="R18" s="259">
        <v>1.8165144266594</v>
      </c>
      <c r="S18" s="259">
        <v>8.00358781694443</v>
      </c>
      <c r="T18" s="259">
        <v>9.64938879398147</v>
      </c>
      <c r="U18" s="259">
        <v>12.055719489198</v>
      </c>
      <c r="V18" s="259">
        <v>18.4694569948653</v>
      </c>
      <c r="W18" s="259">
        <v>13.4651388479083</v>
      </c>
      <c r="X18" s="259">
        <v>3.99290635402893</v>
      </c>
      <c r="Y18" s="259">
        <v>3.11112391626733</v>
      </c>
      <c r="Z18" s="259">
        <v>0.544698135221552</v>
      </c>
      <c r="AA18" s="259">
        <v>2.54199323595586</v>
      </c>
      <c r="AB18" s="259">
        <v>1.40785018809142</v>
      </c>
      <c r="AC18" s="259">
        <v>1.10183411917308</v>
      </c>
      <c r="AD18" s="259">
        <v>-3.37983454937032</v>
      </c>
      <c r="AE18" s="259">
        <v>2.93391161948236</v>
      </c>
      <c r="AF18" s="259">
        <v>4.68576080850924</v>
      </c>
      <c r="AG18" s="355">
        <v>0.179395155906519</v>
      </c>
      <c r="AH18" s="259">
        <v>3.46879609220004</v>
      </c>
      <c r="AI18" s="259">
        <v>8.16156328347242</v>
      </c>
      <c r="AJ18" s="259">
        <v>0.60963508636209</v>
      </c>
      <c r="AK18" s="259">
        <v>3.22757076986333</v>
      </c>
      <c r="AL18" s="259">
        <v>4.12611262109024</v>
      </c>
      <c r="AM18" s="259">
        <v>4.1586334255002</v>
      </c>
      <c r="AN18" s="259">
        <v>5.35727385240791</v>
      </c>
      <c r="AO18" s="259">
        <v>4.66577980772827</v>
      </c>
      <c r="AP18" s="259">
        <v>5.12032505281211</v>
      </c>
      <c r="AQ18" s="259">
        <v>5.57689287543806</v>
      </c>
      <c r="AR18" s="259">
        <v>2.3722820971134</v>
      </c>
      <c r="AS18" s="259">
        <v>6.48377199595988</v>
      </c>
      <c r="AT18" s="259">
        <v>4.68035828497703</v>
      </c>
      <c r="AU18" s="259">
        <v>4.03315474231634</v>
      </c>
      <c r="AV18" s="259">
        <v>4.15802489255499</v>
      </c>
      <c r="AW18" s="259">
        <v>5.34465419810117</v>
      </c>
      <c r="AX18" s="259">
        <v>4.04141681797461</v>
      </c>
      <c r="AY18" s="259">
        <v>5.02572477725933</v>
      </c>
      <c r="AZ18" s="259">
        <v>5.30295282176256</v>
      </c>
      <c r="BA18" s="259">
        <v>5.40288419595205</v>
      </c>
      <c r="BB18" s="259">
        <v>2.35258511193352</v>
      </c>
      <c r="BC18" s="259">
        <v>0.0669587505825291</v>
      </c>
      <c r="BD18" s="259">
        <v>3.43482440405798</v>
      </c>
      <c r="BE18" s="259">
        <v>5.98631712901607</v>
      </c>
      <c r="BF18" s="259">
        <v>6.16645821256027</v>
      </c>
      <c r="BG18" s="259">
        <v>-6.72298029020952</v>
      </c>
      <c r="BH18" s="259">
        <v>-54.1086969907037</v>
      </c>
      <c r="BI18" s="259">
        <v>-29.8973810755299</v>
      </c>
      <c r="BJ18" s="259">
        <v>-6.34712499056225</v>
      </c>
      <c r="BK18" s="259">
        <v>4.71903437036229</v>
      </c>
      <c r="BL18" s="259">
        <v>1.95731325949188</v>
      </c>
      <c r="BM18" s="259">
        <v>2.74504347588216</v>
      </c>
      <c r="BN18" s="259">
        <v>2.48243113211444</v>
      </c>
      <c r="BO18" s="259">
        <v>2.83653641363513</v>
      </c>
      <c r="BP18" s="259">
        <v>4.37044150708832</v>
      </c>
      <c r="BQ18" s="259">
        <v>0.996682598766554</v>
      </c>
      <c r="BR18" s="259">
        <v>1.79128093412639</v>
      </c>
      <c r="BS18" s="259">
        <v>10.882926939069</v>
      </c>
      <c r="BT18" s="259">
        <v>125.775931338245</v>
      </c>
      <c r="BU18" s="259">
        <v>38.0324838901145</v>
      </c>
      <c r="BV18" s="259">
        <v>-20.2261229794041</v>
      </c>
      <c r="BW18" s="259">
        <v>-25.0098874728516</v>
      </c>
      <c r="BX18" s="259">
        <v>-10.6984048184402</v>
      </c>
      <c r="BY18" s="259">
        <v>-2.93478659885253</v>
      </c>
      <c r="BZ18" s="259">
        <v>-0.209959150140804</v>
      </c>
      <c r="CA18" s="259">
        <v>1.714629730979</v>
      </c>
      <c r="CB18" s="259">
        <v>2.96332292859915</v>
      </c>
      <c r="CC18" s="259">
        <v>1.36451268562953</v>
      </c>
      <c r="CD18" s="259">
        <v>0.808930264886868</v>
      </c>
      <c r="CE18" s="259">
        <v>3.41291911353672</v>
      </c>
      <c r="CF18" s="259">
        <v>8.46868883128727</v>
      </c>
      <c r="CG18" s="259">
        <v>8.57658211366645</v>
      </c>
      <c r="CH18" s="259">
        <v>19.4135542176179</v>
      </c>
      <c r="CI18" s="259">
        <v>10.1997339627051</v>
      </c>
      <c r="CJ18" s="259">
        <v>8.37046422938725</v>
      </c>
      <c r="CK18" s="259">
        <v>7.21452096439621</v>
      </c>
      <c r="CL18" s="259">
        <v>5.40046280928527</v>
      </c>
      <c r="CM18" s="259">
        <v>8.75136064115355</v>
      </c>
      <c r="CN18" s="259">
        <v>3.76119926795909</v>
      </c>
      <c r="CO18" s="259">
        <v>2.59051862265851</v>
      </c>
      <c r="CP18" s="259">
        <v>4.88730839974933</v>
      </c>
      <c r="CQ18" s="259">
        <v>3.62087374853476</v>
      </c>
      <c r="CR18" s="259">
        <v>3.13774580757016</v>
      </c>
      <c r="CS18" s="259">
        <v>8.95950410709148</v>
      </c>
      <c r="CT18" s="259">
        <v>7.81854656081225</v>
      </c>
      <c r="CU18" s="259">
        <v>8.24027462185748</v>
      </c>
      <c r="CV18" s="259">
        <v>9.8937746465008</v>
      </c>
      <c r="CW18" s="259">
        <v>8.86149298010643</v>
      </c>
      <c r="CX18" s="259">
        <v>9.26629869666571</v>
      </c>
      <c r="CY18" s="259">
        <v>2.97866528283626</v>
      </c>
      <c r="CZ18" s="259">
        <v>4.50353242426229</v>
      </c>
      <c r="DA18" s="259">
        <v>6.76179870274056</v>
      </c>
      <c r="DB18" s="259">
        <v>3.59163752126759</v>
      </c>
      <c r="DC18" s="259">
        <v>5.2376489708073</v>
      </c>
      <c r="DD18" s="259">
        <v>8.50172196979402</v>
      </c>
      <c r="DE18" s="259">
        <v>7.85564278952755</v>
      </c>
      <c r="DF18" s="259">
        <v>-100</v>
      </c>
      <c r="DG18" s="259">
        <v>-100</v>
      </c>
      <c r="DH18" s="259">
        <v>-100</v>
      </c>
      <c r="DI18" s="259">
        <v>-100</v>
      </c>
      <c r="DJ18" s="259">
        <v>-100</v>
      </c>
      <c r="DK18" s="259">
        <v>-100</v>
      </c>
      <c r="DL18" s="259">
        <v>-100</v>
      </c>
      <c r="DM18" s="259">
        <v>6.63513777664694</v>
      </c>
      <c r="DN18" s="259">
        <v>3.09199820316212</v>
      </c>
      <c r="DO18" s="259">
        <v>5.34094661315723</v>
      </c>
      <c r="DP18" s="259">
        <v>6.45944897441484</v>
      </c>
      <c r="DQ18" s="259">
        <v>14.5520387684983</v>
      </c>
      <c r="DR18" s="259">
        <v>2.46894957722459</v>
      </c>
      <c r="DS18" s="259">
        <v>1.69712123015825</v>
      </c>
      <c r="DT18" s="259">
        <v>1.49498436928421</v>
      </c>
      <c r="DU18" s="259">
        <v>3.76626544528162</v>
      </c>
      <c r="DV18" s="259">
        <v>2.6917132148162</v>
      </c>
      <c r="DW18" s="259">
        <v>4.71803812304226</v>
      </c>
      <c r="DX18" s="259">
        <v>4.26470034874309</v>
      </c>
      <c r="DY18" s="259">
        <v>5.08936004418084</v>
      </c>
      <c r="DZ18" s="259">
        <v>4.49788065095488</v>
      </c>
      <c r="EA18" s="259">
        <v>5.23996471087969</v>
      </c>
      <c r="EB18" s="259">
        <v>1.99017946722471</v>
      </c>
      <c r="EC18" s="259">
        <v>1.93953340200812</v>
      </c>
      <c r="ED18" s="259">
        <v>-29.1953728464858</v>
      </c>
      <c r="EE18" s="259">
        <v>3.16187278058165</v>
      </c>
      <c r="EF18" s="259">
        <v>3.28315164460891</v>
      </c>
      <c r="EG18" s="259">
        <v>4.19100544668044</v>
      </c>
      <c r="EH18" s="259">
        <v>28.6167700180724</v>
      </c>
      <c r="EI18" s="259">
        <v>-13.1753389960838</v>
      </c>
      <c r="EJ18" s="259">
        <v>1.57361837371735</v>
      </c>
      <c r="EK18" s="259">
        <v>1.82326633196759</v>
      </c>
      <c r="EL18" s="259">
        <v>11.713554302262</v>
      </c>
      <c r="EM18" s="259">
        <v>8.50304700719609</v>
      </c>
      <c r="EN18" s="259">
        <v>5.86613710546264</v>
      </c>
      <c r="EO18" s="259">
        <v>3.67966796776776</v>
      </c>
      <c r="EP18" s="259">
        <v>6.55374726712093</v>
      </c>
      <c r="EQ18" s="259">
        <v>9.018985186245</v>
      </c>
      <c r="ER18" s="259">
        <v>5.45250772126262</v>
      </c>
      <c r="ES18" s="259">
        <v>5.21396246221286</v>
      </c>
      <c r="ET18" s="259"/>
      <c r="EU18" s="259">
        <v>4.12090788329226</v>
      </c>
      <c r="EV18" s="259">
        <v>9.80379817014705</v>
      </c>
      <c r="EW18" s="259">
        <v>3.00887117698507</v>
      </c>
      <c r="EX18" s="259">
        <v>4.95399523947344</v>
      </c>
      <c r="EY18" s="259">
        <v>-15.683651498452</v>
      </c>
      <c r="EZ18" s="259">
        <v>23.0811977051264</v>
      </c>
      <c r="FA18" s="259">
        <v>4.42223139603695</v>
      </c>
      <c r="FB18" s="259">
        <v>4.60597280052566</v>
      </c>
      <c r="FC18" s="259">
        <v>6.42479399018319</v>
      </c>
      <c r="FD18" s="259">
        <v>4.58591951078991</v>
      </c>
      <c r="FE18" s="259">
        <v>3.87046949657366</v>
      </c>
      <c r="FF18" s="259">
        <v>4.15592385458379</v>
      </c>
      <c r="FG18" s="259">
        <v>-5.08321497046722</v>
      </c>
      <c r="FH18" s="259">
        <v>3.11176686260563</v>
      </c>
      <c r="FI18" s="259">
        <v>6.79199480160216</v>
      </c>
      <c r="FJ18" s="259">
        <v>6.13356306600872</v>
      </c>
      <c r="FK18" s="259">
        <v>-12.032806658366</v>
      </c>
      <c r="FL18" s="259">
        <v>6.17913342078592</v>
      </c>
      <c r="FM18" s="259">
        <v>20.8839191269223</v>
      </c>
      <c r="FN18" s="259">
        <v>-0.0718662386342004</v>
      </c>
      <c r="FO18" s="259">
        <v>6.46223083350095</v>
      </c>
      <c r="FP18" s="259">
        <v>-2.33907040690345</v>
      </c>
      <c r="FQ18" s="259">
        <v>-4.37959145827853</v>
      </c>
      <c r="FR18" s="259">
        <v>2.54878176127748</v>
      </c>
      <c r="FS18" s="259">
        <v>6.94703158864354</v>
      </c>
      <c r="FT18" s="259">
        <v>-7.58188969846047</v>
      </c>
      <c r="FU18" s="259">
        <v>9.08348203620164</v>
      </c>
      <c r="FV18" s="259">
        <v>-11.9006420272886</v>
      </c>
      <c r="FW18" s="259">
        <v>-12.1940357179783</v>
      </c>
      <c r="FX18" s="259">
        <v>-1.14792665237398</v>
      </c>
      <c r="FY18" s="259">
        <v>20.8187762567216</v>
      </c>
      <c r="FZ18" s="259">
        <v>-1.04608792825589</v>
      </c>
      <c r="GA18" s="259">
        <v>13.4072983206815</v>
      </c>
      <c r="GB18" s="259">
        <v>-3.1461221761499</v>
      </c>
      <c r="GC18" s="259">
        <v>-3.75401818007585</v>
      </c>
      <c r="GD18" s="259">
        <v>-1.13095162317265</v>
      </c>
      <c r="GE18" s="259">
        <v>5.69421694199484</v>
      </c>
      <c r="GF18" s="259">
        <v>-1.96592814009304</v>
      </c>
      <c r="GG18" s="259">
        <v>10.7457388643551</v>
      </c>
      <c r="GH18" s="259">
        <v>-9.96724147074809</v>
      </c>
      <c r="GI18" s="259">
        <v>-7.16828237933534</v>
      </c>
      <c r="GJ18" s="259">
        <v>-5.32357864797051</v>
      </c>
      <c r="GK18" s="259">
        <v>10.7326515672372</v>
      </c>
      <c r="GL18" s="259">
        <v>-1.8851434453276</v>
      </c>
      <c r="GM18" s="259">
        <v>10.5846017665706</v>
      </c>
      <c r="GN18" s="259">
        <v>-1.22214429116455</v>
      </c>
      <c r="GO18" s="259">
        <v>-4.81852558549343</v>
      </c>
      <c r="GP18" s="259">
        <v>-1.42930640996533</v>
      </c>
      <c r="GQ18" s="259">
        <v>1.00897592097822</v>
      </c>
      <c r="GR18" s="259">
        <v>4.44021122776788</v>
      </c>
      <c r="GS18" s="259">
        <v>12.630538827412</v>
      </c>
      <c r="GT18" s="259">
        <v>-13.8428452540309</v>
      </c>
      <c r="GU18" s="259">
        <v>-4.1201432047683</v>
      </c>
      <c r="GV18" s="259">
        <v>-1.02958450975731</v>
      </c>
      <c r="GW18" s="259">
        <v>3.00120789792047</v>
      </c>
      <c r="GX18" s="259">
        <v>0.667876291157853</v>
      </c>
      <c r="GY18" s="259">
        <v>11.5471827131866</v>
      </c>
      <c r="GZ18" s="259">
        <v>-1.19129386138587</v>
      </c>
      <c r="HA18" s="259">
        <v>-3.7231928283916</v>
      </c>
      <c r="HB18" s="259">
        <v>-2.0762579217607</v>
      </c>
      <c r="HC18" s="259">
        <v>1.44764030393138</v>
      </c>
      <c r="HD18" s="259">
        <v>4.89382512033242</v>
      </c>
      <c r="HE18" s="259">
        <v>9.21182637183063</v>
      </c>
      <c r="HF18" s="259">
        <v>-10.3825895657249</v>
      </c>
      <c r="HG18" s="259">
        <v>-5.74396855496489</v>
      </c>
      <c r="HH18" s="259">
        <v>-1.64148539138696</v>
      </c>
      <c r="HI18" s="259">
        <v>3.12483941074761</v>
      </c>
      <c r="HJ18" s="259">
        <v>1.81474377695561</v>
      </c>
      <c r="HK18" s="259">
        <v>10.1672127539493</v>
      </c>
      <c r="HL18" s="259">
        <v>-0.256491175364985</v>
      </c>
      <c r="HM18" s="259">
        <v>-3.46905860518291</v>
      </c>
      <c r="HN18" s="259">
        <v>-1.98332933951839</v>
      </c>
      <c r="HO18" s="259">
        <v>-1.48819628778502</v>
      </c>
      <c r="HP18" s="259">
        <v>2.55145055719088</v>
      </c>
      <c r="HQ18" s="259">
        <v>12.8874727948201</v>
      </c>
      <c r="HR18" s="259">
        <v>-8.17193979597799</v>
      </c>
      <c r="HS18" s="259">
        <v>-5.58376501081857</v>
      </c>
      <c r="HT18" s="259">
        <v>-13.5829784638338</v>
      </c>
      <c r="HU18" s="259">
        <v>-49.2636742907546</v>
      </c>
      <c r="HV18" s="259">
        <v>55.5301269707386</v>
      </c>
      <c r="HW18" s="259">
        <v>47.1767583647622</v>
      </c>
      <c r="HX18" s="259">
        <v>11.5293462990314</v>
      </c>
      <c r="HY18" s="259">
        <v>-6.01483779714337</v>
      </c>
      <c r="HZ18" s="259">
        <v>-1.22604483759429</v>
      </c>
      <c r="IA18" s="259">
        <v>-1.73998863500148</v>
      </c>
      <c r="IB18" s="259">
        <v>2.90579432000713</v>
      </c>
      <c r="IC18" s="259">
        <v>14.5712971975649</v>
      </c>
      <c r="ID18" s="259">
        <v>-11.1402681049675</v>
      </c>
      <c r="IE18" s="259">
        <v>-4.84093879887858</v>
      </c>
      <c r="IF18" s="259">
        <v>-5.86450826286666</v>
      </c>
      <c r="IG18" s="259">
        <v>3.30752899389147</v>
      </c>
      <c r="IH18" s="259">
        <v>-4.91364771139628</v>
      </c>
      <c r="II18" s="259">
        <v>-14.9413218454635</v>
      </c>
      <c r="IJ18" s="259">
        <v>4.84131574656159</v>
      </c>
      <c r="IK18" s="259">
        <v>11.9217537521928</v>
      </c>
      <c r="IL18" s="259">
        <v>7.36107251860207</v>
      </c>
      <c r="IM18" s="259">
        <v>1.0183793394402</v>
      </c>
      <c r="IN18" s="259">
        <v>4.89047481381581</v>
      </c>
      <c r="IO18" s="259">
        <v>15.9778244575225</v>
      </c>
      <c r="IP18" s="259">
        <v>-12.5200783665287</v>
      </c>
      <c r="IQ18" s="259">
        <v>-5.36250892413224</v>
      </c>
      <c r="IR18" s="259">
        <v>-3.43290056599334</v>
      </c>
      <c r="IS18" s="259">
        <v>8.35814627827082</v>
      </c>
      <c r="IT18" s="259">
        <v>-4.81906577472479</v>
      </c>
      <c r="IU18" s="259">
        <v>-6.45165948535433</v>
      </c>
      <c r="IV18" s="259">
        <v>-3.24812640183106</v>
      </c>
      <c r="IW18" s="259">
        <v>10.0638992068449</v>
      </c>
      <c r="IX18" s="259">
        <v>6.21589602071973</v>
      </c>
      <c r="IY18" s="259">
        <v>-0.690840766273411</v>
      </c>
      <c r="IZ18" s="259">
        <v>8.22515907676087</v>
      </c>
      <c r="JA18" s="259">
        <v>10.6560698022888</v>
      </c>
      <c r="JB18" s="259">
        <v>-13.5070662948798</v>
      </c>
      <c r="JC18" s="259">
        <v>-3.24377100418795</v>
      </c>
      <c r="JD18" s="259">
        <v>-4.59887500805273</v>
      </c>
      <c r="JE18" s="259">
        <v>7.8529310045104</v>
      </c>
      <c r="JF18" s="259">
        <v>0.553558858899095</v>
      </c>
      <c r="JG18" s="259">
        <v>-7.43124071534214</v>
      </c>
      <c r="JH18" s="259">
        <v>-2.86968520264426</v>
      </c>
      <c r="JI18" s="259">
        <v>11.7452572843872</v>
      </c>
      <c r="JJ18" s="259">
        <v>5.21816232293257</v>
      </c>
      <c r="JK18" s="259">
        <v>-0.321555776108397</v>
      </c>
      <c r="JL18" s="259">
        <v>1.99743713005954</v>
      </c>
      <c r="JM18" s="259">
        <v>12.2946208980659</v>
      </c>
      <c r="JN18" s="259">
        <v>-11.6379995659203</v>
      </c>
      <c r="JO18" s="259">
        <v>-6.11682901702902</v>
      </c>
      <c r="JP18" s="259">
        <v>-3.08300608471926</v>
      </c>
      <c r="JQ18" s="259">
        <v>11.1981201397319</v>
      </c>
      <c r="JR18" s="259">
        <v>-0.0451925682766046</v>
      </c>
      <c r="JS18" s="259">
        <v>-100</v>
      </c>
      <c r="JT18" s="259" t="e">
        <v>#DIV/0!</v>
      </c>
      <c r="JU18" s="259" t="e">
        <v>#DIV/0!</v>
      </c>
      <c r="JV18" s="259" t="e">
        <v>#DIV/0!</v>
      </c>
      <c r="JW18" s="259" t="e">
        <v>#DIV/0!</v>
      </c>
      <c r="JX18" s="259" t="e">
        <v>#DIV/0!</v>
      </c>
      <c r="JY18" s="259" t="e">
        <v>#DIV/0!</v>
      </c>
      <c r="JZ18" s="259">
        <v>22.9185130362851</v>
      </c>
      <c r="KA18" s="259">
        <v>-0.388626993760255</v>
      </c>
      <c r="KB18" s="259">
        <v>4.7100453794487</v>
      </c>
      <c r="KC18" s="259">
        <v>-16.8263496365041</v>
      </c>
      <c r="KD18" s="259">
        <v>18.8343297461112</v>
      </c>
      <c r="KE18" s="259">
        <v>1.78439169677222</v>
      </c>
      <c r="KF18" s="259">
        <v>5.82184887818124</v>
      </c>
      <c r="KG18" s="259">
        <v>-10.5038461804694</v>
      </c>
      <c r="KH18" s="259">
        <v>6.29953926360113</v>
      </c>
      <c r="KI18" s="259">
        <v>1.01771965490389</v>
      </c>
      <c r="KJ18" s="259">
        <v>5.61151356007809</v>
      </c>
      <c r="KK18" s="259">
        <v>-8.50107804559033</v>
      </c>
      <c r="KL18" s="259">
        <v>5.19875369978624</v>
      </c>
      <c r="KM18" s="259">
        <v>3.01101312621581</v>
      </c>
      <c r="KN18" s="259">
        <v>5.15430781638916</v>
      </c>
      <c r="KO18" s="259">
        <v>-7.7773865866457</v>
      </c>
      <c r="KP18" s="259">
        <v>4.60665860109771</v>
      </c>
      <c r="KQ18" s="259">
        <v>3.74253830511397</v>
      </c>
      <c r="KR18" s="259">
        <v>1.90716763739663</v>
      </c>
      <c r="KS18" s="259">
        <v>-7.82318229479895</v>
      </c>
      <c r="KT18" s="259">
        <v>-27.3428549960406</v>
      </c>
      <c r="KU18" s="259">
        <v>51.1521911606537</v>
      </c>
      <c r="KV18" s="259">
        <v>2.02697144857392</v>
      </c>
      <c r="KW18" s="259">
        <v>-7.01295261954205</v>
      </c>
      <c r="KX18" s="259">
        <v>-10.3096541867404</v>
      </c>
      <c r="KY18" s="259">
        <v>2.03753177504645</v>
      </c>
      <c r="KZ18" s="259">
        <v>19.3583544343026</v>
      </c>
      <c r="LA18" s="259">
        <v>-6.78440876244679</v>
      </c>
      <c r="LB18" s="259">
        <v>-1.59785991610288</v>
      </c>
      <c r="LC18" s="259">
        <v>-0.894898780765502</v>
      </c>
      <c r="LD18" s="259">
        <v>16.4576319629645</v>
      </c>
      <c r="LE18" s="259">
        <v>-8.70960428733738</v>
      </c>
      <c r="LF18" s="259">
        <v>1.12992229395495</v>
      </c>
      <c r="LG18" s="259">
        <v>1.39800653481954</v>
      </c>
      <c r="LH18" s="259">
        <v>12.6478045341771</v>
      </c>
      <c r="LI18" s="259">
        <v>-8.91611327953315</v>
      </c>
      <c r="LJ18" s="378"/>
      <c r="LK18" s="379" t="s">
        <v>671</v>
      </c>
      <c r="LL18" s="380">
        <v>1.19183875157131</v>
      </c>
      <c r="LM18" s="381">
        <v>5.75348654079196</v>
      </c>
      <c r="LN18" s="382"/>
      <c r="LO18" s="113"/>
      <c r="LP18" s="380">
        <v>3.34374106501774</v>
      </c>
      <c r="LQ18" s="382"/>
      <c r="LR18"/>
      <c r="LS18"/>
      <c r="LT18"/>
      <c r="LU18"/>
      <c r="LV18"/>
    </row>
    <row r="19" s="100" customFormat="1" ht="18" customHeight="1" spans="1:334">
      <c r="A19" s="300"/>
      <c r="C19" s="325">
        <v>3.4</v>
      </c>
      <c r="D19" s="329">
        <v>0.918839500634224</v>
      </c>
      <c r="E19" s="329">
        <v>1.0428349407836</v>
      </c>
      <c r="F19" s="330">
        <v>31</v>
      </c>
      <c r="G19" s="328"/>
      <c r="H19" s="71" t="s">
        <v>374</v>
      </c>
      <c r="I19" s="259">
        <v>8.49295449458438</v>
      </c>
      <c r="J19" s="259">
        <v>9.60886212856484</v>
      </c>
      <c r="K19" s="259">
        <v>11.0434861655638</v>
      </c>
      <c r="L19" s="259">
        <v>9.74294206420616</v>
      </c>
      <c r="M19" s="259">
        <v>6.9231899256126</v>
      </c>
      <c r="N19" s="259">
        <v>12.6318503904523</v>
      </c>
      <c r="O19" s="259">
        <v>11.4285421569692</v>
      </c>
      <c r="P19" s="259">
        <v>12.9955817434332</v>
      </c>
      <c r="Q19" s="259">
        <v>9.08099723568978</v>
      </c>
      <c r="R19" s="259">
        <v>5.41383771555452</v>
      </c>
      <c r="S19" s="259">
        <v>12.3120604222194</v>
      </c>
      <c r="T19" s="259">
        <v>10.7168525915119</v>
      </c>
      <c r="U19" s="259">
        <v>13.908470026497</v>
      </c>
      <c r="V19" s="259">
        <v>9.90486188743047</v>
      </c>
      <c r="W19" s="259">
        <v>13.7267179806004</v>
      </c>
      <c r="X19" s="259">
        <v>9.22740229016306</v>
      </c>
      <c r="Y19" s="259">
        <v>9.24276778395414</v>
      </c>
      <c r="Z19" s="259">
        <v>6.21013976006934</v>
      </c>
      <c r="AA19" s="259">
        <v>8.4872144824914</v>
      </c>
      <c r="AB19" s="259">
        <v>8.47673175752092</v>
      </c>
      <c r="AC19" s="259">
        <v>5.99929707244425</v>
      </c>
      <c r="AD19" s="259">
        <v>0.207539188371086</v>
      </c>
      <c r="AE19" s="259">
        <v>-4.43509315440323</v>
      </c>
      <c r="AF19" s="259">
        <v>-4.14259400224061</v>
      </c>
      <c r="AG19" s="355">
        <v>3.77355517329265</v>
      </c>
      <c r="AH19" s="259">
        <v>0.51543867798209</v>
      </c>
      <c r="AI19" s="259">
        <v>2.36350476341447</v>
      </c>
      <c r="AJ19" s="259">
        <v>3.58158526135406</v>
      </c>
      <c r="AK19" s="259">
        <v>-1.59611294785468</v>
      </c>
      <c r="AL19" s="259">
        <v>5.1017298510768</v>
      </c>
      <c r="AM19" s="259">
        <v>6.03230417082621</v>
      </c>
      <c r="AN19" s="259">
        <v>5.53289806104695</v>
      </c>
      <c r="AO19" s="259">
        <v>11.9828978818532</v>
      </c>
      <c r="AP19" s="259">
        <v>8.56443928307849</v>
      </c>
      <c r="AQ19" s="259">
        <v>2.10017105356208</v>
      </c>
      <c r="AR19" s="259">
        <v>8.28369286393742</v>
      </c>
      <c r="AS19" s="259">
        <v>8.88291914505955</v>
      </c>
      <c r="AT19" s="259">
        <v>7.16582319973655</v>
      </c>
      <c r="AU19" s="259">
        <v>8.02127317144227</v>
      </c>
      <c r="AV19" s="259">
        <v>8.51972303116759</v>
      </c>
      <c r="AW19" s="259">
        <v>9.80232775254892</v>
      </c>
      <c r="AX19" s="259">
        <v>6.42264073605565</v>
      </c>
      <c r="AY19" s="259">
        <v>6.69572788989241</v>
      </c>
      <c r="AZ19" s="259">
        <v>7.29540888527724</v>
      </c>
      <c r="BA19" s="259">
        <v>6.96973426344381</v>
      </c>
      <c r="BB19" s="259">
        <v>8.45879672251407</v>
      </c>
      <c r="BC19" s="259">
        <v>9.04426655932258</v>
      </c>
      <c r="BD19" s="259">
        <v>9.92866917194321</v>
      </c>
      <c r="BE19" s="259">
        <v>4.05416954902226</v>
      </c>
      <c r="BF19" s="259">
        <v>7.0104761072599</v>
      </c>
      <c r="BG19" s="259">
        <v>-7.45487470432965</v>
      </c>
      <c r="BH19" s="259">
        <v>-90.3024208271706</v>
      </c>
      <c r="BI19" s="259">
        <v>-50.5509559648499</v>
      </c>
      <c r="BJ19" s="259">
        <v>18.0932557487005</v>
      </c>
      <c r="BK19" s="259">
        <v>5.39733515633678</v>
      </c>
      <c r="BL19" s="259">
        <v>1.41235333659029</v>
      </c>
      <c r="BM19" s="259">
        <v>4.91089597397749</v>
      </c>
      <c r="BN19" s="259">
        <v>4.27427312995874</v>
      </c>
      <c r="BO19" s="259">
        <v>3.28999629020987</v>
      </c>
      <c r="BP19" s="259">
        <v>3.70424368489766</v>
      </c>
      <c r="BQ19" s="259">
        <v>3.98542119648766</v>
      </c>
      <c r="BR19" s="259">
        <v>1.26338275256606</v>
      </c>
      <c r="BS19" s="259">
        <v>12.280979998909</v>
      </c>
      <c r="BT19" s="259">
        <v>957.419305796105</v>
      </c>
      <c r="BU19" s="259">
        <v>80.9686150914135</v>
      </c>
      <c r="BV19" s="259">
        <v>-34.2183460749364</v>
      </c>
      <c r="BW19" s="259">
        <v>-45.0213752940624</v>
      </c>
      <c r="BX19" s="259">
        <v>-42.8338207327132</v>
      </c>
      <c r="BY19" s="259">
        <v>-29.6190112693205</v>
      </c>
      <c r="BZ19" s="259">
        <v>-15.8609087030088</v>
      </c>
      <c r="CA19" s="259">
        <v>1.42061771681111</v>
      </c>
      <c r="CB19" s="259">
        <v>0.854827929473117</v>
      </c>
      <c r="CC19" s="259">
        <v>5.11105183361657</v>
      </c>
      <c r="CD19" s="259">
        <v>3.97615092876138</v>
      </c>
      <c r="CE19" s="259">
        <v>9.72418675409349</v>
      </c>
      <c r="CF19" s="259">
        <v>16.7238543626576</v>
      </c>
      <c r="CG19" s="259">
        <v>9.58370617577542</v>
      </c>
      <c r="CH19" s="259">
        <v>24.6187265238207</v>
      </c>
      <c r="CI19" s="259">
        <v>52.1853881555076</v>
      </c>
      <c r="CJ19" s="259">
        <v>40.8682660871942</v>
      </c>
      <c r="CK19" s="259">
        <v>10.4898220235571</v>
      </c>
      <c r="CL19" s="259">
        <v>-6.71546752659683</v>
      </c>
      <c r="CM19" s="259">
        <v>-7.2899357325521</v>
      </c>
      <c r="CN19" s="259">
        <v>-8.3055499829245</v>
      </c>
      <c r="CO19" s="259">
        <v>-11.6783525749861</v>
      </c>
      <c r="CP19" s="259">
        <v>-8.04425230961827</v>
      </c>
      <c r="CQ19" s="259">
        <v>-13.8761179077869</v>
      </c>
      <c r="CR19" s="259">
        <v>-16.0760776311406</v>
      </c>
      <c r="CS19" s="259">
        <v>0.218931093266207</v>
      </c>
      <c r="CT19" s="259">
        <v>-4.71393554193726</v>
      </c>
      <c r="CU19" s="259">
        <v>-3.93135254361712</v>
      </c>
      <c r="CV19" s="259">
        <v>-3.45464630244757</v>
      </c>
      <c r="CW19" s="259">
        <v>-6.11559549122531</v>
      </c>
      <c r="CX19" s="259">
        <v>4.80709989637209</v>
      </c>
      <c r="CY19" s="259">
        <v>5.15290235771066</v>
      </c>
      <c r="CZ19" s="259">
        <v>8.47095865844909</v>
      </c>
      <c r="DA19" s="259">
        <v>10.6503478344438</v>
      </c>
      <c r="DB19" s="259">
        <v>6.64191368973125</v>
      </c>
      <c r="DC19" s="259">
        <v>12.6241973640091</v>
      </c>
      <c r="DD19" s="259">
        <v>13.1255951767038</v>
      </c>
      <c r="DE19" s="259">
        <v>5.85031094328525</v>
      </c>
      <c r="DF19" s="259" t="e">
        <v>#DIV/0!</v>
      </c>
      <c r="DG19" s="259" t="e">
        <v>#DIV/0!</v>
      </c>
      <c r="DH19" s="259" t="e">
        <v>#DIV/0!</v>
      </c>
      <c r="DI19" s="259" t="e">
        <v>#DIV/0!</v>
      </c>
      <c r="DJ19" s="259" t="e">
        <v>#DIV/0!</v>
      </c>
      <c r="DK19" s="259" t="e">
        <v>#DIV/0!</v>
      </c>
      <c r="DL19" s="259" t="e">
        <v>#DIV/0!</v>
      </c>
      <c r="DM19" s="259">
        <v>9.73152775888629</v>
      </c>
      <c r="DN19" s="259">
        <v>9.70670797636512</v>
      </c>
      <c r="DO19" s="259">
        <v>11.1549914025039</v>
      </c>
      <c r="DP19" s="259">
        <v>9.44660101976334</v>
      </c>
      <c r="DQ19" s="259">
        <v>12.5011262766483</v>
      </c>
      <c r="DR19" s="259">
        <v>8.18274046235285</v>
      </c>
      <c r="DS19" s="259">
        <v>7.65289996402669</v>
      </c>
      <c r="DT19" s="259">
        <v>-2.81493898019501</v>
      </c>
      <c r="DU19" s="259">
        <v>2.21597975200854</v>
      </c>
      <c r="DV19" s="259">
        <v>2.26577442853366</v>
      </c>
      <c r="DW19" s="259">
        <v>7.81729203077116</v>
      </c>
      <c r="DX19" s="259">
        <v>6.27304114897083</v>
      </c>
      <c r="DY19" s="259">
        <v>8.02995418261614</v>
      </c>
      <c r="DZ19" s="259">
        <v>8.22078562162041</v>
      </c>
      <c r="EA19" s="259">
        <v>6.99082135131239</v>
      </c>
      <c r="EB19" s="259">
        <v>9.13073909869533</v>
      </c>
      <c r="EC19" s="259">
        <v>1.01045673248896</v>
      </c>
      <c r="ED19" s="259">
        <v>-39.1165550109963</v>
      </c>
      <c r="EE19" s="259">
        <v>3.88827958519491</v>
      </c>
      <c r="EF19" s="259">
        <v>3.76483981217441</v>
      </c>
      <c r="EG19" s="259">
        <v>5.69720232087805</v>
      </c>
      <c r="EH19" s="259">
        <v>46.9057946172167</v>
      </c>
      <c r="EI19" s="259">
        <v>-38.99132140492</v>
      </c>
      <c r="EJ19" s="259">
        <v>-4.73736608818727</v>
      </c>
      <c r="EK19" s="259">
        <v>6.29888376981836</v>
      </c>
      <c r="EL19" s="259">
        <v>16.6196014085352</v>
      </c>
      <c r="EM19" s="259">
        <v>32.1126464677828</v>
      </c>
      <c r="EN19" s="259">
        <v>-7.46838037598486</v>
      </c>
      <c r="EO19" s="259">
        <v>-11.2887045852462</v>
      </c>
      <c r="EP19" s="259">
        <v>-7.13334748963935</v>
      </c>
      <c r="EQ19" s="259">
        <v>-4.50124321507768</v>
      </c>
      <c r="ER19" s="259">
        <v>6.19185420576329</v>
      </c>
      <c r="ES19" s="259">
        <v>9.99706941463113</v>
      </c>
      <c r="ET19" s="259"/>
      <c r="EU19" s="259">
        <v>9.1379205629438</v>
      </c>
      <c r="EV19" s="259">
        <v>11.2407741568762</v>
      </c>
      <c r="EW19" s="259">
        <v>1.67700937850739</v>
      </c>
      <c r="EX19" s="259">
        <v>8.46726807474604</v>
      </c>
      <c r="EY19" s="259">
        <v>-25.5800870009018</v>
      </c>
      <c r="EZ19" s="259">
        <v>37.8103405956014</v>
      </c>
      <c r="FA19" s="259">
        <v>8.73055358050851</v>
      </c>
      <c r="FB19" s="259">
        <v>-10.1818574075356</v>
      </c>
      <c r="FC19" s="259">
        <v>9.74310998858883</v>
      </c>
      <c r="FD19" s="259">
        <v>6.1074055532122</v>
      </c>
      <c r="FE19" s="259">
        <v>4.64557111716989</v>
      </c>
      <c r="FF19" s="259">
        <v>8.08574056234299</v>
      </c>
      <c r="FG19" s="259">
        <v>-6.98321001105548</v>
      </c>
      <c r="FH19" s="259">
        <v>-3.70157404354835</v>
      </c>
      <c r="FI19" s="259">
        <v>9.49867561339641</v>
      </c>
      <c r="FJ19" s="259">
        <v>-4.59200665121725</v>
      </c>
      <c r="FK19" s="259">
        <v>3.42811803301669</v>
      </c>
      <c r="FL19" s="259">
        <v>0.627158617065703</v>
      </c>
      <c r="FM19" s="259">
        <v>-14.2744595521656</v>
      </c>
      <c r="FN19" s="259">
        <v>19.695564143639</v>
      </c>
      <c r="FO19" s="259">
        <v>-5.8765082479551</v>
      </c>
      <c r="FP19" s="259">
        <v>-0.944451705448685</v>
      </c>
      <c r="FQ19" s="259">
        <v>3.26557783246322</v>
      </c>
      <c r="FR19" s="259">
        <v>1.51863519459572</v>
      </c>
      <c r="FS19" s="259">
        <v>12.4088841898971</v>
      </c>
      <c r="FT19" s="259">
        <v>-1.04760019602172</v>
      </c>
      <c r="FU19" s="259">
        <v>-4.74340416879384</v>
      </c>
      <c r="FV19" s="259">
        <v>-1.90221425769903</v>
      </c>
      <c r="FW19" s="259">
        <v>4.49193113515722</v>
      </c>
      <c r="FX19" s="259">
        <v>1.9442249356415</v>
      </c>
      <c r="FY19" s="259">
        <v>-15.2784792368403</v>
      </c>
      <c r="FZ19" s="259">
        <v>16.6200877929437</v>
      </c>
      <c r="GA19" s="259">
        <v>-0.851227422052077</v>
      </c>
      <c r="GB19" s="259">
        <v>-2.0027168091633</v>
      </c>
      <c r="GC19" s="259">
        <v>4.7178201866223</v>
      </c>
      <c r="GD19" s="259">
        <v>-1.998345473572</v>
      </c>
      <c r="GE19" s="259">
        <v>8.62984549157939</v>
      </c>
      <c r="GF19" s="259">
        <v>5.42778961995933</v>
      </c>
      <c r="GG19" s="259">
        <v>-6.09636721679804</v>
      </c>
      <c r="GH19" s="259">
        <v>0.925635306122146</v>
      </c>
      <c r="GI19" s="259">
        <v>0.819291639058477</v>
      </c>
      <c r="GJ19" s="259">
        <v>5.48925607023165</v>
      </c>
      <c r="GK19" s="259">
        <v>-18.6302761976251</v>
      </c>
      <c r="GL19" s="259">
        <v>16.6364932479607</v>
      </c>
      <c r="GM19" s="259">
        <v>-3.60364163081978</v>
      </c>
      <c r="GN19" s="259">
        <v>0.0982797333888783</v>
      </c>
      <c r="GO19" s="259">
        <v>4.70770168451344</v>
      </c>
      <c r="GP19" s="259">
        <v>-4.23654618431421</v>
      </c>
      <c r="GQ19" s="259">
        <v>2.69435552657038</v>
      </c>
      <c r="GR19" s="259">
        <v>0.543302186366802</v>
      </c>
      <c r="GS19" s="259">
        <v>-5.80895278946591</v>
      </c>
      <c r="GT19" s="259">
        <v>9.2603317899536</v>
      </c>
      <c r="GU19" s="259">
        <v>-2.34607160388151</v>
      </c>
      <c r="GV19" s="259">
        <v>7.42877022929973</v>
      </c>
      <c r="GW19" s="259">
        <v>-17.6620124212383</v>
      </c>
      <c r="GX19" s="259">
        <v>10.8062237005833</v>
      </c>
      <c r="GY19" s="259">
        <v>2.95755909089659</v>
      </c>
      <c r="GZ19" s="259">
        <v>0.984553334241795</v>
      </c>
      <c r="HA19" s="259">
        <v>4.21453437695459</v>
      </c>
      <c r="HB19" s="259">
        <v>1.61636102565991</v>
      </c>
      <c r="HC19" s="259">
        <v>-0.44055533335235</v>
      </c>
      <c r="HD19" s="259">
        <v>-5.44336230806587</v>
      </c>
      <c r="HE19" s="259">
        <v>-0.104433504548311</v>
      </c>
      <c r="HF19" s="259">
        <v>9.86496264951369</v>
      </c>
      <c r="HG19" s="259">
        <v>-3.88608509553342</v>
      </c>
      <c r="HH19" s="259">
        <v>8.28631917269516</v>
      </c>
      <c r="HI19" s="259">
        <v>-17.282074681627</v>
      </c>
      <c r="HJ19" s="259">
        <v>12.115852786496</v>
      </c>
      <c r="HK19" s="259">
        <v>-0.211447731012669</v>
      </c>
      <c r="HL19" s="259">
        <v>1.24368601560347</v>
      </c>
      <c r="HM19" s="259">
        <v>4.80026987869122</v>
      </c>
      <c r="HN19" s="259">
        <v>1.3079240636972</v>
      </c>
      <c r="HO19" s="259">
        <v>0.945352863202388</v>
      </c>
      <c r="HP19" s="259">
        <v>-4.93293751163102</v>
      </c>
      <c r="HQ19" s="259">
        <v>0.705768652662158</v>
      </c>
      <c r="HR19" s="259">
        <v>3.99386745188789</v>
      </c>
      <c r="HS19" s="259">
        <v>-1.15537090886065</v>
      </c>
      <c r="HT19" s="259">
        <v>-6.35149622547895</v>
      </c>
      <c r="HU19" s="259">
        <v>-91.3321892728083</v>
      </c>
      <c r="HV19" s="259">
        <v>471.691310034473</v>
      </c>
      <c r="HW19" s="259">
        <v>138.31310096748</v>
      </c>
      <c r="HX19" s="259">
        <v>-9.64077804615096</v>
      </c>
      <c r="HY19" s="259">
        <v>0.837862579193157</v>
      </c>
      <c r="HZ19" s="259">
        <v>4.80286408018283</v>
      </c>
      <c r="IA19" s="259">
        <v>0.332793824089933</v>
      </c>
      <c r="IB19" s="259">
        <v>-5.83030466674549</v>
      </c>
      <c r="IC19" s="259">
        <v>1.10965193074055</v>
      </c>
      <c r="ID19" s="259">
        <v>4.275830232115</v>
      </c>
      <c r="IE19" s="259">
        <v>-3.74283824096723</v>
      </c>
      <c r="IF19" s="259">
        <v>3.83759156977501</v>
      </c>
      <c r="IG19" s="259">
        <v>-18.3698752717681</v>
      </c>
      <c r="IH19" s="259">
        <v>-2.15973543357677</v>
      </c>
      <c r="II19" s="259">
        <v>-13.3737641428449</v>
      </c>
      <c r="IJ19" s="259">
        <v>-24.4800722374603</v>
      </c>
      <c r="IK19" s="259">
        <v>4.85011875005358</v>
      </c>
      <c r="IL19" s="259">
        <v>29.0295991495666</v>
      </c>
      <c r="IM19" s="259">
        <v>19.945886693226</v>
      </c>
      <c r="IN19" s="259">
        <v>13.5114311752034</v>
      </c>
      <c r="IO19" s="259">
        <v>0.545596911637375</v>
      </c>
      <c r="IP19" s="259">
        <v>8.67642552705409</v>
      </c>
      <c r="IQ19" s="259">
        <v>-4.78214227297372</v>
      </c>
      <c r="IR19" s="259">
        <v>9.57796752164313</v>
      </c>
      <c r="IS19" s="259">
        <v>-13.1624204995236</v>
      </c>
      <c r="IT19" s="259">
        <v>-8.14475016310678</v>
      </c>
      <c r="IU19" s="259">
        <v>-1.48853718494509</v>
      </c>
      <c r="IV19" s="259">
        <v>-7.77445861781361</v>
      </c>
      <c r="IW19" s="259">
        <v>-2.94696089834872</v>
      </c>
      <c r="IX19" s="259">
        <v>1.20418062775126</v>
      </c>
      <c r="IY19" s="259">
        <v>1.26811463140741</v>
      </c>
      <c r="IZ19" s="259">
        <v>12.8124009448571</v>
      </c>
      <c r="JA19" s="259">
        <v>-0.555853527886413</v>
      </c>
      <c r="JB19" s="259">
        <v>4.67897388581106</v>
      </c>
      <c r="JC19" s="259">
        <v>-0.864289151774557</v>
      </c>
      <c r="JD19" s="259">
        <v>2.62849459409547</v>
      </c>
      <c r="JE19" s="259">
        <v>-15.3806110029432</v>
      </c>
      <c r="JF19" s="259">
        <v>9.69023723054892</v>
      </c>
      <c r="JG19" s="259">
        <v>-6.33736068370342</v>
      </c>
      <c r="JH19" s="259">
        <v>-7.0170116489724</v>
      </c>
      <c r="JI19" s="259">
        <v>-2.46536996635153</v>
      </c>
      <c r="JJ19" s="259">
        <v>-1.58517351544204</v>
      </c>
      <c r="JK19" s="259">
        <v>13.0498453073662</v>
      </c>
      <c r="JL19" s="259">
        <v>13.184616242817</v>
      </c>
      <c r="JM19" s="259">
        <v>2.58206534429921</v>
      </c>
      <c r="JN19" s="259">
        <v>6.78217482975516</v>
      </c>
      <c r="JO19" s="259">
        <v>-4.45559253311541</v>
      </c>
      <c r="JP19" s="259">
        <v>8.38563778933319</v>
      </c>
      <c r="JQ19" s="259">
        <v>-15.0038893254731</v>
      </c>
      <c r="JR19" s="259">
        <v>2.63588624802529</v>
      </c>
      <c r="JS19" s="259" t="e">
        <v>#DIV/0!</v>
      </c>
      <c r="JT19" s="259" t="e">
        <v>#DIV/0!</v>
      </c>
      <c r="JU19" s="259" t="e">
        <v>#DIV/0!</v>
      </c>
      <c r="JV19" s="259" t="e">
        <v>#DIV/0!</v>
      </c>
      <c r="JW19" s="259" t="e">
        <v>#DIV/0!</v>
      </c>
      <c r="JX19" s="259" t="e">
        <v>#DIV/0!</v>
      </c>
      <c r="JY19" s="259" t="e">
        <v>#DIV/0!</v>
      </c>
      <c r="JZ19" s="259">
        <v>-3.56889706604569</v>
      </c>
      <c r="KA19" s="259">
        <v>3.45241140734423</v>
      </c>
      <c r="KB19" s="259">
        <v>12.1480035475788</v>
      </c>
      <c r="KC19" s="259">
        <v>-1.91962293374803</v>
      </c>
      <c r="KD19" s="259">
        <v>-3.59070847295835</v>
      </c>
      <c r="KE19" s="259">
        <v>4.81812928913159</v>
      </c>
      <c r="KF19" s="259">
        <v>10.4243511205775</v>
      </c>
      <c r="KG19" s="259">
        <v>0.81768444868564</v>
      </c>
      <c r="KH19" s="259">
        <v>-7.29140490752438</v>
      </c>
      <c r="KI19" s="259">
        <v>4.3047674569316</v>
      </c>
      <c r="KJ19" s="259">
        <v>-0.31297526298161</v>
      </c>
      <c r="KK19" s="259">
        <v>6.036650943206</v>
      </c>
      <c r="KL19" s="259">
        <v>-7.24624176850317</v>
      </c>
      <c r="KM19" s="259">
        <v>9.96697219522457</v>
      </c>
      <c r="KN19" s="259">
        <v>-1.74077754733371</v>
      </c>
      <c r="KO19" s="259">
        <v>7.78965595813798</v>
      </c>
      <c r="KP19" s="259">
        <v>-7.08239523824871</v>
      </c>
      <c r="KQ19" s="259">
        <v>8.71716194909511</v>
      </c>
      <c r="KR19" s="259">
        <v>0.224499953248156</v>
      </c>
      <c r="KS19" s="259">
        <v>-0.230838081994321</v>
      </c>
      <c r="KT19" s="259">
        <v>-43.9944728395381</v>
      </c>
      <c r="KU19" s="259">
        <v>85.5091957808303</v>
      </c>
      <c r="KV19" s="259">
        <v>0.105413473284116</v>
      </c>
      <c r="KW19" s="259">
        <v>1.62711484660952</v>
      </c>
      <c r="KX19" s="259">
        <v>-22.1593732870391</v>
      </c>
      <c r="KY19" s="259">
        <v>-22.9596699618678</v>
      </c>
      <c r="KZ19" s="259">
        <v>56.3106360586731</v>
      </c>
      <c r="LA19" s="259">
        <v>13.4006947460872</v>
      </c>
      <c r="LB19" s="259">
        <v>-14.6017103969483</v>
      </c>
      <c r="LC19" s="259">
        <v>-12.7247755680962</v>
      </c>
      <c r="LD19" s="259">
        <v>9.4798772538111</v>
      </c>
      <c r="LE19" s="259">
        <v>8.71875552092429</v>
      </c>
      <c r="LF19" s="259">
        <v>-10.6015389757596</v>
      </c>
      <c r="LG19" s="259">
        <v>-10.2511482209178</v>
      </c>
      <c r="LH19" s="259">
        <v>21.7384556113625</v>
      </c>
      <c r="LI19" s="259">
        <v>12.6145181958636</v>
      </c>
      <c r="LJ19" s="383"/>
      <c r="LK19" s="379" t="s">
        <v>412</v>
      </c>
      <c r="LL19" s="380">
        <v>-1.70678069070186</v>
      </c>
      <c r="LM19" s="381">
        <v>-3.08757421803589</v>
      </c>
      <c r="LN19" s="382"/>
      <c r="LO19" s="113"/>
      <c r="LP19" s="380">
        <v>2.16647661641027</v>
      </c>
      <c r="LQ19" s="382"/>
      <c r="LR19"/>
      <c r="LS19"/>
      <c r="LT19"/>
      <c r="LU19"/>
      <c r="LV19"/>
    </row>
    <row r="20" s="289" customFormat="1" ht="20.1" customHeight="1" spans="1:334">
      <c r="A20" s="300"/>
      <c r="B20" s="562" t="s">
        <v>672</v>
      </c>
      <c r="C20" s="335"/>
      <c r="D20" s="332">
        <v>25.3715189994616</v>
      </c>
      <c r="E20" s="332">
        <v>20.5958830147249</v>
      </c>
      <c r="F20" s="333"/>
      <c r="G20" s="323" t="s">
        <v>673</v>
      </c>
      <c r="H20" s="323"/>
      <c r="I20" s="256">
        <v>1.34280363832029</v>
      </c>
      <c r="J20" s="256">
        <v>3.04175329024876</v>
      </c>
      <c r="K20" s="256">
        <v>3.46284726543513</v>
      </c>
      <c r="L20" s="256">
        <v>4.87630226433879</v>
      </c>
      <c r="M20" s="256">
        <v>5.10336311177142</v>
      </c>
      <c r="N20" s="256">
        <v>5.0633814828211</v>
      </c>
      <c r="O20" s="256">
        <v>3.59510185622463</v>
      </c>
      <c r="P20" s="256">
        <v>4.85776486274013</v>
      </c>
      <c r="Q20" s="256">
        <v>4.51829222593048</v>
      </c>
      <c r="R20" s="256">
        <v>3.93603625683798</v>
      </c>
      <c r="S20" s="256">
        <v>6.20670393232861</v>
      </c>
      <c r="T20" s="256">
        <v>3.83995571993627</v>
      </c>
      <c r="U20" s="256">
        <v>2.34080582709369</v>
      </c>
      <c r="V20" s="256">
        <v>3.9333095138939</v>
      </c>
      <c r="W20" s="256">
        <v>3.65185444183433</v>
      </c>
      <c r="X20" s="256">
        <v>3.19991918047526</v>
      </c>
      <c r="Y20" s="256">
        <v>3.18301326211723</v>
      </c>
      <c r="Z20" s="256">
        <v>2.96034238937217</v>
      </c>
      <c r="AA20" s="256">
        <v>3.87494998462137</v>
      </c>
      <c r="AB20" s="256">
        <v>6.50734362487933</v>
      </c>
      <c r="AC20" s="256">
        <v>4.89813918403405</v>
      </c>
      <c r="AD20" s="256">
        <v>2.36320517570272</v>
      </c>
      <c r="AE20" s="256">
        <v>7.46092900498456</v>
      </c>
      <c r="AF20" s="256">
        <v>3.83789378836443</v>
      </c>
      <c r="AG20" s="354">
        <v>6.20258178967275</v>
      </c>
      <c r="AH20" s="256">
        <v>7.01124727970426</v>
      </c>
      <c r="AI20" s="256">
        <v>1.43203952648128</v>
      </c>
      <c r="AJ20" s="256">
        <v>4.03742558422431</v>
      </c>
      <c r="AK20" s="256">
        <v>3.72657899545628</v>
      </c>
      <c r="AL20" s="256">
        <v>3.38816737888487</v>
      </c>
      <c r="AM20" s="256">
        <v>4.00459245762248</v>
      </c>
      <c r="AN20" s="256">
        <v>3.4918935075315</v>
      </c>
      <c r="AO20" s="206">
        <v>3.75860752077537</v>
      </c>
      <c r="AP20" s="206">
        <v>4.10845905342958</v>
      </c>
      <c r="AQ20" s="256">
        <v>3.37658141898054</v>
      </c>
      <c r="AR20" s="256">
        <v>3.56837886142245</v>
      </c>
      <c r="AS20" s="256">
        <v>4.01754243520472</v>
      </c>
      <c r="AT20" s="256">
        <v>1.56551340120394</v>
      </c>
      <c r="AU20" s="256">
        <v>3.7301296385136</v>
      </c>
      <c r="AV20" s="256">
        <v>3.61342030776382</v>
      </c>
      <c r="AW20" s="256">
        <v>3.24419883472619</v>
      </c>
      <c r="AX20" s="256">
        <v>2.95403335610412</v>
      </c>
      <c r="AY20" s="256">
        <v>3.43322227398022</v>
      </c>
      <c r="AZ20" s="256">
        <v>2.96159866368254</v>
      </c>
      <c r="BA20" s="256">
        <v>2.13788900919121</v>
      </c>
      <c r="BB20" s="256">
        <v>1.34195518487259</v>
      </c>
      <c r="BC20" s="256">
        <v>2.66113934651744</v>
      </c>
      <c r="BD20" s="256">
        <v>3.63657863289106</v>
      </c>
      <c r="BE20" s="256">
        <v>3.64161289041552</v>
      </c>
      <c r="BF20" s="256">
        <v>6.52474090104434</v>
      </c>
      <c r="BG20" s="256">
        <v>3.60571769254912</v>
      </c>
      <c r="BH20" s="256">
        <v>-21.3610024407803</v>
      </c>
      <c r="BI20" s="256">
        <v>-22.1749662635445</v>
      </c>
      <c r="BJ20" s="256">
        <v>1.50914908249634</v>
      </c>
      <c r="BK20" s="256">
        <v>1.49741718999886</v>
      </c>
      <c r="BL20" s="256">
        <v>1.72207204629326</v>
      </c>
      <c r="BM20" s="256">
        <v>3.18954509112983</v>
      </c>
      <c r="BN20" s="256">
        <v>1.94823716243005</v>
      </c>
      <c r="BO20" s="256">
        <v>1.95657546324898</v>
      </c>
      <c r="BP20" s="256">
        <v>7.6842362033164</v>
      </c>
      <c r="BQ20" s="256">
        <v>4.52792959571893</v>
      </c>
      <c r="BR20" s="256">
        <v>8.89339578900849</v>
      </c>
      <c r="BS20" s="256">
        <v>14.1480473630381</v>
      </c>
      <c r="BT20" s="256">
        <v>37.5185398467154</v>
      </c>
      <c r="BU20" s="256">
        <v>34.8107137741382</v>
      </c>
      <c r="BV20" s="256">
        <v>18.9565712799189</v>
      </c>
      <c r="BW20" s="256">
        <v>14.3248893150315</v>
      </c>
      <c r="BX20" s="256">
        <v>13.9904663509567</v>
      </c>
      <c r="BY20" s="256">
        <v>6.05263591409924</v>
      </c>
      <c r="BZ20" s="256">
        <v>6.25973026449633</v>
      </c>
      <c r="CA20" s="256">
        <v>8.54343052819466</v>
      </c>
      <c r="CB20" s="256">
        <v>2.13508850138813</v>
      </c>
      <c r="CC20" s="256">
        <v>0.0528397885187104</v>
      </c>
      <c r="CD20" s="256">
        <v>-2.28258410589298</v>
      </c>
      <c r="CE20" s="256">
        <v>0.141295215478294</v>
      </c>
      <c r="CF20" s="256">
        <v>-1.24839565025313</v>
      </c>
      <c r="CG20" s="256">
        <v>-1.80862493766732</v>
      </c>
      <c r="CH20" s="256">
        <v>0.331465200997854</v>
      </c>
      <c r="CI20" s="256">
        <v>0.997168744180499</v>
      </c>
      <c r="CJ20" s="256">
        <v>5.40731612558554</v>
      </c>
      <c r="CK20" s="256">
        <v>6.45791812623156</v>
      </c>
      <c r="CL20" s="256">
        <v>3.17028659691066</v>
      </c>
      <c r="CM20" s="256">
        <v>0.386098847434056</v>
      </c>
      <c r="CN20" s="256">
        <v>-0.852656206818338</v>
      </c>
      <c r="CO20" s="256">
        <v>2.03669896186254</v>
      </c>
      <c r="CP20" s="256">
        <v>1.8375046556537</v>
      </c>
      <c r="CQ20" s="256">
        <v>2.53009550234597</v>
      </c>
      <c r="CR20" s="256">
        <v>-3.33270046997465</v>
      </c>
      <c r="CS20" s="256">
        <v>3.01523024274877</v>
      </c>
      <c r="CT20" s="256">
        <v>-4.64615629233133</v>
      </c>
      <c r="CU20" s="256">
        <v>-4.05005722727022</v>
      </c>
      <c r="CV20" s="256">
        <v>-2.36436882129904</v>
      </c>
      <c r="CW20" s="256">
        <v>-2.19498061326153</v>
      </c>
      <c r="CX20" s="256">
        <v>-0.0681451346535198</v>
      </c>
      <c r="CY20" s="256">
        <v>0.0514448270806867</v>
      </c>
      <c r="CZ20" s="256">
        <v>-2.69088854606751</v>
      </c>
      <c r="DA20" s="256">
        <v>2.52598428959602</v>
      </c>
      <c r="DB20" s="256">
        <v>1.29273211256107</v>
      </c>
      <c r="DC20" s="256">
        <v>0.391476286757637</v>
      </c>
      <c r="DD20" s="256">
        <v>5.97232273092774</v>
      </c>
      <c r="DE20" s="256">
        <v>-0.0876079468615387</v>
      </c>
      <c r="DF20" s="256">
        <v>-100</v>
      </c>
      <c r="DG20" s="256">
        <v>-100</v>
      </c>
      <c r="DH20" s="256">
        <v>-100</v>
      </c>
      <c r="DI20" s="256">
        <v>-100</v>
      </c>
      <c r="DJ20" s="256">
        <v>-100</v>
      </c>
      <c r="DK20" s="256">
        <v>-100</v>
      </c>
      <c r="DL20" s="256">
        <v>-100</v>
      </c>
      <c r="DM20" s="256">
        <v>2.61135501528086</v>
      </c>
      <c r="DN20" s="256">
        <v>5.01737138500972</v>
      </c>
      <c r="DO20" s="256">
        <v>4.31435779680601</v>
      </c>
      <c r="DP20" s="256">
        <v>4.62067345249292</v>
      </c>
      <c r="DQ20" s="256">
        <v>3.3039199267527</v>
      </c>
      <c r="DR20" s="256">
        <v>3.11235306011584</v>
      </c>
      <c r="DS20" s="256">
        <v>5.07719021248522</v>
      </c>
      <c r="DT20" s="256">
        <v>4.48817996427806</v>
      </c>
      <c r="DU20" s="256">
        <v>4.8084230337943</v>
      </c>
      <c r="DV20" s="256">
        <v>3.71017651138143</v>
      </c>
      <c r="DW20" s="256">
        <v>3.75260702916364</v>
      </c>
      <c r="DX20" s="256">
        <v>3.68845971809692</v>
      </c>
      <c r="DY20" s="256">
        <v>3.11456511161239</v>
      </c>
      <c r="DZ20" s="256">
        <v>3.26351552121939</v>
      </c>
      <c r="EA20" s="256">
        <v>2.84311044875164</v>
      </c>
      <c r="EB20" s="256">
        <v>2.53408568565756</v>
      </c>
      <c r="EC20" s="256">
        <v>4.56353885250749</v>
      </c>
      <c r="ED20" s="256">
        <v>-13.8873445528642</v>
      </c>
      <c r="EE20" s="256">
        <v>2.13543643857295</v>
      </c>
      <c r="EF20" s="256">
        <v>3.86771782289034</v>
      </c>
      <c r="EG20" s="256">
        <v>9.18750238773842</v>
      </c>
      <c r="EH20" s="256">
        <v>29.2695975543902</v>
      </c>
      <c r="EI20" s="256">
        <v>11.4299375358066</v>
      </c>
      <c r="EJ20" s="256">
        <v>5.56838600944025</v>
      </c>
      <c r="EK20" s="256">
        <v>-0.684941699658395</v>
      </c>
      <c r="EL20" s="256">
        <v>-0.847407539726191</v>
      </c>
      <c r="EM20" s="256">
        <v>4.22997133551029</v>
      </c>
      <c r="EN20" s="256">
        <v>0.897338803394916</v>
      </c>
      <c r="EO20" s="256">
        <v>2.1462072727325</v>
      </c>
      <c r="EP20" s="256">
        <v>-1.80357409693224</v>
      </c>
      <c r="EQ20" s="256">
        <v>-2.86967265780139</v>
      </c>
      <c r="ER20" s="256">
        <v>-0.892452895365039</v>
      </c>
      <c r="ES20" s="256">
        <v>1.37212182121193</v>
      </c>
      <c r="ET20" s="256"/>
      <c r="EU20" s="256">
        <v>3.54994817999061</v>
      </c>
      <c r="EV20" s="256">
        <v>3.25888111680466</v>
      </c>
      <c r="EW20" s="256">
        <v>4.43647916181121</v>
      </c>
      <c r="EX20" s="256">
        <v>3.23700165186898</v>
      </c>
      <c r="EY20" s="256">
        <v>-5.91639815186329</v>
      </c>
      <c r="EZ20" s="256">
        <v>18.0985899659496</v>
      </c>
      <c r="FA20" s="256">
        <v>-1.00815535069394</v>
      </c>
      <c r="FB20" s="256">
        <v>1.28692381570031</v>
      </c>
      <c r="FC20" s="256">
        <v>1.9093902385128</v>
      </c>
      <c r="FD20" s="256">
        <v>3.99833031729044</v>
      </c>
      <c r="FE20" s="256">
        <v>3.98441849265578</v>
      </c>
      <c r="FF20" s="256">
        <v>2.93434880562775</v>
      </c>
      <c r="FG20" s="256">
        <v>-0.783033237222128</v>
      </c>
      <c r="FH20" s="256">
        <v>13.1024299199214</v>
      </c>
      <c r="FI20" s="256">
        <v>0.911720897221187</v>
      </c>
      <c r="FJ20" s="256">
        <v>-0.874314953354812</v>
      </c>
      <c r="FK20" s="256">
        <v>-5.75058464954724</v>
      </c>
      <c r="FL20" s="256">
        <v>7.52337200634869</v>
      </c>
      <c r="FM20" s="256">
        <v>-8.26291450357671</v>
      </c>
      <c r="FN20" s="256">
        <v>6.72801523148759</v>
      </c>
      <c r="FO20" s="256">
        <v>0.379168550316905</v>
      </c>
      <c r="FP20" s="256">
        <v>-0.596848276463646</v>
      </c>
      <c r="FQ20" s="256">
        <v>-4.64381120514292</v>
      </c>
      <c r="FR20" s="256">
        <v>3.40400805976758</v>
      </c>
      <c r="FS20" s="256">
        <v>7.75168786322425</v>
      </c>
      <c r="FT20" s="256">
        <v>-9.46600283749294</v>
      </c>
      <c r="FU20" s="256">
        <v>6.28801397995133</v>
      </c>
      <c r="FV20" s="256">
        <v>0.123939027710861</v>
      </c>
      <c r="FW20" s="256">
        <v>-4.17055128106476</v>
      </c>
      <c r="FX20" s="256">
        <v>7.96278071881555</v>
      </c>
      <c r="FY20" s="256">
        <v>-7.00965069432631</v>
      </c>
      <c r="FZ20" s="256">
        <v>6.95908510199257</v>
      </c>
      <c r="GA20" s="256">
        <v>0.340984018894702</v>
      </c>
      <c r="GB20" s="256">
        <v>-1.98602517554349</v>
      </c>
      <c r="GC20" s="256">
        <v>-3.48156772184893</v>
      </c>
      <c r="GD20" s="256">
        <v>3.06924189992537</v>
      </c>
      <c r="GE20" s="256">
        <v>7.1514191245949</v>
      </c>
      <c r="GF20" s="256">
        <v>-7.48812655614361</v>
      </c>
      <c r="GG20" s="256">
        <v>3.9194538253488</v>
      </c>
      <c r="GH20" s="256">
        <v>-1.32156228653471</v>
      </c>
      <c r="GI20" s="256">
        <v>-2.67936944840682</v>
      </c>
      <c r="GJ20" s="256">
        <v>7.67041369645203</v>
      </c>
      <c r="GK20" s="256">
        <v>-7.41510043802495</v>
      </c>
      <c r="GL20" s="256">
        <v>6.94156336772434</v>
      </c>
      <c r="GM20" s="256">
        <v>0.124446298419073</v>
      </c>
      <c r="GN20" s="256">
        <v>-1.11535668576714</v>
      </c>
      <c r="GO20" s="256">
        <v>-1.03560257496522</v>
      </c>
      <c r="GP20" s="256">
        <v>1.51198325338477</v>
      </c>
      <c r="GQ20" s="256">
        <v>4.56203309265237</v>
      </c>
      <c r="GR20" s="256">
        <v>-2.88100253206905</v>
      </c>
      <c r="GS20" s="256">
        <v>0.415819114693122</v>
      </c>
      <c r="GT20" s="256">
        <v>0.925630035417285</v>
      </c>
      <c r="GU20" s="256">
        <v>-1.93833439945632</v>
      </c>
      <c r="GV20" s="256">
        <v>2.05683921565161</v>
      </c>
      <c r="GW20" s="256">
        <v>-5.03696225207896</v>
      </c>
      <c r="GX20" s="256">
        <v>6.62203969647139</v>
      </c>
      <c r="GY20" s="256">
        <v>-0.202213233383745</v>
      </c>
      <c r="GZ20" s="256">
        <v>-0.525782698856858</v>
      </c>
      <c r="HA20" s="256">
        <v>-1.52345548085374</v>
      </c>
      <c r="HB20" s="256">
        <v>1.77359474321497</v>
      </c>
      <c r="HC20" s="256">
        <v>4.91459360217522</v>
      </c>
      <c r="HD20" s="256">
        <v>-3.56374457602163</v>
      </c>
      <c r="HE20" s="256">
        <v>0.602123372606727</v>
      </c>
      <c r="HF20" s="256">
        <v>1.36333232612891</v>
      </c>
      <c r="HG20" s="256">
        <v>-4.24996420290788</v>
      </c>
      <c r="HH20" s="256">
        <v>4.23192684034608</v>
      </c>
      <c r="HI20" s="256">
        <v>-5.14380751121583</v>
      </c>
      <c r="HJ20" s="256">
        <v>6.24209715198177</v>
      </c>
      <c r="HK20" s="256">
        <v>-0.482692649073883</v>
      </c>
      <c r="HL20" s="256">
        <v>-0.0627902255048554</v>
      </c>
      <c r="HM20" s="256">
        <v>-1.97247816848439</v>
      </c>
      <c r="HN20" s="256">
        <v>0.95938931468325</v>
      </c>
      <c r="HO20" s="256">
        <v>4.09702164604151</v>
      </c>
      <c r="HP20" s="256">
        <v>-2.30841867934267</v>
      </c>
      <c r="HQ20" s="256">
        <v>1.55799882903452</v>
      </c>
      <c r="HR20" s="256">
        <v>1.36825615828545</v>
      </c>
      <c r="HS20" s="256">
        <v>-1.5863660348902</v>
      </c>
      <c r="HT20" s="256">
        <v>1.37573201706289</v>
      </c>
      <c r="HU20" s="256">
        <v>-28.0020827447169</v>
      </c>
      <c r="HV20" s="256">
        <v>5.14242362840731</v>
      </c>
      <c r="HW20" s="256">
        <v>29.8029271966989</v>
      </c>
      <c r="HX20" s="256">
        <v>-0.0743404415412385</v>
      </c>
      <c r="HY20" s="256">
        <v>-1.75550359474985</v>
      </c>
      <c r="HZ20" s="256">
        <v>2.41585967025205</v>
      </c>
      <c r="IA20" s="256">
        <v>2.84479732225805</v>
      </c>
      <c r="IB20" s="256">
        <v>-2.30042852850532</v>
      </c>
      <c r="IC20" s="256">
        <v>7.26326854891192</v>
      </c>
      <c r="ID20" s="256">
        <v>-1.60292428551635</v>
      </c>
      <c r="IE20" s="256">
        <v>2.52374495358055</v>
      </c>
      <c r="IF20" s="256">
        <v>6.26761867329331</v>
      </c>
      <c r="IG20" s="256">
        <v>-13.2613419004732</v>
      </c>
      <c r="IH20" s="256">
        <v>3.07210353664145</v>
      </c>
      <c r="II20" s="256">
        <v>14.5377153575934</v>
      </c>
      <c r="IJ20" s="256">
        <v>-3.96503660255706</v>
      </c>
      <c r="IK20" s="256">
        <v>-2.04288822191836</v>
      </c>
      <c r="IL20" s="256">
        <v>-4.71596243848896</v>
      </c>
      <c r="IM20" s="256">
        <v>3.04562756386018</v>
      </c>
      <c r="IN20" s="256">
        <v>-0.200700469933224</v>
      </c>
      <c r="IO20" s="256">
        <v>0.930506552817874</v>
      </c>
      <c r="IP20" s="256">
        <v>-3.60896537543829</v>
      </c>
      <c r="IQ20" s="256">
        <v>0.130645425218745</v>
      </c>
      <c r="IR20" s="256">
        <v>8.90358567136347</v>
      </c>
      <c r="IS20" s="256">
        <v>-14.4650403408353</v>
      </c>
      <c r="IT20" s="256">
        <v>2.4873635570042</v>
      </c>
      <c r="IU20" s="256">
        <v>17.0340755011032</v>
      </c>
      <c r="IV20" s="256">
        <v>-3.32784053176294</v>
      </c>
      <c r="IW20" s="256">
        <v>2.23451188117116</v>
      </c>
      <c r="IX20" s="256">
        <v>-3.76625985453846</v>
      </c>
      <c r="IY20" s="256">
        <v>-0.136625669158207</v>
      </c>
      <c r="IZ20" s="256">
        <v>-2.89391763858919</v>
      </c>
      <c r="JA20" s="256">
        <v>-0.314966441511487</v>
      </c>
      <c r="JB20" s="256">
        <v>-0.799934659618671</v>
      </c>
      <c r="JC20" s="256">
        <v>-0.0648279157325646</v>
      </c>
      <c r="JD20" s="256">
        <v>9.64423251716937</v>
      </c>
      <c r="JE20" s="256">
        <v>-19.3560337074696</v>
      </c>
      <c r="JF20" s="256">
        <v>9.21748517985439</v>
      </c>
      <c r="JG20" s="256">
        <v>8.33008786668429</v>
      </c>
      <c r="JH20" s="256">
        <v>-2.72350009161119</v>
      </c>
      <c r="JI20" s="256">
        <v>4.03061020481907</v>
      </c>
      <c r="JJ20" s="256">
        <v>-3.59930378942992</v>
      </c>
      <c r="JK20" s="256">
        <v>2.03497011265445</v>
      </c>
      <c r="JL20" s="256">
        <v>-2.77770932153746</v>
      </c>
      <c r="JM20" s="256">
        <v>-3.04725676278879</v>
      </c>
      <c r="JN20" s="256">
        <v>4.51831476674963</v>
      </c>
      <c r="JO20" s="256">
        <v>-1.26691604382276</v>
      </c>
      <c r="JP20" s="256">
        <v>8.66866890800506</v>
      </c>
      <c r="JQ20" s="256">
        <v>-14.8729679216664</v>
      </c>
      <c r="JR20" s="256">
        <v>2.97198284550537</v>
      </c>
      <c r="JS20" s="256">
        <v>-100</v>
      </c>
      <c r="JT20" s="256" t="e">
        <v>#DIV/0!</v>
      </c>
      <c r="JU20" s="256" t="e">
        <v>#DIV/0!</v>
      </c>
      <c r="JV20" s="256" t="e">
        <v>#DIV/0!</v>
      </c>
      <c r="JW20" s="256" t="e">
        <v>#DIV/0!</v>
      </c>
      <c r="JX20" s="256" t="e">
        <v>#DIV/0!</v>
      </c>
      <c r="JY20" s="256" t="e">
        <v>#DIV/0!</v>
      </c>
      <c r="JZ20" s="256">
        <v>-1.28700404287146</v>
      </c>
      <c r="KA20" s="256">
        <v>-0.259630821470623</v>
      </c>
      <c r="KB20" s="256">
        <v>3.64404586934003</v>
      </c>
      <c r="KC20" s="256">
        <v>0.555483923314014</v>
      </c>
      <c r="KD20" s="256">
        <v>1.02760416147845</v>
      </c>
      <c r="KE20" s="256">
        <v>-0.9273187849019</v>
      </c>
      <c r="KF20" s="256">
        <v>3.94839317625973</v>
      </c>
      <c r="KG20" s="256">
        <v>-0.710105215229078</v>
      </c>
      <c r="KH20" s="256">
        <v>0.840258496504973</v>
      </c>
      <c r="KI20" s="256">
        <v>0.960541195587368</v>
      </c>
      <c r="KJ20" s="256">
        <v>3.36571040046722</v>
      </c>
      <c r="KK20" s="256">
        <v>-0.405794232985073</v>
      </c>
      <c r="KL20" s="256">
        <v>-0.216407179852823</v>
      </c>
      <c r="KM20" s="256">
        <v>1.00184676638671</v>
      </c>
      <c r="KN20" s="256">
        <v>3.3018022966754</v>
      </c>
      <c r="KO20" s="256">
        <v>-0.957027973771616</v>
      </c>
      <c r="KP20" s="256">
        <v>-0.0722684056017329</v>
      </c>
      <c r="KQ20" s="256">
        <v>0.59064937014395</v>
      </c>
      <c r="KR20" s="256">
        <v>2.99139924835619</v>
      </c>
      <c r="KS20" s="256">
        <v>1.0033257163084</v>
      </c>
      <c r="KT20" s="256">
        <v>-17.7051349367569</v>
      </c>
      <c r="KU20" s="256">
        <v>19.3073169293473</v>
      </c>
      <c r="KV20" s="256">
        <v>4.73819830149414</v>
      </c>
      <c r="KW20" s="256">
        <v>6.17640494059771</v>
      </c>
      <c r="KX20" s="256">
        <v>-2.5692148379709</v>
      </c>
      <c r="KY20" s="256">
        <v>2.84248674486842</v>
      </c>
      <c r="KZ20" s="256">
        <v>-0.771347514464921</v>
      </c>
      <c r="LA20" s="256">
        <v>-0.112938679831856</v>
      </c>
      <c r="LB20" s="256">
        <v>-2.72859826512396</v>
      </c>
      <c r="LC20" s="256">
        <v>8.10881671888694</v>
      </c>
      <c r="LD20" s="256">
        <v>-3.94406867282333</v>
      </c>
      <c r="LE20" s="256">
        <v>1.12342496322341</v>
      </c>
      <c r="LF20" s="256">
        <v>-6.48988104430502</v>
      </c>
      <c r="LG20" s="256">
        <v>6.93510135337003</v>
      </c>
      <c r="LH20" s="256">
        <v>-1.98871970081581</v>
      </c>
      <c r="LI20" s="256">
        <v>3.43406182303403</v>
      </c>
      <c r="LJ20" s="375" t="s">
        <v>674</v>
      </c>
      <c r="LK20" s="375"/>
      <c r="LL20" s="103">
        <v>0.270786604051984</v>
      </c>
      <c r="LM20" s="376">
        <v>-1.22217075494733</v>
      </c>
      <c r="LN20" s="377">
        <v>5</v>
      </c>
      <c r="LO20" s="107">
        <v>7</v>
      </c>
      <c r="LP20" s="103">
        <v>-1.19018698179669</v>
      </c>
      <c r="LQ20" s="377">
        <v>7</v>
      </c>
      <c r="LR20"/>
      <c r="LS20"/>
      <c r="LT20"/>
      <c r="LU20"/>
      <c r="LV20"/>
    </row>
    <row r="21" s="77" customFormat="1" ht="18" customHeight="1" spans="1:334">
      <c r="A21" s="300"/>
      <c r="B21" s="324"/>
      <c r="C21" s="325">
        <v>4.1</v>
      </c>
      <c r="D21" s="326">
        <v>13.8668021684541</v>
      </c>
      <c r="E21" s="326">
        <v>9.35728434160158</v>
      </c>
      <c r="F21" s="327">
        <v>19</v>
      </c>
      <c r="G21" s="328"/>
      <c r="H21" s="71" t="s">
        <v>675</v>
      </c>
      <c r="I21" s="259">
        <v>-0.590078097914088</v>
      </c>
      <c r="J21" s="259">
        <v>1.96133394790469</v>
      </c>
      <c r="K21" s="259">
        <v>2.32133503646648</v>
      </c>
      <c r="L21" s="259">
        <v>5.13969330998351</v>
      </c>
      <c r="M21" s="259">
        <v>4.73904625314123</v>
      </c>
      <c r="N21" s="259">
        <v>5.08433388733197</v>
      </c>
      <c r="O21" s="259">
        <v>3.60894316592619</v>
      </c>
      <c r="P21" s="259">
        <v>2.11597639224543</v>
      </c>
      <c r="Q21" s="259">
        <v>3.61630458269515</v>
      </c>
      <c r="R21" s="259">
        <v>2.10109438083248</v>
      </c>
      <c r="S21" s="259">
        <v>5.26240526758335</v>
      </c>
      <c r="T21" s="259">
        <v>2.2575002426974</v>
      </c>
      <c r="U21" s="259">
        <v>1.76042853079927</v>
      </c>
      <c r="V21" s="259">
        <v>2.20345728689833</v>
      </c>
      <c r="W21" s="259">
        <v>3.34688679683832</v>
      </c>
      <c r="X21" s="259">
        <v>1.57874884447524</v>
      </c>
      <c r="Y21" s="259">
        <v>2.28411979095557</v>
      </c>
      <c r="Z21" s="259">
        <v>1.45684819881868</v>
      </c>
      <c r="AA21" s="259">
        <v>3.16880298660283</v>
      </c>
      <c r="AB21" s="259">
        <v>10.2498553253383</v>
      </c>
      <c r="AC21" s="259">
        <v>5.07470095618837</v>
      </c>
      <c r="AD21" s="259">
        <v>0.676213189075654</v>
      </c>
      <c r="AE21" s="259">
        <v>9.40574835294805</v>
      </c>
      <c r="AF21" s="259">
        <v>1.65168138518659</v>
      </c>
      <c r="AG21" s="355">
        <v>6.73871155085293</v>
      </c>
      <c r="AH21" s="259">
        <v>7.72290349148143</v>
      </c>
      <c r="AI21" s="259">
        <v>-0.938724031130832</v>
      </c>
      <c r="AJ21" s="259">
        <v>2.89120741347087</v>
      </c>
      <c r="AK21" s="259">
        <v>3.00079260786011</v>
      </c>
      <c r="AL21" s="259">
        <v>1.4424544725608</v>
      </c>
      <c r="AM21" s="259">
        <v>0.725937490876547</v>
      </c>
      <c r="AN21" s="259">
        <v>2.97984404408184</v>
      </c>
      <c r="AO21" s="259">
        <v>3.15678919083247</v>
      </c>
      <c r="AP21" s="259">
        <v>5.1412274223071</v>
      </c>
      <c r="AQ21" s="259">
        <v>5.31990027425304</v>
      </c>
      <c r="AR21" s="259">
        <v>1.67519611406695</v>
      </c>
      <c r="AS21" s="259">
        <v>3.85304509757482</v>
      </c>
      <c r="AT21" s="259">
        <v>0.226502947369539</v>
      </c>
      <c r="AU21" s="259">
        <v>4.28676337385964</v>
      </c>
      <c r="AV21" s="259">
        <v>4.00034493153814</v>
      </c>
      <c r="AW21" s="259">
        <v>2.03751220513983</v>
      </c>
      <c r="AX21" s="259">
        <v>2.74971830543717</v>
      </c>
      <c r="AY21" s="259">
        <v>3.83804573391846</v>
      </c>
      <c r="AZ21" s="259">
        <v>2.73173684254584</v>
      </c>
      <c r="BA21" s="259">
        <v>2.38900591231848</v>
      </c>
      <c r="BB21" s="259">
        <v>2.09501805204128</v>
      </c>
      <c r="BC21" s="259">
        <v>1.1592438217907</v>
      </c>
      <c r="BD21" s="259">
        <v>3.57396627581879</v>
      </c>
      <c r="BE21" s="259">
        <v>3.72410968617774</v>
      </c>
      <c r="BF21" s="259">
        <v>6.46176603685389</v>
      </c>
      <c r="BG21" s="259">
        <v>0.80582328758247</v>
      </c>
      <c r="BH21" s="259">
        <v>-36.3267635987836</v>
      </c>
      <c r="BI21" s="259">
        <v>-38.3307287159631</v>
      </c>
      <c r="BJ21" s="259">
        <v>-12.0862985945448</v>
      </c>
      <c r="BK21" s="259">
        <v>-10.9511153446633</v>
      </c>
      <c r="BL21" s="259">
        <v>-8.4669612951234</v>
      </c>
      <c r="BM21" s="259">
        <v>-9.55219389090013</v>
      </c>
      <c r="BN21" s="259">
        <v>-11.133484224614</v>
      </c>
      <c r="BO21" s="259">
        <v>-10.9683352867421</v>
      </c>
      <c r="BP21" s="259">
        <v>-3.77428834509452</v>
      </c>
      <c r="BQ21" s="259">
        <v>-12.3254613679365</v>
      </c>
      <c r="BR21" s="259">
        <v>-3.42382606735025</v>
      </c>
      <c r="BS21" s="259">
        <v>-1.57725285773427</v>
      </c>
      <c r="BT21" s="259">
        <v>40.7070943043728</v>
      </c>
      <c r="BU21" s="259">
        <v>53.3648291824366</v>
      </c>
      <c r="BV21" s="259">
        <v>17.2130235681567</v>
      </c>
      <c r="BW21" s="259">
        <v>24.6444874639671</v>
      </c>
      <c r="BX21" s="259">
        <v>20.0221399429741</v>
      </c>
      <c r="BY21" s="259">
        <v>9.34445211377097</v>
      </c>
      <c r="BZ21" s="259">
        <v>9.9941607334755</v>
      </c>
      <c r="CA21" s="259">
        <v>15.6229431422979</v>
      </c>
      <c r="CB21" s="259">
        <v>0.724668883093344</v>
      </c>
      <c r="CC21" s="259">
        <v>1.97968561240837</v>
      </c>
      <c r="CD21" s="259">
        <v>-1.40625817936922</v>
      </c>
      <c r="CE21" s="259">
        <v>12.2744069054133</v>
      </c>
      <c r="CF21" s="259">
        <v>-0.960797965719337</v>
      </c>
      <c r="CG21" s="259">
        <v>2.00922279776377</v>
      </c>
      <c r="CH21" s="259">
        <v>10.9662549457976</v>
      </c>
      <c r="CI21" s="259">
        <v>5.68029245844059</v>
      </c>
      <c r="CJ21" s="259">
        <v>12.8167495936676</v>
      </c>
      <c r="CK21" s="259">
        <v>15.3746009564139</v>
      </c>
      <c r="CL21" s="259">
        <v>10.6155219657992</v>
      </c>
      <c r="CM21" s="259">
        <v>1.61296755261348</v>
      </c>
      <c r="CN21" s="259">
        <v>3.38078120317084</v>
      </c>
      <c r="CO21" s="259">
        <v>11.0281151171142</v>
      </c>
      <c r="CP21" s="259">
        <v>6.46527660433979</v>
      </c>
      <c r="CQ21" s="259">
        <v>6.42811107675749</v>
      </c>
      <c r="CR21" s="259">
        <v>1.57580090247504</v>
      </c>
      <c r="CS21" s="259">
        <v>6.08547966123673</v>
      </c>
      <c r="CT21" s="259">
        <v>-10.7685167616472</v>
      </c>
      <c r="CU21" s="259">
        <v>-10.1077009450092</v>
      </c>
      <c r="CV21" s="259">
        <v>-7.52856293002482</v>
      </c>
      <c r="CW21" s="259">
        <v>-7.71176810623669</v>
      </c>
      <c r="CX21" s="259">
        <v>-4.02920404027964</v>
      </c>
      <c r="CY21" s="259">
        <v>-1.7819117663155</v>
      </c>
      <c r="CZ21" s="259">
        <v>-4.62738037116816</v>
      </c>
      <c r="DA21" s="259">
        <v>-3.0203641400137</v>
      </c>
      <c r="DB21" s="259">
        <v>2.16538156346471</v>
      </c>
      <c r="DC21" s="259">
        <v>1.89126070623557</v>
      </c>
      <c r="DD21" s="259">
        <v>5.87601717425672</v>
      </c>
      <c r="DE21" s="259">
        <v>-5.5240244249094</v>
      </c>
      <c r="DF21" s="259">
        <v>-100</v>
      </c>
      <c r="DG21" s="259">
        <v>-100</v>
      </c>
      <c r="DH21" s="259">
        <v>-100</v>
      </c>
      <c r="DI21" s="259">
        <v>-100</v>
      </c>
      <c r="DJ21" s="259">
        <v>-100</v>
      </c>
      <c r="DK21" s="259">
        <v>-100</v>
      </c>
      <c r="DL21" s="259">
        <v>-100</v>
      </c>
      <c r="DM21" s="259">
        <v>1.21070575738149</v>
      </c>
      <c r="DN21" s="259">
        <v>4.98359639733326</v>
      </c>
      <c r="DO21" s="259">
        <v>3.14191483727515</v>
      </c>
      <c r="DP21" s="259">
        <v>3.13732376170121</v>
      </c>
      <c r="DQ21" s="259">
        <v>2.44706467387165</v>
      </c>
      <c r="DR21" s="259">
        <v>1.77640549061451</v>
      </c>
      <c r="DS21" s="259">
        <v>6.01637479843318</v>
      </c>
      <c r="DT21" s="259">
        <v>3.77779343260396</v>
      </c>
      <c r="DU21" s="259">
        <v>4.39525949496948</v>
      </c>
      <c r="DV21" s="259">
        <v>2.42417936304679</v>
      </c>
      <c r="DW21" s="259">
        <v>2.26841377787019</v>
      </c>
      <c r="DX21" s="259">
        <v>4.04209182073923</v>
      </c>
      <c r="DY21" s="259">
        <v>2.79815847829046</v>
      </c>
      <c r="DZ21" s="259">
        <v>2.89333969055008</v>
      </c>
      <c r="EA21" s="259">
        <v>2.98868738176728</v>
      </c>
      <c r="EB21" s="259">
        <v>2.26153617749544</v>
      </c>
      <c r="EC21" s="259">
        <v>3.63266755614077</v>
      </c>
      <c r="ED21" s="259">
        <v>-28.6615050710022</v>
      </c>
      <c r="EE21" s="259">
        <v>-9.67420504724956</v>
      </c>
      <c r="EF21" s="259">
        <v>-8.64274211554422</v>
      </c>
      <c r="EG21" s="259">
        <v>-5.89676058559392</v>
      </c>
      <c r="EH21" s="259">
        <v>34.4697948349155</v>
      </c>
      <c r="EI21" s="259">
        <v>17.9845352342526</v>
      </c>
      <c r="EJ21" s="259">
        <v>8.59965355467432</v>
      </c>
      <c r="EK21" s="259">
        <v>4.32160513003312</v>
      </c>
      <c r="EL21" s="259">
        <v>4.45169603665938</v>
      </c>
      <c r="EM21" s="259">
        <v>11.0891112254122</v>
      </c>
      <c r="EN21" s="259">
        <v>5.14913843155207</v>
      </c>
      <c r="EO21" s="259">
        <v>7.88570058936264</v>
      </c>
      <c r="EP21" s="259">
        <v>-1.79412702892549</v>
      </c>
      <c r="EQ21" s="259">
        <v>-8.45535531172781</v>
      </c>
      <c r="ER21" s="259">
        <v>-3.46490819474958</v>
      </c>
      <c r="ES21" s="259">
        <v>0.389465618192091</v>
      </c>
      <c r="ET21" s="259"/>
      <c r="EU21" s="259">
        <v>2.61867066742167</v>
      </c>
      <c r="EV21" s="259">
        <v>2.25385904377913</v>
      </c>
      <c r="EW21" s="259">
        <v>3.83695880427703</v>
      </c>
      <c r="EX21" s="259">
        <v>2.86351846905937</v>
      </c>
      <c r="EY21" s="259">
        <v>-12.0738101690987</v>
      </c>
      <c r="EZ21" s="259">
        <v>8.58994955799434</v>
      </c>
      <c r="FA21" s="259">
        <v>2.9546772310767</v>
      </c>
      <c r="FB21" s="259">
        <v>6.48755744421088</v>
      </c>
      <c r="FC21" s="259">
        <v>0.103513417558077</v>
      </c>
      <c r="FD21" s="259">
        <v>3.46314600235785</v>
      </c>
      <c r="FE21" s="259">
        <v>3.30653298263977</v>
      </c>
      <c r="FF21" s="259">
        <v>2.72724045726167</v>
      </c>
      <c r="FG21" s="259">
        <v>-10.6113469633181</v>
      </c>
      <c r="FH21" s="259">
        <v>11.5791189283465</v>
      </c>
      <c r="FI21" s="259">
        <v>6.29756357560309</v>
      </c>
      <c r="FJ21" s="259">
        <v>-1.60973709251884</v>
      </c>
      <c r="FK21" s="259">
        <v>-6.9364239968066</v>
      </c>
      <c r="FL21" s="259">
        <v>6.64006110629265</v>
      </c>
      <c r="FM21" s="259">
        <v>-14.6562887622491</v>
      </c>
      <c r="FN21" s="259">
        <v>10.2687232071607</v>
      </c>
      <c r="FO21" s="259">
        <v>2.23570532536523</v>
      </c>
      <c r="FP21" s="259">
        <v>-3.77307413013406</v>
      </c>
      <c r="FQ21" s="259">
        <v>-10.0840935176125</v>
      </c>
      <c r="FR21" s="259">
        <v>6.77565575727795</v>
      </c>
      <c r="FS21" s="259">
        <v>12.3372551542208</v>
      </c>
      <c r="FT21" s="259">
        <v>-9.91833001498068</v>
      </c>
      <c r="FU21" s="259">
        <v>10.7903300283971</v>
      </c>
      <c r="FV21" s="259">
        <v>0.516107899500014</v>
      </c>
      <c r="FW21" s="259">
        <v>-4.54789451908113</v>
      </c>
      <c r="FX21" s="259">
        <v>7.01658166164528</v>
      </c>
      <c r="FY21" s="259">
        <v>-12.3055653811103</v>
      </c>
      <c r="FZ21" s="259">
        <v>9.84853138403594</v>
      </c>
      <c r="GA21" s="259">
        <v>2.57274032887575</v>
      </c>
      <c r="GB21" s="259">
        <v>-5.12410628046409</v>
      </c>
      <c r="GC21" s="259">
        <v>-11.3797486676569</v>
      </c>
      <c r="GD21" s="259">
        <v>8.34444579431435</v>
      </c>
      <c r="GE21" s="259">
        <v>10.6945160530297</v>
      </c>
      <c r="GF21" s="259">
        <v>-7.12917123321347</v>
      </c>
      <c r="GG21" s="259">
        <v>7.62762043075089</v>
      </c>
      <c r="GH21" s="259">
        <v>0.0275010617779969</v>
      </c>
      <c r="GI21" s="259">
        <v>-4.1323299605509</v>
      </c>
      <c r="GJ21" s="259">
        <v>8.21385933476091</v>
      </c>
      <c r="GK21" s="259">
        <v>-13.8059091540726</v>
      </c>
      <c r="GL21" s="259">
        <v>10.6113283610933</v>
      </c>
      <c r="GM21" s="259">
        <v>1.74313438051215</v>
      </c>
      <c r="GN21" s="259">
        <v>-3.52319669789783</v>
      </c>
      <c r="GO21" s="259">
        <v>-5.29724485070659</v>
      </c>
      <c r="GP21" s="259">
        <v>3.25873180066792</v>
      </c>
      <c r="GQ21" s="259">
        <v>6.06077957493372</v>
      </c>
      <c r="GR21" s="259">
        <v>0.923566744674687</v>
      </c>
      <c r="GS21" s="259">
        <v>-0.000422784204772597</v>
      </c>
      <c r="GT21" s="259">
        <v>5.0332511719935</v>
      </c>
      <c r="GU21" s="259">
        <v>-3.24837523738837</v>
      </c>
      <c r="GV21" s="259">
        <v>-0.487244255676373</v>
      </c>
      <c r="GW21" s="259">
        <v>-10.4734519891416</v>
      </c>
      <c r="GX21" s="259">
        <v>10.7291359388719</v>
      </c>
      <c r="GY21" s="259">
        <v>0.203823834488887</v>
      </c>
      <c r="GZ21" s="259">
        <v>-4.20463986943766</v>
      </c>
      <c r="HA21" s="259">
        <v>-3.17811679139295</v>
      </c>
      <c r="HB21" s="259">
        <v>3.43615614638679</v>
      </c>
      <c r="HC21" s="259">
        <v>8.10108218128127</v>
      </c>
      <c r="HD21" s="259">
        <v>1.0950722705366</v>
      </c>
      <c r="HE21" s="259">
        <v>-3.46101165816101</v>
      </c>
      <c r="HF21" s="259">
        <v>7.28302858125296</v>
      </c>
      <c r="HG21" s="259">
        <v>-6.6269362123968</v>
      </c>
      <c r="HH21" s="259">
        <v>3.54410166778487</v>
      </c>
      <c r="HI21" s="259">
        <v>-10.7193322293382</v>
      </c>
      <c r="HJ21" s="259">
        <v>8.63930852599462</v>
      </c>
      <c r="HK21" s="259">
        <v>0.903231072726612</v>
      </c>
      <c r="HL21" s="259">
        <v>-3.18997316600772</v>
      </c>
      <c r="HM21" s="259">
        <v>-4.20967424719872</v>
      </c>
      <c r="HN21" s="259">
        <v>3.09107515092452</v>
      </c>
      <c r="HO21" s="259">
        <v>7.79069333082853</v>
      </c>
      <c r="HP21" s="259">
        <v>0.16846326217275</v>
      </c>
      <c r="HQ21" s="259">
        <v>-1.15657704565179</v>
      </c>
      <c r="HR21" s="259">
        <v>7.4385487410384</v>
      </c>
      <c r="HS21" s="259">
        <v>-4.16248159491566</v>
      </c>
      <c r="HT21" s="259">
        <v>-1.95683573780916</v>
      </c>
      <c r="HU21" s="259">
        <v>-43.6065409752963</v>
      </c>
      <c r="HV21" s="259">
        <v>5.22014221773965</v>
      </c>
      <c r="HW21" s="259">
        <v>43.8443546140871</v>
      </c>
      <c r="HX21" s="259">
        <v>-1.93991635887043</v>
      </c>
      <c r="HY21" s="259">
        <v>-1.53745744688074</v>
      </c>
      <c r="HZ21" s="259">
        <v>1.86880834245362</v>
      </c>
      <c r="IA21" s="259">
        <v>5.90619896042051</v>
      </c>
      <c r="IB21" s="259">
        <v>0.354615663576951</v>
      </c>
      <c r="IC21" s="259">
        <v>6.83029174869093</v>
      </c>
      <c r="ID21" s="259">
        <v>-2.10906180719523</v>
      </c>
      <c r="IE21" s="259">
        <v>5.56794470975493</v>
      </c>
      <c r="IF21" s="259">
        <v>-0.0822131146475158</v>
      </c>
      <c r="IG21" s="259">
        <v>-19.3788022836922</v>
      </c>
      <c r="IH21" s="259">
        <v>14.6855403244144</v>
      </c>
      <c r="II21" s="259">
        <v>9.93675549607789</v>
      </c>
      <c r="IJ21" s="259">
        <v>4.27722529497876</v>
      </c>
      <c r="IK21" s="259">
        <v>-5.18886713808469</v>
      </c>
      <c r="IL21" s="259">
        <v>-7.1938807208346</v>
      </c>
      <c r="IM21" s="259">
        <v>6.53547798660408</v>
      </c>
      <c r="IN21" s="259">
        <v>5.49010914363548</v>
      </c>
      <c r="IO21" s="259">
        <v>-6.93502975591788</v>
      </c>
      <c r="IP21" s="259">
        <v>-0.889353006534833</v>
      </c>
      <c r="IQ21" s="259">
        <v>2.06286303732013</v>
      </c>
      <c r="IR21" s="259">
        <v>13.7821737434761</v>
      </c>
      <c r="IS21" s="259">
        <v>-28.8826429018873</v>
      </c>
      <c r="IT21" s="259">
        <v>18.1247687212354</v>
      </c>
      <c r="IU21" s="259">
        <v>19.5898733830861</v>
      </c>
      <c r="IV21" s="259">
        <v>-0.690100145211773</v>
      </c>
      <c r="IW21" s="259">
        <v>1.2136093300558</v>
      </c>
      <c r="IX21" s="259">
        <v>-5.08972278751001</v>
      </c>
      <c r="IY21" s="259">
        <v>2.14100337227646</v>
      </c>
      <c r="IZ21" s="259">
        <v>-3.09530844280513</v>
      </c>
      <c r="JA21" s="259">
        <v>-5.31593006078285</v>
      </c>
      <c r="JB21" s="259">
        <v>6.44210844273059</v>
      </c>
      <c r="JC21" s="259">
        <v>-2.13153728821432</v>
      </c>
      <c r="JD21" s="259">
        <v>13.742453990224</v>
      </c>
      <c r="JE21" s="259">
        <v>-32.1250519977921</v>
      </c>
      <c r="JF21" s="259">
        <v>23.369174924808</v>
      </c>
      <c r="JG21" s="259">
        <v>0.590408945087617</v>
      </c>
      <c r="JH21" s="329">
        <v>0.0453527486675256</v>
      </c>
      <c r="JI21" s="259">
        <v>4.11757185188686</v>
      </c>
      <c r="JJ21" s="259">
        <v>-5.27775981399067</v>
      </c>
      <c r="JK21" s="259">
        <v>6.21672116382037</v>
      </c>
      <c r="JL21" s="259">
        <v>-0.826147679162375</v>
      </c>
      <c r="JM21" s="259">
        <v>-8.05901489614126</v>
      </c>
      <c r="JN21" s="259">
        <v>8.23564412007147</v>
      </c>
      <c r="JO21" s="259">
        <v>3.10173622857232</v>
      </c>
      <c r="JP21" s="259">
        <v>13.4372705854934</v>
      </c>
      <c r="JQ21" s="259">
        <v>-29.4706031648527</v>
      </c>
      <c r="JR21" s="259">
        <v>10.0855837609766</v>
      </c>
      <c r="JS21" s="259">
        <v>-100</v>
      </c>
      <c r="JT21" s="259" t="e">
        <v>#DIV/0!</v>
      </c>
      <c r="JU21" s="259" t="e">
        <v>#DIV/0!</v>
      </c>
      <c r="JV21" s="259" t="e">
        <v>#DIV/0!</v>
      </c>
      <c r="JW21" s="259" t="e">
        <v>#DIV/0!</v>
      </c>
      <c r="JX21" s="259" t="e">
        <v>#DIV/0!</v>
      </c>
      <c r="JY21" s="259" t="e">
        <v>#DIV/0!</v>
      </c>
      <c r="JZ21" s="259">
        <v>-6.40790410048753</v>
      </c>
      <c r="KA21" s="259">
        <v>-3.97235357606584</v>
      </c>
      <c r="KB21" s="259">
        <v>9.34654878146104</v>
      </c>
      <c r="KC21" s="259">
        <v>2.9878318564933</v>
      </c>
      <c r="KD21" s="259">
        <v>-2.91901683356927</v>
      </c>
      <c r="KE21" s="259">
        <v>-5.65692480189243</v>
      </c>
      <c r="KF21" s="259">
        <v>9.34168152385782</v>
      </c>
      <c r="KG21" s="259">
        <v>2.29857326142778</v>
      </c>
      <c r="KH21" s="259">
        <v>-3.55454751556064</v>
      </c>
      <c r="KI21" s="259">
        <v>-1.72662542339754</v>
      </c>
      <c r="KJ21" s="259">
        <v>7.03288487585776</v>
      </c>
      <c r="KK21" s="259">
        <v>2.90723813209075</v>
      </c>
      <c r="KL21" s="259">
        <v>-5.37552785629664</v>
      </c>
      <c r="KM21" s="259">
        <v>-1.87607850950864</v>
      </c>
      <c r="KN21" s="259">
        <v>8.88919486206309</v>
      </c>
      <c r="KO21" s="259">
        <v>1.67687316679977</v>
      </c>
      <c r="KP21" s="259">
        <v>-5.28791469180628</v>
      </c>
      <c r="KQ21" s="259">
        <v>-1.78515047281127</v>
      </c>
      <c r="KR21" s="259">
        <v>8.12038314896073</v>
      </c>
      <c r="KS21" s="259">
        <v>3.0401653340479</v>
      </c>
      <c r="KT21" s="259">
        <v>-34.802241640522</v>
      </c>
      <c r="KU21" s="259">
        <v>24.3555021526261</v>
      </c>
      <c r="KV21" s="259">
        <v>9.35504892121624</v>
      </c>
      <c r="KW21" s="259">
        <v>6.13730722953009</v>
      </c>
      <c r="KX21" s="259">
        <v>-6.83499053962151</v>
      </c>
      <c r="KY21" s="259">
        <v>9.11019938204036</v>
      </c>
      <c r="KZ21" s="259">
        <v>0.656585235679216</v>
      </c>
      <c r="LA21" s="259">
        <v>1.9562576117212</v>
      </c>
      <c r="LB21" s="259">
        <v>-6.71881210724943</v>
      </c>
      <c r="LC21" s="259">
        <v>16.0436406003814</v>
      </c>
      <c r="LD21" s="259">
        <v>-4.72555682331701</v>
      </c>
      <c r="LE21" s="259">
        <v>4.60972335089933</v>
      </c>
      <c r="LF21" s="259">
        <v>-15.0882791811834</v>
      </c>
      <c r="LG21" s="259">
        <v>8.17249035833542</v>
      </c>
      <c r="LH21" s="259">
        <v>0.468215809607926</v>
      </c>
      <c r="LI21" s="259">
        <v>8.78649441645342</v>
      </c>
      <c r="LJ21" s="378"/>
      <c r="LK21" s="379" t="s">
        <v>676</v>
      </c>
      <c r="LL21" s="385">
        <v>2.33939726613585</v>
      </c>
      <c r="LM21" s="381">
        <v>-71.2298535800991</v>
      </c>
      <c r="LN21" s="382"/>
      <c r="LO21" s="113"/>
      <c r="LP21" s="380">
        <v>-2.14695232229466</v>
      </c>
      <c r="LQ21" s="382"/>
      <c r="LR21"/>
      <c r="LS21"/>
      <c r="LT21"/>
      <c r="LU21"/>
      <c r="LV21"/>
    </row>
    <row r="22" s="77" customFormat="1" ht="18" customHeight="1" spans="1:334">
      <c r="A22" s="300"/>
      <c r="B22" s="324"/>
      <c r="C22" s="325">
        <v>4.2</v>
      </c>
      <c r="D22" s="326">
        <v>6.91347776556868</v>
      </c>
      <c r="E22" s="326">
        <v>6.37054018988187</v>
      </c>
      <c r="F22" s="327">
        <v>20</v>
      </c>
      <c r="G22" s="328"/>
      <c r="H22" s="71" t="s">
        <v>677</v>
      </c>
      <c r="I22" s="259">
        <v>2.97364386160656</v>
      </c>
      <c r="J22" s="259">
        <v>3.66412598552088</v>
      </c>
      <c r="K22" s="259">
        <v>4.41974297200369</v>
      </c>
      <c r="L22" s="259">
        <v>4.26100220918624</v>
      </c>
      <c r="M22" s="259">
        <v>6.67952306501974</v>
      </c>
      <c r="N22" s="259">
        <v>5.57816303597458</v>
      </c>
      <c r="O22" s="259">
        <v>4.75992725577046</v>
      </c>
      <c r="P22" s="259">
        <v>9.19858125852957</v>
      </c>
      <c r="Q22" s="259">
        <v>7.56164632320126</v>
      </c>
      <c r="R22" s="259">
        <v>7.31951930383661</v>
      </c>
      <c r="S22" s="259">
        <v>9.52540875639146</v>
      </c>
      <c r="T22" s="259">
        <v>6.07187315627766</v>
      </c>
      <c r="U22" s="259">
        <v>2.47320303206425</v>
      </c>
      <c r="V22" s="259">
        <v>4.75880545020667</v>
      </c>
      <c r="W22" s="259">
        <v>4.02333899665021</v>
      </c>
      <c r="X22" s="259">
        <v>4.33889295854139</v>
      </c>
      <c r="Y22" s="259">
        <v>3.56700019050831</v>
      </c>
      <c r="Z22" s="259">
        <v>3.95587056847708</v>
      </c>
      <c r="AA22" s="259">
        <v>3.18525004872421</v>
      </c>
      <c r="AB22" s="259">
        <v>3.49577729334175</v>
      </c>
      <c r="AC22" s="259">
        <v>5.38423147878275</v>
      </c>
      <c r="AD22" s="259">
        <v>1.89563094080505</v>
      </c>
      <c r="AE22" s="259">
        <v>7.57325998233161</v>
      </c>
      <c r="AF22" s="259">
        <v>7.51191522597455</v>
      </c>
      <c r="AG22" s="355">
        <v>7.29983941871252</v>
      </c>
      <c r="AH22" s="259">
        <v>8.73486488679467</v>
      </c>
      <c r="AI22" s="259">
        <v>3.82158660953635</v>
      </c>
      <c r="AJ22" s="259">
        <v>6.0490348202591</v>
      </c>
      <c r="AK22" s="259">
        <v>5.46385610691064</v>
      </c>
      <c r="AL22" s="259">
        <v>4.86573445060563</v>
      </c>
      <c r="AM22" s="259">
        <v>7.84261541231659</v>
      </c>
      <c r="AN22" s="259">
        <v>2.53131068177521</v>
      </c>
      <c r="AO22" s="259">
        <v>2.93463720791371</v>
      </c>
      <c r="AP22" s="259">
        <v>0.982363522494367</v>
      </c>
      <c r="AQ22" s="259">
        <v>0.352453186638172</v>
      </c>
      <c r="AR22" s="259">
        <v>2.90938152269487</v>
      </c>
      <c r="AS22" s="259">
        <v>2.63221420625126</v>
      </c>
      <c r="AT22" s="259">
        <v>0.470305427807062</v>
      </c>
      <c r="AU22" s="259">
        <v>1.71145186891695</v>
      </c>
      <c r="AV22" s="259">
        <v>0.991480816212203</v>
      </c>
      <c r="AW22" s="259">
        <v>2.57438222859649</v>
      </c>
      <c r="AX22" s="259">
        <v>2.46941183668679</v>
      </c>
      <c r="AY22" s="259">
        <v>1.91896918973427</v>
      </c>
      <c r="AZ22" s="259">
        <v>2.24737400020784</v>
      </c>
      <c r="BA22" s="259">
        <v>1.65048698328832</v>
      </c>
      <c r="BB22" s="259">
        <v>0.425956084672308</v>
      </c>
      <c r="BC22" s="259">
        <v>2.63370188504427</v>
      </c>
      <c r="BD22" s="259">
        <v>1.99215408749525</v>
      </c>
      <c r="BE22" s="259">
        <v>2.06122478521222</v>
      </c>
      <c r="BF22" s="259">
        <v>4.94459468525443</v>
      </c>
      <c r="BG22" s="259">
        <v>-1.31547321717224</v>
      </c>
      <c r="BH22" s="259">
        <v>-24.6947624357769</v>
      </c>
      <c r="BI22" s="259">
        <v>-23.9102799261696</v>
      </c>
      <c r="BJ22" s="259">
        <v>-7.73151895220137</v>
      </c>
      <c r="BK22" s="259">
        <v>-8.28571221236508</v>
      </c>
      <c r="BL22" s="259">
        <v>-8.49373403971515</v>
      </c>
      <c r="BM22" s="259">
        <v>-5.64899621961155</v>
      </c>
      <c r="BN22" s="259">
        <v>-7.40588614128785</v>
      </c>
      <c r="BO22" s="259">
        <v>-4.91616446225332</v>
      </c>
      <c r="BP22" s="259">
        <v>1.66944378997893</v>
      </c>
      <c r="BQ22" s="259">
        <v>0.234265140882457</v>
      </c>
      <c r="BR22" s="259">
        <v>3.56177286516851</v>
      </c>
      <c r="BS22" s="259">
        <v>9.59837132123462</v>
      </c>
      <c r="BT22" s="259">
        <v>21.9695978168726</v>
      </c>
      <c r="BU22" s="259">
        <v>13.0895710053917</v>
      </c>
      <c r="BV22" s="259">
        <v>15.2984643675282</v>
      </c>
      <c r="BW22" s="259">
        <v>3.75354470782577</v>
      </c>
      <c r="BX22" s="259">
        <v>11.1202884964885</v>
      </c>
      <c r="BY22" s="259">
        <v>7.04833365472666</v>
      </c>
      <c r="BZ22" s="259">
        <v>11.2742873409136</v>
      </c>
      <c r="CA22" s="259">
        <v>9.91919274623105</v>
      </c>
      <c r="CB22" s="259">
        <v>10.3340558082869</v>
      </c>
      <c r="CC22" s="259">
        <v>7.08321906003779</v>
      </c>
      <c r="CD22" s="259">
        <v>4.57116113484024</v>
      </c>
      <c r="CE22" s="259">
        <v>1.09788916544382</v>
      </c>
      <c r="CF22" s="259">
        <v>9.9442624725864</v>
      </c>
      <c r="CG22" s="259">
        <v>8.16096538760993</v>
      </c>
      <c r="CH22" s="259">
        <v>2.20208223675007</v>
      </c>
      <c r="CI22" s="259">
        <v>3.97363748624302</v>
      </c>
      <c r="CJ22" s="259">
        <v>4.63529306056421</v>
      </c>
      <c r="CK22" s="259">
        <v>4.22867015863551</v>
      </c>
      <c r="CL22" s="259">
        <v>0.192747297030976</v>
      </c>
      <c r="CM22" s="259">
        <v>4.8582621484734</v>
      </c>
      <c r="CN22" s="259">
        <v>0.405595297182273</v>
      </c>
      <c r="CO22" s="259">
        <v>0.964559633748337</v>
      </c>
      <c r="CP22" s="259">
        <v>2.7635231996255</v>
      </c>
      <c r="CQ22" s="259">
        <v>4.51298725241205</v>
      </c>
      <c r="CR22" s="259">
        <v>1.19315972712018</v>
      </c>
      <c r="CS22" s="259">
        <v>6.0614811984053</v>
      </c>
      <c r="CT22" s="259">
        <v>6.97420697162678</v>
      </c>
      <c r="CU22" s="259">
        <v>7.30087939526167</v>
      </c>
      <c r="CV22" s="259">
        <v>7.70227704547901</v>
      </c>
      <c r="CW22" s="259">
        <v>5.85492904445731</v>
      </c>
      <c r="CX22" s="259">
        <v>6.23978452595573</v>
      </c>
      <c r="CY22" s="259">
        <v>2.55093441124447</v>
      </c>
      <c r="CZ22" s="259">
        <v>-1.13817584543192</v>
      </c>
      <c r="DA22" s="259">
        <v>6.06962740433093</v>
      </c>
      <c r="DB22" s="259">
        <v>-2.79286912012508</v>
      </c>
      <c r="DC22" s="259">
        <v>-3.95394278965421</v>
      </c>
      <c r="DD22" s="259">
        <v>4.9867413068938</v>
      </c>
      <c r="DE22" s="259">
        <v>2.66107768419901</v>
      </c>
      <c r="DF22" s="259">
        <v>-100</v>
      </c>
      <c r="DG22" s="259">
        <v>-100</v>
      </c>
      <c r="DH22" s="259">
        <v>-100</v>
      </c>
      <c r="DI22" s="259">
        <v>-100</v>
      </c>
      <c r="DJ22" s="259">
        <v>-100</v>
      </c>
      <c r="DK22" s="259">
        <v>-100</v>
      </c>
      <c r="DL22" s="259">
        <v>-100</v>
      </c>
      <c r="DM22" s="259">
        <v>3.69885122284299</v>
      </c>
      <c r="DN22" s="259">
        <v>5.51274367164569</v>
      </c>
      <c r="DO22" s="259">
        <v>7.17103820117148</v>
      </c>
      <c r="DP22" s="259">
        <v>7.6014077732144</v>
      </c>
      <c r="DQ22" s="259">
        <v>3.74746355986768</v>
      </c>
      <c r="DR22" s="259">
        <v>3.94913545477233</v>
      </c>
      <c r="DS22" s="259">
        <v>4.02363503266928</v>
      </c>
      <c r="DT22" s="259">
        <v>5.49594809431346</v>
      </c>
      <c r="DU22" s="259">
        <v>6.53644039046584</v>
      </c>
      <c r="DV22" s="259">
        <v>5.4512790229071</v>
      </c>
      <c r="DW22" s="259">
        <v>4.38930107785724</v>
      </c>
      <c r="DX22" s="259">
        <v>1.40783536260641</v>
      </c>
      <c r="DY22" s="259">
        <v>1.60495386244321</v>
      </c>
      <c r="DZ22" s="259">
        <v>2.02106048934124</v>
      </c>
      <c r="EA22" s="259">
        <v>1.93867873530986</v>
      </c>
      <c r="EB22" s="259">
        <v>1.65155161371197</v>
      </c>
      <c r="EC22" s="259">
        <v>1.83802427058401</v>
      </c>
      <c r="ED22" s="259">
        <v>-18.6809543939258</v>
      </c>
      <c r="EE22" s="259">
        <v>-7.479709433488</v>
      </c>
      <c r="EF22" s="259">
        <v>-3.58408865994556</v>
      </c>
      <c r="EG22" s="259">
        <v>4.46916354265375</v>
      </c>
      <c r="EH22" s="259">
        <v>16.6024142780954</v>
      </c>
      <c r="EI22" s="259">
        <v>7.29657924146142</v>
      </c>
      <c r="EJ22" s="259">
        <v>10.5127980185984</v>
      </c>
      <c r="EK22" s="259">
        <v>4.15668270394285</v>
      </c>
      <c r="EL22" s="259">
        <v>6.45451659035979</v>
      </c>
      <c r="EM22" s="259">
        <v>4.28558693502879</v>
      </c>
      <c r="EN22" s="259">
        <v>1.74614386347913</v>
      </c>
      <c r="EO22" s="259">
        <v>2.76840901049147</v>
      </c>
      <c r="EP22" s="259">
        <v>4.81725510654513</v>
      </c>
      <c r="EQ22" s="259">
        <v>6.95021550301303</v>
      </c>
      <c r="ER22" s="259">
        <v>2.48636021733839</v>
      </c>
      <c r="ES22" s="259">
        <v>-0.344539645560232</v>
      </c>
      <c r="ET22" s="259"/>
      <c r="EU22" s="259">
        <v>4.42226648602593</v>
      </c>
      <c r="EV22" s="259">
        <v>3.82882031598662</v>
      </c>
      <c r="EW22" s="259">
        <v>6.21411179857958</v>
      </c>
      <c r="EX22" s="259">
        <v>1.68177092708355</v>
      </c>
      <c r="EY22" s="259">
        <v>-8.8651703727754</v>
      </c>
      <c r="EZ22" s="259">
        <v>8.87447074587956</v>
      </c>
      <c r="FA22" s="259">
        <v>5.95720742997909</v>
      </c>
      <c r="FB22" s="259">
        <v>3.07381938456864</v>
      </c>
      <c r="FC22" s="259">
        <v>1.23624774726028</v>
      </c>
      <c r="FD22" s="259">
        <v>4.31373577328264</v>
      </c>
      <c r="FE22" s="259">
        <v>4.39640639627356</v>
      </c>
      <c r="FF22" s="259">
        <v>1.80705430184027</v>
      </c>
      <c r="FG22" s="259">
        <v>-7.09529050057253</v>
      </c>
      <c r="FH22" s="259">
        <v>9.44387569170304</v>
      </c>
      <c r="FI22" s="259">
        <v>4.10100841273682</v>
      </c>
      <c r="FJ22" s="259">
        <v>4.23812384516479</v>
      </c>
      <c r="FK22" s="259">
        <v>-3.75753788266636</v>
      </c>
      <c r="FL22" s="259">
        <v>9.34324664505191</v>
      </c>
      <c r="FM22" s="259">
        <v>-2.6803435263991</v>
      </c>
      <c r="FN22" s="259">
        <v>1.48554868337567</v>
      </c>
      <c r="FO22" s="259">
        <v>1.86439215033205</v>
      </c>
      <c r="FP22" s="259">
        <v>-0.821882028453246</v>
      </c>
      <c r="FQ22" s="259">
        <v>-0.215370996197635</v>
      </c>
      <c r="FR22" s="259">
        <v>-0.470085547194145</v>
      </c>
      <c r="FS22" s="259">
        <v>8.13773644115281</v>
      </c>
      <c r="FT22" s="259">
        <v>-14.2416758016198</v>
      </c>
      <c r="FU22" s="259">
        <v>4.29969778591339</v>
      </c>
      <c r="FV22" s="259">
        <v>2.08700693716931</v>
      </c>
      <c r="FW22" s="259">
        <v>-3.11219119819988</v>
      </c>
      <c r="FX22" s="259">
        <v>10.1402592445091</v>
      </c>
      <c r="FY22" s="259">
        <v>-2.82829061060036</v>
      </c>
      <c r="FZ22" s="259">
        <v>3.83968791909869</v>
      </c>
      <c r="GA22" s="259">
        <v>0.81274356141796</v>
      </c>
      <c r="GB22" s="259">
        <v>-1.59051715530211</v>
      </c>
      <c r="GC22" s="259">
        <v>4.01248076490756</v>
      </c>
      <c r="GD22" s="259">
        <v>-1.96208289917723</v>
      </c>
      <c r="GE22" s="259">
        <v>7.89431261211749</v>
      </c>
      <c r="GF22" s="259">
        <v>-12.4789640037556</v>
      </c>
      <c r="GG22" s="259">
        <v>1.01093836949404</v>
      </c>
      <c r="GH22" s="259">
        <v>-1.37646976974145</v>
      </c>
      <c r="GI22" s="259">
        <v>-0.95116759853137</v>
      </c>
      <c r="GJ22" s="259">
        <v>9.36701192164946</v>
      </c>
      <c r="GK22" s="259">
        <v>-2.53352101199565</v>
      </c>
      <c r="GL22" s="259">
        <v>3.07148823950834</v>
      </c>
      <c r="GM22" s="259">
        <v>1.19127233622736</v>
      </c>
      <c r="GN22" s="259">
        <v>-2.32002253487987</v>
      </c>
      <c r="GO22" s="259">
        <v>4.32549749009368</v>
      </c>
      <c r="GP22" s="259">
        <v>-0.17321653455042</v>
      </c>
      <c r="GQ22" s="259">
        <v>4.32261927866892</v>
      </c>
      <c r="GR22" s="259">
        <v>-7.602288025318</v>
      </c>
      <c r="GS22" s="259">
        <v>0.953335844436282</v>
      </c>
      <c r="GT22" s="259">
        <v>-1.57101253037081</v>
      </c>
      <c r="GU22" s="259">
        <v>0.373509100426659</v>
      </c>
      <c r="GV22" s="259">
        <v>4.4251695375831</v>
      </c>
      <c r="GW22" s="259">
        <v>-0.442418946258826</v>
      </c>
      <c r="GX22" s="259">
        <v>2.5027396321011</v>
      </c>
      <c r="GY22" s="259">
        <v>0.617381966127468</v>
      </c>
      <c r="GZ22" s="259">
        <v>0.452872412928258</v>
      </c>
      <c r="HA22" s="259">
        <v>-0.812587358986619</v>
      </c>
      <c r="HB22" s="259">
        <v>0.219471216371474</v>
      </c>
      <c r="HC22" s="259">
        <v>2.34402091823181</v>
      </c>
      <c r="HD22" s="259">
        <v>-8.17864880508279</v>
      </c>
      <c r="HE22" s="259">
        <v>3.52557435822737</v>
      </c>
      <c r="HF22" s="259">
        <v>-1.83611273711146</v>
      </c>
      <c r="HG22" s="259">
        <v>-1.74082090916835</v>
      </c>
      <c r="HH22" s="259">
        <v>5.71517186197133</v>
      </c>
      <c r="HI22" s="259">
        <v>-1.14714368589168</v>
      </c>
      <c r="HJ22" s="259">
        <v>4.10932793069418</v>
      </c>
      <c r="HK22" s="259">
        <v>0.514414287566382</v>
      </c>
      <c r="HL22" s="259">
        <v>-0.0867378375246375</v>
      </c>
      <c r="HM22" s="259">
        <v>-0.492984210439289</v>
      </c>
      <c r="HN22" s="259">
        <v>-0.365577561619375</v>
      </c>
      <c r="HO22" s="259">
        <v>1.11113537461824</v>
      </c>
      <c r="HP22" s="259">
        <v>-6.1600650605164</v>
      </c>
      <c r="HQ22" s="259">
        <v>2.87845160030611</v>
      </c>
      <c r="HR22" s="259">
        <v>-1.76963460215568</v>
      </c>
      <c r="HS22" s="259">
        <v>1.03513597347342</v>
      </c>
      <c r="HT22" s="259">
        <v>-0.590861870946895</v>
      </c>
      <c r="HU22" s="259">
        <v>-24.5663117479598</v>
      </c>
      <c r="HV22" s="259">
        <v>5.19387330217573</v>
      </c>
      <c r="HW22" s="259">
        <v>21.8865350105635</v>
      </c>
      <c r="HX22" s="259">
        <v>-0.68684803618207</v>
      </c>
      <c r="HY22" s="259">
        <v>-0.718681119372675</v>
      </c>
      <c r="HZ22" s="259">
        <v>2.73184758976485</v>
      </c>
      <c r="IA22" s="259">
        <v>-0.771633515921536</v>
      </c>
      <c r="IB22" s="259">
        <v>-3.63684505611607</v>
      </c>
      <c r="IC22" s="259">
        <v>10.00392330645</v>
      </c>
      <c r="ID22" s="259">
        <v>-3.15626678835268</v>
      </c>
      <c r="IE22" s="259">
        <v>4.38923045307568</v>
      </c>
      <c r="IF22" s="259">
        <v>5.20368019941716</v>
      </c>
      <c r="IG22" s="259">
        <v>-16.0515205926051</v>
      </c>
      <c r="IH22" s="259">
        <v>-2.46479272646324</v>
      </c>
      <c r="II22" s="259">
        <v>24.2672528409089</v>
      </c>
      <c r="IJ22" s="259">
        <v>-10.6311466603102</v>
      </c>
      <c r="IK22" s="259">
        <v>6.33052419938249</v>
      </c>
      <c r="IL22" s="259">
        <v>-1.03271646830547</v>
      </c>
      <c r="IM22" s="259">
        <v>3.14561084278304</v>
      </c>
      <c r="IN22" s="259">
        <v>-4.81035237313847</v>
      </c>
      <c r="IO22" s="259">
        <v>10.4191061632457</v>
      </c>
      <c r="IP22" s="259">
        <v>-6.00963028030188</v>
      </c>
      <c r="IQ22" s="259">
        <v>1.94037062268622</v>
      </c>
      <c r="IR22" s="259">
        <v>1.7093994670572</v>
      </c>
      <c r="IS22" s="259">
        <v>-8.70577288674072</v>
      </c>
      <c r="IT22" s="259">
        <v>-4.04681480657716</v>
      </c>
      <c r="IU22" s="259">
        <v>17.4210303011629</v>
      </c>
      <c r="IV22" s="259">
        <v>-9.08204063614585</v>
      </c>
      <c r="IW22" s="259">
        <v>7.00717826052684</v>
      </c>
      <c r="IX22" s="259">
        <v>-1.41731293521998</v>
      </c>
      <c r="IY22" s="259">
        <v>-0.848374000743817</v>
      </c>
      <c r="IZ22" s="259">
        <v>-0.377808833933059</v>
      </c>
      <c r="JA22" s="259">
        <v>5.73030545561892</v>
      </c>
      <c r="JB22" s="259">
        <v>-5.48637991264587</v>
      </c>
      <c r="JC22" s="259">
        <v>3.75672096688093</v>
      </c>
      <c r="JD22" s="259">
        <v>3.44091793448527</v>
      </c>
      <c r="JE22" s="259">
        <v>-11.6057099762707</v>
      </c>
      <c r="JF22" s="259">
        <v>0.569415707175096</v>
      </c>
      <c r="JG22" s="259">
        <v>18.4315121411592</v>
      </c>
      <c r="JH22" s="259">
        <v>-8.80439996950173</v>
      </c>
      <c r="JI22" s="259">
        <v>7.40747721569142</v>
      </c>
      <c r="JJ22" s="259">
        <v>-3.10823846511911</v>
      </c>
      <c r="JK22" s="259">
        <v>-0.487889636815254</v>
      </c>
      <c r="JL22" s="259">
        <v>-3.83688335060765</v>
      </c>
      <c r="JM22" s="259">
        <v>1.92682227394756</v>
      </c>
      <c r="JN22" s="259">
        <v>1.40440511826134</v>
      </c>
      <c r="JO22" s="259">
        <v>-4.9125239570471</v>
      </c>
      <c r="JP22" s="259">
        <v>2.20538587959855</v>
      </c>
      <c r="JQ22" s="259">
        <v>-3.37730949846662</v>
      </c>
      <c r="JR22" s="259">
        <v>-1.65839543120615</v>
      </c>
      <c r="JS22" s="259">
        <v>-100</v>
      </c>
      <c r="JT22" s="259" t="e">
        <v>#DIV/0!</v>
      </c>
      <c r="JU22" s="259" t="e">
        <v>#DIV/0!</v>
      </c>
      <c r="JV22" s="259" t="e">
        <v>#DIV/0!</v>
      </c>
      <c r="JW22" s="259" t="e">
        <v>#DIV/0!</v>
      </c>
      <c r="JX22" s="259" t="e">
        <v>#DIV/0!</v>
      </c>
      <c r="JY22" s="259" t="e">
        <v>#DIV/0!</v>
      </c>
      <c r="JZ22" s="259">
        <v>3.5642630849422</v>
      </c>
      <c r="KA22" s="259">
        <v>0.589850435443168</v>
      </c>
      <c r="KB22" s="259">
        <v>-1.18278534613897</v>
      </c>
      <c r="KC22" s="259">
        <v>0.734272720772083</v>
      </c>
      <c r="KD22" s="259">
        <v>5.37580132823385</v>
      </c>
      <c r="KE22" s="259">
        <v>2.17077415042131</v>
      </c>
      <c r="KF22" s="259">
        <v>-0.785962444216295</v>
      </c>
      <c r="KG22" s="259">
        <v>-2.87371229979708</v>
      </c>
      <c r="KH22" s="259">
        <v>5.58063850498758</v>
      </c>
      <c r="KI22" s="259">
        <v>2.2439991899015</v>
      </c>
      <c r="KJ22" s="259">
        <v>0.618277307124472</v>
      </c>
      <c r="KK22" s="259">
        <v>-1.91576883437038</v>
      </c>
      <c r="KL22" s="259">
        <v>4.5052127666404</v>
      </c>
      <c r="KM22" s="259">
        <v>1.21432109439176</v>
      </c>
      <c r="KN22" s="259">
        <v>-2.25548409391268</v>
      </c>
      <c r="KO22" s="259">
        <v>-1.72511082026443</v>
      </c>
      <c r="KP22" s="259">
        <v>4.9331969339917</v>
      </c>
      <c r="KQ22" s="259">
        <v>1.13259078042664</v>
      </c>
      <c r="KR22" s="259">
        <v>-2.53079766332796</v>
      </c>
      <c r="KS22" s="259">
        <v>-1.54483241429587</v>
      </c>
      <c r="KT22" s="259">
        <v>-16.2094169816762</v>
      </c>
      <c r="KU22" s="259">
        <v>15.0630410749718</v>
      </c>
      <c r="KV22" s="259">
        <v>1.57319992550782</v>
      </c>
      <c r="KW22" s="259">
        <v>6.67875106063897</v>
      </c>
      <c r="KX22" s="259">
        <v>-6.47781658827333</v>
      </c>
      <c r="KY22" s="259">
        <v>5.88006072515346</v>
      </c>
      <c r="KZ22" s="259">
        <v>4.61786020418398</v>
      </c>
      <c r="LA22" s="259">
        <v>0.543149976222139</v>
      </c>
      <c r="LB22" s="259">
        <v>-4.41459379165262</v>
      </c>
      <c r="LC22" s="259">
        <v>3.72283517033065</v>
      </c>
      <c r="LD22" s="259">
        <v>2.07032599486527</v>
      </c>
      <c r="LE22" s="259">
        <v>1.55332838779356</v>
      </c>
      <c r="LF22" s="259">
        <v>-2.50895189026168</v>
      </c>
      <c r="LG22" s="259">
        <v>5.83352485976012</v>
      </c>
      <c r="LH22" s="259">
        <v>-2.18985395951617</v>
      </c>
      <c r="LI22" s="259">
        <v>-1.25179907307287</v>
      </c>
      <c r="LJ22" s="378"/>
      <c r="LK22" s="379" t="s">
        <v>678</v>
      </c>
      <c r="LL22" s="385">
        <v>0.540102099611678</v>
      </c>
      <c r="LM22" s="381">
        <v>35.0276720638096</v>
      </c>
      <c r="LN22" s="382"/>
      <c r="LO22" s="113"/>
      <c r="LP22" s="380">
        <v>0.640375309328418</v>
      </c>
      <c r="LQ22" s="382"/>
      <c r="LR22"/>
      <c r="LS22"/>
      <c r="LT22"/>
      <c r="LU22"/>
      <c r="LV22"/>
    </row>
    <row r="23" s="100" customFormat="1" ht="30" customHeight="1" spans="1:334">
      <c r="A23" s="300"/>
      <c r="C23" s="325">
        <v>4.3</v>
      </c>
      <c r="D23" s="329">
        <v>0.290618076657634</v>
      </c>
      <c r="E23" s="329">
        <v>0.382608645160277</v>
      </c>
      <c r="F23" s="330">
        <v>21</v>
      </c>
      <c r="G23" s="328"/>
      <c r="H23" s="71" t="s">
        <v>679</v>
      </c>
      <c r="I23" s="259">
        <v>3.9196355233809</v>
      </c>
      <c r="J23" s="259">
        <v>4.32670561988682</v>
      </c>
      <c r="K23" s="259">
        <v>3.81858750626314</v>
      </c>
      <c r="L23" s="259">
        <v>5.28415162189555</v>
      </c>
      <c r="M23" s="259">
        <v>3.03941037466745</v>
      </c>
      <c r="N23" s="259">
        <v>3.29669774644752</v>
      </c>
      <c r="O23" s="259">
        <v>2.14467330874896</v>
      </c>
      <c r="P23" s="259">
        <v>6.35614309675904</v>
      </c>
      <c r="Q23" s="259">
        <v>3.27951926830599</v>
      </c>
      <c r="R23" s="259">
        <v>5.12208062083437</v>
      </c>
      <c r="S23" s="259">
        <v>9.53101559769762</v>
      </c>
      <c r="T23" s="259">
        <v>3.9141050205793</v>
      </c>
      <c r="U23" s="259">
        <v>2.61624796923503</v>
      </c>
      <c r="V23" s="259">
        <v>3.86890269394881</v>
      </c>
      <c r="W23" s="259">
        <v>7.56275971163667</v>
      </c>
      <c r="X23" s="259">
        <v>6.4793815873953</v>
      </c>
      <c r="Y23" s="259">
        <v>5.91252558952337</v>
      </c>
      <c r="Z23" s="259">
        <v>1.55405794777846</v>
      </c>
      <c r="AA23" s="259">
        <v>3.79863991408985</v>
      </c>
      <c r="AB23" s="259">
        <v>3.6175608434078</v>
      </c>
      <c r="AC23" s="259">
        <v>2.85965316142789</v>
      </c>
      <c r="AD23" s="259">
        <v>9.25689461801127</v>
      </c>
      <c r="AE23" s="259">
        <v>11.5103480395932</v>
      </c>
      <c r="AF23" s="259">
        <v>-1.58065467178278</v>
      </c>
      <c r="AG23" s="355">
        <v>8.7686635295741</v>
      </c>
      <c r="AH23" s="259">
        <v>8.66749533725428</v>
      </c>
      <c r="AI23" s="259">
        <v>6.16757529630839</v>
      </c>
      <c r="AJ23" s="259">
        <v>7.53687338004067</v>
      </c>
      <c r="AK23" s="259">
        <v>2.44694538802088</v>
      </c>
      <c r="AL23" s="259">
        <v>5.48255208724831</v>
      </c>
      <c r="AM23" s="259">
        <v>4.67703929854379</v>
      </c>
      <c r="AN23" s="259">
        <v>6.44320573242926</v>
      </c>
      <c r="AO23" s="259">
        <v>5.80594737200424</v>
      </c>
      <c r="AP23" s="259">
        <v>5.0198198836851</v>
      </c>
      <c r="AQ23" s="259">
        <v>2.91460899375113</v>
      </c>
      <c r="AR23" s="259">
        <v>8.20510490194073</v>
      </c>
      <c r="AS23" s="259">
        <v>4.52169710392252</v>
      </c>
      <c r="AT23" s="259">
        <v>6.17421702113161</v>
      </c>
      <c r="AU23" s="259">
        <v>8.00221911809602</v>
      </c>
      <c r="AV23" s="259">
        <v>3.1503971283712</v>
      </c>
      <c r="AW23" s="259">
        <v>3.50645994295751</v>
      </c>
      <c r="AX23" s="259">
        <v>5.14885782473119</v>
      </c>
      <c r="AY23" s="259">
        <v>6.70460820251276</v>
      </c>
      <c r="AZ23" s="259">
        <v>3.74167923996815</v>
      </c>
      <c r="BA23" s="259">
        <v>0.792036308809244</v>
      </c>
      <c r="BB23" s="259">
        <v>1.560123731088</v>
      </c>
      <c r="BC23" s="259">
        <v>4.43480767483535</v>
      </c>
      <c r="BD23" s="259">
        <v>3.22520359968107</v>
      </c>
      <c r="BE23" s="259">
        <v>4.00893520268623</v>
      </c>
      <c r="BF23" s="259">
        <v>5.50148828667724</v>
      </c>
      <c r="BG23" s="259">
        <v>3.52912198767595</v>
      </c>
      <c r="BH23" s="259">
        <v>4.45650656712218</v>
      </c>
      <c r="BI23" s="259">
        <v>3.04313555406171</v>
      </c>
      <c r="BJ23" s="259">
        <v>36.1027096267038</v>
      </c>
      <c r="BK23" s="259">
        <v>21.1871267050664</v>
      </c>
      <c r="BL23" s="259">
        <v>23.0377605059806</v>
      </c>
      <c r="BM23" s="259">
        <v>24.5680037550174</v>
      </c>
      <c r="BN23" s="259">
        <v>17.9474923546739</v>
      </c>
      <c r="BO23" s="259">
        <v>13.8109962669097</v>
      </c>
      <c r="BP23" s="259">
        <v>17.5378950074785</v>
      </c>
      <c r="BQ23" s="259">
        <v>18.9214930513464</v>
      </c>
      <c r="BR23" s="259">
        <v>21.3694390061585</v>
      </c>
      <c r="BS23" s="259">
        <v>23.8239692969836</v>
      </c>
      <c r="BT23" s="259">
        <v>14.1260156994542</v>
      </c>
      <c r="BU23" s="259">
        <v>7.2865341161498</v>
      </c>
      <c r="BV23" s="259">
        <v>11.0190348873949</v>
      </c>
      <c r="BW23" s="259">
        <v>8.9106225033927</v>
      </c>
      <c r="BX23" s="259">
        <v>12.9692508711195</v>
      </c>
      <c r="BY23" s="259">
        <v>14.7142844046943</v>
      </c>
      <c r="BZ23" s="259">
        <v>18.443902579898</v>
      </c>
      <c r="CA23" s="259">
        <v>19.1677612873914</v>
      </c>
      <c r="CB23" s="259">
        <v>21.1084551381604</v>
      </c>
      <c r="CC23" s="259">
        <v>19.9868117891381</v>
      </c>
      <c r="CD23" s="259">
        <v>5.39387989242786</v>
      </c>
      <c r="CE23" s="259">
        <v>6.00081798949978</v>
      </c>
      <c r="CF23" s="259">
        <v>6.69066336546787</v>
      </c>
      <c r="CG23" s="259">
        <v>3.67205055566848</v>
      </c>
      <c r="CH23" s="259">
        <v>4.39656294069162</v>
      </c>
      <c r="CI23" s="259">
        <v>9.51846797757025</v>
      </c>
      <c r="CJ23" s="259">
        <v>8.59278674675039</v>
      </c>
      <c r="CK23" s="259">
        <v>3.40627067301038</v>
      </c>
      <c r="CL23" s="259">
        <v>2.3638716083444</v>
      </c>
      <c r="CM23" s="259">
        <v>1.84353252602259</v>
      </c>
      <c r="CN23" s="259">
        <v>4.91438072008769</v>
      </c>
      <c r="CO23" s="259">
        <v>3.38290779326707</v>
      </c>
      <c r="CP23" s="259">
        <v>9.04497443743126</v>
      </c>
      <c r="CQ23" s="259">
        <v>4.98811021445131</v>
      </c>
      <c r="CR23" s="259">
        <v>2.48777523289057</v>
      </c>
      <c r="CS23" s="259">
        <v>3.33112565308167</v>
      </c>
      <c r="CT23" s="259">
        <v>-4.64224286457436</v>
      </c>
      <c r="CU23" s="259">
        <v>-3.8059453669876</v>
      </c>
      <c r="CV23" s="259">
        <v>-4.71230289732006</v>
      </c>
      <c r="CW23" s="259">
        <v>-6.68034148957999</v>
      </c>
      <c r="CX23" s="259">
        <v>-2.19946564800303</v>
      </c>
      <c r="CY23" s="259">
        <v>-6.45737827630347</v>
      </c>
      <c r="CZ23" s="259">
        <v>-0.238169630124943</v>
      </c>
      <c r="DA23" s="259">
        <v>3.69098778042154</v>
      </c>
      <c r="DB23" s="259">
        <v>6.40067049661523</v>
      </c>
      <c r="DC23" s="259">
        <v>5.94485249472669</v>
      </c>
      <c r="DD23" s="259">
        <v>7.56700734096427</v>
      </c>
      <c r="DE23" s="259">
        <v>4.41966444254767</v>
      </c>
      <c r="DF23" s="259">
        <v>-100</v>
      </c>
      <c r="DG23" s="259">
        <v>-100</v>
      </c>
      <c r="DH23" s="259">
        <v>-100</v>
      </c>
      <c r="DI23" s="259">
        <v>-100</v>
      </c>
      <c r="DJ23" s="259">
        <v>-100</v>
      </c>
      <c r="DK23" s="259">
        <v>-100</v>
      </c>
      <c r="DL23" s="259">
        <v>-100</v>
      </c>
      <c r="DM23" s="259">
        <v>4.02360107174485</v>
      </c>
      <c r="DN23" s="259">
        <v>3.84372357478892</v>
      </c>
      <c r="DO23" s="259">
        <v>3.8718439382483</v>
      </c>
      <c r="DP23" s="259">
        <v>6.05058888117883</v>
      </c>
      <c r="DQ23" s="259">
        <v>4.75920791261866</v>
      </c>
      <c r="DR23" s="259">
        <v>4.78737809788146</v>
      </c>
      <c r="DS23" s="259">
        <v>3.40786936726431</v>
      </c>
      <c r="DT23" s="259">
        <v>6.29236101931727</v>
      </c>
      <c r="DU23" s="259">
        <v>7.80897368911135</v>
      </c>
      <c r="DV23" s="259">
        <v>5.02912536300725</v>
      </c>
      <c r="DW23" s="259">
        <v>5.64394372385371</v>
      </c>
      <c r="DX23" s="259">
        <v>5.32336040327175</v>
      </c>
      <c r="DY23" s="259">
        <v>6.30679176079782</v>
      </c>
      <c r="DZ23" s="259">
        <v>3.86580427360374</v>
      </c>
      <c r="EA23" s="259">
        <v>3.65649214898627</v>
      </c>
      <c r="EB23" s="259">
        <v>3.02686162409887</v>
      </c>
      <c r="EC23" s="259">
        <v>4.34852105859562</v>
      </c>
      <c r="ED23" s="259">
        <v>13.3219267909205</v>
      </c>
      <c r="EE23" s="259">
        <v>22.9483962085012</v>
      </c>
      <c r="EF23" s="259">
        <v>16.4592210416474</v>
      </c>
      <c r="EG23" s="259">
        <v>21.4989592302207</v>
      </c>
      <c r="EH23" s="259">
        <v>10.7528241283848</v>
      </c>
      <c r="EI23" s="259">
        <v>12.2478215504368</v>
      </c>
      <c r="EJ23" s="259">
        <v>19.5450099570609</v>
      </c>
      <c r="EK23" s="259">
        <v>9.91391385062362</v>
      </c>
      <c r="EL23" s="259">
        <v>4.90271569847684</v>
      </c>
      <c r="EM23" s="259">
        <v>7.0443902075223</v>
      </c>
      <c r="EN23" s="259">
        <v>3.04062851088278</v>
      </c>
      <c r="EO23" s="259">
        <v>5.81498660312334</v>
      </c>
      <c r="EP23" s="259">
        <v>0.223202372489098</v>
      </c>
      <c r="EQ23" s="259">
        <v>-5.09321233934944</v>
      </c>
      <c r="ER23" s="259">
        <v>-2.88333449045307</v>
      </c>
      <c r="ES23" s="259">
        <v>5.39180592337287</v>
      </c>
      <c r="ET23" s="259"/>
      <c r="EU23" s="259">
        <v>4.04921523278736</v>
      </c>
      <c r="EV23" s="259">
        <v>5.39415040167314</v>
      </c>
      <c r="EW23" s="259">
        <v>6.47207104391406</v>
      </c>
      <c r="EX23" s="259">
        <v>4.98778740606333</v>
      </c>
      <c r="EY23" s="259">
        <v>4.07583297454627</v>
      </c>
      <c r="EZ23" s="259">
        <v>16.7569546737158</v>
      </c>
      <c r="FA23" s="259">
        <v>7.96321897714239</v>
      </c>
      <c r="FB23" s="259">
        <v>4.64497216677637</v>
      </c>
      <c r="FC23" s="259">
        <v>5.63674176078554</v>
      </c>
      <c r="FD23" s="259">
        <v>4.7941201307605</v>
      </c>
      <c r="FE23" s="259">
        <v>5.88666521437433</v>
      </c>
      <c r="FF23" s="259">
        <v>4.15305947097897</v>
      </c>
      <c r="FG23" s="259">
        <v>14.5324138282363</v>
      </c>
      <c r="FH23" s="259">
        <v>15.6932791721041</v>
      </c>
      <c r="FI23" s="259">
        <v>6.10435242900461</v>
      </c>
      <c r="FJ23" s="259">
        <v>-0.740852009877628</v>
      </c>
      <c r="FK23" s="259">
        <v>9.7373475622809</v>
      </c>
      <c r="FL23" s="259">
        <v>1.63434627181948</v>
      </c>
      <c r="FM23" s="259">
        <v>8.11901962482793</v>
      </c>
      <c r="FN23" s="259">
        <v>15.5366335236439</v>
      </c>
      <c r="FO23" s="259">
        <v>-19.1235224704552</v>
      </c>
      <c r="FP23" s="259">
        <v>11.848233975383</v>
      </c>
      <c r="FQ23" s="259">
        <v>-4.7199111235186</v>
      </c>
      <c r="FR23" s="259">
        <v>13.3785784053079</v>
      </c>
      <c r="FS23" s="259">
        <v>-9.03395741623886</v>
      </c>
      <c r="FT23" s="259">
        <v>-12.3524603818094</v>
      </c>
      <c r="FU23" s="259">
        <v>13.319867832366</v>
      </c>
      <c r="FV23" s="259">
        <v>-15.5166279453163</v>
      </c>
      <c r="FW23" s="259">
        <v>10.1672065820658</v>
      </c>
      <c r="FX23" s="259">
        <v>1.1393411626275</v>
      </c>
      <c r="FY23" s="259">
        <v>9.64529116430487</v>
      </c>
      <c r="FZ23" s="259">
        <v>13.0733012666885</v>
      </c>
      <c r="GA23" s="259">
        <v>-18.9215755040785</v>
      </c>
      <c r="GB23" s="259">
        <v>10.6008378662707</v>
      </c>
      <c r="GC23" s="259">
        <v>-0.791471169637546</v>
      </c>
      <c r="GD23" s="259">
        <v>10.0988126503523</v>
      </c>
      <c r="GE23" s="259">
        <v>-7.41107501278904</v>
      </c>
      <c r="GF23" s="259">
        <v>-8.67642675712804</v>
      </c>
      <c r="GG23" s="259">
        <v>7.50865937463445</v>
      </c>
      <c r="GH23" s="259">
        <v>-16.5718007740752</v>
      </c>
      <c r="GI23" s="259">
        <v>11.5120371967548</v>
      </c>
      <c r="GJ23" s="259">
        <v>4.73612764470576</v>
      </c>
      <c r="GK23" s="259">
        <v>8.5409376669426</v>
      </c>
      <c r="GL23" s="259">
        <v>12.4713417317377</v>
      </c>
      <c r="GM23" s="259">
        <v>-22.2580806779679</v>
      </c>
      <c r="GN23" s="259">
        <v>13.0453748069926</v>
      </c>
      <c r="GO23" s="259">
        <v>-0.964542687907937</v>
      </c>
      <c r="GP23" s="259">
        <v>9.29349803760364</v>
      </c>
      <c r="GQ23" s="259">
        <v>-1.65261004480887</v>
      </c>
      <c r="GR23" s="259">
        <v>-6.7928530081693</v>
      </c>
      <c r="GS23" s="259">
        <v>-5.11255628931472</v>
      </c>
      <c r="GT23" s="259">
        <v>-7.79888140668996</v>
      </c>
      <c r="GU23" s="259">
        <v>11.4083173305818</v>
      </c>
      <c r="GV23" s="259">
        <v>2.32664959703879</v>
      </c>
      <c r="GW23" s="259">
        <v>9.94084623167195</v>
      </c>
      <c r="GX23" s="259">
        <v>7.1478558186104</v>
      </c>
      <c r="GY23" s="259">
        <v>-19.954508910055</v>
      </c>
      <c r="GZ23" s="259">
        <v>12.1821088610226</v>
      </c>
      <c r="HA23" s="259">
        <v>0.706435987465696</v>
      </c>
      <c r="HB23" s="259">
        <v>8.63917543537352</v>
      </c>
      <c r="HC23" s="259">
        <v>-2.3833212058402</v>
      </c>
      <c r="HD23" s="259">
        <v>-8.66126890418019</v>
      </c>
      <c r="HE23" s="259">
        <v>-0.234710105976148</v>
      </c>
      <c r="HF23" s="259">
        <v>-10.9374978289038</v>
      </c>
      <c r="HG23" s="259">
        <v>13.1697168144468</v>
      </c>
      <c r="HH23" s="259">
        <v>4.08840810382863</v>
      </c>
      <c r="HI23" s="259">
        <v>5.00193460863838</v>
      </c>
      <c r="HJ23" s="259">
        <v>7.51771738174315</v>
      </c>
      <c r="HK23" s="259">
        <v>-18.6843800206686</v>
      </c>
      <c r="HL23" s="259">
        <v>13.8419210725046</v>
      </c>
      <c r="HM23" s="259">
        <v>-2.08993823599432</v>
      </c>
      <c r="HN23" s="259">
        <v>5.55028408314615</v>
      </c>
      <c r="HO23" s="259">
        <v>-1.63943164936076</v>
      </c>
      <c r="HP23" s="259">
        <v>-6.07590395899122</v>
      </c>
      <c r="HQ23" s="259">
        <v>-1.39023003177037</v>
      </c>
      <c r="HR23" s="259">
        <v>-10.2612957468531</v>
      </c>
      <c r="HS23" s="259">
        <v>14.7937293044951</v>
      </c>
      <c r="HT23" s="259">
        <v>2.14245955282027</v>
      </c>
      <c r="HU23" s="259">
        <v>5.94251222678592</v>
      </c>
      <c r="HV23" s="259">
        <v>6.0629260036672</v>
      </c>
      <c r="HW23" s="259">
        <v>7.40430359241022</v>
      </c>
      <c r="HX23" s="259">
        <v>1.36591219382258</v>
      </c>
      <c r="HY23" s="259">
        <v>-0.594765648966685</v>
      </c>
      <c r="HZ23" s="259">
        <v>6.8630323726788</v>
      </c>
      <c r="IA23" s="259">
        <v>-6.86707634526799</v>
      </c>
      <c r="IB23" s="259">
        <v>-9.36988374664226</v>
      </c>
      <c r="IC23" s="259">
        <v>1.83888349466332</v>
      </c>
      <c r="ID23" s="259">
        <v>-9.20493604553305</v>
      </c>
      <c r="IE23" s="259">
        <v>17.1567070815014</v>
      </c>
      <c r="IF23" s="259">
        <v>4.20815057854097</v>
      </c>
      <c r="IG23" s="259">
        <v>-2.35495694185987</v>
      </c>
      <c r="IH23" s="259">
        <v>-0.293341010716375</v>
      </c>
      <c r="II23" s="259">
        <v>11.1409015662036</v>
      </c>
      <c r="IJ23" s="259">
        <v>-0.559173398949071</v>
      </c>
      <c r="IK23" s="259">
        <v>3.10963796900978</v>
      </c>
      <c r="IL23" s="259">
        <v>8.51374328340756</v>
      </c>
      <c r="IM23" s="259">
        <v>-3.8391165181627</v>
      </c>
      <c r="IN23" s="259">
        <v>-8.81600636349135</v>
      </c>
      <c r="IO23" s="259">
        <v>3.4973697566536</v>
      </c>
      <c r="IP23" s="259">
        <v>-10.0458325749488</v>
      </c>
      <c r="IQ23" s="259">
        <v>2.90797572352766</v>
      </c>
      <c r="IR23" s="259">
        <v>4.80826034464957</v>
      </c>
      <c r="IS23" s="259">
        <v>-1.71949032266326</v>
      </c>
      <c r="IT23" s="259">
        <v>-3.11435447668724</v>
      </c>
      <c r="IU23" s="259">
        <v>11.9176100352245</v>
      </c>
      <c r="IV23" s="259">
        <v>4.3195932605304</v>
      </c>
      <c r="IW23" s="259">
        <v>2.23812599165004</v>
      </c>
      <c r="IX23" s="259">
        <v>3.33100241615625</v>
      </c>
      <c r="IY23" s="259">
        <v>-4.80847760571119</v>
      </c>
      <c r="IZ23" s="259">
        <v>-9.27951555697706</v>
      </c>
      <c r="JA23" s="259">
        <v>6.61808545773653</v>
      </c>
      <c r="JB23" s="259">
        <v>-11.3589258908566</v>
      </c>
      <c r="JC23" s="259">
        <v>8.54403132691428</v>
      </c>
      <c r="JD23" s="259">
        <v>0.909017084163978</v>
      </c>
      <c r="JE23" s="259">
        <v>-4.06008104145916</v>
      </c>
      <c r="JF23" s="259">
        <v>-2.31710280762817</v>
      </c>
      <c r="JG23" s="259">
        <v>3.28168022427748</v>
      </c>
      <c r="JH23" s="259">
        <v>5.23448699769273</v>
      </c>
      <c r="JI23" s="259">
        <v>1.27482014355857</v>
      </c>
      <c r="JJ23" s="259">
        <v>1.19684022402389</v>
      </c>
      <c r="JK23" s="259">
        <v>-0.237721563222308</v>
      </c>
      <c r="JL23" s="259">
        <v>-13.2291861688493</v>
      </c>
      <c r="JM23" s="259">
        <v>13.706620145981</v>
      </c>
      <c r="JN23" s="259">
        <v>-7.86776367056208</v>
      </c>
      <c r="JO23" s="259">
        <v>11.3805351728933</v>
      </c>
      <c r="JP23" s="259">
        <v>0.476725197983583</v>
      </c>
      <c r="JQ23" s="259">
        <v>-2.59111486876111</v>
      </c>
      <c r="JR23" s="259">
        <v>-5.17524286725303</v>
      </c>
      <c r="JS23" s="259">
        <v>-100</v>
      </c>
      <c r="JT23" s="259" t="e">
        <v>#DIV/0!</v>
      </c>
      <c r="JU23" s="259" t="e">
        <v>#DIV/0!</v>
      </c>
      <c r="JV23" s="259" t="e">
        <v>#DIV/0!</v>
      </c>
      <c r="JW23" s="259" t="e">
        <v>#DIV/0!</v>
      </c>
      <c r="JX23" s="259" t="e">
        <v>#DIV/0!</v>
      </c>
      <c r="JY23" s="259" t="e">
        <v>#DIV/0!</v>
      </c>
      <c r="JZ23" s="259">
        <v>15.9732237220645</v>
      </c>
      <c r="KA23" s="259">
        <v>2.59484478168559</v>
      </c>
      <c r="KB23" s="259">
        <v>-7.02514353035188</v>
      </c>
      <c r="KC23" s="259">
        <v>-5.96639216565873</v>
      </c>
      <c r="KD23" s="259">
        <v>15.7726829507193</v>
      </c>
      <c r="KE23" s="259">
        <v>2.62262695498411</v>
      </c>
      <c r="KF23" s="259">
        <v>-5.07496636325199</v>
      </c>
      <c r="KG23" s="259">
        <v>-7.11144202199073</v>
      </c>
      <c r="KH23" s="259">
        <v>15.8038147050736</v>
      </c>
      <c r="KI23" s="259">
        <v>1.27161681986053</v>
      </c>
      <c r="KJ23" s="259">
        <v>-2.42709760073471</v>
      </c>
      <c r="KK23" s="259">
        <v>-5.78607900853065</v>
      </c>
      <c r="KL23" s="259">
        <v>12.8178198528021</v>
      </c>
      <c r="KM23" s="259">
        <v>1.86443951773845</v>
      </c>
      <c r="KN23" s="259">
        <v>-2.72318882894314</v>
      </c>
      <c r="KO23" s="259">
        <v>-4.90637934965405</v>
      </c>
      <c r="KP23" s="259">
        <v>10.2273279187321</v>
      </c>
      <c r="KQ23" s="259">
        <v>1.65916057720992</v>
      </c>
      <c r="KR23" s="259">
        <v>-3.31406787961535</v>
      </c>
      <c r="KS23" s="259">
        <v>-3.68648990614615</v>
      </c>
      <c r="KT23" s="259">
        <v>19.7062790928401</v>
      </c>
      <c r="KU23" s="259">
        <v>10.2949014971379</v>
      </c>
      <c r="KV23" s="259">
        <v>-8.41711898925092</v>
      </c>
      <c r="KW23" s="259">
        <v>0.481448626792755</v>
      </c>
      <c r="KX23" s="259">
        <v>9.11869994138208</v>
      </c>
      <c r="KY23" s="259">
        <v>11.7837176487925</v>
      </c>
      <c r="KZ23" s="259">
        <v>-2.46335054790454</v>
      </c>
      <c r="LA23" s="259">
        <v>-7.61379925504093</v>
      </c>
      <c r="LB23" s="259">
        <v>4.14375720343128</v>
      </c>
      <c r="LC23" s="259">
        <v>14.0658734254158</v>
      </c>
      <c r="LD23" s="259">
        <v>-6.11149596064205</v>
      </c>
      <c r="LE23" s="259">
        <v>-5.12631051053015</v>
      </c>
      <c r="LF23" s="259">
        <v>-1.35971104755802</v>
      </c>
      <c r="LG23" s="259">
        <v>8.015163876705</v>
      </c>
      <c r="LH23" s="259">
        <v>-3.92532855937597</v>
      </c>
      <c r="LI23" s="259">
        <v>2.95770985800183</v>
      </c>
      <c r="LJ23" s="383"/>
      <c r="LK23" s="379" t="s">
        <v>680</v>
      </c>
      <c r="LL23" s="385">
        <v>0.0564855973474324</v>
      </c>
      <c r="LM23" s="381">
        <v>-1.09667304614318</v>
      </c>
      <c r="LN23" s="382"/>
      <c r="LO23" s="113"/>
      <c r="LP23" s="380">
        <v>-0.113532941886104</v>
      </c>
      <c r="LQ23" s="382"/>
      <c r="LR23"/>
      <c r="LS23"/>
      <c r="LT23"/>
      <c r="LU23"/>
      <c r="LV23"/>
    </row>
    <row r="24" s="77" customFormat="1" ht="18" customHeight="1" spans="1:334">
      <c r="A24" s="300"/>
      <c r="B24" s="100"/>
      <c r="C24" s="325">
        <v>4.4</v>
      </c>
      <c r="D24" s="326">
        <v>4.30062098878113</v>
      </c>
      <c r="E24" s="326">
        <v>4.48544983808121</v>
      </c>
      <c r="F24" s="327">
        <v>22</v>
      </c>
      <c r="G24" s="328"/>
      <c r="H24" s="71" t="s">
        <v>681</v>
      </c>
      <c r="I24" s="259">
        <v>3.29308695463484</v>
      </c>
      <c r="J24" s="259">
        <v>4.50412349668763</v>
      </c>
      <c r="K24" s="259">
        <v>4.61622760814515</v>
      </c>
      <c r="L24" s="259">
        <v>5.22746631925688</v>
      </c>
      <c r="M24" s="259">
        <v>3.82674410848138</v>
      </c>
      <c r="N24" s="259">
        <v>4.39076880731166</v>
      </c>
      <c r="O24" s="259">
        <v>2.05371608540965</v>
      </c>
      <c r="P24" s="259">
        <v>3.58390676695606</v>
      </c>
      <c r="Q24" s="259">
        <v>2.1641991871402</v>
      </c>
      <c r="R24" s="259">
        <v>2.71601580550691</v>
      </c>
      <c r="S24" s="259">
        <v>3.51612118997315</v>
      </c>
      <c r="T24" s="259">
        <v>4.2333133339415</v>
      </c>
      <c r="U24" s="259">
        <v>3.41618855874711</v>
      </c>
      <c r="V24" s="259">
        <v>6.61975423218526</v>
      </c>
      <c r="W24" s="259">
        <v>3.46505148399025</v>
      </c>
      <c r="X24" s="259">
        <v>4.47427902993014</v>
      </c>
      <c r="Y24" s="259">
        <v>4.24082349346133</v>
      </c>
      <c r="Z24" s="259">
        <v>4.90447322911385</v>
      </c>
      <c r="AA24" s="259">
        <v>6.31934972344865</v>
      </c>
      <c r="AB24" s="259">
        <v>4.55480758753521</v>
      </c>
      <c r="AC24" s="259">
        <v>4.04904486964739</v>
      </c>
      <c r="AD24" s="259">
        <v>6.04974974307216</v>
      </c>
      <c r="AE24" s="259">
        <v>3.16045885432683</v>
      </c>
      <c r="AF24" s="259">
        <v>3.87912524561334</v>
      </c>
      <c r="AG24" s="355">
        <v>3.32470438947207</v>
      </c>
      <c r="AH24" s="259">
        <v>2.89842553477837</v>
      </c>
      <c r="AI24" s="259">
        <v>2.75578641884668</v>
      </c>
      <c r="AJ24" s="259">
        <v>2.98106360045283</v>
      </c>
      <c r="AK24" s="259">
        <v>2.82971776673671</v>
      </c>
      <c r="AL24" s="259">
        <v>5.17888825430433</v>
      </c>
      <c r="AM24" s="259">
        <v>5.04938240329358</v>
      </c>
      <c r="AN24" s="259">
        <v>5.61008129835257</v>
      </c>
      <c r="AO24" s="259">
        <v>5.93952581111334</v>
      </c>
      <c r="AP24" s="259">
        <v>6.60960257515799</v>
      </c>
      <c r="AQ24" s="259">
        <v>3.65266627268181</v>
      </c>
      <c r="AR24" s="259">
        <v>8.04074619966686</v>
      </c>
      <c r="AS24" s="259">
        <v>6.34844628085854</v>
      </c>
      <c r="AT24" s="259">
        <v>5.8086678857223</v>
      </c>
      <c r="AU24" s="259">
        <v>5.1982574124963</v>
      </c>
      <c r="AV24" s="259">
        <v>6.88974251384502</v>
      </c>
      <c r="AW24" s="259">
        <v>6.70250768446992</v>
      </c>
      <c r="AX24" s="259">
        <v>3.92962610126459</v>
      </c>
      <c r="AY24" s="259">
        <v>4.56695264658333</v>
      </c>
      <c r="AZ24" s="259">
        <v>4.33197159921161</v>
      </c>
      <c r="BA24" s="259">
        <v>2.48202076235822</v>
      </c>
      <c r="BB24" s="259">
        <v>1.12617970269615</v>
      </c>
      <c r="BC24" s="259">
        <v>5.73197870830298</v>
      </c>
      <c r="BD24" s="259">
        <v>6.01321697761156</v>
      </c>
      <c r="BE24" s="259">
        <v>5.63543671680486</v>
      </c>
      <c r="BF24" s="259">
        <v>9.00014405989489</v>
      </c>
      <c r="BG24" s="259">
        <v>16.7210398610219</v>
      </c>
      <c r="BH24" s="259">
        <v>9.43155094842658</v>
      </c>
      <c r="BI24" s="259">
        <v>9.73476943204341</v>
      </c>
      <c r="BJ24" s="259">
        <v>40.2458224422238</v>
      </c>
      <c r="BK24" s="259">
        <v>36.9774700230915</v>
      </c>
      <c r="BL24" s="259">
        <v>32.5153471190189</v>
      </c>
      <c r="BM24" s="259">
        <v>37.7117769293805</v>
      </c>
      <c r="BN24" s="259">
        <v>39.7144505875818</v>
      </c>
      <c r="BO24" s="259">
        <v>36.3419515677534</v>
      </c>
      <c r="BP24" s="259">
        <v>36.4935965110219</v>
      </c>
      <c r="BQ24" s="259">
        <v>45.5082304646127</v>
      </c>
      <c r="BR24" s="259">
        <v>40.7369625832477</v>
      </c>
      <c r="BS24" s="259">
        <v>47.8643285935917</v>
      </c>
      <c r="BT24" s="259">
        <v>51.4603114908376</v>
      </c>
      <c r="BU24" s="259">
        <v>38.2674715023064</v>
      </c>
      <c r="BV24" s="259">
        <v>25.3781593141072</v>
      </c>
      <c r="BW24" s="259">
        <v>12.0401009754485</v>
      </c>
      <c r="BX24" s="259">
        <v>9.32832014489267</v>
      </c>
      <c r="BY24" s="259">
        <v>0.300671838594042</v>
      </c>
      <c r="BZ24" s="259">
        <v>-4.03483773902732</v>
      </c>
      <c r="CA24" s="259">
        <v>-2.8592644514454</v>
      </c>
      <c r="CB24" s="259">
        <v>-5.19814555104236</v>
      </c>
      <c r="CC24" s="259">
        <v>-10.1777370016607</v>
      </c>
      <c r="CD24" s="259">
        <v>-11.0176937378927</v>
      </c>
      <c r="CE24" s="259">
        <v>-15.9571630119908</v>
      </c>
      <c r="CF24" s="259">
        <v>-10.9896290123676</v>
      </c>
      <c r="CG24" s="259">
        <v>-14.9684347884294</v>
      </c>
      <c r="CH24" s="259">
        <v>-14.3946909669834</v>
      </c>
      <c r="CI24" s="259">
        <v>-8.61699407061192</v>
      </c>
      <c r="CJ24" s="259">
        <v>-4.22229367469947</v>
      </c>
      <c r="CK24" s="259">
        <v>-2.98744102765576</v>
      </c>
      <c r="CL24" s="259">
        <v>-4.37737388898709</v>
      </c>
      <c r="CM24" s="259">
        <v>-6.38005045506883</v>
      </c>
      <c r="CN24" s="259">
        <v>-8.79225529921385</v>
      </c>
      <c r="CO24" s="259">
        <v>-10.1243814130812</v>
      </c>
      <c r="CP24" s="259">
        <v>-7.2089635694438</v>
      </c>
      <c r="CQ24" s="259">
        <v>-6.21653303509962</v>
      </c>
      <c r="CR24" s="259">
        <v>-13.8608306489515</v>
      </c>
      <c r="CS24" s="259">
        <v>-4.68064743684353</v>
      </c>
      <c r="CT24" s="259">
        <v>-7.5348710114972</v>
      </c>
      <c r="CU24" s="259">
        <v>-5.76941356947631</v>
      </c>
      <c r="CV24" s="259">
        <v>-4.60159263486452</v>
      </c>
      <c r="CW24" s="259">
        <v>-1.80667032945203</v>
      </c>
      <c r="CX24" s="259">
        <v>-0.304928228444666</v>
      </c>
      <c r="CY24" s="259">
        <v>0.852364900389261</v>
      </c>
      <c r="CZ24" s="259">
        <v>-1.73788590621045</v>
      </c>
      <c r="DA24" s="259">
        <v>8.10263618301812</v>
      </c>
      <c r="DB24" s="259">
        <v>4.54771793210438</v>
      </c>
      <c r="DC24" s="259">
        <v>2.39590863905279</v>
      </c>
      <c r="DD24" s="259">
        <v>7.08717519375868</v>
      </c>
      <c r="DE24" s="259">
        <v>5.26288776565333</v>
      </c>
      <c r="DF24" s="259">
        <v>-100</v>
      </c>
      <c r="DG24" s="259">
        <v>-100</v>
      </c>
      <c r="DH24" s="259">
        <v>-100</v>
      </c>
      <c r="DI24" s="259">
        <v>-100</v>
      </c>
      <c r="DJ24" s="259">
        <v>-100</v>
      </c>
      <c r="DK24" s="259">
        <v>-100</v>
      </c>
      <c r="DL24" s="259">
        <v>-100</v>
      </c>
      <c r="DM24" s="259">
        <v>4.12897557801448</v>
      </c>
      <c r="DN24" s="259">
        <v>4.46683338210111</v>
      </c>
      <c r="DO24" s="259">
        <v>2.59792165191182</v>
      </c>
      <c r="DP24" s="259">
        <v>3.48443161358303</v>
      </c>
      <c r="DQ24" s="259">
        <v>4.45393167953767</v>
      </c>
      <c r="DR24" s="259">
        <v>4.53704886727746</v>
      </c>
      <c r="DS24" s="259">
        <v>4.96588162076699</v>
      </c>
      <c r="DT24" s="259">
        <v>4.36496982177425</v>
      </c>
      <c r="DU24" s="259">
        <v>2.99291553564294</v>
      </c>
      <c r="DV24" s="259">
        <v>3.66119662853326</v>
      </c>
      <c r="DW24" s="259">
        <v>5.53284166975376</v>
      </c>
      <c r="DX24" s="259">
        <v>6.11275202664928</v>
      </c>
      <c r="DY24" s="259">
        <v>5.78348735677767</v>
      </c>
      <c r="DZ24" s="259">
        <v>5.8262046994259</v>
      </c>
      <c r="EA24" s="259">
        <v>3.7910681520687</v>
      </c>
      <c r="EB24" s="259">
        <v>4.25689024355826</v>
      </c>
      <c r="EC24" s="259">
        <v>10.4627537097989</v>
      </c>
      <c r="ED24" s="259">
        <v>19.7593439099731</v>
      </c>
      <c r="EE24" s="259">
        <v>35.7246899520001</v>
      </c>
      <c r="EF24" s="259">
        <v>37.5092568948418</v>
      </c>
      <c r="EG24" s="259">
        <v>44.8161127450449</v>
      </c>
      <c r="EH24" s="259">
        <v>37.1956219101168</v>
      </c>
      <c r="EI24" s="259">
        <v>7.21796852260275</v>
      </c>
      <c r="EJ24" s="259">
        <v>-4.05216880276372</v>
      </c>
      <c r="EK24" s="259">
        <v>-12.5395899112085</v>
      </c>
      <c r="EL24" s="259">
        <v>-13.4540916626239</v>
      </c>
      <c r="EM24" s="259">
        <v>-5.38556889897477</v>
      </c>
      <c r="EN24" s="259">
        <v>-6.52021365215776</v>
      </c>
      <c r="EO24" s="259">
        <v>-7.83521574215482</v>
      </c>
      <c r="EP24" s="259">
        <v>-8.79318683304599</v>
      </c>
      <c r="EQ24" s="259">
        <v>-4.10095310309633</v>
      </c>
      <c r="ER24" s="259">
        <v>-0.397364322673894</v>
      </c>
      <c r="ES24" s="259">
        <v>4.93988450972911</v>
      </c>
      <c r="ET24" s="259"/>
      <c r="EU24" s="259">
        <v>4.28122744983652</v>
      </c>
      <c r="EV24" s="259">
        <v>4.41358423638837</v>
      </c>
      <c r="EW24" s="259">
        <v>2.95664266373581</v>
      </c>
      <c r="EX24" s="259">
        <v>6.1934297110765</v>
      </c>
      <c r="EY24" s="259">
        <v>10.1052778968354</v>
      </c>
      <c r="EZ24" s="259">
        <v>44.7711596553662</v>
      </c>
      <c r="FA24" s="259">
        <v>-12.7005692749108</v>
      </c>
      <c r="FB24" s="259">
        <v>-8.49876507152315</v>
      </c>
      <c r="FC24" s="259">
        <v>5.43226500367282</v>
      </c>
      <c r="FD24" s="259">
        <v>4.58215666229289</v>
      </c>
      <c r="FE24" s="259">
        <v>4.6150744099196</v>
      </c>
      <c r="FF24" s="259">
        <v>4.87790982428618</v>
      </c>
      <c r="FG24" s="259">
        <v>26.2639985999696</v>
      </c>
      <c r="FH24" s="259">
        <v>18.8185099033926</v>
      </c>
      <c r="FI24" s="259">
        <v>-9.62808467433246</v>
      </c>
      <c r="FJ24" s="259">
        <v>-5.34674886170427</v>
      </c>
      <c r="FK24" s="259">
        <v>-6.96811981848694</v>
      </c>
      <c r="FL24" s="259">
        <v>7.40828517684697</v>
      </c>
      <c r="FM24" s="259">
        <v>-3.30836762387116</v>
      </c>
      <c r="FN24" s="259">
        <v>6.62564893963378</v>
      </c>
      <c r="FO24" s="259">
        <v>-3.66287535137258</v>
      </c>
      <c r="FP24" s="259">
        <v>5.71849252558998</v>
      </c>
      <c r="FQ24" s="259">
        <v>0.0539584247630529</v>
      </c>
      <c r="FR24" s="259">
        <v>1.92532571845743</v>
      </c>
      <c r="FS24" s="259">
        <v>0.110687823060005</v>
      </c>
      <c r="FT24" s="259">
        <v>-1.18458355899521</v>
      </c>
      <c r="FU24" s="259">
        <v>-0.393098350328231</v>
      </c>
      <c r="FV24" s="259">
        <v>-2.02946280187236</v>
      </c>
      <c r="FW24" s="259">
        <v>-5.87738848498375</v>
      </c>
      <c r="FX24" s="259">
        <v>7.5235046530747</v>
      </c>
      <c r="FY24" s="259">
        <v>-2.74342975428704</v>
      </c>
      <c r="FZ24" s="259">
        <v>5.20631499639346</v>
      </c>
      <c r="GA24" s="259">
        <v>-3.13953699397069</v>
      </c>
      <c r="GB24" s="259">
        <v>3.35171533317022</v>
      </c>
      <c r="GC24" s="259">
        <v>1.55416479358624</v>
      </c>
      <c r="GD24" s="259">
        <v>0.528350435190191</v>
      </c>
      <c r="GE24" s="259">
        <v>0.651412868197369</v>
      </c>
      <c r="GF24" s="259">
        <v>-0.414861854519955</v>
      </c>
      <c r="GG24" s="259">
        <v>0.297009494971249</v>
      </c>
      <c r="GH24" s="259">
        <v>-2.79749128166574</v>
      </c>
      <c r="GI24" s="259">
        <v>-2.96171375797934</v>
      </c>
      <c r="GJ24" s="259">
        <v>4.34206141990114</v>
      </c>
      <c r="GK24" s="259">
        <v>-1.79476150053569</v>
      </c>
      <c r="GL24" s="259">
        <v>4.97122367118459</v>
      </c>
      <c r="GM24" s="259">
        <v>-2.52287436108996</v>
      </c>
      <c r="GN24" s="259">
        <v>4.74564933972795</v>
      </c>
      <c r="GO24" s="259">
        <v>-0.131291365823088</v>
      </c>
      <c r="GP24" s="259">
        <v>0.0420648887478023</v>
      </c>
      <c r="GQ24" s="259">
        <v>2.58678644605932</v>
      </c>
      <c r="GR24" s="259">
        <v>-3.12802650597142</v>
      </c>
      <c r="GS24" s="259">
        <v>0.995727692535326</v>
      </c>
      <c r="GT24" s="259">
        <v>-3.31627788075653</v>
      </c>
      <c r="GU24" s="259">
        <v>-3.36205721664307</v>
      </c>
      <c r="GV24" s="259">
        <v>4.19742111740796</v>
      </c>
      <c r="GW24" s="259">
        <v>-1.57946073627565</v>
      </c>
      <c r="GX24" s="259">
        <v>4.8169530042554</v>
      </c>
      <c r="GY24" s="259">
        <v>-0.295985172467468</v>
      </c>
      <c r="GZ24" s="259">
        <v>4.61667693202747</v>
      </c>
      <c r="HA24" s="259">
        <v>0.401755790676845</v>
      </c>
      <c r="HB24" s="259">
        <v>0.354140297815505</v>
      </c>
      <c r="HC24" s="259">
        <v>3.23565684045846</v>
      </c>
      <c r="HD24" s="259">
        <v>-5.81487879880372</v>
      </c>
      <c r="HE24" s="259">
        <v>5.27132755248473</v>
      </c>
      <c r="HF24" s="259">
        <v>-4.83068666492119</v>
      </c>
      <c r="HG24" s="259">
        <v>-3.85254932526409</v>
      </c>
      <c r="HH24" s="259">
        <v>3.59630593087239</v>
      </c>
      <c r="HI24" s="259">
        <v>0.0030452854592653</v>
      </c>
      <c r="HJ24" s="259">
        <v>4.63334900400412</v>
      </c>
      <c r="HK24" s="259">
        <v>-2.88699669118864</v>
      </c>
      <c r="HL24" s="259">
        <v>5.25821667187847</v>
      </c>
      <c r="HM24" s="259">
        <v>0.176134701637466</v>
      </c>
      <c r="HN24" s="259">
        <v>-1.4252780624434</v>
      </c>
      <c r="HO24" s="259">
        <v>1.8698451466195</v>
      </c>
      <c r="HP24" s="259">
        <v>-1.52521079347846</v>
      </c>
      <c r="HQ24" s="259">
        <v>5.55134052803261</v>
      </c>
      <c r="HR24" s="259">
        <v>-5.16982445393965</v>
      </c>
      <c r="HS24" s="259">
        <v>-0.790053979389256</v>
      </c>
      <c r="HT24" s="259">
        <v>10.9344272734867</v>
      </c>
      <c r="HU24" s="259">
        <v>-6.24236762983091</v>
      </c>
      <c r="HV24" s="259">
        <v>4.92327238666455</v>
      </c>
      <c r="HW24" s="259">
        <v>24.1146547203807</v>
      </c>
      <c r="HX24" s="259">
        <v>2.80523132727176</v>
      </c>
      <c r="HY24" s="259">
        <v>-3.08716272251769</v>
      </c>
      <c r="HZ24" s="259">
        <v>2.44021099041601</v>
      </c>
      <c r="IA24" s="259">
        <v>3.35128747485847</v>
      </c>
      <c r="IB24" s="259">
        <v>-3.90224572923567</v>
      </c>
      <c r="IC24" s="259">
        <v>5.66873892861466</v>
      </c>
      <c r="ID24" s="259">
        <v>1.09317499917725</v>
      </c>
      <c r="IE24" s="259">
        <v>-4.04318424871252</v>
      </c>
      <c r="IF24" s="259">
        <v>16.5524984028699</v>
      </c>
      <c r="IG24" s="259">
        <v>-3.96223119871058</v>
      </c>
      <c r="IH24" s="259">
        <v>-4.21599274520513</v>
      </c>
      <c r="II24" s="259">
        <v>12.5446700056833</v>
      </c>
      <c r="IJ24" s="259">
        <v>-8.1314595642189</v>
      </c>
      <c r="IK24" s="259">
        <v>-5.43280836256793</v>
      </c>
      <c r="IL24" s="259">
        <v>-6.01866037995606</v>
      </c>
      <c r="IM24" s="259">
        <v>-1.11608536016907</v>
      </c>
      <c r="IN24" s="259">
        <v>-2.72504818946489</v>
      </c>
      <c r="IO24" s="259">
        <v>3.12452701892771</v>
      </c>
      <c r="IP24" s="259">
        <v>-4.21687629536571</v>
      </c>
      <c r="IQ24" s="259">
        <v>-4.9405071516009</v>
      </c>
      <c r="IR24" s="259">
        <v>10.0825887223483</v>
      </c>
      <c r="IS24" s="259">
        <v>1.71428923855672</v>
      </c>
      <c r="IT24" s="259">
        <v>-8.49758327326472</v>
      </c>
      <c r="IU24" s="259">
        <v>13.3040563452358</v>
      </c>
      <c r="IV24" s="259">
        <v>-1.93104294350118</v>
      </c>
      <c r="IW24" s="259">
        <v>-0.884977282788356</v>
      </c>
      <c r="IX24" s="259">
        <v>-4.80696811402979</v>
      </c>
      <c r="IY24" s="259">
        <v>-2.53282978863182</v>
      </c>
      <c r="IZ24" s="259">
        <v>-4.76233030961417</v>
      </c>
      <c r="JA24" s="259">
        <v>0.467427919490191</v>
      </c>
      <c r="JB24" s="259">
        <v>-5.61582767579199</v>
      </c>
      <c r="JC24" s="259">
        <v>-1.85693291851425</v>
      </c>
      <c r="JD24" s="259">
        <v>11.2599580734221</v>
      </c>
      <c r="JE24" s="259">
        <v>-6.57645030951251</v>
      </c>
      <c r="JF24" s="259">
        <v>1.25418187876203</v>
      </c>
      <c r="JG24" s="259">
        <v>9.91130240777922</v>
      </c>
      <c r="JH24" s="259">
        <v>-0.0585903555839593</v>
      </c>
      <c r="JI24" s="259">
        <v>0.343377573615157</v>
      </c>
      <c r="JJ24" s="259">
        <v>-2.01806276973393</v>
      </c>
      <c r="JK24" s="259">
        <v>-1.04219337306718</v>
      </c>
      <c r="JL24" s="259">
        <v>-3.65678016776367</v>
      </c>
      <c r="JM24" s="259">
        <v>-2.11293632345534</v>
      </c>
      <c r="JN24" s="259">
        <v>3.83633546150233</v>
      </c>
      <c r="JO24" s="259">
        <v>-5.08433414282806</v>
      </c>
      <c r="JP24" s="259">
        <v>8.96999692972314</v>
      </c>
      <c r="JQ24" s="259">
        <v>-2.29625220482247</v>
      </c>
      <c r="JR24" s="259">
        <v>-0.470737381740449</v>
      </c>
      <c r="JS24" s="259">
        <v>-100</v>
      </c>
      <c r="JT24" s="259" t="e">
        <v>#DIV/0!</v>
      </c>
      <c r="JU24" s="259" t="e">
        <v>#DIV/0!</v>
      </c>
      <c r="JV24" s="259" t="e">
        <v>#DIV/0!</v>
      </c>
      <c r="JW24" s="259" t="e">
        <v>#DIV/0!</v>
      </c>
      <c r="JX24" s="259" t="e">
        <v>#DIV/0!</v>
      </c>
      <c r="JY24" s="259" t="e">
        <v>#DIV/0!</v>
      </c>
      <c r="JZ24" s="259">
        <v>2.02355732944768</v>
      </c>
      <c r="KA24" s="259">
        <v>6.02747957003973</v>
      </c>
      <c r="KB24" s="259">
        <v>0.473454790401433</v>
      </c>
      <c r="KC24" s="259">
        <v>-4.19209140034306</v>
      </c>
      <c r="KD24" s="259">
        <v>2.35458387468255</v>
      </c>
      <c r="KE24" s="259">
        <v>4.13064787833837</v>
      </c>
      <c r="KF24" s="259">
        <v>1.3416080348444</v>
      </c>
      <c r="KG24" s="259">
        <v>-3.29450929781785</v>
      </c>
      <c r="KH24" s="259">
        <v>2.43603054717394</v>
      </c>
      <c r="KI24" s="259">
        <v>4.55781349030251</v>
      </c>
      <c r="KJ24" s="259">
        <v>0.761444585000291</v>
      </c>
      <c r="KK24" s="259">
        <v>-4.5658667584385</v>
      </c>
      <c r="KL24" s="259">
        <v>3.10069822930903</v>
      </c>
      <c r="KM24" s="259">
        <v>6.44564731341812</v>
      </c>
      <c r="KN24" s="259">
        <v>1.31513578070832</v>
      </c>
      <c r="KO24" s="259">
        <v>-4.86199599621735</v>
      </c>
      <c r="KP24" s="259">
        <v>3.14233221173468</v>
      </c>
      <c r="KQ24" s="259">
        <v>4.3985983072677</v>
      </c>
      <c r="KR24" s="259">
        <v>1.76984570218028</v>
      </c>
      <c r="KS24" s="259">
        <v>0.801068209120487</v>
      </c>
      <c r="KT24" s="259">
        <v>11.8228327665354</v>
      </c>
      <c r="KU24" s="259">
        <v>18.3161741210685</v>
      </c>
      <c r="KV24" s="259">
        <v>3.10795966274591</v>
      </c>
      <c r="KW24" s="259">
        <v>6.1573539718586</v>
      </c>
      <c r="KX24" s="259">
        <v>5.93850915032755</v>
      </c>
      <c r="KY24" s="259">
        <v>-7.53626350454206</v>
      </c>
      <c r="KZ24" s="259">
        <v>-7.73015712634921</v>
      </c>
      <c r="LA24" s="259">
        <v>-3.23318832258094</v>
      </c>
      <c r="LB24" s="259">
        <v>4.83079707737978</v>
      </c>
      <c r="LC24" s="259">
        <v>1.08396796633691</v>
      </c>
      <c r="LD24" s="259">
        <v>-8.83668487138019</v>
      </c>
      <c r="LE24" s="259">
        <v>-4.59442976920407</v>
      </c>
      <c r="LF24" s="259">
        <v>3.74117403053084</v>
      </c>
      <c r="LG24" s="259">
        <v>6.28434267058817</v>
      </c>
      <c r="LH24" s="259">
        <v>-5.31598845132667</v>
      </c>
      <c r="LI24" s="259">
        <v>0.517917558317251</v>
      </c>
      <c r="LJ24" s="378"/>
      <c r="LK24" s="379" t="s">
        <v>682</v>
      </c>
      <c r="LL24" s="385">
        <v>-1.41999696004374</v>
      </c>
      <c r="LM24" s="381">
        <v>-19.4893572613005</v>
      </c>
      <c r="LN24" s="382"/>
      <c r="LO24" s="113"/>
      <c r="LP24" s="380">
        <v>-1.92448688396458</v>
      </c>
      <c r="LQ24" s="382"/>
      <c r="LR24"/>
      <c r="LS24"/>
      <c r="LT24"/>
      <c r="LU24"/>
      <c r="LV24"/>
    </row>
    <row r="25" s="289" customFormat="1" ht="30" customHeight="1" spans="1:334">
      <c r="A25" s="300"/>
      <c r="B25" s="562" t="s">
        <v>683</v>
      </c>
      <c r="D25" s="332">
        <v>7.4595730969097</v>
      </c>
      <c r="E25" s="332">
        <v>9.11444861514714</v>
      </c>
      <c r="F25" s="333"/>
      <c r="G25" s="65" t="s">
        <v>684</v>
      </c>
      <c r="H25" s="65"/>
      <c r="I25" s="256">
        <v>5.36333845926148</v>
      </c>
      <c r="J25" s="256">
        <v>3.05356083882684</v>
      </c>
      <c r="K25" s="256">
        <v>3.23721612791698</v>
      </c>
      <c r="L25" s="256">
        <v>2.77932130262144</v>
      </c>
      <c r="M25" s="256">
        <v>5.21332510472988</v>
      </c>
      <c r="N25" s="256">
        <v>4.83089590944698</v>
      </c>
      <c r="O25" s="256">
        <v>3.51038445357833</v>
      </c>
      <c r="P25" s="256">
        <v>4.66707832692602</v>
      </c>
      <c r="Q25" s="256">
        <v>3.17933588108077</v>
      </c>
      <c r="R25" s="256">
        <v>4.0620372807637</v>
      </c>
      <c r="S25" s="256">
        <v>6.40213039310089</v>
      </c>
      <c r="T25" s="256">
        <v>2.31211235991941</v>
      </c>
      <c r="U25" s="256">
        <v>3.26661354856664</v>
      </c>
      <c r="V25" s="256">
        <v>4.26803011956758</v>
      </c>
      <c r="W25" s="256">
        <v>3.99451966751832</v>
      </c>
      <c r="X25" s="256">
        <v>4.30326382152116</v>
      </c>
      <c r="Y25" s="256">
        <v>4.42864833185467</v>
      </c>
      <c r="Z25" s="256">
        <v>3.62810443056227</v>
      </c>
      <c r="AA25" s="256">
        <v>8.19331217890658</v>
      </c>
      <c r="AB25" s="256">
        <v>7.5900361464704</v>
      </c>
      <c r="AC25" s="256">
        <v>4.794992936987</v>
      </c>
      <c r="AD25" s="256">
        <v>5.00382960206134</v>
      </c>
      <c r="AE25" s="256">
        <v>4.7045574719935</v>
      </c>
      <c r="AF25" s="256">
        <v>4.67066121623247</v>
      </c>
      <c r="AG25" s="354">
        <v>6.11453437396644</v>
      </c>
      <c r="AH25" s="256">
        <v>5.03984553668401</v>
      </c>
      <c r="AI25" s="256">
        <v>4.5360737949438</v>
      </c>
      <c r="AJ25" s="256">
        <v>5.14734623679811</v>
      </c>
      <c r="AK25" s="256">
        <v>5.0064535877203</v>
      </c>
      <c r="AL25" s="256">
        <v>5.17136353713978</v>
      </c>
      <c r="AM25" s="256">
        <v>5.59048409509735</v>
      </c>
      <c r="AN25" s="256">
        <v>4.88307977520431</v>
      </c>
      <c r="AO25" s="256">
        <v>4.62720120165989</v>
      </c>
      <c r="AP25" s="256">
        <v>4.58576626559442</v>
      </c>
      <c r="AQ25" s="256">
        <v>4.10288508179282</v>
      </c>
      <c r="AR25" s="256">
        <v>4.05670337047329</v>
      </c>
      <c r="AS25" s="256">
        <v>4.30108782277185</v>
      </c>
      <c r="AT25" s="256">
        <v>4.57863387024491</v>
      </c>
      <c r="AU25" s="256">
        <v>3.53947664866119</v>
      </c>
      <c r="AV25" s="256">
        <v>4.01311901198818</v>
      </c>
      <c r="AW25" s="256">
        <v>3.80105808869904</v>
      </c>
      <c r="AX25" s="256">
        <v>4.78591125270718</v>
      </c>
      <c r="AY25" s="256">
        <v>4.39180013670104</v>
      </c>
      <c r="AZ25" s="256">
        <v>4.14460674283067</v>
      </c>
      <c r="BA25" s="256">
        <v>3.81403899056612</v>
      </c>
      <c r="BB25" s="256">
        <v>3.07313290317583</v>
      </c>
      <c r="BC25" s="256">
        <v>3.67092617895824</v>
      </c>
      <c r="BD25" s="256">
        <v>4.55711330031036</v>
      </c>
      <c r="BE25" s="256">
        <v>3.885337801185</v>
      </c>
      <c r="BF25" s="256">
        <v>6.22579935184116</v>
      </c>
      <c r="BG25" s="256">
        <v>-9.82231574622449</v>
      </c>
      <c r="BH25" s="256">
        <v>-62.6864225509227</v>
      </c>
      <c r="BI25" s="256">
        <v>-45.14821568726</v>
      </c>
      <c r="BJ25" s="256">
        <v>-14.2330324098027</v>
      </c>
      <c r="BK25" s="256">
        <v>-9.82008003709234</v>
      </c>
      <c r="BL25" s="256">
        <v>-6.33845482949884</v>
      </c>
      <c r="BM25" s="256">
        <v>-3.85516368428718</v>
      </c>
      <c r="BN25" s="256">
        <v>-2.22116157017413</v>
      </c>
      <c r="BO25" s="256">
        <v>-2.38144374193338</v>
      </c>
      <c r="BP25" s="256">
        <v>-1.35023330316876</v>
      </c>
      <c r="BQ25" s="256">
        <v>-0.98845014347107</v>
      </c>
      <c r="BR25" s="256">
        <v>-2.70729340761761</v>
      </c>
      <c r="BS25" s="256">
        <v>7.98597073649738</v>
      </c>
      <c r="BT25" s="256">
        <v>140.979801774212</v>
      </c>
      <c r="BU25" s="256">
        <v>49.3825448807706</v>
      </c>
      <c r="BV25" s="256">
        <v>-21.252559120656</v>
      </c>
      <c r="BW25" s="256">
        <v>-27.6209269481816</v>
      </c>
      <c r="BX25" s="256">
        <v>-12.9897691203008</v>
      </c>
      <c r="BY25" s="256">
        <v>-2.85488103200227</v>
      </c>
      <c r="BZ25" s="256">
        <v>3.52678552803268</v>
      </c>
      <c r="CA25" s="256">
        <v>7.56622154446242</v>
      </c>
      <c r="CB25" s="256">
        <v>5.34688913591619</v>
      </c>
      <c r="CC25" s="256">
        <v>6.22861568067918</v>
      </c>
      <c r="CD25" s="256">
        <v>5.33066636619336</v>
      </c>
      <c r="CE25" s="256">
        <v>5.58307208445234</v>
      </c>
      <c r="CF25" s="256">
        <v>5.06033132458677</v>
      </c>
      <c r="CG25" s="256">
        <v>5.23760590137015</v>
      </c>
      <c r="CH25" s="256">
        <v>25.1156908519739</v>
      </c>
      <c r="CI25" s="256">
        <v>23.8634130214057</v>
      </c>
      <c r="CJ25" s="256">
        <v>13.6389834369977</v>
      </c>
      <c r="CK25" s="256">
        <v>6.39307064045266</v>
      </c>
      <c r="CL25" s="256">
        <v>3.02473696728775</v>
      </c>
      <c r="CM25" s="256">
        <v>1.0561841102859</v>
      </c>
      <c r="CN25" s="256">
        <v>2.16859388146749</v>
      </c>
      <c r="CO25" s="256">
        <v>-0.623105861542911</v>
      </c>
      <c r="CP25" s="256">
        <v>6.48591874797144</v>
      </c>
      <c r="CQ25" s="256">
        <v>4.99103879864964</v>
      </c>
      <c r="CR25" s="256">
        <v>3.32492503527587</v>
      </c>
      <c r="CS25" s="256">
        <v>8.14976404203649</v>
      </c>
      <c r="CT25" s="256">
        <v>5.17140211912761</v>
      </c>
      <c r="CU25" s="256">
        <v>4.42154288255338</v>
      </c>
      <c r="CV25" s="256">
        <v>4.0320254205058</v>
      </c>
      <c r="CW25" s="256">
        <v>7.77669451789522</v>
      </c>
      <c r="CX25" s="256">
        <v>5.56829575107318</v>
      </c>
      <c r="CY25" s="256">
        <v>7.04201847960833</v>
      </c>
      <c r="CZ25" s="256">
        <v>6.02179188480734</v>
      </c>
      <c r="DA25" s="256">
        <v>7.94481013548463</v>
      </c>
      <c r="DB25" s="256">
        <v>5.4249171123506</v>
      </c>
      <c r="DC25" s="256">
        <v>7.52770484027421</v>
      </c>
      <c r="DD25" s="256">
        <v>10.6593178925602</v>
      </c>
      <c r="DE25" s="256">
        <v>7.12299049817418</v>
      </c>
      <c r="DF25" s="256">
        <v>-100</v>
      </c>
      <c r="DG25" s="256">
        <v>-100</v>
      </c>
      <c r="DH25" s="256">
        <v>-100</v>
      </c>
      <c r="DI25" s="256">
        <v>-100</v>
      </c>
      <c r="DJ25" s="256">
        <v>-100</v>
      </c>
      <c r="DK25" s="256">
        <v>-100</v>
      </c>
      <c r="DL25" s="256">
        <v>-100</v>
      </c>
      <c r="DM25" s="256">
        <v>3.90826736413929</v>
      </c>
      <c r="DN25" s="256">
        <v>4.27615350453998</v>
      </c>
      <c r="DO25" s="256">
        <v>3.77599893847159</v>
      </c>
      <c r="DP25" s="256">
        <v>4.23398536166835</v>
      </c>
      <c r="DQ25" s="256">
        <v>3.82599181383078</v>
      </c>
      <c r="DR25" s="256">
        <v>4.11414928453566</v>
      </c>
      <c r="DS25" s="256">
        <v>6.85700041357329</v>
      </c>
      <c r="DT25" s="256">
        <v>4.79381896682169</v>
      </c>
      <c r="DU25" s="256">
        <v>5.23702689741017</v>
      </c>
      <c r="DV25" s="256">
        <v>5.10867167061974</v>
      </c>
      <c r="DW25" s="256">
        <v>5.03994331560673</v>
      </c>
      <c r="DX25" s="256">
        <v>4.25007381365872</v>
      </c>
      <c r="DY25" s="256">
        <v>4.12548539738653</v>
      </c>
      <c r="DZ25" s="256">
        <v>4.20564101046352</v>
      </c>
      <c r="EA25" s="256">
        <v>4.12109520349769</v>
      </c>
      <c r="EB25" s="256">
        <v>3.76196103650797</v>
      </c>
      <c r="EC25" s="256">
        <v>-0.065122034833621</v>
      </c>
      <c r="ED25" s="256">
        <v>-40.3049048278696</v>
      </c>
      <c r="EE25" s="256">
        <v>-6.72346972464821</v>
      </c>
      <c r="EF25" s="256">
        <v>-1.9843424349087</v>
      </c>
      <c r="EG25" s="256">
        <v>1.20763660213352</v>
      </c>
      <c r="EH25" s="256">
        <v>33.3794998612177</v>
      </c>
      <c r="EI25" s="256">
        <v>-14.4375347131304</v>
      </c>
      <c r="EJ25" s="256">
        <v>5.47126538438152</v>
      </c>
      <c r="EK25" s="256">
        <v>5.73212030081373</v>
      </c>
      <c r="EL25" s="256">
        <v>10.9416157623249</v>
      </c>
      <c r="EM25" s="256">
        <v>13.7432604866601</v>
      </c>
      <c r="EN25" s="256">
        <v>2.07488686382062</v>
      </c>
      <c r="EO25" s="256">
        <v>3.46181330036632</v>
      </c>
      <c r="EP25" s="256">
        <v>5.48764538888848</v>
      </c>
      <c r="EQ25" s="256">
        <v>5.4879670826511</v>
      </c>
      <c r="ER25" s="256">
        <v>6.21182760464582</v>
      </c>
      <c r="ES25" s="256">
        <v>6.98746233758141</v>
      </c>
      <c r="ET25" s="256"/>
      <c r="EU25" s="256">
        <v>3.94177463952379</v>
      </c>
      <c r="EV25" s="256">
        <v>4.04611730048015</v>
      </c>
      <c r="EW25" s="256">
        <v>5.17138250769693</v>
      </c>
      <c r="EX25" s="256">
        <v>4.03603230779781</v>
      </c>
      <c r="EY25" s="256">
        <v>-22.0003332928104</v>
      </c>
      <c r="EZ25" s="256">
        <v>21.7050930727672</v>
      </c>
      <c r="FA25" s="256">
        <v>5.51563781927737</v>
      </c>
      <c r="FB25" s="256">
        <v>4.2632061178326</v>
      </c>
      <c r="FC25" s="256">
        <v>7.70776778681177</v>
      </c>
      <c r="FD25" s="256">
        <v>4.90601484139377</v>
      </c>
      <c r="FE25" s="256">
        <v>4.90396210470192</v>
      </c>
      <c r="FF25" s="256">
        <v>4.05283156477221</v>
      </c>
      <c r="FG25" s="256">
        <v>-12.3817184713593</v>
      </c>
      <c r="FH25" s="256">
        <v>3.65360362506657</v>
      </c>
      <c r="FI25" s="256">
        <v>7.6393964698066</v>
      </c>
      <c r="FJ25" s="256">
        <v>5.15131551204185</v>
      </c>
      <c r="FK25" s="256">
        <v>-9.32438352221877</v>
      </c>
      <c r="FL25" s="256">
        <v>11.7638800107502</v>
      </c>
      <c r="FM25" s="256">
        <v>-0.587692721903537</v>
      </c>
      <c r="FN25" s="256">
        <v>-0.941786359231486</v>
      </c>
      <c r="FO25" s="256">
        <v>3.45190554159018</v>
      </c>
      <c r="FP25" s="256">
        <v>-0.910419534050547</v>
      </c>
      <c r="FQ25" s="256">
        <v>-3.31092563078363</v>
      </c>
      <c r="FR25" s="256">
        <v>3.30276938865252</v>
      </c>
      <c r="FS25" s="256">
        <v>0.558095591293323</v>
      </c>
      <c r="FT25" s="256">
        <v>-3.08400716394061</v>
      </c>
      <c r="FU25" s="256">
        <v>3.58256304719997</v>
      </c>
      <c r="FV25" s="256">
        <v>2.14377320950678</v>
      </c>
      <c r="FW25" s="256">
        <v>-11.3121765508202</v>
      </c>
      <c r="FX25" s="256">
        <v>11.9630582587033</v>
      </c>
      <c r="FY25" s="256">
        <v>-1.02862267701708</v>
      </c>
      <c r="FZ25" s="256">
        <v>1.40409475358287</v>
      </c>
      <c r="GA25" s="256">
        <v>3.07587875080708</v>
      </c>
      <c r="GB25" s="256">
        <v>-2.15861001289119</v>
      </c>
      <c r="GC25" s="256">
        <v>-2.23045761269131</v>
      </c>
      <c r="GD25" s="256">
        <v>1.83441928994412</v>
      </c>
      <c r="GE25" s="256">
        <v>1.41837222488388</v>
      </c>
      <c r="GF25" s="256">
        <v>-0.904610592075628</v>
      </c>
      <c r="GG25" s="256">
        <v>-0.399072933405108</v>
      </c>
      <c r="GH25" s="256">
        <v>3.0967039104037</v>
      </c>
      <c r="GI25" s="256">
        <v>-10.4521361854387</v>
      </c>
      <c r="GJ25" s="256">
        <v>11.6693626106505</v>
      </c>
      <c r="GK25" s="256">
        <v>-0.734791480336966</v>
      </c>
      <c r="GL25" s="256">
        <v>1.52599412950505</v>
      </c>
      <c r="GM25" s="256">
        <v>2.28570510188565</v>
      </c>
      <c r="GN25" s="256">
        <v>2.15167120022528</v>
      </c>
      <c r="GO25" s="256">
        <v>-2.7756116562886</v>
      </c>
      <c r="GP25" s="256">
        <v>-0.81110080022998</v>
      </c>
      <c r="GQ25" s="256">
        <v>1.62047992143624</v>
      </c>
      <c r="GR25" s="256">
        <v>-1.18704303649602</v>
      </c>
      <c r="GS25" s="256">
        <v>-0.431316978739886</v>
      </c>
      <c r="GT25" s="256">
        <v>4.51886520849239</v>
      </c>
      <c r="GU25" s="256">
        <v>-11.3590438980509</v>
      </c>
      <c r="GV25" s="256">
        <v>11.1337956644697</v>
      </c>
      <c r="GW25" s="256">
        <v>-0.154340309748548</v>
      </c>
      <c r="GX25" s="256">
        <v>1.3899539271118</v>
      </c>
      <c r="GY25" s="256">
        <v>2.44634218540168</v>
      </c>
      <c r="GZ25" s="256">
        <v>2.55875792031539</v>
      </c>
      <c r="HA25" s="256">
        <v>-3.4269672486293</v>
      </c>
      <c r="HB25" s="256">
        <v>-1.05308753529798</v>
      </c>
      <c r="HC25" s="256">
        <v>1.58023572069182</v>
      </c>
      <c r="HD25" s="256">
        <v>-1.64327067948426</v>
      </c>
      <c r="HE25" s="256">
        <v>-0.475487245223292</v>
      </c>
      <c r="HF25" s="256">
        <v>4.76433508022095</v>
      </c>
      <c r="HG25" s="256">
        <v>-11.1231695891258</v>
      </c>
      <c r="HH25" s="256">
        <v>10.0295023489725</v>
      </c>
      <c r="HI25" s="256">
        <v>0.302404651249333</v>
      </c>
      <c r="HJ25" s="256">
        <v>1.18324108697917</v>
      </c>
      <c r="HK25" s="256">
        <v>3.41834195207203</v>
      </c>
      <c r="HL25" s="256">
        <v>2.17302336824663</v>
      </c>
      <c r="HM25" s="256">
        <v>-3.6556462798454</v>
      </c>
      <c r="HN25" s="256">
        <v>-1.36715716856995</v>
      </c>
      <c r="HO25" s="256">
        <v>0.855271970742351</v>
      </c>
      <c r="HP25" s="256">
        <v>-1.07283113079035</v>
      </c>
      <c r="HQ25" s="256">
        <v>0.375256012436822</v>
      </c>
      <c r="HR25" s="256">
        <v>4.09122818899577</v>
      </c>
      <c r="HS25" s="256">
        <v>-9.12083885869176</v>
      </c>
      <c r="HT25" s="256">
        <v>-6.59325905789275</v>
      </c>
      <c r="HU25" s="256">
        <v>-58.4970319957359</v>
      </c>
      <c r="HV25" s="256">
        <v>48.7416028050723</v>
      </c>
      <c r="HW25" s="256">
        <v>61.7062725227548</v>
      </c>
      <c r="HX25" s="256">
        <v>7.43011358104593</v>
      </c>
      <c r="HY25" s="256">
        <v>0.0639725738790702</v>
      </c>
      <c r="HZ25" s="256">
        <v>1.24794025251644</v>
      </c>
      <c r="IA25" s="256">
        <v>2.56932894909623</v>
      </c>
      <c r="IB25" s="256">
        <v>-1.23499568221044</v>
      </c>
      <c r="IC25" s="256">
        <v>1.43558732403766</v>
      </c>
      <c r="ID25" s="256">
        <v>4.47296708906593</v>
      </c>
      <c r="IE25" s="256">
        <v>-10.6985036281593</v>
      </c>
      <c r="IF25" s="256">
        <v>3.67290568063738</v>
      </c>
      <c r="IG25" s="256">
        <v>-7.38262633102622</v>
      </c>
      <c r="IH25" s="256">
        <v>-7.79559534418954</v>
      </c>
      <c r="II25" s="256">
        <v>-14.7560704266465</v>
      </c>
      <c r="IJ25" s="256">
        <v>-1.257844673816</v>
      </c>
      <c r="IK25" s="256">
        <v>20.2915288810038</v>
      </c>
      <c r="IL25" s="256">
        <v>13.0412263207805</v>
      </c>
      <c r="IM25" s="256">
        <v>9.30732323633676</v>
      </c>
      <c r="IN25" s="256">
        <v>2.61864387173951</v>
      </c>
      <c r="IO25" s="256">
        <v>-0.657256350266792</v>
      </c>
      <c r="IP25" s="256">
        <v>5.34737912959362</v>
      </c>
      <c r="IQ25" s="256">
        <v>-11.4533681901781</v>
      </c>
      <c r="IR25" s="256">
        <v>3.92133887796801</v>
      </c>
      <c r="IS25" s="256">
        <v>-7.84117404452473</v>
      </c>
      <c r="IT25" s="256">
        <v>-7.64001334090779</v>
      </c>
      <c r="IU25" s="256">
        <v>1.34545582025891</v>
      </c>
      <c r="IV25" s="256">
        <v>-2.24615086639257</v>
      </c>
      <c r="IW25" s="256">
        <v>10.3619440533029</v>
      </c>
      <c r="IX25" s="256">
        <v>5.83342804978493</v>
      </c>
      <c r="IY25" s="256">
        <v>5.84672626922109</v>
      </c>
      <c r="IZ25" s="256">
        <v>0.657850468893841</v>
      </c>
      <c r="JA25" s="256">
        <v>0.436292151538396</v>
      </c>
      <c r="JB25" s="256">
        <v>2.46882085576527</v>
      </c>
      <c r="JC25" s="256">
        <v>-5.11909712965765</v>
      </c>
      <c r="JD25" s="256">
        <v>2.4624612383523</v>
      </c>
      <c r="JE25" s="256">
        <v>-9.3036520816766</v>
      </c>
      <c r="JF25" s="256">
        <v>-3.3271907945131</v>
      </c>
      <c r="JG25" s="256">
        <v>-1.44552064971822</v>
      </c>
      <c r="JH25" s="256">
        <v>-2.94312385721084</v>
      </c>
      <c r="JI25" s="256">
        <v>9.95026746657948</v>
      </c>
      <c r="JJ25" s="256">
        <v>9.6429392641143</v>
      </c>
      <c r="JK25" s="256">
        <v>3.67787352410107</v>
      </c>
      <c r="JL25" s="256">
        <v>2.06302387807047</v>
      </c>
      <c r="JM25" s="256">
        <v>-0.520974703026027</v>
      </c>
      <c r="JN25" s="256">
        <v>4.32739548582919</v>
      </c>
      <c r="JO25" s="256">
        <v>-7.3340227464756</v>
      </c>
      <c r="JP25" s="256">
        <v>4.50616031790902</v>
      </c>
      <c r="JQ25" s="256">
        <v>-6.6622317392858</v>
      </c>
      <c r="JR25" s="256">
        <v>-6.41655290153004</v>
      </c>
      <c r="JS25" s="256">
        <v>-100</v>
      </c>
      <c r="JT25" s="256" t="e">
        <v>#DIV/0!</v>
      </c>
      <c r="JU25" s="256" t="e">
        <v>#DIV/0!</v>
      </c>
      <c r="JV25" s="256" t="e">
        <v>#DIV/0!</v>
      </c>
      <c r="JW25" s="256" t="e">
        <v>#DIV/0!</v>
      </c>
      <c r="JX25" s="256" t="e">
        <v>#DIV/0!</v>
      </c>
      <c r="JY25" s="256" t="e">
        <v>#DIV/0!</v>
      </c>
      <c r="JZ25" s="256">
        <v>4.0306065363815</v>
      </c>
      <c r="KA25" s="256">
        <v>-0.127120486450806</v>
      </c>
      <c r="KB25" s="256">
        <v>0.688005929711835</v>
      </c>
      <c r="KC25" s="256">
        <v>-0.673836500052872</v>
      </c>
      <c r="KD25" s="256">
        <v>4.39892581734973</v>
      </c>
      <c r="KE25" s="256">
        <v>-0.606155002361731</v>
      </c>
      <c r="KF25" s="256">
        <v>1.13236435715423</v>
      </c>
      <c r="KG25" s="256">
        <v>-1.06261981001484</v>
      </c>
      <c r="KH25" s="256">
        <v>4.68867340253797</v>
      </c>
      <c r="KI25" s="256">
        <v>2.01234134846671</v>
      </c>
      <c r="KJ25" s="256">
        <v>-0.820286540777019</v>
      </c>
      <c r="KK25" s="256">
        <v>-0.644180707745534</v>
      </c>
      <c r="KL25" s="256">
        <v>4.56098699013039</v>
      </c>
      <c r="KM25" s="256">
        <v>1.94563761888406</v>
      </c>
      <c r="KN25" s="256">
        <v>-1.56608883655703</v>
      </c>
      <c r="KO25" s="256">
        <v>-0.762920040200825</v>
      </c>
      <c r="KP25" s="256">
        <v>4.64147785155728</v>
      </c>
      <c r="KQ25" s="256">
        <v>1.86292543444225</v>
      </c>
      <c r="KR25" s="256">
        <v>-1.90560678553877</v>
      </c>
      <c r="KS25" s="256">
        <v>-4.42311058565411</v>
      </c>
      <c r="KT25" s="256">
        <v>-37.4934646792842</v>
      </c>
      <c r="KU25" s="256">
        <v>59.1658447117701</v>
      </c>
      <c r="KV25" s="256">
        <v>3.07830304130367</v>
      </c>
      <c r="KW25" s="256">
        <v>-1.31055250039418</v>
      </c>
      <c r="KX25" s="256">
        <v>-17.6238997467227</v>
      </c>
      <c r="KY25" s="256">
        <v>2.10431196080646</v>
      </c>
      <c r="KZ25" s="256">
        <v>27.0627139948646</v>
      </c>
      <c r="LA25" s="256">
        <v>-1.06647059347451</v>
      </c>
      <c r="LB25" s="256">
        <v>-13.5651717160588</v>
      </c>
      <c r="LC25" s="256">
        <v>4.6827853764966</v>
      </c>
      <c r="LD25" s="256">
        <v>14.0279617459789</v>
      </c>
      <c r="LE25" s="256">
        <v>0.277773143750906</v>
      </c>
      <c r="LF25" s="256">
        <v>-11.8727361872598</v>
      </c>
      <c r="LG25" s="256">
        <v>4.68310461576849</v>
      </c>
      <c r="LH25" s="256">
        <v>14.8104238807053</v>
      </c>
      <c r="LI25" s="256">
        <v>1.01007316669414</v>
      </c>
      <c r="LJ25" s="384" t="s">
        <v>685</v>
      </c>
      <c r="LK25" s="384"/>
      <c r="LL25" s="103">
        <v>0.277086350869722</v>
      </c>
      <c r="LM25" s="376">
        <v>0.59046553520743</v>
      </c>
      <c r="LN25" s="377">
        <v>4</v>
      </c>
      <c r="LO25" s="107">
        <v>2</v>
      </c>
      <c r="LP25" s="103">
        <v>1.87333429986445</v>
      </c>
      <c r="LQ25" s="377">
        <v>1</v>
      </c>
      <c r="LR25"/>
      <c r="LS25"/>
      <c r="LT25"/>
      <c r="LU25"/>
      <c r="LV25"/>
    </row>
    <row r="26" s="77" customFormat="1" ht="18" customHeight="1" spans="1:334">
      <c r="A26" s="300"/>
      <c r="B26" s="324"/>
      <c r="C26" s="325">
        <v>5.1</v>
      </c>
      <c r="D26" s="326">
        <v>2.75289194711448</v>
      </c>
      <c r="E26" s="326">
        <v>2.97297630699994</v>
      </c>
      <c r="F26" s="327">
        <v>23</v>
      </c>
      <c r="G26" s="328"/>
      <c r="H26" s="71" t="s">
        <v>686</v>
      </c>
      <c r="I26" s="259">
        <v>7.10178034184526</v>
      </c>
      <c r="J26" s="259">
        <v>3.52350929470755</v>
      </c>
      <c r="K26" s="259">
        <v>3.81575321406591</v>
      </c>
      <c r="L26" s="259">
        <v>4.38353445569099</v>
      </c>
      <c r="M26" s="259">
        <v>3.9651322774791</v>
      </c>
      <c r="N26" s="259">
        <v>4.36129881197007</v>
      </c>
      <c r="O26" s="259">
        <v>3.82818556424344</v>
      </c>
      <c r="P26" s="259">
        <v>6.32733919123123</v>
      </c>
      <c r="Q26" s="259">
        <v>4.22266518238817</v>
      </c>
      <c r="R26" s="259">
        <v>4.51209825125581</v>
      </c>
      <c r="S26" s="259">
        <v>4.87441851871317</v>
      </c>
      <c r="T26" s="259">
        <v>2.15060689124364</v>
      </c>
      <c r="U26" s="259">
        <v>2.21582357280626</v>
      </c>
      <c r="V26" s="259">
        <v>6.08936233595523</v>
      </c>
      <c r="W26" s="259">
        <v>4.70854301279164</v>
      </c>
      <c r="X26" s="259">
        <v>4.64905542821911</v>
      </c>
      <c r="Y26" s="259">
        <v>5.0042495594943</v>
      </c>
      <c r="Z26" s="259">
        <v>3.95199821879282</v>
      </c>
      <c r="AA26" s="259">
        <v>6.26305468955273</v>
      </c>
      <c r="AB26" s="259">
        <v>5.53810053836006</v>
      </c>
      <c r="AC26" s="259">
        <v>3.79245405881996</v>
      </c>
      <c r="AD26" s="259">
        <v>3.86677283179704</v>
      </c>
      <c r="AE26" s="259">
        <v>4.14519364348077</v>
      </c>
      <c r="AF26" s="259">
        <v>4.1596623768815</v>
      </c>
      <c r="AG26" s="355">
        <v>7.42901613419508</v>
      </c>
      <c r="AH26" s="259">
        <v>5.60868604263239</v>
      </c>
      <c r="AI26" s="259">
        <v>5.15616135338337</v>
      </c>
      <c r="AJ26" s="259">
        <v>5.43129771987219</v>
      </c>
      <c r="AK26" s="259">
        <v>5.94933230497642</v>
      </c>
      <c r="AL26" s="259">
        <v>5.84294883106145</v>
      </c>
      <c r="AM26" s="259">
        <v>7.46899855926723</v>
      </c>
      <c r="AN26" s="259">
        <v>5.30729952738479</v>
      </c>
      <c r="AO26" s="259">
        <v>5.42127210424121</v>
      </c>
      <c r="AP26" s="259">
        <v>4.14039835299944</v>
      </c>
      <c r="AQ26" s="259">
        <v>4.16682882311402</v>
      </c>
      <c r="AR26" s="259">
        <v>4.34307182032842</v>
      </c>
      <c r="AS26" s="259">
        <v>5.78271250158797</v>
      </c>
      <c r="AT26" s="259">
        <v>4.95092217052337</v>
      </c>
      <c r="AU26" s="259">
        <v>4.19854310126087</v>
      </c>
      <c r="AV26" s="259">
        <v>4.47694295440068</v>
      </c>
      <c r="AW26" s="259">
        <v>4.0459377416948</v>
      </c>
      <c r="AX26" s="259">
        <v>5.12693471030023</v>
      </c>
      <c r="AY26" s="259">
        <v>4.16662872947819</v>
      </c>
      <c r="AZ26" s="259">
        <v>5.08318407682582</v>
      </c>
      <c r="BA26" s="259">
        <v>4.12371567093042</v>
      </c>
      <c r="BB26" s="259">
        <v>3.23411221799401</v>
      </c>
      <c r="BC26" s="259">
        <v>4.18598549403879</v>
      </c>
      <c r="BD26" s="259">
        <v>4.95621134873343</v>
      </c>
      <c r="BE26" s="259">
        <v>4.27380644768427</v>
      </c>
      <c r="BF26" s="259">
        <v>5.92883002943087</v>
      </c>
      <c r="BG26" s="259">
        <v>-11.0951501455562</v>
      </c>
      <c r="BH26" s="259">
        <v>-71.9225228353909</v>
      </c>
      <c r="BI26" s="259">
        <v>-50.7428468925994</v>
      </c>
      <c r="BJ26" s="259">
        <v>-20.0466737672536</v>
      </c>
      <c r="BK26" s="259">
        <v>-9.67679032228031</v>
      </c>
      <c r="BL26" s="259">
        <v>-8.27368710500967</v>
      </c>
      <c r="BM26" s="259">
        <v>-6.65758729662637</v>
      </c>
      <c r="BN26" s="259">
        <v>-2.47936619946087</v>
      </c>
      <c r="BO26" s="259">
        <v>-2.08950805167343</v>
      </c>
      <c r="BP26" s="259">
        <v>-0.301687091202069</v>
      </c>
      <c r="BQ26" s="259">
        <v>0.279681201729232</v>
      </c>
      <c r="BR26" s="259">
        <v>-0.836430484894493</v>
      </c>
      <c r="BS26" s="259">
        <v>8.7416854154712</v>
      </c>
      <c r="BT26" s="259">
        <v>214.387725797342</v>
      </c>
      <c r="BU26" s="259">
        <v>48.0241649257305</v>
      </c>
      <c r="BV26" s="259">
        <v>-28.1693680456311</v>
      </c>
      <c r="BW26" s="259">
        <v>-37.1420473958726</v>
      </c>
      <c r="BX26" s="259">
        <v>-17.6380906388419</v>
      </c>
      <c r="BY26" s="259">
        <v>-10.065141251517</v>
      </c>
      <c r="BZ26" s="259">
        <v>-1.32217303350724</v>
      </c>
      <c r="CA26" s="259">
        <v>3.63490463976335</v>
      </c>
      <c r="CB26" s="259">
        <v>2.82419202109958</v>
      </c>
      <c r="CC26" s="259">
        <v>5.47738109897065</v>
      </c>
      <c r="CD26" s="259">
        <v>6.05438861813255</v>
      </c>
      <c r="CE26" s="259">
        <v>6.57224183990002</v>
      </c>
      <c r="CF26" s="259">
        <v>7.56627680634254</v>
      </c>
      <c r="CG26" s="259">
        <v>6.13080069608746</v>
      </c>
      <c r="CH26" s="259">
        <v>32.209267685397</v>
      </c>
      <c r="CI26" s="259">
        <v>34.7174852719207</v>
      </c>
      <c r="CJ26" s="259">
        <v>16.6564859964493</v>
      </c>
      <c r="CK26" s="259">
        <v>10.0616339987723</v>
      </c>
      <c r="CL26" s="259">
        <v>3.48392159301081</v>
      </c>
      <c r="CM26" s="259">
        <v>0.146964158536122</v>
      </c>
      <c r="CN26" s="259">
        <v>2.20667026450894</v>
      </c>
      <c r="CO26" s="259">
        <v>1.09842759805933</v>
      </c>
      <c r="CP26" s="259">
        <v>5.16329987894864</v>
      </c>
      <c r="CQ26" s="259">
        <v>4.49146845697865</v>
      </c>
      <c r="CR26" s="259">
        <v>1.77250515137631</v>
      </c>
      <c r="CS26" s="259">
        <v>3.6638709665592</v>
      </c>
      <c r="CT26" s="259">
        <v>3.54207707224225</v>
      </c>
      <c r="CU26" s="259">
        <v>2.95789145467667</v>
      </c>
      <c r="CV26" s="259">
        <v>3.38080600435411</v>
      </c>
      <c r="CW26" s="259">
        <v>8.03935453877904</v>
      </c>
      <c r="CX26" s="259">
        <v>6.54379627540899</v>
      </c>
      <c r="CY26" s="259">
        <v>6.90426023796687</v>
      </c>
      <c r="CZ26" s="259">
        <v>5.25468200852113</v>
      </c>
      <c r="DA26" s="259">
        <v>6.62974309409717</v>
      </c>
      <c r="DB26" s="259">
        <v>5.05100876018922</v>
      </c>
      <c r="DC26" s="259">
        <v>7.57011782087503</v>
      </c>
      <c r="DD26" s="259">
        <v>11.243337010404</v>
      </c>
      <c r="DE26" s="259">
        <v>9.83949784592717</v>
      </c>
      <c r="DF26" s="259">
        <v>-100</v>
      </c>
      <c r="DG26" s="259">
        <v>-100</v>
      </c>
      <c r="DH26" s="259">
        <v>-100</v>
      </c>
      <c r="DI26" s="259">
        <v>-100</v>
      </c>
      <c r="DJ26" s="259">
        <v>-100</v>
      </c>
      <c r="DK26" s="259">
        <v>-100</v>
      </c>
      <c r="DL26" s="259">
        <v>-100</v>
      </c>
      <c r="DM26" s="259">
        <v>4.82284000414013</v>
      </c>
      <c r="DN26" s="259">
        <v>4.23748369085986</v>
      </c>
      <c r="DO26" s="259">
        <v>4.79195699602089</v>
      </c>
      <c r="DP26" s="259">
        <v>3.82753642520079</v>
      </c>
      <c r="DQ26" s="259">
        <v>4.28258432574569</v>
      </c>
      <c r="DR26" s="259">
        <v>4.52664839826744</v>
      </c>
      <c r="DS26" s="259">
        <v>5.19292943192178</v>
      </c>
      <c r="DT26" s="259">
        <v>4.05659809359122</v>
      </c>
      <c r="DU26" s="259">
        <v>6.05867520312704</v>
      </c>
      <c r="DV26" s="259">
        <v>5.74373085115516</v>
      </c>
      <c r="DW26" s="259">
        <v>6.06199520206236</v>
      </c>
      <c r="DX26" s="259">
        <v>4.21698782465552</v>
      </c>
      <c r="DY26" s="259">
        <v>4.97034411079649</v>
      </c>
      <c r="DZ26" s="259">
        <v>4.55620989445966</v>
      </c>
      <c r="EA26" s="259">
        <v>4.4606985532112</v>
      </c>
      <c r="EB26" s="259">
        <v>4.12557475784483</v>
      </c>
      <c r="EC26" s="259">
        <v>-0.534310519629855</v>
      </c>
      <c r="ED26" s="259">
        <v>-47.0756109082566</v>
      </c>
      <c r="EE26" s="259">
        <v>-8.21615335611239</v>
      </c>
      <c r="EF26" s="259">
        <v>-1.61475525194616</v>
      </c>
      <c r="EG26" s="259">
        <v>2.52920595504102</v>
      </c>
      <c r="EH26" s="259">
        <v>37.1492740755322</v>
      </c>
      <c r="EI26" s="259">
        <v>-21.5562175303289</v>
      </c>
      <c r="EJ26" s="259">
        <v>1.72666459702513</v>
      </c>
      <c r="EK26" s="259">
        <v>6.02232640195498</v>
      </c>
      <c r="EL26" s="259">
        <v>13.797788041547</v>
      </c>
      <c r="EM26" s="259">
        <v>18.9189286178744</v>
      </c>
      <c r="EN26" s="259">
        <v>1.92466417484209</v>
      </c>
      <c r="EO26" s="259">
        <v>3.52486325882751</v>
      </c>
      <c r="EP26" s="259">
        <v>2.91772174651696</v>
      </c>
      <c r="EQ26" s="259">
        <v>4.89611091605791</v>
      </c>
      <c r="ER26" s="259">
        <v>6.21494719800337</v>
      </c>
      <c r="ES26" s="259">
        <v>6.42768598878642</v>
      </c>
      <c r="ET26" s="259"/>
      <c r="EU26" s="259">
        <v>4.55769050384454</v>
      </c>
      <c r="EV26" s="259">
        <v>4.50407546997256</v>
      </c>
      <c r="EW26" s="259">
        <v>5.90929047486446</v>
      </c>
      <c r="EX26" s="259">
        <v>4.68112062311579</v>
      </c>
      <c r="EY26" s="259">
        <v>-25.1337757159214</v>
      </c>
      <c r="EZ26" s="259">
        <v>24.6114373368522</v>
      </c>
      <c r="FA26" s="259">
        <v>6.33330334165099</v>
      </c>
      <c r="FB26" s="259">
        <v>3.20981975501427</v>
      </c>
      <c r="FC26" s="259">
        <v>7.88702627158702</v>
      </c>
      <c r="FD26" s="259">
        <v>4.51188905973912</v>
      </c>
      <c r="FE26" s="259">
        <v>5.49719198368228</v>
      </c>
      <c r="FF26" s="259">
        <v>4.51861810972088</v>
      </c>
      <c r="FG26" s="259">
        <v>-14.3154492322643</v>
      </c>
      <c r="FH26" s="259">
        <v>1.04546756121495</v>
      </c>
      <c r="FI26" s="259">
        <v>9.13771422688289</v>
      </c>
      <c r="FJ26" s="259">
        <v>4.46038326442324</v>
      </c>
      <c r="FK26" s="259">
        <v>-6.69660751290513</v>
      </c>
      <c r="FL26" s="259">
        <v>13.5130194534014</v>
      </c>
      <c r="FM26" s="259">
        <v>-3.43881403837194</v>
      </c>
      <c r="FN26" s="259">
        <v>1.52683531583251</v>
      </c>
      <c r="FO26" s="259">
        <v>3.78140113623577</v>
      </c>
      <c r="FP26" s="259">
        <v>-2.56096970877677</v>
      </c>
      <c r="FQ26" s="259">
        <v>0.351430420570267</v>
      </c>
      <c r="FR26" s="259">
        <v>1.00020313725571</v>
      </c>
      <c r="FS26" s="259">
        <v>5.365359794705</v>
      </c>
      <c r="FT26" s="259">
        <v>-2.03418088931352</v>
      </c>
      <c r="FU26" s="259">
        <v>4.09848810554927</v>
      </c>
      <c r="FV26" s="259">
        <v>-6.33981939619078</v>
      </c>
      <c r="FW26" s="259">
        <v>-9.81387434890611</v>
      </c>
      <c r="FX26" s="259">
        <v>13.83346347553</v>
      </c>
      <c r="FY26" s="259">
        <v>-2.91070892560515</v>
      </c>
      <c r="FZ26" s="259">
        <v>1.11988369013206</v>
      </c>
      <c r="GA26" s="259">
        <v>4.17686755013908</v>
      </c>
      <c r="GB26" s="259">
        <v>-3.05872163870895</v>
      </c>
      <c r="GC26" s="259">
        <v>2.76689824316649</v>
      </c>
      <c r="GD26" s="259">
        <v>-0.99902400458538</v>
      </c>
      <c r="GE26" s="259">
        <v>5.6579662002729</v>
      </c>
      <c r="GF26" s="259">
        <v>-1.6945551198975</v>
      </c>
      <c r="GG26" s="259">
        <v>1.39482904065251</v>
      </c>
      <c r="GH26" s="259">
        <v>-6.28002331313824</v>
      </c>
      <c r="GI26" s="259">
        <v>-6.39620924190916</v>
      </c>
      <c r="GJ26" s="259">
        <v>12.3518498384163</v>
      </c>
      <c r="GK26" s="259">
        <v>-2.96586781949952</v>
      </c>
      <c r="GL26" s="259">
        <v>1.46309929867236</v>
      </c>
      <c r="GM26" s="259">
        <v>3.13290743414774</v>
      </c>
      <c r="GN26" s="259">
        <v>-0.903527198203264</v>
      </c>
      <c r="GO26" s="259">
        <v>2.06579577905765</v>
      </c>
      <c r="GP26" s="259">
        <v>-2.63654357653007</v>
      </c>
      <c r="GQ26" s="259">
        <v>5.73362074061943</v>
      </c>
      <c r="GR26" s="259">
        <v>-1.43104176514282</v>
      </c>
      <c r="GS26" s="259">
        <v>1.4089156700809</v>
      </c>
      <c r="GT26" s="259">
        <v>-3.33834943551111</v>
      </c>
      <c r="GU26" s="259">
        <v>-7.98227791434725</v>
      </c>
      <c r="GV26" s="259">
        <v>11.8704312369752</v>
      </c>
      <c r="GW26" s="259">
        <v>-2.71198237703059</v>
      </c>
      <c r="GX26" s="259">
        <v>1.96163621973191</v>
      </c>
      <c r="GY26" s="259">
        <v>3.02935192578251</v>
      </c>
      <c r="GZ26" s="259">
        <v>0.61887740640303</v>
      </c>
      <c r="HA26" s="259">
        <v>0.0127801663531102</v>
      </c>
      <c r="HB26" s="259">
        <v>-2.53116850690022</v>
      </c>
      <c r="HC26" s="259">
        <v>4.4489519377568</v>
      </c>
      <c r="HD26" s="259">
        <v>-1.40602530711067</v>
      </c>
      <c r="HE26" s="259">
        <v>1.58049247090975</v>
      </c>
      <c r="HF26" s="259">
        <v>-2.0046907455508</v>
      </c>
      <c r="HG26" s="259">
        <v>-8.70583141101416</v>
      </c>
      <c r="HH26" s="259">
        <v>11.0684471362989</v>
      </c>
      <c r="HI26" s="259">
        <v>-2.45204621081973</v>
      </c>
      <c r="HJ26" s="259">
        <v>1.54100755790452</v>
      </c>
      <c r="HK26" s="259">
        <v>4.0997869617534</v>
      </c>
      <c r="HL26" s="259">
        <v>-0.300248695991584</v>
      </c>
      <c r="HM26" s="259">
        <v>0.892786072108549</v>
      </c>
      <c r="HN26" s="259">
        <v>-3.4211136032422</v>
      </c>
      <c r="HO26" s="259">
        <v>3.55656975853191</v>
      </c>
      <c r="HP26" s="259">
        <v>-0.496936560446954</v>
      </c>
      <c r="HQ26" s="259">
        <v>2.33145644425707</v>
      </c>
      <c r="HR26" s="259">
        <v>-2.64183721316546</v>
      </c>
      <c r="HS26" s="259">
        <v>-7.25681936246552</v>
      </c>
      <c r="HT26" s="259">
        <v>-6.78152856521324</v>
      </c>
      <c r="HU26" s="259">
        <v>-69.1929017432208</v>
      </c>
      <c r="HV26" s="259">
        <v>78.1364090027231</v>
      </c>
      <c r="HW26" s="259">
        <v>68.9729044950015</v>
      </c>
      <c r="HX26" s="259">
        <v>12.6307305293849</v>
      </c>
      <c r="HY26" s="259">
        <v>2.46007971946985</v>
      </c>
      <c r="HZ26" s="259">
        <v>-1.71951768301419</v>
      </c>
      <c r="IA26" s="259">
        <v>8.19200001990923</v>
      </c>
      <c r="IB26" s="259">
        <v>-0.0991532555203065</v>
      </c>
      <c r="IC26" s="259">
        <v>4.20000310464113</v>
      </c>
      <c r="ID26" s="259">
        <v>-2.07411497944935</v>
      </c>
      <c r="IE26" s="259">
        <v>-8.28904988537651</v>
      </c>
      <c r="IF26" s="259">
        <v>2.22235590388414</v>
      </c>
      <c r="IG26" s="259">
        <v>-10.9322839501798</v>
      </c>
      <c r="IH26" s="259">
        <v>-16.1274724748831</v>
      </c>
      <c r="II26" s="259">
        <v>-18.0037224386234</v>
      </c>
      <c r="IJ26" s="259">
        <v>-1.4384681192587</v>
      </c>
      <c r="IK26" s="259">
        <v>34.2520309584167</v>
      </c>
      <c r="IL26" s="259">
        <v>7.31710038620474</v>
      </c>
      <c r="IM26" s="259">
        <v>18.7098262641511</v>
      </c>
      <c r="IN26" s="259">
        <v>4.91936277955658</v>
      </c>
      <c r="IO26" s="259">
        <v>3.38486984741107</v>
      </c>
      <c r="IP26" s="259">
        <v>0.452682299191736</v>
      </c>
      <c r="IQ26" s="259">
        <v>-7.78735077932869</v>
      </c>
      <c r="IR26" s="259">
        <v>2.72149768416534</v>
      </c>
      <c r="IS26" s="259">
        <v>-10.1015195540653</v>
      </c>
      <c r="IT26" s="259">
        <v>-17.2467545876755</v>
      </c>
      <c r="IU26" s="259">
        <v>2.14440801554976</v>
      </c>
      <c r="IV26" s="259">
        <v>0.431399038664409</v>
      </c>
      <c r="IW26" s="259">
        <v>16.2534331596504</v>
      </c>
      <c r="IX26" s="259">
        <v>1.25022473997277</v>
      </c>
      <c r="IY26" s="259">
        <v>11.6152641671336</v>
      </c>
      <c r="IZ26" s="259">
        <v>1.53611790191721</v>
      </c>
      <c r="JA26" s="259">
        <v>5.51116942602658</v>
      </c>
      <c r="JB26" s="259">
        <v>-0.636541605619584</v>
      </c>
      <c r="JC26" s="259">
        <v>-4.07974967543507</v>
      </c>
      <c r="JD26" s="259">
        <v>2.06526561522611</v>
      </c>
      <c r="JE26" s="259">
        <v>-12.4407600027967</v>
      </c>
      <c r="JF26" s="259">
        <v>-15.7088474757742</v>
      </c>
      <c r="JG26" s="259">
        <v>2.02439932670843</v>
      </c>
      <c r="JH26" s="259">
        <v>-0.135236096822041</v>
      </c>
      <c r="JI26" s="259">
        <v>16.7309610852763</v>
      </c>
      <c r="JJ26" s="259">
        <v>5.81276496676043</v>
      </c>
      <c r="JK26" s="259">
        <v>10.0702055969857</v>
      </c>
      <c r="JL26" s="259">
        <v>1.87963965241933</v>
      </c>
      <c r="JM26" s="259">
        <v>3.88308718065016</v>
      </c>
      <c r="JN26" s="259">
        <v>0.661555755553451</v>
      </c>
      <c r="JO26" s="259">
        <v>-5.49992183481841</v>
      </c>
      <c r="JP26" s="259">
        <v>4.5127769568788</v>
      </c>
      <c r="JQ26" s="259">
        <v>-9.45085642089424</v>
      </c>
      <c r="JR26" s="259">
        <v>-16.7725626097542</v>
      </c>
      <c r="JS26" s="259">
        <v>-100</v>
      </c>
      <c r="JT26" s="259" t="e">
        <v>#DIV/0!</v>
      </c>
      <c r="JU26" s="259" t="e">
        <v>#DIV/0!</v>
      </c>
      <c r="JV26" s="259" t="e">
        <v>#DIV/0!</v>
      </c>
      <c r="JW26" s="259" t="e">
        <v>#DIV/0!</v>
      </c>
      <c r="JX26" s="259" t="e">
        <v>#DIV/0!</v>
      </c>
      <c r="JY26" s="259" t="e">
        <v>#DIV/0!</v>
      </c>
      <c r="JZ26" s="259">
        <v>4.89365286520575</v>
      </c>
      <c r="KA26" s="259">
        <v>0.93258640861977</v>
      </c>
      <c r="KB26" s="259">
        <v>6.17030315672571</v>
      </c>
      <c r="KC26" s="259">
        <v>-6.74497290534792</v>
      </c>
      <c r="KD26" s="259">
        <v>4.30790111563235</v>
      </c>
      <c r="KE26" s="259">
        <v>1.46947988304798</v>
      </c>
      <c r="KF26" s="259">
        <v>5.1931974006185</v>
      </c>
      <c r="KG26" s="259">
        <v>-6.33626144251505</v>
      </c>
      <c r="KH26" s="259">
        <v>4.55202443983917</v>
      </c>
      <c r="KI26" s="259">
        <v>2.11627370047955</v>
      </c>
      <c r="KJ26" s="259">
        <v>4.05686316759501</v>
      </c>
      <c r="KK26" s="259">
        <v>-4.5341457632111</v>
      </c>
      <c r="KL26" s="259">
        <v>4.24155413157359</v>
      </c>
      <c r="KM26" s="259">
        <v>2.42362023823408</v>
      </c>
      <c r="KN26" s="259">
        <v>2.24673617678863</v>
      </c>
      <c r="KO26" s="259">
        <v>-3.84404904383452</v>
      </c>
      <c r="KP26" s="259">
        <v>3.83029517366784</v>
      </c>
      <c r="KQ26" s="259">
        <v>2.33005700220676</v>
      </c>
      <c r="KR26" s="259">
        <v>1.91871506678298</v>
      </c>
      <c r="KS26" s="259">
        <v>-8.14727331168861</v>
      </c>
      <c r="KT26" s="259">
        <v>-44.7532614513646</v>
      </c>
      <c r="KU26" s="259">
        <v>77.4653693719458</v>
      </c>
      <c r="KV26" s="259">
        <v>9.24904645974955</v>
      </c>
      <c r="KW26" s="259">
        <v>-4.27846008540563</v>
      </c>
      <c r="KX26" s="259">
        <v>-26.09861730219</v>
      </c>
      <c r="KY26" s="259">
        <v>1.50294213913233</v>
      </c>
      <c r="KZ26" s="259">
        <v>41.6752323366433</v>
      </c>
      <c r="LA26" s="259">
        <v>-0.236379628437462</v>
      </c>
      <c r="LB26" s="259">
        <v>-20.6788403006826</v>
      </c>
      <c r="LC26" s="259">
        <v>6.07078870760462</v>
      </c>
      <c r="LD26" s="259">
        <v>21.4289486596891</v>
      </c>
      <c r="LE26" s="259">
        <v>1.32989145252283</v>
      </c>
      <c r="LF26" s="259">
        <v>-21.144034528833</v>
      </c>
      <c r="LG26" s="259">
        <v>8.10978933861979</v>
      </c>
      <c r="LH26" s="259">
        <v>22.9556487610784</v>
      </c>
      <c r="LI26" s="259">
        <v>1.53284592500025</v>
      </c>
      <c r="LJ26" s="378"/>
      <c r="LK26" s="379" t="s">
        <v>687</v>
      </c>
      <c r="LL26" s="380">
        <v>0.627792336360081</v>
      </c>
      <c r="LM26" s="381">
        <v>6.62267619966403</v>
      </c>
      <c r="LN26" s="382"/>
      <c r="LO26" s="113"/>
      <c r="LP26" s="380">
        <v>6.98975432735438</v>
      </c>
      <c r="LQ26" s="382"/>
      <c r="LR26"/>
      <c r="LS26"/>
      <c r="LT26"/>
      <c r="LU26"/>
      <c r="LV26"/>
    </row>
    <row r="27" s="100" customFormat="1" ht="18" customHeight="1" spans="1:334">
      <c r="A27" s="300"/>
      <c r="C27" s="325">
        <v>5.2</v>
      </c>
      <c r="D27" s="329">
        <v>2.64799094890528</v>
      </c>
      <c r="E27" s="329">
        <v>2.34941406729054</v>
      </c>
      <c r="F27" s="330">
        <v>24</v>
      </c>
      <c r="G27" s="328"/>
      <c r="H27" s="71" t="s">
        <v>688</v>
      </c>
      <c r="I27" s="259">
        <v>1.29889606800884</v>
      </c>
      <c r="J27" s="259">
        <v>-2.38093671633285</v>
      </c>
      <c r="K27" s="259">
        <v>0.387435399943811</v>
      </c>
      <c r="L27" s="259">
        <v>-0.0916922065235468</v>
      </c>
      <c r="M27" s="259">
        <v>3.82849551790714</v>
      </c>
      <c r="N27" s="259">
        <v>3.96018528439086</v>
      </c>
      <c r="O27" s="259">
        <v>1.23419112544178</v>
      </c>
      <c r="P27" s="259">
        <v>1.55257434880924</v>
      </c>
      <c r="Q27" s="259">
        <v>0.760925393143168</v>
      </c>
      <c r="R27" s="259">
        <v>1.1572857283974</v>
      </c>
      <c r="S27" s="259">
        <v>8.40262461921884</v>
      </c>
      <c r="T27" s="259">
        <v>5.29450477729149</v>
      </c>
      <c r="U27" s="259">
        <v>4.6290447650934</v>
      </c>
      <c r="V27" s="259">
        <v>3.6745475580714</v>
      </c>
      <c r="W27" s="259">
        <v>5.32682353002923</v>
      </c>
      <c r="X27" s="259">
        <v>4.92255499732796</v>
      </c>
      <c r="Y27" s="259">
        <v>5.2755663299769</v>
      </c>
      <c r="Z27" s="259">
        <v>3.98739404003132</v>
      </c>
      <c r="AA27" s="259">
        <v>8.41645389989736</v>
      </c>
      <c r="AB27" s="259">
        <v>7.72359025694587</v>
      </c>
      <c r="AC27" s="259">
        <v>5.0557821141888</v>
      </c>
      <c r="AD27" s="259">
        <v>5.54409325247491</v>
      </c>
      <c r="AE27" s="259">
        <v>5.00275627517107</v>
      </c>
      <c r="AF27" s="259">
        <v>5.4320947642485</v>
      </c>
      <c r="AG27" s="355">
        <v>7.1141418616439</v>
      </c>
      <c r="AH27" s="259">
        <v>5.99675736377769</v>
      </c>
      <c r="AI27" s="259">
        <v>4.13288203637785</v>
      </c>
      <c r="AJ27" s="259">
        <v>3.48609264774322</v>
      </c>
      <c r="AK27" s="259">
        <v>3.12771470760515</v>
      </c>
      <c r="AL27" s="259">
        <v>3.34055989526325</v>
      </c>
      <c r="AM27" s="259">
        <v>3.49070677776315</v>
      </c>
      <c r="AN27" s="259">
        <v>4.01343397489606</v>
      </c>
      <c r="AO27" s="259">
        <v>3.7348405845942</v>
      </c>
      <c r="AP27" s="259">
        <v>4.72426368109251</v>
      </c>
      <c r="AQ27" s="259">
        <v>4.00240972815735</v>
      </c>
      <c r="AR27" s="259">
        <v>3.41497564177149</v>
      </c>
      <c r="AS27" s="259">
        <v>3.18849798831928</v>
      </c>
      <c r="AT27" s="259">
        <v>3.61114516933566</v>
      </c>
      <c r="AU27" s="259">
        <v>3.02459035343226</v>
      </c>
      <c r="AV27" s="259">
        <v>3.96266020387854</v>
      </c>
      <c r="AW27" s="259">
        <v>3.45275059194816</v>
      </c>
      <c r="AX27" s="259">
        <v>4.29875818145524</v>
      </c>
      <c r="AY27" s="259">
        <v>4.74583797008283</v>
      </c>
      <c r="AZ27" s="259">
        <v>3.69583563651872</v>
      </c>
      <c r="BA27" s="259">
        <v>3.2853836841672</v>
      </c>
      <c r="BB27" s="259">
        <v>4.41651305553785</v>
      </c>
      <c r="BC27" s="259">
        <v>4.95994633151207</v>
      </c>
      <c r="BD27" s="259">
        <v>5.21113785322464</v>
      </c>
      <c r="BE27" s="259">
        <v>3.66663994757783</v>
      </c>
      <c r="BF27" s="259">
        <v>8.45063958868883</v>
      </c>
      <c r="BG27" s="259">
        <v>-8.61551622252387</v>
      </c>
      <c r="BH27" s="259">
        <v>-50.9606952045322</v>
      </c>
      <c r="BI27" s="259">
        <v>-37.0856357484988</v>
      </c>
      <c r="BJ27" s="259">
        <v>5.3116272693714</v>
      </c>
      <c r="BK27" s="259">
        <v>3.10558786593522</v>
      </c>
      <c r="BL27" s="259">
        <v>3.21218320776506</v>
      </c>
      <c r="BM27" s="259">
        <v>4.13048528077475</v>
      </c>
      <c r="BN27" s="259">
        <v>4.31737445258248</v>
      </c>
      <c r="BO27" s="259">
        <v>2.87583356707948</v>
      </c>
      <c r="BP27" s="259">
        <v>3.64799132677082</v>
      </c>
      <c r="BQ27" s="259">
        <v>4.81548172895788</v>
      </c>
      <c r="BR27" s="259">
        <v>-1.38727794508624</v>
      </c>
      <c r="BS27" s="259">
        <v>8.0036439276172</v>
      </c>
      <c r="BT27" s="259">
        <v>100.04006412635</v>
      </c>
      <c r="BU27" s="259">
        <v>45.4765648077571</v>
      </c>
      <c r="BV27" s="259">
        <v>-27.0384110015254</v>
      </c>
      <c r="BW27" s="259">
        <v>-30.6759622791359</v>
      </c>
      <c r="BX27" s="259">
        <v>-9.41746338930652</v>
      </c>
      <c r="BY27" s="259">
        <v>1.04284017304161</v>
      </c>
      <c r="BZ27" s="259">
        <v>3.5491404997864</v>
      </c>
      <c r="CA27" s="259">
        <v>6.26068834351673</v>
      </c>
      <c r="CB27" s="259">
        <v>7.53770114179872</v>
      </c>
      <c r="CC27" s="259">
        <v>6.43262969052117</v>
      </c>
      <c r="CD27" s="259">
        <v>5.23420359585811</v>
      </c>
      <c r="CE27" s="259">
        <v>9.82898649514897</v>
      </c>
      <c r="CF27" s="259">
        <v>6.80662059657405</v>
      </c>
      <c r="CG27" s="259">
        <v>7.88341006925484</v>
      </c>
      <c r="CH27" s="259">
        <v>18.8596549438815</v>
      </c>
      <c r="CI27" s="259">
        <v>22.008314937207</v>
      </c>
      <c r="CJ27" s="259">
        <v>11.3568473181754</v>
      </c>
      <c r="CK27" s="259">
        <v>1.30773854751868</v>
      </c>
      <c r="CL27" s="259">
        <v>1.81785736987146</v>
      </c>
      <c r="CM27" s="259">
        <v>1.38590095267217</v>
      </c>
      <c r="CN27" s="259">
        <v>-2.97395037247504</v>
      </c>
      <c r="CO27" s="259">
        <v>-4.68045799139639</v>
      </c>
      <c r="CP27" s="259">
        <v>5.1104320047949</v>
      </c>
      <c r="CQ27" s="259">
        <v>4.87609425719948</v>
      </c>
      <c r="CR27" s="259">
        <v>2.99869559834885</v>
      </c>
      <c r="CS27" s="259">
        <v>7.1701004703832</v>
      </c>
      <c r="CT27" s="259">
        <v>4.57674352198609</v>
      </c>
      <c r="CU27" s="259">
        <v>2.3211973659474</v>
      </c>
      <c r="CV27" s="259">
        <v>0.395563535472078</v>
      </c>
      <c r="CW27" s="259">
        <v>5.63960441689191</v>
      </c>
      <c r="CX27" s="259">
        <v>2.48250800457659</v>
      </c>
      <c r="CY27" s="259">
        <v>4.25236770198791</v>
      </c>
      <c r="CZ27" s="259">
        <v>1.0749788462179</v>
      </c>
      <c r="DA27" s="259">
        <v>2.59839170014399</v>
      </c>
      <c r="DB27" s="259">
        <v>1.39704087059349</v>
      </c>
      <c r="DC27" s="259">
        <v>2.18809306652783</v>
      </c>
      <c r="DD27" s="259">
        <v>6.97070580582231</v>
      </c>
      <c r="DE27" s="259">
        <v>5.36861284601436</v>
      </c>
      <c r="DF27" s="259">
        <v>-100</v>
      </c>
      <c r="DG27" s="259">
        <v>-100</v>
      </c>
      <c r="DH27" s="259">
        <v>-100</v>
      </c>
      <c r="DI27" s="259">
        <v>-100</v>
      </c>
      <c r="DJ27" s="259">
        <v>-100</v>
      </c>
      <c r="DK27" s="259">
        <v>-100</v>
      </c>
      <c r="DL27" s="259">
        <v>-100</v>
      </c>
      <c r="DM27" s="259">
        <v>-0.238775090738699</v>
      </c>
      <c r="DN27" s="259">
        <v>2.55533031214927</v>
      </c>
      <c r="DO27" s="259">
        <v>1.17962391792925</v>
      </c>
      <c r="DP27" s="259">
        <v>4.8704144291642</v>
      </c>
      <c r="DQ27" s="259">
        <v>4.56577847273614</v>
      </c>
      <c r="DR27" s="259">
        <v>4.71297990239437</v>
      </c>
      <c r="DS27" s="259">
        <v>7.07706256304166</v>
      </c>
      <c r="DT27" s="259">
        <v>5.32533885116482</v>
      </c>
      <c r="DU27" s="259">
        <v>5.6966275700768</v>
      </c>
      <c r="DV27" s="259">
        <v>3.31868760745375</v>
      </c>
      <c r="DW27" s="259">
        <v>3.74091580688601</v>
      </c>
      <c r="DX27" s="259">
        <v>4.05032232627977</v>
      </c>
      <c r="DY27" s="259">
        <v>3.26730863489273</v>
      </c>
      <c r="DZ27" s="259">
        <v>3.91195539967686</v>
      </c>
      <c r="EA27" s="259">
        <v>3.9267744560596</v>
      </c>
      <c r="EB27" s="259">
        <v>4.85912034852225</v>
      </c>
      <c r="EC27" s="259">
        <v>0.926348999642613</v>
      </c>
      <c r="ED27" s="259">
        <v>-26.9839892382454</v>
      </c>
      <c r="EE27" s="259">
        <v>3.47178589817831</v>
      </c>
      <c r="EF27" s="259">
        <v>3.61407646862824</v>
      </c>
      <c r="EG27" s="259">
        <v>3.66872109810265</v>
      </c>
      <c r="EH27" s="259">
        <v>21.3523959597212</v>
      </c>
      <c r="EI27" s="259">
        <v>-13.4248852980637</v>
      </c>
      <c r="EJ27" s="259">
        <v>5.76458513853564</v>
      </c>
      <c r="EK27" s="259">
        <v>7.15486562933813</v>
      </c>
      <c r="EL27" s="259">
        <v>10.7837450980228</v>
      </c>
      <c r="EM27" s="259">
        <v>10.5140902048261</v>
      </c>
      <c r="EN27" s="259">
        <v>0.0689917474682176</v>
      </c>
      <c r="EO27" s="259">
        <v>1.7208859768636</v>
      </c>
      <c r="EP27" s="259">
        <v>4.87089927524855</v>
      </c>
      <c r="EQ27" s="259">
        <v>2.81447234937835</v>
      </c>
      <c r="ER27" s="259">
        <v>2.62477049849781</v>
      </c>
      <c r="ES27" s="259">
        <v>2.05288718358649</v>
      </c>
      <c r="ET27" s="259"/>
      <c r="EU27" s="259">
        <v>0.603672817985384</v>
      </c>
      <c r="EV27" s="259">
        <v>4.78594844267124</v>
      </c>
      <c r="EW27" s="259">
        <v>4.7061120729829</v>
      </c>
      <c r="EX27" s="259">
        <v>3.4477785674017</v>
      </c>
      <c r="EY27" s="259">
        <v>-17.520846733133</v>
      </c>
      <c r="EZ27" s="259">
        <v>21.9841987702395</v>
      </c>
      <c r="FA27" s="259">
        <v>7.2199384014755</v>
      </c>
      <c r="FB27" s="259">
        <v>2.9934574713034</v>
      </c>
      <c r="FC27" s="259">
        <v>3.68156100287248</v>
      </c>
      <c r="FD27" s="259">
        <v>5.44168244454191</v>
      </c>
      <c r="FE27" s="259">
        <v>4.17035657711715</v>
      </c>
      <c r="FF27" s="259">
        <v>3.99663595074171</v>
      </c>
      <c r="FG27" s="259">
        <v>-4.76447722247343</v>
      </c>
      <c r="FH27" s="259">
        <v>2.79656408667022</v>
      </c>
      <c r="FI27" s="259">
        <v>6.80421652092598</v>
      </c>
      <c r="FJ27" s="259">
        <v>2.97301414183183</v>
      </c>
      <c r="FK27" s="259">
        <v>3.92482144698776</v>
      </c>
      <c r="FL27" s="259">
        <v>5.80501540216997</v>
      </c>
      <c r="FM27" s="259">
        <v>0.728626612746879</v>
      </c>
      <c r="FN27" s="259">
        <v>-4.40402187032359</v>
      </c>
      <c r="FO27" s="259">
        <v>6.47385820285784</v>
      </c>
      <c r="FP27" s="259">
        <v>2.84475477262345</v>
      </c>
      <c r="FQ27" s="259">
        <v>-5.79422530971289</v>
      </c>
      <c r="FR27" s="259">
        <v>2.90789826294531</v>
      </c>
      <c r="FS27" s="259">
        <v>-3.60523668662357</v>
      </c>
      <c r="FT27" s="259">
        <v>-6.25606086163023</v>
      </c>
      <c r="FU27" s="259">
        <v>1.09083988667898</v>
      </c>
      <c r="FV27" s="259">
        <v>-1.34324652532042</v>
      </c>
      <c r="FW27" s="259">
        <v>0.149598024900982</v>
      </c>
      <c r="FX27" s="259">
        <v>8.80553235601988</v>
      </c>
      <c r="FY27" s="259">
        <v>0.24787057411082</v>
      </c>
      <c r="FZ27" s="259">
        <v>-0.65304071324536</v>
      </c>
      <c r="GA27" s="259">
        <v>6.60890318692906</v>
      </c>
      <c r="GB27" s="259">
        <v>0.148008898019711</v>
      </c>
      <c r="GC27" s="259">
        <v>-5.49794657352429</v>
      </c>
      <c r="GD27" s="259">
        <v>2.10568393492807</v>
      </c>
      <c r="GE27" s="259">
        <v>-3.22605139674491</v>
      </c>
      <c r="GF27" s="259">
        <v>0.458300868494348</v>
      </c>
      <c r="GG27" s="259">
        <v>-1.80763647763943</v>
      </c>
      <c r="GH27" s="259">
        <v>-1.9667560285898</v>
      </c>
      <c r="GI27" s="259">
        <v>-0.764034626661172</v>
      </c>
      <c r="GJ27" s="259">
        <v>10.5395815605967</v>
      </c>
      <c r="GK27" s="259">
        <v>-0.136903770972012</v>
      </c>
      <c r="GL27" s="259">
        <v>-0.318788440287165</v>
      </c>
      <c r="GM27" s="259">
        <v>5.30441592806747</v>
      </c>
      <c r="GN27" s="259">
        <v>4.41354060357406</v>
      </c>
      <c r="GO27" s="259">
        <v>-6.10188660889862</v>
      </c>
      <c r="GP27" s="259">
        <v>-0.422995014349866</v>
      </c>
      <c r="GQ27" s="259">
        <v>-2.77623515581176</v>
      </c>
      <c r="GR27" s="259">
        <v>-0.056951015920859</v>
      </c>
      <c r="GS27" s="259">
        <v>-1.4061445312456</v>
      </c>
      <c r="GT27" s="259">
        <v>-0.402749035851187</v>
      </c>
      <c r="GU27" s="259">
        <v>-1.79923621080104</v>
      </c>
      <c r="GV27" s="259">
        <v>8.5958239976667</v>
      </c>
      <c r="GW27" s="259">
        <v>-0.757172697501574</v>
      </c>
      <c r="GX27" s="259">
        <v>-0.663989871273998</v>
      </c>
      <c r="GY27" s="259">
        <v>5.52175360720624</v>
      </c>
      <c r="GZ27" s="259">
        <v>4.5652464548709</v>
      </c>
      <c r="HA27" s="259">
        <v>-5.62761119657199</v>
      </c>
      <c r="HB27" s="259">
        <v>-0.689705710794669</v>
      </c>
      <c r="HC27" s="259">
        <v>-1.84891471146291</v>
      </c>
      <c r="HD27" s="259">
        <v>-0.745848530609962</v>
      </c>
      <c r="HE27" s="259">
        <v>-1.96302962229237</v>
      </c>
      <c r="HF27" s="259">
        <v>-0.620865914462527</v>
      </c>
      <c r="HG27" s="259">
        <v>-1.39701816520204</v>
      </c>
      <c r="HH27" s="259">
        <v>7.98105033168004</v>
      </c>
      <c r="HI27" s="259">
        <v>0.146463064078702</v>
      </c>
      <c r="HJ27" s="259">
        <v>-1.15120697668586</v>
      </c>
      <c r="HK27" s="259">
        <v>6.38468092328999</v>
      </c>
      <c r="HL27" s="259">
        <v>5.01346855356077</v>
      </c>
      <c r="HM27" s="259">
        <v>-6.57362709933199</v>
      </c>
      <c r="HN27" s="259">
        <v>-1.08279868245931</v>
      </c>
      <c r="HO27" s="259">
        <v>-0.774013583717121</v>
      </c>
      <c r="HP27" s="259">
        <v>-0.229282643580547</v>
      </c>
      <c r="HQ27" s="259">
        <v>-1.72840625753294</v>
      </c>
      <c r="HR27" s="259">
        <v>-2.07975009338128</v>
      </c>
      <c r="HS27" s="259">
        <v>3.15330419451452</v>
      </c>
      <c r="HT27" s="259">
        <v>-9.01120934154973</v>
      </c>
      <c r="HU27" s="259">
        <v>-46.2587878884766</v>
      </c>
      <c r="HV27" s="259">
        <v>26.8168257284266</v>
      </c>
      <c r="HW27" s="259">
        <v>78.0760879944392</v>
      </c>
      <c r="HX27" s="259">
        <v>2.81367489803117</v>
      </c>
      <c r="HY27" s="259">
        <v>-6.4770385791422</v>
      </c>
      <c r="HZ27" s="259">
        <v>-0.202710032039406</v>
      </c>
      <c r="IA27" s="259">
        <v>-0.595926807561767</v>
      </c>
      <c r="IB27" s="259">
        <v>-1.60799418612054</v>
      </c>
      <c r="IC27" s="259">
        <v>-0.990806657759066</v>
      </c>
      <c r="ID27" s="259">
        <v>-0.976776938934762</v>
      </c>
      <c r="IE27" s="259">
        <v>-2.95109131030878</v>
      </c>
      <c r="IF27" s="259">
        <v>-0.346316956878965</v>
      </c>
      <c r="IG27" s="259">
        <v>-0.462659165261968</v>
      </c>
      <c r="IH27" s="259">
        <v>-7.7740939177927</v>
      </c>
      <c r="II27" s="259">
        <v>-10.6886091249408</v>
      </c>
      <c r="IJ27" s="259">
        <v>-2.31217309424584</v>
      </c>
      <c r="IK27" s="259">
        <v>22.2021589532384</v>
      </c>
      <c r="IL27" s="259">
        <v>11.3216961816116</v>
      </c>
      <c r="IM27" s="259">
        <v>1.86972499612182</v>
      </c>
      <c r="IN27" s="259">
        <v>0.968508428166984</v>
      </c>
      <c r="IO27" s="259">
        <v>0.19905959491264</v>
      </c>
      <c r="IP27" s="259">
        <v>-1.9943525022619</v>
      </c>
      <c r="IQ27" s="259">
        <v>-4.04385717516139</v>
      </c>
      <c r="IR27" s="259">
        <v>4.00480675624719</v>
      </c>
      <c r="IS27" s="259">
        <v>-3.20181095181724</v>
      </c>
      <c r="IT27" s="259">
        <v>-6.84430244772201</v>
      </c>
      <c r="IU27" s="259">
        <v>-1.60191362923065</v>
      </c>
      <c r="IV27" s="259">
        <v>0.275633109282808</v>
      </c>
      <c r="IW27" s="259">
        <v>11.5337685264378</v>
      </c>
      <c r="IX27" s="259">
        <v>1.27575953375873</v>
      </c>
      <c r="IY27" s="259">
        <v>2.38267361084239</v>
      </c>
      <c r="IZ27" s="259">
        <v>0.540155325114029</v>
      </c>
      <c r="JA27" s="259">
        <v>-4.10975453652473</v>
      </c>
      <c r="JB27" s="259">
        <v>-3.71808942440043</v>
      </c>
      <c r="JC27" s="259">
        <v>5.81242223050356</v>
      </c>
      <c r="JD27" s="259">
        <v>3.77293393744607</v>
      </c>
      <c r="JE27" s="259">
        <v>-4.93460612869094</v>
      </c>
      <c r="JF27" s="259">
        <v>-3.07153495421252</v>
      </c>
      <c r="JG27" s="259">
        <v>-3.98300089030988</v>
      </c>
      <c r="JH27" s="259">
        <v>-1.88714525985276</v>
      </c>
      <c r="JI27" s="259">
        <v>9.43475870790739</v>
      </c>
      <c r="JJ27" s="259">
        <v>6.56577638897791</v>
      </c>
      <c r="JK27" s="259">
        <v>-0.677087672098892</v>
      </c>
      <c r="JL27" s="259">
        <v>2.27647084223082</v>
      </c>
      <c r="JM27" s="259">
        <v>-7.03228381838859</v>
      </c>
      <c r="JN27" s="259">
        <v>-2.26691820630305</v>
      </c>
      <c r="JO27" s="259">
        <v>4.57343749480827</v>
      </c>
      <c r="JP27" s="259">
        <v>4.58252173769095</v>
      </c>
      <c r="JQ27" s="259">
        <v>-0.485350347990845</v>
      </c>
      <c r="JR27" s="259">
        <v>-4.52322595956807</v>
      </c>
      <c r="JS27" s="259">
        <v>-100</v>
      </c>
      <c r="JT27" s="259" t="e">
        <v>#DIV/0!</v>
      </c>
      <c r="JU27" s="259" t="e">
        <v>#DIV/0!</v>
      </c>
      <c r="JV27" s="259" t="e">
        <v>#DIV/0!</v>
      </c>
      <c r="JW27" s="259" t="e">
        <v>#DIV/0!</v>
      </c>
      <c r="JX27" s="259" t="e">
        <v>#DIV/0!</v>
      </c>
      <c r="JY27" s="259" t="e">
        <v>#DIV/0!</v>
      </c>
      <c r="JZ27" s="259">
        <v>4.93591271529891</v>
      </c>
      <c r="KA27" s="259">
        <v>2.48733414972942</v>
      </c>
      <c r="KB27" s="259">
        <v>-7.3974304844365</v>
      </c>
      <c r="KC27" s="259">
        <v>0.171550141537651</v>
      </c>
      <c r="KD27" s="259">
        <v>7.87495041197394</v>
      </c>
      <c r="KE27" s="259">
        <v>1.11253987538788</v>
      </c>
      <c r="KF27" s="259">
        <v>-4.01951038897099</v>
      </c>
      <c r="KG27" s="259">
        <v>-0.119436178582802</v>
      </c>
      <c r="KH27" s="259">
        <v>8.02681029535914</v>
      </c>
      <c r="KI27" s="259">
        <v>3.39533616784588</v>
      </c>
      <c r="KJ27" s="259">
        <v>-5.5897000776375</v>
      </c>
      <c r="KK27" s="259">
        <v>0.232658834734593</v>
      </c>
      <c r="KL27" s="259">
        <v>5.59644638364661</v>
      </c>
      <c r="KM27" s="259">
        <v>3.81787760377379</v>
      </c>
      <c r="KN27" s="259">
        <v>-5.30812205158387</v>
      </c>
      <c r="KO27" s="259">
        <v>-0.521625654126609</v>
      </c>
      <c r="KP27" s="259">
        <v>6.25563280414869</v>
      </c>
      <c r="KQ27" s="259">
        <v>3.83268324356595</v>
      </c>
      <c r="KR27" s="259">
        <v>-4.45862408614757</v>
      </c>
      <c r="KS27" s="259">
        <v>-4.25259058269219</v>
      </c>
      <c r="KT27" s="259">
        <v>-23.1284743258449</v>
      </c>
      <c r="KU27" s="259">
        <v>47.1424288690276</v>
      </c>
      <c r="KV27" s="259">
        <v>-4.32723912200159</v>
      </c>
      <c r="KW27" s="259">
        <v>-4.20209472451283</v>
      </c>
      <c r="KX27" s="259">
        <v>-10.0158300128902</v>
      </c>
      <c r="KY27" s="259">
        <v>4.97421625763207</v>
      </c>
      <c r="KZ27" s="259">
        <v>16.8787347051994</v>
      </c>
      <c r="LA27" s="259">
        <v>-2.94282671348815</v>
      </c>
      <c r="LB27" s="259">
        <v>-6.96844896252901</v>
      </c>
      <c r="LC27" s="259">
        <v>4.71870213822483</v>
      </c>
      <c r="LD27" s="259">
        <v>5.83208998048985</v>
      </c>
      <c r="LE27" s="259">
        <v>-1.34065023830173</v>
      </c>
      <c r="LF27" s="259">
        <v>-4.08752023168736</v>
      </c>
      <c r="LG27" s="259">
        <v>2.66525966555162</v>
      </c>
      <c r="LH27" s="259">
        <v>5.63682035654398</v>
      </c>
      <c r="LI27" s="259">
        <v>-1.89043598412751</v>
      </c>
      <c r="LJ27" s="383"/>
      <c r="LK27" s="379" t="s">
        <v>689</v>
      </c>
      <c r="LL27" s="380">
        <v>0.0177838713972683</v>
      </c>
      <c r="LM27" s="381">
        <v>4.10706404057035</v>
      </c>
      <c r="LN27" s="382"/>
      <c r="LO27" s="113"/>
      <c r="LP27" s="380">
        <v>1.50332673104284</v>
      </c>
      <c r="LQ27" s="382"/>
      <c r="LR27"/>
      <c r="LS27"/>
      <c r="LT27"/>
      <c r="LU27"/>
      <c r="LV27"/>
    </row>
    <row r="28" s="77" customFormat="1" ht="30" customHeight="1" spans="1:334">
      <c r="A28" s="300"/>
      <c r="B28" s="324"/>
      <c r="C28" s="325">
        <v>5.3</v>
      </c>
      <c r="D28" s="326">
        <v>2.05869020088994</v>
      </c>
      <c r="E28" s="326">
        <v>3.79205824085665</v>
      </c>
      <c r="F28" s="327">
        <v>25</v>
      </c>
      <c r="G28" s="328"/>
      <c r="H28" s="71" t="s">
        <v>690</v>
      </c>
      <c r="I28" s="259">
        <v>6.33382593556067</v>
      </c>
      <c r="J28" s="259">
        <v>6.37126644604452</v>
      </c>
      <c r="K28" s="259">
        <v>4.57333296743631</v>
      </c>
      <c r="L28" s="259">
        <v>3.37883873063436</v>
      </c>
      <c r="M28" s="259">
        <v>7.00254853886513</v>
      </c>
      <c r="N28" s="259">
        <v>5.74983149876923</v>
      </c>
      <c r="O28" s="259">
        <v>4.77597038765494</v>
      </c>
      <c r="P28" s="259">
        <v>5.35176334931184</v>
      </c>
      <c r="Q28" s="259">
        <v>3.90982829642783</v>
      </c>
      <c r="R28" s="259">
        <v>5.49020768295495</v>
      </c>
      <c r="S28" s="259">
        <v>6.48235534717878</v>
      </c>
      <c r="T28" s="259">
        <v>0.736070898477777</v>
      </c>
      <c r="U28" s="259">
        <v>3.30408812726952</v>
      </c>
      <c r="V28" s="259">
        <v>3.24169377393515</v>
      </c>
      <c r="W28" s="259">
        <v>2.63827819637498</v>
      </c>
      <c r="X28" s="259">
        <v>3.66680131254033</v>
      </c>
      <c r="Y28" s="259">
        <v>3.50557553268499</v>
      </c>
      <c r="Z28" s="259">
        <v>3.15427189708284</v>
      </c>
      <c r="AA28" s="259">
        <v>9.53822623290547</v>
      </c>
      <c r="AB28" s="259">
        <v>9.1988959729932</v>
      </c>
      <c r="AC28" s="259">
        <v>5.42069235193594</v>
      </c>
      <c r="AD28" s="259">
        <v>5.61717652581721</v>
      </c>
      <c r="AE28" s="259">
        <v>4.98135078683144</v>
      </c>
      <c r="AF28" s="259">
        <v>4.64204372260309</v>
      </c>
      <c r="AG28" s="355">
        <v>4.69514353623578</v>
      </c>
      <c r="AH28" s="259">
        <v>3.99342005985291</v>
      </c>
      <c r="AI28" s="259">
        <v>4.29468125613452</v>
      </c>
      <c r="AJ28" s="259">
        <v>5.94947164118307</v>
      </c>
      <c r="AK28" s="259">
        <v>5.41416534960386</v>
      </c>
      <c r="AL28" s="259">
        <v>5.79783456421832</v>
      </c>
      <c r="AM28" s="259">
        <v>5.52007928332215</v>
      </c>
      <c r="AN28" s="259">
        <v>5.08698177197802</v>
      </c>
      <c r="AO28" s="259">
        <v>4.56488869983951</v>
      </c>
      <c r="AP28" s="259">
        <v>4.86347982008211</v>
      </c>
      <c r="AQ28" s="259">
        <v>4.11176321865881</v>
      </c>
      <c r="AR28" s="259">
        <v>4.20555450569611</v>
      </c>
      <c r="AS28" s="259">
        <v>3.84169206050942</v>
      </c>
      <c r="AT28" s="259">
        <v>4.89756610686658</v>
      </c>
      <c r="AU28" s="259">
        <v>3.33148239352823</v>
      </c>
      <c r="AV28" s="259">
        <v>3.69132009129763</v>
      </c>
      <c r="AW28" s="259">
        <v>3.81841356326788</v>
      </c>
      <c r="AX28" s="259">
        <v>4.81906772946763</v>
      </c>
      <c r="AY28" s="259">
        <v>4.34262807127553</v>
      </c>
      <c r="AZ28" s="259">
        <v>3.67143745698056</v>
      </c>
      <c r="BA28" s="259">
        <v>3.89689077289081</v>
      </c>
      <c r="BB28" s="259">
        <v>2.14654177126295</v>
      </c>
      <c r="BC28" s="259">
        <v>2.47557563284208</v>
      </c>
      <c r="BD28" s="259">
        <v>3.83254132045505</v>
      </c>
      <c r="BE28" s="259">
        <v>3.72054629052545</v>
      </c>
      <c r="BF28" s="259">
        <v>5.06268495200715</v>
      </c>
      <c r="BG28" s="259">
        <v>-9.54098243106725</v>
      </c>
      <c r="BH28" s="259">
        <v>-62.665022233963</v>
      </c>
      <c r="BI28" s="259">
        <v>-45.5800367177282</v>
      </c>
      <c r="BJ28" s="259">
        <v>-21.6164177633436</v>
      </c>
      <c r="BK28" s="259">
        <v>-18.0176642177277</v>
      </c>
      <c r="BL28" s="259">
        <v>-10.6662270082024</v>
      </c>
      <c r="BM28" s="259">
        <v>-6.53541759942006</v>
      </c>
      <c r="BN28" s="259">
        <v>-5.9788216201879</v>
      </c>
      <c r="BO28" s="259">
        <v>-5.87119436973292</v>
      </c>
      <c r="BP28" s="259">
        <v>-5.26779882992226</v>
      </c>
      <c r="BQ28" s="259">
        <v>-4.94413624864308</v>
      </c>
      <c r="BR28" s="259">
        <v>-5.07460445345923</v>
      </c>
      <c r="BS28" s="259">
        <v>7.37751791532406</v>
      </c>
      <c r="BT28" s="259">
        <v>131.055868779946</v>
      </c>
      <c r="BU28" s="259">
        <v>52.935626409433</v>
      </c>
      <c r="BV28" s="259">
        <v>-11.0013024389651</v>
      </c>
      <c r="BW28" s="259">
        <v>-17.2394242195474</v>
      </c>
      <c r="BX28" s="259">
        <v>-11.6710427459093</v>
      </c>
      <c r="BY28" s="259">
        <v>0.123767198255948</v>
      </c>
      <c r="BZ28" s="259">
        <v>7.59239479152183</v>
      </c>
      <c r="CA28" s="259">
        <v>11.818564338864</v>
      </c>
      <c r="CB28" s="259">
        <v>6.1299123854312</v>
      </c>
      <c r="CC28" s="259">
        <v>6.68379156744561</v>
      </c>
      <c r="CD28" s="259">
        <v>4.78581557951483</v>
      </c>
      <c r="CE28" s="259">
        <v>2.13641621071818</v>
      </c>
      <c r="CF28" s="259">
        <v>1.90689899590708</v>
      </c>
      <c r="CG28" s="259">
        <v>2.95560869168096</v>
      </c>
      <c r="CH28" s="259">
        <v>24.7592099801679</v>
      </c>
      <c r="CI28" s="259">
        <v>18.1793789926376</v>
      </c>
      <c r="CJ28" s="259">
        <v>12.967715415885</v>
      </c>
      <c r="CK28" s="259">
        <v>7.30841958854214</v>
      </c>
      <c r="CL28" s="259">
        <v>3.4522392658394</v>
      </c>
      <c r="CM28" s="259">
        <v>1.56701357618449</v>
      </c>
      <c r="CN28" s="259">
        <v>5.59625370073019</v>
      </c>
      <c r="CO28" s="259">
        <v>0.415721484426186</v>
      </c>
      <c r="CP28" s="259">
        <v>8.54678806705849</v>
      </c>
      <c r="CQ28" s="259">
        <v>5.48566721973229</v>
      </c>
      <c r="CR28" s="259">
        <v>4.84064704508711</v>
      </c>
      <c r="CS28" s="259">
        <v>11.8793262660019</v>
      </c>
      <c r="CT28" s="259">
        <v>6.66201091822154</v>
      </c>
      <c r="CU28" s="259">
        <v>6.91277043117128</v>
      </c>
      <c r="CV28" s="259">
        <v>7.17532800248775</v>
      </c>
      <c r="CW28" s="259">
        <v>8.97130079940392</v>
      </c>
      <c r="CX28" s="259">
        <v>6.78278369706014</v>
      </c>
      <c r="CY28" s="259">
        <v>8.93738522115358</v>
      </c>
      <c r="CZ28" s="259">
        <v>9.71846546594328</v>
      </c>
      <c r="DA28" s="259">
        <v>11.866389432244</v>
      </c>
      <c r="DB28" s="259">
        <v>8.37851070625324</v>
      </c>
      <c r="DC28" s="259">
        <v>11.0618051202455</v>
      </c>
      <c r="DD28" s="259">
        <v>12.7847176929548</v>
      </c>
      <c r="DE28" s="259">
        <v>6.52141282247136</v>
      </c>
      <c r="DF28" s="259">
        <v>-100</v>
      </c>
      <c r="DG28" s="259">
        <v>-100</v>
      </c>
      <c r="DH28" s="259">
        <v>-100</v>
      </c>
      <c r="DI28" s="259">
        <v>-100</v>
      </c>
      <c r="DJ28" s="259">
        <v>-100</v>
      </c>
      <c r="DK28" s="259">
        <v>-100</v>
      </c>
      <c r="DL28" s="259">
        <v>-100</v>
      </c>
      <c r="DM28" s="259">
        <v>5.74662924771701</v>
      </c>
      <c r="DN28" s="259">
        <v>5.37465606767485</v>
      </c>
      <c r="DO28" s="259">
        <v>4.6671565195817</v>
      </c>
      <c r="DP28" s="259">
        <v>4.1916264423979</v>
      </c>
      <c r="DQ28" s="259">
        <v>3.06167777555615</v>
      </c>
      <c r="DR28" s="259">
        <v>3.43992811848175</v>
      </c>
      <c r="DS28" s="259">
        <v>8.03844099059587</v>
      </c>
      <c r="DT28" s="259">
        <v>5.08359844410859</v>
      </c>
      <c r="DU28" s="259">
        <v>4.35109723766345</v>
      </c>
      <c r="DV28" s="259">
        <v>5.71842245237389</v>
      </c>
      <c r="DW28" s="259">
        <v>5.06345715651003</v>
      </c>
      <c r="DX28" s="259">
        <v>4.39707721201434</v>
      </c>
      <c r="DY28" s="259">
        <v>3.98592924284533</v>
      </c>
      <c r="DZ28" s="259">
        <v>4.11311260950849</v>
      </c>
      <c r="EA28" s="259">
        <v>3.97633275823568</v>
      </c>
      <c r="EB28" s="259">
        <v>2.80862227579696</v>
      </c>
      <c r="EC28" s="259">
        <v>-0.284041556590964</v>
      </c>
      <c r="ED28" s="259">
        <v>-43.0551425580903</v>
      </c>
      <c r="EE28" s="259">
        <v>-11.8523751771817</v>
      </c>
      <c r="EF28" s="259">
        <v>-5.70773883787901</v>
      </c>
      <c r="EG28" s="259">
        <v>-1.26977667349981</v>
      </c>
      <c r="EH28" s="259">
        <v>39.8935296429216</v>
      </c>
      <c r="EI28" s="259">
        <v>-9.36381223523414</v>
      </c>
      <c r="EJ28" s="259">
        <v>8.50205561794209</v>
      </c>
      <c r="EK28" s="259">
        <v>4.61391177521682</v>
      </c>
      <c r="EL28" s="259">
        <v>9.04712976196755</v>
      </c>
      <c r="EM28" s="259">
        <v>12.3253568338832</v>
      </c>
      <c r="EN28" s="259">
        <v>3.5080943162514</v>
      </c>
      <c r="EO28" s="259">
        <v>4.52141204163593</v>
      </c>
      <c r="EP28" s="259">
        <v>7.78096842379361</v>
      </c>
      <c r="EQ28" s="259">
        <v>7.75249366802908</v>
      </c>
      <c r="ER28" s="259">
        <v>8.47726007480649</v>
      </c>
      <c r="ES28" s="259">
        <v>10.5005864682247</v>
      </c>
      <c r="ET28" s="259"/>
      <c r="EU28" s="259">
        <v>5.5187120368644</v>
      </c>
      <c r="EV28" s="259">
        <v>3.27342595958035</v>
      </c>
      <c r="EW28" s="259">
        <v>4.88966133535847</v>
      </c>
      <c r="EX28" s="259">
        <v>3.89173889682614</v>
      </c>
      <c r="EY28" s="259">
        <v>-22.2275306114251</v>
      </c>
      <c r="EZ28" s="259">
        <v>19.3831254153988</v>
      </c>
      <c r="FA28" s="259">
        <v>3.79934717728896</v>
      </c>
      <c r="FB28" s="259">
        <v>5.93105139842763</v>
      </c>
      <c r="FC28" s="259">
        <v>10.1451917553821</v>
      </c>
      <c r="FD28" s="259">
        <v>4.89061716038093</v>
      </c>
      <c r="FE28" s="259">
        <v>4.88735670707494</v>
      </c>
      <c r="FF28" s="259">
        <v>3.72270288981697</v>
      </c>
      <c r="FG28" s="259">
        <v>-15.4522297520096</v>
      </c>
      <c r="FH28" s="259">
        <v>6.31670287464618</v>
      </c>
      <c r="FI28" s="259">
        <v>7.05163932235662</v>
      </c>
      <c r="FJ28" s="259">
        <v>7.1126673088382</v>
      </c>
      <c r="FK28" s="259">
        <v>-18.2138696244768</v>
      </c>
      <c r="FL28" s="259">
        <v>14.4300308050774</v>
      </c>
      <c r="FM28" s="259">
        <v>0.813707125680025</v>
      </c>
      <c r="FN28" s="259">
        <v>-0.61842102448179</v>
      </c>
      <c r="FO28" s="259">
        <v>1.37770020943597</v>
      </c>
      <c r="FP28" s="259">
        <v>-1.99714246640153</v>
      </c>
      <c r="FQ28" s="259">
        <v>-4.50984592860884</v>
      </c>
      <c r="FR28" s="259">
        <v>5.44434722414988</v>
      </c>
      <c r="FS28" s="259">
        <v>-0.542613639259045</v>
      </c>
      <c r="FT28" s="259">
        <v>-1.98767451779787</v>
      </c>
      <c r="FU28" s="259">
        <v>4.6328187272709</v>
      </c>
      <c r="FV28" s="259">
        <v>11.1418332900701</v>
      </c>
      <c r="FW28" s="259">
        <v>-18.1850724431018</v>
      </c>
      <c r="FX28" s="259">
        <v>12.4958845810407</v>
      </c>
      <c r="FY28" s="259">
        <v>-0.337842592925213</v>
      </c>
      <c r="FZ28" s="259">
        <v>2.8651739444016</v>
      </c>
      <c r="GA28" s="259">
        <v>0.190835277037024</v>
      </c>
      <c r="GB28" s="259">
        <v>-2.89966089482243</v>
      </c>
      <c r="GC28" s="259">
        <v>-3.98508287064418</v>
      </c>
      <c r="GD28" s="259">
        <v>4.00114498854187</v>
      </c>
      <c r="GE28" s="259">
        <v>0.970047923360241</v>
      </c>
      <c r="GF28" s="259">
        <v>-1.06585720481492</v>
      </c>
      <c r="GG28" s="259">
        <v>-1.0136561005626</v>
      </c>
      <c r="GH28" s="259">
        <v>13.9751197204694</v>
      </c>
      <c r="GI28" s="259">
        <v>-18.2344876171821</v>
      </c>
      <c r="GJ28" s="259">
        <v>11.8383811375555</v>
      </c>
      <c r="GK28" s="259">
        <v>0.660857253772988</v>
      </c>
      <c r="GL28" s="259">
        <v>2.70519487994545</v>
      </c>
      <c r="GM28" s="259">
        <v>-0.149217947204249</v>
      </c>
      <c r="GN28" s="259">
        <v>3.1096310078804</v>
      </c>
      <c r="GO28" s="259">
        <v>-4.28252028501025</v>
      </c>
      <c r="GP28" s="259">
        <v>0.40277983028065</v>
      </c>
      <c r="GQ28" s="259">
        <v>1.15823694024455</v>
      </c>
      <c r="GR28" s="259">
        <v>-1.66145042670243</v>
      </c>
      <c r="GS28" s="259">
        <v>-1.33358688346341</v>
      </c>
      <c r="GT28" s="259">
        <v>14.032955532927</v>
      </c>
      <c r="GU28" s="259">
        <v>-18.7825243040761</v>
      </c>
      <c r="GV28" s="259">
        <v>12.162368602073</v>
      </c>
      <c r="GW28" s="259">
        <v>2.25799161123084</v>
      </c>
      <c r="GX28" s="259">
        <v>2.18628019216578</v>
      </c>
      <c r="GY28" s="259">
        <v>0.214202576041217</v>
      </c>
      <c r="GZ28" s="259">
        <v>2.83893317515387</v>
      </c>
      <c r="HA28" s="259">
        <v>-4.67538392326992</v>
      </c>
      <c r="HB28" s="259">
        <v>-0.09604119292257</v>
      </c>
      <c r="HC28" s="259">
        <v>1.44710016828718</v>
      </c>
      <c r="HD28" s="259">
        <v>-2.36639289476631</v>
      </c>
      <c r="HE28" s="259">
        <v>-1.24470115540096</v>
      </c>
      <c r="HF28" s="259">
        <v>13.6347780055495</v>
      </c>
      <c r="HG28" s="259">
        <v>-17.9566958434998</v>
      </c>
      <c r="HH28" s="259">
        <v>10.4878239464019</v>
      </c>
      <c r="HI28" s="259">
        <v>2.61409102476458</v>
      </c>
      <c r="HJ28" s="259">
        <v>2.31152895094245</v>
      </c>
      <c r="HK28" s="259">
        <v>1.18011754120285</v>
      </c>
      <c r="HL28" s="259">
        <v>2.37149392738965</v>
      </c>
      <c r="HM28" s="259">
        <v>-5.28856559987354</v>
      </c>
      <c r="HN28" s="259">
        <v>0.121219022022999</v>
      </c>
      <c r="HO28" s="259">
        <v>-0.261977256231262</v>
      </c>
      <c r="HP28" s="259">
        <v>-2.05189607276256</v>
      </c>
      <c r="HQ28" s="259">
        <v>0.0630012036686622</v>
      </c>
      <c r="HR28" s="259">
        <v>13.5122101650447</v>
      </c>
      <c r="HS28" s="259">
        <v>-16.8950596068789</v>
      </c>
      <c r="HT28" s="259">
        <v>-4.86993539060722</v>
      </c>
      <c r="HU28" s="259">
        <v>-57.6482819529599</v>
      </c>
      <c r="HV28" s="259">
        <v>49.1306539340782</v>
      </c>
      <c r="HW28" s="259">
        <v>45.7343883690022</v>
      </c>
      <c r="HX28" s="259">
        <v>7.07158246925906</v>
      </c>
      <c r="HY28" s="259">
        <v>3.20430248412131</v>
      </c>
      <c r="HZ28" s="259">
        <v>4.7508418365984</v>
      </c>
      <c r="IA28" s="259">
        <v>0.331978026185993</v>
      </c>
      <c r="IB28" s="259">
        <v>-1.93977362019787</v>
      </c>
      <c r="IC28" s="259">
        <v>0.704436821831322</v>
      </c>
      <c r="ID28" s="259">
        <v>13.9000366326548</v>
      </c>
      <c r="IE28" s="259">
        <v>-17.0091246624846</v>
      </c>
      <c r="IF28" s="259">
        <v>7.60903505398404</v>
      </c>
      <c r="IG28" s="259">
        <v>-8.86720798110726</v>
      </c>
      <c r="IH28" s="259">
        <v>-1.29058354290046</v>
      </c>
      <c r="II28" s="259">
        <v>-15.1919597859296</v>
      </c>
      <c r="IJ28" s="259">
        <v>-0.433309051483064</v>
      </c>
      <c r="IK28" s="259">
        <v>10.1481996299898</v>
      </c>
      <c r="IL28" s="259">
        <v>18.73851144533</v>
      </c>
      <c r="IM28" s="259">
        <v>7.81613688818265</v>
      </c>
      <c r="IN28" s="259">
        <v>1.91197764284266</v>
      </c>
      <c r="IO28" s="259">
        <v>-4.41879557372852</v>
      </c>
      <c r="IP28" s="259">
        <v>14.4944671537354</v>
      </c>
      <c r="IQ28" s="259">
        <v>-18.4855878280103</v>
      </c>
      <c r="IR28" s="259">
        <v>4.88825354389026</v>
      </c>
      <c r="IS28" s="259">
        <v>-9.07199825452926</v>
      </c>
      <c r="IT28" s="259">
        <v>-0.274778694330791</v>
      </c>
      <c r="IU28" s="259">
        <v>2.76840894369528</v>
      </c>
      <c r="IV28" s="259">
        <v>-5.68448047628647</v>
      </c>
      <c r="IW28" s="259">
        <v>5.29070786662342</v>
      </c>
      <c r="IX28" s="259">
        <v>12.7901184917006</v>
      </c>
      <c r="IY28" s="259">
        <v>3.94171149703257</v>
      </c>
      <c r="IZ28" s="259">
        <v>0.0548203720162945</v>
      </c>
      <c r="JA28" s="259">
        <v>-0.627017018205052</v>
      </c>
      <c r="JB28" s="259">
        <v>8.87739026993319</v>
      </c>
      <c r="JC28" s="259">
        <v>-11.885036609371</v>
      </c>
      <c r="JD28" s="259">
        <v>1.93030678857511</v>
      </c>
      <c r="JE28" s="259">
        <v>-9.62800171084554</v>
      </c>
      <c r="JF28" s="259">
        <v>6.42046654488901</v>
      </c>
      <c r="JG28" s="259">
        <v>-2.0240331914505</v>
      </c>
      <c r="JH28" s="259">
        <v>-5.46274723184669</v>
      </c>
      <c r="JI28" s="259">
        <v>5.54928195864409</v>
      </c>
      <c r="JJ28" s="259">
        <v>14.6801802097048</v>
      </c>
      <c r="JK28" s="259">
        <v>1.85420578140491</v>
      </c>
      <c r="JL28" s="259">
        <v>2.07366892608687</v>
      </c>
      <c r="JM28" s="259">
        <v>0.0854865334024311</v>
      </c>
      <c r="JN28" s="259">
        <v>11.0088487710699</v>
      </c>
      <c r="JO28" s="259">
        <v>-14.6323703510913</v>
      </c>
      <c r="JP28" s="259">
        <v>4.45395304501434</v>
      </c>
      <c r="JQ28" s="259">
        <v>-8.22605212156347</v>
      </c>
      <c r="JR28" s="259">
        <v>0.51058939074899</v>
      </c>
      <c r="JS28" s="259">
        <v>-100</v>
      </c>
      <c r="JT28" s="259" t="e">
        <v>#DIV/0!</v>
      </c>
      <c r="JU28" s="259" t="e">
        <v>#DIV/0!</v>
      </c>
      <c r="JV28" s="259" t="e">
        <v>#DIV/0!</v>
      </c>
      <c r="JW28" s="259" t="e">
        <v>#DIV/0!</v>
      </c>
      <c r="JX28" s="259" t="e">
        <v>#DIV/0!</v>
      </c>
      <c r="JY28" s="259" t="e">
        <v>#DIV/0!</v>
      </c>
      <c r="JZ28" s="259">
        <v>2.83218883840996</v>
      </c>
      <c r="KA28" s="259">
        <v>-2.56191980816253</v>
      </c>
      <c r="KB28" s="259">
        <v>1.6256782519819</v>
      </c>
      <c r="KC28" s="259">
        <v>3.84970736301489</v>
      </c>
      <c r="KD28" s="259">
        <v>2.47046746189861</v>
      </c>
      <c r="KE28" s="259">
        <v>-3.21613212329945</v>
      </c>
      <c r="KF28" s="259">
        <v>1.16396640052849</v>
      </c>
      <c r="KG28" s="259">
        <v>2.72346677734154</v>
      </c>
      <c r="KH28" s="259">
        <v>2.84654798274575</v>
      </c>
      <c r="KI28" s="259">
        <v>1.08647974369856</v>
      </c>
      <c r="KJ28" s="259">
        <v>-1.60285982679285</v>
      </c>
      <c r="KK28" s="259">
        <v>2.00741722766178</v>
      </c>
      <c r="KL28" s="259">
        <v>4.19415890419546</v>
      </c>
      <c r="KM28" s="259">
        <v>0.460211070960881</v>
      </c>
      <c r="KN28" s="259">
        <v>-2.2269577061295</v>
      </c>
      <c r="KO28" s="259">
        <v>1.60568047838329</v>
      </c>
      <c r="KP28" s="259">
        <v>4.32159695290611</v>
      </c>
      <c r="KQ28" s="259">
        <v>0.328230262927036</v>
      </c>
      <c r="KR28" s="259">
        <v>-3.32500187981604</v>
      </c>
      <c r="KS28" s="259">
        <v>-1.4507967530467</v>
      </c>
      <c r="KT28" s="259">
        <v>-40.4249975698022</v>
      </c>
      <c r="KU28" s="259">
        <v>55.3027893585547</v>
      </c>
      <c r="KV28" s="259">
        <v>3.41406463213292</v>
      </c>
      <c r="KW28" s="259">
        <v>3.18752276490109</v>
      </c>
      <c r="KX28" s="259">
        <v>-15.5865641984319</v>
      </c>
      <c r="KY28" s="259">
        <v>0.61975570008839</v>
      </c>
      <c r="KZ28" s="259">
        <v>23.7986599956611</v>
      </c>
      <c r="LA28" s="259">
        <v>-0.510176131211622</v>
      </c>
      <c r="LB28" s="259">
        <v>-12.0093806712254</v>
      </c>
      <c r="LC28" s="259">
        <v>3.64463501443248</v>
      </c>
      <c r="LD28" s="259">
        <v>14.0807715750875</v>
      </c>
      <c r="LE28" s="259">
        <v>0.463803755941967</v>
      </c>
      <c r="LF28" s="259">
        <v>-9.26534593996037</v>
      </c>
      <c r="LG28" s="259">
        <v>3.61725304049499</v>
      </c>
      <c r="LH28" s="259">
        <v>14.8481033377435</v>
      </c>
      <c r="LI28" s="259">
        <v>2.33766253134246</v>
      </c>
      <c r="LJ28" s="378"/>
      <c r="LK28" s="379" t="s">
        <v>691</v>
      </c>
      <c r="LL28" s="380">
        <v>1.4595395205296</v>
      </c>
      <c r="LM28" s="381">
        <v>19.7418102924795</v>
      </c>
      <c r="LN28" s="382"/>
      <c r="LO28" s="113"/>
      <c r="LP28" s="380">
        <v>5.85829249179091</v>
      </c>
      <c r="LQ28" s="382"/>
      <c r="LR28"/>
      <c r="LS28"/>
      <c r="LT28"/>
      <c r="LU28"/>
      <c r="LV28"/>
    </row>
    <row r="29" s="289" customFormat="1" ht="20.1" customHeight="1" spans="1:334">
      <c r="A29" s="300"/>
      <c r="B29" s="562" t="s">
        <v>692</v>
      </c>
      <c r="C29" s="331"/>
      <c r="D29" s="332">
        <v>16.5737533580177</v>
      </c>
      <c r="E29" s="332">
        <v>18.2286881913717</v>
      </c>
      <c r="F29" s="333"/>
      <c r="G29" s="323" t="s">
        <v>693</v>
      </c>
      <c r="H29" s="323"/>
      <c r="I29" s="256">
        <v>7.05046264326414</v>
      </c>
      <c r="J29" s="256">
        <v>7.00161617806654</v>
      </c>
      <c r="K29" s="256">
        <v>7.0682346938282</v>
      </c>
      <c r="L29" s="256">
        <v>8.34913639090703</v>
      </c>
      <c r="M29" s="256">
        <v>8.69089558098611</v>
      </c>
      <c r="N29" s="256">
        <v>9.60485481716825</v>
      </c>
      <c r="O29" s="256">
        <v>4.57952800403389</v>
      </c>
      <c r="P29" s="256">
        <v>8.36780506599659</v>
      </c>
      <c r="Q29" s="256">
        <v>6.63562080079012</v>
      </c>
      <c r="R29" s="256">
        <v>7.82592028683253</v>
      </c>
      <c r="S29" s="256">
        <v>8.88978904188016</v>
      </c>
      <c r="T29" s="256">
        <v>6.16497024431159</v>
      </c>
      <c r="U29" s="256">
        <v>6.29043573696373</v>
      </c>
      <c r="V29" s="256">
        <v>9.27730308767114</v>
      </c>
      <c r="W29" s="256">
        <v>7.6308027982102</v>
      </c>
      <c r="X29" s="256">
        <v>7.74992532170025</v>
      </c>
      <c r="Y29" s="256">
        <v>9.87732224626498</v>
      </c>
      <c r="Z29" s="256">
        <v>6.9958328713673</v>
      </c>
      <c r="AA29" s="256">
        <v>9.76960069733452</v>
      </c>
      <c r="AB29" s="256">
        <v>7.79272156550283</v>
      </c>
      <c r="AC29" s="256">
        <v>6.16054898073106</v>
      </c>
      <c r="AD29" s="256">
        <v>5.76128572386499</v>
      </c>
      <c r="AE29" s="256">
        <v>7.00261434421931</v>
      </c>
      <c r="AF29" s="256">
        <v>3.80772436469903</v>
      </c>
      <c r="AG29" s="354">
        <v>5.68187885065723</v>
      </c>
      <c r="AH29" s="256">
        <v>5.44139243419595</v>
      </c>
      <c r="AI29" s="256">
        <v>5.77008336699396</v>
      </c>
      <c r="AJ29" s="256">
        <v>7.12752652952091</v>
      </c>
      <c r="AK29" s="256">
        <v>4.80932447986872</v>
      </c>
      <c r="AL29" s="256">
        <v>5.4316090310913</v>
      </c>
      <c r="AM29" s="256">
        <v>7.95558469609723</v>
      </c>
      <c r="AN29" s="256">
        <v>4.54156964252914</v>
      </c>
      <c r="AO29" s="256">
        <v>5.49749120812702</v>
      </c>
      <c r="AP29" s="256">
        <v>7.05862914593369</v>
      </c>
      <c r="AQ29" s="256">
        <v>5.27747180295246</v>
      </c>
      <c r="AR29" s="256">
        <v>7.24436196907912</v>
      </c>
      <c r="AS29" s="256">
        <v>3.86730710779688</v>
      </c>
      <c r="AT29" s="256">
        <v>3.11270468454134</v>
      </c>
      <c r="AU29" s="256">
        <v>2.73500233396027</v>
      </c>
      <c r="AV29" s="256">
        <v>4.05238686297145</v>
      </c>
      <c r="AW29" s="256">
        <v>3.74050596938878</v>
      </c>
      <c r="AX29" s="256">
        <v>3.49365778682744</v>
      </c>
      <c r="AY29" s="256">
        <v>4.90502418718164</v>
      </c>
      <c r="AZ29" s="256">
        <v>3.10409919559082</v>
      </c>
      <c r="BA29" s="256">
        <v>0.790803574145386</v>
      </c>
      <c r="BB29" s="256">
        <v>2.40414204534683</v>
      </c>
      <c r="BC29" s="256">
        <v>1.05735741712287</v>
      </c>
      <c r="BD29" s="256">
        <v>3.12565488588493</v>
      </c>
      <c r="BE29" s="256">
        <v>3.20307406129716</v>
      </c>
      <c r="BF29" s="256">
        <v>6.96400032892353</v>
      </c>
      <c r="BG29" s="256">
        <v>-4.90959586156559</v>
      </c>
      <c r="BH29" s="256">
        <v>-34.1354588318484</v>
      </c>
      <c r="BI29" s="256">
        <v>-11.1897207799769</v>
      </c>
      <c r="BJ29" s="256">
        <v>13.2144857471083</v>
      </c>
      <c r="BK29" s="256">
        <v>9.77158366425046</v>
      </c>
      <c r="BL29" s="256">
        <v>7.12123655761035</v>
      </c>
      <c r="BM29" s="256">
        <v>9.79311804790154</v>
      </c>
      <c r="BN29" s="256">
        <v>7.54882520141376</v>
      </c>
      <c r="BO29" s="256">
        <v>8.25961907053015</v>
      </c>
      <c r="BP29" s="256">
        <v>7.6206522080679</v>
      </c>
      <c r="BQ29" s="256">
        <v>7.91377270119736</v>
      </c>
      <c r="BR29" s="256">
        <v>10.2557241985698</v>
      </c>
      <c r="BS29" s="256">
        <v>13.770888465136</v>
      </c>
      <c r="BT29" s="256">
        <v>70.1050942198731</v>
      </c>
      <c r="BU29" s="256">
        <v>21.6435056890145</v>
      </c>
      <c r="BV29" s="256">
        <v>8.44851433212315</v>
      </c>
      <c r="BW29" s="256">
        <v>-1.74301992025009</v>
      </c>
      <c r="BX29" s="256">
        <v>9.72712793264445</v>
      </c>
      <c r="BY29" s="256">
        <v>12.3101764914417</v>
      </c>
      <c r="BZ29" s="256">
        <v>13.6108482303108</v>
      </c>
      <c r="CA29" s="256">
        <v>17.8325155150848</v>
      </c>
      <c r="CB29" s="256">
        <v>18.1577554062506</v>
      </c>
      <c r="CC29" s="256">
        <v>14.4291357494189</v>
      </c>
      <c r="CD29" s="256">
        <v>12.8961724627749</v>
      </c>
      <c r="CE29" s="256">
        <v>18.6031939875463</v>
      </c>
      <c r="CF29" s="256">
        <v>14.1752293272297</v>
      </c>
      <c r="CG29" s="256">
        <v>15.6201776414048</v>
      </c>
      <c r="CH29" s="256">
        <v>16.9076464853584</v>
      </c>
      <c r="CI29" s="256">
        <v>17.2658917086243</v>
      </c>
      <c r="CJ29" s="256">
        <v>19.5830086731661</v>
      </c>
      <c r="CK29" s="256">
        <v>15.5483126596228</v>
      </c>
      <c r="CL29" s="256">
        <v>8.74202778832939</v>
      </c>
      <c r="CM29" s="256">
        <v>12.0632566959229</v>
      </c>
      <c r="CN29" s="256">
        <v>7.21104435942321</v>
      </c>
      <c r="CO29" s="256">
        <v>0.438492088265605</v>
      </c>
      <c r="CP29" s="256">
        <v>5.44972881171589</v>
      </c>
      <c r="CQ29" s="256">
        <v>5.48575034924781</v>
      </c>
      <c r="CR29" s="256">
        <v>-2.34561852388089</v>
      </c>
      <c r="CS29" s="256">
        <v>1.88450589508462</v>
      </c>
      <c r="CT29" s="256">
        <v>-3.55681004142507</v>
      </c>
      <c r="CU29" s="256">
        <v>-1.60433031182528</v>
      </c>
      <c r="CV29" s="256">
        <v>-3.48470866883356</v>
      </c>
      <c r="CW29" s="256">
        <v>-2.00860986924945</v>
      </c>
      <c r="CX29" s="256">
        <v>-3.90213910286239</v>
      </c>
      <c r="CY29" s="256">
        <v>-6.77853597828025</v>
      </c>
      <c r="CZ29" s="256">
        <v>-6.72774569577683</v>
      </c>
      <c r="DA29" s="256">
        <v>0.878705958760477</v>
      </c>
      <c r="DB29" s="256">
        <v>0.285655588366907</v>
      </c>
      <c r="DC29" s="256">
        <v>1.43864278441622</v>
      </c>
      <c r="DD29" s="256">
        <v>-0.767809344316404</v>
      </c>
      <c r="DE29" s="256">
        <v>6.88406976958976</v>
      </c>
      <c r="DF29" s="256">
        <v>-100</v>
      </c>
      <c r="DG29" s="256">
        <v>-100</v>
      </c>
      <c r="DH29" s="256">
        <v>-100</v>
      </c>
      <c r="DI29" s="256">
        <v>-100</v>
      </c>
      <c r="DJ29" s="256">
        <v>-100</v>
      </c>
      <c r="DK29" s="256">
        <v>-100</v>
      </c>
      <c r="DL29" s="256">
        <v>-100</v>
      </c>
      <c r="DM29" s="256">
        <v>7.04226451351846</v>
      </c>
      <c r="DN29" s="256">
        <v>8.90532091728313</v>
      </c>
      <c r="DO29" s="256">
        <v>6.52204486263659</v>
      </c>
      <c r="DP29" s="256">
        <v>7.61218490533231</v>
      </c>
      <c r="DQ29" s="256">
        <v>7.63146437535576</v>
      </c>
      <c r="DR29" s="256">
        <v>8.1809988623216</v>
      </c>
      <c r="DS29" s="256">
        <v>7.87030676960782</v>
      </c>
      <c r="DT29" s="256">
        <v>5.5202406473384</v>
      </c>
      <c r="DU29" s="256">
        <v>5.6407158542779</v>
      </c>
      <c r="DV29" s="256">
        <v>5.75726588578671</v>
      </c>
      <c r="DW29" s="256">
        <v>5.99070512891053</v>
      </c>
      <c r="DX29" s="256">
        <v>6.52991063143212</v>
      </c>
      <c r="DY29" s="256">
        <v>3.25033298383887</v>
      </c>
      <c r="DZ29" s="256">
        <v>3.75332588739674</v>
      </c>
      <c r="EA29" s="256">
        <v>2.92752211356269</v>
      </c>
      <c r="EB29" s="256">
        <v>2.20018585647539</v>
      </c>
      <c r="EC29" s="256">
        <v>1.5230597311788</v>
      </c>
      <c r="ED29" s="256">
        <v>-9.98666489055337</v>
      </c>
      <c r="EE29" s="256">
        <v>8.91110305489522</v>
      </c>
      <c r="EF29" s="256">
        <v>7.80229812039941</v>
      </c>
      <c r="EG29" s="256">
        <v>10.5388583808586</v>
      </c>
      <c r="EH29" s="256">
        <v>27.1695099223034</v>
      </c>
      <c r="EI29" s="256">
        <v>6.63359779078425</v>
      </c>
      <c r="EJ29" s="256">
        <v>16.4810322399176</v>
      </c>
      <c r="EK29" s="256">
        <v>15.3380369267858</v>
      </c>
      <c r="EL29" s="256">
        <v>15.6512346026123</v>
      </c>
      <c r="EM29" s="256">
        <v>17.4306922456323</v>
      </c>
      <c r="EN29" s="256">
        <v>9.32026571138309</v>
      </c>
      <c r="EO29" s="256">
        <v>3.69574737006488</v>
      </c>
      <c r="EP29" s="256">
        <v>-1.48464781519975</v>
      </c>
      <c r="EQ29" s="256">
        <v>-2.37837765284058</v>
      </c>
      <c r="ER29" s="256">
        <v>-5.79756661436586</v>
      </c>
      <c r="ES29" s="256">
        <v>0.889076607190063</v>
      </c>
      <c r="ET29" s="256"/>
      <c r="EU29" s="256">
        <v>7.64669913186458</v>
      </c>
      <c r="EV29" s="256">
        <v>8.12665269966122</v>
      </c>
      <c r="EW29" s="256">
        <v>5.76214812710256</v>
      </c>
      <c r="EX29" s="256">
        <v>3.51715019745538</v>
      </c>
      <c r="EY29" s="256">
        <v>-8.46383646436587</v>
      </c>
      <c r="EZ29" s="256">
        <v>21.5884493182383</v>
      </c>
      <c r="FA29" s="256">
        <v>15.156582795534</v>
      </c>
      <c r="FB29" s="256">
        <v>2.08842011755704</v>
      </c>
      <c r="FC29" s="256">
        <v>1.80037938700227</v>
      </c>
      <c r="FD29" s="256">
        <v>7.27593367952643</v>
      </c>
      <c r="FE29" s="256">
        <v>5.99113955137156</v>
      </c>
      <c r="FF29" s="256">
        <v>3.0189065674264</v>
      </c>
      <c r="FG29" s="256">
        <v>2.17756867044976</v>
      </c>
      <c r="FH29" s="256">
        <v>14.749007023329</v>
      </c>
      <c r="FI29" s="256">
        <v>14.2982449450879</v>
      </c>
      <c r="FJ29" s="256">
        <v>-1.7125936848514</v>
      </c>
      <c r="FK29" s="256">
        <v>-18.4442029401552</v>
      </c>
      <c r="FL29" s="256">
        <v>17.8126688706672</v>
      </c>
      <c r="FM29" s="256">
        <v>-2.2005933664317</v>
      </c>
      <c r="FN29" s="256">
        <v>3.75625385052038</v>
      </c>
      <c r="FO29" s="256">
        <v>7.28207676748731</v>
      </c>
      <c r="FP29" s="256">
        <v>0.148577105636846</v>
      </c>
      <c r="FQ29" s="256">
        <v>-1.18116309332726</v>
      </c>
      <c r="FR29" s="256">
        <v>5.63434319570359</v>
      </c>
      <c r="FS29" s="256">
        <v>-0.767654422569464</v>
      </c>
      <c r="FT29" s="256">
        <v>-5.88244134255065</v>
      </c>
      <c r="FU29" s="256">
        <v>3.97201142441099</v>
      </c>
      <c r="FV29" s="256">
        <v>0.817060104998617</v>
      </c>
      <c r="FW29" s="256">
        <v>-18.4814163468457</v>
      </c>
      <c r="FX29" s="256">
        <v>17.8860182780726</v>
      </c>
      <c r="FY29" s="256">
        <v>-1.03057850358776</v>
      </c>
      <c r="FZ29" s="256">
        <v>4.08352598634671</v>
      </c>
      <c r="GA29" s="256">
        <v>8.18418953796667</v>
      </c>
      <c r="GB29" s="256">
        <v>-4.44318418692386</v>
      </c>
      <c r="GC29" s="256">
        <v>2.39843934214119</v>
      </c>
      <c r="GD29" s="256">
        <v>3.9458514242076</v>
      </c>
      <c r="GE29" s="256">
        <v>0.340007436128346</v>
      </c>
      <c r="GF29" s="256">
        <v>-4.95382668579035</v>
      </c>
      <c r="GG29" s="256">
        <v>1.3702533197894</v>
      </c>
      <c r="GH29" s="256">
        <v>0.936205451007794</v>
      </c>
      <c r="GI29" s="256">
        <v>-16.1906627686774</v>
      </c>
      <c r="GJ29" s="256">
        <v>16.1098089671371</v>
      </c>
      <c r="GK29" s="256">
        <v>-0.921042135461761</v>
      </c>
      <c r="GL29" s="256">
        <v>6.13853412134179</v>
      </c>
      <c r="GM29" s="256">
        <v>5.34710189956486</v>
      </c>
      <c r="GN29" s="256">
        <v>-1.96596227891889</v>
      </c>
      <c r="GO29" s="256">
        <v>0.554310033283016</v>
      </c>
      <c r="GP29" s="256">
        <v>2.37192726187672</v>
      </c>
      <c r="GQ29" s="256">
        <v>-0.0373651240887796</v>
      </c>
      <c r="GR29" s="256">
        <v>-3.83826219182106</v>
      </c>
      <c r="GS29" s="256">
        <v>-1.6564653126262</v>
      </c>
      <c r="GT29" s="256">
        <v>2.75851726257403</v>
      </c>
      <c r="GU29" s="256">
        <v>-16.3813767055978</v>
      </c>
      <c r="GV29" s="256">
        <v>16.4717564010182</v>
      </c>
      <c r="GW29" s="256">
        <v>0.350527760506409</v>
      </c>
      <c r="GX29" s="256">
        <v>3.84173352005686</v>
      </c>
      <c r="GY29" s="256">
        <v>5.97257939742586</v>
      </c>
      <c r="GZ29" s="256">
        <v>0.380919532183071</v>
      </c>
      <c r="HA29" s="256">
        <v>-2.62564521517568</v>
      </c>
      <c r="HB29" s="256">
        <v>3.30800975342593</v>
      </c>
      <c r="HC29" s="256">
        <v>1.44186874091406</v>
      </c>
      <c r="HD29" s="256">
        <v>-5.43812561971345</v>
      </c>
      <c r="HE29" s="256">
        <v>0.180878688574509</v>
      </c>
      <c r="HF29" s="256">
        <v>-0.477281280940858</v>
      </c>
      <c r="HG29" s="256">
        <v>-16.9888711860483</v>
      </c>
      <c r="HH29" s="256">
        <v>16.0451197774948</v>
      </c>
      <c r="HI29" s="256">
        <v>1.63733585654415</v>
      </c>
      <c r="HJ29" s="256">
        <v>3.53048402720226</v>
      </c>
      <c r="HK29" s="256">
        <v>5.72042004673492</v>
      </c>
      <c r="HL29" s="256">
        <v>1.74983681749343</v>
      </c>
      <c r="HM29" s="256">
        <v>-4.29728973774039</v>
      </c>
      <c r="HN29" s="256">
        <v>0.990139091761066</v>
      </c>
      <c r="HO29" s="256">
        <v>3.06562868355496</v>
      </c>
      <c r="HP29" s="256">
        <v>-6.68177139700065</v>
      </c>
      <c r="HQ29" s="256">
        <v>2.23123764417916</v>
      </c>
      <c r="HR29" s="256">
        <v>-0.402566925657112</v>
      </c>
      <c r="HS29" s="256">
        <v>-13.9637797563466</v>
      </c>
      <c r="HT29" s="256">
        <v>3.163469055029</v>
      </c>
      <c r="HU29" s="256">
        <v>-29.6007146841135</v>
      </c>
      <c r="HV29" s="256">
        <v>39.5981970141766</v>
      </c>
      <c r="HW29" s="256">
        <v>34.7713698648166</v>
      </c>
      <c r="HX29" s="256">
        <v>-1.34442027158528</v>
      </c>
      <c r="HY29" s="256">
        <v>-6.60795514653144</v>
      </c>
      <c r="HZ29" s="256">
        <v>3.50909510844308</v>
      </c>
      <c r="IA29" s="256">
        <v>0.958853165326644</v>
      </c>
      <c r="IB29" s="256">
        <v>-6.06502802817637</v>
      </c>
      <c r="IC29" s="256">
        <v>1.62785132410927</v>
      </c>
      <c r="ID29" s="256">
        <v>-0.131298836324817</v>
      </c>
      <c r="IE29" s="256">
        <v>-12.0966162814322</v>
      </c>
      <c r="IF29" s="256">
        <v>6.45251860482054</v>
      </c>
      <c r="IG29" s="256">
        <v>5.25783197465603</v>
      </c>
      <c r="IH29" s="256">
        <v>-0.172219118136937</v>
      </c>
      <c r="II29" s="256">
        <v>20.1523645143052</v>
      </c>
      <c r="IJ29" s="256">
        <v>-10.615655808392</v>
      </c>
      <c r="IK29" s="256">
        <v>4.29427858672591</v>
      </c>
      <c r="IL29" s="256">
        <v>5.94576709630734</v>
      </c>
      <c r="IM29" s="256">
        <v>2.12806446213887</v>
      </c>
      <c r="IN29" s="256">
        <v>-2.57449693676412</v>
      </c>
      <c r="IO29" s="256">
        <v>1.90836329620436</v>
      </c>
      <c r="IP29" s="256">
        <v>-3.28278390796342</v>
      </c>
      <c r="IQ29" s="256">
        <v>-13.274224231801</v>
      </c>
      <c r="IR29" s="256">
        <v>11.833806577574</v>
      </c>
      <c r="IS29" s="256">
        <v>1.32810677472372</v>
      </c>
      <c r="IT29" s="256">
        <v>1.09115459736209</v>
      </c>
      <c r="IU29" s="256">
        <v>21.4903007551515</v>
      </c>
      <c r="IV29" s="256">
        <v>-10.3417514462389</v>
      </c>
      <c r="IW29" s="256">
        <v>6.35508278730643</v>
      </c>
      <c r="IX29" s="256">
        <v>2.37118765648452</v>
      </c>
      <c r="IY29" s="256">
        <v>-3.88771096619446</v>
      </c>
      <c r="IZ29" s="256">
        <v>0.401099561586165</v>
      </c>
      <c r="JA29" s="256">
        <v>-2.50415363537192</v>
      </c>
      <c r="JB29" s="256">
        <v>-9.39243805243953</v>
      </c>
      <c r="JC29" s="256">
        <v>-8.94716412403488</v>
      </c>
      <c r="JD29" s="256">
        <v>11.8720089106323</v>
      </c>
      <c r="JE29" s="256">
        <v>-6.1945944312813</v>
      </c>
      <c r="JF29" s="256">
        <v>5.47015075851533</v>
      </c>
      <c r="JG29" s="256">
        <v>15.0019038804482</v>
      </c>
      <c r="JH29" s="256">
        <v>-8.52663196535248</v>
      </c>
      <c r="JI29" s="256">
        <v>4.32259704413444</v>
      </c>
      <c r="JJ29" s="256">
        <v>3.936846166422</v>
      </c>
      <c r="JK29" s="256">
        <v>-5.74492953154122</v>
      </c>
      <c r="JL29" s="256">
        <v>-2.60410166111937</v>
      </c>
      <c r="JM29" s="256">
        <v>-2.45103452131666</v>
      </c>
      <c r="JN29" s="256">
        <v>-2.00329489694482</v>
      </c>
      <c r="JO29" s="256">
        <v>-9.48244971804021</v>
      </c>
      <c r="JP29" s="256">
        <v>13.1582047590168</v>
      </c>
      <c r="JQ29" s="256">
        <v>-8.23501148658052</v>
      </c>
      <c r="JR29" s="256">
        <v>13.6030443124822</v>
      </c>
      <c r="JS29" s="256">
        <v>-100</v>
      </c>
      <c r="JT29" s="256" t="e">
        <v>#DIV/0!</v>
      </c>
      <c r="JU29" s="256" t="e">
        <v>#DIV/0!</v>
      </c>
      <c r="JV29" s="256" t="e">
        <v>#DIV/0!</v>
      </c>
      <c r="JW29" s="256" t="e">
        <v>#DIV/0!</v>
      </c>
      <c r="JX29" s="256" t="e">
        <v>#DIV/0!</v>
      </c>
      <c r="JY29" s="256" t="e">
        <v>#DIV/0!</v>
      </c>
      <c r="JZ29" s="256">
        <v>6.63683816354381</v>
      </c>
      <c r="KA29" s="256">
        <v>7.28001027013106</v>
      </c>
      <c r="KB29" s="256">
        <v>-0.251928660667119</v>
      </c>
      <c r="KC29" s="256">
        <v>-6.19527491881526</v>
      </c>
      <c r="KD29" s="256">
        <v>8.49283817550841</v>
      </c>
      <c r="KE29" s="256">
        <v>4.93230239446871</v>
      </c>
      <c r="KF29" s="256">
        <v>0.768886954437704</v>
      </c>
      <c r="KG29" s="256">
        <v>-6.17846915107761</v>
      </c>
      <c r="KH29" s="256">
        <v>9.04677058284169</v>
      </c>
      <c r="KI29" s="256">
        <v>4.63094044581722</v>
      </c>
      <c r="KJ29" s="256">
        <v>-1.42646739748987</v>
      </c>
      <c r="KK29" s="256">
        <v>-6.07135066579873</v>
      </c>
      <c r="KL29" s="256">
        <v>9.16707840586794</v>
      </c>
      <c r="KM29" s="256">
        <v>4.86189353769637</v>
      </c>
      <c r="KN29" s="256">
        <v>-0.924995205964976</v>
      </c>
      <c r="KO29" s="256">
        <v>-8.96299205551921</v>
      </c>
      <c r="KP29" s="256">
        <v>9.69889524513074</v>
      </c>
      <c r="KQ29" s="256">
        <v>4.02726634214221</v>
      </c>
      <c r="KR29" s="256">
        <v>-1.62510768976004</v>
      </c>
      <c r="KS29" s="256">
        <v>-9.56615667729993</v>
      </c>
      <c r="KT29" s="256">
        <v>-2.73772830544907</v>
      </c>
      <c r="KU29" s="256">
        <v>25.8671763615062</v>
      </c>
      <c r="KV29" s="256">
        <v>-2.6266453013028</v>
      </c>
      <c r="KW29" s="256">
        <v>-7.2704944683079</v>
      </c>
      <c r="KX29" s="256">
        <v>11.8954511246138</v>
      </c>
      <c r="KY29" s="256">
        <v>5.54157098973475</v>
      </c>
      <c r="KZ29" s="256">
        <v>6.36562118274622</v>
      </c>
      <c r="LA29" s="256">
        <v>-8.18042279031525</v>
      </c>
      <c r="LB29" s="256">
        <v>12.1993005411773</v>
      </c>
      <c r="LC29" s="256">
        <v>7.16547717456137</v>
      </c>
      <c r="LD29" s="256">
        <v>-0.98058907860505</v>
      </c>
      <c r="LE29" s="256">
        <v>-12.9045322017524</v>
      </c>
      <c r="LF29" s="256">
        <v>6.59408787764077</v>
      </c>
      <c r="LG29" s="256">
        <v>6.19327352922232</v>
      </c>
      <c r="LH29" s="256">
        <v>-4.44873546522389</v>
      </c>
      <c r="LI29" s="256">
        <v>-6.72235305360516</v>
      </c>
      <c r="LJ29" s="375" t="s">
        <v>694</v>
      </c>
      <c r="LK29" s="375"/>
      <c r="LL29" s="103">
        <v>2.48928155576984</v>
      </c>
      <c r="LM29" s="376">
        <v>-0.42848884122602</v>
      </c>
      <c r="LN29" s="377">
        <v>1</v>
      </c>
      <c r="LO29" s="107">
        <v>6</v>
      </c>
      <c r="LP29" s="103">
        <v>-0.261898360277399</v>
      </c>
      <c r="LQ29" s="377">
        <v>5</v>
      </c>
      <c r="LR29"/>
      <c r="LS29"/>
      <c r="LT29"/>
      <c r="LU29"/>
      <c r="LV29"/>
    </row>
    <row r="30" s="77" customFormat="1" ht="18" customHeight="1" spans="1:334">
      <c r="A30" s="300"/>
      <c r="B30" s="324"/>
      <c r="C30" s="325">
        <v>6.1</v>
      </c>
      <c r="D30" s="326">
        <v>13.7957347228535</v>
      </c>
      <c r="E30" s="326">
        <v>13.8858572499303</v>
      </c>
      <c r="F30" s="327">
        <v>26</v>
      </c>
      <c r="G30" s="328"/>
      <c r="H30" s="71" t="s">
        <v>695</v>
      </c>
      <c r="I30" s="259">
        <v>8.52685061313785</v>
      </c>
      <c r="J30" s="259">
        <v>7.06972040586685</v>
      </c>
      <c r="K30" s="259">
        <v>8.27747502031895</v>
      </c>
      <c r="L30" s="259">
        <v>10.5055017642238</v>
      </c>
      <c r="M30" s="259">
        <v>10.1085724780908</v>
      </c>
      <c r="N30" s="259">
        <v>9.90418597923237</v>
      </c>
      <c r="O30" s="259">
        <v>4.7874989950185</v>
      </c>
      <c r="P30" s="259">
        <v>8.4194504764144</v>
      </c>
      <c r="Q30" s="259">
        <v>6.78953473017623</v>
      </c>
      <c r="R30" s="259">
        <v>8.13850819615094</v>
      </c>
      <c r="S30" s="259">
        <v>8.98776596805016</v>
      </c>
      <c r="T30" s="259">
        <v>6.11047928800201</v>
      </c>
      <c r="U30" s="259">
        <v>6.05063723485753</v>
      </c>
      <c r="V30" s="259">
        <v>8.88110300597778</v>
      </c>
      <c r="W30" s="259">
        <v>7.860592584459</v>
      </c>
      <c r="X30" s="259">
        <v>8.1837222759038</v>
      </c>
      <c r="Y30" s="259">
        <v>10.8244203808207</v>
      </c>
      <c r="Z30" s="259">
        <v>8.00145721316836</v>
      </c>
      <c r="AA30" s="259">
        <v>9.85702814202523</v>
      </c>
      <c r="AB30" s="259">
        <v>7.99238992223815</v>
      </c>
      <c r="AC30" s="259">
        <v>6.24128202469257</v>
      </c>
      <c r="AD30" s="259">
        <v>5.65064903103347</v>
      </c>
      <c r="AE30" s="259">
        <v>7.38242810635441</v>
      </c>
      <c r="AF30" s="259">
        <v>4.27671798006412</v>
      </c>
      <c r="AG30" s="355">
        <v>6.09619470654333</v>
      </c>
      <c r="AH30" s="259">
        <v>6.02467174207426</v>
      </c>
      <c r="AI30" s="259">
        <v>6.35439641233417</v>
      </c>
      <c r="AJ30" s="259">
        <v>8.20037230437569</v>
      </c>
      <c r="AK30" s="259">
        <v>5.36003110151752</v>
      </c>
      <c r="AL30" s="259">
        <v>5.69296686401393</v>
      </c>
      <c r="AM30" s="259">
        <v>9.17451719121725</v>
      </c>
      <c r="AN30" s="259">
        <v>5.62860020839855</v>
      </c>
      <c r="AO30" s="259">
        <v>6.57254327254606</v>
      </c>
      <c r="AP30" s="259">
        <v>7.97293443176379</v>
      </c>
      <c r="AQ30" s="259">
        <v>5.8324778488109</v>
      </c>
      <c r="AR30" s="259">
        <v>7.96874493875632</v>
      </c>
      <c r="AS30" s="259">
        <v>3.53285095978761</v>
      </c>
      <c r="AT30" s="259">
        <v>2.97833340112474</v>
      </c>
      <c r="AU30" s="259">
        <v>2.80792548545305</v>
      </c>
      <c r="AV30" s="259">
        <v>4.22260117968388</v>
      </c>
      <c r="AW30" s="259">
        <v>4.14247532188772</v>
      </c>
      <c r="AX30" s="259">
        <v>3.92389242461337</v>
      </c>
      <c r="AY30" s="259">
        <v>5.41108679132869</v>
      </c>
      <c r="AZ30" s="259">
        <v>2.9944948109119</v>
      </c>
      <c r="BA30" s="259">
        <v>0.13955318353625</v>
      </c>
      <c r="BB30" s="259">
        <v>1.90792288029111</v>
      </c>
      <c r="BC30" s="259">
        <v>0.161994731863956</v>
      </c>
      <c r="BD30" s="259">
        <v>2.96685238541849</v>
      </c>
      <c r="BE30" s="259">
        <v>3.37445921820051</v>
      </c>
      <c r="BF30" s="259">
        <v>7.84670782528313</v>
      </c>
      <c r="BG30" s="259">
        <v>-3.90292387263257</v>
      </c>
      <c r="BH30" s="259">
        <v>-36.2332424587771</v>
      </c>
      <c r="BI30" s="259">
        <v>-13.4655030026995</v>
      </c>
      <c r="BJ30" s="259">
        <v>12.2852597712546</v>
      </c>
      <c r="BK30" s="259">
        <v>9.67422069852685</v>
      </c>
      <c r="BL30" s="259">
        <v>8.14937843633004</v>
      </c>
      <c r="BM30" s="259">
        <v>10.7873510460423</v>
      </c>
      <c r="BN30" s="259">
        <v>8.29418951611581</v>
      </c>
      <c r="BO30" s="259">
        <v>9.58768109162121</v>
      </c>
      <c r="BP30" s="259">
        <v>8.79026737692207</v>
      </c>
      <c r="BQ30" s="259">
        <v>9.0048407712783</v>
      </c>
      <c r="BR30" s="259">
        <v>12.3376532831357</v>
      </c>
      <c r="BS30" s="259">
        <v>14.9452756284464</v>
      </c>
      <c r="BT30" s="259">
        <v>76.8033564426968</v>
      </c>
      <c r="BU30" s="259">
        <v>24.4059480335525</v>
      </c>
      <c r="BV30" s="259">
        <v>9.23519577256972</v>
      </c>
      <c r="BW30" s="259">
        <v>-1.61183610300981</v>
      </c>
      <c r="BX30" s="259">
        <v>9.96609550127529</v>
      </c>
      <c r="BY30" s="259">
        <v>12.5747356910335</v>
      </c>
      <c r="BZ30" s="259">
        <v>13.3654984501973</v>
      </c>
      <c r="CA30" s="259">
        <v>17.9081645247843</v>
      </c>
      <c r="CB30" s="259">
        <v>19.0183003451035</v>
      </c>
      <c r="CC30" s="259">
        <v>16.0339719773197</v>
      </c>
      <c r="CD30" s="259">
        <v>13.7689779939411</v>
      </c>
      <c r="CE30" s="259">
        <v>20.4965238268234</v>
      </c>
      <c r="CF30" s="259">
        <v>16.5893892832304</v>
      </c>
      <c r="CG30" s="259">
        <v>18.8538461608681</v>
      </c>
      <c r="CH30" s="259">
        <v>19.4030957635881</v>
      </c>
      <c r="CI30" s="259">
        <v>18.3656577684327</v>
      </c>
      <c r="CJ30" s="259">
        <v>21.5228732105884</v>
      </c>
      <c r="CK30" s="259">
        <v>16.7089425249404</v>
      </c>
      <c r="CL30" s="259">
        <v>10.3113915475986</v>
      </c>
      <c r="CM30" s="259">
        <v>14.1012533928321</v>
      </c>
      <c r="CN30" s="259">
        <v>7.55582835281746</v>
      </c>
      <c r="CO30" s="259">
        <v>0.780607159471884</v>
      </c>
      <c r="CP30" s="259">
        <v>6.44865084670801</v>
      </c>
      <c r="CQ30" s="259">
        <v>6.02896932386277</v>
      </c>
      <c r="CR30" s="259">
        <v>-1.80816708101791</v>
      </c>
      <c r="CS30" s="259">
        <v>0.453844758722212</v>
      </c>
      <c r="CT30" s="259">
        <v>-4.04924309868392</v>
      </c>
      <c r="CU30" s="259">
        <v>-1.57400591627183</v>
      </c>
      <c r="CV30" s="259">
        <v>-3.79067977908889</v>
      </c>
      <c r="CW30" s="259">
        <v>-1.89156182665492</v>
      </c>
      <c r="CX30" s="259">
        <v>-4.32066447295936</v>
      </c>
      <c r="CY30" s="259">
        <v>-8.62900225104855</v>
      </c>
      <c r="CZ30" s="259">
        <v>-7.2369223854097</v>
      </c>
      <c r="DA30" s="259">
        <v>0.422762816410142</v>
      </c>
      <c r="DB30" s="259">
        <v>0.282743365934124</v>
      </c>
      <c r="DC30" s="259">
        <v>2.04833140839339</v>
      </c>
      <c r="DD30" s="259">
        <v>-1.44610632851023</v>
      </c>
      <c r="DE30" s="259">
        <v>8.44618189614097</v>
      </c>
      <c r="DF30" s="259">
        <v>-100</v>
      </c>
      <c r="DG30" s="259">
        <v>-100</v>
      </c>
      <c r="DH30" s="259">
        <v>-100</v>
      </c>
      <c r="DI30" s="259">
        <v>-100</v>
      </c>
      <c r="DJ30" s="259">
        <v>-100</v>
      </c>
      <c r="DK30" s="259">
        <v>-100</v>
      </c>
      <c r="DL30" s="259">
        <v>-100</v>
      </c>
      <c r="DM30" s="259">
        <v>8.0175654903166</v>
      </c>
      <c r="DN30" s="259">
        <v>10.1569346821636</v>
      </c>
      <c r="DO30" s="259">
        <v>6.65938573548985</v>
      </c>
      <c r="DP30" s="259">
        <v>7.73842524051338</v>
      </c>
      <c r="DQ30" s="259">
        <v>7.48639470277868</v>
      </c>
      <c r="DR30" s="259">
        <v>8.98188093576093</v>
      </c>
      <c r="DS30" s="259">
        <v>7.98107510200725</v>
      </c>
      <c r="DT30" s="259">
        <v>5.76695908757625</v>
      </c>
      <c r="DU30" s="259">
        <v>6.16389417666609</v>
      </c>
      <c r="DV30" s="259">
        <v>6.35378825241733</v>
      </c>
      <c r="DW30" s="259">
        <v>7.11549974606605</v>
      </c>
      <c r="DX30" s="259">
        <v>7.26070287985934</v>
      </c>
      <c r="DY30" s="259">
        <v>3.12175093882938</v>
      </c>
      <c r="DZ30" s="259">
        <v>4.089482275544</v>
      </c>
      <c r="EA30" s="259">
        <v>2.82499205429376</v>
      </c>
      <c r="EB30" s="259">
        <v>1.68013679591013</v>
      </c>
      <c r="EC30" s="259">
        <v>2.18400031756769</v>
      </c>
      <c r="ED30" s="259">
        <v>-11.4191253421592</v>
      </c>
      <c r="EE30" s="259">
        <v>9.55063679551552</v>
      </c>
      <c r="EF30" s="259">
        <v>8.87508470194769</v>
      </c>
      <c r="EG30" s="259">
        <v>11.9450208439693</v>
      </c>
      <c r="EH30" s="259">
        <v>29.3720382793516</v>
      </c>
      <c r="EI30" s="259">
        <v>6.87545397644489</v>
      </c>
      <c r="EJ30" s="259">
        <v>16.7014566255515</v>
      </c>
      <c r="EK30" s="259">
        <v>16.811558647656</v>
      </c>
      <c r="EL30" s="259">
        <v>18.3651329532311</v>
      </c>
      <c r="EM30" s="259">
        <v>18.8176120613758</v>
      </c>
      <c r="EN30" s="259">
        <v>10.6308144272914</v>
      </c>
      <c r="EO30" s="259">
        <v>4.27689290803006</v>
      </c>
      <c r="EP30" s="259">
        <v>-1.96724351784182</v>
      </c>
      <c r="EQ30" s="259">
        <v>-2.43153619660895</v>
      </c>
      <c r="ER30" s="259">
        <v>-6.73074946479821</v>
      </c>
      <c r="ES30" s="259">
        <v>0.944075183834372</v>
      </c>
      <c r="ET30" s="259"/>
      <c r="EU30" s="259">
        <v>8.93403147222267</v>
      </c>
      <c r="EV30" s="259">
        <v>8.32079829591885</v>
      </c>
      <c r="EW30" s="259">
        <v>6.39429311580437</v>
      </c>
      <c r="EX30" s="259">
        <v>3.55856653341149</v>
      </c>
      <c r="EY30" s="259">
        <v>-8.90553895008244</v>
      </c>
      <c r="EZ30" s="259">
        <v>23.6351171929028</v>
      </c>
      <c r="FA30" s="259">
        <v>17.1816827591924</v>
      </c>
      <c r="FB30" s="259">
        <v>2.26429520886032</v>
      </c>
      <c r="FC30" s="259">
        <v>2.00129026147697</v>
      </c>
      <c r="FD30" s="259">
        <v>7.51629112391284</v>
      </c>
      <c r="FE30" s="259">
        <v>6.75149943707973</v>
      </c>
      <c r="FF30" s="259">
        <v>2.89708858804534</v>
      </c>
      <c r="FG30" s="259">
        <v>2.51398111268044</v>
      </c>
      <c r="FH30" s="259">
        <v>15.5773008669539</v>
      </c>
      <c r="FI30" s="259">
        <v>15.964977141656</v>
      </c>
      <c r="FJ30" s="259">
        <v>-2.00489125336203</v>
      </c>
      <c r="FK30" s="259">
        <v>-20.8286013132785</v>
      </c>
      <c r="FL30" s="259">
        <v>17.1853955996358</v>
      </c>
      <c r="FM30" s="259">
        <v>-4.60215759981102</v>
      </c>
      <c r="FN30" s="259">
        <v>5.95348574720273</v>
      </c>
      <c r="FO30" s="259">
        <v>11.0268911433913</v>
      </c>
      <c r="FP30" s="259">
        <v>0.589082758622681</v>
      </c>
      <c r="FQ30" s="259">
        <v>-1.51858681443929</v>
      </c>
      <c r="FR30" s="259">
        <v>8.09653850096861</v>
      </c>
      <c r="FS30" s="259">
        <v>0.159671039396471</v>
      </c>
      <c r="FT30" s="259">
        <v>-5.98102064293316</v>
      </c>
      <c r="FU30" s="259">
        <v>2.88271374926643</v>
      </c>
      <c r="FV30" s="259">
        <v>0.472144356232192</v>
      </c>
      <c r="FW30" s="259">
        <v>-21.8915920471528</v>
      </c>
      <c r="FX30" s="259">
        <v>18.5072558019914</v>
      </c>
      <c r="FY30" s="259">
        <v>-2.63915519198281</v>
      </c>
      <c r="FZ30" s="259">
        <v>5.57290703583074</v>
      </c>
      <c r="GA30" s="259">
        <v>10.8208000366844</v>
      </c>
      <c r="GB30" s="259">
        <v>-4.09393132240891</v>
      </c>
      <c r="GC30" s="259">
        <v>1.89479472381331</v>
      </c>
      <c r="GD30" s="259">
        <v>6.47147722790029</v>
      </c>
      <c r="GE30" s="259">
        <v>1.42489556663399</v>
      </c>
      <c r="GF30" s="259">
        <v>-5.2426495459305</v>
      </c>
      <c r="GG30" s="259">
        <v>0.16660098882366</v>
      </c>
      <c r="GH30" s="259">
        <v>0.415482097778082</v>
      </c>
      <c r="GI30" s="259">
        <v>-19.8068975944676</v>
      </c>
      <c r="GJ30" s="259">
        <v>17.3965222933045</v>
      </c>
      <c r="GK30" s="259">
        <v>-2.34748073528088</v>
      </c>
      <c r="GL30" s="259">
        <v>8.14987674694028</v>
      </c>
      <c r="GM30" s="259">
        <v>7.9979290878599</v>
      </c>
      <c r="GN30" s="259">
        <v>-2.44617102795439</v>
      </c>
      <c r="GO30" s="259">
        <v>0.165302019953245</v>
      </c>
      <c r="GP30" s="259">
        <v>4.74503108876611</v>
      </c>
      <c r="GQ30" s="259">
        <v>0.861038574714797</v>
      </c>
      <c r="GR30" s="259">
        <v>-3.68942864048194</v>
      </c>
      <c r="GS30" s="259">
        <v>-2.73041328523389</v>
      </c>
      <c r="GT30" s="259">
        <v>2.16758588656462</v>
      </c>
      <c r="GU30" s="259">
        <v>-19.8609584251117</v>
      </c>
      <c r="GV30" s="259">
        <v>17.7616121253861</v>
      </c>
      <c r="GW30" s="259">
        <v>-0.652541903970999</v>
      </c>
      <c r="GX30" s="259">
        <v>5.31086109046694</v>
      </c>
      <c r="GY30" s="259">
        <v>8.33920055952693</v>
      </c>
      <c r="GZ30" s="259">
        <v>0.767274249010413</v>
      </c>
      <c r="HA30" s="259">
        <v>-3.08800154080011</v>
      </c>
      <c r="HB30" s="259">
        <v>5.6810781953744</v>
      </c>
      <c r="HC30" s="259">
        <v>2.18637906479142</v>
      </c>
      <c r="HD30" s="259">
        <v>-5.59869041575318</v>
      </c>
      <c r="HE30" s="259">
        <v>-0.766991269846571</v>
      </c>
      <c r="HF30" s="259">
        <v>-2.02996757519927</v>
      </c>
      <c r="HG30" s="259">
        <v>-20.2901797328969</v>
      </c>
      <c r="HH30" s="259">
        <v>17.5667409305858</v>
      </c>
      <c r="HI30" s="259">
        <v>0.714516458391884</v>
      </c>
      <c r="HJ30" s="259">
        <v>5.22989858344241</v>
      </c>
      <c r="HK30" s="259">
        <v>8.11180922593809</v>
      </c>
      <c r="HL30" s="259">
        <v>2.20929608937878</v>
      </c>
      <c r="HM30" s="259">
        <v>-5.30974846905521</v>
      </c>
      <c r="HN30" s="259">
        <v>2.75166619214227</v>
      </c>
      <c r="HO30" s="259">
        <v>3.99089376866762</v>
      </c>
      <c r="HP30" s="259">
        <v>-7.21601219990072</v>
      </c>
      <c r="HQ30" s="259">
        <v>2.01185179100823</v>
      </c>
      <c r="HR30" s="259">
        <v>-1.64214126314739</v>
      </c>
      <c r="HS30" s="259">
        <v>-16.8417251014884</v>
      </c>
      <c r="HT30" s="259">
        <v>4.75813570086905</v>
      </c>
      <c r="HU30" s="259">
        <v>-33.1692658018885</v>
      </c>
      <c r="HV30" s="259">
        <v>42.8019346460955</v>
      </c>
      <c r="HW30" s="259">
        <v>40.2835054747412</v>
      </c>
      <c r="HX30" s="259">
        <v>-0.167440324902429</v>
      </c>
      <c r="HY30" s="259">
        <v>-6.62626292826734</v>
      </c>
      <c r="HZ30" s="259">
        <v>5.2579781556155</v>
      </c>
      <c r="IA30" s="259">
        <v>1.65067989624667</v>
      </c>
      <c r="IB30" s="259">
        <v>-6.10777816539267</v>
      </c>
      <c r="IC30" s="259">
        <v>1.26956352585191</v>
      </c>
      <c r="ID30" s="259">
        <v>-1.44814431728409</v>
      </c>
      <c r="IE30" s="259">
        <v>-14.2991688527455</v>
      </c>
      <c r="IF30" s="259">
        <v>7.18981953547959</v>
      </c>
      <c r="IG30" s="259">
        <v>2.79585702982696</v>
      </c>
      <c r="IH30" s="259">
        <v>0.481181003092601</v>
      </c>
      <c r="II30" s="259">
        <v>23.1765556745152</v>
      </c>
      <c r="IJ30" s="259">
        <v>-10.0807924213373</v>
      </c>
      <c r="IK30" s="259">
        <v>4.36159067762856</v>
      </c>
      <c r="IL30" s="259">
        <v>7.75493133793748</v>
      </c>
      <c r="IM30" s="259">
        <v>2.3647084179413</v>
      </c>
      <c r="IN30" s="259">
        <v>-2.34542527472867</v>
      </c>
      <c r="IO30" s="259">
        <v>2.22304262063091</v>
      </c>
      <c r="IP30" s="259">
        <v>-3.91928613126457</v>
      </c>
      <c r="IQ30" s="259">
        <v>-15.9720570906576</v>
      </c>
      <c r="IR30" s="259">
        <v>13.5283173971878</v>
      </c>
      <c r="IS30" s="259">
        <v>-0.537328286927192</v>
      </c>
      <c r="IT30" s="259">
        <v>2.4327762794248</v>
      </c>
      <c r="IU30" s="259">
        <v>23.745781462775</v>
      </c>
      <c r="IV30" s="259">
        <v>-10.8620586174925</v>
      </c>
      <c r="IW30" s="259">
        <v>7.14526992942601</v>
      </c>
      <c r="IX30" s="259">
        <v>3.48639524433574</v>
      </c>
      <c r="IY30" s="259">
        <v>-3.24654489492771</v>
      </c>
      <c r="IZ30" s="259">
        <v>1.00959854984266</v>
      </c>
      <c r="JA30" s="259">
        <v>-3.64098816728678</v>
      </c>
      <c r="JB30" s="259">
        <v>-9.9716600364689</v>
      </c>
      <c r="JC30" s="259">
        <v>-11.2462069019889</v>
      </c>
      <c r="JD30" s="259">
        <v>13.0807237757344</v>
      </c>
      <c r="JE30" s="259">
        <v>-7.88911648575659</v>
      </c>
      <c r="JF30" s="259">
        <v>4.79248528814338</v>
      </c>
      <c r="JG30" s="259">
        <v>18.1985759053504</v>
      </c>
      <c r="JH30" s="259">
        <v>-8.56257131797514</v>
      </c>
      <c r="JI30" s="259">
        <v>4.73222730193679</v>
      </c>
      <c r="JJ30" s="259">
        <v>5.52915857111039</v>
      </c>
      <c r="JK30" s="259">
        <v>-5.64209902065512</v>
      </c>
      <c r="JL30" s="259">
        <v>-3.53875525074282</v>
      </c>
      <c r="JM30" s="259">
        <v>-2.17291357524026</v>
      </c>
      <c r="JN30" s="259">
        <v>-2.53778913550386</v>
      </c>
      <c r="JO30" s="259">
        <v>-11.3699563088835</v>
      </c>
      <c r="JP30" s="259">
        <v>15.0716343454875</v>
      </c>
      <c r="JQ30" s="259">
        <v>-11.0432665133898</v>
      </c>
      <c r="JR30" s="259">
        <v>15.3109684208673</v>
      </c>
      <c r="JS30" s="259">
        <v>-100</v>
      </c>
      <c r="JT30" s="259" t="e">
        <v>#DIV/0!</v>
      </c>
      <c r="JU30" s="259" t="e">
        <v>#DIV/0!</v>
      </c>
      <c r="JV30" s="259" t="e">
        <v>#DIV/0!</v>
      </c>
      <c r="JW30" s="259" t="e">
        <v>#DIV/0!</v>
      </c>
      <c r="JX30" s="259" t="e">
        <v>#DIV/0!</v>
      </c>
      <c r="JY30" s="259" t="e">
        <v>#DIV/0!</v>
      </c>
      <c r="JZ30" s="259">
        <v>5.31467853162917</v>
      </c>
      <c r="KA30" s="259">
        <v>11.5085078592463</v>
      </c>
      <c r="KB30" s="259">
        <v>1.66390381971154</v>
      </c>
      <c r="KC30" s="259">
        <v>-9.52456250976861</v>
      </c>
      <c r="KD30" s="259">
        <v>7.40051501273406</v>
      </c>
      <c r="KE30" s="259">
        <v>7.96804565109245</v>
      </c>
      <c r="KF30" s="259">
        <v>2.69240560321542</v>
      </c>
      <c r="KG30" s="259">
        <v>-9.73621005437994</v>
      </c>
      <c r="KH30" s="259">
        <v>8.89480637919849</v>
      </c>
      <c r="KI30" s="259">
        <v>6.9765501013846</v>
      </c>
      <c r="KJ30" s="259">
        <v>0.586731997060568</v>
      </c>
      <c r="KK30" s="259">
        <v>-9.39745714125152</v>
      </c>
      <c r="KL30" s="259">
        <v>9.0895852046349</v>
      </c>
      <c r="KM30" s="259">
        <v>7.74272184855091</v>
      </c>
      <c r="KN30" s="259">
        <v>0.723084894060747</v>
      </c>
      <c r="KO30" s="259">
        <v>-12.8936077402971</v>
      </c>
      <c r="KP30" s="259">
        <v>10.1133208292787</v>
      </c>
      <c r="KQ30" s="259">
        <v>6.43385168021129</v>
      </c>
      <c r="KR30" s="259">
        <v>-0.398367693270359</v>
      </c>
      <c r="KS30" s="259">
        <v>-12.4619626329448</v>
      </c>
      <c r="KT30" s="259">
        <v>-4.54538635966843</v>
      </c>
      <c r="KU30" s="259">
        <v>31.6299514224148</v>
      </c>
      <c r="KV30" s="259">
        <v>-1.01256851579208</v>
      </c>
      <c r="KW30" s="259">
        <v>-9.9936643491782</v>
      </c>
      <c r="KX30" s="259">
        <v>10.3144904232064</v>
      </c>
      <c r="KY30" s="259">
        <v>8.74073719694417</v>
      </c>
      <c r="KZ30" s="259">
        <v>8.08821868840973</v>
      </c>
      <c r="LA30" s="259">
        <v>-9.90874784647195</v>
      </c>
      <c r="LB30" s="259">
        <v>11.7816548017852</v>
      </c>
      <c r="LC30" s="259">
        <v>9.15642474409802</v>
      </c>
      <c r="LD30" s="259">
        <v>0.640700112009029</v>
      </c>
      <c r="LE30" s="259">
        <v>-15.0830091833232</v>
      </c>
      <c r="LF30" s="259">
        <v>5.08813063715871</v>
      </c>
      <c r="LG30" s="259">
        <v>8.63944928948757</v>
      </c>
      <c r="LH30" s="259">
        <v>-3.79388680649862</v>
      </c>
      <c r="LI30" s="259">
        <v>-8.09546494481168</v>
      </c>
      <c r="LJ30" s="378"/>
      <c r="LK30" s="379" t="s">
        <v>696</v>
      </c>
      <c r="LL30" s="380">
        <v>8.09811271321986</v>
      </c>
      <c r="LM30" s="381">
        <v>-16.4603436382331</v>
      </c>
      <c r="LN30" s="382"/>
      <c r="LO30" s="113"/>
      <c r="LP30" s="380">
        <v>0.48805872380783</v>
      </c>
      <c r="LQ30" s="382"/>
      <c r="LR30"/>
      <c r="LS30"/>
      <c r="LT30"/>
      <c r="LU30"/>
      <c r="LV30"/>
    </row>
    <row r="31" s="77" customFormat="1" ht="18" customHeight="1" spans="1:334">
      <c r="A31" s="300"/>
      <c r="B31" s="324"/>
      <c r="C31" s="325">
        <v>6.2</v>
      </c>
      <c r="D31" s="326">
        <v>1.18520580128836</v>
      </c>
      <c r="E31" s="326">
        <v>2.19802966573158</v>
      </c>
      <c r="F31" s="327">
        <v>27</v>
      </c>
      <c r="G31" s="328"/>
      <c r="H31" s="71" t="s">
        <v>697</v>
      </c>
      <c r="I31" s="259">
        <v>3.21214999330822</v>
      </c>
      <c r="J31" s="259">
        <v>5.7940247659505</v>
      </c>
      <c r="K31" s="259">
        <v>3.98066296951794</v>
      </c>
      <c r="L31" s="259">
        <v>4.15507215882604</v>
      </c>
      <c r="M31" s="259">
        <v>5.57680349228433</v>
      </c>
      <c r="N31" s="259">
        <v>9.77590556468826</v>
      </c>
      <c r="O31" s="259">
        <v>3.78052781920208</v>
      </c>
      <c r="P31" s="259">
        <v>7.97883189154977</v>
      </c>
      <c r="Q31" s="259">
        <v>5.24473141208679</v>
      </c>
      <c r="R31" s="259">
        <v>5.38047712114684</v>
      </c>
      <c r="S31" s="259">
        <v>8.31442090124138</v>
      </c>
      <c r="T31" s="259">
        <v>6.56430596481773</v>
      </c>
      <c r="U31" s="259">
        <v>8.19492308105647</v>
      </c>
      <c r="V31" s="259">
        <v>10.7546003430603</v>
      </c>
      <c r="W31" s="259">
        <v>7.42149267231771</v>
      </c>
      <c r="X31" s="259">
        <v>7.8761632164086</v>
      </c>
      <c r="Y31" s="259">
        <v>10.1799395964104</v>
      </c>
      <c r="Z31" s="259">
        <v>5.54778735422219</v>
      </c>
      <c r="AA31" s="259">
        <v>8.96286009920027</v>
      </c>
      <c r="AB31" s="259">
        <v>7.3688610142335</v>
      </c>
      <c r="AC31" s="259">
        <v>3.96574637586131</v>
      </c>
      <c r="AD31" s="259">
        <v>3.67204173421291</v>
      </c>
      <c r="AE31" s="259">
        <v>3.59438877149121</v>
      </c>
      <c r="AF31" s="259">
        <v>0.216211370200782</v>
      </c>
      <c r="AG31" s="355">
        <v>2.36897660259743</v>
      </c>
      <c r="AH31" s="259">
        <v>2.32255973309255</v>
      </c>
      <c r="AI31" s="259">
        <v>2.54544804319823</v>
      </c>
      <c r="AJ31" s="259">
        <v>2.31766785521876</v>
      </c>
      <c r="AK31" s="259">
        <v>2.12004048184076</v>
      </c>
      <c r="AL31" s="259">
        <v>2.57068335482921</v>
      </c>
      <c r="AM31" s="259">
        <v>5.12176419844432</v>
      </c>
      <c r="AN31" s="259">
        <v>2.02801456341601</v>
      </c>
      <c r="AO31" s="259">
        <v>0.928035511885767</v>
      </c>
      <c r="AP31" s="259">
        <v>2.88021766092352</v>
      </c>
      <c r="AQ31" s="259">
        <v>2.46911187605599</v>
      </c>
      <c r="AR31" s="259">
        <v>4.47690838556569</v>
      </c>
      <c r="AS31" s="259">
        <v>7.09853075303879</v>
      </c>
      <c r="AT31" s="259">
        <v>4.92333113194911</v>
      </c>
      <c r="AU31" s="259">
        <v>3.77936583646792</v>
      </c>
      <c r="AV31" s="259">
        <v>4.15052754416749</v>
      </c>
      <c r="AW31" s="259">
        <v>1.66317608969591</v>
      </c>
      <c r="AX31" s="259">
        <v>1.53364379920981</v>
      </c>
      <c r="AY31" s="259">
        <v>1.44815381137636</v>
      </c>
      <c r="AZ31" s="259">
        <v>1.73320733239512</v>
      </c>
      <c r="BA31" s="259">
        <v>2.90957108322716</v>
      </c>
      <c r="BB31" s="259">
        <v>5.44408741038221</v>
      </c>
      <c r="BC31" s="259">
        <v>3.09087285288683</v>
      </c>
      <c r="BD31" s="259">
        <v>3.2626704630316</v>
      </c>
      <c r="BE31" s="259">
        <v>1.50150170807754</v>
      </c>
      <c r="BF31" s="259">
        <v>3.00439646374801</v>
      </c>
      <c r="BG31" s="259">
        <v>-7.45071960477033</v>
      </c>
      <c r="BH31" s="259">
        <v>-30.9771134315263</v>
      </c>
      <c r="BI31" s="259">
        <v>-7.85016988921382</v>
      </c>
      <c r="BJ31" s="259">
        <v>13.2882629159051</v>
      </c>
      <c r="BK31" s="259">
        <v>11.0426661673981</v>
      </c>
      <c r="BL31" s="259">
        <v>7.41411916977665</v>
      </c>
      <c r="BM31" s="259">
        <v>8.01872295413889</v>
      </c>
      <c r="BN31" s="259">
        <v>5.38823528787091</v>
      </c>
      <c r="BO31" s="259">
        <v>4.27754446182385</v>
      </c>
      <c r="BP31" s="259">
        <v>3.9803743031523</v>
      </c>
      <c r="BQ31" s="259">
        <v>6.21989285609965</v>
      </c>
      <c r="BR31" s="259">
        <v>5.78673085712269</v>
      </c>
      <c r="BS31" s="259">
        <v>9.15415669573896</v>
      </c>
      <c r="BT31" s="259">
        <v>59.8355515853646</v>
      </c>
      <c r="BU31" s="259">
        <v>16.7301717784798</v>
      </c>
      <c r="BV31" s="259">
        <v>6.40034072150468</v>
      </c>
      <c r="BW31" s="259">
        <v>-0.906384795736443</v>
      </c>
      <c r="BX31" s="259">
        <v>4.72170296898211</v>
      </c>
      <c r="BY31" s="259">
        <v>9.20141304409216</v>
      </c>
      <c r="BZ31" s="259">
        <v>12.167917880342</v>
      </c>
      <c r="CA31" s="259">
        <v>16.4425243160117</v>
      </c>
      <c r="CB31" s="259">
        <v>17.3677209924233</v>
      </c>
      <c r="CC31" s="259">
        <v>10.8558542781265</v>
      </c>
      <c r="CD31" s="259">
        <v>16.1010007033213</v>
      </c>
      <c r="CE31" s="259">
        <v>22.3670874124244</v>
      </c>
      <c r="CF31" s="259">
        <v>10.8291551019376</v>
      </c>
      <c r="CG31" s="259">
        <v>8.91687802444324</v>
      </c>
      <c r="CH31" s="259">
        <v>9.70286100425859</v>
      </c>
      <c r="CI31" s="259">
        <v>10.857143207513</v>
      </c>
      <c r="CJ31" s="259">
        <v>10.5686579842985</v>
      </c>
      <c r="CK31" s="259">
        <v>9.4938208233694</v>
      </c>
      <c r="CL31" s="259">
        <v>4.53674251808549</v>
      </c>
      <c r="CM31" s="259">
        <v>3.80148481935581</v>
      </c>
      <c r="CN31" s="259">
        <v>1.8933331501154</v>
      </c>
      <c r="CO31" s="259">
        <v>-2.76232971457885</v>
      </c>
      <c r="CP31" s="259">
        <v>1.72076371666763</v>
      </c>
      <c r="CQ31" s="259">
        <v>0.21436160756349</v>
      </c>
      <c r="CR31" s="259">
        <v>-5.17470402520411</v>
      </c>
      <c r="CS31" s="259">
        <v>7.58331130500261</v>
      </c>
      <c r="CT31" s="259">
        <v>-0.325956720812982</v>
      </c>
      <c r="CU31" s="259">
        <v>0.657012496921709</v>
      </c>
      <c r="CV31" s="259">
        <v>0.428214064724244</v>
      </c>
      <c r="CW31" s="259">
        <v>-0.31760666345329</v>
      </c>
      <c r="CX31" s="259">
        <v>-2.46087134678335</v>
      </c>
      <c r="CY31" s="259">
        <v>-1.05263004053778</v>
      </c>
      <c r="CZ31" s="259">
        <v>-7.57266549792094</v>
      </c>
      <c r="DA31" s="259">
        <v>1.43489560786456</v>
      </c>
      <c r="DB31" s="259">
        <v>-2.19826125870203</v>
      </c>
      <c r="DC31" s="259">
        <v>-3.01950726511897</v>
      </c>
      <c r="DD31" s="259">
        <v>-1.70241795550396</v>
      </c>
      <c r="DE31" s="259">
        <v>1.02283700273469</v>
      </c>
      <c r="DF31" s="259">
        <v>-100</v>
      </c>
      <c r="DG31" s="259">
        <v>-100</v>
      </c>
      <c r="DH31" s="259">
        <v>-100</v>
      </c>
      <c r="DI31" s="259">
        <v>-100</v>
      </c>
      <c r="DJ31" s="259">
        <v>-100</v>
      </c>
      <c r="DK31" s="259">
        <v>-100</v>
      </c>
      <c r="DL31" s="259">
        <v>-100</v>
      </c>
      <c r="DM31" s="259">
        <v>4.25288859070953</v>
      </c>
      <c r="DN31" s="259">
        <v>6.518109475774</v>
      </c>
      <c r="DO31" s="259">
        <v>5.64783966938167</v>
      </c>
      <c r="DP31" s="259">
        <v>6.68369908585642</v>
      </c>
      <c r="DQ31" s="259">
        <v>8.69752312523144</v>
      </c>
      <c r="DR31" s="259">
        <v>7.8162352507926</v>
      </c>
      <c r="DS31" s="259">
        <v>6.65981724698246</v>
      </c>
      <c r="DT31" s="259">
        <v>2.48293680669308</v>
      </c>
      <c r="DU31" s="259">
        <v>2.41597896024078</v>
      </c>
      <c r="DV31" s="259">
        <v>2.33807210806513</v>
      </c>
      <c r="DW31" s="259">
        <v>2.64580018875418</v>
      </c>
      <c r="DX31" s="259">
        <v>3.27652890690302</v>
      </c>
      <c r="DY31" s="259">
        <v>5.27384551547449</v>
      </c>
      <c r="DZ31" s="259">
        <v>2.43245228872264</v>
      </c>
      <c r="EA31" s="259">
        <v>2.04085125074418</v>
      </c>
      <c r="EB31" s="259">
        <v>3.97861074715973</v>
      </c>
      <c r="EC31" s="259">
        <v>-1.10717947032701</v>
      </c>
      <c r="ED31" s="259">
        <v>-8.39246498193688</v>
      </c>
      <c r="EE31" s="259">
        <v>8.81678677352902</v>
      </c>
      <c r="EF31" s="259">
        <v>4.57662933098513</v>
      </c>
      <c r="EG31" s="259">
        <v>7.02311003905317</v>
      </c>
      <c r="EH31" s="259">
        <v>23.2102989596816</v>
      </c>
      <c r="EI31" s="259">
        <v>4.36401694504329</v>
      </c>
      <c r="EJ31" s="259">
        <v>15.2054950451808</v>
      </c>
      <c r="EK31" s="259">
        <v>16.2816913469464</v>
      </c>
      <c r="EL31" s="259">
        <v>9.82225382727817</v>
      </c>
      <c r="EM31" s="259">
        <v>10.275885590447</v>
      </c>
      <c r="EN31" s="259">
        <v>3.41961353906723</v>
      </c>
      <c r="EO31" s="259">
        <v>-0.322196113052868</v>
      </c>
      <c r="EP31" s="259">
        <v>0.545479186593511</v>
      </c>
      <c r="EQ31" s="259">
        <v>0.236467197440817</v>
      </c>
      <c r="ER31" s="259">
        <v>-3.70721143789622</v>
      </c>
      <c r="ES31" s="259">
        <v>-1.27778998035151</v>
      </c>
      <c r="ET31" s="259"/>
      <c r="EU31" s="259">
        <v>4.50571756383403</v>
      </c>
      <c r="EV31" s="259">
        <v>8.83462765789172</v>
      </c>
      <c r="EW31" s="259">
        <v>2.33304952674511</v>
      </c>
      <c r="EX31" s="259">
        <v>4.27948870121801</v>
      </c>
      <c r="EY31" s="259">
        <v>-8.69005551480646</v>
      </c>
      <c r="EZ31" s="259">
        <v>17.3189423726718</v>
      </c>
      <c r="FA31" s="259">
        <v>13.5970670993314</v>
      </c>
      <c r="FB31" s="259">
        <v>0.230130790692428</v>
      </c>
      <c r="FC31" s="259">
        <v>-0.873023887938473</v>
      </c>
      <c r="FD31" s="259">
        <v>6.36894179458768</v>
      </c>
      <c r="FE31" s="259">
        <v>2.6655788583541</v>
      </c>
      <c r="FF31" s="259">
        <v>3.38826612704133</v>
      </c>
      <c r="FG31" s="259">
        <v>0.940733602583705</v>
      </c>
      <c r="FH31" s="259">
        <v>12.1766196116916</v>
      </c>
      <c r="FI31" s="259">
        <v>9.70832420930074</v>
      </c>
      <c r="FJ31" s="259">
        <v>-0.799080952272462</v>
      </c>
      <c r="FK31" s="259">
        <v>-14.6463060930929</v>
      </c>
      <c r="FL31" s="259">
        <v>18.2150164375871</v>
      </c>
      <c r="FM31" s="259">
        <v>2.31408067441892</v>
      </c>
      <c r="FN31" s="259">
        <v>-1.81037433151097</v>
      </c>
      <c r="FO31" s="259">
        <v>2.76615799139559</v>
      </c>
      <c r="FP31" s="259">
        <v>-4.13476082694504</v>
      </c>
      <c r="FQ31" s="259">
        <v>-0.676200338700014</v>
      </c>
      <c r="FR31" s="259">
        <v>11.8725878791313</v>
      </c>
      <c r="FS31" s="259">
        <v>-2.41834472567407</v>
      </c>
      <c r="FT31" s="259">
        <v>-13.1146099472016</v>
      </c>
      <c r="FU31" s="259">
        <v>9.54533115761964</v>
      </c>
      <c r="FV31" s="259">
        <v>0.146954656767349</v>
      </c>
      <c r="FW31" s="259">
        <v>-12.5111645514783</v>
      </c>
      <c r="FX31" s="259">
        <v>16.1887527138389</v>
      </c>
      <c r="FY31" s="259">
        <v>2.48569446640312</v>
      </c>
      <c r="FZ31" s="259">
        <v>-0.470072178769385</v>
      </c>
      <c r="GA31" s="259">
        <v>6.85347237031782</v>
      </c>
      <c r="GB31" s="259">
        <v>-9.37041175186641</v>
      </c>
      <c r="GC31" s="259">
        <v>3.34181268707229</v>
      </c>
      <c r="GD31" s="259">
        <v>9.03989474103273</v>
      </c>
      <c r="GE31" s="259">
        <v>-2.29248292899562</v>
      </c>
      <c r="GF31" s="259">
        <v>-10.6955959448884</v>
      </c>
      <c r="GG31" s="259">
        <v>7.77532750825125</v>
      </c>
      <c r="GH31" s="259">
        <v>1.67937526349866</v>
      </c>
      <c r="GI31" s="259">
        <v>-10.4413522497587</v>
      </c>
      <c r="GJ31" s="259">
        <v>12.6921067801715</v>
      </c>
      <c r="GK31" s="259">
        <v>2.91947382754749</v>
      </c>
      <c r="GL31" s="259">
        <v>1.65546408411986</v>
      </c>
      <c r="GM31" s="259">
        <v>2.36117047363126</v>
      </c>
      <c r="GN31" s="259">
        <v>-6.43802781021098</v>
      </c>
      <c r="GO31" s="259">
        <v>1.83004294541877</v>
      </c>
      <c r="GP31" s="259">
        <v>5.58381577684797</v>
      </c>
      <c r="GQ31" s="259">
        <v>-2.56850798809486</v>
      </c>
      <c r="GR31" s="259">
        <v>-10.7624871861814</v>
      </c>
      <c r="GS31" s="259">
        <v>4.26081113219399</v>
      </c>
      <c r="GT31" s="259">
        <v>3.86357102310966</v>
      </c>
      <c r="GU31" s="259">
        <v>-10.4819605688376</v>
      </c>
      <c r="GV31" s="259">
        <v>12.937582981197</v>
      </c>
      <c r="GW31" s="259">
        <v>2.69086283074039</v>
      </c>
      <c r="GX31" s="259">
        <v>1.45911576248987</v>
      </c>
      <c r="GY31" s="259">
        <v>2.8128774228946</v>
      </c>
      <c r="GZ31" s="259">
        <v>-4.11100660749048</v>
      </c>
      <c r="HA31" s="259">
        <v>-1.16683082852772</v>
      </c>
      <c r="HB31" s="259">
        <v>4.445501108743</v>
      </c>
      <c r="HC31" s="259">
        <v>-0.683957095024553</v>
      </c>
      <c r="HD31" s="259">
        <v>-11.1190771952136</v>
      </c>
      <c r="HE31" s="259">
        <v>6.30371448948155</v>
      </c>
      <c r="HF31" s="259">
        <v>6.46980301415346</v>
      </c>
      <c r="HG31" s="259">
        <v>-12.3000957391544</v>
      </c>
      <c r="HH31" s="259">
        <v>11.7062393506413</v>
      </c>
      <c r="HI31" s="259">
        <v>3.05813156192016</v>
      </c>
      <c r="HJ31" s="259">
        <v>-0.963958657888938</v>
      </c>
      <c r="HK31" s="259">
        <v>2.6818802613235</v>
      </c>
      <c r="HL31" s="259">
        <v>-4.19174387419095</v>
      </c>
      <c r="HM31" s="259">
        <v>-0.889125007304457</v>
      </c>
      <c r="HN31" s="259">
        <v>5.65322771703099</v>
      </c>
      <c r="HO31" s="259">
        <v>1.76205574558396</v>
      </c>
      <c r="HP31" s="259">
        <v>-13.1026486458709</v>
      </c>
      <c r="HQ31" s="259">
        <v>6.48086619645045</v>
      </c>
      <c r="HR31" s="259">
        <v>4.65393587093669</v>
      </c>
      <c r="HS31" s="259">
        <v>-11.001556072564</v>
      </c>
      <c r="HT31" s="259">
        <v>0.367871882028538</v>
      </c>
      <c r="HU31" s="259">
        <v>-23.1396538754297</v>
      </c>
      <c r="HV31" s="259">
        <v>32.2192512981442</v>
      </c>
      <c r="HW31" s="259">
        <v>26.2362809975783</v>
      </c>
      <c r="HX31" s="259">
        <v>-6.09085242170173</v>
      </c>
      <c r="HY31" s="259">
        <v>-4.12777624199505</v>
      </c>
      <c r="HZ31" s="259">
        <v>6.24791994000438</v>
      </c>
      <c r="IA31" s="259">
        <v>-0.716068650003294</v>
      </c>
      <c r="IB31" s="259">
        <v>-14.0184633067122</v>
      </c>
      <c r="IC31" s="259">
        <v>6.1774170112362</v>
      </c>
      <c r="ID31" s="259">
        <v>6.9079615233027</v>
      </c>
      <c r="IE31" s="259">
        <v>-11.3644894444671</v>
      </c>
      <c r="IF31" s="259">
        <v>3.56280344295328</v>
      </c>
      <c r="IG31" s="259">
        <v>12.5473934273205</v>
      </c>
      <c r="IH31" s="259">
        <v>-3.43840426382602</v>
      </c>
      <c r="II31" s="259">
        <v>15.0652235400391</v>
      </c>
      <c r="IJ31" s="259">
        <v>-12.5397825685394</v>
      </c>
      <c r="IK31" s="259">
        <v>1.31735045357</v>
      </c>
      <c r="IL31" s="259">
        <v>10.7929174326034</v>
      </c>
      <c r="IM31" s="259">
        <v>1.98102339579967</v>
      </c>
      <c r="IN31" s="259">
        <v>-10.7417934973467</v>
      </c>
      <c r="IO31" s="259">
        <v>7.02105204839978</v>
      </c>
      <c r="IP31" s="259">
        <v>0.976429495157973</v>
      </c>
      <c r="IQ31" s="259">
        <v>-7.17069891925712</v>
      </c>
      <c r="IR31" s="259">
        <v>9.15219115089909</v>
      </c>
      <c r="IS31" s="259">
        <v>1.93535521879897</v>
      </c>
      <c r="IT31" s="259">
        <v>-5.10450490244163</v>
      </c>
      <c r="IU31" s="259">
        <v>15.8955751706727</v>
      </c>
      <c r="IV31" s="259">
        <v>-11.6195351697959</v>
      </c>
      <c r="IW31" s="259">
        <v>1.05369077756352</v>
      </c>
      <c r="IX31" s="259">
        <v>9.71590024712556</v>
      </c>
      <c r="IY31" s="259">
        <v>-2.63593046355523</v>
      </c>
      <c r="IZ31" s="259">
        <v>-11.3695898292874</v>
      </c>
      <c r="JA31" s="259">
        <v>5.05371603711433</v>
      </c>
      <c r="JB31" s="259">
        <v>-3.63733863349307</v>
      </c>
      <c r="JC31" s="259">
        <v>-2.89085111253033</v>
      </c>
      <c r="JD31" s="259">
        <v>7.53573562151428</v>
      </c>
      <c r="JE31" s="259">
        <v>-3.54625750378437</v>
      </c>
      <c r="JF31" s="259">
        <v>7.66295518061469</v>
      </c>
      <c r="JG31" s="259">
        <v>7.37520936382208</v>
      </c>
      <c r="JH31" s="259">
        <v>-10.7479413875126</v>
      </c>
      <c r="JI31" s="259">
        <v>0.823990675761067</v>
      </c>
      <c r="JJ31" s="259">
        <v>8.9011053871649</v>
      </c>
      <c r="JK31" s="259">
        <v>-4.72934901700248</v>
      </c>
      <c r="JL31" s="259">
        <v>-10.0899699852796</v>
      </c>
      <c r="JM31" s="259">
        <v>-1.8686908320371</v>
      </c>
      <c r="JN31" s="259">
        <v>5.75374210307629</v>
      </c>
      <c r="JO31" s="259">
        <v>-6.36907001316273</v>
      </c>
      <c r="JP31" s="259">
        <v>6.63275276494278</v>
      </c>
      <c r="JQ31" s="259">
        <v>-2.23632197415766</v>
      </c>
      <c r="JR31" s="259">
        <v>10.647860773631</v>
      </c>
      <c r="JS31" s="259">
        <v>-100</v>
      </c>
      <c r="JT31" s="259" t="e">
        <v>#DIV/0!</v>
      </c>
      <c r="JU31" s="259" t="e">
        <v>#DIV/0!</v>
      </c>
      <c r="JV31" s="259" t="e">
        <v>#DIV/0!</v>
      </c>
      <c r="JW31" s="259" t="e">
        <v>#DIV/0!</v>
      </c>
      <c r="JX31" s="259" t="e">
        <v>#DIV/0!</v>
      </c>
      <c r="JY31" s="259" t="e">
        <v>#DIV/0!</v>
      </c>
      <c r="JZ31" s="259">
        <v>7.86674384395536</v>
      </c>
      <c r="KA31" s="259">
        <v>0.402561306176906</v>
      </c>
      <c r="KB31" s="259">
        <v>-1.48196568934426</v>
      </c>
      <c r="KC31" s="259">
        <v>-2.28977841437916</v>
      </c>
      <c r="KD31" s="259">
        <v>10.2104870654837</v>
      </c>
      <c r="KE31" s="259">
        <v>-0.417743504143559</v>
      </c>
      <c r="KF31" s="259">
        <v>-0.516012823174577</v>
      </c>
      <c r="KG31" s="259">
        <v>-0.445342996336265</v>
      </c>
      <c r="KH31" s="259">
        <v>9.31693251985799</v>
      </c>
      <c r="KI31" s="259">
        <v>-1.48584529794091</v>
      </c>
      <c r="KJ31" s="259">
        <v>-4.41188224135173</v>
      </c>
      <c r="KK31" s="259">
        <v>-0.510387633472646</v>
      </c>
      <c r="KL31" s="259">
        <v>9.23377617854698</v>
      </c>
      <c r="KM31" s="259">
        <v>-1.18961564339791</v>
      </c>
      <c r="KN31" s="259">
        <v>-3.82452093798319</v>
      </c>
      <c r="KO31" s="259">
        <v>1.41369189614757</v>
      </c>
      <c r="KP31" s="259">
        <v>6.28550246206503</v>
      </c>
      <c r="KQ31" s="259">
        <v>-1.56736945298192</v>
      </c>
      <c r="KR31" s="259">
        <v>-1.99814507390123</v>
      </c>
      <c r="KS31" s="259">
        <v>-3.54664329643172</v>
      </c>
      <c r="KT31" s="259">
        <v>-1.54439082072106</v>
      </c>
      <c r="KU31" s="259">
        <v>16.9240343349531</v>
      </c>
      <c r="KV31" s="259">
        <v>-5.81688763071682</v>
      </c>
      <c r="KW31" s="259">
        <v>-1.29019959659861</v>
      </c>
      <c r="KX31" s="259">
        <v>13.3469681156712</v>
      </c>
      <c r="KY31" s="259">
        <v>-0.960698872997853</v>
      </c>
      <c r="KZ31" s="259">
        <v>3.96698405268209</v>
      </c>
      <c r="LA31" s="259">
        <v>-0.368098423382051</v>
      </c>
      <c r="LB31" s="259">
        <v>7.05055420814999</v>
      </c>
      <c r="LC31" s="259">
        <v>-0.551607170473616</v>
      </c>
      <c r="LD31" s="259">
        <v>-2.49703954785383</v>
      </c>
      <c r="LE31" s="259">
        <v>-3.97286543247208</v>
      </c>
      <c r="LF31" s="259">
        <v>7.98240782126949</v>
      </c>
      <c r="LG31" s="259">
        <v>-0.857247423371106</v>
      </c>
      <c r="LH31" s="259">
        <v>-6.33317177366175</v>
      </c>
      <c r="LI31" s="259">
        <v>-1.55014629941439</v>
      </c>
      <c r="LJ31" s="378"/>
      <c r="LK31" s="379" t="s">
        <v>698</v>
      </c>
      <c r="LL31" s="380">
        <v>0.412339710093067</v>
      </c>
      <c r="LM31" s="381">
        <v>1.0875945453168</v>
      </c>
      <c r="LN31" s="382"/>
      <c r="LO31" s="113"/>
      <c r="LP31" s="380">
        <v>-0.301095007225239</v>
      </c>
      <c r="LQ31" s="382"/>
      <c r="LR31"/>
      <c r="LS31"/>
      <c r="LT31"/>
      <c r="LU31"/>
      <c r="LV31"/>
    </row>
    <row r="32" s="100" customFormat="1" ht="18" customHeight="1" spans="1:334">
      <c r="A32" s="300"/>
      <c r="C32" s="325">
        <v>6.3</v>
      </c>
      <c r="D32" s="329">
        <v>1.59281283387586</v>
      </c>
      <c r="E32" s="329">
        <v>2.14480127570985</v>
      </c>
      <c r="F32" s="330">
        <v>28</v>
      </c>
      <c r="G32" s="328"/>
      <c r="H32" s="71" t="s">
        <v>699</v>
      </c>
      <c r="I32" s="259">
        <v>1.20272003816612</v>
      </c>
      <c r="J32" s="259">
        <v>7.77627924562643</v>
      </c>
      <c r="K32" s="259">
        <v>3.32610686006751</v>
      </c>
      <c r="L32" s="259">
        <v>1.53975445426649</v>
      </c>
      <c r="M32" s="259">
        <v>3.97509638715393</v>
      </c>
      <c r="N32" s="259">
        <v>7.50302846885494</v>
      </c>
      <c r="O32" s="259">
        <v>4.01737673628826</v>
      </c>
      <c r="P32" s="259">
        <v>8.4126141992148</v>
      </c>
      <c r="Q32" s="259">
        <v>7.14602979800625</v>
      </c>
      <c r="R32" s="259">
        <v>8.34065336884331</v>
      </c>
      <c r="S32" s="259">
        <v>8.75968598406169</v>
      </c>
      <c r="T32" s="259">
        <v>6.12462576304597</v>
      </c>
      <c r="U32" s="259">
        <v>5.96720141020144</v>
      </c>
      <c r="V32" s="259">
        <v>10.1153957831685</v>
      </c>
      <c r="W32" s="259">
        <v>6.50593584402218</v>
      </c>
      <c r="X32" s="259">
        <v>5.31588240849182</v>
      </c>
      <c r="Y32" s="259">
        <v>4.27613609193726</v>
      </c>
      <c r="Z32" s="259">
        <v>1.8709788477769</v>
      </c>
      <c r="AA32" s="259">
        <v>9.9774562456449</v>
      </c>
      <c r="AB32" s="259">
        <v>6.9439698120328</v>
      </c>
      <c r="AC32" s="259">
        <v>8.2174575712002</v>
      </c>
      <c r="AD32" s="259">
        <v>9.35124051596084</v>
      </c>
      <c r="AE32" s="259">
        <v>7.75384194970219</v>
      </c>
      <c r="AF32" s="259">
        <v>4.34464407702248</v>
      </c>
      <c r="AG32" s="355">
        <v>6.33688761612305</v>
      </c>
      <c r="AH32" s="259">
        <v>5.15226209373432</v>
      </c>
      <c r="AI32" s="259">
        <v>5.43823879530132</v>
      </c>
      <c r="AJ32" s="259">
        <v>5.78979088635054</v>
      </c>
      <c r="AK32" s="259">
        <v>4.12233768444024</v>
      </c>
      <c r="AL32" s="259">
        <v>6.67438434420644</v>
      </c>
      <c r="AM32" s="259">
        <v>2.81321884596701</v>
      </c>
      <c r="AN32" s="259">
        <v>0.0574476512848605</v>
      </c>
      <c r="AO32" s="259">
        <v>2.47831202807065</v>
      </c>
      <c r="AP32" s="259">
        <v>4.54519375910772</v>
      </c>
      <c r="AQ32" s="259">
        <v>3.92793838117727</v>
      </c>
      <c r="AR32" s="259">
        <v>4.83619197196079</v>
      </c>
      <c r="AS32" s="259">
        <v>2.85451421150518</v>
      </c>
      <c r="AT32" s="259">
        <v>2.1952033870889</v>
      </c>
      <c r="AU32" s="259">
        <v>1.33782613182024</v>
      </c>
      <c r="AV32" s="259">
        <v>3.00722046620999</v>
      </c>
      <c r="AW32" s="259">
        <v>3.28256446878514</v>
      </c>
      <c r="AX32" s="259">
        <v>2.5379259176968</v>
      </c>
      <c r="AY32" s="259">
        <v>4.79714768171533</v>
      </c>
      <c r="AZ32" s="259">
        <v>5.15478097857536</v>
      </c>
      <c r="BA32" s="259">
        <v>3.62924303978434</v>
      </c>
      <c r="BB32" s="259">
        <v>3.03300225982824</v>
      </c>
      <c r="BC32" s="259">
        <v>5.98213619231167</v>
      </c>
      <c r="BD32" s="259">
        <v>4.19539621314793</v>
      </c>
      <c r="BE32" s="259">
        <v>3.83645301958073</v>
      </c>
      <c r="BF32" s="259">
        <v>5.72253779899154</v>
      </c>
      <c r="BG32" s="259">
        <v>-8.50178166850849</v>
      </c>
      <c r="BH32" s="259">
        <v>-25.1436714961964</v>
      </c>
      <c r="BI32" s="259">
        <v>-0.437934059561769</v>
      </c>
      <c r="BJ32" s="259">
        <v>19.6549961380802</v>
      </c>
      <c r="BK32" s="259">
        <v>9.25002250772353</v>
      </c>
      <c r="BL32" s="259">
        <v>0.140600035571097</v>
      </c>
      <c r="BM32" s="259">
        <v>4.01785405487216</v>
      </c>
      <c r="BN32" s="259">
        <v>3.89001417942852</v>
      </c>
      <c r="BO32" s="259">
        <v>2.40280060857117</v>
      </c>
      <c r="BP32" s="259">
        <v>2.63735132120335</v>
      </c>
      <c r="BQ32" s="259">
        <v>1.89081788153749</v>
      </c>
      <c r="BR32" s="259">
        <v>2.36403153237819</v>
      </c>
      <c r="BS32" s="259">
        <v>10.8474237345305</v>
      </c>
      <c r="BT32" s="259">
        <v>46.4602482254888</v>
      </c>
      <c r="BU32" s="259">
        <v>11.2573745377333</v>
      </c>
      <c r="BV32" s="259">
        <v>5.25181071148315</v>
      </c>
      <c r="BW32" s="259">
        <v>-3.44066927135557</v>
      </c>
      <c r="BX32" s="259">
        <v>13.0471923830316</v>
      </c>
      <c r="BY32" s="259">
        <v>13.8250254732394</v>
      </c>
      <c r="BZ32" s="259">
        <v>17.5333926638931</v>
      </c>
      <c r="CA32" s="259">
        <v>18.6429165341681</v>
      </c>
      <c r="CB32" s="259">
        <v>12.1024357919835</v>
      </c>
      <c r="CC32" s="259">
        <v>6.09043951357917</v>
      </c>
      <c r="CD32" s="259">
        <v>4.30609257305963</v>
      </c>
      <c r="CE32" s="259">
        <v>2.74255212617298</v>
      </c>
      <c r="CF32" s="259">
        <v>3.19128372973761</v>
      </c>
      <c r="CG32" s="259">
        <v>2.54605556348643</v>
      </c>
      <c r="CH32" s="259">
        <v>6.90596782574464</v>
      </c>
      <c r="CI32" s="259">
        <v>15.8091831607488</v>
      </c>
      <c r="CJ32" s="259">
        <v>14.6353061546373</v>
      </c>
      <c r="CK32" s="259">
        <v>12.8986611568645</v>
      </c>
      <c r="CL32" s="259">
        <v>0.388648449023378</v>
      </c>
      <c r="CM32" s="259">
        <v>4.25464676709532</v>
      </c>
      <c r="CN32" s="259">
        <v>10.2744900573168</v>
      </c>
      <c r="CO32" s="259">
        <v>1.30831057679353</v>
      </c>
      <c r="CP32" s="259">
        <v>2.50891194315015</v>
      </c>
      <c r="CQ32" s="259">
        <v>7.28480365377322</v>
      </c>
      <c r="CR32" s="259">
        <v>-3.06348376612691</v>
      </c>
      <c r="CS32" s="259">
        <v>6.21532049451976</v>
      </c>
      <c r="CT32" s="259">
        <v>-3.0404646713223</v>
      </c>
      <c r="CU32" s="259">
        <v>-3.93316395768204</v>
      </c>
      <c r="CV32" s="259">
        <v>-4.75666857612208</v>
      </c>
      <c r="CW32" s="259">
        <v>-4.90141383391311</v>
      </c>
      <c r="CX32" s="259">
        <v>-1.76861152354974</v>
      </c>
      <c r="CY32" s="259">
        <v>3.47749954363941</v>
      </c>
      <c r="CZ32" s="259">
        <v>-1.61472732384667</v>
      </c>
      <c r="DA32" s="259">
        <v>4.0689356944512</v>
      </c>
      <c r="DB32" s="259">
        <v>2.92593317753416</v>
      </c>
      <c r="DC32" s="259">
        <v>1.53854385430361</v>
      </c>
      <c r="DD32" s="259">
        <v>4.6797161481644</v>
      </c>
      <c r="DE32" s="259">
        <v>2.4617892879772</v>
      </c>
      <c r="DF32" s="259">
        <v>-100</v>
      </c>
      <c r="DG32" s="259">
        <v>-100</v>
      </c>
      <c r="DH32" s="259">
        <v>-100</v>
      </c>
      <c r="DI32" s="259">
        <v>-100</v>
      </c>
      <c r="DJ32" s="259">
        <v>-100</v>
      </c>
      <c r="DK32" s="259">
        <v>-100</v>
      </c>
      <c r="DL32" s="259">
        <v>-100</v>
      </c>
      <c r="DM32" s="259">
        <v>3.99090466276972</v>
      </c>
      <c r="DN32" s="259">
        <v>4.22780130483878</v>
      </c>
      <c r="DO32" s="259">
        <v>6.49542123020164</v>
      </c>
      <c r="DP32" s="259">
        <v>7.69955741950596</v>
      </c>
      <c r="DQ32" s="259">
        <v>7.47582634632367</v>
      </c>
      <c r="DR32" s="259">
        <v>3.85522374482998</v>
      </c>
      <c r="DS32" s="259">
        <v>8.36340172538246</v>
      </c>
      <c r="DT32" s="259">
        <v>7.08129802044479</v>
      </c>
      <c r="DU32" s="259">
        <v>5.62679180746422</v>
      </c>
      <c r="DV32" s="259">
        <v>5.49972212724603</v>
      </c>
      <c r="DW32" s="259">
        <v>1.7379119930219</v>
      </c>
      <c r="DX32" s="259">
        <v>4.43589915394827</v>
      </c>
      <c r="DY32" s="259">
        <v>2.09194514499649</v>
      </c>
      <c r="DZ32" s="259">
        <v>2.95033546253825</v>
      </c>
      <c r="EA32" s="259">
        <v>4.57038023263654</v>
      </c>
      <c r="EB32" s="259">
        <v>4.41439241247492</v>
      </c>
      <c r="EC32" s="259">
        <v>0.00373671606620007</v>
      </c>
      <c r="ED32" s="259">
        <v>-2.57201494296683</v>
      </c>
      <c r="EE32" s="259">
        <v>4.50216725819685</v>
      </c>
      <c r="EF32" s="259">
        <v>2.96075754590126</v>
      </c>
      <c r="EG32" s="259">
        <v>5.00213157435385</v>
      </c>
      <c r="EH32" s="259">
        <v>18.2364350563634</v>
      </c>
      <c r="EI32" s="259">
        <v>7.21156749313576</v>
      </c>
      <c r="EJ32" s="259">
        <v>16.0758910751263</v>
      </c>
      <c r="EK32" s="259">
        <v>4.33297431826813</v>
      </c>
      <c r="EL32" s="259">
        <v>4.27117602609761</v>
      </c>
      <c r="EM32" s="259">
        <v>14.4773186032919</v>
      </c>
      <c r="EN32" s="259">
        <v>4.94519753403647</v>
      </c>
      <c r="EO32" s="259">
        <v>3.75378047025852</v>
      </c>
      <c r="EP32" s="259">
        <v>-0.0907005631787143</v>
      </c>
      <c r="EQ32" s="259">
        <v>-4.5255668231475</v>
      </c>
      <c r="ER32" s="259">
        <v>0.0840430348598886</v>
      </c>
      <c r="ES32" s="259">
        <v>2.79758950648548</v>
      </c>
      <c r="ET32" s="259"/>
      <c r="EU32" s="259">
        <v>3.44503555310953</v>
      </c>
      <c r="EV32" s="259">
        <v>6.30927373095722</v>
      </c>
      <c r="EW32" s="259">
        <v>5.34024959218671</v>
      </c>
      <c r="EX32" s="259">
        <v>2.54133341074372</v>
      </c>
      <c r="EY32" s="259">
        <v>-5.54964624963291</v>
      </c>
      <c r="EZ32" s="259">
        <v>13.5387132826986</v>
      </c>
      <c r="FA32" s="259">
        <v>3.68673466398471</v>
      </c>
      <c r="FB32" s="259">
        <v>2.7831357851898</v>
      </c>
      <c r="FC32" s="259">
        <v>3.11422922685263</v>
      </c>
      <c r="FD32" s="259">
        <v>6.61382797220486</v>
      </c>
      <c r="FE32" s="259">
        <v>4.31499967762987</v>
      </c>
      <c r="FF32" s="259">
        <v>3.48002228211772</v>
      </c>
      <c r="FG32" s="259">
        <v>1.13479179256306</v>
      </c>
      <c r="FH32" s="259">
        <v>11.6229607501454</v>
      </c>
      <c r="FI32" s="259">
        <v>7.03340744713476</v>
      </c>
      <c r="FJ32" s="259">
        <v>-0.397183878238963</v>
      </c>
      <c r="FK32" s="259">
        <v>-6.47069032743178</v>
      </c>
      <c r="FL32" s="259">
        <v>20.9831658687344</v>
      </c>
      <c r="FM32" s="259">
        <v>6.75046278978274</v>
      </c>
      <c r="FN32" s="259">
        <v>-2.01803066209689</v>
      </c>
      <c r="FO32" s="259">
        <v>-8.5219294070256</v>
      </c>
      <c r="FP32" s="259">
        <v>1.65186048481381</v>
      </c>
      <c r="FQ32" s="259">
        <v>0.487326561087272</v>
      </c>
      <c r="FR32" s="259">
        <v>-15.6429921121493</v>
      </c>
      <c r="FS32" s="259">
        <v>-6.12384816682129</v>
      </c>
      <c r="FT32" s="259">
        <v>4.37867189821392</v>
      </c>
      <c r="FU32" s="259">
        <v>6.31131923594114</v>
      </c>
      <c r="FV32" s="259">
        <v>4.13392573804903</v>
      </c>
      <c r="FW32" s="259">
        <v>-0.395552677636886</v>
      </c>
      <c r="FX32" s="259">
        <v>15.9876701285306</v>
      </c>
      <c r="FY32" s="259">
        <v>4.90490843938846</v>
      </c>
      <c r="FZ32" s="259">
        <v>0.331980915909824</v>
      </c>
      <c r="GA32" s="259">
        <v>-5.41802826885903</v>
      </c>
      <c r="GB32" s="259">
        <v>-1.64407441733798</v>
      </c>
      <c r="GC32" s="259">
        <v>4.7334023237011</v>
      </c>
      <c r="GD32" s="259">
        <v>-16.62853490265</v>
      </c>
      <c r="GE32" s="259">
        <v>-5.07717696555686</v>
      </c>
      <c r="GF32" s="259">
        <v>4.7823806307949</v>
      </c>
      <c r="GG32" s="259">
        <v>3.73557873220906</v>
      </c>
      <c r="GH32" s="259">
        <v>3.97945437242014</v>
      </c>
      <c r="GI32" s="259">
        <v>3.50356518531107</v>
      </c>
      <c r="GJ32" s="259">
        <v>12.1857235815806</v>
      </c>
      <c r="GK32" s="259">
        <v>3.73274422428666</v>
      </c>
      <c r="GL32" s="259">
        <v>-0.658561110650908</v>
      </c>
      <c r="GM32" s="259">
        <v>-7.59958699362382</v>
      </c>
      <c r="GN32" s="259">
        <v>6.1826893646578</v>
      </c>
      <c r="GO32" s="259">
        <v>1.84456159269388</v>
      </c>
      <c r="GP32" s="259">
        <v>-15.635748301854</v>
      </c>
      <c r="GQ32" s="259">
        <v>-4.08268051146882</v>
      </c>
      <c r="GR32" s="259">
        <v>3.25172378777199</v>
      </c>
      <c r="GS32" s="259">
        <v>0.453513722405276</v>
      </c>
      <c r="GT32" s="259">
        <v>5.96472537511528</v>
      </c>
      <c r="GU32" s="259">
        <v>2.35050374327056</v>
      </c>
      <c r="GV32" s="259">
        <v>12.490828793337</v>
      </c>
      <c r="GW32" s="259">
        <v>4.07860985670794</v>
      </c>
      <c r="GX32" s="259">
        <v>-2.22437572253889</v>
      </c>
      <c r="GY32" s="259">
        <v>-5.3348456267079</v>
      </c>
      <c r="GZ32" s="259">
        <v>2.33932116332672</v>
      </c>
      <c r="HA32" s="259">
        <v>-0.885246036349002</v>
      </c>
      <c r="HB32" s="259">
        <v>-13.5945767908434</v>
      </c>
      <c r="HC32" s="259">
        <v>-2.14812722485158</v>
      </c>
      <c r="HD32" s="259">
        <v>2.64210531085337</v>
      </c>
      <c r="HE32" s="259">
        <v>1.33140340218092</v>
      </c>
      <c r="HF32" s="259">
        <v>3.96171538668671</v>
      </c>
      <c r="HG32" s="259">
        <v>1.69442369156147</v>
      </c>
      <c r="HH32" s="259">
        <v>11.5470753211861</v>
      </c>
      <c r="HI32" s="259">
        <v>5.79315464475123</v>
      </c>
      <c r="HJ32" s="259">
        <v>-1.96301606618673</v>
      </c>
      <c r="HK32" s="259">
        <v>-6.01735504883197</v>
      </c>
      <c r="HL32" s="259">
        <v>4.59416706173754</v>
      </c>
      <c r="HM32" s="259">
        <v>-0.547004614596304</v>
      </c>
      <c r="HN32" s="259">
        <v>-14.8481075385297</v>
      </c>
      <c r="HO32" s="259">
        <v>-2.71112735138172</v>
      </c>
      <c r="HP32" s="259">
        <v>5.58005052291672</v>
      </c>
      <c r="HQ32" s="259">
        <v>-0.376930436975826</v>
      </c>
      <c r="HR32" s="259">
        <v>3.60357720125972</v>
      </c>
      <c r="HS32" s="259">
        <v>3.5416006616708</v>
      </c>
      <c r="HT32" s="259">
        <v>-3.46089997023725</v>
      </c>
      <c r="HU32" s="259">
        <v>-13.4487284894425</v>
      </c>
      <c r="HV32" s="259">
        <v>30.3933128182214</v>
      </c>
      <c r="HW32" s="259">
        <v>12.9495748451629</v>
      </c>
      <c r="HX32" s="259">
        <v>-4.50114517169912</v>
      </c>
      <c r="HY32" s="259">
        <v>-8.83953701222231</v>
      </c>
      <c r="HZ32" s="259">
        <v>-11.5511878358312</v>
      </c>
      <c r="IA32" s="259">
        <v>-2.83069718364234</v>
      </c>
      <c r="IB32" s="259">
        <v>4.06864362602002</v>
      </c>
      <c r="IC32" s="259">
        <v>-0.148746619524076</v>
      </c>
      <c r="ID32" s="259">
        <v>2.85001591139655</v>
      </c>
      <c r="IE32" s="259">
        <v>4.02248107741114</v>
      </c>
      <c r="IF32" s="259">
        <v>4.53975256498691</v>
      </c>
      <c r="IG32" s="259">
        <v>14.3582799003662</v>
      </c>
      <c r="IH32" s="259">
        <v>-0.947746455423797</v>
      </c>
      <c r="II32" s="259">
        <v>6.85266770800594</v>
      </c>
      <c r="IJ32" s="259">
        <v>-12.3881532750995</v>
      </c>
      <c r="IK32" s="259">
        <v>6.72644807435914</v>
      </c>
      <c r="IL32" s="259">
        <v>-10.9426064863912</v>
      </c>
      <c r="IM32" s="259">
        <v>0.335034192254284</v>
      </c>
      <c r="IN32" s="259">
        <v>5.05105927516591</v>
      </c>
      <c r="IO32" s="259">
        <v>-5.65329100275254</v>
      </c>
      <c r="IP32" s="259">
        <v>-2.66577782247487</v>
      </c>
      <c r="IQ32" s="259">
        <v>2.27291536058732</v>
      </c>
      <c r="IR32" s="259">
        <v>2.97270957247532</v>
      </c>
      <c r="IS32" s="259">
        <v>14.8577435914916</v>
      </c>
      <c r="IT32" s="259">
        <v>-1.56709434613323</v>
      </c>
      <c r="IU32" s="259">
        <v>11.3956825868836</v>
      </c>
      <c r="IV32" s="259">
        <v>-5.09176792680347</v>
      </c>
      <c r="IW32" s="259">
        <v>5.64463642592932</v>
      </c>
      <c r="IX32" s="259">
        <v>-12.2917639331508</v>
      </c>
      <c r="IY32" s="259">
        <v>-10.7828350537129</v>
      </c>
      <c r="IZ32" s="259">
        <v>9.09660849556104</v>
      </c>
      <c r="JA32" s="259">
        <v>-0.205549144489297</v>
      </c>
      <c r="JB32" s="259">
        <v>-10.5798122032932</v>
      </c>
      <c r="JC32" s="259">
        <v>3.48494822565142</v>
      </c>
      <c r="JD32" s="259">
        <v>7.77020962144981</v>
      </c>
      <c r="JE32" s="259">
        <v>3.77899895472358</v>
      </c>
      <c r="JF32" s="259">
        <v>7.85494494157307</v>
      </c>
      <c r="JG32" s="259">
        <v>1.68847178503206</v>
      </c>
      <c r="JH32" s="259">
        <v>-5.96558101547188</v>
      </c>
      <c r="JI32" s="259">
        <v>4.73902893853536</v>
      </c>
      <c r="JJ32" s="259">
        <v>-12.4250577926798</v>
      </c>
      <c r="JK32" s="259">
        <v>-7.84378252164204</v>
      </c>
      <c r="JL32" s="259">
        <v>14.9229836908844</v>
      </c>
      <c r="JM32" s="259">
        <v>-5.11652965825921</v>
      </c>
      <c r="JN32" s="259">
        <v>-5.41405720109582</v>
      </c>
      <c r="JO32" s="259">
        <v>2.34835971827752</v>
      </c>
      <c r="JP32" s="259">
        <v>6.31752191121824</v>
      </c>
      <c r="JQ32" s="259">
        <v>6.98948143582892</v>
      </c>
      <c r="JR32" s="259">
        <v>5.56974215165202</v>
      </c>
      <c r="JS32" s="259">
        <v>-100</v>
      </c>
      <c r="JT32" s="259" t="e">
        <v>#DIV/0!</v>
      </c>
      <c r="JU32" s="259" t="e">
        <v>#DIV/0!</v>
      </c>
      <c r="JV32" s="259" t="e">
        <v>#DIV/0!</v>
      </c>
      <c r="JW32" s="259" t="e">
        <v>#DIV/0!</v>
      </c>
      <c r="JX32" s="259" t="e">
        <v>#DIV/0!</v>
      </c>
      <c r="JY32" s="259" t="e">
        <v>#DIV/0!</v>
      </c>
      <c r="JZ32" s="259">
        <v>13.2820965282684</v>
      </c>
      <c r="KA32" s="259">
        <v>-9.63455088304788</v>
      </c>
      <c r="KB32" s="259">
        <v>-12.0289471142564</v>
      </c>
      <c r="KC32" s="259">
        <v>15.4760386266827</v>
      </c>
      <c r="KD32" s="259">
        <v>13.5401589844141</v>
      </c>
      <c r="KE32" s="259">
        <v>-7.66852559596882</v>
      </c>
      <c r="KF32" s="259">
        <v>-11.034264646529</v>
      </c>
      <c r="KG32" s="259">
        <v>15.2361529793522</v>
      </c>
      <c r="KH32" s="259">
        <v>9.71526357334444</v>
      </c>
      <c r="KI32" s="259">
        <v>-3.66057390311121</v>
      </c>
      <c r="KJ32" s="259">
        <v>-12.0868644827565</v>
      </c>
      <c r="KK32" s="259">
        <v>13.6708777766137</v>
      </c>
      <c r="KL32" s="259">
        <v>9.58327543644512</v>
      </c>
      <c r="KM32" s="259">
        <v>-7.09575479372531</v>
      </c>
      <c r="KN32" s="259">
        <v>-9.75549649754981</v>
      </c>
      <c r="KO32" s="259">
        <v>11.1196543771503</v>
      </c>
      <c r="KP32" s="259">
        <v>10.5046529502692</v>
      </c>
      <c r="KQ32" s="259">
        <v>-5.63379708479562</v>
      </c>
      <c r="KR32" s="259">
        <v>-9.89011438218978</v>
      </c>
      <c r="KS32" s="259">
        <v>6.42575610089125</v>
      </c>
      <c r="KT32" s="259">
        <v>7.65843387371945</v>
      </c>
      <c r="KU32" s="259">
        <v>1.21807111984143</v>
      </c>
      <c r="KV32" s="259">
        <v>-11.2192375622092</v>
      </c>
      <c r="KW32" s="259">
        <v>8.53582968272102</v>
      </c>
      <c r="KX32" s="259">
        <v>21.2275335188419</v>
      </c>
      <c r="KY32" s="259">
        <v>-8.21993188295252</v>
      </c>
      <c r="KZ32" s="259">
        <v>-3.87878517907622</v>
      </c>
      <c r="LA32" s="259">
        <v>-2.4442903171835</v>
      </c>
      <c r="LB32" s="259">
        <v>21.1557282762092</v>
      </c>
      <c r="LC32" s="259">
        <v>0.763571484389786</v>
      </c>
      <c r="LD32" s="259">
        <v>-11.8824584671629</v>
      </c>
      <c r="LE32" s="259">
        <v>-3.55181633949032</v>
      </c>
      <c r="LF32" s="259">
        <v>16.6664374056594</v>
      </c>
      <c r="LG32" s="259">
        <v>-3.70921499223502</v>
      </c>
      <c r="LH32" s="259">
        <v>-7.62804736884574</v>
      </c>
      <c r="LI32" s="259">
        <v>-0.936847753783638</v>
      </c>
      <c r="LJ32" s="383"/>
      <c r="LK32" s="379" t="s">
        <v>700</v>
      </c>
      <c r="LL32" s="380">
        <v>0.581855691879081</v>
      </c>
      <c r="LM32" s="381">
        <v>-6.35314768384883</v>
      </c>
      <c r="LN32" s="382"/>
      <c r="LO32" s="113"/>
      <c r="LP32" s="380">
        <v>-1.39809907390942</v>
      </c>
      <c r="LQ32" s="382"/>
      <c r="LR32"/>
      <c r="LS32"/>
      <c r="LT32"/>
      <c r="LU32"/>
      <c r="LV32"/>
    </row>
    <row r="33" s="289" customFormat="1" ht="20.1" customHeight="1" spans="1:334">
      <c r="A33" s="300"/>
      <c r="B33" s="562" t="s">
        <v>701</v>
      </c>
      <c r="C33" s="331"/>
      <c r="D33" s="332">
        <v>3.62558560953688</v>
      </c>
      <c r="E33" s="332">
        <v>5.86941959340548</v>
      </c>
      <c r="F33" s="333"/>
      <c r="G33" s="323" t="s">
        <v>702</v>
      </c>
      <c r="H33" s="323"/>
      <c r="I33" s="256">
        <v>0.368156605734697</v>
      </c>
      <c r="J33" s="256">
        <v>-1.27614602210882</v>
      </c>
      <c r="K33" s="256">
        <v>-1.95165946882354</v>
      </c>
      <c r="L33" s="256">
        <v>-9.29436726469615</v>
      </c>
      <c r="M33" s="256">
        <v>-8.54281158789652</v>
      </c>
      <c r="N33" s="256">
        <v>-2.34567256202426</v>
      </c>
      <c r="O33" s="256">
        <v>-1.75238399005549</v>
      </c>
      <c r="P33" s="256">
        <v>-0.253978387866042</v>
      </c>
      <c r="Q33" s="256">
        <v>0.285550243302964</v>
      </c>
      <c r="R33" s="256">
        <v>-3.355196465275</v>
      </c>
      <c r="S33" s="256">
        <v>-2.11015920714523</v>
      </c>
      <c r="T33" s="256">
        <v>-2.10602620348101</v>
      </c>
      <c r="U33" s="256">
        <v>5.18312668396246</v>
      </c>
      <c r="V33" s="256">
        <v>5.51737223863904</v>
      </c>
      <c r="W33" s="256">
        <v>7.84391214844516</v>
      </c>
      <c r="X33" s="256">
        <v>5.00347411989077</v>
      </c>
      <c r="Y33" s="256">
        <v>9.90331586306547</v>
      </c>
      <c r="Z33" s="256">
        <v>-0.954192878930371</v>
      </c>
      <c r="AA33" s="256">
        <v>6.2398566986469</v>
      </c>
      <c r="AB33" s="256">
        <v>9.63629711881123</v>
      </c>
      <c r="AC33" s="256">
        <v>8.14770585075088</v>
      </c>
      <c r="AD33" s="256">
        <v>2.54355393381687</v>
      </c>
      <c r="AE33" s="256">
        <v>5.70673347123783</v>
      </c>
      <c r="AF33" s="256">
        <v>2.29838022338542</v>
      </c>
      <c r="AG33" s="354">
        <v>3.47071431568028</v>
      </c>
      <c r="AH33" s="256">
        <v>-2.0263408042356</v>
      </c>
      <c r="AI33" s="256">
        <v>5.16996672540289</v>
      </c>
      <c r="AJ33" s="256">
        <v>7.78045916630661</v>
      </c>
      <c r="AK33" s="256">
        <v>4.97600512094476</v>
      </c>
      <c r="AL33" s="256">
        <v>4.71817519506237</v>
      </c>
      <c r="AM33" s="256">
        <v>13.5432332732474</v>
      </c>
      <c r="AN33" s="256">
        <v>7.39061427594496</v>
      </c>
      <c r="AO33" s="256">
        <v>2.27779778723925</v>
      </c>
      <c r="AP33" s="256">
        <v>10.067290917246</v>
      </c>
      <c r="AQ33" s="256">
        <v>8.33257326392922</v>
      </c>
      <c r="AR33" s="256">
        <v>6.995089012237</v>
      </c>
      <c r="AS33" s="256">
        <v>6.31188276863313</v>
      </c>
      <c r="AT33" s="256">
        <v>7.099823241435</v>
      </c>
      <c r="AU33" s="256">
        <v>6.07495747870274</v>
      </c>
      <c r="AV33" s="256">
        <v>7.24897300146058</v>
      </c>
      <c r="AW33" s="256">
        <v>6.90150190432621</v>
      </c>
      <c r="AX33" s="256">
        <v>5.63095654945936</v>
      </c>
      <c r="AY33" s="256">
        <v>5.76936703957944</v>
      </c>
      <c r="AZ33" s="256">
        <v>5.86207245877873</v>
      </c>
      <c r="BA33" s="256">
        <v>6.28723359661245</v>
      </c>
      <c r="BB33" s="256">
        <v>4.33535998574261</v>
      </c>
      <c r="BC33" s="256">
        <v>4.45324482050111</v>
      </c>
      <c r="BD33" s="256">
        <v>4.67577870546512</v>
      </c>
      <c r="BE33" s="256">
        <v>1.40087782066098</v>
      </c>
      <c r="BF33" s="256">
        <v>4.85103342421576</v>
      </c>
      <c r="BG33" s="256">
        <v>-10.1258352805734</v>
      </c>
      <c r="BH33" s="256">
        <v>-69.3468167508898</v>
      </c>
      <c r="BI33" s="256">
        <v>-38.4531324874458</v>
      </c>
      <c r="BJ33" s="256">
        <v>10.7067201418093</v>
      </c>
      <c r="BK33" s="256">
        <v>4.83291340465888</v>
      </c>
      <c r="BL33" s="256">
        <v>3.51675215981551</v>
      </c>
      <c r="BM33" s="256">
        <v>4.49380132085817</v>
      </c>
      <c r="BN33" s="256">
        <v>3.4583501951944</v>
      </c>
      <c r="BO33" s="256">
        <v>6.45750485048498</v>
      </c>
      <c r="BP33" s="256">
        <v>8.41598986954504</v>
      </c>
      <c r="BQ33" s="256">
        <v>-0.180834684535725</v>
      </c>
      <c r="BR33" s="256">
        <v>3.22232711754833</v>
      </c>
      <c r="BS33" s="256">
        <v>20.9379438233568</v>
      </c>
      <c r="BT33" s="256">
        <v>275.183795566988</v>
      </c>
      <c r="BU33" s="256">
        <v>68.8580341112851</v>
      </c>
      <c r="BV33" s="256">
        <v>-42.726279115536</v>
      </c>
      <c r="BW33" s="256">
        <v>-43.7568421817391</v>
      </c>
      <c r="BX33" s="256">
        <v>-34.3013559056062</v>
      </c>
      <c r="BY33" s="256">
        <v>-12.693374365828</v>
      </c>
      <c r="BZ33" s="256">
        <v>4.35663053059076</v>
      </c>
      <c r="CA33" s="256">
        <v>4.53459337827556</v>
      </c>
      <c r="CB33" s="256">
        <v>1.34992768565579</v>
      </c>
      <c r="CC33" s="256">
        <v>4.16004189108487</v>
      </c>
      <c r="CD33" s="256">
        <v>8.0791351454569</v>
      </c>
      <c r="CE33" s="256">
        <v>1.69890390299281</v>
      </c>
      <c r="CF33" s="256">
        <v>5.80408058592926</v>
      </c>
      <c r="CG33" s="256">
        <v>12.4447468589639</v>
      </c>
      <c r="CH33" s="256">
        <v>89.9088911675684</v>
      </c>
      <c r="CI33" s="256">
        <v>73.6100133282491</v>
      </c>
      <c r="CJ33" s="256">
        <v>55.1854481658203</v>
      </c>
      <c r="CK33" s="256">
        <v>21.6342422618526</v>
      </c>
      <c r="CL33" s="256">
        <v>-0.435599580776156</v>
      </c>
      <c r="CM33" s="256">
        <v>6.50401097981268</v>
      </c>
      <c r="CN33" s="256">
        <v>8.50478748935981</v>
      </c>
      <c r="CO33" s="256">
        <v>7.96197730575467</v>
      </c>
      <c r="CP33" s="256">
        <v>8.27712885876262</v>
      </c>
      <c r="CQ33" s="256">
        <v>6.35826924250283</v>
      </c>
      <c r="CR33" s="256">
        <v>-9.01077873997626</v>
      </c>
      <c r="CS33" s="256">
        <v>12.6424940220047</v>
      </c>
      <c r="CT33" s="256">
        <v>1.68557331512189</v>
      </c>
      <c r="CU33" s="256">
        <v>8.53963921691503</v>
      </c>
      <c r="CV33" s="256">
        <v>3.46098172899059</v>
      </c>
      <c r="CW33" s="256">
        <v>2.62688544826091</v>
      </c>
      <c r="CX33" s="256">
        <v>7.23604094748526</v>
      </c>
      <c r="CY33" s="256">
        <v>1.3558816473968</v>
      </c>
      <c r="CZ33" s="256">
        <v>-0.537152725169847</v>
      </c>
      <c r="DA33" s="256">
        <v>8.89987954518755</v>
      </c>
      <c r="DB33" s="256">
        <v>3.04059060340185</v>
      </c>
      <c r="DC33" s="256">
        <v>-4.41211280499247</v>
      </c>
      <c r="DD33" s="256">
        <v>13.5250156532884</v>
      </c>
      <c r="DE33" s="256">
        <v>8.31580614992002</v>
      </c>
      <c r="DF33" s="256">
        <v>-100</v>
      </c>
      <c r="DG33" s="256">
        <v>-100</v>
      </c>
      <c r="DH33" s="256">
        <v>-100</v>
      </c>
      <c r="DI33" s="256">
        <v>-100</v>
      </c>
      <c r="DJ33" s="256">
        <v>-100</v>
      </c>
      <c r="DK33" s="256">
        <v>-100</v>
      </c>
      <c r="DL33" s="256">
        <v>-100</v>
      </c>
      <c r="DM33" s="256">
        <v>-0.940304566264032</v>
      </c>
      <c r="DN33" s="256">
        <v>-6.69250295337429</v>
      </c>
      <c r="DO33" s="256">
        <v>-0.552668552016527</v>
      </c>
      <c r="DP33" s="256">
        <v>-2.52885128757092</v>
      </c>
      <c r="DQ33" s="256">
        <v>6.17981014317593</v>
      </c>
      <c r="DR33" s="256">
        <v>4.43568867980476</v>
      </c>
      <c r="DS33" s="256">
        <v>8.05540464751253</v>
      </c>
      <c r="DT33" s="256">
        <v>3.50968200675578</v>
      </c>
      <c r="DU33" s="256">
        <v>2.31321931237649</v>
      </c>
      <c r="DV33" s="256">
        <v>5.81517871626092</v>
      </c>
      <c r="DW33" s="256">
        <v>7.56920860329957</v>
      </c>
      <c r="DX33" s="256">
        <v>8.46580082154095</v>
      </c>
      <c r="DY33" s="256">
        <v>6.46725715806384</v>
      </c>
      <c r="DZ33" s="256">
        <v>6.59460625688655</v>
      </c>
      <c r="EA33" s="256">
        <v>5.96894701873761</v>
      </c>
      <c r="EB33" s="256">
        <v>4.48609040749241</v>
      </c>
      <c r="EC33" s="256">
        <v>-1.56290490238555</v>
      </c>
      <c r="ED33" s="256">
        <v>-32.6597948017843</v>
      </c>
      <c r="EE33" s="256">
        <v>4.26506206886987</v>
      </c>
      <c r="EF33" s="256">
        <v>6.08947031969851</v>
      </c>
      <c r="EG33" s="256">
        <v>7.63388951728822</v>
      </c>
      <c r="EH33" s="256">
        <v>40.0103365184793</v>
      </c>
      <c r="EI33" s="256">
        <v>-30.4034640281701</v>
      </c>
      <c r="EJ33" s="256">
        <v>3.41422873700807</v>
      </c>
      <c r="EK33" s="256">
        <v>4.49831406975167</v>
      </c>
      <c r="EL33" s="256">
        <v>26.9217451082793</v>
      </c>
      <c r="EM33" s="256">
        <v>46.4292787629358</v>
      </c>
      <c r="EN33" s="256">
        <v>4.86458623144254</v>
      </c>
      <c r="EO33" s="256">
        <v>7.50581652404357</v>
      </c>
      <c r="EP33" s="256">
        <v>1.54734730450221</v>
      </c>
      <c r="EQ33" s="256">
        <v>4.78365721328136</v>
      </c>
      <c r="ER33" s="256">
        <v>2.56070418888198</v>
      </c>
      <c r="ES33" s="256">
        <v>2.42674087039376</v>
      </c>
      <c r="ET33" s="256"/>
      <c r="EU33" s="256">
        <v>-4.08778589481939</v>
      </c>
      <c r="EV33" s="256">
        <v>6.63899718097265</v>
      </c>
      <c r="EW33" s="256">
        <v>3.84324363034449</v>
      </c>
      <c r="EX33" s="256">
        <v>6.70260596350643</v>
      </c>
      <c r="EY33" s="256">
        <v>-21.9050986399394</v>
      </c>
      <c r="EZ33" s="256">
        <v>37.4441169532514</v>
      </c>
      <c r="FA33" s="256">
        <v>6.24637522504325</v>
      </c>
      <c r="FB33" s="256">
        <v>5.06307047677907</v>
      </c>
      <c r="FC33" s="256">
        <v>5.67468594088632</v>
      </c>
      <c r="FD33" s="256">
        <v>5.55246088391482</v>
      </c>
      <c r="FE33" s="256">
        <v>5.98443601037755</v>
      </c>
      <c r="FF33" s="256">
        <v>5.87421289150123</v>
      </c>
      <c r="FG33" s="256">
        <v>-5.68331267680834</v>
      </c>
      <c r="FH33" s="256">
        <v>1.26847170942732</v>
      </c>
      <c r="FI33" s="256">
        <v>18.1036197549815</v>
      </c>
      <c r="FJ33" s="256">
        <v>4.07747669358787</v>
      </c>
      <c r="FK33" s="256">
        <v>-7.1253049899275</v>
      </c>
      <c r="FL33" s="256">
        <v>6.09572053451213</v>
      </c>
      <c r="FM33" s="256">
        <v>-1.60893638786416</v>
      </c>
      <c r="FN33" s="256">
        <v>-4.51232750084237</v>
      </c>
      <c r="FO33" s="256">
        <v>5.25199282575876</v>
      </c>
      <c r="FP33" s="256">
        <v>-10.08349926484</v>
      </c>
      <c r="FQ33" s="256">
        <v>6.95350839624702</v>
      </c>
      <c r="FR33" s="256">
        <v>-1.81243741924678</v>
      </c>
      <c r="FS33" s="256">
        <v>3.57846509418036</v>
      </c>
      <c r="FT33" s="256">
        <v>-2.21767335091137</v>
      </c>
      <c r="FU33" s="256">
        <v>0.844148081449191</v>
      </c>
      <c r="FV33" s="256">
        <v>6.80607102109177</v>
      </c>
      <c r="FW33" s="256">
        <v>-8.64684439275941</v>
      </c>
      <c r="FX33" s="256">
        <v>5.36976542870759</v>
      </c>
      <c r="FY33" s="256">
        <v>-8.97731025237955</v>
      </c>
      <c r="FZ33" s="256">
        <v>-3.72114948722832</v>
      </c>
      <c r="GA33" s="256">
        <v>12.3838677895098</v>
      </c>
      <c r="GB33" s="256">
        <v>-9.53722104330934</v>
      </c>
      <c r="GC33" s="256">
        <v>8.58469032882982</v>
      </c>
      <c r="GD33" s="256">
        <v>-1.28133853048097</v>
      </c>
      <c r="GE33" s="256">
        <v>-0.181826941474867</v>
      </c>
      <c r="GF33" s="256">
        <v>-0.957981826772794</v>
      </c>
      <c r="GG33" s="256">
        <v>0.848405818821732</v>
      </c>
      <c r="GH33" s="256">
        <v>14.7588157181056</v>
      </c>
      <c r="GI33" s="256">
        <v>-8.35654701208595</v>
      </c>
      <c r="GJ33" s="256">
        <v>7.69305077363043</v>
      </c>
      <c r="GK33" s="256">
        <v>-11.374703895375</v>
      </c>
      <c r="GL33" s="256">
        <v>0.771569774505053</v>
      </c>
      <c r="GM33" s="256">
        <v>1.28130170766167</v>
      </c>
      <c r="GN33" s="256">
        <v>-2.96658735717719</v>
      </c>
      <c r="GO33" s="256">
        <v>12.0560940251844</v>
      </c>
      <c r="GP33" s="256">
        <v>-2.62169515798436</v>
      </c>
      <c r="GQ33" s="256">
        <v>-5.35434725977714</v>
      </c>
      <c r="GR33" s="256">
        <v>2.09718520432727</v>
      </c>
      <c r="GS33" s="256">
        <v>-2.40329802468833</v>
      </c>
      <c r="GT33" s="256">
        <v>16.0739457501153</v>
      </c>
      <c r="GU33" s="256">
        <v>-13.2252590509053</v>
      </c>
      <c r="GV33" s="256">
        <v>15.6032617276122</v>
      </c>
      <c r="GW33" s="256">
        <v>-9.17487753089551</v>
      </c>
      <c r="GX33" s="256">
        <v>-1.85051254633109</v>
      </c>
      <c r="GY33" s="256">
        <v>1.03254628510132</v>
      </c>
      <c r="GZ33" s="256">
        <v>5.21084221034818</v>
      </c>
      <c r="HA33" s="256">
        <v>5.98405932097891</v>
      </c>
      <c r="HB33" s="256">
        <v>-7.25783031742345</v>
      </c>
      <c r="HC33" s="256">
        <v>1.85388050573067</v>
      </c>
      <c r="HD33" s="256">
        <v>0.4880805552353</v>
      </c>
      <c r="HE33" s="256">
        <v>-3.60823618849489</v>
      </c>
      <c r="HF33" s="256">
        <v>15.3327673914792</v>
      </c>
      <c r="HG33" s="256">
        <v>-12.5821199339028</v>
      </c>
      <c r="HH33" s="256">
        <v>14.4970243742814</v>
      </c>
      <c r="HI33" s="256">
        <v>-8.16964400387268</v>
      </c>
      <c r="HJ33" s="256">
        <v>-2.16850263177685</v>
      </c>
      <c r="HK33" s="256">
        <v>-0.16824537905876</v>
      </c>
      <c r="HL33" s="256">
        <v>5.34870221571001</v>
      </c>
      <c r="HM33" s="256">
        <v>6.07695291505814</v>
      </c>
      <c r="HN33" s="256">
        <v>-6.88536107068008</v>
      </c>
      <c r="HO33" s="256">
        <v>-0.0165783894396014</v>
      </c>
      <c r="HP33" s="256">
        <v>0.601618484975248</v>
      </c>
      <c r="HQ33" s="256">
        <v>-3.4028769991622</v>
      </c>
      <c r="HR33" s="256">
        <v>11.7244504852345</v>
      </c>
      <c r="HS33" s="256">
        <v>-9.60773455141772</v>
      </c>
      <c r="HT33" s="256">
        <v>-1.85767281029226</v>
      </c>
      <c r="HU33" s="256">
        <v>-68.6796229042241</v>
      </c>
      <c r="HV33" s="256">
        <v>96.4305683407812</v>
      </c>
      <c r="HW33" s="256">
        <v>79.5712205472025</v>
      </c>
      <c r="HX33" s="256">
        <v>-0.240822214532798</v>
      </c>
      <c r="HY33" s="256">
        <v>4.74517294382947</v>
      </c>
      <c r="HZ33" s="256">
        <v>-6.00649288800926</v>
      </c>
      <c r="IA33" s="256">
        <v>-1.00733521085598</v>
      </c>
      <c r="IB33" s="256">
        <v>3.51795932976667</v>
      </c>
      <c r="IC33" s="256">
        <v>-1.62579215627447</v>
      </c>
      <c r="ID33" s="256">
        <v>2.86528219854199</v>
      </c>
      <c r="IE33" s="256">
        <v>-6.52596659627335</v>
      </c>
      <c r="IF33" s="256">
        <v>14.9860847338382</v>
      </c>
      <c r="IG33" s="256">
        <v>-2.83530887091949</v>
      </c>
      <c r="IH33" s="256">
        <v>-11.5929845550472</v>
      </c>
      <c r="II33" s="256">
        <v>-39.0925518076036</v>
      </c>
      <c r="IJ33" s="256">
        <v>-2.03585355792816</v>
      </c>
      <c r="IK33" s="256">
        <v>22.3547201968819</v>
      </c>
      <c r="IL33" s="256">
        <v>24.9075388173758</v>
      </c>
      <c r="IM33" s="256">
        <v>18.3248220808104</v>
      </c>
      <c r="IN33" s="256">
        <v>3.69449196344003</v>
      </c>
      <c r="IO33" s="256">
        <v>-4.62278056588997</v>
      </c>
      <c r="IP33" s="256">
        <v>5.71741241069317</v>
      </c>
      <c r="IQ33" s="256">
        <v>-3.0089417648649</v>
      </c>
      <c r="IR33" s="256">
        <v>8.19811581384175</v>
      </c>
      <c r="IS33" s="256">
        <v>1.08683983589745</v>
      </c>
      <c r="IT33" s="256">
        <v>-6.04422421883176</v>
      </c>
      <c r="IU33" s="256">
        <v>2.86710827471639</v>
      </c>
      <c r="IV33" s="256">
        <v>-10.4435992178386</v>
      </c>
      <c r="IW33" s="256">
        <v>9.36968280197166</v>
      </c>
      <c r="IX33" s="256">
        <v>-2.09756123131962</v>
      </c>
      <c r="IY33" s="256">
        <v>-3.14454428198452</v>
      </c>
      <c r="IZ33" s="256">
        <v>10.9219687370102</v>
      </c>
      <c r="JA33" s="256">
        <v>-2.83103114317706</v>
      </c>
      <c r="JB33" s="256">
        <v>5.1885464558473</v>
      </c>
      <c r="JC33" s="256">
        <v>-2.72581539580888</v>
      </c>
      <c r="JD33" s="256">
        <v>6.28065644657872</v>
      </c>
      <c r="JE33" s="256">
        <v>-13.5204728150143</v>
      </c>
      <c r="JF33" s="256">
        <v>16.3150180340416</v>
      </c>
      <c r="JG33" s="256">
        <v>-7.13894457858973</v>
      </c>
      <c r="JH33" s="256">
        <v>-4.40709420659083</v>
      </c>
      <c r="JI33" s="256">
        <v>4.25218690350002</v>
      </c>
      <c r="JJ33" s="256">
        <v>-2.88684486933136</v>
      </c>
      <c r="JK33" s="256">
        <v>1.20540606877064</v>
      </c>
      <c r="JL33" s="256">
        <v>4.83969602076493</v>
      </c>
      <c r="JM33" s="256">
        <v>-4.64586610887486</v>
      </c>
      <c r="JN33" s="256">
        <v>15.1688329102752</v>
      </c>
      <c r="JO33" s="256">
        <v>-7.95959119568069</v>
      </c>
      <c r="JP33" s="256">
        <v>-1.40639392752554</v>
      </c>
      <c r="JQ33" s="256">
        <v>2.70746603422414</v>
      </c>
      <c r="JR33" s="256">
        <v>10.9777864658216</v>
      </c>
      <c r="JS33" s="256">
        <v>-100</v>
      </c>
      <c r="JT33" s="256" t="e">
        <v>#DIV/0!</v>
      </c>
      <c r="JU33" s="256" t="e">
        <v>#DIV/0!</v>
      </c>
      <c r="JV33" s="256" t="e">
        <v>#DIV/0!</v>
      </c>
      <c r="JW33" s="256" t="e">
        <v>#DIV/0!</v>
      </c>
      <c r="JX33" s="256" t="e">
        <v>#DIV/0!</v>
      </c>
      <c r="JY33" s="256" t="e">
        <v>#DIV/0!</v>
      </c>
      <c r="JZ33" s="256">
        <v>-1.52570629341101</v>
      </c>
      <c r="KA33" s="256">
        <v>-4.75322157489126</v>
      </c>
      <c r="KB33" s="256">
        <v>3.34127954076384</v>
      </c>
      <c r="KC33" s="256">
        <v>2.19978543181105</v>
      </c>
      <c r="KD33" s="256">
        <v>-7.24391157307265</v>
      </c>
      <c r="KE33" s="256">
        <v>1.51422172069688</v>
      </c>
      <c r="KF33" s="256">
        <v>1.28771762487294</v>
      </c>
      <c r="KG33" s="256">
        <v>11.3309318415704</v>
      </c>
      <c r="KH33" s="256">
        <v>-8.76753347883432</v>
      </c>
      <c r="KI33" s="256">
        <v>5.03268034300204</v>
      </c>
      <c r="KJ33" s="256">
        <v>-2.973298959535</v>
      </c>
      <c r="KK33" s="256">
        <v>10.0440637525521</v>
      </c>
      <c r="KL33" s="256">
        <v>-5.6448441898001</v>
      </c>
      <c r="KM33" s="256">
        <v>6.77373925980835</v>
      </c>
      <c r="KN33" s="256">
        <v>-2.16457882257335</v>
      </c>
      <c r="KO33" s="256">
        <v>8.01643970285018</v>
      </c>
      <c r="KP33" s="256">
        <v>-5.53198278637474</v>
      </c>
      <c r="KQ33" s="256">
        <v>6.14702859680713</v>
      </c>
      <c r="KR33" s="256">
        <v>-3.5336204634349</v>
      </c>
      <c r="KS33" s="256">
        <v>1.76306248676281</v>
      </c>
      <c r="KT33" s="256">
        <v>-35.3750163236149</v>
      </c>
      <c r="KU33" s="256">
        <v>64.3509474391304</v>
      </c>
      <c r="KV33" s="256">
        <v>-1.84567192859562</v>
      </c>
      <c r="KW33" s="256">
        <v>3.24449911601985</v>
      </c>
      <c r="KX33" s="256">
        <v>-15.9357173413437</v>
      </c>
      <c r="KY33" s="256">
        <v>-18.3041987479112</v>
      </c>
      <c r="KZ33" s="256">
        <v>45.8485539971719</v>
      </c>
      <c r="LA33" s="256">
        <v>4.32680518303867</v>
      </c>
      <c r="LB33" s="256">
        <v>2.1029434904612</v>
      </c>
      <c r="LC33" s="256">
        <v>-5.74777202206018</v>
      </c>
      <c r="LD33" s="256">
        <v>4.44870313216994</v>
      </c>
      <c r="LE33" s="256">
        <v>6.95449035381282</v>
      </c>
      <c r="LF33" s="256">
        <v>-3.55607353469128</v>
      </c>
      <c r="LG33" s="256">
        <v>-2.7439572752815</v>
      </c>
      <c r="LH33" s="256">
        <v>2.23285605546744</v>
      </c>
      <c r="LI33" s="256">
        <v>6.81478793495434</v>
      </c>
      <c r="LJ33" s="375" t="s">
        <v>703</v>
      </c>
      <c r="LK33" s="375"/>
      <c r="LL33" s="103">
        <v>0.418341910024926</v>
      </c>
      <c r="LM33" s="376">
        <v>0.734387018948703</v>
      </c>
      <c r="LN33" s="377">
        <v>2</v>
      </c>
      <c r="LO33" s="107">
        <v>1</v>
      </c>
      <c r="LP33" s="103">
        <v>0.382577032639826</v>
      </c>
      <c r="LQ33" s="377">
        <v>3</v>
      </c>
      <c r="LR33"/>
      <c r="LS33"/>
      <c r="LT33"/>
      <c r="LU33"/>
      <c r="LV33"/>
    </row>
    <row r="34" s="77" customFormat="1" ht="18" customHeight="1" spans="1:334">
      <c r="A34" s="300"/>
      <c r="B34" s="324"/>
      <c r="C34" s="325">
        <v>7.1</v>
      </c>
      <c r="D34" s="326">
        <v>2.60930443305347</v>
      </c>
      <c r="E34" s="326">
        <v>3.17134356546097</v>
      </c>
      <c r="F34" s="327">
        <v>29</v>
      </c>
      <c r="G34" s="328"/>
      <c r="H34" s="71" t="s">
        <v>704</v>
      </c>
      <c r="I34" s="259">
        <v>-2.04253008983325</v>
      </c>
      <c r="J34" s="259">
        <v>-2.37589319397108</v>
      </c>
      <c r="K34" s="259">
        <v>-6.48402849398411</v>
      </c>
      <c r="L34" s="259">
        <v>-13.8605212504245</v>
      </c>
      <c r="M34" s="259">
        <v>-10.409425246978</v>
      </c>
      <c r="N34" s="259">
        <v>-2.63221474101603</v>
      </c>
      <c r="O34" s="259">
        <v>-6.80217431019558</v>
      </c>
      <c r="P34" s="259">
        <v>-5.64838768962765</v>
      </c>
      <c r="Q34" s="259">
        <v>-3.17312219172948</v>
      </c>
      <c r="R34" s="259">
        <v>-2.77039699896395</v>
      </c>
      <c r="S34" s="259">
        <v>-0.58336902227218</v>
      </c>
      <c r="T34" s="259">
        <v>1.65039924710877</v>
      </c>
      <c r="U34" s="259">
        <v>14.206331730413</v>
      </c>
      <c r="V34" s="259">
        <v>15.8207950311059</v>
      </c>
      <c r="W34" s="259">
        <v>9.82387205481207</v>
      </c>
      <c r="X34" s="259">
        <v>2.75096806061295</v>
      </c>
      <c r="Y34" s="259">
        <v>6.60017403366231</v>
      </c>
      <c r="Z34" s="259">
        <v>-7.67777198241761</v>
      </c>
      <c r="AA34" s="259">
        <v>4.85049233026493</v>
      </c>
      <c r="AB34" s="259">
        <v>4.66675275976579</v>
      </c>
      <c r="AC34" s="259">
        <v>3.38530930676785</v>
      </c>
      <c r="AD34" s="259">
        <v>-0.15785829153964</v>
      </c>
      <c r="AE34" s="259">
        <v>4.12947058835928</v>
      </c>
      <c r="AF34" s="259">
        <v>-0.552614971444001</v>
      </c>
      <c r="AG34" s="355">
        <v>1.81778117928586</v>
      </c>
      <c r="AH34" s="259">
        <v>-7.1472969591639</v>
      </c>
      <c r="AI34" s="259">
        <v>6.91466921206303</v>
      </c>
      <c r="AJ34" s="259">
        <v>9.84851904456461</v>
      </c>
      <c r="AK34" s="259">
        <v>5.41219674003845</v>
      </c>
      <c r="AL34" s="259">
        <v>6.40801478387726</v>
      </c>
      <c r="AM34" s="259">
        <v>20.1900405072927</v>
      </c>
      <c r="AN34" s="259">
        <v>8.8630745789366</v>
      </c>
      <c r="AO34" s="259">
        <v>1.7272908515337</v>
      </c>
      <c r="AP34" s="259">
        <v>10.694600749177</v>
      </c>
      <c r="AQ34" s="259">
        <v>9.06638966705779</v>
      </c>
      <c r="AR34" s="259">
        <v>8.98291313203342</v>
      </c>
      <c r="AS34" s="259">
        <v>6.54992162103036</v>
      </c>
      <c r="AT34" s="259">
        <v>7.30952603232271</v>
      </c>
      <c r="AU34" s="259">
        <v>6.71715493319749</v>
      </c>
      <c r="AV34" s="259">
        <v>9.52130148160704</v>
      </c>
      <c r="AW34" s="259">
        <v>9.26905415715804</v>
      </c>
      <c r="AX34" s="259">
        <v>7.95447018421287</v>
      </c>
      <c r="AY34" s="259">
        <v>7.46239694676594</v>
      </c>
      <c r="AZ34" s="259">
        <v>7.96821507537824</v>
      </c>
      <c r="BA34" s="259">
        <v>8.34940160697461</v>
      </c>
      <c r="BB34" s="259">
        <v>4.70547493899218</v>
      </c>
      <c r="BC34" s="259">
        <v>3.76925451888938</v>
      </c>
      <c r="BD34" s="259">
        <v>4.65820058017789</v>
      </c>
      <c r="BE34" s="259">
        <v>-0.370094193866265</v>
      </c>
      <c r="BF34" s="259">
        <v>5.15515024535557</v>
      </c>
      <c r="BG34" s="259">
        <v>-9.11721699087981</v>
      </c>
      <c r="BH34" s="259">
        <v>-70.0372385283689</v>
      </c>
      <c r="BI34" s="259">
        <v>-39.4392957041893</v>
      </c>
      <c r="BJ34" s="259">
        <v>20.1103249559672</v>
      </c>
      <c r="BK34" s="259">
        <v>11.7790891662689</v>
      </c>
      <c r="BL34" s="259">
        <v>11.6459077788258</v>
      </c>
      <c r="BM34" s="259">
        <v>13.5259080343302</v>
      </c>
      <c r="BN34" s="259">
        <v>8.01515658190317</v>
      </c>
      <c r="BO34" s="259">
        <v>14.259922509268</v>
      </c>
      <c r="BP34" s="259">
        <v>17.8113651437491</v>
      </c>
      <c r="BQ34" s="259">
        <v>1.4288830540697</v>
      </c>
      <c r="BR34" s="259">
        <v>7.28734802258381</v>
      </c>
      <c r="BS34" s="259">
        <v>33.5029819782996</v>
      </c>
      <c r="BT34" s="259">
        <v>332.022404499642</v>
      </c>
      <c r="BU34" s="259">
        <v>96.2272112035963</v>
      </c>
      <c r="BV34" s="259">
        <v>-57.1195548658797</v>
      </c>
      <c r="BW34" s="259">
        <v>-55.8972297642572</v>
      </c>
      <c r="BX34" s="259">
        <v>-46.058905010889</v>
      </c>
      <c r="BY34" s="259">
        <v>-17.4111266019134</v>
      </c>
      <c r="BZ34" s="259">
        <v>5.06789654464188</v>
      </c>
      <c r="CA34" s="259">
        <v>3.54941443883565</v>
      </c>
      <c r="CB34" s="259">
        <v>-1.67129929334465</v>
      </c>
      <c r="CC34" s="259">
        <v>5.01255067606139</v>
      </c>
      <c r="CD34" s="259">
        <v>9.9008959870572</v>
      </c>
      <c r="CE34" s="259">
        <v>-0.52824152676699</v>
      </c>
      <c r="CF34" s="259">
        <v>5.10867986358967</v>
      </c>
      <c r="CG34" s="259">
        <v>14.4400728583472</v>
      </c>
      <c r="CH34" s="259">
        <v>179.251559246901</v>
      </c>
      <c r="CI34" s="259">
        <v>129.864486059615</v>
      </c>
      <c r="CJ34" s="259">
        <v>107.127727470875</v>
      </c>
      <c r="CK34" s="259">
        <v>35.6349267298008</v>
      </c>
      <c r="CL34" s="259">
        <v>-5.66098858867187</v>
      </c>
      <c r="CM34" s="259">
        <v>9.40651779412099</v>
      </c>
      <c r="CN34" s="259">
        <v>11.7518512320737</v>
      </c>
      <c r="CO34" s="259">
        <v>12.1663824647862</v>
      </c>
      <c r="CP34" s="259">
        <v>9.48635702321828</v>
      </c>
      <c r="CQ34" s="259">
        <v>9.79928866244208</v>
      </c>
      <c r="CR34" s="259">
        <v>-15.5283073457533</v>
      </c>
      <c r="CS34" s="259">
        <v>16.1012556353803</v>
      </c>
      <c r="CT34" s="259">
        <v>-0.190051752777279</v>
      </c>
      <c r="CU34" s="259">
        <v>11.8559217034987</v>
      </c>
      <c r="CV34" s="259">
        <v>3.80739433408586</v>
      </c>
      <c r="CW34" s="259">
        <v>2.61392730405829</v>
      </c>
      <c r="CX34" s="259">
        <v>10.6028827647378</v>
      </c>
      <c r="CY34" s="259">
        <v>0.399722595453156</v>
      </c>
      <c r="CZ34" s="259">
        <v>-2.51391305033802</v>
      </c>
      <c r="DA34" s="259">
        <v>12.115426662892</v>
      </c>
      <c r="DB34" s="259">
        <v>2.89195441372307</v>
      </c>
      <c r="DC34" s="259">
        <v>-10.0204566055694</v>
      </c>
      <c r="DD34" s="259">
        <v>20.1831409304119</v>
      </c>
      <c r="DE34" s="259">
        <v>10.2971731594196</v>
      </c>
      <c r="DF34" s="259">
        <v>-100</v>
      </c>
      <c r="DG34" s="259">
        <v>-100</v>
      </c>
      <c r="DH34" s="259">
        <v>-100</v>
      </c>
      <c r="DI34" s="259">
        <v>-100</v>
      </c>
      <c r="DJ34" s="259">
        <v>-100</v>
      </c>
      <c r="DK34" s="259">
        <v>-100</v>
      </c>
      <c r="DL34" s="259">
        <v>-100</v>
      </c>
      <c r="DM34" s="259">
        <v>-3.65567039730668</v>
      </c>
      <c r="DN34" s="259">
        <v>-9.04354008434183</v>
      </c>
      <c r="DO34" s="259">
        <v>-5.21522280949863</v>
      </c>
      <c r="DP34" s="259">
        <v>-0.605935314889763</v>
      </c>
      <c r="DQ34" s="259">
        <v>13.2799589737792</v>
      </c>
      <c r="DR34" s="259">
        <v>0.235450255642974</v>
      </c>
      <c r="DS34" s="259">
        <v>4.29881823874807</v>
      </c>
      <c r="DT34" s="259">
        <v>1.08278700682649</v>
      </c>
      <c r="DU34" s="259">
        <v>0.507303867112157</v>
      </c>
      <c r="DV34" s="259">
        <v>7.25846879511656</v>
      </c>
      <c r="DW34" s="259">
        <v>10.1292613743797</v>
      </c>
      <c r="DX34" s="259">
        <v>9.58677999570747</v>
      </c>
      <c r="DY34" s="259">
        <v>6.83676897317707</v>
      </c>
      <c r="DZ34" s="259">
        <v>8.93034916390944</v>
      </c>
      <c r="EA34" s="259">
        <v>7.90793735453468</v>
      </c>
      <c r="EB34" s="259">
        <v>4.38213205346823</v>
      </c>
      <c r="EC34" s="259">
        <v>-1.65846208255891</v>
      </c>
      <c r="ED34" s="259">
        <v>-31.0553283522127</v>
      </c>
      <c r="EE34" s="259">
        <v>12.2672047504955</v>
      </c>
      <c r="EF34" s="259">
        <v>13.3091478206971</v>
      </c>
      <c r="EG34" s="259">
        <v>13.3950251493762</v>
      </c>
      <c r="EH34" s="259">
        <v>46.3398382198727</v>
      </c>
      <c r="EI34" s="259">
        <v>-40.6000187428557</v>
      </c>
      <c r="EJ34" s="259">
        <v>2.2403092063749</v>
      </c>
      <c r="EK34" s="259">
        <v>4.47057303101583</v>
      </c>
      <c r="EL34" s="259">
        <v>37.3130747928425</v>
      </c>
      <c r="EM34" s="259">
        <v>82.2195473000325</v>
      </c>
      <c r="EN34" s="259">
        <v>5.14992803646864</v>
      </c>
      <c r="EO34" s="259">
        <v>10.4665040602248</v>
      </c>
      <c r="EP34" s="259">
        <v>-0.305525233997045</v>
      </c>
      <c r="EQ34" s="259">
        <v>6.03200363911513</v>
      </c>
      <c r="ER34" s="259">
        <v>2.43056282085259</v>
      </c>
      <c r="ES34" s="259">
        <v>1.4196734592021</v>
      </c>
      <c r="ET34" s="259"/>
      <c r="EU34" s="259">
        <v>-7.10381519298264</v>
      </c>
      <c r="EV34" s="259">
        <v>9.98472088408239</v>
      </c>
      <c r="EW34" s="259">
        <v>3.09550485940393</v>
      </c>
      <c r="EX34" s="259">
        <v>7.80379516817307</v>
      </c>
      <c r="EY34" s="259">
        <v>-22.2182386977483</v>
      </c>
      <c r="EZ34" s="259">
        <v>49.6897144163671</v>
      </c>
      <c r="FA34" s="259">
        <v>6.48002935192993</v>
      </c>
      <c r="FB34" s="259">
        <v>5.91739692518325</v>
      </c>
      <c r="FC34" s="259">
        <v>6.65144028439859</v>
      </c>
      <c r="FD34" s="259">
        <v>4.81583868724759</v>
      </c>
      <c r="FE34" s="259">
        <v>6.59568838599421</v>
      </c>
      <c r="FF34" s="259">
        <v>6.97451288022206</v>
      </c>
      <c r="FG34" s="259">
        <v>-1.72415609881023</v>
      </c>
      <c r="FH34" s="259">
        <v>0.81783468251777</v>
      </c>
      <c r="FI34" s="259">
        <v>25.5543657988052</v>
      </c>
      <c r="FJ34" s="259">
        <v>4.54778820689799</v>
      </c>
      <c r="FK34" s="259">
        <v>-8.0696949845666</v>
      </c>
      <c r="FL34" s="259">
        <v>7.28909812544281</v>
      </c>
      <c r="FM34" s="259">
        <v>4.66561607048799</v>
      </c>
      <c r="FN34" s="259">
        <v>-10.8028312735052</v>
      </c>
      <c r="FO34" s="259">
        <v>5.53605242514328</v>
      </c>
      <c r="FP34" s="259">
        <v>-11.7017972037288</v>
      </c>
      <c r="FQ34" s="259">
        <v>8.58739301228906</v>
      </c>
      <c r="FR34" s="259">
        <v>-7.22220900969806</v>
      </c>
      <c r="FS34" s="259">
        <v>10.8971433657287</v>
      </c>
      <c r="FT34" s="259">
        <v>-8.03004814280104</v>
      </c>
      <c r="FU34" s="259">
        <v>3.30374534246603</v>
      </c>
      <c r="FV34" s="259">
        <v>7.54980581782931</v>
      </c>
      <c r="FW34" s="259">
        <v>-8.38254679538191</v>
      </c>
      <c r="FX34" s="259">
        <v>2.77424881479615</v>
      </c>
      <c r="FY34" s="259">
        <v>-3.59035503646517</v>
      </c>
      <c r="FZ34" s="259">
        <v>-7.2292318394331</v>
      </c>
      <c r="GA34" s="259">
        <v>14.6974636331999</v>
      </c>
      <c r="GB34" s="259">
        <v>-15.4833347493586</v>
      </c>
      <c r="GC34" s="259">
        <v>9.93170206985153</v>
      </c>
      <c r="GD34" s="259">
        <v>-4.78823189594124</v>
      </c>
      <c r="GE34" s="259">
        <v>11.3583900200673</v>
      </c>
      <c r="GF34" s="259">
        <v>-5.96132779921858</v>
      </c>
      <c r="GG34" s="259">
        <v>5.62485224565515</v>
      </c>
      <c r="GH34" s="259">
        <v>20.8344373632342</v>
      </c>
      <c r="GI34" s="259">
        <v>-7.08740830646728</v>
      </c>
      <c r="GJ34" s="259">
        <v>-2.54715528990943</v>
      </c>
      <c r="GK34" s="259">
        <v>-9.79935268136315</v>
      </c>
      <c r="GL34" s="259">
        <v>-3.75389918157065</v>
      </c>
      <c r="GM34" s="259">
        <v>-0.665027176796116</v>
      </c>
      <c r="GN34" s="259">
        <v>-4.0142969691515</v>
      </c>
      <c r="GO34" s="259">
        <v>9.7390582083527</v>
      </c>
      <c r="GP34" s="259">
        <v>-5.95391721308621</v>
      </c>
      <c r="GQ34" s="259">
        <v>7.54197314261675</v>
      </c>
      <c r="GR34" s="259">
        <v>-1.92320613781601</v>
      </c>
      <c r="GS34" s="259">
        <v>0.875528229491152</v>
      </c>
      <c r="GT34" s="259">
        <v>23.7146084719986</v>
      </c>
      <c r="GU34" s="259">
        <v>-15.2683825423099</v>
      </c>
      <c r="GV34" s="259">
        <v>12.2114738153783</v>
      </c>
      <c r="GW34" s="259">
        <v>-7.32415301065737</v>
      </c>
      <c r="GX34" s="259">
        <v>-7.64087669841135</v>
      </c>
      <c r="GY34" s="259">
        <v>0.273379965648076</v>
      </c>
      <c r="GZ34" s="259">
        <v>8.41782509362858</v>
      </c>
      <c r="HA34" s="259">
        <v>-0.602984843546238</v>
      </c>
      <c r="HB34" s="259">
        <v>-12.1184730992075</v>
      </c>
      <c r="HC34" s="259">
        <v>17.0218500969861</v>
      </c>
      <c r="HD34" s="259">
        <v>-3.36582141972097</v>
      </c>
      <c r="HE34" s="259">
        <v>0.798320763551729</v>
      </c>
      <c r="HF34" s="259">
        <v>20.9527388949322</v>
      </c>
      <c r="HG34" s="259">
        <v>-14.6643228732121</v>
      </c>
      <c r="HH34" s="259">
        <v>11.5920429359758</v>
      </c>
      <c r="HI34" s="259">
        <v>-4.88896199925182</v>
      </c>
      <c r="HJ34" s="259">
        <v>-7.85359642896707</v>
      </c>
      <c r="HK34" s="259">
        <v>-0.932979686978669</v>
      </c>
      <c r="HL34" s="259">
        <v>7.92363981255831</v>
      </c>
      <c r="HM34" s="259">
        <v>-0.135129913593474</v>
      </c>
      <c r="HN34" s="259">
        <v>-11.8082035035926</v>
      </c>
      <c r="HO34" s="259">
        <v>13.0862580772735</v>
      </c>
      <c r="HP34" s="259">
        <v>-4.22987261971249</v>
      </c>
      <c r="HQ34" s="259">
        <v>1.66181612778745</v>
      </c>
      <c r="HR34" s="259">
        <v>15.1415743467152</v>
      </c>
      <c r="HS34" s="259">
        <v>-9.93180333806878</v>
      </c>
      <c r="HT34" s="259">
        <v>-3.55398285265974</v>
      </c>
      <c r="HU34" s="259">
        <v>-68.6432429710072</v>
      </c>
      <c r="HV34" s="259">
        <v>86.2462211258922</v>
      </c>
      <c r="HW34" s="259">
        <v>96.4800796254858</v>
      </c>
      <c r="HX34" s="259">
        <v>0.437711430543544</v>
      </c>
      <c r="HY34" s="259">
        <v>-0.254115871111409</v>
      </c>
      <c r="HZ34" s="259">
        <v>-10.3231459386069</v>
      </c>
      <c r="IA34" s="259">
        <v>7.59684802331103</v>
      </c>
      <c r="IB34" s="259">
        <v>1.30696172140445</v>
      </c>
      <c r="IC34" s="259">
        <v>4.82168268612257</v>
      </c>
      <c r="ID34" s="259">
        <v>-0.86965493673253</v>
      </c>
      <c r="IE34" s="259">
        <v>-4.72952407566302</v>
      </c>
      <c r="IF34" s="259">
        <v>20.0125748880455</v>
      </c>
      <c r="IG34" s="259">
        <v>1.47205229601914</v>
      </c>
      <c r="IH34" s="259">
        <v>-15.4058303733819</v>
      </c>
      <c r="II34" s="259">
        <v>-57.0642969308335</v>
      </c>
      <c r="IJ34" s="259">
        <v>3.3007305864099</v>
      </c>
      <c r="IK34" s="259">
        <v>21.9969217763272</v>
      </c>
      <c r="IL34" s="259">
        <v>37.3036707599314</v>
      </c>
      <c r="IM34" s="259">
        <v>36.8825367329046</v>
      </c>
      <c r="IN34" s="259">
        <v>-0.157165891564247</v>
      </c>
      <c r="IO34" s="259">
        <v>-0.463175767161403</v>
      </c>
      <c r="IP34" s="259">
        <v>5.86868645348871</v>
      </c>
      <c r="IQ34" s="259">
        <v>-0.294673371981986</v>
      </c>
      <c r="IR34" s="259">
        <v>8.62388114124522</v>
      </c>
      <c r="IS34" s="259">
        <v>7.22232745843863</v>
      </c>
      <c r="IT34" s="259">
        <v>-7.89568522765644</v>
      </c>
      <c r="IU34" s="259">
        <v>4.7697867535235</v>
      </c>
      <c r="IV34" s="259">
        <v>-14.9685344287245</v>
      </c>
      <c r="IW34" s="259">
        <v>9.92974860596438</v>
      </c>
      <c r="IX34" s="259">
        <v>-10.0884582153556</v>
      </c>
      <c r="IY34" s="259">
        <v>-4.79323057709301</v>
      </c>
      <c r="IZ34" s="259">
        <v>15.7893923529961</v>
      </c>
      <c r="JA34" s="259">
        <v>1.67058232045262</v>
      </c>
      <c r="JB34" s="259">
        <v>6.26139473185161</v>
      </c>
      <c r="JC34" s="259">
        <v>-2.67696302197416</v>
      </c>
      <c r="JD34" s="259">
        <v>8.93434766975683</v>
      </c>
      <c r="JE34" s="259">
        <v>-17.5108363535296</v>
      </c>
      <c r="JF34" s="259">
        <v>26.5918351876165</v>
      </c>
      <c r="JG34" s="259">
        <v>-9.93149095146315</v>
      </c>
      <c r="JH34" s="259">
        <v>-4.70616283944432</v>
      </c>
      <c r="JI34" s="259">
        <v>2.01981789426651</v>
      </c>
      <c r="JJ34" s="259">
        <v>-11.1221655097856</v>
      </c>
      <c r="JK34" s="259">
        <v>2.61904434949682</v>
      </c>
      <c r="JL34" s="259">
        <v>5.10777459991509</v>
      </c>
      <c r="JM34" s="259">
        <v>-1.27993412639889</v>
      </c>
      <c r="JN34" s="259">
        <v>22.2076091156189</v>
      </c>
      <c r="JO34" s="259">
        <v>-10.6835001907683</v>
      </c>
      <c r="JP34" s="259">
        <v>-4.73635262207091</v>
      </c>
      <c r="JQ34" s="259">
        <v>10.178451743168</v>
      </c>
      <c r="JR34" s="259">
        <v>16.1787040858077</v>
      </c>
      <c r="JS34" s="259">
        <v>-100</v>
      </c>
      <c r="JT34" s="259" t="e">
        <v>#DIV/0!</v>
      </c>
      <c r="JU34" s="259" t="e">
        <v>#DIV/0!</v>
      </c>
      <c r="JV34" s="259" t="e">
        <v>#DIV/0!</v>
      </c>
      <c r="JW34" s="259" t="e">
        <v>#DIV/0!</v>
      </c>
      <c r="JX34" s="259" t="e">
        <v>#DIV/0!</v>
      </c>
      <c r="JY34" s="259" t="e">
        <v>#DIV/0!</v>
      </c>
      <c r="JZ34" s="259">
        <v>0.664515649376312</v>
      </c>
      <c r="KA34" s="259">
        <v>-9.25284658934106</v>
      </c>
      <c r="KB34" s="259">
        <v>3.64958283657555</v>
      </c>
      <c r="KC34" s="259">
        <v>1.75345900118435</v>
      </c>
      <c r="KD34" s="259">
        <v>-4.96495205945487</v>
      </c>
      <c r="KE34" s="259">
        <v>-5.43333893296332</v>
      </c>
      <c r="KF34" s="259">
        <v>8.68995683070177</v>
      </c>
      <c r="KG34" s="259">
        <v>15.968973576156</v>
      </c>
      <c r="KH34" s="259">
        <v>-15.9085075005006</v>
      </c>
      <c r="KI34" s="259">
        <v>-1.59977364374755</v>
      </c>
      <c r="KJ34" s="259">
        <v>5.33852580141057</v>
      </c>
      <c r="KK34" s="259">
        <v>15.308740602776</v>
      </c>
      <c r="KL34" s="259">
        <v>-10.2600072118371</v>
      </c>
      <c r="KM34" s="259">
        <v>1.03392645280096</v>
      </c>
      <c r="KN34" s="259">
        <v>4.81964291787074</v>
      </c>
      <c r="KO34" s="259">
        <v>12.4151405931383</v>
      </c>
      <c r="KP34" s="259">
        <v>-8.50145654596164</v>
      </c>
      <c r="KQ34" s="259">
        <v>0.0856298546012084</v>
      </c>
      <c r="KR34" s="259">
        <v>1.39474516042888</v>
      </c>
      <c r="KS34" s="259">
        <v>5.90967624106187</v>
      </c>
      <c r="KT34" s="259">
        <v>-35.8527722030807</v>
      </c>
      <c r="KU34" s="259">
        <v>62.9761028795826</v>
      </c>
      <c r="KV34" s="259">
        <v>2.33578179093521</v>
      </c>
      <c r="KW34" s="259">
        <v>5.98994548897144</v>
      </c>
      <c r="KX34" s="259">
        <v>-17.2159896283939</v>
      </c>
      <c r="KY34" s="259">
        <v>-33.8472860557325</v>
      </c>
      <c r="KZ34" s="259">
        <v>76.1421763398775</v>
      </c>
      <c r="LA34" s="259">
        <v>8.30200364914944</v>
      </c>
      <c r="LB34" s="259">
        <v>8.8088892212068</v>
      </c>
      <c r="LC34" s="259">
        <v>-12.2128930127103</v>
      </c>
      <c r="LD34" s="259">
        <v>1.64297651244236</v>
      </c>
      <c r="LE34" s="259">
        <v>13.7779544812424</v>
      </c>
      <c r="LF34" s="259">
        <v>-1.80149944035134</v>
      </c>
      <c r="LG34" s="259">
        <v>-6.63230967020539</v>
      </c>
      <c r="LH34" s="259">
        <v>-1.80938835795578</v>
      </c>
      <c r="LI34" s="259">
        <v>12.6550774745369</v>
      </c>
      <c r="LJ34" s="378"/>
      <c r="LK34" s="379" t="s">
        <v>705</v>
      </c>
      <c r="LL34" s="380">
        <v>2.78259048976354</v>
      </c>
      <c r="LM34" s="381">
        <v>28.3164272852507</v>
      </c>
      <c r="LN34" s="382"/>
      <c r="LO34" s="113"/>
      <c r="LP34" s="380">
        <v>0.887727126680757</v>
      </c>
      <c r="LQ34"/>
      <c r="LR34"/>
      <c r="LS34"/>
      <c r="LT34"/>
      <c r="LU34"/>
      <c r="LV34"/>
    </row>
    <row r="35" s="77" customFormat="1" ht="18" customHeight="1" spans="1:334">
      <c r="A35" s="300"/>
      <c r="B35" s="324"/>
      <c r="C35" s="325">
        <v>7.2</v>
      </c>
      <c r="D35" s="326">
        <v>0.916013242981828</v>
      </c>
      <c r="E35" s="326">
        <v>1.19028037077466</v>
      </c>
      <c r="F35" s="327">
        <v>30</v>
      </c>
      <c r="G35" s="328"/>
      <c r="H35" s="71" t="s">
        <v>706</v>
      </c>
      <c r="I35" s="259">
        <v>4.49477036651413</v>
      </c>
      <c r="J35" s="259">
        <v>1.54450427100281</v>
      </c>
      <c r="K35" s="259">
        <v>3.80610548636599</v>
      </c>
      <c r="L35" s="259">
        <v>-0.345966083280175</v>
      </c>
      <c r="M35" s="259">
        <v>-12.3753778512984</v>
      </c>
      <c r="N35" s="259">
        <v>-5.21592205695794</v>
      </c>
      <c r="O35" s="259">
        <v>-8.69627698825245</v>
      </c>
      <c r="P35" s="259">
        <v>2.77799644563228</v>
      </c>
      <c r="Q35" s="259">
        <v>0.556268803780256</v>
      </c>
      <c r="R35" s="259">
        <v>-8.6991824928822</v>
      </c>
      <c r="S35" s="259">
        <v>-8.11345793962225</v>
      </c>
      <c r="T35" s="259">
        <v>-4.85924858843683</v>
      </c>
      <c r="U35" s="259">
        <v>-5.70676213236658</v>
      </c>
      <c r="V35" s="259">
        <v>-10.2252676250208</v>
      </c>
      <c r="W35" s="259">
        <v>0.896649739195809</v>
      </c>
      <c r="X35" s="259">
        <v>5.54176871112998</v>
      </c>
      <c r="Y35" s="259">
        <v>4.82909032320207</v>
      </c>
      <c r="Z35" s="259">
        <v>0.142481125570939</v>
      </c>
      <c r="AA35" s="259">
        <v>6.7060887332697</v>
      </c>
      <c r="AB35" s="259">
        <v>13.7873129591588</v>
      </c>
      <c r="AC35" s="259">
        <v>10.6683026622215</v>
      </c>
      <c r="AD35" s="259">
        <v>5.16977460009025</v>
      </c>
      <c r="AE35" s="259">
        <v>8.4708485290984</v>
      </c>
      <c r="AF35" s="259">
        <v>3.94077353926259</v>
      </c>
      <c r="AG35" s="355">
        <v>3.57214638801588</v>
      </c>
      <c r="AH35" s="259">
        <v>2.56907830807292</v>
      </c>
      <c r="AI35" s="259">
        <v>3.01991692873943</v>
      </c>
      <c r="AJ35" s="259">
        <v>2.32986927683072</v>
      </c>
      <c r="AK35" s="259">
        <v>2.98513178929478</v>
      </c>
      <c r="AL35" s="259">
        <v>2.50507628039998</v>
      </c>
      <c r="AM35" s="259">
        <v>9.89794386416301</v>
      </c>
      <c r="AN35" s="259">
        <v>4.64633607188748</v>
      </c>
      <c r="AO35" s="259">
        <v>-1.45499441245006</v>
      </c>
      <c r="AP35" s="259">
        <v>7.7018391691248</v>
      </c>
      <c r="AQ35" s="259">
        <v>8.22496111890061</v>
      </c>
      <c r="AR35" s="259">
        <v>3.23278634962992</v>
      </c>
      <c r="AS35" s="259">
        <v>5.56253555361748</v>
      </c>
      <c r="AT35" s="259">
        <v>8.66134033619164</v>
      </c>
      <c r="AU35" s="259">
        <v>3.96092084669985</v>
      </c>
      <c r="AV35" s="259">
        <v>3.90633926255657</v>
      </c>
      <c r="AW35" s="259">
        <v>4.61467774307582</v>
      </c>
      <c r="AX35" s="259">
        <v>5.88034831763223</v>
      </c>
      <c r="AY35" s="259">
        <v>4.20582735139696</v>
      </c>
      <c r="AZ35" s="259">
        <v>2.6004827702925</v>
      </c>
      <c r="BA35" s="259">
        <v>8.24986001540478</v>
      </c>
      <c r="BB35" s="259">
        <v>3.53817682796311</v>
      </c>
      <c r="BC35" s="259">
        <v>3.89018104771617</v>
      </c>
      <c r="BD35" s="259">
        <v>2.96280096192136</v>
      </c>
      <c r="BE35" s="259">
        <v>3.24438346192181</v>
      </c>
      <c r="BF35" s="259">
        <v>3.93692150541693</v>
      </c>
      <c r="BG35" s="259">
        <v>-14.5416216764147</v>
      </c>
      <c r="BH35" s="259">
        <v>-70.4681327601808</v>
      </c>
      <c r="BI35" s="259">
        <v>-39.3960074308342</v>
      </c>
      <c r="BJ35" s="259">
        <v>-2.89649810829232</v>
      </c>
      <c r="BK35" s="259">
        <v>-4.696846249937</v>
      </c>
      <c r="BL35" s="259">
        <v>-13.4804858152849</v>
      </c>
      <c r="BM35" s="259">
        <v>-10.9001088735994</v>
      </c>
      <c r="BN35" s="259">
        <v>-7.55807095302939</v>
      </c>
      <c r="BO35" s="259">
        <v>-1.95169454536163</v>
      </c>
      <c r="BP35" s="259">
        <v>-3.08859885352</v>
      </c>
      <c r="BQ35" s="259">
        <v>-2.92549369600189</v>
      </c>
      <c r="BR35" s="259">
        <v>-0.787941208033487</v>
      </c>
      <c r="BS35" s="259">
        <v>2.30268154625897</v>
      </c>
      <c r="BT35" s="259">
        <v>210.12981923303</v>
      </c>
      <c r="BU35" s="259">
        <v>28.8923114301256</v>
      </c>
      <c r="BV35" s="259">
        <v>-22.2424815912598</v>
      </c>
      <c r="BW35" s="259">
        <v>-23.3981365440652</v>
      </c>
      <c r="BX35" s="259">
        <v>-9.90226132934033</v>
      </c>
      <c r="BY35" s="259">
        <v>1.44820102556487</v>
      </c>
      <c r="BZ35" s="259">
        <v>2.37584658450078</v>
      </c>
      <c r="CA35" s="259">
        <v>3.24884763530815</v>
      </c>
      <c r="CB35" s="259">
        <v>2.53351556375625</v>
      </c>
      <c r="CC35" s="259">
        <v>1.72032991875659</v>
      </c>
      <c r="CD35" s="259">
        <v>3.73958727450186</v>
      </c>
      <c r="CE35" s="259">
        <v>2.48827034998442</v>
      </c>
      <c r="CF35" s="259">
        <v>6.67338472113137</v>
      </c>
      <c r="CG35" s="259">
        <v>9.58248215933763</v>
      </c>
      <c r="CH35" s="259">
        <v>15.0884370754607</v>
      </c>
      <c r="CI35" s="259">
        <v>22.0732813105069</v>
      </c>
      <c r="CJ35" s="259">
        <v>6.4835605459439</v>
      </c>
      <c r="CK35" s="259">
        <v>7.63438316912558</v>
      </c>
      <c r="CL35" s="259">
        <v>12.1153124542771</v>
      </c>
      <c r="CM35" s="259">
        <v>2.91721610005658</v>
      </c>
      <c r="CN35" s="259">
        <v>2.64678713373196</v>
      </c>
      <c r="CO35" s="259">
        <v>0.432491311928501</v>
      </c>
      <c r="CP35" s="259">
        <v>5.48750411681998</v>
      </c>
      <c r="CQ35" s="259">
        <v>1.8681606825069</v>
      </c>
      <c r="CR35" s="259">
        <v>0.668512383528281</v>
      </c>
      <c r="CS35" s="259">
        <v>7.21440046661527</v>
      </c>
      <c r="CT35" s="259">
        <v>6.7950054272256</v>
      </c>
      <c r="CU35" s="259">
        <v>3.90427214454792</v>
      </c>
      <c r="CV35" s="259">
        <v>2.23073056175036</v>
      </c>
      <c r="CW35" s="259">
        <v>1.93606802782375</v>
      </c>
      <c r="CX35" s="259">
        <v>1.68732796846275</v>
      </c>
      <c r="CY35" s="259">
        <v>1.96873242098255</v>
      </c>
      <c r="CZ35" s="259">
        <v>-0.391308351614043</v>
      </c>
      <c r="DA35" s="259">
        <v>5.20634178590473</v>
      </c>
      <c r="DB35" s="259">
        <v>4.24001029298356</v>
      </c>
      <c r="DC35" s="259">
        <v>2.75987962230361</v>
      </c>
      <c r="DD35" s="259">
        <v>3.60192175331986</v>
      </c>
      <c r="DE35" s="259">
        <v>6.59913862478254</v>
      </c>
      <c r="DF35" s="259">
        <v>-100</v>
      </c>
      <c r="DG35" s="259">
        <v>-100</v>
      </c>
      <c r="DH35" s="259">
        <v>-100</v>
      </c>
      <c r="DI35" s="259">
        <v>-100</v>
      </c>
      <c r="DJ35" s="259">
        <v>-100</v>
      </c>
      <c r="DK35" s="259">
        <v>-100</v>
      </c>
      <c r="DL35" s="259">
        <v>-100</v>
      </c>
      <c r="DM35" s="259">
        <v>3.32848634877084</v>
      </c>
      <c r="DN35" s="259">
        <v>-6.32791700571083</v>
      </c>
      <c r="DO35" s="259">
        <v>-1.25188128546921</v>
      </c>
      <c r="DP35" s="259">
        <v>-7.16579962106121</v>
      </c>
      <c r="DQ35" s="259">
        <v>-4.73489690324519</v>
      </c>
      <c r="DR35" s="259">
        <v>3.4082516111248</v>
      </c>
      <c r="DS35" s="259">
        <v>10.8083706985534</v>
      </c>
      <c r="DT35" s="259">
        <v>5.83919015956921</v>
      </c>
      <c r="DU35" s="259">
        <v>3.07310501526443</v>
      </c>
      <c r="DV35" s="259">
        <v>2.61115498912206</v>
      </c>
      <c r="DW35" s="259">
        <v>3.75699718395181</v>
      </c>
      <c r="DX35" s="259">
        <v>6.31803943063673</v>
      </c>
      <c r="DY35" s="259">
        <v>5.84884831314811</v>
      </c>
      <c r="DZ35" s="259">
        <v>4.81736239483111</v>
      </c>
      <c r="EA35" s="259">
        <v>4.97066218224977</v>
      </c>
      <c r="EB35" s="259">
        <v>3.46588445305672</v>
      </c>
      <c r="EC35" s="259">
        <v>-3.15623744039412</v>
      </c>
      <c r="ED35" s="259">
        <v>-36.7530582648468</v>
      </c>
      <c r="EE35" s="259">
        <v>-10.2441489670708</v>
      </c>
      <c r="EF35" s="259">
        <v>-4.07714704703267</v>
      </c>
      <c r="EG35" s="259">
        <v>-0.5343066024016</v>
      </c>
      <c r="EH35" s="259">
        <v>28.8646085664628</v>
      </c>
      <c r="EI35" s="259">
        <v>-9.69323551259605</v>
      </c>
      <c r="EJ35" s="259">
        <v>2.74324225586757</v>
      </c>
      <c r="EK35" s="259">
        <v>2.61787252938596</v>
      </c>
      <c r="EL35" s="259">
        <v>10.2930980451561</v>
      </c>
      <c r="EM35" s="259">
        <v>10.6492927429876</v>
      </c>
      <c r="EN35" s="259">
        <v>5.5680571536751</v>
      </c>
      <c r="EO35" s="259">
        <v>2.53218901204615</v>
      </c>
      <c r="EP35" s="259">
        <v>4.8131610651903</v>
      </c>
      <c r="EQ35" s="259">
        <v>2.5568254454128</v>
      </c>
      <c r="ER35" s="259">
        <v>1.09742119820797</v>
      </c>
      <c r="ES35" s="259">
        <v>4.07020957085054</v>
      </c>
      <c r="ET35" s="259"/>
      <c r="EU35" s="259">
        <v>-0.670242541366179</v>
      </c>
      <c r="EV35" s="259">
        <v>-1.1110021982655</v>
      </c>
      <c r="EW35" s="259">
        <v>2.91469580298649</v>
      </c>
      <c r="EX35" s="259">
        <v>5.23652101338953</v>
      </c>
      <c r="EY35" s="259">
        <v>-22.8693041609176</v>
      </c>
      <c r="EZ35" s="259">
        <v>19.0603896188787</v>
      </c>
      <c r="FA35" s="259">
        <v>4.54553297809342</v>
      </c>
      <c r="FB35" s="259">
        <v>3.00731864192878</v>
      </c>
      <c r="FC35" s="259">
        <v>4.44904519637402</v>
      </c>
      <c r="FD35" s="259">
        <v>3.67285893552045</v>
      </c>
      <c r="FE35" s="259">
        <v>3.94099868671066</v>
      </c>
      <c r="FF35" s="259">
        <v>4.77356754082268</v>
      </c>
      <c r="FG35" s="259">
        <v>-13.2043599171415</v>
      </c>
      <c r="FH35" s="259">
        <v>2.83913402435878</v>
      </c>
      <c r="FI35" s="259">
        <v>7.04278544159148</v>
      </c>
      <c r="FJ35" s="259">
        <v>2.65764344742161</v>
      </c>
      <c r="FK35" s="259">
        <v>-5.9635872912024</v>
      </c>
      <c r="FL35" s="259">
        <v>13.8427651148162</v>
      </c>
      <c r="FM35" s="259">
        <v>-18.356760554973</v>
      </c>
      <c r="FN35" s="259">
        <v>20.4551388253117</v>
      </c>
      <c r="FO35" s="259">
        <v>-2.75698870726403</v>
      </c>
      <c r="FP35" s="259">
        <v>-18.2682011821535</v>
      </c>
      <c r="FQ35" s="259">
        <v>28.1376138827183</v>
      </c>
      <c r="FR35" s="259">
        <v>-1.56733240989607</v>
      </c>
      <c r="FS35" s="259">
        <v>-11.3593178893758</v>
      </c>
      <c r="FT35" s="259">
        <v>8.10505420928482</v>
      </c>
      <c r="FU35" s="259">
        <v>2.58075844992318</v>
      </c>
      <c r="FV35" s="259">
        <v>0.724974971615637</v>
      </c>
      <c r="FW35" s="259">
        <v>-8.61857604504324</v>
      </c>
      <c r="FX35" s="259">
        <v>16.3782734398836</v>
      </c>
      <c r="FY35" s="259">
        <v>-21.6223543441363</v>
      </c>
      <c r="FZ35" s="259">
        <v>5.91478950323214</v>
      </c>
      <c r="GA35" s="259">
        <v>5.18834701672245</v>
      </c>
      <c r="GB35" s="259">
        <v>-21.2692924543628</v>
      </c>
      <c r="GC35" s="259">
        <v>44.2408566679734</v>
      </c>
      <c r="GD35" s="259">
        <v>-3.69512810556182</v>
      </c>
      <c r="GE35" s="259">
        <v>-19.5180286881896</v>
      </c>
      <c r="GF35" s="259">
        <v>8.79858342743162</v>
      </c>
      <c r="GG35" s="259">
        <v>6.21370899865626</v>
      </c>
      <c r="GH35" s="259">
        <v>-0.172282819960472</v>
      </c>
      <c r="GI35" s="259">
        <v>-12.9975482322818</v>
      </c>
      <c r="GJ35" s="259">
        <v>30.7960222423222</v>
      </c>
      <c r="GK35" s="259">
        <v>-18.0139739890634</v>
      </c>
      <c r="GL35" s="259">
        <v>5.19959226556328</v>
      </c>
      <c r="GM35" s="259">
        <v>0.485676478494227</v>
      </c>
      <c r="GN35" s="259">
        <v>-16.109070087213</v>
      </c>
      <c r="GO35" s="259">
        <v>53.8129613222206</v>
      </c>
      <c r="GP35" s="259">
        <v>-6.33492932128952</v>
      </c>
      <c r="GQ35" s="259">
        <v>-23.5167561205992</v>
      </c>
      <c r="GR35" s="259">
        <v>12.2135585819472</v>
      </c>
      <c r="GS35" s="259">
        <v>1.77789907149931</v>
      </c>
      <c r="GT35" s="259">
        <v>-0.526322969427312</v>
      </c>
      <c r="GU35" s="259">
        <v>-13.8401433245766</v>
      </c>
      <c r="GV35" s="259">
        <v>31.3709313594664</v>
      </c>
      <c r="GW35" s="259">
        <v>-18.5631325054434</v>
      </c>
      <c r="GX35" s="259">
        <v>5.87323085833471</v>
      </c>
      <c r="GY35" s="259">
        <v>0.0172719455251666</v>
      </c>
      <c r="GZ35" s="259">
        <v>-10.0586913271655</v>
      </c>
      <c r="HA35" s="259">
        <v>46.462820656885</v>
      </c>
      <c r="HB35" s="259">
        <v>-11.796004906937</v>
      </c>
      <c r="HC35" s="259">
        <v>-16.4099085253603</v>
      </c>
      <c r="HD35" s="259">
        <v>12.7585945442811</v>
      </c>
      <c r="HE35" s="259">
        <v>-2.91688718262469</v>
      </c>
      <c r="HF35" s="259">
        <v>1.71859095835143</v>
      </c>
      <c r="HG35" s="259">
        <v>-11.3109072226634</v>
      </c>
      <c r="HH35" s="259">
        <v>25.6881514102755</v>
      </c>
      <c r="HI35" s="259">
        <v>-18.6058885064418</v>
      </c>
      <c r="HJ35" s="259">
        <v>6.59497780857954</v>
      </c>
      <c r="HK35" s="259">
        <v>1.22732125007636</v>
      </c>
      <c r="HL35" s="259">
        <v>-11.4811328802617</v>
      </c>
      <c r="HM35" s="259">
        <v>44.2064852728576</v>
      </c>
      <c r="HN35" s="259">
        <v>-6.93932558777276</v>
      </c>
      <c r="HO35" s="259">
        <v>-20.0482506773199</v>
      </c>
      <c r="HP35" s="259">
        <v>13.1419459061557</v>
      </c>
      <c r="HQ35" s="259">
        <v>-3.78350368656989</v>
      </c>
      <c r="HR35" s="259">
        <v>1.99677079486509</v>
      </c>
      <c r="HS35" s="259">
        <v>-10.7160025050229</v>
      </c>
      <c r="HT35" s="259">
        <v>3.3425412109362</v>
      </c>
      <c r="HU35" s="259">
        <v>-71.8726221830562</v>
      </c>
      <c r="HV35" s="259">
        <v>118.749501701373</v>
      </c>
      <c r="HW35" s="259">
        <v>62.1927362175207</v>
      </c>
      <c r="HX35" s="259">
        <v>-13.1223175421417</v>
      </c>
      <c r="HY35" s="259">
        <v>30.9156576372445</v>
      </c>
      <c r="HZ35" s="259">
        <v>-4.16386365073119</v>
      </c>
      <c r="IA35" s="259">
        <v>-17.0493493916466</v>
      </c>
      <c r="IB35" s="259">
        <v>20.0037275974874</v>
      </c>
      <c r="IC35" s="259">
        <v>-4.89916752866709</v>
      </c>
      <c r="ID35" s="259">
        <v>2.1684348010607</v>
      </c>
      <c r="IE35" s="259">
        <v>-8.74999476264526</v>
      </c>
      <c r="IF35" s="259">
        <v>6.56183545038593</v>
      </c>
      <c r="IG35" s="259">
        <v>-14.7320630698861</v>
      </c>
      <c r="IH35" s="259">
        <v>-9.08604348912223</v>
      </c>
      <c r="II35" s="259">
        <v>-2.1531654428062</v>
      </c>
      <c r="IJ35" s="259">
        <v>-14.4135190371908</v>
      </c>
      <c r="IK35" s="259">
        <v>53.9806497851476</v>
      </c>
      <c r="IL35" s="259">
        <v>7.90951881059993</v>
      </c>
      <c r="IM35" s="259">
        <v>-16.2908460187944</v>
      </c>
      <c r="IN35" s="259">
        <v>21.0270488572236</v>
      </c>
      <c r="IO35" s="259">
        <v>-5.55804825282121</v>
      </c>
      <c r="IP35" s="259">
        <v>1.35814458429111</v>
      </c>
      <c r="IQ35" s="259">
        <v>-6.93858455158434</v>
      </c>
      <c r="IR35" s="259">
        <v>5.27647629569914</v>
      </c>
      <c r="IS35" s="259">
        <v>-11.2501419971072</v>
      </c>
      <c r="IT35" s="259">
        <v>-6.60672253503051</v>
      </c>
      <c r="IU35" s="259">
        <v>2.76313366943617</v>
      </c>
      <c r="IV35" s="259">
        <v>-9.21918107117087</v>
      </c>
      <c r="IW35" s="259">
        <v>34.316106426225</v>
      </c>
      <c r="IX35" s="259">
        <v>9.07575249838415</v>
      </c>
      <c r="IY35" s="259">
        <v>-12.8059484566441</v>
      </c>
      <c r="IZ35" s="259">
        <v>11.0978212389204</v>
      </c>
      <c r="JA35" s="259">
        <v>-5.8062073107172</v>
      </c>
      <c r="JB35" s="259">
        <v>-0.828352648850185</v>
      </c>
      <c r="JC35" s="259">
        <v>-2.25457601422774</v>
      </c>
      <c r="JD35" s="259">
        <v>1.6643733602985</v>
      </c>
      <c r="JE35" s="259">
        <v>-12.2953028744062</v>
      </c>
      <c r="JF35" s="259">
        <v>-0.533900681169371</v>
      </c>
      <c r="JG35" s="259">
        <v>2.36115083592192</v>
      </c>
      <c r="JH35" s="259">
        <v>-11.676441442632</v>
      </c>
      <c r="JI35" s="259">
        <v>32.1527344617784</v>
      </c>
      <c r="JJ35" s="259">
        <v>8.76136036360712</v>
      </c>
      <c r="JK35" s="259">
        <v>-13.0187156741406</v>
      </c>
      <c r="JL35" s="259">
        <v>11.4052678223489</v>
      </c>
      <c r="JM35" s="259">
        <v>-7.98629905055012</v>
      </c>
      <c r="JN35" s="259">
        <v>4.74473717139065</v>
      </c>
      <c r="JO35" s="259">
        <v>-3.1523781797911</v>
      </c>
      <c r="JP35" s="259">
        <v>0.220814819742941</v>
      </c>
      <c r="JQ35" s="259">
        <v>-11.5766269637374</v>
      </c>
      <c r="JR35" s="259">
        <v>2.34366631731568</v>
      </c>
      <c r="JS35" s="259">
        <v>-100</v>
      </c>
      <c r="JT35" s="259" t="e">
        <v>#DIV/0!</v>
      </c>
      <c r="JU35" s="259" t="e">
        <v>#DIV/0!</v>
      </c>
      <c r="JV35" s="259" t="e">
        <v>#DIV/0!</v>
      </c>
      <c r="JW35" s="259" t="e">
        <v>#DIV/0!</v>
      </c>
      <c r="JX35" s="259" t="e">
        <v>#DIV/0!</v>
      </c>
      <c r="JY35" s="259" t="e">
        <v>#DIV/0!</v>
      </c>
      <c r="JZ35" s="259">
        <v>-2.00272030947819</v>
      </c>
      <c r="KA35" s="259">
        <v>0.465423554466156</v>
      </c>
      <c r="KB35" s="259">
        <v>0.672105899261808</v>
      </c>
      <c r="KC35" s="259">
        <v>4.25101073384191</v>
      </c>
      <c r="KD35" s="259">
        <v>-11.1609040182719</v>
      </c>
      <c r="KE35" s="259">
        <v>5.9095864502861</v>
      </c>
      <c r="KF35" s="259">
        <v>-5.35703795391315</v>
      </c>
      <c r="KG35" s="259">
        <v>6.98086744929283</v>
      </c>
      <c r="KH35" s="259">
        <v>-3.56704300363747</v>
      </c>
      <c r="KI35" s="259">
        <v>13.4887064916902</v>
      </c>
      <c r="KJ35" s="259">
        <v>-9.60128378287359</v>
      </c>
      <c r="KK35" s="259">
        <v>4.18494480730939</v>
      </c>
      <c r="KL35" s="259">
        <v>-3.99923340867919</v>
      </c>
      <c r="KM35" s="259">
        <v>14.756016547294</v>
      </c>
      <c r="KN35" s="259">
        <v>-7.36996505197695</v>
      </c>
      <c r="KO35" s="259">
        <v>3.72516722919181</v>
      </c>
      <c r="KP35" s="259">
        <v>-4.93475080414136</v>
      </c>
      <c r="KQ35" s="259">
        <v>14.9238520331312</v>
      </c>
      <c r="KR35" s="259">
        <v>-8.69783715210868</v>
      </c>
      <c r="KS35" s="259">
        <v>-2.91354952697648</v>
      </c>
      <c r="KT35" s="259">
        <v>-37.91457376279</v>
      </c>
      <c r="KU35" s="259">
        <v>63.0922833614723</v>
      </c>
      <c r="KV35" s="259">
        <v>-2.42459025949103</v>
      </c>
      <c r="KW35" s="259">
        <v>0.672267541351857</v>
      </c>
      <c r="KX35" s="259">
        <v>-19.5640840932072</v>
      </c>
      <c r="KY35" s="259">
        <v>14.2931064400136</v>
      </c>
      <c r="KZ35" s="259">
        <v>11.0128794679935</v>
      </c>
      <c r="LA35" s="259">
        <v>0.549424867042319</v>
      </c>
      <c r="LB35" s="259">
        <v>-13.5479411062693</v>
      </c>
      <c r="LC35" s="259">
        <v>14.6622192787514</v>
      </c>
      <c r="LD35" s="259">
        <v>5.91494725314365</v>
      </c>
      <c r="LE35" s="259">
        <v>-2.34212020675409</v>
      </c>
      <c r="LF35" s="259">
        <v>-11.624694054066</v>
      </c>
      <c r="LG35" s="259">
        <v>12.1938608495989</v>
      </c>
      <c r="LH35" s="259">
        <v>4.40775625739676</v>
      </c>
      <c r="LI35" s="259">
        <v>0.529527814584711</v>
      </c>
      <c r="LJ35" s="378"/>
      <c r="LK35" s="379" t="s">
        <v>707</v>
      </c>
      <c r="LL35" s="380">
        <v>1.12916601512306</v>
      </c>
      <c r="LM35" s="381">
        <v>3.49984809341837</v>
      </c>
      <c r="LN35" s="382"/>
      <c r="LO35" s="113"/>
      <c r="LP35" s="380">
        <v>1.19951308601188</v>
      </c>
      <c r="LQ35"/>
      <c r="LR35"/>
      <c r="LS35"/>
      <c r="LT35"/>
      <c r="LU35"/>
      <c r="LV35"/>
    </row>
    <row r="36" s="77" customFormat="1" ht="18" customHeight="1" spans="1:334">
      <c r="A36" s="300"/>
      <c r="B36" s="324"/>
      <c r="C36" s="325">
        <v>7.3</v>
      </c>
      <c r="D36" s="326" t="s">
        <v>708</v>
      </c>
      <c r="E36" s="326">
        <v>0.743839785735192</v>
      </c>
      <c r="F36" s="327" t="s">
        <v>727</v>
      </c>
      <c r="G36" s="328"/>
      <c r="H36" s="71" t="s">
        <v>709</v>
      </c>
      <c r="I36" s="259">
        <v>1.02325773859513</v>
      </c>
      <c r="J36" s="259">
        <v>1.26579553026549</v>
      </c>
      <c r="K36" s="259">
        <v>3.55416708260017</v>
      </c>
      <c r="L36" s="259">
        <v>-7.45957085367394</v>
      </c>
      <c r="M36" s="259">
        <v>-11.7043587333317</v>
      </c>
      <c r="N36" s="259">
        <v>-2.86947619747913</v>
      </c>
      <c r="O36" s="259">
        <v>-5.234901409426</v>
      </c>
      <c r="P36" s="259">
        <v>-0.485021542006692</v>
      </c>
      <c r="Q36" s="259">
        <v>0.296757979020825</v>
      </c>
      <c r="R36" s="259">
        <v>-5.37985317273147</v>
      </c>
      <c r="S36" s="259">
        <v>-6.0904806351809</v>
      </c>
      <c r="T36" s="259">
        <v>-0.891999727135811</v>
      </c>
      <c r="U36" s="259">
        <v>3.23750630559023</v>
      </c>
      <c r="V36" s="259">
        <v>1.70252832796226</v>
      </c>
      <c r="W36" s="259">
        <v>6.16966449962442</v>
      </c>
      <c r="X36" s="259">
        <v>5.0494768238861</v>
      </c>
      <c r="Y36" s="259">
        <v>6.85270851852565</v>
      </c>
      <c r="Z36" s="259">
        <v>-1.04001682566918</v>
      </c>
      <c r="AA36" s="259">
        <v>6.76824918244576</v>
      </c>
      <c r="AB36" s="259">
        <v>9.87341160906195</v>
      </c>
      <c r="AC36" s="259">
        <v>8.17368254975202</v>
      </c>
      <c r="AD36" s="259">
        <v>4.8207170880704</v>
      </c>
      <c r="AE36" s="259">
        <v>6.90795431928206</v>
      </c>
      <c r="AF36" s="259">
        <v>5.36448564974205</v>
      </c>
      <c r="AG36" s="355">
        <v>3.03683961458066</v>
      </c>
      <c r="AH36" s="259">
        <v>2.85888116709461</v>
      </c>
      <c r="AI36" s="259">
        <v>2.97016382517438</v>
      </c>
      <c r="AJ36" s="259">
        <v>6.58128479953265</v>
      </c>
      <c r="AK36" s="259">
        <v>5.27980527321874</v>
      </c>
      <c r="AL36" s="259">
        <v>3.60076739971828</v>
      </c>
      <c r="AM36" s="259">
        <v>7.01880310113955</v>
      </c>
      <c r="AN36" s="259">
        <v>6.21721137507861</v>
      </c>
      <c r="AO36" s="259">
        <v>6.74128947190738</v>
      </c>
      <c r="AP36" s="259">
        <v>9.40076967899672</v>
      </c>
      <c r="AQ36" s="259">
        <v>4.10253085322346</v>
      </c>
      <c r="AR36" s="259">
        <v>4.75068910295262</v>
      </c>
      <c r="AS36" s="259">
        <v>5.05730046446422</v>
      </c>
      <c r="AT36" s="259">
        <v>4.48636572248088</v>
      </c>
      <c r="AU36" s="259">
        <v>5.30411387780441</v>
      </c>
      <c r="AV36" s="259">
        <v>5.02892170976845</v>
      </c>
      <c r="AW36" s="259">
        <v>5.61782156940249</v>
      </c>
      <c r="AX36" s="259">
        <v>2.76190504749505</v>
      </c>
      <c r="AY36" s="259">
        <v>5.53563361222696</v>
      </c>
      <c r="AZ36" s="259">
        <v>5.82143625738279</v>
      </c>
      <c r="BA36" s="259">
        <v>0.34833533427134</v>
      </c>
      <c r="BB36" s="259">
        <v>6.61447639806929</v>
      </c>
      <c r="BC36" s="259">
        <v>10.7507126730851</v>
      </c>
      <c r="BD36" s="259">
        <v>7.49906985571771</v>
      </c>
      <c r="BE36" s="259">
        <v>3.33358036161367</v>
      </c>
      <c r="BF36" s="259">
        <v>5.6078867070827</v>
      </c>
      <c r="BG36" s="259">
        <v>-7.75205596937458</v>
      </c>
      <c r="BH36" s="259">
        <v>-80.7202119828158</v>
      </c>
      <c r="BI36" s="259">
        <v>-46.2935983641804</v>
      </c>
      <c r="BJ36" s="259">
        <v>4.7461418129006</v>
      </c>
      <c r="BK36" s="259">
        <v>4.28001648523455</v>
      </c>
      <c r="BL36" s="259">
        <v>6.45488720490097</v>
      </c>
      <c r="BM36" s="259">
        <v>7.04591765811735</v>
      </c>
      <c r="BN36" s="259">
        <v>4.95644687655019</v>
      </c>
      <c r="BO36" s="259">
        <v>0.688332924236661</v>
      </c>
      <c r="BP36" s="259">
        <v>-2.34657338823847</v>
      </c>
      <c r="BQ36" s="259">
        <v>-1.8259744705133</v>
      </c>
      <c r="BR36" s="259">
        <v>-4.22163658065524</v>
      </c>
      <c r="BS36" s="259">
        <v>10.9691661895007</v>
      </c>
      <c r="BT36" s="259">
        <v>432.950146579156</v>
      </c>
      <c r="BU36" s="259">
        <v>95.5143499621193</v>
      </c>
      <c r="BV36" s="259">
        <v>-30.1532476142014</v>
      </c>
      <c r="BW36" s="259">
        <v>-36.8038914171834</v>
      </c>
      <c r="BX36" s="259">
        <v>-33.855469268649</v>
      </c>
      <c r="BY36" s="259">
        <v>-8.85252748069355</v>
      </c>
      <c r="BZ36" s="259">
        <v>4.90989680920353</v>
      </c>
      <c r="CA36" s="259">
        <v>6.42740787054808</v>
      </c>
      <c r="CB36" s="259">
        <v>4.33835714846882</v>
      </c>
      <c r="CC36" s="259">
        <v>1.64979646308328</v>
      </c>
      <c r="CD36" s="259">
        <v>6.89914628949447</v>
      </c>
      <c r="CE36" s="259">
        <v>4.16623195017995</v>
      </c>
      <c r="CF36" s="259">
        <v>2.28687528277389</v>
      </c>
      <c r="CG36" s="259">
        <v>10.7582609938308</v>
      </c>
      <c r="CH36" s="259">
        <v>41.0039793243536</v>
      </c>
      <c r="CI36" s="259">
        <v>46.6622135144471</v>
      </c>
      <c r="CJ36" s="259">
        <v>21.2797250928304</v>
      </c>
      <c r="CK36" s="259">
        <v>3.05303945629089</v>
      </c>
      <c r="CL36" s="259">
        <v>0.417823966306514</v>
      </c>
      <c r="CM36" s="259">
        <v>5.39879503440255</v>
      </c>
      <c r="CN36" s="259">
        <v>2.74965035297041</v>
      </c>
      <c r="CO36" s="259">
        <v>0.984735993910817</v>
      </c>
      <c r="CP36" s="259">
        <v>4.9741614242742</v>
      </c>
      <c r="CQ36" s="259">
        <v>0.863130838890982</v>
      </c>
      <c r="CR36" s="259">
        <v>0.485654814489251</v>
      </c>
      <c r="CS36" s="259">
        <v>8.53543166859869</v>
      </c>
      <c r="CT36" s="259">
        <v>0.931970339945849</v>
      </c>
      <c r="CU36" s="259">
        <v>1.0969293212848</v>
      </c>
      <c r="CV36" s="259">
        <v>0.51721628958623</v>
      </c>
      <c r="CW36" s="259">
        <v>0.725892610983152</v>
      </c>
      <c r="CX36" s="259">
        <v>3.62979047553114</v>
      </c>
      <c r="CY36" s="259">
        <v>2.77287462283394</v>
      </c>
      <c r="CZ36" s="259">
        <v>6.05418398703014</v>
      </c>
      <c r="DA36" s="259">
        <v>1.88755649946309</v>
      </c>
      <c r="DB36" s="259">
        <v>1.40817770772037</v>
      </c>
      <c r="DC36" s="259">
        <v>3.84003528219812</v>
      </c>
      <c r="DD36" s="259">
        <v>5.20821663147075</v>
      </c>
      <c r="DE36" s="259">
        <v>2.48878605380085</v>
      </c>
      <c r="DF36" s="259">
        <v>-100</v>
      </c>
      <c r="DG36" s="259">
        <v>-100</v>
      </c>
      <c r="DH36" s="259">
        <v>-100</v>
      </c>
      <c r="DI36" s="259">
        <v>-100</v>
      </c>
      <c r="DJ36" s="259">
        <v>-100</v>
      </c>
      <c r="DK36" s="259">
        <v>-100</v>
      </c>
      <c r="DL36" s="259">
        <v>-100</v>
      </c>
      <c r="DM36" s="259">
        <v>1.89957850999289</v>
      </c>
      <c r="DN36" s="259">
        <v>-7.25497015495792</v>
      </c>
      <c r="DO36" s="259">
        <v>-1.80717973210844</v>
      </c>
      <c r="DP36" s="259">
        <v>-4.14872142317442</v>
      </c>
      <c r="DQ36" s="259">
        <v>3.67390536380077</v>
      </c>
      <c r="DR36" s="259">
        <v>3.39643926273123</v>
      </c>
      <c r="DS36" s="259">
        <v>8.26284449110773</v>
      </c>
      <c r="DT36" s="259">
        <v>5.68852979931114</v>
      </c>
      <c r="DU36" s="259">
        <v>2.95796736202563</v>
      </c>
      <c r="DV36" s="259">
        <v>5.12443690445792</v>
      </c>
      <c r="DW36" s="259">
        <v>6.65957918934778</v>
      </c>
      <c r="DX36" s="259">
        <v>6.07624146079297</v>
      </c>
      <c r="DY36" s="259">
        <v>4.95535745719285</v>
      </c>
      <c r="DZ36" s="259">
        <v>4.44107500506983</v>
      </c>
      <c r="EA36" s="259">
        <v>3.78304662159958</v>
      </c>
      <c r="EB36" s="259">
        <v>8.25438330890998</v>
      </c>
      <c r="EC36" s="259">
        <v>0.414844090503991</v>
      </c>
      <c r="ED36" s="259">
        <v>-40.638215259508</v>
      </c>
      <c r="EE36" s="259">
        <v>5.94920522485928</v>
      </c>
      <c r="EF36" s="259">
        <v>1.12037991215274</v>
      </c>
      <c r="EG36" s="259">
        <v>1.23443136357926</v>
      </c>
      <c r="EH36" s="259">
        <v>57.5041833188391</v>
      </c>
      <c r="EI36" s="259">
        <v>-26.1132550526039</v>
      </c>
      <c r="EJ36" s="259">
        <v>5.23006320756782</v>
      </c>
      <c r="EK36" s="259">
        <v>4.14757692599284</v>
      </c>
      <c r="EL36" s="259">
        <v>15.6178040332896</v>
      </c>
      <c r="EM36" s="259">
        <v>20.4320083982821</v>
      </c>
      <c r="EN36" s="259">
        <v>2.8254630814989</v>
      </c>
      <c r="EO36" s="259">
        <v>2.24318836767732</v>
      </c>
      <c r="EP36" s="259">
        <v>3.45452365862843</v>
      </c>
      <c r="EQ36" s="259">
        <v>0.787491360129991</v>
      </c>
      <c r="ER36" s="259">
        <v>4.10287452457743</v>
      </c>
      <c r="ES36" s="259">
        <v>2.36496602274394</v>
      </c>
      <c r="ET36" s="259"/>
      <c r="EU36" s="259">
        <v>-2.69224125985814</v>
      </c>
      <c r="EV36" s="259">
        <v>4.51278860762034</v>
      </c>
      <c r="EW36" s="259">
        <v>4.07976221457389</v>
      </c>
      <c r="EX36" s="259">
        <v>5.09433604727371</v>
      </c>
      <c r="EY36" s="259">
        <v>-24.2276959047264</v>
      </c>
      <c r="EZ36" s="259">
        <v>35.2756742664945</v>
      </c>
      <c r="FA36" s="259">
        <v>5.06450745739915</v>
      </c>
      <c r="FB36" s="259">
        <v>3.19371827729084</v>
      </c>
      <c r="FC36" s="259">
        <v>2.91811312506628</v>
      </c>
      <c r="FD36" s="259">
        <v>5.26579501503277</v>
      </c>
      <c r="FE36" s="259">
        <v>5.20434647829634</v>
      </c>
      <c r="FF36" s="259">
        <v>5.33792131609042</v>
      </c>
      <c r="FG36" s="259">
        <v>-7.60707688464383</v>
      </c>
      <c r="FH36" s="259">
        <v>2.64734063798228</v>
      </c>
      <c r="FI36" s="259">
        <v>9.93989093970646</v>
      </c>
      <c r="FJ36" s="259">
        <v>2.69007748642061</v>
      </c>
      <c r="FK36" s="259">
        <v>-7.79216228799322</v>
      </c>
      <c r="FL36" s="259">
        <v>-4.25664816004827</v>
      </c>
      <c r="FM36" s="259">
        <v>5.43202905235461</v>
      </c>
      <c r="FN36" s="259">
        <v>0.64298263431013</v>
      </c>
      <c r="FO36" s="259">
        <v>6.0925446468719</v>
      </c>
      <c r="FP36" s="259">
        <v>-3.86126103430955</v>
      </c>
      <c r="FQ36" s="259">
        <v>-5.84134467467294</v>
      </c>
      <c r="FR36" s="259">
        <v>10.1843426581489</v>
      </c>
      <c r="FS36" s="259">
        <v>-4.46248657989582</v>
      </c>
      <c r="FT36" s="259">
        <v>-1.16844256281018</v>
      </c>
      <c r="FU36" s="259">
        <v>-2.12715746610402</v>
      </c>
      <c r="FV36" s="259">
        <v>10.2792097889413</v>
      </c>
      <c r="FW36" s="259">
        <v>-7.57078865746512</v>
      </c>
      <c r="FX36" s="259">
        <v>-2.0930709963234</v>
      </c>
      <c r="FY36" s="259">
        <v>-5.78143314609113</v>
      </c>
      <c r="FZ36" s="259">
        <v>-3.9734657310116</v>
      </c>
      <c r="GA36" s="259">
        <v>16.7081895013439</v>
      </c>
      <c r="GB36" s="259">
        <v>-6.20253325329371</v>
      </c>
      <c r="GC36" s="259">
        <v>-1.12186136357204</v>
      </c>
      <c r="GD36" s="259">
        <v>11.0499396161423</v>
      </c>
      <c r="GE36" s="259">
        <v>-9.86973328476626</v>
      </c>
      <c r="GF36" s="259">
        <v>-1.91069906130966</v>
      </c>
      <c r="GG36" s="259">
        <v>3.29071823776381</v>
      </c>
      <c r="GH36" s="259">
        <v>14.8741835635497</v>
      </c>
      <c r="GI36" s="259">
        <v>-8.94506443162368</v>
      </c>
      <c r="GJ36" s="259">
        <v>2.20734897552144</v>
      </c>
      <c r="GK36" s="259">
        <v>-6.77552574224745</v>
      </c>
      <c r="GL36" s="259">
        <v>-2.32511777768933</v>
      </c>
      <c r="GM36" s="259">
        <v>8.08748443992144</v>
      </c>
      <c r="GN36" s="259">
        <v>1.19839334099834</v>
      </c>
      <c r="GO36" s="259">
        <v>1.75383139395295</v>
      </c>
      <c r="GP36" s="259">
        <v>9.33200980367981</v>
      </c>
      <c r="GQ36" s="259">
        <v>-12.663422694474</v>
      </c>
      <c r="GR36" s="259">
        <v>0.0424991860439121</v>
      </c>
      <c r="GS36" s="259">
        <v>1.79947290929981</v>
      </c>
      <c r="GT36" s="259">
        <v>12.3364552553325</v>
      </c>
      <c r="GU36" s="259">
        <v>-9.10232852309137</v>
      </c>
      <c r="GV36" s="259">
        <v>2.31792674323803</v>
      </c>
      <c r="GW36" s="259">
        <v>-3.50618206239027</v>
      </c>
      <c r="GX36" s="259">
        <v>-3.51783993042525</v>
      </c>
      <c r="GY36" s="259">
        <v>6.36366875129018</v>
      </c>
      <c r="GZ36" s="259">
        <v>4.53716900886027</v>
      </c>
      <c r="HA36" s="259">
        <v>0.991675333738854</v>
      </c>
      <c r="HB36" s="259">
        <v>9.87145638562821</v>
      </c>
      <c r="HC36" s="259">
        <v>-10.4874147049874</v>
      </c>
      <c r="HD36" s="259">
        <v>-4.80252205987745</v>
      </c>
      <c r="HE36" s="259">
        <v>2.43329196867765</v>
      </c>
      <c r="HF36" s="259">
        <v>12.6652705957201</v>
      </c>
      <c r="HG36" s="259">
        <v>-9.59631264777494</v>
      </c>
      <c r="HH36" s="259">
        <v>3.11870390944784</v>
      </c>
      <c r="HI36" s="259">
        <v>-3.75835020646799</v>
      </c>
      <c r="HJ36" s="259">
        <v>-2.97686198266371</v>
      </c>
      <c r="HK36" s="259">
        <v>3.48758444654156</v>
      </c>
      <c r="HL36" s="259">
        <v>7.35881513951608</v>
      </c>
      <c r="HM36" s="259">
        <v>1.26517241677297</v>
      </c>
      <c r="HN36" s="259">
        <v>4.18888779994784</v>
      </c>
      <c r="HO36" s="259">
        <v>-4.89790009495047</v>
      </c>
      <c r="HP36" s="259">
        <v>-1.10922191107058</v>
      </c>
      <c r="HQ36" s="259">
        <v>-0.574151234621894</v>
      </c>
      <c r="HR36" s="259">
        <v>8.29959560293412</v>
      </c>
      <c r="HS36" s="259">
        <v>-7.6065850192591</v>
      </c>
      <c r="HT36" s="259">
        <v>-9.92634429724448</v>
      </c>
      <c r="HU36" s="259">
        <v>-79.8855288760976</v>
      </c>
      <c r="HV36" s="259">
        <v>170.270794143703</v>
      </c>
      <c r="HW36" s="259">
        <v>101.836743221357</v>
      </c>
      <c r="HX36" s="259">
        <v>6.88106329091688</v>
      </c>
      <c r="HY36" s="259">
        <v>3.37716535496355</v>
      </c>
      <c r="HZ36" s="259">
        <v>4.76733757518444</v>
      </c>
      <c r="IA36" s="259">
        <v>-6.75423486571614</v>
      </c>
      <c r="IB36" s="259">
        <v>-5.13067197228453</v>
      </c>
      <c r="IC36" s="259">
        <v>-3.57100426890835</v>
      </c>
      <c r="ID36" s="259">
        <v>8.87695017427048</v>
      </c>
      <c r="IE36" s="259">
        <v>-9.86118752029947</v>
      </c>
      <c r="IF36" s="259">
        <v>4.35967072450659</v>
      </c>
      <c r="IG36" s="259">
        <v>-3.39649560365683</v>
      </c>
      <c r="IH36" s="259">
        <v>-0.850353508808922</v>
      </c>
      <c r="II36" s="259">
        <v>-27.8945968473949</v>
      </c>
      <c r="IJ36" s="259">
        <v>-3.29590066161741</v>
      </c>
      <c r="IK36" s="259">
        <v>8.20023960463571</v>
      </c>
      <c r="IL36" s="259">
        <v>44.3698808800966</v>
      </c>
      <c r="IM36" s="259">
        <v>7.32501217804895</v>
      </c>
      <c r="IN36" s="259">
        <v>-3.75839672425708</v>
      </c>
      <c r="IO36" s="259">
        <v>-5.46379736790443</v>
      </c>
      <c r="IP36" s="259">
        <v>6.07144033318016</v>
      </c>
      <c r="IQ36" s="259">
        <v>-5.20628238416307</v>
      </c>
      <c r="IR36" s="259">
        <v>1.69167897275979</v>
      </c>
      <c r="IS36" s="259">
        <v>-5.13940630209594</v>
      </c>
      <c r="IT36" s="259">
        <v>7.36120732164764</v>
      </c>
      <c r="IU36" s="259">
        <v>-8.20414943251582</v>
      </c>
      <c r="IV36" s="259">
        <v>0.584659616330214</v>
      </c>
      <c r="IW36" s="259">
        <v>-10.5257243854705</v>
      </c>
      <c r="IX36" s="259">
        <v>22.6730603095349</v>
      </c>
      <c r="IY36" s="259">
        <v>4.58055615766814</v>
      </c>
      <c r="IZ36" s="259">
        <v>1.01542352526853</v>
      </c>
      <c r="JA36" s="259">
        <v>-7.83991635791625</v>
      </c>
      <c r="JB36" s="259">
        <v>4.24946811734237</v>
      </c>
      <c r="JC36" s="259">
        <v>-1.46143457153813</v>
      </c>
      <c r="JD36" s="259">
        <v>-2.29080201936095</v>
      </c>
      <c r="JE36" s="259">
        <v>-5.49441808374156</v>
      </c>
      <c r="JF36" s="259">
        <v>15.96177586372</v>
      </c>
      <c r="JG36" s="259">
        <v>-14.6349176083114</v>
      </c>
      <c r="JH36" s="259">
        <v>0.749050967581439</v>
      </c>
      <c r="JI36" s="259">
        <v>-11.0387904491359</v>
      </c>
      <c r="JJ36" s="259">
        <v>22.9277327318805</v>
      </c>
      <c r="JK36" s="259">
        <v>7.59558283876582</v>
      </c>
      <c r="JL36" s="259">
        <v>0.180125901018656</v>
      </c>
      <c r="JM36" s="259">
        <v>-4.8974498114693</v>
      </c>
      <c r="JN36" s="259">
        <v>0.153743808388313</v>
      </c>
      <c r="JO36" s="259">
        <v>-1.92505643134204</v>
      </c>
      <c r="JP36" s="259">
        <v>0.0523507576292843</v>
      </c>
      <c r="JQ36" s="259">
        <v>-4.24922614761989</v>
      </c>
      <c r="JR36" s="259">
        <v>12.9643864085853</v>
      </c>
      <c r="JS36" s="259">
        <v>-100</v>
      </c>
      <c r="JT36" s="259" t="e">
        <v>#DIV/0!</v>
      </c>
      <c r="JU36" s="259" t="e">
        <v>#DIV/0!</v>
      </c>
      <c r="JV36" s="259" t="e">
        <v>#DIV/0!</v>
      </c>
      <c r="JW36" s="259" t="e">
        <v>#DIV/0!</v>
      </c>
      <c r="JX36" s="259" t="e">
        <v>#DIV/0!</v>
      </c>
      <c r="JY36" s="259" t="e">
        <v>#DIV/0!</v>
      </c>
      <c r="JZ36" s="259">
        <v>2.01390941342225</v>
      </c>
      <c r="KA36" s="259">
        <v>-0.524006607597983</v>
      </c>
      <c r="KB36" s="259">
        <v>-1.66218082358918</v>
      </c>
      <c r="KC36" s="259">
        <v>2.11137844646419</v>
      </c>
      <c r="KD36" s="259">
        <v>-7.15091061706958</v>
      </c>
      <c r="KE36" s="259">
        <v>5.3191567943871</v>
      </c>
      <c r="KF36" s="259">
        <v>-4.00718021134348</v>
      </c>
      <c r="KG36" s="259">
        <v>10.444905303386</v>
      </c>
      <c r="KH36" s="259">
        <v>-7.39940588430714</v>
      </c>
      <c r="KI36" s="259">
        <v>10.2760556869116</v>
      </c>
      <c r="KJ36" s="259">
        <v>-6.28973363445458</v>
      </c>
      <c r="KK36" s="259">
        <v>7.59145743743844</v>
      </c>
      <c r="KL36" s="259">
        <v>-5.45087900578623</v>
      </c>
      <c r="KM36" s="259">
        <v>11.8864275574378</v>
      </c>
      <c r="KN36" s="259">
        <v>-6.80224956916402</v>
      </c>
      <c r="KO36" s="259">
        <v>6.45456248429078</v>
      </c>
      <c r="KP36" s="259">
        <v>-5.91417078020389</v>
      </c>
      <c r="KQ36" s="259">
        <v>11.1814899162434</v>
      </c>
      <c r="KR36" s="259">
        <v>-2.78696446970474</v>
      </c>
      <c r="KS36" s="259">
        <v>-1.25463775374854</v>
      </c>
      <c r="KT36" s="259">
        <v>-44.3797100731206</v>
      </c>
      <c r="KU36" s="259">
        <v>98.4372697660248</v>
      </c>
      <c r="KV36" s="259">
        <v>-7.21762315843635</v>
      </c>
      <c r="KW36" s="259">
        <v>-1.14326503248698</v>
      </c>
      <c r="KX36" s="259">
        <v>-13.4639447973241</v>
      </c>
      <c r="KY36" s="259">
        <v>-6.91114591172764</v>
      </c>
      <c r="KZ36" s="259">
        <v>32.1413656338125</v>
      </c>
      <c r="LA36" s="259">
        <v>-2.16018981787407</v>
      </c>
      <c r="LB36" s="259">
        <v>-3.93335142740254</v>
      </c>
      <c r="LC36" s="259">
        <v>-3.0350234457199</v>
      </c>
      <c r="LD36" s="259">
        <v>12.822972017398</v>
      </c>
      <c r="LE36" s="259">
        <v>-2.71423203433363</v>
      </c>
      <c r="LF36" s="259">
        <v>-2.79519324241997</v>
      </c>
      <c r="LG36" s="259">
        <v>-5.534756808243</v>
      </c>
      <c r="LH36" s="259">
        <v>16.5342597669151</v>
      </c>
      <c r="LI36" s="259">
        <v>-4.33833476950848</v>
      </c>
      <c r="LJ36" s="378"/>
      <c r="LK36" s="379" t="s">
        <v>710</v>
      </c>
      <c r="LL36" s="380">
        <v>0.358074903267466</v>
      </c>
      <c r="LM36" s="381">
        <v>0.614494344375349</v>
      </c>
      <c r="LN36" s="382"/>
      <c r="LO36" s="113"/>
      <c r="LP36" s="380">
        <v>1.62507324721277</v>
      </c>
      <c r="LQ36"/>
      <c r="LR36"/>
      <c r="LS36"/>
      <c r="LT36"/>
      <c r="LU36"/>
      <c r="LV36"/>
    </row>
    <row r="37" ht="18" customHeight="1" spans="1:329">
      <c r="A37" s="300"/>
      <c r="B37" s="336"/>
      <c r="C37" s="337">
        <v>7.4</v>
      </c>
      <c r="D37" s="338">
        <v>0.100267933501578</v>
      </c>
      <c r="E37" s="338">
        <v>0.763955871434662</v>
      </c>
      <c r="F37" s="339">
        <v>33</v>
      </c>
      <c r="G37" s="340"/>
      <c r="H37" s="341" t="s">
        <v>711</v>
      </c>
      <c r="I37" s="260">
        <v>3.60135216139858</v>
      </c>
      <c r="J37" s="260">
        <v>-3.28737316229095</v>
      </c>
      <c r="K37" s="260">
        <v>2.95134527294189</v>
      </c>
      <c r="L37" s="260">
        <v>-2.23130236814711</v>
      </c>
      <c r="M37" s="260">
        <v>12.1353622957615</v>
      </c>
      <c r="N37" s="260">
        <v>4.17895516343816</v>
      </c>
      <c r="O37" s="260">
        <v>29.4751140170842</v>
      </c>
      <c r="P37" s="260">
        <v>19.6509165624551</v>
      </c>
      <c r="Q37" s="260">
        <v>13.5322364863731</v>
      </c>
      <c r="R37" s="260">
        <v>3.63921384792911</v>
      </c>
      <c r="S37" s="260">
        <v>4.55578796323661</v>
      </c>
      <c r="T37" s="260">
        <v>-13.6383040959093</v>
      </c>
      <c r="U37" s="260">
        <v>-11.8589787370431</v>
      </c>
      <c r="V37" s="260">
        <v>-8.05142203131238</v>
      </c>
      <c r="W37" s="260">
        <v>13.0540815145062</v>
      </c>
      <c r="X37" s="260">
        <v>13.5411427606707</v>
      </c>
      <c r="Y37" s="260">
        <v>33.7871370689068</v>
      </c>
      <c r="Z37" s="260">
        <v>25.1565944683286</v>
      </c>
      <c r="AA37" s="260">
        <v>9.17991831094638</v>
      </c>
      <c r="AB37" s="260">
        <v>21.0828328522181</v>
      </c>
      <c r="AC37" s="260">
        <v>20.4095723037213</v>
      </c>
      <c r="AD37" s="260">
        <v>7.63025361222958</v>
      </c>
      <c r="AE37" s="260">
        <v>6.57272069708917</v>
      </c>
      <c r="AF37" s="260">
        <v>9.38768892576734</v>
      </c>
      <c r="AG37" s="356">
        <v>11.9979231690933</v>
      </c>
      <c r="AH37" s="260">
        <v>11.5522611971848</v>
      </c>
      <c r="AI37" s="260">
        <v>3.65214330975225</v>
      </c>
      <c r="AJ37" s="260">
        <v>8.34543773857214</v>
      </c>
      <c r="AK37" s="260">
        <v>5.82210657410771</v>
      </c>
      <c r="AL37" s="260">
        <v>3.09904959513636</v>
      </c>
      <c r="AM37" s="260">
        <v>4.13560223061786</v>
      </c>
      <c r="AN37" s="260">
        <v>7.85441089128807</v>
      </c>
      <c r="AO37" s="260">
        <v>5.33413646793927</v>
      </c>
      <c r="AP37" s="260">
        <v>11.2576618587058</v>
      </c>
      <c r="AQ37" s="260">
        <v>9.38728244547971</v>
      </c>
      <c r="AR37" s="260">
        <v>7.16265158364064</v>
      </c>
      <c r="AS37" s="260">
        <v>7.5564567791814</v>
      </c>
      <c r="AT37" s="260">
        <v>6.69883141876268</v>
      </c>
      <c r="AU37" s="260">
        <v>7.30125958958851</v>
      </c>
      <c r="AV37" s="260">
        <v>4.71040988860354</v>
      </c>
      <c r="AW37" s="260">
        <v>3.13390185909202</v>
      </c>
      <c r="AX37" s="260">
        <v>0.285231511623138</v>
      </c>
      <c r="AY37" s="260">
        <v>2.35338736923079</v>
      </c>
      <c r="AZ37" s="260">
        <v>3.96453047320541</v>
      </c>
      <c r="BA37" s="260">
        <v>3.00014940727476</v>
      </c>
      <c r="BB37" s="260">
        <v>2.11050963047836</v>
      </c>
      <c r="BC37" s="260">
        <v>2.69677234277657</v>
      </c>
      <c r="BD37" s="260">
        <v>4.67958097631931</v>
      </c>
      <c r="BE37" s="260">
        <v>4.86003216454284</v>
      </c>
      <c r="BF37" s="260">
        <v>4.10698830550314</v>
      </c>
      <c r="BG37" s="260">
        <v>-9.7002310905948</v>
      </c>
      <c r="BH37" s="260">
        <v>-55.4547367405612</v>
      </c>
      <c r="BI37" s="260">
        <v>-28.113122265711</v>
      </c>
      <c r="BJ37" s="260">
        <v>0.813434794589625</v>
      </c>
      <c r="BK37" s="260">
        <v>-7.40691775620134</v>
      </c>
      <c r="BL37" s="260">
        <v>-0.999512368266281</v>
      </c>
      <c r="BM37" s="260">
        <v>-3.15266854903837</v>
      </c>
      <c r="BN37" s="260">
        <v>-1.17444141447783</v>
      </c>
      <c r="BO37" s="260">
        <v>-3.83035492636429</v>
      </c>
      <c r="BP37" s="260">
        <v>-2.68904638100705</v>
      </c>
      <c r="BQ37" s="260">
        <v>-1.65259607096142</v>
      </c>
      <c r="BR37" s="260">
        <v>-1.19522714411239</v>
      </c>
      <c r="BS37" s="260">
        <v>5.79262026656558</v>
      </c>
      <c r="BT37" s="260">
        <v>118.47809866989</v>
      </c>
      <c r="BU37" s="260">
        <v>17.8967964315744</v>
      </c>
      <c r="BV37" s="260">
        <v>-20.0608123243483</v>
      </c>
      <c r="BW37" s="260">
        <v>-23.6449034731206</v>
      </c>
      <c r="BX37" s="260">
        <v>-21.6471449815478</v>
      </c>
      <c r="BY37" s="260">
        <v>-17.7566669927364</v>
      </c>
      <c r="BZ37" s="260">
        <v>3.25241946862873</v>
      </c>
      <c r="CA37" s="260">
        <v>8.46899821732559</v>
      </c>
      <c r="CB37" s="260">
        <v>12.0868664940979</v>
      </c>
      <c r="CC37" s="260">
        <v>6.15189210524063</v>
      </c>
      <c r="CD37" s="260">
        <v>6.78975281431555</v>
      </c>
      <c r="CE37" s="260">
        <v>9.28404365405375</v>
      </c>
      <c r="CF37" s="260">
        <v>11.6421227347762</v>
      </c>
      <c r="CG37" s="260">
        <v>7.89550682200641</v>
      </c>
      <c r="CH37" s="260">
        <v>20.6874858793657</v>
      </c>
      <c r="CI37" s="260">
        <v>20.1031316939236</v>
      </c>
      <c r="CJ37" s="260">
        <v>16.6016134689249</v>
      </c>
      <c r="CK37" s="260">
        <v>13.7036648255865</v>
      </c>
      <c r="CL37" s="260">
        <v>5.91271350069411</v>
      </c>
      <c r="CM37" s="260">
        <v>1.03283472112</v>
      </c>
      <c r="CN37" s="260">
        <v>7.640974925395</v>
      </c>
      <c r="CO37" s="260">
        <v>5.95869262627372</v>
      </c>
      <c r="CP37" s="260">
        <v>9.39305124757617</v>
      </c>
      <c r="CQ37" s="259">
        <v>1.16953550590624</v>
      </c>
      <c r="CR37" s="260">
        <v>4.73886764096233</v>
      </c>
      <c r="CS37" s="260">
        <v>5.59984462373669</v>
      </c>
      <c r="CT37" s="260">
        <v>5.94621994923668</v>
      </c>
      <c r="CU37" s="260">
        <v>5.56127056034568</v>
      </c>
      <c r="CV37" s="260">
        <v>5.76403148538409</v>
      </c>
      <c r="CW37" s="260">
        <v>5.45229238509481</v>
      </c>
      <c r="CX37" s="260">
        <v>4.82396331077042</v>
      </c>
      <c r="CY37" s="260">
        <v>3.22510667745533</v>
      </c>
      <c r="CZ37" s="260">
        <v>2.58199540994613</v>
      </c>
      <c r="DA37" s="260">
        <v>4.82311373015183</v>
      </c>
      <c r="DB37" s="260">
        <v>3.67973522630052</v>
      </c>
      <c r="DC37" s="260">
        <v>6.85436731807569</v>
      </c>
      <c r="DD37" s="260">
        <v>4.08858812889012</v>
      </c>
      <c r="DE37" s="260">
        <v>5.23611187854422</v>
      </c>
      <c r="DF37" s="260">
        <v>-100</v>
      </c>
      <c r="DG37" s="260">
        <v>-100</v>
      </c>
      <c r="DH37" s="260">
        <v>-100</v>
      </c>
      <c r="DI37" s="260">
        <v>-100</v>
      </c>
      <c r="DJ37" s="260">
        <v>-100</v>
      </c>
      <c r="DK37" s="260">
        <v>-100</v>
      </c>
      <c r="DL37" s="260">
        <v>-100</v>
      </c>
      <c r="DM37" s="260">
        <v>1.12542166099149</v>
      </c>
      <c r="DN37" s="260">
        <v>4.29554854183876</v>
      </c>
      <c r="DO37" s="260">
        <v>21.0803195588304</v>
      </c>
      <c r="DP37" s="260">
        <v>-1.60280874731178</v>
      </c>
      <c r="DQ37" s="260">
        <v>-2.3380151982897</v>
      </c>
      <c r="DR37" s="260">
        <v>24.0975468764786</v>
      </c>
      <c r="DS37" s="260">
        <v>16.3374467738075</v>
      </c>
      <c r="DT37" s="260">
        <v>7.73487396441122</v>
      </c>
      <c r="DU37" s="260">
        <v>8.63775978804553</v>
      </c>
      <c r="DV37" s="260">
        <v>5.61160248322632</v>
      </c>
      <c r="DW37" s="260">
        <v>5.69871740005523</v>
      </c>
      <c r="DX37" s="260">
        <v>9.39729316978234</v>
      </c>
      <c r="DY37" s="260">
        <v>7.2018337006669</v>
      </c>
      <c r="DZ37" s="260">
        <v>2.6307039393722</v>
      </c>
      <c r="EA37" s="260">
        <v>3.08203357933286</v>
      </c>
      <c r="EB37" s="260">
        <v>3.04732618578095</v>
      </c>
      <c r="EC37" s="260">
        <v>-0.74636721568352</v>
      </c>
      <c r="ED37" s="260">
        <v>-26.8957083664023</v>
      </c>
      <c r="EE37" s="260">
        <v>-3.94264476116784</v>
      </c>
      <c r="EF37" s="260">
        <v>-2.5770184637322</v>
      </c>
      <c r="EG37" s="260">
        <v>0.994666612146759</v>
      </c>
      <c r="EH37" s="260">
        <v>19.406904963518</v>
      </c>
      <c r="EI37" s="260">
        <v>-21.0387798381589</v>
      </c>
      <c r="EJ37" s="260">
        <v>7.65249688434288</v>
      </c>
      <c r="EK37" s="260">
        <v>7.45242149724422</v>
      </c>
      <c r="EL37" s="260">
        <v>13.2149503146042</v>
      </c>
      <c r="EM37" s="260">
        <v>16.7482393648866</v>
      </c>
      <c r="EN37" s="260">
        <v>4.65271525615091</v>
      </c>
      <c r="EO37" s="260">
        <v>5.30250079578198</v>
      </c>
      <c r="EP37" s="260">
        <v>5.41791025486557</v>
      </c>
      <c r="EQ37" s="260">
        <v>5.59190633673403</v>
      </c>
      <c r="ER37" s="260">
        <v>3.57854255165758</v>
      </c>
      <c r="ES37" s="260">
        <v>5.15574993390018</v>
      </c>
      <c r="ET37" s="260"/>
      <c r="EU37" s="260">
        <v>2.29089635190599</v>
      </c>
      <c r="EV37" s="260">
        <v>7.17017607139745</v>
      </c>
      <c r="EW37" s="260">
        <v>7.94295150125512</v>
      </c>
      <c r="EX37" s="260">
        <v>5.80553006845901</v>
      </c>
      <c r="EY37" s="260">
        <v>-17.3983835087591</v>
      </c>
      <c r="EZ37" s="260">
        <v>16.6069847270284</v>
      </c>
      <c r="FA37" s="260">
        <v>8.36738609797847</v>
      </c>
      <c r="FB37" s="260">
        <v>5.2436978175766</v>
      </c>
      <c r="FC37" s="260">
        <v>4.95409502547201</v>
      </c>
      <c r="FD37" s="260">
        <v>11.2487560732217</v>
      </c>
      <c r="FE37" s="260">
        <v>7.21438275712035</v>
      </c>
      <c r="FF37" s="260">
        <v>3.88905493388243</v>
      </c>
      <c r="FG37" s="260">
        <v>-8.53861419401255</v>
      </c>
      <c r="FH37" s="260">
        <v>-0.099428986752585</v>
      </c>
      <c r="FI37" s="260">
        <v>10.1839579238082</v>
      </c>
      <c r="FJ37" s="260">
        <v>4.94663752675524</v>
      </c>
      <c r="FK37" s="260">
        <v>-4.33230310934564</v>
      </c>
      <c r="FL37" s="260">
        <v>-0.0647113957521981</v>
      </c>
      <c r="FM37" s="260">
        <v>-7.0768275400049</v>
      </c>
      <c r="FN37" s="260">
        <v>-15.2482021184077</v>
      </c>
      <c r="FO37" s="260">
        <v>18.9416744223315</v>
      </c>
      <c r="FP37" s="260">
        <v>3.95544776882157</v>
      </c>
      <c r="FQ37" s="260">
        <v>-14.0962701709946</v>
      </c>
      <c r="FR37" s="260">
        <v>10.5303846548807</v>
      </c>
      <c r="FS37" s="260">
        <v>8.6843533444887</v>
      </c>
      <c r="FT37" s="260">
        <v>5.89589641359652</v>
      </c>
      <c r="FU37" s="260">
        <v>-7.69999631953991</v>
      </c>
      <c r="FV37" s="260">
        <v>10.3279139483455</v>
      </c>
      <c r="FW37" s="260">
        <v>-10.6934989092133</v>
      </c>
      <c r="FX37" s="260">
        <v>6.38189384837852</v>
      </c>
      <c r="FY37" s="260">
        <v>-11.7546494691456</v>
      </c>
      <c r="FZ37" s="260">
        <v>-2.79431156528749</v>
      </c>
      <c r="GA37" s="260">
        <v>10.5023349728518</v>
      </c>
      <c r="GB37" s="260">
        <v>29.1973357906061</v>
      </c>
      <c r="GC37" s="260">
        <v>-20.6143969194128</v>
      </c>
      <c r="GD37" s="260">
        <v>4.87810816741658</v>
      </c>
      <c r="GE37" s="260">
        <v>-0.786232291430949</v>
      </c>
      <c r="GF37" s="260">
        <v>6.83242838799384</v>
      </c>
      <c r="GG37" s="260">
        <v>-23.7614195724761</v>
      </c>
      <c r="GH37" s="260">
        <v>12.6010195540658</v>
      </c>
      <c r="GI37" s="260">
        <v>-6.83559526547057</v>
      </c>
      <c r="GJ37" s="260">
        <v>30.8003621643589</v>
      </c>
      <c r="GK37" s="260">
        <v>-11.3744695603621</v>
      </c>
      <c r="GL37" s="260">
        <v>14.5388398098549</v>
      </c>
      <c r="GM37" s="260">
        <v>3.37388353618373</v>
      </c>
      <c r="GN37" s="260">
        <v>12.7048448987624</v>
      </c>
      <c r="GO37" s="260">
        <v>-11.9596913298337</v>
      </c>
      <c r="GP37" s="260">
        <v>4.29495124114712</v>
      </c>
      <c r="GQ37" s="260">
        <v>-11.3159960957016</v>
      </c>
      <c r="GR37" s="260">
        <v>5.78273459249539</v>
      </c>
      <c r="GS37" s="260">
        <v>-21.747684910367</v>
      </c>
      <c r="GT37" s="260">
        <v>15.2879310334087</v>
      </c>
      <c r="GU37" s="260">
        <v>-7.20631492839662</v>
      </c>
      <c r="GV37" s="260">
        <v>21.5370960527851</v>
      </c>
      <c r="GW37" s="260">
        <v>-7.36156934448763</v>
      </c>
      <c r="GX37" s="260">
        <v>11.8712662593084</v>
      </c>
      <c r="GY37" s="260">
        <v>0.71382521642758</v>
      </c>
      <c r="GZ37" s="260">
        <v>13.8379737148874</v>
      </c>
      <c r="HA37" s="260">
        <v>-8.81566512402539</v>
      </c>
      <c r="HB37" s="260">
        <v>1.85785204487583</v>
      </c>
      <c r="HC37" s="260">
        <v>-6.32880042963332</v>
      </c>
      <c r="HD37" s="260">
        <v>4.0043955032933</v>
      </c>
      <c r="HE37" s="260">
        <v>-23.3391177649634</v>
      </c>
      <c r="HF37" s="260">
        <v>15.711595300326</v>
      </c>
      <c r="HG37" s="260">
        <v>-7.94622604100886</v>
      </c>
      <c r="HH37" s="260">
        <v>22.2233019792137</v>
      </c>
      <c r="HI37" s="260">
        <v>-9.59837673408921</v>
      </c>
      <c r="HJ37" s="260">
        <v>10.1869451902089</v>
      </c>
      <c r="HK37" s="260">
        <v>-2.06799998656128</v>
      </c>
      <c r="HL37" s="260">
        <v>16.1856241974945</v>
      </c>
      <c r="HM37" s="260">
        <v>-7.38033390439537</v>
      </c>
      <c r="HN37" s="260">
        <v>0.913012651273576</v>
      </c>
      <c r="HO37" s="260">
        <v>-7.13786357718779</v>
      </c>
      <c r="HP37" s="260">
        <v>4.6015318726969</v>
      </c>
      <c r="HQ37" s="260">
        <v>-21.8589947223104</v>
      </c>
      <c r="HR37" s="260">
        <v>15.9110639518858</v>
      </c>
      <c r="HS37" s="260">
        <v>-8.60730279017933</v>
      </c>
      <c r="HT37" s="260">
        <v>6.01340124910747</v>
      </c>
      <c r="HU37" s="260">
        <v>-55.404491549688</v>
      </c>
      <c r="HV37" s="260">
        <v>77.819028942992</v>
      </c>
      <c r="HW37" s="260">
        <v>37.3388524975449</v>
      </c>
      <c r="HX37" s="260">
        <v>6.71181949891306</v>
      </c>
      <c r="HY37" s="260">
        <v>-0.971088924223324</v>
      </c>
      <c r="HZ37" s="260">
        <v>-1.2817389313517</v>
      </c>
      <c r="IA37" s="260">
        <v>-5.241039005022</v>
      </c>
      <c r="IB37" s="260">
        <v>1.79039044490213</v>
      </c>
      <c r="IC37" s="260">
        <v>-20.9316439246866</v>
      </c>
      <c r="ID37" s="260">
        <v>17.1456223823891</v>
      </c>
      <c r="IE37" s="260">
        <v>-8.1822770327648</v>
      </c>
      <c r="IF37" s="260">
        <v>13.5110701369885</v>
      </c>
      <c r="IG37" s="260">
        <v>-7.90338805399267</v>
      </c>
      <c r="IH37" s="260">
        <v>-4.04395687904547</v>
      </c>
      <c r="II37" s="260">
        <v>-6.87824743964268</v>
      </c>
      <c r="IJ37" s="260">
        <v>1.92737148466411</v>
      </c>
      <c r="IK37" s="260">
        <v>1.61990836360275</v>
      </c>
      <c r="IL37" s="260">
        <v>3.61994871858609</v>
      </c>
      <c r="IM37" s="260">
        <v>18.9651687414077</v>
      </c>
      <c r="IN37" s="260">
        <v>6.93310371350273</v>
      </c>
      <c r="IO37" s="260">
        <v>-18.2944028526498</v>
      </c>
      <c r="IP37" s="260">
        <v>10.9427880062239</v>
      </c>
      <c r="IQ37" s="260">
        <v>-7.63054953440367</v>
      </c>
      <c r="IR37" s="260">
        <v>16.1623509480217</v>
      </c>
      <c r="IS37" s="260">
        <v>-5.91617119438635</v>
      </c>
      <c r="IT37" s="260">
        <v>-7.26416112881115</v>
      </c>
      <c r="IU37" s="260">
        <v>4.16217067991631</v>
      </c>
      <c r="IV37" s="260">
        <v>1.43385150034936</v>
      </c>
      <c r="IW37" s="260">
        <v>-1.34274511711288</v>
      </c>
      <c r="IX37" s="260">
        <v>1.04463881610477</v>
      </c>
      <c r="IY37" s="260">
        <v>10.8137002690093</v>
      </c>
      <c r="IZ37" s="260">
        <v>2.00621093172066</v>
      </c>
      <c r="JA37" s="260">
        <v>-12.9503773889078</v>
      </c>
      <c r="JB37" s="260">
        <v>9.20890285136176</v>
      </c>
      <c r="JC37" s="260">
        <v>-4.63664869730678</v>
      </c>
      <c r="JD37" s="260">
        <v>7.42995971552453</v>
      </c>
      <c r="JE37" s="260">
        <v>-2.59682775897652</v>
      </c>
      <c r="JF37" s="260">
        <v>-6.50185173455588</v>
      </c>
      <c r="JG37" s="260">
        <v>4.50383032821027</v>
      </c>
      <c r="JH37" s="260">
        <v>1.06529753809727</v>
      </c>
      <c r="JI37" s="260">
        <v>-1.15324534929445</v>
      </c>
      <c r="JJ37" s="260">
        <v>0.746810108639707</v>
      </c>
      <c r="JK37" s="260">
        <v>10.1534256733825</v>
      </c>
      <c r="JL37" s="260">
        <v>0.450332849683278</v>
      </c>
      <c r="JM37" s="260">
        <v>-13.4927124364127</v>
      </c>
      <c r="JN37" s="260">
        <v>11.5947998299852</v>
      </c>
      <c r="JO37" s="260">
        <v>-5.67684300230916</v>
      </c>
      <c r="JP37" s="260">
        <v>10.7194221836396</v>
      </c>
      <c r="JQ37" s="260">
        <v>-5.11797568681894</v>
      </c>
      <c r="JR37" s="260">
        <v>-5.47108219860617</v>
      </c>
      <c r="JS37" s="260">
        <v>-100</v>
      </c>
      <c r="JT37" s="260" t="e">
        <v>#DIV/0!</v>
      </c>
      <c r="JU37" s="260" t="e">
        <v>#DIV/0!</v>
      </c>
      <c r="JV37" s="260" t="e">
        <v>#DIV/0!</v>
      </c>
      <c r="JW37" s="260" t="e">
        <v>#DIV/0!</v>
      </c>
      <c r="JX37" s="260" t="e">
        <v>#DIV/0!</v>
      </c>
      <c r="JY37" s="260" t="e">
        <v>#DIV/0!</v>
      </c>
      <c r="JZ37" s="260">
        <v>-12.9036241784969</v>
      </c>
      <c r="KA37" s="260">
        <v>3.06641497036799</v>
      </c>
      <c r="KB37" s="260">
        <v>11.567272161879</v>
      </c>
      <c r="KC37" s="260">
        <v>0.973236515373685</v>
      </c>
      <c r="KD37" s="260">
        <v>-10.1732863694569</v>
      </c>
      <c r="KE37" s="260">
        <v>19.6533757659755</v>
      </c>
      <c r="KF37" s="260">
        <v>-9.33368646157894</v>
      </c>
      <c r="KG37" s="260">
        <v>0.218782308732983</v>
      </c>
      <c r="KH37" s="260">
        <v>14.1413911273604</v>
      </c>
      <c r="KI37" s="260">
        <v>12.1711797279611</v>
      </c>
      <c r="KJ37" s="260">
        <v>-16.0380072559856</v>
      </c>
      <c r="KK37" s="260">
        <v>1.05867856960707</v>
      </c>
      <c r="KL37" s="260">
        <v>10.961927511614</v>
      </c>
      <c r="KM37" s="260">
        <v>12.2637053857756</v>
      </c>
      <c r="KN37" s="260">
        <v>-13.1000360148998</v>
      </c>
      <c r="KO37" s="260">
        <v>-0.96943589623811</v>
      </c>
      <c r="KP37" s="260">
        <v>6.23046582192643</v>
      </c>
      <c r="KQ37" s="260">
        <v>12.7573971932716</v>
      </c>
      <c r="KR37" s="260">
        <v>-13.1292949569768</v>
      </c>
      <c r="KS37" s="260">
        <v>-4.61525196434668</v>
      </c>
      <c r="KT37" s="260">
        <v>-21.7569902887608</v>
      </c>
      <c r="KU37" s="260">
        <v>48.1606225293391</v>
      </c>
      <c r="KV37" s="260">
        <v>-11.894273245328</v>
      </c>
      <c r="KW37" s="260">
        <v>-1.11829184617793</v>
      </c>
      <c r="KX37" s="260">
        <v>-7.49258413289435</v>
      </c>
      <c r="KY37" s="260">
        <v>-2.02456433797597</v>
      </c>
      <c r="KZ37" s="260">
        <v>20.1197430271441</v>
      </c>
      <c r="LA37" s="260">
        <v>-1.30206645994383</v>
      </c>
      <c r="LB37" s="260">
        <v>-2.5315358631039</v>
      </c>
      <c r="LC37" s="260">
        <v>1.03311959033311</v>
      </c>
      <c r="LD37" s="260">
        <v>7.67491939962019</v>
      </c>
      <c r="LE37" s="260">
        <v>-0.689253979648171</v>
      </c>
      <c r="LF37" s="260">
        <v>-2.42471235332265</v>
      </c>
      <c r="LG37" s="260">
        <v>1.199878416278</v>
      </c>
      <c r="LH37" s="260">
        <v>5.62183795804761</v>
      </c>
      <c r="LI37" s="260">
        <v>0.822966967863238</v>
      </c>
      <c r="LJ37" s="386"/>
      <c r="LK37" s="387" t="s">
        <v>712</v>
      </c>
      <c r="LL37" s="380">
        <v>0.605591248246028</v>
      </c>
      <c r="LM37" s="381">
        <v>3.19964752130689</v>
      </c>
      <c r="LN37" s="382"/>
      <c r="LO37" s="113"/>
      <c r="LP37" s="380">
        <v>0.998957332121098</v>
      </c>
      <c r="LQ37"/>
    </row>
    <row r="38" s="291" customFormat="1" ht="4.5" customHeight="1" spans="1:334">
      <c r="A38" s="300"/>
      <c r="C38" s="342"/>
      <c r="D38" s="343"/>
      <c r="E38" s="343"/>
      <c r="F38" s="342"/>
      <c r="G38" s="344"/>
      <c r="H38" s="342"/>
      <c r="I38" s="342"/>
      <c r="J38" s="342"/>
      <c r="K38" s="342"/>
      <c r="L38" s="342"/>
      <c r="M38" s="342"/>
      <c r="N38" s="342"/>
      <c r="O38" s="342"/>
      <c r="P38" s="349"/>
      <c r="Q38" s="349"/>
      <c r="R38" s="349"/>
      <c r="S38" s="349"/>
      <c r="T38" s="351"/>
      <c r="U38" s="351"/>
      <c r="V38" s="351"/>
      <c r="W38" s="351"/>
      <c r="X38" s="351"/>
      <c r="Y38" s="351"/>
      <c r="Z38" s="351"/>
      <c r="AA38" s="351"/>
      <c r="AB38" s="351"/>
      <c r="AC38" s="351"/>
      <c r="AD38" s="351"/>
      <c r="AE38" s="351"/>
      <c r="AF38" s="351"/>
      <c r="AG38" s="357"/>
      <c r="AH38" s="351"/>
      <c r="AI38" s="351"/>
      <c r="AJ38" s="351"/>
      <c r="AK38" s="351"/>
      <c r="AL38" s="351"/>
      <c r="AM38" s="351"/>
      <c r="AN38" s="351"/>
      <c r="AO38" s="351"/>
      <c r="AP38" s="351"/>
      <c r="AQ38" s="351"/>
      <c r="AR38" s="351"/>
      <c r="AS38" s="351"/>
      <c r="AT38" s="351"/>
      <c r="AU38" s="351"/>
      <c r="AV38" s="351"/>
      <c r="AW38" s="351"/>
      <c r="AX38" s="351"/>
      <c r="AY38" s="351"/>
      <c r="AZ38" s="351"/>
      <c r="BA38" s="351"/>
      <c r="BB38" s="351"/>
      <c r="BC38" s="351"/>
      <c r="BD38" s="351"/>
      <c r="BE38" s="359"/>
      <c r="BF38" s="351"/>
      <c r="BG38" s="351"/>
      <c r="BH38" s="351"/>
      <c r="BI38" s="351"/>
      <c r="BJ38" s="351"/>
      <c r="BK38" s="351"/>
      <c r="BL38" s="351"/>
      <c r="BM38" s="351"/>
      <c r="BN38" s="351"/>
      <c r="BO38" s="351"/>
      <c r="BP38" s="351"/>
      <c r="BQ38" s="351"/>
      <c r="BR38" s="351"/>
      <c r="BS38" s="351"/>
      <c r="BT38" s="351"/>
      <c r="BU38" s="351"/>
      <c r="BV38" s="351"/>
      <c r="BW38" s="351"/>
      <c r="BX38" s="351"/>
      <c r="BY38" s="351"/>
      <c r="BZ38" s="351"/>
      <c r="CA38" s="351"/>
      <c r="CB38" s="351"/>
      <c r="CC38" s="351"/>
      <c r="CD38" s="351"/>
      <c r="CE38" s="351"/>
      <c r="CF38" s="351"/>
      <c r="CG38" s="351"/>
      <c r="CH38" s="351"/>
      <c r="CI38" s="351"/>
      <c r="CJ38" s="351"/>
      <c r="CK38" s="351"/>
      <c r="CL38" s="351"/>
      <c r="CM38" s="351"/>
      <c r="CN38" s="351"/>
      <c r="CO38" s="351"/>
      <c r="CP38" s="351"/>
      <c r="CQ38" s="351"/>
      <c r="CR38" s="351"/>
      <c r="CS38" s="351"/>
      <c r="CT38" s="351"/>
      <c r="CU38" s="351"/>
      <c r="CV38" s="351"/>
      <c r="CW38" s="351"/>
      <c r="CX38" s="351"/>
      <c r="CY38" s="351"/>
      <c r="CZ38" s="351"/>
      <c r="DA38" s="351"/>
      <c r="DB38" s="351"/>
      <c r="DC38" s="351"/>
      <c r="DD38" s="351"/>
      <c r="DE38" s="351"/>
      <c r="DF38" s="351"/>
      <c r="DG38" s="351"/>
      <c r="DH38" s="351"/>
      <c r="DI38" s="351"/>
      <c r="DJ38" s="351"/>
      <c r="DK38" s="351"/>
      <c r="DL38" s="351"/>
      <c r="DM38" s="357"/>
      <c r="DN38" s="357"/>
      <c r="DO38" s="357"/>
      <c r="DP38" s="357"/>
      <c r="DQ38" s="357"/>
      <c r="DR38" s="357"/>
      <c r="DS38" s="357"/>
      <c r="DT38" s="357"/>
      <c r="DU38" s="357"/>
      <c r="DV38" s="357"/>
      <c r="DW38" s="357"/>
      <c r="DX38" s="357"/>
      <c r="DY38" s="357"/>
      <c r="DZ38" s="357"/>
      <c r="EA38" s="357"/>
      <c r="EB38" s="357"/>
      <c r="EC38" s="357"/>
      <c r="ED38" s="357"/>
      <c r="EE38" s="357"/>
      <c r="EF38" s="357"/>
      <c r="EG38" s="357"/>
      <c r="EH38" s="357"/>
      <c r="EI38" s="357"/>
      <c r="EJ38" s="357"/>
      <c r="EK38" s="357"/>
      <c r="EL38" s="357"/>
      <c r="EM38" s="357"/>
      <c r="EN38" s="357"/>
      <c r="EO38" s="357"/>
      <c r="EP38" s="357"/>
      <c r="EQ38" s="357"/>
      <c r="ER38" s="357"/>
      <c r="ES38" s="357"/>
      <c r="ET38" s="357"/>
      <c r="EU38" s="349"/>
      <c r="EV38" s="349"/>
      <c r="EW38" s="349"/>
      <c r="EX38" s="349"/>
      <c r="EY38" s="349"/>
      <c r="EZ38" s="349"/>
      <c r="FA38" s="349"/>
      <c r="FB38" s="349"/>
      <c r="FC38" s="256"/>
      <c r="FD38" s="349"/>
      <c r="FE38" s="349"/>
      <c r="FF38" s="349"/>
      <c r="FG38" s="349"/>
      <c r="FH38" s="349"/>
      <c r="FI38" s="349"/>
      <c r="FJ38" s="349"/>
      <c r="FK38" s="349"/>
      <c r="FL38" s="349"/>
      <c r="FM38" s="349"/>
      <c r="FN38" s="349"/>
      <c r="FO38" s="349"/>
      <c r="FP38" s="349"/>
      <c r="FQ38" s="349"/>
      <c r="FR38" s="349"/>
      <c r="FS38" s="349"/>
      <c r="FT38" s="349"/>
      <c r="FU38" s="349"/>
      <c r="FV38" s="349"/>
      <c r="FW38" s="349"/>
      <c r="FX38" s="349"/>
      <c r="FY38" s="349"/>
      <c r="FZ38" s="349"/>
      <c r="GA38" s="349"/>
      <c r="GB38" s="349"/>
      <c r="GC38" s="349"/>
      <c r="GD38" s="349"/>
      <c r="GE38" s="349"/>
      <c r="GF38" s="349"/>
      <c r="GG38" s="349"/>
      <c r="GH38" s="349"/>
      <c r="GI38" s="349"/>
      <c r="GJ38" s="349"/>
      <c r="GK38" s="349"/>
      <c r="GL38" s="349"/>
      <c r="GM38" s="349"/>
      <c r="GN38" s="349"/>
      <c r="GO38" s="349"/>
      <c r="GP38" s="349"/>
      <c r="GQ38" s="349"/>
      <c r="GR38" s="349"/>
      <c r="GS38" s="256"/>
      <c r="GT38" s="256"/>
      <c r="GU38" s="256"/>
      <c r="GV38" s="256"/>
      <c r="GW38" s="256"/>
      <c r="GX38" s="256"/>
      <c r="GY38" s="256"/>
      <c r="GZ38" s="256"/>
      <c r="HA38" s="256"/>
      <c r="HB38" s="256"/>
      <c r="HC38" s="256"/>
      <c r="HD38" s="256"/>
      <c r="HE38" s="256"/>
      <c r="HF38" s="256"/>
      <c r="HG38" s="256"/>
      <c r="HH38" s="256"/>
      <c r="HI38" s="256"/>
      <c r="HJ38" s="256"/>
      <c r="HK38" s="256"/>
      <c r="HL38" s="256"/>
      <c r="HM38" s="256"/>
      <c r="HN38" s="256"/>
      <c r="HO38" s="256"/>
      <c r="HP38" s="256"/>
      <c r="HQ38" s="256"/>
      <c r="HR38" s="256"/>
      <c r="HS38" s="256"/>
      <c r="HT38" s="256"/>
      <c r="HU38" s="256"/>
      <c r="HV38" s="256"/>
      <c r="HW38" s="256"/>
      <c r="HX38" s="256"/>
      <c r="HY38" s="256"/>
      <c r="HZ38" s="256"/>
      <c r="IA38" s="256"/>
      <c r="IB38" s="256"/>
      <c r="IC38" s="256"/>
      <c r="ID38" s="256"/>
      <c r="IE38" s="256"/>
      <c r="IF38" s="256"/>
      <c r="IG38" s="256"/>
      <c r="IH38" s="256"/>
      <c r="II38" s="256"/>
      <c r="IJ38" s="256"/>
      <c r="IK38" s="256"/>
      <c r="IL38" s="256"/>
      <c r="IM38" s="256"/>
      <c r="IN38" s="256"/>
      <c r="IO38" s="256"/>
      <c r="IP38" s="256"/>
      <c r="IQ38" s="256"/>
      <c r="IR38" s="256"/>
      <c r="IS38" s="256"/>
      <c r="IT38" s="256"/>
      <c r="IU38" s="256"/>
      <c r="IV38" s="256"/>
      <c r="IW38" s="256"/>
      <c r="IX38" s="256"/>
      <c r="IY38" s="256"/>
      <c r="IZ38" s="256"/>
      <c r="JA38" s="256"/>
      <c r="JB38" s="256"/>
      <c r="JC38" s="256"/>
      <c r="JD38" s="256"/>
      <c r="JE38" s="256"/>
      <c r="JF38" s="256"/>
      <c r="JG38" s="256"/>
      <c r="JH38" s="256"/>
      <c r="JI38" s="256"/>
      <c r="JJ38" s="256"/>
      <c r="JK38" s="256"/>
      <c r="JL38" s="256"/>
      <c r="JM38" s="256"/>
      <c r="JN38" s="256"/>
      <c r="JO38" s="256"/>
      <c r="JP38" s="256"/>
      <c r="JQ38" s="256"/>
      <c r="JR38" s="256"/>
      <c r="JS38" s="256"/>
      <c r="JT38" s="256"/>
      <c r="JU38" s="256"/>
      <c r="JV38" s="256"/>
      <c r="JW38" s="256"/>
      <c r="JX38" s="256"/>
      <c r="JY38" s="256"/>
      <c r="JZ38" s="349"/>
      <c r="KA38" s="349"/>
      <c r="KB38" s="349"/>
      <c r="KC38" s="349"/>
      <c r="KD38" s="349"/>
      <c r="KE38" s="349"/>
      <c r="KF38" s="349"/>
      <c r="KG38" s="349"/>
      <c r="KH38" s="349"/>
      <c r="KI38" s="349"/>
      <c r="KJ38" s="349"/>
      <c r="KK38" s="349"/>
      <c r="KL38" s="349"/>
      <c r="KM38" s="349"/>
      <c r="KN38" s="349"/>
      <c r="KO38" s="349"/>
      <c r="KP38" s="256"/>
      <c r="KQ38" s="256"/>
      <c r="KR38" s="256"/>
      <c r="KS38" s="256"/>
      <c r="KT38" s="256"/>
      <c r="KU38" s="256"/>
      <c r="KV38" s="256"/>
      <c r="KW38" s="256"/>
      <c r="KX38" s="256"/>
      <c r="KY38" s="256"/>
      <c r="KZ38" s="256"/>
      <c r="LA38" s="256"/>
      <c r="LB38" s="256"/>
      <c r="LC38" s="256"/>
      <c r="LD38" s="256"/>
      <c r="LE38" s="256"/>
      <c r="LF38" s="256"/>
      <c r="LG38" s="256"/>
      <c r="LH38" s="256"/>
      <c r="LI38" s="256"/>
      <c r="LJ38" s="344"/>
      <c r="LK38" s="342"/>
      <c r="LL38" s="368"/>
      <c r="LM38" s="368"/>
      <c r="LN38" s="388"/>
      <c r="LO38" s="389"/>
      <c r="LP38" s="390"/>
      <c r="LQ38" s="388"/>
      <c r="LR38"/>
      <c r="LS38"/>
      <c r="LT38"/>
      <c r="LU38"/>
      <c r="LV38"/>
    </row>
    <row r="39" ht="15" customHeight="1" spans="1:321">
      <c r="A39" s="300"/>
      <c r="H39" s="345"/>
      <c r="CG39" s="363"/>
      <c r="CR39" s="297">
        <v>-16.0956131303384</v>
      </c>
      <c r="FC39" s="256"/>
      <c r="GS39" s="256"/>
      <c r="GT39" s="256"/>
      <c r="GU39" s="256"/>
      <c r="GV39" s="256"/>
      <c r="GW39" s="256"/>
      <c r="GX39" s="256"/>
      <c r="GY39" s="256"/>
      <c r="GZ39" s="256"/>
      <c r="HA39" s="256"/>
      <c r="HB39" s="256"/>
      <c r="HC39" s="256"/>
      <c r="HD39" s="256"/>
      <c r="HE39" s="256"/>
      <c r="HF39" s="256"/>
      <c r="HG39" s="256"/>
      <c r="HH39" s="256"/>
      <c r="HI39" s="256"/>
      <c r="HJ39" s="256"/>
      <c r="HK39" s="256"/>
      <c r="HL39" s="256"/>
      <c r="HM39" s="256"/>
      <c r="HN39" s="256"/>
      <c r="HO39" s="256"/>
      <c r="HP39" s="256"/>
      <c r="HQ39" s="256"/>
      <c r="HR39" s="256"/>
      <c r="HS39" s="256"/>
      <c r="HT39" s="256"/>
      <c r="HU39" s="256"/>
      <c r="HV39" s="256"/>
      <c r="HW39" s="321"/>
      <c r="HX39" s="256"/>
      <c r="HY39" s="256"/>
      <c r="HZ39" s="256"/>
      <c r="IA39" s="256"/>
      <c r="IB39" s="256"/>
      <c r="IC39" s="256"/>
      <c r="ID39" s="256"/>
      <c r="IE39" s="256"/>
      <c r="IF39" s="256"/>
      <c r="IG39" s="256"/>
      <c r="IH39" s="256"/>
      <c r="II39" s="256"/>
      <c r="IJ39" s="256"/>
      <c r="IK39" s="256"/>
      <c r="IL39" s="256"/>
      <c r="IM39" s="256"/>
      <c r="IN39" s="256"/>
      <c r="IO39" s="256"/>
      <c r="IP39" s="256"/>
      <c r="IQ39" s="256"/>
      <c r="IR39" s="256"/>
      <c r="IS39" s="256"/>
      <c r="IT39" s="256"/>
      <c r="IU39" s="256"/>
      <c r="IV39" s="256"/>
      <c r="IW39" s="256"/>
      <c r="IX39" s="256"/>
      <c r="IY39" s="256"/>
      <c r="IZ39" s="256"/>
      <c r="JA39" s="256"/>
      <c r="JB39" s="256"/>
      <c r="JC39" s="256"/>
      <c r="JD39" s="256"/>
      <c r="JE39" s="256"/>
      <c r="JF39" s="256"/>
      <c r="JG39" s="256"/>
      <c r="JH39" s="256"/>
      <c r="JI39" s="256"/>
      <c r="JJ39" s="256"/>
      <c r="JK39" s="256"/>
      <c r="JL39" s="256"/>
      <c r="JM39" s="256"/>
      <c r="JN39" s="256"/>
      <c r="JO39" s="256"/>
      <c r="JP39" s="256"/>
      <c r="JQ39" s="256"/>
      <c r="JR39" s="256"/>
      <c r="JS39" s="256"/>
      <c r="JT39" s="256"/>
      <c r="JU39" s="256"/>
      <c r="JV39" s="256"/>
      <c r="JW39" s="256"/>
      <c r="JX39" s="256"/>
      <c r="JY39" s="256"/>
      <c r="KP39" s="256"/>
      <c r="KQ39" s="256"/>
      <c r="KR39" s="256"/>
      <c r="KS39" s="256"/>
      <c r="KT39" s="256"/>
      <c r="KU39" s="256"/>
      <c r="KV39" s="256"/>
      <c r="KW39" s="256"/>
      <c r="KX39" s="256"/>
      <c r="KY39" s="256"/>
      <c r="KZ39" s="256"/>
      <c r="LA39" s="256"/>
      <c r="LB39" s="256"/>
      <c r="LC39" s="256"/>
      <c r="LD39" s="256"/>
      <c r="LE39" s="256"/>
      <c r="LF39" s="256"/>
      <c r="LG39" s="256"/>
      <c r="LH39" s="256"/>
      <c r="LI39" s="256"/>
    </row>
    <row r="40" spans="1:321">
      <c r="A40" s="300"/>
      <c r="H40" s="345"/>
      <c r="CR40" s="296">
        <v>-0.0195354991977652</v>
      </c>
      <c r="FC40" s="256"/>
      <c r="GS40" s="256"/>
      <c r="GT40" s="256"/>
      <c r="GU40" s="256"/>
      <c r="GV40" s="256"/>
      <c r="GW40" s="256"/>
      <c r="GX40" s="256"/>
      <c r="GY40" s="256"/>
      <c r="GZ40" s="256"/>
      <c r="HA40" s="256"/>
      <c r="HB40" s="256"/>
      <c r="HC40" s="256"/>
      <c r="HD40" s="256"/>
      <c r="HE40" s="256"/>
      <c r="HF40" s="256"/>
      <c r="HG40" s="256"/>
      <c r="HH40" s="256"/>
      <c r="HI40" s="256"/>
      <c r="HJ40" s="256"/>
      <c r="HK40" s="256"/>
      <c r="HL40" s="256"/>
      <c r="HM40" s="256"/>
      <c r="HN40" s="256"/>
      <c r="HO40" s="256"/>
      <c r="HP40" s="256"/>
      <c r="HQ40" s="256"/>
      <c r="HR40" s="256"/>
      <c r="HS40" s="256"/>
      <c r="HT40" s="256"/>
      <c r="HU40" s="256"/>
      <c r="HV40" s="256"/>
      <c r="HW40" s="256"/>
      <c r="HX40" s="256"/>
      <c r="HY40" s="256"/>
      <c r="HZ40" s="256"/>
      <c r="IA40" s="256"/>
      <c r="IB40" s="256"/>
      <c r="IC40" s="256"/>
      <c r="ID40" s="256"/>
      <c r="IE40" s="256"/>
      <c r="IF40" s="256"/>
      <c r="IG40" s="256"/>
      <c r="IH40" s="256"/>
      <c r="II40" s="256"/>
      <c r="IJ40" s="256"/>
      <c r="IK40" s="256"/>
      <c r="IL40" s="256"/>
      <c r="IM40" s="256"/>
      <c r="IN40" s="256"/>
      <c r="IO40" s="256"/>
      <c r="IP40" s="256"/>
      <c r="IQ40" s="256"/>
      <c r="IR40" s="256"/>
      <c r="IS40" s="256"/>
      <c r="IT40" s="256"/>
      <c r="IU40" s="256"/>
      <c r="IV40" s="256"/>
      <c r="IW40" s="256"/>
      <c r="IX40" s="256"/>
      <c r="IY40" s="256"/>
      <c r="IZ40" s="256"/>
      <c r="JA40" s="256"/>
      <c r="JB40" s="256"/>
      <c r="JC40" s="256"/>
      <c r="JD40" s="256"/>
      <c r="JE40" s="256"/>
      <c r="JF40" s="256"/>
      <c r="JG40" s="256"/>
      <c r="JH40" s="256"/>
      <c r="JI40" s="256"/>
      <c r="JJ40" s="256"/>
      <c r="JK40" s="256"/>
      <c r="JL40" s="256"/>
      <c r="JM40" s="256"/>
      <c r="JN40" s="256"/>
      <c r="JO40" s="256"/>
      <c r="JP40" s="256"/>
      <c r="JQ40" s="256"/>
      <c r="JR40" s="256"/>
      <c r="JS40" s="256"/>
      <c r="JT40" s="256"/>
      <c r="JU40" s="256"/>
      <c r="JV40" s="256"/>
      <c r="JW40" s="256"/>
      <c r="JX40" s="256"/>
      <c r="JY40" s="256"/>
      <c r="KP40" s="256"/>
      <c r="KQ40" s="256"/>
      <c r="KR40" s="256"/>
      <c r="KS40" s="256"/>
      <c r="KT40" s="256"/>
      <c r="KU40" s="256"/>
      <c r="KV40" s="256"/>
      <c r="KW40" s="256"/>
      <c r="KX40" s="256"/>
      <c r="KY40" s="256"/>
      <c r="KZ40" s="256"/>
      <c r="LA40" s="256"/>
      <c r="LB40" s="256"/>
      <c r="LC40" s="256"/>
      <c r="LD40" s="256"/>
      <c r="LE40" s="256"/>
      <c r="LF40" s="256"/>
      <c r="LG40" s="256"/>
      <c r="LH40" s="256"/>
      <c r="LI40" s="256"/>
    </row>
    <row r="41" spans="6:34">
      <c r="F41" s="346"/>
      <c r="AH41" s="297"/>
    </row>
    <row r="42" spans="6:34">
      <c r="F42" s="346"/>
      <c r="AH42" s="297"/>
    </row>
    <row r="43" spans="6:34">
      <c r="F43" s="346"/>
      <c r="AH43" s="297"/>
    </row>
    <row r="44" ht="15" customHeight="1" spans="1:329">
      <c r="A44" s="293"/>
      <c r="C44" s="293"/>
      <c r="D44" s="293"/>
      <c r="E44" s="293"/>
      <c r="F44" s="346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187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187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  <c r="CM44" s="293"/>
      <c r="CN44" s="293"/>
      <c r="CO44" s="293"/>
      <c r="CP44" s="293"/>
      <c r="CQ44" s="293"/>
      <c r="CR44" s="293"/>
      <c r="CS44" s="293"/>
      <c r="CT44" s="293"/>
      <c r="CU44" s="293"/>
      <c r="CV44" s="293"/>
      <c r="CW44" s="293"/>
      <c r="CX44" s="293"/>
      <c r="CY44" s="293"/>
      <c r="CZ44" s="293"/>
      <c r="DA44" s="293"/>
      <c r="DB44" s="293"/>
      <c r="DC44" s="293"/>
      <c r="DD44" s="293"/>
      <c r="DE44" s="293"/>
      <c r="DF44" s="293"/>
      <c r="DG44" s="293"/>
      <c r="DH44" s="293"/>
      <c r="DI44" s="293"/>
      <c r="DJ44" s="293"/>
      <c r="DK44" s="293"/>
      <c r="DL44" s="293"/>
      <c r="DM44" s="293"/>
      <c r="DN44" s="293"/>
      <c r="DO44" s="293"/>
      <c r="DP44" s="293"/>
      <c r="DQ44" s="293"/>
      <c r="DR44" s="293"/>
      <c r="DS44" s="293"/>
      <c r="DT44" s="293"/>
      <c r="DU44" s="293"/>
      <c r="DV44" s="293"/>
      <c r="DW44" s="293"/>
      <c r="DX44" s="293"/>
      <c r="DY44" s="293"/>
      <c r="DZ44" s="293"/>
      <c r="EA44" s="293"/>
      <c r="EB44" s="293"/>
      <c r="EC44" s="293"/>
      <c r="ED44" s="293"/>
      <c r="EE44" s="293"/>
      <c r="EF44" s="293"/>
      <c r="EG44" s="293"/>
      <c r="EH44" s="293"/>
      <c r="EI44" s="293"/>
      <c r="EJ44" s="293"/>
      <c r="EK44" s="293"/>
      <c r="EL44" s="293"/>
      <c r="EM44" s="293"/>
      <c r="EN44" s="293"/>
      <c r="EO44" s="293"/>
      <c r="EP44" s="293"/>
      <c r="EQ44" s="293"/>
      <c r="ER44" s="293"/>
      <c r="ES44" s="293"/>
      <c r="ET44" s="293"/>
      <c r="EU44" s="293"/>
      <c r="EV44" s="293"/>
      <c r="EW44" s="293"/>
      <c r="EX44" s="293"/>
      <c r="EY44" s="293"/>
      <c r="EZ44" s="293"/>
      <c r="FA44" s="293"/>
      <c r="FB44" s="293"/>
      <c r="FC44" s="293"/>
      <c r="FD44" s="293"/>
      <c r="FE44" s="293"/>
      <c r="FF44" s="293"/>
      <c r="FG44" s="293"/>
      <c r="FH44" s="293"/>
      <c r="FI44" s="293"/>
      <c r="FJ44" s="293"/>
      <c r="FK44" s="293"/>
      <c r="FL44" s="293"/>
      <c r="FM44" s="293"/>
      <c r="FN44" s="293"/>
      <c r="FO44" s="293"/>
      <c r="FP44" s="293"/>
      <c r="FQ44" s="293"/>
      <c r="FR44" s="293"/>
      <c r="FS44" s="293"/>
      <c r="FT44" s="293"/>
      <c r="FU44" s="293"/>
      <c r="FV44" s="293"/>
      <c r="FW44" s="293"/>
      <c r="FX44" s="293"/>
      <c r="FY44" s="293"/>
      <c r="FZ44" s="293"/>
      <c r="GA44" s="293"/>
      <c r="GB44" s="293"/>
      <c r="GC44" s="293"/>
      <c r="GD44" s="293"/>
      <c r="GE44" s="293"/>
      <c r="GF44" s="293"/>
      <c r="GG44" s="293"/>
      <c r="GH44" s="293"/>
      <c r="GI44" s="293"/>
      <c r="GJ44" s="293"/>
      <c r="GK44" s="293"/>
      <c r="GL44" s="293"/>
      <c r="GM44" s="293"/>
      <c r="GN44" s="293"/>
      <c r="GO44" s="293"/>
      <c r="GP44" s="293"/>
      <c r="GQ44" s="293"/>
      <c r="GR44" s="293"/>
      <c r="GS44" s="293"/>
      <c r="GT44" s="293"/>
      <c r="GU44" s="293"/>
      <c r="GV44" s="293"/>
      <c r="GW44" s="293"/>
      <c r="GX44" s="293"/>
      <c r="GY44" s="293"/>
      <c r="GZ44" s="293"/>
      <c r="HA44" s="293"/>
      <c r="HB44" s="293"/>
      <c r="HC44" s="293"/>
      <c r="HD44" s="293"/>
      <c r="HE44" s="293"/>
      <c r="HF44" s="293"/>
      <c r="HH44" s="293"/>
      <c r="HI44" s="293"/>
      <c r="HJ44" s="293"/>
      <c r="HK44" s="293"/>
      <c r="HL44" s="293"/>
      <c r="HM44" s="293"/>
      <c r="HN44" s="293"/>
      <c r="HO44" s="293"/>
      <c r="HP44" s="293"/>
      <c r="HQ44" s="293"/>
      <c r="HR44" s="293"/>
      <c r="HS44" s="293"/>
      <c r="HT44" s="293"/>
      <c r="HU44" s="293"/>
      <c r="HV44" s="293"/>
      <c r="HW44" s="293"/>
      <c r="HX44" s="293"/>
      <c r="HY44" s="293"/>
      <c r="HZ44" s="293"/>
      <c r="IA44" s="293"/>
      <c r="IB44" s="293"/>
      <c r="IC44" s="293"/>
      <c r="ID44" s="293"/>
      <c r="IE44" s="293"/>
      <c r="IF44" s="293"/>
      <c r="IG44" s="293"/>
      <c r="IH44" s="293"/>
      <c r="II44" s="293"/>
      <c r="IJ44" s="293"/>
      <c r="IK44" s="293"/>
      <c r="IL44" s="293"/>
      <c r="IM44" s="293"/>
      <c r="IN44" s="293"/>
      <c r="IO44" s="293"/>
      <c r="IP44" s="293"/>
      <c r="IQ44" s="293"/>
      <c r="IR44" s="293"/>
      <c r="IS44" s="293"/>
      <c r="IT44" s="293"/>
      <c r="IU44" s="293"/>
      <c r="IV44" s="293"/>
      <c r="IW44" s="293"/>
      <c r="IX44" s="293"/>
      <c r="IY44" s="293"/>
      <c r="IZ44" s="293"/>
      <c r="JA44" s="293"/>
      <c r="JB44" s="293"/>
      <c r="JC44" s="293"/>
      <c r="JD44" s="293"/>
      <c r="JE44" s="293"/>
      <c r="JF44" s="293"/>
      <c r="JG44" s="293"/>
      <c r="JH44" s="293"/>
      <c r="JI44" s="293"/>
      <c r="JJ44" s="293"/>
      <c r="JK44" s="293"/>
      <c r="JL44" s="293"/>
      <c r="JM44" s="293"/>
      <c r="JN44" s="293"/>
      <c r="JO44" s="293"/>
      <c r="JP44" s="293"/>
      <c r="JQ44" s="293"/>
      <c r="JR44" s="293"/>
      <c r="JS44" s="293"/>
      <c r="JT44" s="293"/>
      <c r="JU44" s="293"/>
      <c r="JV44" s="293"/>
      <c r="JW44" s="293"/>
      <c r="JX44" s="293"/>
      <c r="JY44" s="293"/>
      <c r="JZ44" s="293"/>
      <c r="KA44" s="293"/>
      <c r="KB44" s="293"/>
      <c r="KC44" s="293"/>
      <c r="KD44" s="293"/>
      <c r="KE44" s="293"/>
      <c r="KF44" s="293"/>
      <c r="KG44" s="293"/>
      <c r="KH44" s="293"/>
      <c r="KI44" s="293"/>
      <c r="KJ44" s="293"/>
      <c r="KK44" s="293"/>
      <c r="KL44" s="293"/>
      <c r="KM44" s="293"/>
      <c r="KN44" s="293"/>
      <c r="KO44" s="293"/>
      <c r="KP44" s="293"/>
      <c r="KQ44" s="293"/>
      <c r="KR44" s="293"/>
      <c r="KS44" s="293"/>
      <c r="KT44" s="293"/>
      <c r="KU44" s="293"/>
      <c r="KV44" s="293"/>
      <c r="KW44" s="293"/>
      <c r="KX44" s="293"/>
      <c r="KY44" s="293"/>
      <c r="KZ44" s="293"/>
      <c r="LA44" s="293"/>
      <c r="LB44" s="293"/>
      <c r="LC44" s="293"/>
      <c r="LD44" s="293"/>
      <c r="LE44" s="293"/>
      <c r="LF44" s="293"/>
      <c r="LG44" s="293"/>
      <c r="LH44" s="293"/>
      <c r="LI44" s="293"/>
      <c r="LL44" s="293"/>
      <c r="LM44" s="293"/>
      <c r="LN44" s="293"/>
      <c r="LO44" s="293"/>
      <c r="LP44" s="293"/>
      <c r="LQ44" s="293"/>
    </row>
    <row r="45" ht="15" customHeight="1" spans="1:329">
      <c r="A45" s="293"/>
      <c r="C45" s="293"/>
      <c r="D45" s="293"/>
      <c r="E45" s="293"/>
      <c r="F45" s="346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187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187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293"/>
      <c r="CN45" s="293"/>
      <c r="CO45" s="293"/>
      <c r="CP45" s="293"/>
      <c r="CQ45" s="293"/>
      <c r="CR45" s="293"/>
      <c r="CS45" s="293"/>
      <c r="CT45" s="293"/>
      <c r="CU45" s="293"/>
      <c r="CV45" s="293"/>
      <c r="CW45" s="293"/>
      <c r="CX45" s="293"/>
      <c r="CY45" s="293"/>
      <c r="CZ45" s="293"/>
      <c r="DA45" s="293"/>
      <c r="DB45" s="293"/>
      <c r="DC45" s="293"/>
      <c r="DD45" s="293"/>
      <c r="DE45" s="293"/>
      <c r="DF45" s="293"/>
      <c r="DG45" s="293"/>
      <c r="DH45" s="293"/>
      <c r="DI45" s="293"/>
      <c r="DJ45" s="293"/>
      <c r="DK45" s="293"/>
      <c r="DL45" s="293"/>
      <c r="DM45" s="293"/>
      <c r="DN45" s="293"/>
      <c r="DO45" s="293"/>
      <c r="DP45" s="293"/>
      <c r="DQ45" s="293"/>
      <c r="DR45" s="293"/>
      <c r="DS45" s="293"/>
      <c r="DT45" s="293"/>
      <c r="DU45" s="293"/>
      <c r="DV45" s="293"/>
      <c r="DW45" s="293"/>
      <c r="DX45" s="293"/>
      <c r="DY45" s="293"/>
      <c r="DZ45" s="293"/>
      <c r="EA45" s="293"/>
      <c r="EB45" s="293"/>
      <c r="EC45" s="293"/>
      <c r="ED45" s="293"/>
      <c r="EE45" s="293"/>
      <c r="EF45" s="293"/>
      <c r="EG45" s="187"/>
      <c r="EH45" s="187"/>
      <c r="EI45" s="293"/>
      <c r="EJ45" s="293"/>
      <c r="EK45" s="293"/>
      <c r="EL45" s="293"/>
      <c r="EM45" s="293"/>
      <c r="EN45" s="293"/>
      <c r="EO45" s="293"/>
      <c r="EP45" s="293"/>
      <c r="EQ45" s="293"/>
      <c r="ER45" s="293"/>
      <c r="ES45" s="293"/>
      <c r="ET45" s="293"/>
      <c r="EU45" s="293"/>
      <c r="EV45" s="293"/>
      <c r="EW45" s="293"/>
      <c r="EX45" s="293"/>
      <c r="EY45" s="293"/>
      <c r="EZ45" s="293"/>
      <c r="FA45" s="293"/>
      <c r="FB45" s="293"/>
      <c r="FC45" s="293"/>
      <c r="FD45" s="293"/>
      <c r="FE45" s="293"/>
      <c r="FF45" s="293"/>
      <c r="FG45" s="293"/>
      <c r="FH45" s="293"/>
      <c r="FI45" s="293"/>
      <c r="FJ45" s="293"/>
      <c r="FK45" s="293"/>
      <c r="FL45" s="293"/>
      <c r="FM45" s="293"/>
      <c r="FN45" s="293"/>
      <c r="FO45" s="293"/>
      <c r="FP45" s="293"/>
      <c r="FQ45" s="293"/>
      <c r="FR45" s="293"/>
      <c r="FS45" s="293"/>
      <c r="FT45" s="293"/>
      <c r="FU45" s="293"/>
      <c r="FV45" s="293"/>
      <c r="FW45" s="293"/>
      <c r="FX45" s="293"/>
      <c r="FY45" s="293"/>
      <c r="FZ45" s="293"/>
      <c r="GA45" s="293"/>
      <c r="GB45" s="293"/>
      <c r="GC45" s="293"/>
      <c r="GD45" s="293"/>
      <c r="GE45" s="293"/>
      <c r="GF45" s="293"/>
      <c r="GG45" s="293"/>
      <c r="GH45" s="293"/>
      <c r="GI45" s="293"/>
      <c r="GJ45" s="293"/>
      <c r="GK45" s="293"/>
      <c r="GL45" s="293"/>
      <c r="GM45" s="293"/>
      <c r="GN45" s="293"/>
      <c r="GO45" s="293"/>
      <c r="GP45" s="293"/>
      <c r="GQ45" s="293"/>
      <c r="GR45" s="293"/>
      <c r="GS45" s="293"/>
      <c r="GT45" s="293"/>
      <c r="GU45" s="293"/>
      <c r="GV45" s="293"/>
      <c r="GW45" s="293"/>
      <c r="GX45" s="293"/>
      <c r="GY45" s="293"/>
      <c r="GZ45" s="293"/>
      <c r="HA45" s="293"/>
      <c r="HB45" s="293"/>
      <c r="HC45" s="293"/>
      <c r="HD45" s="293"/>
      <c r="HE45" s="293"/>
      <c r="HF45" s="293"/>
      <c r="HH45" s="293"/>
      <c r="HI45" s="293"/>
      <c r="HJ45" s="293"/>
      <c r="HK45" s="293"/>
      <c r="HL45" s="293"/>
      <c r="HM45" s="293"/>
      <c r="HN45" s="293"/>
      <c r="HO45" s="293"/>
      <c r="HP45" s="293"/>
      <c r="HQ45" s="293"/>
      <c r="HR45" s="293"/>
      <c r="HS45" s="293"/>
      <c r="HT45" s="293"/>
      <c r="HU45" s="293"/>
      <c r="HV45" s="293"/>
      <c r="HW45" s="293"/>
      <c r="HX45" s="293"/>
      <c r="HY45" s="293"/>
      <c r="HZ45" s="293"/>
      <c r="IA45" s="293"/>
      <c r="IB45" s="293"/>
      <c r="IC45" s="293"/>
      <c r="ID45" s="293"/>
      <c r="IE45" s="293"/>
      <c r="IF45" s="293"/>
      <c r="IG45" s="293"/>
      <c r="IH45" s="293"/>
      <c r="II45" s="293"/>
      <c r="IJ45" s="293"/>
      <c r="IK45" s="293"/>
      <c r="IL45" s="293"/>
      <c r="IM45" s="293"/>
      <c r="IN45" s="293"/>
      <c r="IO45" s="293"/>
      <c r="IP45" s="293"/>
      <c r="IQ45" s="293"/>
      <c r="IR45" s="293"/>
      <c r="IS45" s="293"/>
      <c r="IT45" s="293"/>
      <c r="IU45" s="293"/>
      <c r="IV45" s="293"/>
      <c r="IW45" s="293"/>
      <c r="IX45" s="293"/>
      <c r="IY45" s="293"/>
      <c r="IZ45" s="293"/>
      <c r="JA45" s="293"/>
      <c r="JB45" s="293"/>
      <c r="JC45" s="293"/>
      <c r="JD45" s="293"/>
      <c r="JE45" s="293"/>
      <c r="JF45" s="293"/>
      <c r="JG45" s="293"/>
      <c r="JH45" s="293"/>
      <c r="JI45" s="293"/>
      <c r="JJ45" s="293"/>
      <c r="JK45" s="293"/>
      <c r="JL45" s="293"/>
      <c r="JM45" s="293"/>
      <c r="JN45" s="293"/>
      <c r="JO45" s="293"/>
      <c r="JP45" s="293"/>
      <c r="JQ45" s="293"/>
      <c r="JR45" s="293"/>
      <c r="JS45" s="293"/>
      <c r="JT45" s="293"/>
      <c r="JU45" s="293"/>
      <c r="JV45" s="293"/>
      <c r="JW45" s="293"/>
      <c r="JX45" s="293"/>
      <c r="JY45" s="293"/>
      <c r="JZ45" s="293"/>
      <c r="KA45" s="293"/>
      <c r="KB45" s="293"/>
      <c r="KC45" s="293"/>
      <c r="KD45" s="293"/>
      <c r="KE45" s="293"/>
      <c r="KF45" s="293"/>
      <c r="KG45" s="293"/>
      <c r="KH45" s="293"/>
      <c r="KI45" s="293"/>
      <c r="KJ45" s="293"/>
      <c r="KK45" s="293"/>
      <c r="KL45" s="293"/>
      <c r="KM45" s="293"/>
      <c r="KN45" s="293"/>
      <c r="KO45" s="293"/>
      <c r="KP45" s="293"/>
      <c r="KQ45" s="293"/>
      <c r="KR45" s="293"/>
      <c r="KS45" s="293"/>
      <c r="KT45" s="293"/>
      <c r="KU45" s="293"/>
      <c r="KV45" s="293"/>
      <c r="KW45" s="293"/>
      <c r="KX45" s="293"/>
      <c r="KY45" s="293"/>
      <c r="KZ45" s="293"/>
      <c r="LA45" s="293"/>
      <c r="LB45" s="293"/>
      <c r="LC45" s="293"/>
      <c r="LD45" s="293"/>
      <c r="LE45" s="293"/>
      <c r="LF45" s="293"/>
      <c r="LG45" s="293"/>
      <c r="LH45" s="293"/>
      <c r="LI45" s="293"/>
      <c r="LL45" s="293"/>
      <c r="LM45" s="293"/>
      <c r="LN45" s="293"/>
      <c r="LO45" s="293"/>
      <c r="LP45" s="293"/>
      <c r="LQ45" s="293"/>
    </row>
    <row r="46" ht="15" customHeight="1" spans="1:329">
      <c r="A46" s="293"/>
      <c r="C46" s="293"/>
      <c r="D46" s="293"/>
      <c r="E46" s="293"/>
      <c r="AH46" s="297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187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293"/>
      <c r="CN46" s="293"/>
      <c r="CO46" s="293"/>
      <c r="CP46" s="293"/>
      <c r="CQ46" s="293"/>
      <c r="CR46" s="293"/>
      <c r="CS46" s="293"/>
      <c r="CT46" s="293"/>
      <c r="CU46" s="293"/>
      <c r="CV46" s="293"/>
      <c r="CW46" s="293"/>
      <c r="CX46" s="293"/>
      <c r="CY46" s="293"/>
      <c r="CZ46" s="293"/>
      <c r="DA46" s="293"/>
      <c r="DB46" s="293"/>
      <c r="DC46" s="293"/>
      <c r="DD46" s="293"/>
      <c r="DE46" s="293"/>
      <c r="DF46" s="293"/>
      <c r="DG46" s="293"/>
      <c r="DH46" s="293"/>
      <c r="DI46" s="293"/>
      <c r="DJ46" s="293"/>
      <c r="DK46" s="293"/>
      <c r="DL46" s="293"/>
      <c r="DM46" s="293"/>
      <c r="DN46" s="293"/>
      <c r="DO46" s="293"/>
      <c r="DP46" s="293"/>
      <c r="DQ46" s="293"/>
      <c r="DR46" s="293"/>
      <c r="DS46" s="293"/>
      <c r="DT46" s="293"/>
      <c r="DU46" s="293"/>
      <c r="DV46" s="293"/>
      <c r="DW46" s="293"/>
      <c r="DX46" s="293"/>
      <c r="DY46" s="293"/>
      <c r="DZ46" s="293"/>
      <c r="EA46" s="293"/>
      <c r="EB46" s="293"/>
      <c r="EC46" s="293"/>
      <c r="ED46" s="293"/>
      <c r="EE46" s="293"/>
      <c r="EF46" s="293"/>
      <c r="EG46" s="293"/>
      <c r="EH46" s="293"/>
      <c r="EI46" s="293"/>
      <c r="EJ46" s="293"/>
      <c r="EK46" s="293"/>
      <c r="EL46" s="293"/>
      <c r="EM46" s="293"/>
      <c r="EN46" s="293"/>
      <c r="EO46" s="293"/>
      <c r="EP46" s="293"/>
      <c r="EQ46" s="293"/>
      <c r="ER46" s="293"/>
      <c r="ES46" s="293"/>
      <c r="ET46" s="293"/>
      <c r="EU46" s="293"/>
      <c r="EV46" s="293"/>
      <c r="EW46" s="293"/>
      <c r="EX46" s="293"/>
      <c r="EY46" s="293"/>
      <c r="EZ46" s="293"/>
      <c r="FA46" s="293"/>
      <c r="FB46" s="293"/>
      <c r="FC46" s="293"/>
      <c r="FD46" s="293"/>
      <c r="FE46" s="293"/>
      <c r="FF46" s="293"/>
      <c r="FG46" s="293"/>
      <c r="FH46" s="293"/>
      <c r="FI46" s="293"/>
      <c r="FJ46" s="293"/>
      <c r="FK46" s="293"/>
      <c r="FL46" s="293"/>
      <c r="FM46" s="293"/>
      <c r="FN46" s="293"/>
      <c r="FO46" s="293"/>
      <c r="FP46" s="293"/>
      <c r="FQ46" s="293"/>
      <c r="FR46" s="293"/>
      <c r="FS46" s="293"/>
      <c r="FT46" s="293"/>
      <c r="FU46" s="293"/>
      <c r="FV46" s="293"/>
      <c r="FW46" s="293"/>
      <c r="FX46" s="293"/>
      <c r="FY46" s="293"/>
      <c r="FZ46" s="293"/>
      <c r="GA46" s="293"/>
      <c r="GB46" s="293"/>
      <c r="GC46" s="293"/>
      <c r="GD46" s="293"/>
      <c r="GE46" s="293"/>
      <c r="GF46" s="293"/>
      <c r="GG46" s="293"/>
      <c r="GH46" s="293"/>
      <c r="GI46" s="293"/>
      <c r="GJ46" s="293"/>
      <c r="GK46" s="293"/>
      <c r="GL46" s="293"/>
      <c r="GM46" s="293"/>
      <c r="GN46" s="293"/>
      <c r="GO46" s="293"/>
      <c r="GP46" s="293"/>
      <c r="GQ46" s="293"/>
      <c r="GR46" s="293"/>
      <c r="GS46" s="293"/>
      <c r="GT46" s="293"/>
      <c r="GU46" s="293"/>
      <c r="GV46" s="293"/>
      <c r="GW46" s="293"/>
      <c r="GX46" s="293"/>
      <c r="GY46" s="293"/>
      <c r="GZ46" s="293"/>
      <c r="HA46" s="293"/>
      <c r="HB46" s="293"/>
      <c r="HC46" s="293"/>
      <c r="HD46" s="293"/>
      <c r="HE46" s="293"/>
      <c r="HF46" s="293"/>
      <c r="HH46" s="293"/>
      <c r="HI46" s="293"/>
      <c r="HJ46" s="293"/>
      <c r="HK46" s="293"/>
      <c r="HL46" s="293"/>
      <c r="HM46" s="293"/>
      <c r="HN46" s="293"/>
      <c r="HO46" s="293"/>
      <c r="HP46" s="293"/>
      <c r="HQ46" s="293"/>
      <c r="HR46" s="293"/>
      <c r="HS46" s="293"/>
      <c r="HT46" s="293"/>
      <c r="HU46" s="293"/>
      <c r="HV46" s="293"/>
      <c r="HW46" s="293"/>
      <c r="HX46" s="293"/>
      <c r="HY46" s="293"/>
      <c r="HZ46" s="293"/>
      <c r="IA46" s="293"/>
      <c r="IB46" s="293"/>
      <c r="IC46" s="293"/>
      <c r="ID46" s="293"/>
      <c r="IE46" s="293"/>
      <c r="IF46" s="293"/>
      <c r="IG46" s="293"/>
      <c r="IH46" s="293"/>
      <c r="II46" s="293"/>
      <c r="IJ46" s="293"/>
      <c r="IK46" s="293"/>
      <c r="IL46" s="293"/>
      <c r="IM46" s="293"/>
      <c r="IN46" s="293"/>
      <c r="IO46" s="293"/>
      <c r="IP46" s="293"/>
      <c r="IQ46" s="293"/>
      <c r="IR46" s="293"/>
      <c r="IS46" s="293"/>
      <c r="IT46" s="293"/>
      <c r="IU46" s="293"/>
      <c r="IV46" s="293"/>
      <c r="IW46" s="293"/>
      <c r="IX46" s="293"/>
      <c r="IY46" s="293"/>
      <c r="IZ46" s="293"/>
      <c r="JA46" s="293"/>
      <c r="JB46" s="293"/>
      <c r="JC46" s="293"/>
      <c r="JD46" s="293"/>
      <c r="JE46" s="293"/>
      <c r="JF46" s="293"/>
      <c r="JG46" s="293"/>
      <c r="JH46" s="293"/>
      <c r="JI46" s="293"/>
      <c r="JJ46" s="293"/>
      <c r="JK46" s="293"/>
      <c r="JL46" s="293"/>
      <c r="JM46" s="293"/>
      <c r="JN46" s="293"/>
      <c r="JO46" s="293"/>
      <c r="JP46" s="293"/>
      <c r="JQ46" s="293"/>
      <c r="JR46" s="293"/>
      <c r="JS46" s="293"/>
      <c r="JT46" s="293"/>
      <c r="JU46" s="293"/>
      <c r="JV46" s="293"/>
      <c r="JW46" s="293"/>
      <c r="JX46" s="293"/>
      <c r="JY46" s="293"/>
      <c r="JZ46" s="293"/>
      <c r="KA46" s="293"/>
      <c r="KB46" s="293"/>
      <c r="KC46" s="293"/>
      <c r="KD46" s="293"/>
      <c r="KE46" s="293"/>
      <c r="KF46" s="293"/>
      <c r="KG46" s="293"/>
      <c r="KH46" s="293"/>
      <c r="KI46" s="293"/>
      <c r="KJ46" s="293"/>
      <c r="KK46" s="293"/>
      <c r="KL46" s="293"/>
      <c r="KM46" s="293"/>
      <c r="KN46" s="293"/>
      <c r="KO46" s="293"/>
      <c r="KP46" s="293"/>
      <c r="KQ46" s="293"/>
      <c r="KR46" s="293"/>
      <c r="KS46" s="293"/>
      <c r="KT46" s="293"/>
      <c r="KU46" s="293"/>
      <c r="KV46" s="293"/>
      <c r="KW46" s="293"/>
      <c r="KX46" s="293"/>
      <c r="KY46" s="293"/>
      <c r="KZ46" s="293"/>
      <c r="LA46" s="293"/>
      <c r="LB46" s="293"/>
      <c r="LC46" s="293"/>
      <c r="LD46" s="293"/>
      <c r="LE46" s="293"/>
      <c r="LF46" s="293"/>
      <c r="LG46" s="293"/>
      <c r="LH46" s="293"/>
      <c r="LI46" s="293"/>
      <c r="LL46" s="293"/>
      <c r="LM46" s="293"/>
      <c r="LN46" s="293"/>
      <c r="LO46" s="293"/>
      <c r="LP46" s="293"/>
      <c r="LQ46" s="293"/>
    </row>
    <row r="47" ht="15" customHeight="1" spans="1:329">
      <c r="A47" s="293"/>
      <c r="C47" s="293"/>
      <c r="D47" s="293"/>
      <c r="E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187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293"/>
      <c r="CN47" s="293"/>
      <c r="CO47" s="293"/>
      <c r="CP47" s="293"/>
      <c r="CQ47" s="293"/>
      <c r="CR47" s="293"/>
      <c r="CS47" s="29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293"/>
      <c r="EC47" s="293"/>
      <c r="ED47" s="293"/>
      <c r="EE47" s="293"/>
      <c r="EF47" s="293"/>
      <c r="EG47" s="293"/>
      <c r="EH47" s="293"/>
      <c r="EI47" s="293"/>
      <c r="EJ47" s="293"/>
      <c r="EK47" s="293"/>
      <c r="EL47" s="293"/>
      <c r="EM47" s="293"/>
      <c r="EN47" s="293"/>
      <c r="EO47" s="293"/>
      <c r="EP47" s="293"/>
      <c r="EQ47" s="293"/>
      <c r="ER47" s="293"/>
      <c r="ES47" s="293"/>
      <c r="ET47" s="293"/>
      <c r="EU47" s="293"/>
      <c r="EV47" s="293"/>
      <c r="EW47" s="293"/>
      <c r="EX47" s="293"/>
      <c r="EY47" s="293"/>
      <c r="EZ47" s="293"/>
      <c r="FA47" s="293"/>
      <c r="FB47" s="293"/>
      <c r="FC47" s="293"/>
      <c r="FD47" s="293"/>
      <c r="FE47" s="293"/>
      <c r="FF47" s="293"/>
      <c r="FG47" s="293"/>
      <c r="FH47" s="293"/>
      <c r="FI47" s="293"/>
      <c r="FJ47" s="293"/>
      <c r="FK47" s="293"/>
      <c r="FL47" s="293"/>
      <c r="FM47" s="293"/>
      <c r="FN47" s="293"/>
      <c r="FO47" s="293"/>
      <c r="FP47" s="293"/>
      <c r="FQ47" s="293"/>
      <c r="FR47" s="293"/>
      <c r="FS47" s="293"/>
      <c r="FT47" s="293"/>
      <c r="FU47" s="293"/>
      <c r="FV47" s="293"/>
      <c r="FW47" s="293"/>
      <c r="FX47" s="293"/>
      <c r="FY47" s="293"/>
      <c r="FZ47" s="293"/>
      <c r="GA47" s="293"/>
      <c r="GB47" s="293"/>
      <c r="GC47" s="293"/>
      <c r="GD47" s="293"/>
      <c r="GE47" s="293"/>
      <c r="GF47" s="293"/>
      <c r="GG47" s="293"/>
      <c r="GH47" s="293"/>
      <c r="GI47" s="293"/>
      <c r="GJ47" s="293"/>
      <c r="GK47" s="293"/>
      <c r="GL47" s="293"/>
      <c r="GM47" s="293"/>
      <c r="GN47" s="293"/>
      <c r="GO47" s="293"/>
      <c r="GP47" s="293"/>
      <c r="GQ47" s="293"/>
      <c r="GR47" s="293"/>
      <c r="GS47" s="293"/>
      <c r="GT47" s="293"/>
      <c r="GU47" s="293"/>
      <c r="GV47" s="293"/>
      <c r="GW47" s="293"/>
      <c r="GX47" s="293"/>
      <c r="GY47" s="293"/>
      <c r="GZ47" s="293"/>
      <c r="HA47" s="293"/>
      <c r="HB47" s="293"/>
      <c r="HC47" s="293"/>
      <c r="HD47" s="293"/>
      <c r="HE47" s="293"/>
      <c r="HF47" s="293"/>
      <c r="HH47" s="293"/>
      <c r="HI47" s="293"/>
      <c r="HJ47" s="293"/>
      <c r="HK47" s="293"/>
      <c r="HL47" s="293"/>
      <c r="HM47" s="293"/>
      <c r="HN47" s="293"/>
      <c r="HO47" s="293"/>
      <c r="HP47" s="293"/>
      <c r="HQ47" s="293"/>
      <c r="HR47" s="293"/>
      <c r="HS47" s="293"/>
      <c r="HT47" s="293"/>
      <c r="HU47" s="293"/>
      <c r="HV47" s="293"/>
      <c r="HW47" s="293"/>
      <c r="HX47" s="293"/>
      <c r="HY47" s="293"/>
      <c r="HZ47" s="293"/>
      <c r="IA47" s="293"/>
      <c r="IB47" s="293"/>
      <c r="IC47" s="293"/>
      <c r="ID47" s="293"/>
      <c r="IE47" s="293"/>
      <c r="IF47" s="293"/>
      <c r="IG47" s="293"/>
      <c r="IH47" s="293"/>
      <c r="II47" s="293"/>
      <c r="IJ47" s="293"/>
      <c r="IK47" s="293"/>
      <c r="IL47" s="293"/>
      <c r="IM47" s="293"/>
      <c r="IN47" s="293"/>
      <c r="IO47" s="293"/>
      <c r="IP47" s="293"/>
      <c r="IQ47" s="293"/>
      <c r="IR47" s="293"/>
      <c r="IS47" s="293"/>
      <c r="IT47" s="293"/>
      <c r="IU47" s="293"/>
      <c r="IV47" s="293"/>
      <c r="IW47" s="293"/>
      <c r="IX47" s="293"/>
      <c r="IY47" s="293"/>
      <c r="IZ47" s="293"/>
      <c r="JA47" s="293"/>
      <c r="JB47" s="293"/>
      <c r="JC47" s="293"/>
      <c r="JD47" s="293"/>
      <c r="JE47" s="293"/>
      <c r="JF47" s="293"/>
      <c r="JG47" s="293"/>
      <c r="JH47" s="293"/>
      <c r="JI47" s="293"/>
      <c r="JJ47" s="293"/>
      <c r="JK47" s="293"/>
      <c r="JL47" s="293"/>
      <c r="JM47" s="293"/>
      <c r="JN47" s="293"/>
      <c r="JO47" s="293"/>
      <c r="JP47" s="293"/>
      <c r="JQ47" s="293"/>
      <c r="JR47" s="293"/>
      <c r="JS47" s="293"/>
      <c r="JT47" s="293"/>
      <c r="JU47" s="293"/>
      <c r="JV47" s="293"/>
      <c r="JW47" s="293"/>
      <c r="JX47" s="293"/>
      <c r="JY47" s="293"/>
      <c r="JZ47" s="293"/>
      <c r="KA47" s="293"/>
      <c r="KB47" s="293"/>
      <c r="KC47" s="293"/>
      <c r="KD47" s="293"/>
      <c r="KE47" s="293"/>
      <c r="KF47" s="293"/>
      <c r="KG47" s="293"/>
      <c r="KH47" s="293"/>
      <c r="KI47" s="293"/>
      <c r="KJ47" s="293"/>
      <c r="KK47" s="293"/>
      <c r="KL47" s="293"/>
      <c r="KM47" s="293"/>
      <c r="KN47" s="293"/>
      <c r="KO47" s="293"/>
      <c r="KP47" s="293"/>
      <c r="KQ47" s="293"/>
      <c r="KR47" s="293"/>
      <c r="KS47" s="293"/>
      <c r="KT47" s="293"/>
      <c r="KU47" s="293"/>
      <c r="KV47" s="293"/>
      <c r="KW47" s="293"/>
      <c r="KX47" s="293"/>
      <c r="KY47" s="293"/>
      <c r="KZ47" s="293"/>
      <c r="LA47" s="293"/>
      <c r="LB47" s="293"/>
      <c r="LC47" s="293"/>
      <c r="LD47" s="293"/>
      <c r="LE47" s="293"/>
      <c r="LF47" s="293"/>
      <c r="LG47" s="293"/>
      <c r="LH47" s="293"/>
      <c r="LI47" s="293"/>
      <c r="LL47" s="293"/>
      <c r="LM47" s="293"/>
      <c r="LN47" s="293"/>
      <c r="LO47" s="293"/>
      <c r="LP47" s="293"/>
      <c r="LQ47" s="293"/>
    </row>
    <row r="48" ht="15" customHeight="1" spans="1:329">
      <c r="A48" s="293"/>
      <c r="C48" s="293"/>
      <c r="D48" s="293"/>
      <c r="E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187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293"/>
      <c r="CN48" s="293"/>
      <c r="CO48" s="293"/>
      <c r="CP48" s="293"/>
      <c r="CQ48" s="293"/>
      <c r="CR48" s="293"/>
      <c r="CS48" s="293"/>
      <c r="CT48" s="293"/>
      <c r="CU48" s="293"/>
      <c r="CV48" s="293"/>
      <c r="CW48" s="293"/>
      <c r="CX48" s="293"/>
      <c r="CY48" s="293"/>
      <c r="CZ48" s="293"/>
      <c r="DA48" s="293"/>
      <c r="DB48" s="293"/>
      <c r="DC48" s="293"/>
      <c r="DD48" s="293"/>
      <c r="DE48" s="293"/>
      <c r="DF48" s="293"/>
      <c r="DG48" s="293"/>
      <c r="DH48" s="293"/>
      <c r="DI48" s="293"/>
      <c r="DJ48" s="293"/>
      <c r="DK48" s="293"/>
      <c r="DL48" s="293"/>
      <c r="DM48" s="293"/>
      <c r="DN48" s="293"/>
      <c r="DO48" s="293"/>
      <c r="DP48" s="293"/>
      <c r="DQ48" s="293"/>
      <c r="DR48" s="293"/>
      <c r="DS48" s="293"/>
      <c r="DT48" s="293"/>
      <c r="DU48" s="293"/>
      <c r="DV48" s="293"/>
      <c r="DW48" s="293"/>
      <c r="DX48" s="293"/>
      <c r="DY48" s="293"/>
      <c r="DZ48" s="293"/>
      <c r="EA48" s="293"/>
      <c r="EB48" s="293"/>
      <c r="EC48" s="293"/>
      <c r="ED48" s="293"/>
      <c r="EE48" s="293"/>
      <c r="EF48" s="293"/>
      <c r="EG48" s="293"/>
      <c r="EH48" s="293"/>
      <c r="EI48" s="293"/>
      <c r="EJ48" s="293"/>
      <c r="EK48" s="293"/>
      <c r="EL48" s="293"/>
      <c r="EM48" s="293"/>
      <c r="EN48" s="293"/>
      <c r="EO48" s="293"/>
      <c r="EP48" s="293"/>
      <c r="EQ48" s="293"/>
      <c r="ER48" s="293"/>
      <c r="ES48" s="293"/>
      <c r="ET48" s="293"/>
      <c r="EU48" s="293"/>
      <c r="EV48" s="293"/>
      <c r="EW48" s="293"/>
      <c r="EX48" s="293"/>
      <c r="EY48" s="293"/>
      <c r="EZ48" s="293"/>
      <c r="FA48" s="293"/>
      <c r="FB48" s="293"/>
      <c r="FC48" s="293"/>
      <c r="FD48" s="293"/>
      <c r="FE48" s="293"/>
      <c r="FF48" s="293"/>
      <c r="FG48" s="293"/>
      <c r="FH48" s="293"/>
      <c r="FI48" s="293"/>
      <c r="FJ48" s="293"/>
      <c r="FK48" s="293"/>
      <c r="FL48" s="293"/>
      <c r="FM48" s="293"/>
      <c r="FN48" s="293"/>
      <c r="FO48" s="293"/>
      <c r="FP48" s="293"/>
      <c r="FQ48" s="293"/>
      <c r="FR48" s="293"/>
      <c r="FS48" s="293"/>
      <c r="FT48" s="293"/>
      <c r="FU48" s="293"/>
      <c r="FV48" s="293"/>
      <c r="FW48" s="293"/>
      <c r="FX48" s="293"/>
      <c r="FY48" s="293"/>
      <c r="FZ48" s="293"/>
      <c r="GA48" s="293"/>
      <c r="GB48" s="293"/>
      <c r="GC48" s="293"/>
      <c r="GD48" s="293"/>
      <c r="GE48" s="293"/>
      <c r="GF48" s="293"/>
      <c r="GG48" s="293"/>
      <c r="GH48" s="293"/>
      <c r="GI48" s="293"/>
      <c r="GJ48" s="293"/>
      <c r="GK48" s="293"/>
      <c r="GL48" s="293"/>
      <c r="GM48" s="293"/>
      <c r="GN48" s="293"/>
      <c r="GO48" s="293"/>
      <c r="GP48" s="293"/>
      <c r="GQ48" s="293"/>
      <c r="GR48" s="293"/>
      <c r="GS48" s="293"/>
      <c r="GT48" s="293"/>
      <c r="GU48" s="293"/>
      <c r="GV48" s="293"/>
      <c r="GW48" s="293"/>
      <c r="GX48" s="293"/>
      <c r="GY48" s="293"/>
      <c r="GZ48" s="293"/>
      <c r="HA48" s="293"/>
      <c r="HB48" s="293"/>
      <c r="HC48" s="293"/>
      <c r="HD48" s="293"/>
      <c r="HE48" s="293"/>
      <c r="HF48" s="293"/>
      <c r="HH48" s="293"/>
      <c r="HI48" s="293"/>
      <c r="HJ48" s="293"/>
      <c r="HK48" s="293"/>
      <c r="HL48" s="293"/>
      <c r="HM48" s="293"/>
      <c r="HN48" s="293"/>
      <c r="HO48" s="293"/>
      <c r="HP48" s="293"/>
      <c r="HQ48" s="293"/>
      <c r="HR48" s="293"/>
      <c r="HS48" s="293"/>
      <c r="HT48" s="293"/>
      <c r="HU48" s="293"/>
      <c r="HV48" s="293"/>
      <c r="HW48" s="293"/>
      <c r="HX48" s="293"/>
      <c r="HY48" s="293"/>
      <c r="HZ48" s="293"/>
      <c r="IA48" s="293"/>
      <c r="IB48" s="293"/>
      <c r="IC48" s="293"/>
      <c r="ID48" s="293"/>
      <c r="IE48" s="293"/>
      <c r="IF48" s="293"/>
      <c r="IG48" s="293"/>
      <c r="IH48" s="293"/>
      <c r="II48" s="293"/>
      <c r="IJ48" s="293"/>
      <c r="IK48" s="293"/>
      <c r="IL48" s="293"/>
      <c r="IM48" s="293"/>
      <c r="IN48" s="293"/>
      <c r="IO48" s="293"/>
      <c r="IP48" s="293"/>
      <c r="IQ48" s="293"/>
      <c r="IR48" s="293"/>
      <c r="IS48" s="293"/>
      <c r="IT48" s="293"/>
      <c r="IU48" s="293"/>
      <c r="IV48" s="293"/>
      <c r="IW48" s="293"/>
      <c r="IX48" s="293"/>
      <c r="IY48" s="293"/>
      <c r="IZ48" s="293"/>
      <c r="JA48" s="293"/>
      <c r="JB48" s="293"/>
      <c r="JC48" s="293"/>
      <c r="JD48" s="293"/>
      <c r="JE48" s="293"/>
      <c r="JF48" s="293"/>
      <c r="JG48" s="293"/>
      <c r="JH48" s="293"/>
      <c r="JI48" s="293"/>
      <c r="JJ48" s="293"/>
      <c r="JK48" s="293"/>
      <c r="JL48" s="293"/>
      <c r="JM48" s="293"/>
      <c r="JN48" s="293"/>
      <c r="JO48" s="293"/>
      <c r="JP48" s="293"/>
      <c r="JQ48" s="293"/>
      <c r="JR48" s="293"/>
      <c r="JS48" s="293"/>
      <c r="JT48" s="293"/>
      <c r="JU48" s="293"/>
      <c r="JV48" s="293"/>
      <c r="JW48" s="293"/>
      <c r="JX48" s="293"/>
      <c r="JY48" s="293"/>
      <c r="JZ48" s="293"/>
      <c r="KA48" s="293"/>
      <c r="KB48" s="293"/>
      <c r="KC48" s="293"/>
      <c r="KD48" s="293"/>
      <c r="KE48" s="293"/>
      <c r="KF48" s="293"/>
      <c r="KG48" s="293"/>
      <c r="KH48" s="293"/>
      <c r="KI48" s="293"/>
      <c r="KJ48" s="293"/>
      <c r="KK48" s="293"/>
      <c r="KL48" s="293"/>
      <c r="KM48" s="293"/>
      <c r="KN48" s="293"/>
      <c r="KO48" s="293"/>
      <c r="KP48" s="293"/>
      <c r="KQ48" s="293"/>
      <c r="KR48" s="293"/>
      <c r="KS48" s="293"/>
      <c r="KT48" s="293"/>
      <c r="KU48" s="293"/>
      <c r="KV48" s="293"/>
      <c r="KW48" s="293"/>
      <c r="KX48" s="293"/>
      <c r="KY48" s="293"/>
      <c r="KZ48" s="293"/>
      <c r="LA48" s="293"/>
      <c r="LB48" s="293"/>
      <c r="LC48" s="293"/>
      <c r="LD48" s="293"/>
      <c r="LE48" s="293"/>
      <c r="LF48" s="293"/>
      <c r="LG48" s="293"/>
      <c r="LH48" s="293"/>
      <c r="LI48" s="293"/>
      <c r="LL48" s="293"/>
      <c r="LM48" s="293"/>
      <c r="LN48" s="293"/>
      <c r="LO48" s="293"/>
      <c r="LP48" s="293"/>
      <c r="LQ48" s="293"/>
    </row>
    <row r="49" ht="15" customHeight="1" spans="1:329">
      <c r="A49" s="293"/>
      <c r="C49" s="293"/>
      <c r="D49" s="293"/>
      <c r="E49" s="293"/>
      <c r="P49" s="293"/>
      <c r="Q49" s="293"/>
      <c r="R49" s="293"/>
      <c r="S49" s="293"/>
      <c r="T49" s="293"/>
      <c r="U49" s="293"/>
      <c r="V49" s="293"/>
      <c r="W49" s="293"/>
      <c r="X49" s="293"/>
      <c r="Y49" s="293"/>
      <c r="Z49" s="293"/>
      <c r="AA49" s="293"/>
      <c r="AB49" s="293"/>
      <c r="AC49" s="293"/>
      <c r="AD49" s="293"/>
      <c r="AE49" s="293"/>
      <c r="AF49" s="293"/>
      <c r="AG49" s="293"/>
      <c r="AH49" s="293"/>
      <c r="AI49" s="293"/>
      <c r="AJ49" s="293"/>
      <c r="AK49" s="293"/>
      <c r="AL49" s="293"/>
      <c r="AM49" s="293"/>
      <c r="AN49" s="293"/>
      <c r="AO49" s="293"/>
      <c r="AP49" s="293"/>
      <c r="AQ49" s="293"/>
      <c r="AR49" s="293"/>
      <c r="AS49" s="293"/>
      <c r="AT49" s="293"/>
      <c r="AU49" s="293"/>
      <c r="AV49" s="293"/>
      <c r="AW49" s="293"/>
      <c r="AX49" s="293"/>
      <c r="AY49" s="293"/>
      <c r="AZ49" s="293"/>
      <c r="BA49" s="293"/>
      <c r="BB49" s="293"/>
      <c r="BC49" s="293"/>
      <c r="BD49" s="293"/>
      <c r="BE49" s="187"/>
      <c r="BF49" s="293"/>
      <c r="BG49" s="293"/>
      <c r="BH49" s="293"/>
      <c r="BI49" s="293"/>
      <c r="BJ49" s="293"/>
      <c r="BK49" s="293"/>
      <c r="BL49" s="293"/>
      <c r="BM49" s="293"/>
      <c r="BN49" s="293"/>
      <c r="BO49" s="293"/>
      <c r="BP49" s="293"/>
      <c r="BQ49" s="293"/>
      <c r="BR49" s="293"/>
      <c r="BS49" s="293"/>
      <c r="BT49" s="293"/>
      <c r="BU49" s="293"/>
      <c r="BV49" s="293"/>
      <c r="BW49" s="293"/>
      <c r="BX49" s="293"/>
      <c r="BY49" s="293"/>
      <c r="BZ49" s="293"/>
      <c r="CA49" s="293"/>
      <c r="CB49" s="293"/>
      <c r="CC49" s="293"/>
      <c r="CD49" s="293"/>
      <c r="CE49" s="293"/>
      <c r="CF49" s="293"/>
      <c r="CG49" s="293"/>
      <c r="CH49" s="293"/>
      <c r="CI49" s="293"/>
      <c r="CJ49" s="293"/>
      <c r="CK49" s="293"/>
      <c r="CL49" s="293"/>
      <c r="CM49" s="293"/>
      <c r="CN49" s="293"/>
      <c r="CO49" s="293"/>
      <c r="CP49" s="293"/>
      <c r="CQ49" s="293"/>
      <c r="CR49" s="293"/>
      <c r="CS49" s="293"/>
      <c r="CT49" s="293"/>
      <c r="CU49" s="293"/>
      <c r="CV49" s="293"/>
      <c r="CW49" s="293"/>
      <c r="CX49" s="293"/>
      <c r="CY49" s="293"/>
      <c r="CZ49" s="293"/>
      <c r="DA49" s="293"/>
      <c r="DB49" s="293"/>
      <c r="DC49" s="293"/>
      <c r="DD49" s="293"/>
      <c r="DE49" s="293"/>
      <c r="DF49" s="293"/>
      <c r="DG49" s="293"/>
      <c r="DH49" s="293"/>
      <c r="DI49" s="293"/>
      <c r="DJ49" s="293"/>
      <c r="DK49" s="293"/>
      <c r="DL49" s="293"/>
      <c r="DM49" s="293"/>
      <c r="DN49" s="293"/>
      <c r="DO49" s="293"/>
      <c r="DP49" s="293"/>
      <c r="DQ49" s="293"/>
      <c r="DR49" s="293"/>
      <c r="DS49" s="293"/>
      <c r="DT49" s="293"/>
      <c r="DU49" s="293"/>
      <c r="DV49" s="293"/>
      <c r="DW49" s="293"/>
      <c r="DX49" s="293"/>
      <c r="DY49" s="293"/>
      <c r="DZ49" s="293"/>
      <c r="EA49" s="293"/>
      <c r="EB49" s="293"/>
      <c r="EC49" s="293"/>
      <c r="ED49" s="293"/>
      <c r="EE49" s="293"/>
      <c r="EF49" s="293"/>
      <c r="EG49" s="293"/>
      <c r="EH49" s="293"/>
      <c r="EI49" s="293"/>
      <c r="EJ49" s="293"/>
      <c r="EK49" s="293"/>
      <c r="EL49" s="293"/>
      <c r="EM49" s="293"/>
      <c r="EN49" s="293"/>
      <c r="EO49" s="293"/>
      <c r="EP49" s="293"/>
      <c r="EQ49" s="293"/>
      <c r="ER49" s="293"/>
      <c r="ES49" s="293"/>
      <c r="ET49" s="293"/>
      <c r="EU49" s="293"/>
      <c r="EV49" s="293"/>
      <c r="EW49" s="293"/>
      <c r="EX49" s="293"/>
      <c r="EY49" s="293"/>
      <c r="EZ49" s="293"/>
      <c r="FA49" s="293"/>
      <c r="FB49" s="293"/>
      <c r="FC49" s="293"/>
      <c r="FD49" s="293"/>
      <c r="FE49" s="293"/>
      <c r="FF49" s="293"/>
      <c r="FG49" s="293"/>
      <c r="FH49" s="293"/>
      <c r="FI49" s="293"/>
      <c r="FJ49" s="293"/>
      <c r="FK49" s="293"/>
      <c r="FL49" s="293"/>
      <c r="FM49" s="293"/>
      <c r="FN49" s="293"/>
      <c r="FO49" s="293"/>
      <c r="FP49" s="293"/>
      <c r="FQ49" s="293"/>
      <c r="FR49" s="293"/>
      <c r="FS49" s="293"/>
      <c r="FT49" s="293"/>
      <c r="FU49" s="293"/>
      <c r="FV49" s="293"/>
      <c r="FW49" s="293"/>
      <c r="FX49" s="293"/>
      <c r="FY49" s="293"/>
      <c r="FZ49" s="293"/>
      <c r="GA49" s="293"/>
      <c r="GB49" s="293"/>
      <c r="GC49" s="293"/>
      <c r="GD49" s="293"/>
      <c r="GE49" s="293"/>
      <c r="GF49" s="293"/>
      <c r="GG49" s="293"/>
      <c r="GH49" s="293"/>
      <c r="GI49" s="293"/>
      <c r="GJ49" s="293"/>
      <c r="GK49" s="293"/>
      <c r="GL49" s="293"/>
      <c r="GM49" s="293"/>
      <c r="GN49" s="293"/>
      <c r="GO49" s="293"/>
      <c r="GP49" s="293"/>
      <c r="GQ49" s="293"/>
      <c r="GR49" s="293"/>
      <c r="GS49" s="293"/>
      <c r="GT49" s="293"/>
      <c r="GU49" s="293"/>
      <c r="GV49" s="293"/>
      <c r="GW49" s="293"/>
      <c r="GX49" s="293"/>
      <c r="GY49" s="293"/>
      <c r="GZ49" s="293"/>
      <c r="HA49" s="293"/>
      <c r="HB49" s="293"/>
      <c r="HC49" s="293"/>
      <c r="HD49" s="293"/>
      <c r="HE49" s="293"/>
      <c r="HF49" s="293"/>
      <c r="HH49" s="293"/>
      <c r="HI49" s="293"/>
      <c r="HJ49" s="293"/>
      <c r="HK49" s="293"/>
      <c r="HL49" s="293"/>
      <c r="HM49" s="293"/>
      <c r="HN49" s="293"/>
      <c r="HO49" s="293"/>
      <c r="HP49" s="293"/>
      <c r="HQ49" s="293"/>
      <c r="HR49" s="293"/>
      <c r="HS49" s="293"/>
      <c r="HT49" s="293"/>
      <c r="HU49" s="293"/>
      <c r="HV49" s="293"/>
      <c r="HW49" s="293"/>
      <c r="HX49" s="293"/>
      <c r="HY49" s="293"/>
      <c r="HZ49" s="293"/>
      <c r="IA49" s="293"/>
      <c r="IB49" s="293"/>
      <c r="IC49" s="293"/>
      <c r="ID49" s="293"/>
      <c r="IE49" s="293"/>
      <c r="IF49" s="293"/>
      <c r="IG49" s="293"/>
      <c r="IH49" s="293"/>
      <c r="II49" s="293"/>
      <c r="IJ49" s="293"/>
      <c r="IK49" s="293"/>
      <c r="IL49" s="293"/>
      <c r="IM49" s="293"/>
      <c r="IN49" s="293"/>
      <c r="IO49" s="293"/>
      <c r="IP49" s="293"/>
      <c r="IQ49" s="293"/>
      <c r="IR49" s="293"/>
      <c r="IS49" s="293"/>
      <c r="IT49" s="293"/>
      <c r="IU49" s="293"/>
      <c r="IV49" s="293"/>
      <c r="IW49" s="293"/>
      <c r="IX49" s="293"/>
      <c r="IY49" s="293"/>
      <c r="IZ49" s="293"/>
      <c r="JA49" s="293"/>
      <c r="JB49" s="293"/>
      <c r="JC49" s="293"/>
      <c r="JD49" s="293"/>
      <c r="JE49" s="293"/>
      <c r="JF49" s="293"/>
      <c r="JG49" s="293"/>
      <c r="JH49" s="293"/>
      <c r="JI49" s="293"/>
      <c r="JJ49" s="293"/>
      <c r="JK49" s="293"/>
      <c r="JL49" s="293"/>
      <c r="JM49" s="293"/>
      <c r="JN49" s="293"/>
      <c r="JO49" s="293"/>
      <c r="JP49" s="293"/>
      <c r="JQ49" s="293"/>
      <c r="JR49" s="293"/>
      <c r="JS49" s="293"/>
      <c r="JT49" s="293"/>
      <c r="JU49" s="293"/>
      <c r="JV49" s="293"/>
      <c r="JW49" s="293"/>
      <c r="JX49" s="293"/>
      <c r="JY49" s="293"/>
      <c r="JZ49" s="293"/>
      <c r="KA49" s="293"/>
      <c r="KB49" s="293"/>
      <c r="KC49" s="293"/>
      <c r="KD49" s="293"/>
      <c r="KE49" s="293"/>
      <c r="KF49" s="293"/>
      <c r="KG49" s="293"/>
      <c r="KH49" s="293"/>
      <c r="KI49" s="293"/>
      <c r="KJ49" s="293"/>
      <c r="KK49" s="293"/>
      <c r="KL49" s="293"/>
      <c r="KM49" s="293"/>
      <c r="KN49" s="293"/>
      <c r="KO49" s="293"/>
      <c r="KP49" s="293"/>
      <c r="KQ49" s="293"/>
      <c r="KR49" s="293"/>
      <c r="KS49" s="293"/>
      <c r="KT49" s="293"/>
      <c r="KU49" s="293"/>
      <c r="KV49" s="293"/>
      <c r="KW49" s="293"/>
      <c r="KX49" s="293"/>
      <c r="KY49" s="293"/>
      <c r="KZ49" s="293"/>
      <c r="LA49" s="293"/>
      <c r="LB49" s="293"/>
      <c r="LC49" s="293"/>
      <c r="LD49" s="293"/>
      <c r="LE49" s="293"/>
      <c r="LF49" s="293"/>
      <c r="LG49" s="293"/>
      <c r="LH49" s="293"/>
      <c r="LI49" s="293"/>
      <c r="LL49" s="293"/>
      <c r="LM49" s="293"/>
      <c r="LN49" s="293"/>
      <c r="LO49" s="293"/>
      <c r="LP49" s="293"/>
      <c r="LQ49" s="293"/>
    </row>
    <row r="50" ht="15" customHeight="1" spans="1:329">
      <c r="A50" s="293"/>
      <c r="C50" s="293"/>
      <c r="D50" s="293"/>
      <c r="E50" s="293"/>
      <c r="P50" s="293"/>
      <c r="Q50" s="293"/>
      <c r="R50" s="293"/>
      <c r="S50" s="293"/>
      <c r="T50" s="293"/>
      <c r="U50" s="293"/>
      <c r="V50" s="293"/>
      <c r="W50" s="293"/>
      <c r="X50" s="293"/>
      <c r="Y50" s="293"/>
      <c r="Z50" s="293"/>
      <c r="AA50" s="293"/>
      <c r="AB50" s="293"/>
      <c r="AC50" s="293"/>
      <c r="AD50" s="293"/>
      <c r="AE50" s="293"/>
      <c r="AF50" s="293"/>
      <c r="AG50" s="293"/>
      <c r="AH50" s="293"/>
      <c r="AI50" s="293"/>
      <c r="AJ50" s="293"/>
      <c r="AK50" s="293"/>
      <c r="AL50" s="293"/>
      <c r="AM50" s="293"/>
      <c r="AN50" s="293"/>
      <c r="AO50" s="293"/>
      <c r="AP50" s="293"/>
      <c r="AQ50" s="293"/>
      <c r="AR50" s="293"/>
      <c r="AS50" s="293"/>
      <c r="AT50" s="293"/>
      <c r="AU50" s="293"/>
      <c r="AV50" s="293"/>
      <c r="AW50" s="293"/>
      <c r="AX50" s="293"/>
      <c r="AY50" s="293"/>
      <c r="AZ50" s="293"/>
      <c r="BA50" s="293"/>
      <c r="BB50" s="293"/>
      <c r="BC50" s="293"/>
      <c r="BD50" s="293"/>
      <c r="BE50" s="187"/>
      <c r="BF50" s="293"/>
      <c r="BG50" s="293"/>
      <c r="BH50" s="293"/>
      <c r="BI50" s="293"/>
      <c r="BJ50" s="293"/>
      <c r="BK50" s="293"/>
      <c r="BL50" s="293"/>
      <c r="BM50" s="293"/>
      <c r="BN50" s="293"/>
      <c r="BO50" s="293"/>
      <c r="BP50" s="293"/>
      <c r="BQ50" s="293"/>
      <c r="BR50" s="293"/>
      <c r="BS50" s="293"/>
      <c r="BT50" s="293"/>
      <c r="BU50" s="293"/>
      <c r="BV50" s="293"/>
      <c r="BW50" s="293"/>
      <c r="BX50" s="293"/>
      <c r="BY50" s="293"/>
      <c r="BZ50" s="293"/>
      <c r="CA50" s="293"/>
      <c r="CB50" s="293"/>
      <c r="CC50" s="293"/>
      <c r="CD50" s="293"/>
      <c r="CE50" s="293"/>
      <c r="CF50" s="293"/>
      <c r="CG50" s="293"/>
      <c r="CH50" s="293"/>
      <c r="CI50" s="293"/>
      <c r="CJ50" s="293"/>
      <c r="CK50" s="293"/>
      <c r="CL50" s="293"/>
      <c r="CM50" s="293"/>
      <c r="CN50" s="293"/>
      <c r="CO50" s="293"/>
      <c r="CP50" s="293"/>
      <c r="CQ50" s="293"/>
      <c r="CR50" s="293"/>
      <c r="CS50" s="293"/>
      <c r="CT50" s="293"/>
      <c r="CU50" s="293"/>
      <c r="CV50" s="293"/>
      <c r="CW50" s="293"/>
      <c r="CX50" s="293"/>
      <c r="CY50" s="293"/>
      <c r="CZ50" s="293"/>
      <c r="DA50" s="293"/>
      <c r="DB50" s="293"/>
      <c r="DC50" s="293"/>
      <c r="DD50" s="293"/>
      <c r="DE50" s="293"/>
      <c r="DF50" s="293"/>
      <c r="DG50" s="293"/>
      <c r="DH50" s="293"/>
      <c r="DI50" s="293"/>
      <c r="DJ50" s="293"/>
      <c r="DK50" s="293"/>
      <c r="DL50" s="293"/>
      <c r="DM50" s="293"/>
      <c r="DN50" s="293"/>
      <c r="DO50" s="293"/>
      <c r="DP50" s="293"/>
      <c r="DQ50" s="293"/>
      <c r="DR50" s="293"/>
      <c r="DS50" s="293"/>
      <c r="DT50" s="293"/>
      <c r="DU50" s="293"/>
      <c r="DV50" s="293"/>
      <c r="DW50" s="293"/>
      <c r="DX50" s="293"/>
      <c r="DY50" s="293"/>
      <c r="DZ50" s="293"/>
      <c r="EA50" s="293"/>
      <c r="EB50" s="293"/>
      <c r="EC50" s="293"/>
      <c r="ED50" s="293"/>
      <c r="EE50" s="293"/>
      <c r="EF50" s="293"/>
      <c r="EG50" s="293"/>
      <c r="EH50" s="293"/>
      <c r="EI50" s="293"/>
      <c r="EJ50" s="293"/>
      <c r="EK50" s="293"/>
      <c r="EL50" s="293"/>
      <c r="EM50" s="293"/>
      <c r="EN50" s="293"/>
      <c r="EO50" s="293"/>
      <c r="EP50" s="293"/>
      <c r="EQ50" s="293"/>
      <c r="ER50" s="293"/>
      <c r="ES50" s="293"/>
      <c r="ET50" s="293"/>
      <c r="EU50" s="293"/>
      <c r="EV50" s="293"/>
      <c r="EW50" s="293"/>
      <c r="EX50" s="293"/>
      <c r="EY50" s="293"/>
      <c r="EZ50" s="293"/>
      <c r="FA50" s="293"/>
      <c r="FB50" s="293"/>
      <c r="FC50" s="293"/>
      <c r="FD50" s="293"/>
      <c r="FE50" s="293"/>
      <c r="FF50" s="293"/>
      <c r="FG50" s="293"/>
      <c r="FH50" s="293"/>
      <c r="FI50" s="293"/>
      <c r="FJ50" s="293"/>
      <c r="FK50" s="293"/>
      <c r="FL50" s="293"/>
      <c r="FM50" s="293"/>
      <c r="FN50" s="293"/>
      <c r="FO50" s="293"/>
      <c r="FP50" s="293"/>
      <c r="FQ50" s="293"/>
      <c r="FR50" s="293"/>
      <c r="FS50" s="293"/>
      <c r="FT50" s="293"/>
      <c r="FU50" s="293"/>
      <c r="FV50" s="293"/>
      <c r="FW50" s="293"/>
      <c r="FX50" s="293"/>
      <c r="FY50" s="293"/>
      <c r="FZ50" s="293"/>
      <c r="GA50" s="293"/>
      <c r="GB50" s="293"/>
      <c r="GC50" s="293"/>
      <c r="GD50" s="293"/>
      <c r="GE50" s="293"/>
      <c r="GF50" s="293"/>
      <c r="GG50" s="293"/>
      <c r="GH50" s="293"/>
      <c r="GI50" s="293"/>
      <c r="GJ50" s="293"/>
      <c r="GK50" s="293"/>
      <c r="GL50" s="293"/>
      <c r="GM50" s="293"/>
      <c r="GN50" s="293"/>
      <c r="GO50" s="293"/>
      <c r="GP50" s="293"/>
      <c r="GQ50" s="293"/>
      <c r="GR50" s="293"/>
      <c r="GS50" s="293"/>
      <c r="GT50" s="293"/>
      <c r="GU50" s="293"/>
      <c r="GV50" s="293"/>
      <c r="GW50" s="293"/>
      <c r="GX50" s="293"/>
      <c r="GY50" s="293"/>
      <c r="GZ50" s="293"/>
      <c r="HA50" s="293"/>
      <c r="HB50" s="293"/>
      <c r="HC50" s="293"/>
      <c r="HD50" s="293"/>
      <c r="HE50" s="293"/>
      <c r="HF50" s="293"/>
      <c r="HH50" s="293"/>
      <c r="HI50" s="293"/>
      <c r="HJ50" s="293"/>
      <c r="HK50" s="293"/>
      <c r="HL50" s="293"/>
      <c r="HM50" s="293"/>
      <c r="HN50" s="293"/>
      <c r="HO50" s="293"/>
      <c r="HP50" s="293"/>
      <c r="HQ50" s="293"/>
      <c r="HR50" s="293"/>
      <c r="HS50" s="293"/>
      <c r="HT50" s="293"/>
      <c r="HU50" s="293"/>
      <c r="HV50" s="293"/>
      <c r="HW50" s="293"/>
      <c r="HX50" s="293"/>
      <c r="HY50" s="293"/>
      <c r="HZ50" s="293"/>
      <c r="IA50" s="293"/>
      <c r="IB50" s="293"/>
      <c r="IC50" s="293"/>
      <c r="ID50" s="293"/>
      <c r="IE50" s="293"/>
      <c r="IF50" s="293"/>
      <c r="IG50" s="293"/>
      <c r="IH50" s="293"/>
      <c r="II50" s="293"/>
      <c r="IJ50" s="293"/>
      <c r="IK50" s="293"/>
      <c r="IL50" s="293"/>
      <c r="IM50" s="293"/>
      <c r="IN50" s="293"/>
      <c r="IO50" s="293"/>
      <c r="IP50" s="293"/>
      <c r="IQ50" s="293"/>
      <c r="IR50" s="293"/>
      <c r="IS50" s="293"/>
      <c r="IT50" s="293"/>
      <c r="IU50" s="293"/>
      <c r="IV50" s="293"/>
      <c r="IW50" s="293"/>
      <c r="IX50" s="293"/>
      <c r="IY50" s="293"/>
      <c r="IZ50" s="293"/>
      <c r="JA50" s="293"/>
      <c r="JB50" s="293"/>
      <c r="JC50" s="293"/>
      <c r="JD50" s="293"/>
      <c r="JE50" s="293"/>
      <c r="JF50" s="293"/>
      <c r="JG50" s="293"/>
      <c r="JH50" s="293"/>
      <c r="JI50" s="293"/>
      <c r="JJ50" s="293"/>
      <c r="JK50" s="293"/>
      <c r="JL50" s="293"/>
      <c r="JM50" s="293"/>
      <c r="JN50" s="293"/>
      <c r="JO50" s="293"/>
      <c r="JP50" s="293"/>
      <c r="JQ50" s="293"/>
      <c r="JR50" s="293"/>
      <c r="JS50" s="293"/>
      <c r="JT50" s="293"/>
      <c r="JU50" s="293"/>
      <c r="JV50" s="293"/>
      <c r="JW50" s="293"/>
      <c r="JX50" s="293"/>
      <c r="JY50" s="293"/>
      <c r="JZ50" s="293"/>
      <c r="KA50" s="293"/>
      <c r="KB50" s="293"/>
      <c r="KC50" s="293"/>
      <c r="KD50" s="293"/>
      <c r="KE50" s="293"/>
      <c r="KF50" s="293"/>
      <c r="KG50" s="293"/>
      <c r="KH50" s="293"/>
      <c r="KI50" s="293"/>
      <c r="KJ50" s="293"/>
      <c r="KK50" s="293"/>
      <c r="KL50" s="293"/>
      <c r="KM50" s="293"/>
      <c r="KN50" s="293"/>
      <c r="KO50" s="293"/>
      <c r="KP50" s="293"/>
      <c r="KQ50" s="293"/>
      <c r="KR50" s="293"/>
      <c r="KS50" s="293"/>
      <c r="KT50" s="293"/>
      <c r="KU50" s="293"/>
      <c r="KV50" s="293"/>
      <c r="KW50" s="293"/>
      <c r="KX50" s="293"/>
      <c r="KY50" s="293"/>
      <c r="KZ50" s="293"/>
      <c r="LA50" s="293"/>
      <c r="LB50" s="293"/>
      <c r="LC50" s="293"/>
      <c r="LD50" s="293"/>
      <c r="LE50" s="293"/>
      <c r="LF50" s="293"/>
      <c r="LG50" s="293"/>
      <c r="LH50" s="293"/>
      <c r="LI50" s="293"/>
      <c r="LL50" s="293"/>
      <c r="LM50" s="293"/>
      <c r="LN50" s="293"/>
      <c r="LO50" s="293"/>
      <c r="LP50" s="293"/>
      <c r="LQ50" s="293"/>
    </row>
    <row r="51" ht="15" customHeight="1" spans="1:329">
      <c r="A51" s="293"/>
      <c r="C51" s="293"/>
      <c r="D51" s="293"/>
      <c r="E51" s="293"/>
      <c r="P51" s="293"/>
      <c r="Q51" s="293"/>
      <c r="R51" s="293"/>
      <c r="S51" s="293"/>
      <c r="T51" s="293"/>
      <c r="U51" s="293"/>
      <c r="V51" s="293"/>
      <c r="W51" s="293"/>
      <c r="X51" s="293"/>
      <c r="Y51" s="293"/>
      <c r="Z51" s="293"/>
      <c r="AA51" s="293"/>
      <c r="AB51" s="293"/>
      <c r="AC51" s="293"/>
      <c r="AD51" s="293"/>
      <c r="AE51" s="293"/>
      <c r="AF51" s="293"/>
      <c r="AG51" s="293"/>
      <c r="AH51" s="293"/>
      <c r="AI51" s="293"/>
      <c r="AJ51" s="293"/>
      <c r="AK51" s="293"/>
      <c r="AL51" s="293"/>
      <c r="AM51" s="293"/>
      <c r="AN51" s="293"/>
      <c r="AO51" s="293"/>
      <c r="AP51" s="293"/>
      <c r="AQ51" s="293"/>
      <c r="AR51" s="293"/>
      <c r="AS51" s="293"/>
      <c r="AT51" s="293"/>
      <c r="AU51" s="293"/>
      <c r="AV51" s="293"/>
      <c r="AW51" s="293"/>
      <c r="AX51" s="293"/>
      <c r="AY51" s="293"/>
      <c r="AZ51" s="293"/>
      <c r="BA51" s="293"/>
      <c r="BB51" s="293"/>
      <c r="BC51" s="293"/>
      <c r="BD51" s="293"/>
      <c r="BE51" s="187"/>
      <c r="BF51" s="293"/>
      <c r="BG51" s="293"/>
      <c r="BH51" s="293"/>
      <c r="BI51" s="293"/>
      <c r="BJ51" s="293"/>
      <c r="BK51" s="293"/>
      <c r="BL51" s="293"/>
      <c r="BM51" s="293"/>
      <c r="BN51" s="293"/>
      <c r="BO51" s="293"/>
      <c r="BP51" s="293"/>
      <c r="BQ51" s="293"/>
      <c r="BR51" s="293"/>
      <c r="BS51" s="293"/>
      <c r="BT51" s="293"/>
      <c r="BU51" s="293"/>
      <c r="BV51" s="293"/>
      <c r="BW51" s="293"/>
      <c r="BX51" s="293"/>
      <c r="BY51" s="293"/>
      <c r="BZ51" s="293"/>
      <c r="CA51" s="293"/>
      <c r="CB51" s="293"/>
      <c r="CC51" s="293"/>
      <c r="CD51" s="293"/>
      <c r="CE51" s="293"/>
      <c r="CF51" s="293"/>
      <c r="CG51" s="293"/>
      <c r="CH51" s="293"/>
      <c r="CI51" s="293"/>
      <c r="CJ51" s="293"/>
      <c r="CK51" s="293"/>
      <c r="CL51" s="293"/>
      <c r="CM51" s="293"/>
      <c r="CN51" s="293"/>
      <c r="CO51" s="293"/>
      <c r="CP51" s="293"/>
      <c r="CQ51" s="293"/>
      <c r="CR51" s="293"/>
      <c r="CS51" s="293"/>
      <c r="CT51" s="293"/>
      <c r="CU51" s="293"/>
      <c r="CV51" s="293"/>
      <c r="CW51" s="293"/>
      <c r="CX51" s="293"/>
      <c r="CY51" s="293"/>
      <c r="CZ51" s="293"/>
      <c r="DA51" s="293"/>
      <c r="DB51" s="293"/>
      <c r="DC51" s="293"/>
      <c r="DD51" s="293"/>
      <c r="DE51" s="293"/>
      <c r="DF51" s="293"/>
      <c r="DG51" s="293"/>
      <c r="DH51" s="293"/>
      <c r="DI51" s="293"/>
      <c r="DJ51" s="293"/>
      <c r="DK51" s="293"/>
      <c r="DL51" s="293"/>
      <c r="DM51" s="293"/>
      <c r="DN51" s="293"/>
      <c r="DO51" s="293"/>
      <c r="DP51" s="293"/>
      <c r="DQ51" s="293"/>
      <c r="DR51" s="293"/>
      <c r="DS51" s="293"/>
      <c r="DT51" s="293"/>
      <c r="DU51" s="293"/>
      <c r="DV51" s="293"/>
      <c r="DW51" s="293"/>
      <c r="DX51" s="293"/>
      <c r="DY51" s="293"/>
      <c r="DZ51" s="293"/>
      <c r="EA51" s="293"/>
      <c r="EB51" s="293"/>
      <c r="EC51" s="293"/>
      <c r="ED51" s="293"/>
      <c r="EE51" s="293"/>
      <c r="EF51" s="293"/>
      <c r="EG51" s="293"/>
      <c r="EH51" s="293"/>
      <c r="EI51" s="293"/>
      <c r="EJ51" s="293"/>
      <c r="EK51" s="293"/>
      <c r="EL51" s="293"/>
      <c r="EM51" s="293"/>
      <c r="EN51" s="293"/>
      <c r="EO51" s="293"/>
      <c r="EP51" s="293"/>
      <c r="EQ51" s="293"/>
      <c r="ER51" s="293"/>
      <c r="ES51" s="293"/>
      <c r="ET51" s="293"/>
      <c r="EU51" s="293"/>
      <c r="EV51" s="293"/>
      <c r="EW51" s="293"/>
      <c r="EX51" s="293"/>
      <c r="EY51" s="293"/>
      <c r="EZ51" s="293"/>
      <c r="FA51" s="293"/>
      <c r="FB51" s="293"/>
      <c r="FC51" s="293"/>
      <c r="FD51" s="293"/>
      <c r="FE51" s="293"/>
      <c r="FF51" s="293"/>
      <c r="FG51" s="293"/>
      <c r="FH51" s="293"/>
      <c r="FI51" s="293"/>
      <c r="FJ51" s="293"/>
      <c r="FK51" s="293"/>
      <c r="FL51" s="293"/>
      <c r="FM51" s="293"/>
      <c r="FN51" s="293"/>
      <c r="FO51" s="293"/>
      <c r="FP51" s="293"/>
      <c r="FQ51" s="293"/>
      <c r="FR51" s="293"/>
      <c r="FS51" s="293"/>
      <c r="FT51" s="293"/>
      <c r="FU51" s="293"/>
      <c r="FV51" s="293"/>
      <c r="FW51" s="293"/>
      <c r="FX51" s="293"/>
      <c r="FY51" s="293"/>
      <c r="FZ51" s="293"/>
      <c r="GA51" s="293"/>
      <c r="GB51" s="293"/>
      <c r="GC51" s="293"/>
      <c r="GD51" s="293"/>
      <c r="GE51" s="293"/>
      <c r="GF51" s="293"/>
      <c r="GG51" s="293"/>
      <c r="GH51" s="293"/>
      <c r="GI51" s="293"/>
      <c r="GJ51" s="293"/>
      <c r="GK51" s="293"/>
      <c r="GL51" s="293"/>
      <c r="GM51" s="293"/>
      <c r="GN51" s="293"/>
      <c r="GO51" s="293"/>
      <c r="GP51" s="293"/>
      <c r="GQ51" s="293"/>
      <c r="GR51" s="293"/>
      <c r="GS51" s="293"/>
      <c r="GT51" s="293"/>
      <c r="GU51" s="293"/>
      <c r="GV51" s="293"/>
      <c r="GW51" s="293"/>
      <c r="GX51" s="293"/>
      <c r="GY51" s="293"/>
      <c r="GZ51" s="293"/>
      <c r="HA51" s="293"/>
      <c r="HB51" s="293"/>
      <c r="HC51" s="293"/>
      <c r="HD51" s="293"/>
      <c r="HE51" s="293"/>
      <c r="HF51" s="293"/>
      <c r="HH51" s="293"/>
      <c r="HI51" s="293"/>
      <c r="HJ51" s="293"/>
      <c r="HK51" s="293"/>
      <c r="HL51" s="293"/>
      <c r="HM51" s="293"/>
      <c r="HN51" s="293"/>
      <c r="HO51" s="293"/>
      <c r="HP51" s="293"/>
      <c r="HQ51" s="293"/>
      <c r="HR51" s="293"/>
      <c r="HS51" s="293"/>
      <c r="HT51" s="293"/>
      <c r="HU51" s="293"/>
      <c r="HV51" s="293"/>
      <c r="HW51" s="293"/>
      <c r="HX51" s="293"/>
      <c r="HY51" s="293"/>
      <c r="HZ51" s="293"/>
      <c r="IA51" s="293"/>
      <c r="IB51" s="293"/>
      <c r="IC51" s="293"/>
      <c r="ID51" s="293"/>
      <c r="IE51" s="293"/>
      <c r="IF51" s="293"/>
      <c r="IG51" s="293"/>
      <c r="IH51" s="293"/>
      <c r="II51" s="293"/>
      <c r="IJ51" s="293"/>
      <c r="IK51" s="293"/>
      <c r="IL51" s="293"/>
      <c r="IM51" s="293"/>
      <c r="IN51" s="293"/>
      <c r="IO51" s="293"/>
      <c r="IP51" s="293"/>
      <c r="IQ51" s="293"/>
      <c r="IR51" s="293"/>
      <c r="IS51" s="293"/>
      <c r="IT51" s="293"/>
      <c r="IU51" s="293"/>
      <c r="IV51" s="293"/>
      <c r="IW51" s="293"/>
      <c r="IX51" s="293"/>
      <c r="IY51" s="293"/>
      <c r="IZ51" s="293"/>
      <c r="JA51" s="293"/>
      <c r="JB51" s="293"/>
      <c r="JC51" s="293"/>
      <c r="JD51" s="293"/>
      <c r="JE51" s="293"/>
      <c r="JF51" s="293"/>
      <c r="JG51" s="293"/>
      <c r="JH51" s="293"/>
      <c r="JI51" s="293"/>
      <c r="JJ51" s="293"/>
      <c r="JK51" s="293"/>
      <c r="JL51" s="293"/>
      <c r="JM51" s="293"/>
      <c r="JN51" s="293"/>
      <c r="JO51" s="293"/>
      <c r="JP51" s="293"/>
      <c r="JQ51" s="293"/>
      <c r="JR51" s="293"/>
      <c r="JS51" s="293"/>
      <c r="JT51" s="293"/>
      <c r="JU51" s="293"/>
      <c r="JV51" s="293"/>
      <c r="JW51" s="293"/>
      <c r="JX51" s="293"/>
      <c r="JY51" s="293"/>
      <c r="JZ51" s="293"/>
      <c r="KA51" s="293"/>
      <c r="KB51" s="293"/>
      <c r="KC51" s="293"/>
      <c r="KD51" s="293"/>
      <c r="KE51" s="293"/>
      <c r="KF51" s="293"/>
      <c r="KG51" s="293"/>
      <c r="KH51" s="293"/>
      <c r="KI51" s="293"/>
      <c r="KJ51" s="293"/>
      <c r="KK51" s="293"/>
      <c r="KL51" s="293"/>
      <c r="KM51" s="293"/>
      <c r="KN51" s="293"/>
      <c r="KO51" s="293"/>
      <c r="KP51" s="293"/>
      <c r="KQ51" s="293"/>
      <c r="KR51" s="293"/>
      <c r="KS51" s="293"/>
      <c r="KT51" s="293"/>
      <c r="KU51" s="293"/>
      <c r="KV51" s="293"/>
      <c r="KW51" s="293"/>
      <c r="KX51" s="293"/>
      <c r="KY51" s="293"/>
      <c r="KZ51" s="293"/>
      <c r="LA51" s="293"/>
      <c r="LB51" s="293"/>
      <c r="LC51" s="293"/>
      <c r="LD51" s="293"/>
      <c r="LE51" s="293"/>
      <c r="LF51" s="293"/>
      <c r="LG51" s="293"/>
      <c r="LH51" s="293"/>
      <c r="LI51" s="293"/>
      <c r="LL51" s="293"/>
      <c r="LM51" s="293"/>
      <c r="LN51" s="293"/>
      <c r="LO51" s="293"/>
      <c r="LP51" s="293"/>
      <c r="LQ51" s="293"/>
    </row>
    <row r="52" ht="15" customHeight="1" spans="1:329">
      <c r="A52" s="293"/>
      <c r="C52" s="293"/>
      <c r="D52" s="293"/>
      <c r="E52" s="293"/>
      <c r="P52" s="293"/>
      <c r="Q52" s="293"/>
      <c r="R52" s="293"/>
      <c r="S52" s="293"/>
      <c r="T52" s="293"/>
      <c r="U52" s="293"/>
      <c r="V52" s="293"/>
      <c r="W52" s="293"/>
      <c r="X52" s="293"/>
      <c r="Y52" s="293"/>
      <c r="Z52" s="293"/>
      <c r="AA52" s="293"/>
      <c r="AB52" s="293"/>
      <c r="AC52" s="293"/>
      <c r="AD52" s="293"/>
      <c r="AE52" s="293"/>
      <c r="AF52" s="293"/>
      <c r="AG52" s="293"/>
      <c r="AH52" s="293"/>
      <c r="AI52" s="293"/>
      <c r="AJ52" s="293"/>
      <c r="AK52" s="293"/>
      <c r="AL52" s="293"/>
      <c r="AM52" s="293"/>
      <c r="AN52" s="293"/>
      <c r="AO52" s="293"/>
      <c r="AP52" s="293"/>
      <c r="AQ52" s="293"/>
      <c r="AR52" s="293"/>
      <c r="AS52" s="293"/>
      <c r="AT52" s="293"/>
      <c r="AU52" s="293"/>
      <c r="AV52" s="293"/>
      <c r="AW52" s="293"/>
      <c r="AX52" s="293"/>
      <c r="AY52" s="293"/>
      <c r="AZ52" s="293"/>
      <c r="BA52" s="293"/>
      <c r="BB52" s="293"/>
      <c r="BC52" s="293"/>
      <c r="BD52" s="293"/>
      <c r="BE52" s="187"/>
      <c r="BF52" s="293"/>
      <c r="BG52" s="293"/>
      <c r="BH52" s="293"/>
      <c r="BI52" s="293"/>
      <c r="BJ52" s="293"/>
      <c r="BK52" s="293"/>
      <c r="BL52" s="293"/>
      <c r="BM52" s="293"/>
      <c r="BN52" s="293"/>
      <c r="BO52" s="293"/>
      <c r="BP52" s="293"/>
      <c r="BQ52" s="293"/>
      <c r="BR52" s="293"/>
      <c r="BS52" s="293"/>
      <c r="BT52" s="293"/>
      <c r="BU52" s="293"/>
      <c r="BV52" s="293"/>
      <c r="BW52" s="293"/>
      <c r="BX52" s="293"/>
      <c r="BY52" s="293"/>
      <c r="BZ52" s="293"/>
      <c r="CA52" s="293"/>
      <c r="CB52" s="293"/>
      <c r="CC52" s="293"/>
      <c r="CD52" s="293"/>
      <c r="CE52" s="293"/>
      <c r="CF52" s="293"/>
      <c r="CG52" s="293"/>
      <c r="CH52" s="293"/>
      <c r="CI52" s="293"/>
      <c r="CJ52" s="293"/>
      <c r="CK52" s="293"/>
      <c r="CL52" s="293"/>
      <c r="CM52" s="293"/>
      <c r="CN52" s="293"/>
      <c r="CO52" s="293"/>
      <c r="CP52" s="293"/>
      <c r="CQ52" s="293"/>
      <c r="CR52" s="293"/>
      <c r="CS52" s="293"/>
      <c r="CT52" s="293"/>
      <c r="CU52" s="293"/>
      <c r="CV52" s="293"/>
      <c r="CW52" s="293"/>
      <c r="CX52" s="293"/>
      <c r="CY52" s="293"/>
      <c r="CZ52" s="293"/>
      <c r="DA52" s="293"/>
      <c r="DB52" s="293"/>
      <c r="DC52" s="293"/>
      <c r="DD52" s="293"/>
      <c r="DE52" s="293"/>
      <c r="DF52" s="293"/>
      <c r="DG52" s="293"/>
      <c r="DH52" s="293"/>
      <c r="DI52" s="293"/>
      <c r="DJ52" s="293"/>
      <c r="DK52" s="293"/>
      <c r="DL52" s="293"/>
      <c r="DM52" s="293"/>
      <c r="DN52" s="293"/>
      <c r="DO52" s="293"/>
      <c r="DP52" s="293"/>
      <c r="DQ52" s="293"/>
      <c r="DR52" s="293"/>
      <c r="DS52" s="293"/>
      <c r="DT52" s="293"/>
      <c r="DU52" s="293"/>
      <c r="DV52" s="293"/>
      <c r="DW52" s="293"/>
      <c r="DX52" s="293"/>
      <c r="DY52" s="293"/>
      <c r="DZ52" s="293"/>
      <c r="EA52" s="293"/>
      <c r="EB52" s="293"/>
      <c r="EC52" s="293"/>
      <c r="ED52" s="293"/>
      <c r="EE52" s="293"/>
      <c r="EF52" s="293"/>
      <c r="EG52" s="293"/>
      <c r="EH52" s="293"/>
      <c r="EI52" s="293"/>
      <c r="EJ52" s="293"/>
      <c r="EK52" s="293"/>
      <c r="EL52" s="293"/>
      <c r="EM52" s="293"/>
      <c r="EN52" s="293"/>
      <c r="EO52" s="293"/>
      <c r="EP52" s="293"/>
      <c r="EQ52" s="293"/>
      <c r="ER52" s="293"/>
      <c r="ES52" s="293"/>
      <c r="ET52" s="293"/>
      <c r="EU52" s="293"/>
      <c r="EV52" s="293"/>
      <c r="EW52" s="293"/>
      <c r="EX52" s="293"/>
      <c r="EY52" s="293"/>
      <c r="EZ52" s="293"/>
      <c r="FA52" s="293"/>
      <c r="FB52" s="293"/>
      <c r="FC52" s="293"/>
      <c r="FD52" s="293"/>
      <c r="FE52" s="293"/>
      <c r="FF52" s="293"/>
      <c r="FG52" s="293"/>
      <c r="FH52" s="293"/>
      <c r="FI52" s="293"/>
      <c r="FJ52" s="293"/>
      <c r="FK52" s="293"/>
      <c r="FL52" s="293"/>
      <c r="FM52" s="293"/>
      <c r="FN52" s="293"/>
      <c r="FO52" s="293"/>
      <c r="FP52" s="293"/>
      <c r="FQ52" s="293"/>
      <c r="FR52" s="293"/>
      <c r="FS52" s="293"/>
      <c r="FT52" s="293"/>
      <c r="FU52" s="293"/>
      <c r="FV52" s="293"/>
      <c r="FW52" s="293"/>
      <c r="FX52" s="293"/>
      <c r="FY52" s="293"/>
      <c r="FZ52" s="293"/>
      <c r="GA52" s="293"/>
      <c r="GB52" s="293"/>
      <c r="GC52" s="293"/>
      <c r="GD52" s="293"/>
      <c r="GE52" s="293"/>
      <c r="GF52" s="293"/>
      <c r="GG52" s="293"/>
      <c r="GH52" s="293"/>
      <c r="GI52" s="293"/>
      <c r="GJ52" s="293"/>
      <c r="GK52" s="293"/>
      <c r="GL52" s="293"/>
      <c r="GM52" s="293"/>
      <c r="GN52" s="293"/>
      <c r="GO52" s="293"/>
      <c r="GP52" s="293"/>
      <c r="GQ52" s="293"/>
      <c r="GR52" s="293"/>
      <c r="GS52" s="293"/>
      <c r="GT52" s="293"/>
      <c r="GU52" s="293"/>
      <c r="GV52" s="293"/>
      <c r="GW52" s="293"/>
      <c r="GX52" s="293"/>
      <c r="GY52" s="293"/>
      <c r="GZ52" s="293"/>
      <c r="HA52" s="293"/>
      <c r="HB52" s="293"/>
      <c r="HC52" s="293"/>
      <c r="HD52" s="293"/>
      <c r="HE52" s="293"/>
      <c r="HF52" s="293"/>
      <c r="HH52" s="293"/>
      <c r="HI52" s="293"/>
      <c r="HJ52" s="293"/>
      <c r="HK52" s="293"/>
      <c r="HL52" s="293"/>
      <c r="HM52" s="293"/>
      <c r="HN52" s="293"/>
      <c r="HO52" s="293"/>
      <c r="HP52" s="293"/>
      <c r="HQ52" s="293"/>
      <c r="HR52" s="293"/>
      <c r="HS52" s="293"/>
      <c r="HT52" s="293"/>
      <c r="HU52" s="293"/>
      <c r="HV52" s="293"/>
      <c r="HW52" s="293"/>
      <c r="HX52" s="293"/>
      <c r="HY52" s="293"/>
      <c r="HZ52" s="293"/>
      <c r="IA52" s="293"/>
      <c r="IB52" s="293"/>
      <c r="IC52" s="293"/>
      <c r="ID52" s="293"/>
      <c r="IE52" s="293"/>
      <c r="IF52" s="293"/>
      <c r="IG52" s="293"/>
      <c r="IH52" s="293"/>
      <c r="II52" s="293"/>
      <c r="IJ52" s="293"/>
      <c r="IK52" s="293"/>
      <c r="IL52" s="293"/>
      <c r="IM52" s="293"/>
      <c r="IN52" s="293"/>
      <c r="IO52" s="293"/>
      <c r="IP52" s="293"/>
      <c r="IQ52" s="293"/>
      <c r="IR52" s="293"/>
      <c r="IS52" s="293"/>
      <c r="IT52" s="293"/>
      <c r="IU52" s="293"/>
      <c r="IV52" s="293"/>
      <c r="IW52" s="293"/>
      <c r="IX52" s="293"/>
      <c r="IY52" s="293"/>
      <c r="IZ52" s="293"/>
      <c r="JA52" s="293"/>
      <c r="JB52" s="293"/>
      <c r="JC52" s="293"/>
      <c r="JD52" s="293"/>
      <c r="JE52" s="293"/>
      <c r="JF52" s="293"/>
      <c r="JG52" s="293"/>
      <c r="JH52" s="293"/>
      <c r="JI52" s="293"/>
      <c r="JJ52" s="293"/>
      <c r="JK52" s="293"/>
      <c r="JL52" s="293"/>
      <c r="JM52" s="293"/>
      <c r="JN52" s="293"/>
      <c r="JO52" s="293"/>
      <c r="JP52" s="293"/>
      <c r="JQ52" s="293"/>
      <c r="JR52" s="293"/>
      <c r="JS52" s="293"/>
      <c r="JT52" s="293"/>
      <c r="JU52" s="293"/>
      <c r="JV52" s="293"/>
      <c r="JW52" s="293"/>
      <c r="JX52" s="293"/>
      <c r="JY52" s="293"/>
      <c r="JZ52" s="293"/>
      <c r="KA52" s="293"/>
      <c r="KB52" s="293"/>
      <c r="KC52" s="293"/>
      <c r="KD52" s="293"/>
      <c r="KE52" s="293"/>
      <c r="KF52" s="293"/>
      <c r="KG52" s="293"/>
      <c r="KH52" s="293"/>
      <c r="KI52" s="293"/>
      <c r="KJ52" s="293"/>
      <c r="KK52" s="293"/>
      <c r="KL52" s="293"/>
      <c r="KM52" s="293"/>
      <c r="KN52" s="293"/>
      <c r="KO52" s="293"/>
      <c r="KP52" s="293"/>
      <c r="KQ52" s="293"/>
      <c r="KR52" s="293"/>
      <c r="KS52" s="293"/>
      <c r="KT52" s="293"/>
      <c r="KU52" s="293"/>
      <c r="KV52" s="293"/>
      <c r="KW52" s="293"/>
      <c r="KX52" s="293"/>
      <c r="KY52" s="293"/>
      <c r="KZ52" s="293"/>
      <c r="LA52" s="293"/>
      <c r="LB52" s="293"/>
      <c r="LC52" s="293"/>
      <c r="LD52" s="293"/>
      <c r="LE52" s="293"/>
      <c r="LF52" s="293"/>
      <c r="LG52" s="293"/>
      <c r="LH52" s="293"/>
      <c r="LI52" s="293"/>
      <c r="LL52" s="293"/>
      <c r="LM52" s="293"/>
      <c r="LN52" s="293"/>
      <c r="LO52" s="293"/>
      <c r="LP52" s="293"/>
      <c r="LQ52" s="293"/>
    </row>
  </sheetData>
  <sortState ref="F62:AH68">
    <sortCondition ref="F62" descending="1"/>
  </sortState>
  <mergeCells count="26">
    <mergeCell ref="B1:LK1"/>
    <mergeCell ref="B2:LK2"/>
    <mergeCell ref="I4:FJ4"/>
    <mergeCell ref="FK4:JR4"/>
    <mergeCell ref="JZ4:LI4"/>
    <mergeCell ref="G7:H7"/>
    <mergeCell ref="LJ7:LK7"/>
    <mergeCell ref="G11:H11"/>
    <mergeCell ref="LJ11:LK11"/>
    <mergeCell ref="G15:H15"/>
    <mergeCell ref="LJ15:LK15"/>
    <mergeCell ref="G20:H20"/>
    <mergeCell ref="LJ20:LK20"/>
    <mergeCell ref="G25:H25"/>
    <mergeCell ref="LJ25:LK25"/>
    <mergeCell ref="G29:H29"/>
    <mergeCell ref="LJ29:LK29"/>
    <mergeCell ref="G33:H33"/>
    <mergeCell ref="LJ33:LK33"/>
    <mergeCell ref="A1:A40"/>
    <mergeCell ref="D4:D5"/>
    <mergeCell ref="E4:E5"/>
    <mergeCell ref="F4:F5"/>
    <mergeCell ref="B4:C5"/>
    <mergeCell ref="LJ4:LK5"/>
    <mergeCell ref="G4:H5"/>
  </mergeCells>
  <printOptions horizontalCentered="1"/>
  <pageMargins left="0.433070866141732" right="0.393700787401575" top="0.78740157480315" bottom="0.196850393700787" header="0.236220472440945" footer="0.551181102362205"/>
  <pageSetup paperSize="9" scale="61" fitToHeight="0" orientation="landscape" useFirstPageNumber="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-0.249977111117893"/>
  </sheetPr>
  <dimension ref="A1:CL67"/>
  <sheetViews>
    <sheetView view="pageBreakPreview" zoomScale="90" zoomScaleNormal="90" topLeftCell="A4" workbookViewId="0">
      <pane xSplit="1" ySplit="2" topLeftCell="B6" activePane="bottomRight" state="frozen"/>
      <selection/>
      <selection pane="topRight"/>
      <selection pane="bottomLeft"/>
      <selection pane="bottomRight" activeCell="Z8" sqref="Z8"/>
    </sheetView>
  </sheetViews>
  <sheetFormatPr defaultColWidth="9.13888888888889" defaultRowHeight="14.4"/>
  <cols>
    <col min="1" max="1" width="2.42592592592593" style="184" customWidth="1"/>
    <col min="2" max="2" width="4.13888888888889" style="41" customWidth="1"/>
    <col min="3" max="3" width="4.57407407407407" style="42" customWidth="1"/>
    <col min="4" max="4" width="8.28703703703704" style="185" customWidth="1"/>
    <col min="5" max="5" width="6" style="41" customWidth="1"/>
    <col min="6" max="6" width="2" style="41" customWidth="1"/>
    <col min="7" max="7" width="47.8518518518519" style="41" customWidth="1"/>
    <col min="8" max="8" width="6.42592592592593" style="41" hidden="1" customWidth="1"/>
    <col min="9" max="25" width="7.42592592592593" style="41" hidden="1" customWidth="1"/>
    <col min="26" max="26" width="7.42592592592593" style="41" customWidth="1"/>
    <col min="27" max="27" width="7.42592592592593" style="186" customWidth="1"/>
    <col min="28" max="31" width="7.42592592592593" style="41" hidden="1" customWidth="1"/>
    <col min="32" max="40" width="5.71296296296296" style="42" hidden="1" customWidth="1"/>
    <col min="41" max="41" width="5.71296296296296" style="42" customWidth="1"/>
    <col min="42" max="42" width="7.42592592592593" style="187" customWidth="1"/>
    <col min="43" max="45" width="5.71296296296296" style="42" hidden="1" customWidth="1"/>
    <col min="46" max="46" width="7.28703703703704" style="42" hidden="1" customWidth="1"/>
    <col min="47" max="47" width="5.71296296296296" style="42" hidden="1" customWidth="1"/>
    <col min="48" max="48" width="5.85185185185185" style="42" hidden="1" customWidth="1"/>
    <col min="49" max="49" width="6.57407407407407" style="42" hidden="1" customWidth="1"/>
    <col min="50" max="59" width="5.71296296296296" style="42" hidden="1" customWidth="1"/>
    <col min="60" max="60" width="7.13888888888889" style="42" hidden="1" customWidth="1"/>
    <col min="61" max="61" width="7.42592592592593" style="42" hidden="1" customWidth="1"/>
    <col min="62" max="66" width="5.71296296296296" style="42" hidden="1" customWidth="1"/>
    <col min="67" max="68" width="5.71296296296296" style="42" customWidth="1"/>
    <col min="69" max="76" width="5.71296296296296" style="42" hidden="1" customWidth="1"/>
    <col min="77" max="78" width="6.71296296296296" style="42" hidden="1" customWidth="1"/>
    <col min="79" max="80" width="6.71296296296296" style="42" customWidth="1"/>
    <col min="81" max="81" width="2.57407407407407" style="41" customWidth="1"/>
    <col min="82" max="82" width="42.5740740740741" style="41" customWidth="1"/>
    <col min="83" max="83" width="8.85185185185185" style="188" customWidth="1"/>
    <col min="84" max="86" width="7.85185185185185" style="88" customWidth="1"/>
    <col min="87" max="88" width="8.13888888888889" style="88" customWidth="1"/>
    <col min="89" max="90" width="9.13888888888889" style="41" customWidth="1"/>
    <col min="91" max="16384" width="9.13888888888889" style="41"/>
  </cols>
  <sheetData>
    <row r="1" ht="15.75" customHeight="1" spans="1:88">
      <c r="A1" s="563" t="s">
        <v>728</v>
      </c>
      <c r="C1" s="190" t="s">
        <v>715</v>
      </c>
      <c r="D1" s="190"/>
      <c r="E1" s="190"/>
      <c r="F1" s="191"/>
      <c r="G1" s="190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237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1"/>
      <c r="CD1" s="190"/>
      <c r="CF1" s="265"/>
      <c r="CG1" s="265"/>
      <c r="CH1" s="265"/>
      <c r="CI1" s="265"/>
      <c r="CJ1" s="265"/>
    </row>
    <row r="2" ht="18" customHeight="1" spans="1:88">
      <c r="A2" s="189"/>
      <c r="C2" s="193" t="s">
        <v>716</v>
      </c>
      <c r="D2" s="193"/>
      <c r="E2" s="193"/>
      <c r="F2" s="194"/>
      <c r="G2" s="193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238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250"/>
      <c r="AQ2" s="193"/>
      <c r="AR2" s="193"/>
      <c r="AS2" s="193"/>
      <c r="AT2" s="193"/>
      <c r="AU2" s="193"/>
      <c r="AV2" s="193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4"/>
      <c r="CD2" s="193"/>
      <c r="CF2" s="115"/>
      <c r="CG2" s="115"/>
      <c r="CH2" s="115"/>
      <c r="CI2" s="115"/>
      <c r="CJ2" s="115"/>
    </row>
    <row r="3" ht="8.25" customHeight="1" spans="1:88">
      <c r="A3" s="189"/>
      <c r="C3" s="46"/>
      <c r="D3" s="196"/>
      <c r="E3" s="46"/>
      <c r="F3" s="197"/>
      <c r="G3" s="46"/>
      <c r="H3" s="198"/>
      <c r="I3" s="198"/>
      <c r="J3" s="198"/>
      <c r="K3" s="198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9"/>
      <c r="AB3" s="235"/>
      <c r="AC3" s="235"/>
      <c r="AD3" s="235"/>
      <c r="AE3" s="235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51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  <c r="BS3" s="252"/>
      <c r="BT3" s="252"/>
      <c r="BU3" s="252"/>
      <c r="BV3" s="252"/>
      <c r="BW3" s="252"/>
      <c r="BX3" s="252"/>
      <c r="BY3" s="47"/>
      <c r="BZ3" s="47"/>
      <c r="CA3" s="47"/>
      <c r="CB3" s="47"/>
      <c r="CC3" s="197"/>
      <c r="CD3" s="46"/>
      <c r="CF3" s="115"/>
      <c r="CG3" s="115"/>
      <c r="CH3" s="115"/>
      <c r="CI3" s="115"/>
      <c r="CJ3" s="115"/>
    </row>
    <row r="4" s="25" customFormat="1" ht="81" customHeight="1" spans="1:88">
      <c r="A4" s="199"/>
      <c r="B4" s="51" t="s">
        <v>729</v>
      </c>
      <c r="C4" s="51"/>
      <c r="D4" s="200"/>
      <c r="E4" s="123"/>
      <c r="F4" s="51" t="s">
        <v>479</v>
      </c>
      <c r="G4" s="51"/>
      <c r="H4" s="201" t="s">
        <v>730</v>
      </c>
      <c r="I4" s="201"/>
      <c r="J4" s="201"/>
      <c r="K4" s="201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53" t="s">
        <v>731</v>
      </c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 t="s">
        <v>732</v>
      </c>
      <c r="BU4" s="253"/>
      <c r="BV4" s="253"/>
      <c r="BW4" s="253"/>
      <c r="BX4" s="253"/>
      <c r="BY4" s="253"/>
      <c r="BZ4" s="253"/>
      <c r="CA4" s="253"/>
      <c r="CB4" s="253"/>
      <c r="CC4" s="98" t="s">
        <v>647</v>
      </c>
      <c r="CD4" s="98"/>
      <c r="CE4" s="266"/>
      <c r="CF4" s="267"/>
      <c r="CG4" s="267"/>
      <c r="CH4" s="267"/>
      <c r="CI4" s="267"/>
      <c r="CJ4" s="267"/>
    </row>
    <row r="5" s="74" customFormat="1" ht="54.75" customHeight="1" spans="1:88">
      <c r="A5" s="199"/>
      <c r="B5" s="54"/>
      <c r="C5" s="54"/>
      <c r="D5" s="202" t="s">
        <v>733</v>
      </c>
      <c r="E5" s="97" t="s">
        <v>734</v>
      </c>
      <c r="F5" s="54"/>
      <c r="G5" s="54"/>
      <c r="H5" s="203" t="s">
        <v>735</v>
      </c>
      <c r="I5" s="203" t="s">
        <v>736</v>
      </c>
      <c r="J5" s="203" t="s">
        <v>737</v>
      </c>
      <c r="K5" s="203" t="s">
        <v>738</v>
      </c>
      <c r="L5" s="203" t="s">
        <v>739</v>
      </c>
      <c r="M5" s="203" t="s">
        <v>740</v>
      </c>
      <c r="N5" s="203" t="s">
        <v>741</v>
      </c>
      <c r="O5" s="203" t="s">
        <v>742</v>
      </c>
      <c r="P5" s="203" t="s">
        <v>743</v>
      </c>
      <c r="Q5" s="203" t="s">
        <v>744</v>
      </c>
      <c r="R5" s="203" t="s">
        <v>745</v>
      </c>
      <c r="S5" s="203" t="s">
        <v>746</v>
      </c>
      <c r="T5" s="203" t="s">
        <v>747</v>
      </c>
      <c r="U5" s="203" t="s">
        <v>748</v>
      </c>
      <c r="V5" s="203" t="s">
        <v>749</v>
      </c>
      <c r="W5" s="203" t="s">
        <v>750</v>
      </c>
      <c r="X5" s="203" t="s">
        <v>751</v>
      </c>
      <c r="Y5" s="203" t="s">
        <v>752</v>
      </c>
      <c r="Z5" s="203" t="s">
        <v>753</v>
      </c>
      <c r="AA5" s="241" t="s">
        <v>754</v>
      </c>
      <c r="AB5" s="203" t="s">
        <v>755</v>
      </c>
      <c r="AC5" s="203" t="s">
        <v>756</v>
      </c>
      <c r="AD5" s="203" t="s">
        <v>757</v>
      </c>
      <c r="AE5" s="203" t="s">
        <v>758</v>
      </c>
      <c r="AF5" s="203" t="s">
        <v>759</v>
      </c>
      <c r="AG5" s="203" t="s">
        <v>760</v>
      </c>
      <c r="AH5" s="203" t="s">
        <v>761</v>
      </c>
      <c r="AI5" s="206" t="s">
        <v>762</v>
      </c>
      <c r="AJ5" s="206" t="s">
        <v>763</v>
      </c>
      <c r="AK5" s="249" t="s">
        <v>764</v>
      </c>
      <c r="AL5" s="249" t="s">
        <v>765</v>
      </c>
      <c r="AM5" s="249" t="s">
        <v>766</v>
      </c>
      <c r="AN5" s="249" t="s">
        <v>767</v>
      </c>
      <c r="AO5" s="249" t="s">
        <v>768</v>
      </c>
      <c r="AP5" s="254" t="s">
        <v>769</v>
      </c>
      <c r="AQ5" s="255" t="s">
        <v>770</v>
      </c>
      <c r="AR5" s="255" t="s">
        <v>771</v>
      </c>
      <c r="AS5" s="255" t="s">
        <v>772</v>
      </c>
      <c r="AT5" s="201" t="s">
        <v>773</v>
      </c>
      <c r="AU5" s="201" t="s">
        <v>774</v>
      </c>
      <c r="AV5" s="201" t="s">
        <v>775</v>
      </c>
      <c r="AW5" s="201" t="s">
        <v>776</v>
      </c>
      <c r="AX5" s="201" t="s">
        <v>777</v>
      </c>
      <c r="AY5" s="201" t="s">
        <v>778</v>
      </c>
      <c r="AZ5" s="201" t="s">
        <v>779</v>
      </c>
      <c r="BA5" s="201" t="s">
        <v>780</v>
      </c>
      <c r="BB5" s="201" t="s">
        <v>781</v>
      </c>
      <c r="BC5" s="201" t="s">
        <v>782</v>
      </c>
      <c r="BD5" s="201" t="s">
        <v>783</v>
      </c>
      <c r="BE5" s="201" t="s">
        <v>784</v>
      </c>
      <c r="BF5" s="201" t="s">
        <v>785</v>
      </c>
      <c r="BG5" s="201" t="s">
        <v>786</v>
      </c>
      <c r="BH5" s="201" t="s">
        <v>787</v>
      </c>
      <c r="BI5" s="201" t="s">
        <v>788</v>
      </c>
      <c r="BJ5" s="201" t="s">
        <v>789</v>
      </c>
      <c r="BK5" s="201" t="s">
        <v>790</v>
      </c>
      <c r="BL5" s="201" t="s">
        <v>791</v>
      </c>
      <c r="BM5" s="201" t="s">
        <v>792</v>
      </c>
      <c r="BN5" s="201" t="s">
        <v>793</v>
      </c>
      <c r="BO5" s="201" t="s">
        <v>794</v>
      </c>
      <c r="BP5" s="201" t="s">
        <v>795</v>
      </c>
      <c r="BQ5" s="201" t="s">
        <v>796</v>
      </c>
      <c r="BR5" s="201" t="s">
        <v>797</v>
      </c>
      <c r="BS5" s="201" t="s">
        <v>798</v>
      </c>
      <c r="BT5" s="236" t="s">
        <v>799</v>
      </c>
      <c r="BU5" s="236" t="s">
        <v>800</v>
      </c>
      <c r="BV5" s="236" t="s">
        <v>801</v>
      </c>
      <c r="BW5" s="236" t="s">
        <v>802</v>
      </c>
      <c r="BX5" s="236" t="s">
        <v>803</v>
      </c>
      <c r="BY5" s="236" t="s">
        <v>804</v>
      </c>
      <c r="BZ5" s="236" t="s">
        <v>805</v>
      </c>
      <c r="CA5" s="236" t="s">
        <v>806</v>
      </c>
      <c r="CB5" s="236" t="s">
        <v>807</v>
      </c>
      <c r="CC5" s="99"/>
      <c r="CD5" s="99"/>
      <c r="CE5" s="268"/>
      <c r="CF5" s="267"/>
      <c r="CG5" s="267"/>
      <c r="CH5" s="267"/>
      <c r="CI5" s="267"/>
      <c r="CJ5" s="267"/>
    </row>
    <row r="6" s="39" customFormat="1" ht="12.75" customHeight="1" spans="1:88">
      <c r="A6" s="199"/>
      <c r="B6" s="56"/>
      <c r="C6" s="118"/>
      <c r="D6" s="58">
        <v>65.8854834870041</v>
      </c>
      <c r="E6" s="59" t="s">
        <v>22</v>
      </c>
      <c r="F6" s="204" t="s">
        <v>648</v>
      </c>
      <c r="G6" s="205"/>
      <c r="H6" s="206">
        <f>'Jadual5-2digit'!U5/'Jadual5-2digit'!I5*100-100</f>
        <v>4.20995582783634</v>
      </c>
      <c r="I6" s="206">
        <f>'Jadual5-2digit'!V5/'Jadual5-2digit'!J5*100-100</f>
        <v>4.35511554960439</v>
      </c>
      <c r="J6" s="206">
        <f>'Jadual5-2digit'!W5/'Jadual5-2digit'!K5*100-100</f>
        <v>4.54929351231669</v>
      </c>
      <c r="K6" s="206">
        <f>'Jadual5-2digit'!X5/'Jadual5-2digit'!L5*100-100</f>
        <v>2.52040770388436</v>
      </c>
      <c r="L6" s="206">
        <f>'Jadual5-2digit'!Y5/'Jadual5-2digit'!M5*100-100</f>
        <v>3.70944195456732</v>
      </c>
      <c r="M6" s="206">
        <f>'Jadual5-2digit'!Z5/'Jadual5-2digit'!N5*100-100</f>
        <v>4.46950008211439</v>
      </c>
      <c r="N6" s="206">
        <f>'Jadual5-2digit'!AA5/'Jadual5-2digit'!O5*100-100</f>
        <v>3.67645835523918</v>
      </c>
      <c r="O6" s="206">
        <f>'Jadual5-2digit'!AB5/'Jadual5-2digit'!P5*100-100</f>
        <v>4.75013945974734</v>
      </c>
      <c r="P6" s="206">
        <f>'Jadual5-2digit'!AC5/'Jadual5-2digit'!Q5*100-100</f>
        <v>3.84780755895761</v>
      </c>
      <c r="Q6" s="206">
        <f>'Jadual5-2digit'!AD5/'Jadual5-2digit'!R5*100-100</f>
        <v>4.18855164393992</v>
      </c>
      <c r="R6" s="206">
        <f>'Jadual5-2digit'!AE5/'Jadual5-2digit'!S5*100-100</f>
        <v>6.99447952351888</v>
      </c>
      <c r="S6" s="206">
        <f>'Jadual5-2digit'!AF5/'Jadual5-2digit'!T5*100-100</f>
        <v>4.68516299917383</v>
      </c>
      <c r="T6" s="206">
        <f>'Jadual5-2digit'!AG5/'Jadual5-2digit'!U5*100-100</f>
        <v>4.89490857216619</v>
      </c>
      <c r="U6" s="206">
        <f>'Jadual5-2digit'!AH5/'Jadual5-2digit'!V5*100-100</f>
        <v>7.37822272575805</v>
      </c>
      <c r="V6" s="206">
        <f>'Jadual5-2digit'!AI5/'Jadual5-2digit'!W5*100-100</f>
        <v>5.60295774358721</v>
      </c>
      <c r="W6" s="206">
        <f>'Jadual5-2digit'!AJ5/'Jadual5-2digit'!X5*100-100</f>
        <v>6.49204260755913</v>
      </c>
      <c r="X6" s="206">
        <f>'Jadual5-2digit'!AK5/'Jadual5-2digit'!Y5*100-100</f>
        <v>7.19674540213673</v>
      </c>
      <c r="Y6" s="206">
        <f>'Jadual5-2digit'!AL5/'Jadual5-2digit'!Z5*100-100</f>
        <v>4.36106058985904</v>
      </c>
      <c r="Z6" s="206">
        <f>'Jadual5-2digit'!AM5/'Jadual5-2digit'!AA5*100-100</f>
        <v>8.4747614739489</v>
      </c>
      <c r="AA6" s="242">
        <f>'Jadual5-2digit'!AN5/'Jadual5-2digit'!AB5*100-100</f>
        <v>7.41467279477533</v>
      </c>
      <c r="AB6" s="206">
        <f>'Jadual5-2digit'!AO5/'Jadual5-2digit'!AC5*100-100</f>
        <v>5.85764578011133</v>
      </c>
      <c r="AC6" s="206">
        <f>'Jadual5-2digit'!AP5/'Jadual5-2digit'!AD5*100-100</f>
        <v>4.24615996416098</v>
      </c>
      <c r="AD6" s="206">
        <f>'Jadual5-2digit'!AQ5/'Jadual5-2digit'!AE5*100-100</f>
        <v>6.39944912850984</v>
      </c>
      <c r="AE6" s="206">
        <f>'Jadual5-2digit'!AR5/'Jadual5-2digit'!AF5*100-100</f>
        <v>5.41055932052193</v>
      </c>
      <c r="AF6" s="206" t="e">
        <f>'Jadual5-2digit'!#REF!/'Jadual5-2digit'!#REF!*100-100</f>
        <v>#REF!</v>
      </c>
      <c r="AG6" s="206" t="e">
        <f>'Jadual5-2digit'!DY5/'Jadual5-2digit'!#REF!*100-100</f>
        <v>#REF!</v>
      </c>
      <c r="AH6" s="206" t="e">
        <f>'Jadual5-2digit'!DZ5/'Jadual5-2digit'!#REF!*100-100</f>
        <v>#REF!</v>
      </c>
      <c r="AI6" s="206" t="e">
        <f>'Jadual5-2digit'!EA5/'Jadual5-2digit'!#REF!*100-100</f>
        <v>#REF!</v>
      </c>
      <c r="AJ6" s="206" t="e">
        <f>'Jadual5-2digit'!EB5/'Jadual5-2digit'!#REF!*100-100</f>
        <v>#REF!</v>
      </c>
      <c r="AK6" s="206">
        <f>'Jadual5-2digit'!EC5/'Jadual5-2digit'!DY5*100-100</f>
        <v>4.37211641631356</v>
      </c>
      <c r="AL6" s="206">
        <f>'Jadual5-2digit'!ED5/'Jadual5-2digit'!DZ5*100-100</f>
        <v>3.58440363179635</v>
      </c>
      <c r="AM6" s="206">
        <f>'Jadual5-2digit'!EE5/'Jadual5-2digit'!EA5*100-100</f>
        <v>4.08880988452387</v>
      </c>
      <c r="AN6" s="206">
        <f>'Jadual5-2digit'!EF5/'Jadual5-2digit'!EB5*100-100</f>
        <v>5.26110953955374</v>
      </c>
      <c r="AO6" s="206">
        <f>'Jadual5-2digit'!EG5/'Jadual5-2digit'!EC5*100-100</f>
        <v>5.9092294332338</v>
      </c>
      <c r="AP6" s="256">
        <f>'Jadual5-2digit'!EH5/'Jadual5-2digit'!ED5*100-100</f>
        <v>5.98952818614116</v>
      </c>
      <c r="AQ6" s="242">
        <f>'Jadual5-2digit'!EI5/'Jadual5-2digit'!EE5*100-100</f>
        <v>7.23582491005683</v>
      </c>
      <c r="AR6" s="242">
        <f>'Jadual5-2digit'!EJ5/'Jadual5-2digit'!EF5*100-100</f>
        <v>5.3394938056439</v>
      </c>
      <c r="AS6" s="242" t="e">
        <f>'Jadual5-2digit'!#REF!/'Jadual5-2digit'!EG5*100-100</f>
        <v>#REF!</v>
      </c>
      <c r="AT6" s="66">
        <f>'Jadual5-2digit'!FL5/'Jadual5-2digit'!FK5*100-100</f>
        <v>6.28894093826386</v>
      </c>
      <c r="AU6" s="66">
        <f>'Jadual5-2digit'!R5/'Jadual5-2digit'!Q5*100-100</f>
        <v>2.81758734638771</v>
      </c>
      <c r="AV6" s="66">
        <f>'Jadual5-2digit'!S5/'Jadual5-2digit'!R5*100-100</f>
        <v>-5.91476640936459</v>
      </c>
      <c r="AW6" s="66">
        <f>'Jadual5-2digit'!T5/'Jadual5-2digit'!S5*100-100</f>
        <v>3.02772482859746</v>
      </c>
      <c r="AX6" s="66">
        <f>'Jadual5-2digit'!U5/'Jadual5-2digit'!T5*100-100</f>
        <v>0.14543941686884</v>
      </c>
      <c r="AY6" s="66">
        <f>'Jadual5-2digit'!W5/'Jadual5-2digit'!V5*100-100</f>
        <v>11.6421645547983</v>
      </c>
      <c r="AZ6" s="66">
        <f>'Jadual5-2digit'!X5/'Jadual5-2digit'!W5*100-100</f>
        <v>-4.09127156028848</v>
      </c>
      <c r="BA6" s="66">
        <f>'Jadual5-2digit'!Y5/'Jadual5-2digit'!X5*100-100</f>
        <v>3.70862595891779</v>
      </c>
      <c r="BB6" s="66">
        <f>'Jadual5-2digit'!Z5/'Jadual5-2digit'!Y5*100-100</f>
        <v>3.88672755540867</v>
      </c>
      <c r="BC6" s="66">
        <f>'Jadual5-2digit'!AA5/'Jadual5-2digit'!Z5*100-100</f>
        <v>-2.68862663738435</v>
      </c>
      <c r="BD6" s="66">
        <f>'Jadual5-2digit'!AB5/'Jadual5-2digit'!AA5*100-100</f>
        <v>0.853413775586631</v>
      </c>
      <c r="BE6" s="66">
        <f>'Jadual5-2digit'!AC5/'Jadual5-2digit'!AB5*100-100</f>
        <v>2.11304414576625</v>
      </c>
      <c r="BF6" s="66">
        <f>'Jadual5-2digit'!AD5/'Jadual5-2digit'!AC5*100-100</f>
        <v>3.15495108611368</v>
      </c>
      <c r="BG6" s="66">
        <f>'Jadual5-2digit'!AE5/'Jadual5-2digit'!AD5*100-100</f>
        <v>-3.38093350907762</v>
      </c>
      <c r="BH6" s="66">
        <f>'Jadual5-2digit'!AF5/'Jadual5-2digit'!AE5*100-100</f>
        <v>0.804024797793019</v>
      </c>
      <c r="BI6" s="66">
        <f>'Jadual5-2digit'!AG5/'Jadual5-2digit'!AF5*100-100</f>
        <v>0.346089269926139</v>
      </c>
      <c r="BJ6" s="66">
        <f>'Jadual5-2digit'!AH5/'Jadual5-2digit'!AG5*100-100</f>
        <v>-7.87272689648165</v>
      </c>
      <c r="BK6" s="66">
        <f>'Jadual5-2digit'!AI5/'Jadual5-2digit'!AH5*100-100</f>
        <v>9.79640458376507</v>
      </c>
      <c r="BL6" s="66">
        <f>'Jadual5-2digit'!AJ5/'Jadual5-2digit'!AI5*100-100</f>
        <v>-3.28380365786869</v>
      </c>
      <c r="BM6" s="66">
        <f>'Jadual5-2digit'!AK5/'Jadual5-2digit'!AJ5*100-100</f>
        <v>4.39490971069422</v>
      </c>
      <c r="BN6" s="66">
        <f>'Jadual5-2digit'!AL5/'Jadual5-2digit'!AK5*100-100</f>
        <v>1.13860293258563</v>
      </c>
      <c r="BO6" s="66">
        <f>'Jadual5-2digit'!AM5/'Jadual5-2digit'!AL5*100-100</f>
        <v>1.14718990540661</v>
      </c>
      <c r="BP6" s="66">
        <f>'Jadual5-2digit'!AN5/'Jadual5-2digit'!AM5*100-100</f>
        <v>-0.132193943174585</v>
      </c>
      <c r="BQ6" s="66">
        <f>'Jadual5-2digit'!AO5/'Jadual5-2digit'!AN5*100-100</f>
        <v>0.632866771970157</v>
      </c>
      <c r="BR6" s="66">
        <f>'Jadual5-2digit'!AP5/'Jadual5-2digit'!AO5*100-100</f>
        <v>1.58460877125033</v>
      </c>
      <c r="BS6" s="66">
        <f>'Jadual5-2digit'!AQ5/'Jadual5-2digit'!AP5*100-100</f>
        <v>-1.38518815964765</v>
      </c>
      <c r="BT6" s="66">
        <f>'Jadual5-2digit'!DZ5/'Jadual5-2digit'!DY5*100-100</f>
        <v>4.10845950386782</v>
      </c>
      <c r="BU6" s="66">
        <f>'Jadual5-2digit'!EA5/'Jadual5-2digit'!DZ5*100-100</f>
        <v>1.78531124993866</v>
      </c>
      <c r="BV6" s="66">
        <f>'Jadual5-2digit'!EB5/'Jadual5-2digit'!EA5*100-100</f>
        <v>1.65424067756987</v>
      </c>
      <c r="BW6" s="66">
        <f>'Jadual5-2digit'!EC5/'Jadual5-2digit'!EB5*100-100</f>
        <v>-3.10801348398459</v>
      </c>
      <c r="BX6" s="66">
        <f>'Jadual5-2digit'!ED5/'Jadual5-2digit'!EC5*100-100</f>
        <v>3.32273657955267</v>
      </c>
      <c r="BY6" s="66">
        <f>'Jadual5-2digit'!EE5/'Jadual5-2digit'!ED5*100-100</f>
        <v>2.28095678758915</v>
      </c>
      <c r="BZ6" s="66">
        <f>'Jadual5-2digit'!EF5/'Jadual5-2digit'!EE5*100-100</f>
        <v>2.79912101015169</v>
      </c>
      <c r="CA6" s="66">
        <f>'Jadual5-2digit'!EG5/'Jadual5-2digit'!EF5*100-100</f>
        <v>-2.51142444674277</v>
      </c>
      <c r="CB6" s="66">
        <f>'Jadual5-2digit'!EH5/'Jadual5-2digit'!EG5*100-100</f>
        <v>3.40107429326008</v>
      </c>
      <c r="CC6" s="269" t="s">
        <v>649</v>
      </c>
      <c r="CD6" s="270"/>
      <c r="CE6" s="267"/>
      <c r="CF6" s="271"/>
      <c r="CG6" s="271"/>
      <c r="CH6" s="104"/>
      <c r="CI6" s="104"/>
      <c r="CJ6" s="104"/>
    </row>
    <row r="7" s="39" customFormat="1" ht="15" customHeight="1" spans="1:88">
      <c r="A7" s="199"/>
      <c r="B7" s="564" t="s">
        <v>808</v>
      </c>
      <c r="C7" s="208">
        <v>5.73348230521683</v>
      </c>
      <c r="D7" s="209">
        <f>SUM(D8:D11)</f>
        <v>7.36804315984605</v>
      </c>
      <c r="E7" s="210"/>
      <c r="F7" s="211" t="s">
        <v>651</v>
      </c>
      <c r="G7" s="212"/>
      <c r="H7" s="213">
        <f>'Jadual5-2digit'!U6/'Jadual5-2digit'!I6*100-100</f>
        <v>3.46553121776149</v>
      </c>
      <c r="I7" s="213">
        <f>'Jadual5-2digit'!V6/'Jadual5-2digit'!J6*100-100</f>
        <v>5.76617834818688</v>
      </c>
      <c r="J7" s="213">
        <f>'Jadual5-2digit'!W6/'Jadual5-2digit'!K6*100-100</f>
        <v>8.97794389212949</v>
      </c>
      <c r="K7" s="213">
        <f>'Jadual5-2digit'!X6/'Jadual5-2digit'!L6*100-100</f>
        <v>-6.66478871648391</v>
      </c>
      <c r="L7" s="213">
        <f>'Jadual5-2digit'!Y6/'Jadual5-2digit'!M6*100-100</f>
        <v>-4.12473560141071</v>
      </c>
      <c r="M7" s="213">
        <f>'Jadual5-2digit'!Z6/'Jadual5-2digit'!N6*100-100</f>
        <v>-6.57971505228497</v>
      </c>
      <c r="N7" s="213">
        <f>'Jadual5-2digit'!AA6/'Jadual5-2digit'!O6*100-100</f>
        <v>4.17292691621256</v>
      </c>
      <c r="O7" s="213">
        <f>'Jadual5-2digit'!AB6/'Jadual5-2digit'!P6*100-100</f>
        <v>-0.957565397259685</v>
      </c>
      <c r="P7" s="213">
        <f>'Jadual5-2digit'!AC6/'Jadual5-2digit'!Q6*100-100</f>
        <v>-0.396687803129609</v>
      </c>
      <c r="Q7" s="213">
        <f>'Jadual5-2digit'!AD6/'Jadual5-2digit'!R6*100-100</f>
        <v>3.16533473291089</v>
      </c>
      <c r="R7" s="213">
        <f>'Jadual5-2digit'!AE6/'Jadual5-2digit'!S6*100-100</f>
        <v>11.671897579336</v>
      </c>
      <c r="S7" s="213">
        <f>'Jadual5-2digit'!AF6/'Jadual5-2digit'!T6*100-100</f>
        <v>9.52696063700544</v>
      </c>
      <c r="T7" s="213">
        <f>'Jadual5-2digit'!AG6/'Jadual5-2digit'!U6*100-100</f>
        <v>7.98902144770565</v>
      </c>
      <c r="U7" s="213">
        <f>'Jadual5-2digit'!AH6/'Jadual5-2digit'!V6*100-100</f>
        <v>15.4572231372025</v>
      </c>
      <c r="V7" s="213">
        <f>'Jadual5-2digit'!AI6/'Jadual5-2digit'!W6*100-100</f>
        <v>4.20525883882674</v>
      </c>
      <c r="W7" s="213">
        <f>'Jadual5-2digit'!AJ6/'Jadual5-2digit'!X6*100-100</f>
        <v>15.3196044541722</v>
      </c>
      <c r="X7" s="213">
        <f>'Jadual5-2digit'!AK6/'Jadual5-2digit'!Y6*100-100</f>
        <v>12.5162422310546</v>
      </c>
      <c r="Y7" s="213">
        <f>'Jadual5-2digit'!AL6/'Jadual5-2digit'!Z6*100-100</f>
        <v>6.96280968735709</v>
      </c>
      <c r="Z7" s="213">
        <f>'Jadual5-2digit'!AM6/'Jadual5-2digit'!AA6*100-100</f>
        <v>20.5874978373238</v>
      </c>
      <c r="AA7" s="243">
        <f>'Jadual5-2digit'!AN6/'Jadual5-2digit'!AB6*100-100</f>
        <v>9.1900675539973</v>
      </c>
      <c r="AB7" s="213">
        <f>'Jadual5-2digit'!AO6/'Jadual5-2digit'!AC6*100-100</f>
        <v>8.50548859190216</v>
      </c>
      <c r="AC7" s="213">
        <f>'Jadual5-2digit'!AP6/'Jadual5-2digit'!AD6*100-100</f>
        <v>6.5994522894637</v>
      </c>
      <c r="AD7" s="213">
        <f>'Jadual5-2digit'!AQ6/'Jadual5-2digit'!AE6*100-100</f>
        <v>7.33023721376414</v>
      </c>
      <c r="AE7" s="213">
        <f>'Jadual5-2digit'!AR6/'Jadual5-2digit'!AF6*100-100</f>
        <v>16.3542656996931</v>
      </c>
      <c r="AF7" s="213" t="e">
        <f>'Jadual5-2digit'!#REF!/'Jadual5-2digit'!#REF!*100-100</f>
        <v>#REF!</v>
      </c>
      <c r="AG7" s="213" t="e">
        <f>'Jadual5-2digit'!DY6/'Jadual5-2digit'!#REF!*100-100</f>
        <v>#REF!</v>
      </c>
      <c r="AH7" s="213" t="e">
        <f>'Jadual5-2digit'!DZ6/'Jadual5-2digit'!#REF!*100-100</f>
        <v>#REF!</v>
      </c>
      <c r="AI7" s="213" t="e">
        <f>'Jadual5-2digit'!EA6/'Jadual5-2digit'!#REF!*100-100</f>
        <v>#REF!</v>
      </c>
      <c r="AJ7" s="213" t="e">
        <f>'Jadual5-2digit'!EB6/'Jadual5-2digit'!#REF!*100-100</f>
        <v>#REF!</v>
      </c>
      <c r="AK7" s="213">
        <f>'Jadual5-2digit'!EC6/'Jadual5-2digit'!DY6*100-100</f>
        <v>6.10365097813686</v>
      </c>
      <c r="AL7" s="213">
        <f>'Jadual5-2digit'!ED6/'Jadual5-2digit'!DZ6*100-100</f>
        <v>-5.79455904097522</v>
      </c>
      <c r="AM7" s="213">
        <f>'Jadual5-2digit'!EE6/'Jadual5-2digit'!EA6*100-100</f>
        <v>0.831955262333352</v>
      </c>
      <c r="AN7" s="213">
        <f>'Jadual5-2digit'!EF6/'Jadual5-2digit'!EB6*100-100</f>
        <v>7.984134808143</v>
      </c>
      <c r="AO7" s="213">
        <f>'Jadual5-2digit'!EG6/'Jadual5-2digit'!EC6*100-100</f>
        <v>8.9058787118127</v>
      </c>
      <c r="AP7" s="257">
        <f>'Jadual5-2digit'!EH6/'Jadual5-2digit'!ED6*100-100</f>
        <v>11.5565078444945</v>
      </c>
      <c r="AQ7" s="243">
        <f>'Jadual5-2digit'!EI6/'Jadual5-2digit'!EE6*100-100</f>
        <v>12.6334339275511</v>
      </c>
      <c r="AR7" s="243">
        <f>'Jadual5-2digit'!EJ6/'Jadual5-2digit'!EF6*100-100</f>
        <v>9.99141364033262</v>
      </c>
      <c r="AS7" s="243" t="e">
        <f>'Jadual5-2digit'!#REF!/'Jadual5-2digit'!EG6*100-100</f>
        <v>#REF!</v>
      </c>
      <c r="AT7" s="258">
        <f>'Jadual5-2digit'!FL6/'Jadual5-2digit'!FK6*100-100</f>
        <v>10.9415361483393</v>
      </c>
      <c r="AU7" s="258">
        <f>'Jadual5-2digit'!R6/'Jadual5-2digit'!Q6*100-100</f>
        <v>1.90619125724521</v>
      </c>
      <c r="AV7" s="258">
        <f>'Jadual5-2digit'!S6/'Jadual5-2digit'!R6*100-100</f>
        <v>-6.93925219422408</v>
      </c>
      <c r="AW7" s="258">
        <f>'Jadual5-2digit'!T6/'Jadual5-2digit'!S6*100-100</f>
        <v>-3.40061096326355</v>
      </c>
      <c r="AX7" s="258">
        <f>'Jadual5-2digit'!U6/'Jadual5-2digit'!T6*100-100</f>
        <v>-4.57006304114016</v>
      </c>
      <c r="AY7" s="258">
        <f>'Jadual5-2digit'!W6/'Jadual5-2digit'!V6*100-100</f>
        <v>18.0039987495676</v>
      </c>
      <c r="AZ7" s="258">
        <f>'Jadual5-2digit'!X6/'Jadual5-2digit'!W6*100-100</f>
        <v>-5.94718595560254</v>
      </c>
      <c r="BA7" s="258">
        <f>'Jadual5-2digit'!Y6/'Jadual5-2digit'!X6*100-100</f>
        <v>3.49851958722085</v>
      </c>
      <c r="BB7" s="258">
        <f>'Jadual5-2digit'!Z6/'Jadual5-2digit'!Y6*100-100</f>
        <v>0.0420221429769327</v>
      </c>
      <c r="BC7" s="258">
        <f>'Jadual5-2digit'!AA6/'Jadual5-2digit'!Z6*100-100</f>
        <v>4.78500416663412</v>
      </c>
      <c r="BD7" s="258">
        <f>'Jadual5-2digit'!AB6/'Jadual5-2digit'!AA6*100-100</f>
        <v>6.73715170667755</v>
      </c>
      <c r="BE7" s="258">
        <f>'Jadual5-2digit'!AC6/'Jadual5-2digit'!AB6*100-100</f>
        <v>-2.89008337641555</v>
      </c>
      <c r="BF7" s="258">
        <f>'Jadual5-2digit'!AD6/'Jadual5-2digit'!AC6*100-100</f>
        <v>5.55056955967443</v>
      </c>
      <c r="BG7" s="258">
        <f>'Jadual5-2digit'!AE6/'Jadual5-2digit'!AD6*100-100</f>
        <v>0.734130553911498</v>
      </c>
      <c r="BH7" s="258">
        <f>'Jadual5-2digit'!AF6/'Jadual5-2digit'!AE6*100-100</f>
        <v>-5.25604283683994</v>
      </c>
      <c r="BI7" s="258">
        <f>'Jadual5-2digit'!AG6/'Jadual5-2digit'!AF6*100-100</f>
        <v>-5.91005676531415</v>
      </c>
      <c r="BJ7" s="258">
        <f>'Jadual5-2digit'!AH6/'Jadual5-2digit'!AG6*100-100</f>
        <v>-2.40541655384496</v>
      </c>
      <c r="BK7" s="258">
        <f>'Jadual5-2digit'!AI6/'Jadual5-2digit'!AH6*100-100</f>
        <v>6.503836655613</v>
      </c>
      <c r="BL7" s="258">
        <f>'Jadual5-2digit'!AJ6/'Jadual5-2digit'!AI6*100-100</f>
        <v>4.08431814537626</v>
      </c>
      <c r="BM7" s="258">
        <f>'Jadual5-2digit'!AK6/'Jadual5-2digit'!AJ6*100-100</f>
        <v>0.982522057289017</v>
      </c>
      <c r="BN7" s="258">
        <f>'Jadual5-2digit'!AL6/'Jadual5-2digit'!AK6*100-100</f>
        <v>-4.89572382586927</v>
      </c>
      <c r="BO7" s="258">
        <f>'Jadual5-2digit'!AM6/'Jadual5-2digit'!AL6*100-100</f>
        <v>18.1322882248622</v>
      </c>
      <c r="BP7" s="258">
        <f>'Jadual5-2digit'!AN6/'Jadual5-2digit'!AM6*100-100</f>
        <v>-3.35120129040376</v>
      </c>
      <c r="BQ7" s="258">
        <f>'Jadual5-2digit'!AO6/'Jadual5-2digit'!AN6*100-100</f>
        <v>-3.49892452305595</v>
      </c>
      <c r="BR7" s="258">
        <f>'Jadual5-2digit'!AP6/'Jadual5-2digit'!AO6*100-100</f>
        <v>3.69644015171001</v>
      </c>
      <c r="BS7" s="258">
        <f>'Jadual5-2digit'!AQ6/'Jadual5-2digit'!AP6*100-100</f>
        <v>1.42470618436985</v>
      </c>
      <c r="BT7" s="258">
        <f>'Jadual5-2digit'!DZ6/'Jadual5-2digit'!DY6*100-100</f>
        <v>17.174881816697</v>
      </c>
      <c r="BU7" s="258">
        <f>'Jadual5-2digit'!EA6/'Jadual5-2digit'!DZ6*100-100</f>
        <v>2.47191667502911</v>
      </c>
      <c r="BV7" s="258">
        <f>'Jadual5-2digit'!EB6/'Jadual5-2digit'!EA6*100-100</f>
        <v>-2.51958654418513</v>
      </c>
      <c r="BW7" s="258">
        <f>'Jadual5-2digit'!EC6/'Jadual5-2digit'!EB6*100-100</f>
        <v>-9.3487949140204</v>
      </c>
      <c r="BX7" s="258">
        <f>'Jadual5-2digit'!ED6/'Jadual5-2digit'!EC6*100-100</f>
        <v>4.03517041216695</v>
      </c>
      <c r="BY7" s="258">
        <f>'Jadual5-2digit'!EE6/'Jadual5-2digit'!ED6*100-100</f>
        <v>9.67990396983805</v>
      </c>
      <c r="BZ7" s="258">
        <f>'Jadual5-2digit'!EF6/'Jadual5-2digit'!EE6*100-100</f>
        <v>4.39486252527759</v>
      </c>
      <c r="CA7" s="258">
        <f>'Jadual5-2digit'!EG6/'Jadual5-2digit'!EF6*100-100</f>
        <v>-8.57500350663662</v>
      </c>
      <c r="CB7" s="258">
        <f>'Jadual5-2digit'!EH6/'Jadual5-2digit'!EG6*100-100</f>
        <v>6.56725276419236</v>
      </c>
      <c r="CC7" s="272" t="s">
        <v>652</v>
      </c>
      <c r="CD7" s="273"/>
      <c r="CE7" s="274"/>
      <c r="CF7" s="275"/>
      <c r="CG7" s="275"/>
      <c r="CH7" s="275"/>
      <c r="CI7" s="275"/>
      <c r="CJ7" s="275"/>
    </row>
    <row r="8" s="25" customFormat="1" ht="15" customHeight="1" spans="1:88">
      <c r="A8" s="199"/>
      <c r="B8" s="67"/>
      <c r="C8" s="68">
        <v>1.1</v>
      </c>
      <c r="D8" s="69">
        <v>6.37300309810639</v>
      </c>
      <c r="E8" s="70">
        <v>10</v>
      </c>
      <c r="F8" s="125"/>
      <c r="G8" s="80" t="s">
        <v>653</v>
      </c>
      <c r="H8" s="214">
        <f>'Jadual5-2digit'!U7/'Jadual5-2digit'!I7*100-100</f>
        <v>2.08334251857276</v>
      </c>
      <c r="I8" s="214">
        <f>'Jadual5-2digit'!V7/'Jadual5-2digit'!J7*100-100</f>
        <v>5.27809361857385</v>
      </c>
      <c r="J8" s="214">
        <f>'Jadual5-2digit'!W7/'Jadual5-2digit'!K7*100-100</f>
        <v>9.74833015366163</v>
      </c>
      <c r="K8" s="214">
        <f>'Jadual5-2digit'!X7/'Jadual5-2digit'!L7*100-100</f>
        <v>-8.37677981822338</v>
      </c>
      <c r="L8" s="214">
        <f>'Jadual5-2digit'!Y7/'Jadual5-2digit'!M7*100-100</f>
        <v>-5.8240402806034</v>
      </c>
      <c r="M8" s="214">
        <f>'Jadual5-2digit'!Z7/'Jadual5-2digit'!N7*100-100</f>
        <v>-9.01862812236102</v>
      </c>
      <c r="N8" s="214">
        <f>'Jadual5-2digit'!AA7/'Jadual5-2digit'!O7*100-100</f>
        <v>3.90512699081924</v>
      </c>
      <c r="O8" s="214">
        <f>'Jadual5-2digit'!AB7/'Jadual5-2digit'!P7*100-100</f>
        <v>-2.1697317207924</v>
      </c>
      <c r="P8" s="214">
        <f>'Jadual5-2digit'!AC7/'Jadual5-2digit'!Q7*100-100</f>
        <v>-1.72829599144815</v>
      </c>
      <c r="Q8" s="214">
        <f>'Jadual5-2digit'!AD7/'Jadual5-2digit'!R7*100-100</f>
        <v>3.09982474920393</v>
      </c>
      <c r="R8" s="214">
        <f>'Jadual5-2digit'!AE7/'Jadual5-2digit'!S7*100-100</f>
        <v>12.3453159034008</v>
      </c>
      <c r="S8" s="214">
        <f>'Jadual5-2digit'!AF7/'Jadual5-2digit'!T7*100-100</f>
        <v>10.1372021833683</v>
      </c>
      <c r="T8" s="214">
        <f>'Jadual5-2digit'!AG7/'Jadual5-2digit'!U7*100-100</f>
        <v>8.70945834763094</v>
      </c>
      <c r="U8" s="214">
        <f>'Jadual5-2digit'!AH7/'Jadual5-2digit'!V7*100-100</f>
        <v>16.4694090505628</v>
      </c>
      <c r="V8" s="214">
        <f>'Jadual5-2digit'!AI7/'Jadual5-2digit'!W7*100-100</f>
        <v>3.08301850630951</v>
      </c>
      <c r="W8" s="214">
        <f>'Jadual5-2digit'!AJ7/'Jadual5-2digit'!X7*100-100</f>
        <v>16.8862986815088</v>
      </c>
      <c r="X8" s="214">
        <f>'Jadual5-2digit'!AK7/'Jadual5-2digit'!Y7*100-100</f>
        <v>13.3468305128054</v>
      </c>
      <c r="Y8" s="214">
        <f>'Jadual5-2digit'!AL7/'Jadual5-2digit'!Z7*100-100</f>
        <v>7.26726353362174</v>
      </c>
      <c r="Z8" s="214">
        <f>'Jadual5-2digit'!AM7/'Jadual5-2digit'!AA7*100-100</f>
        <v>22.9841966639918</v>
      </c>
      <c r="AA8" s="244">
        <f>'Jadual5-2digit'!AN7/'Jadual5-2digit'!AB7*100-100</f>
        <v>9.81788411325243</v>
      </c>
      <c r="AB8" s="214">
        <f>'Jadual5-2digit'!AO7/'Jadual5-2digit'!AC7*100-100</f>
        <v>9.60945775605788</v>
      </c>
      <c r="AC8" s="214">
        <f>'Jadual5-2digit'!AP7/'Jadual5-2digit'!AD7*100-100</f>
        <v>6.95404008344586</v>
      </c>
      <c r="AD8" s="214">
        <f>'Jadual5-2digit'!AQ7/'Jadual5-2digit'!AE7*100-100</f>
        <v>7.18156959443417</v>
      </c>
      <c r="AE8" s="214">
        <f>'Jadual5-2digit'!AR7/'Jadual5-2digit'!AF7*100-100</f>
        <v>18.4199199406619</v>
      </c>
      <c r="AF8" s="214" t="e">
        <f>'Jadual5-2digit'!#REF!/'Jadual5-2digit'!#REF!*100-100</f>
        <v>#REF!</v>
      </c>
      <c r="AG8" s="214" t="e">
        <f>'Jadual5-2digit'!DY7/'Jadual5-2digit'!#REF!*100-100</f>
        <v>#REF!</v>
      </c>
      <c r="AH8" s="214" t="e">
        <f>'Jadual5-2digit'!DZ7/'Jadual5-2digit'!#REF!*100-100</f>
        <v>#REF!</v>
      </c>
      <c r="AI8" s="214" t="e">
        <f>'Jadual5-2digit'!EA7/'Jadual5-2digit'!#REF!*100-100</f>
        <v>#REF!</v>
      </c>
      <c r="AJ8" s="214" t="e">
        <f>'Jadual5-2digit'!EB7/'Jadual5-2digit'!#REF!*100-100</f>
        <v>#REF!</v>
      </c>
      <c r="AK8" s="214">
        <f>'Jadual5-2digit'!EC7/'Jadual5-2digit'!DY7*100-100</f>
        <v>5.75803686741261</v>
      </c>
      <c r="AL8" s="214">
        <f>'Jadual5-2digit'!ED7/'Jadual5-2digit'!DZ7*100-100</f>
        <v>-7.74984556820516</v>
      </c>
      <c r="AM8" s="214">
        <f>'Jadual5-2digit'!EE7/'Jadual5-2digit'!EA7*100-100</f>
        <v>-0.144326866791317</v>
      </c>
      <c r="AN8" s="214">
        <f>'Jadual5-2digit'!EF7/'Jadual5-2digit'!EB7*100-100</f>
        <v>8.36162046911784</v>
      </c>
      <c r="AO8" s="214">
        <f>'Jadual5-2digit'!EG7/'Jadual5-2digit'!EC7*100-100</f>
        <v>9.00907549947318</v>
      </c>
      <c r="AP8" s="259">
        <f>'Jadual5-2digit'!EH7/'Jadual5-2digit'!ED7*100-100</f>
        <v>12.4700797392954</v>
      </c>
      <c r="AQ8" s="244">
        <f>'Jadual5-2digit'!EI7/'Jadual5-2digit'!EE7*100-100</f>
        <v>13.9786040070744</v>
      </c>
      <c r="AR8" s="244">
        <f>'Jadual5-2digit'!EJ7/'Jadual5-2digit'!EF7*100-100</f>
        <v>10.6941247263811</v>
      </c>
      <c r="AS8" s="244" t="e">
        <f>'Jadual5-2digit'!#REF!/'Jadual5-2digit'!EG7*100-100</f>
        <v>#REF!</v>
      </c>
      <c r="AT8" s="72">
        <f>'Jadual5-2digit'!FL7/'Jadual5-2digit'!FK7*100-100</f>
        <v>11.4902228520509</v>
      </c>
      <c r="AU8" s="72">
        <f>'Jadual5-2digit'!R7/'Jadual5-2digit'!Q7*100-100</f>
        <v>1.61276501932105</v>
      </c>
      <c r="AV8" s="72">
        <f>'Jadual5-2digit'!S7/'Jadual5-2digit'!R7*100-100</f>
        <v>-7.2808172558199</v>
      </c>
      <c r="AW8" s="72">
        <f>'Jadual5-2digit'!T7/'Jadual5-2digit'!S7*100-100</f>
        <v>-4.74754016359302</v>
      </c>
      <c r="AX8" s="72">
        <f>'Jadual5-2digit'!U7/'Jadual5-2digit'!T7*100-100</f>
        <v>-5.86126004295249</v>
      </c>
      <c r="AY8" s="72">
        <f>'Jadual5-2digit'!W7/'Jadual5-2digit'!V7*100-100</f>
        <v>20.383033188922</v>
      </c>
      <c r="AZ8" s="72">
        <f>'Jadual5-2digit'!X7/'Jadual5-2digit'!W7*100-100</f>
        <v>-7.17984972471373</v>
      </c>
      <c r="BA8" s="72">
        <f>'Jadual5-2digit'!Y7/'Jadual5-2digit'!X7*100-100</f>
        <v>3.20835640314698</v>
      </c>
      <c r="BB8" s="72">
        <f>'Jadual5-2digit'!Z7/'Jadual5-2digit'!Y7*100-100</f>
        <v>-0.905855355223309</v>
      </c>
      <c r="BC8" s="72">
        <f>'Jadual5-2digit'!AA7/'Jadual5-2digit'!Z7*100-100</f>
        <v>6.77177552386372</v>
      </c>
      <c r="BD8" s="72">
        <f>'Jadual5-2digit'!AB7/'Jadual5-2digit'!AA7*100-100</f>
        <v>7.39806641004309</v>
      </c>
      <c r="BE8" s="72">
        <f>'Jadual5-2digit'!AC7/'Jadual5-2digit'!AB7*100-100</f>
        <v>-3.31001957647979</v>
      </c>
      <c r="BF8" s="72">
        <f>'Jadual5-2digit'!AD7/'Jadual5-2digit'!AC7*100-100</f>
        <v>6.60503317274694</v>
      </c>
      <c r="BG8" s="72">
        <f>'Jadual5-2digit'!AE7/'Jadual5-2digit'!AD7*100-100</f>
        <v>1.03378837974691</v>
      </c>
      <c r="BH8" s="72">
        <f>'Jadual5-2digit'!AF7/'Jadual5-2digit'!AE7*100-100</f>
        <v>-6.61969888903971</v>
      </c>
      <c r="BI8" s="72">
        <f>'Jadual5-2digit'!AG7/'Jadual5-2digit'!AF7*100-100</f>
        <v>-7.08161068754193</v>
      </c>
      <c r="BJ8" s="72">
        <f>'Jadual5-2digit'!AH7/'Jadual5-2digit'!AG7*100-100</f>
        <v>-1.64288579074616</v>
      </c>
      <c r="BK8" s="72">
        <f>'Jadual5-2digit'!AI7/'Jadual5-2digit'!AH7*100-100</f>
        <v>6.54683095946696</v>
      </c>
      <c r="BL8" s="72">
        <f>'Jadual5-2digit'!AJ7/'Jadual5-2digit'!AI7*100-100</f>
        <v>5.24918619913683</v>
      </c>
      <c r="BM8" s="72">
        <f>'Jadual5-2digit'!AK7/'Jadual5-2digit'!AJ7*100-100</f>
        <v>0.0830740017552216</v>
      </c>
      <c r="BN8" s="72">
        <f>'Jadual5-2digit'!AL7/'Jadual5-2digit'!AK7*100-100</f>
        <v>-6.22095315625768</v>
      </c>
      <c r="BO8" s="72">
        <f>'Jadual5-2digit'!AM7/'Jadual5-2digit'!AL7*100-100</f>
        <v>22.4161091335624</v>
      </c>
      <c r="BP8" s="72">
        <f>'Jadual5-2digit'!AN7/'Jadual5-2digit'!AM7*100-100</f>
        <v>-4.09964262946069</v>
      </c>
      <c r="BQ8" s="72">
        <f>'Jadual5-2digit'!AO7/'Jadual5-2digit'!AN7*100-100</f>
        <v>-3.49353012723948</v>
      </c>
      <c r="BR8" s="72">
        <f>'Jadual5-2digit'!AP7/'Jadual5-2digit'!AO7*100-100</f>
        <v>4.02240120948775</v>
      </c>
      <c r="BS8" s="72">
        <f>'Jadual5-2digit'!AQ7/'Jadual5-2digit'!AP7*100-100</f>
        <v>1.24872339711888</v>
      </c>
      <c r="BT8" s="72">
        <f>'Jadual5-2digit'!DZ7/'Jadual5-2digit'!DY7*100-100</f>
        <v>18.8319251605487</v>
      </c>
      <c r="BU8" s="72">
        <f>'Jadual5-2digit'!EA7/'Jadual5-2digit'!DZ7*100-100</f>
        <v>2.78399085718991</v>
      </c>
      <c r="BV8" s="72">
        <f>'Jadual5-2digit'!EB7/'Jadual5-2digit'!EA7*100-100</f>
        <v>-3.18647460406861</v>
      </c>
      <c r="BW8" s="72">
        <f>'Jadual5-2digit'!EC7/'Jadual5-2digit'!EB7*100-100</f>
        <v>-10.5626883839068</v>
      </c>
      <c r="BX8" s="72">
        <f>'Jadual5-2digit'!ED7/'Jadual5-2digit'!EC7*100-100</f>
        <v>3.65418810895044</v>
      </c>
      <c r="BY8" s="72">
        <f>'Jadual5-2digit'!EE7/'Jadual5-2digit'!ED7*100-100</f>
        <v>11.257966532193</v>
      </c>
      <c r="BZ8" s="72">
        <f>'Jadual5-2digit'!EF7/'Jadual5-2digit'!EE7*100-100</f>
        <v>5.06033524240802</v>
      </c>
      <c r="CA8" s="72">
        <f>'Jadual5-2digit'!EG7/'Jadual5-2digit'!EF7*100-100</f>
        <v>-10.0283051118903</v>
      </c>
      <c r="CB8" s="72">
        <f>'Jadual5-2digit'!EH7/'Jadual5-2digit'!EG7*100-100</f>
        <v>6.94517633976193</v>
      </c>
      <c r="CC8" s="276"/>
      <c r="CD8" s="109" t="s">
        <v>654</v>
      </c>
      <c r="CE8" s="277"/>
      <c r="CF8" s="278"/>
      <c r="CG8" s="278"/>
      <c r="CH8" s="278"/>
      <c r="CI8" s="278"/>
      <c r="CJ8" s="278"/>
    </row>
    <row r="9" s="182" customFormat="1" ht="15" customHeight="1" spans="1:83">
      <c r="A9" s="199"/>
      <c r="B9" s="215" t="s">
        <v>809</v>
      </c>
      <c r="C9" s="216"/>
      <c r="D9" s="217"/>
      <c r="E9" s="218"/>
      <c r="F9" s="211" t="s">
        <v>810</v>
      </c>
      <c r="G9" s="212"/>
      <c r="H9" s="213">
        <f>(('Jadual5-2digit'!U8+'Jadual5-2digit'!U9)/('Jadual5-2digit'!I8+'Jadual5-2digit'!I9))*100-100</f>
        <v>11.2775854282756</v>
      </c>
      <c r="I9" s="213">
        <f>(('Jadual5-2digit'!V8+'Jadual5-2digit'!V9)/('Jadual5-2digit'!J8+'Jadual5-2digit'!J9))*100-100</f>
        <v>8.46288161230622</v>
      </c>
      <c r="J9" s="213">
        <f>(('Jadual5-2digit'!W8+'Jadual5-2digit'!W9)/('Jadual5-2digit'!K8+'Jadual5-2digit'!K9))*100-100</f>
        <v>4.55994661204923</v>
      </c>
      <c r="K9" s="213">
        <f>(('Jadual5-2digit'!X8+'Jadual5-2digit'!X9)/('Jadual5-2digit'!L8+'Jadual5-2digit'!L9))*100-100</f>
        <v>4.78036949458327</v>
      </c>
      <c r="L9" s="213">
        <f>(('Jadual5-2digit'!Y8+'Jadual5-2digit'!Y9)/('Jadual5-2digit'!M8+'Jadual5-2digit'!M9))*100-100</f>
        <v>6.5284809038878</v>
      </c>
      <c r="M9" s="213">
        <f>(('Jadual5-2digit'!Z8+'Jadual5-2digit'!Z9)/('Jadual5-2digit'!N8+'Jadual5-2digit'!N9))*100-100</f>
        <v>8.59045143151363</v>
      </c>
      <c r="N9" s="213">
        <f>(('Jadual5-2digit'!AA8+'Jadual5-2digit'!AA9)/('Jadual5-2digit'!O8+'Jadual5-2digit'!O9))*100-100</f>
        <v>5.4561449277506</v>
      </c>
      <c r="O9" s="213">
        <f>(('Jadual5-2digit'!AB8+'Jadual5-2digit'!AB9)/('Jadual5-2digit'!P8+'Jadual5-2digit'!P9))*100-100</f>
        <v>6.87267271155301</v>
      </c>
      <c r="P9" s="213">
        <f>(('Jadual5-2digit'!AC8+'Jadual5-2digit'!AC9)/('Jadual5-2digit'!Q8+'Jadual5-2digit'!Q9))*100-100</f>
        <v>8.03487449230245</v>
      </c>
      <c r="Q9" s="213">
        <f>(('Jadual5-2digit'!AD8+'Jadual5-2digit'!AD9)/('Jadual5-2digit'!R8+'Jadual5-2digit'!R9))*100-100</f>
        <v>2.45351385502934</v>
      </c>
      <c r="R9" s="213">
        <f>(('Jadual5-2digit'!AE8+'Jadual5-2digit'!AE9)/('Jadual5-2digit'!S8+'Jadual5-2digit'!S9))*100-100</f>
        <v>6.95764732670455</v>
      </c>
      <c r="S9" s="213">
        <f>(('Jadual5-2digit'!AF8+'Jadual5-2digit'!AF9)/('Jadual5-2digit'!T8+'Jadual5-2digit'!T9))*100-100</f>
        <v>5.47116542627637</v>
      </c>
      <c r="T9" s="213">
        <f>(('Jadual5-2digit'!AG8+'Jadual5-2digit'!AG9)/('Jadual5-2digit'!U8+'Jadual5-2digit'!U9))*100-100</f>
        <v>3.98788991734602</v>
      </c>
      <c r="U9" s="213">
        <f>(('Jadual5-2digit'!AH8+'Jadual5-2digit'!AH9)/('Jadual5-2digit'!V8+'Jadual5-2digit'!V9))*100-100</f>
        <v>9.01069054530285</v>
      </c>
      <c r="V9" s="213">
        <f>(('Jadual5-2digit'!AI8+'Jadual5-2digit'!AI9)/('Jadual5-2digit'!W8+'Jadual5-2digit'!W9))*100-100</f>
        <v>10.4880082734848</v>
      </c>
      <c r="W9" s="213">
        <f>(('Jadual5-2digit'!AJ8+'Jadual5-2digit'!AJ9)/('Jadual5-2digit'!X8+'Jadual5-2digit'!X9))*100-100</f>
        <v>5.80492751977113</v>
      </c>
      <c r="X9" s="213">
        <f>(('Jadual5-2digit'!AK8+'Jadual5-2digit'!AK9)/('Jadual5-2digit'!Y8+'Jadual5-2digit'!Y9))*100-100</f>
        <v>7.26621677066355</v>
      </c>
      <c r="Y9" s="213">
        <f>(('Jadual5-2digit'!AL8+'Jadual5-2digit'!AL9)/('Jadual5-2digit'!Z8+'Jadual5-2digit'!Z9))*100-100</f>
        <v>5.0147893619838</v>
      </c>
      <c r="Z9" s="213">
        <f>(('Jadual5-2digit'!AM8+'Jadual5-2digit'!AM9)/('Jadual5-2digit'!AA8+'Jadual5-2digit'!AA9))*100-100</f>
        <v>5.70183583401978</v>
      </c>
      <c r="AA9" s="243">
        <f>(('Jadual5-2digit'!AN8+'Jadual5-2digit'!AN9)/('Jadual5-2digit'!AB8+'Jadual5-2digit'!AB9))*100-100</f>
        <v>4.44904126715613</v>
      </c>
      <c r="AB9" s="213">
        <f>(('Jadual5-2digit'!AO8+'Jadual5-2digit'!AO9)/('Jadual5-2digit'!AC8+'Jadual5-2digit'!AC9))*100-100</f>
        <v>1.1818373467555</v>
      </c>
      <c r="AC9" s="213">
        <f>(('Jadual5-2digit'!AP8+'Jadual5-2digit'!AP9)/('Jadual5-2digit'!AD8+'Jadual5-2digit'!AD9))*100-100</f>
        <v>3.91330120630641</v>
      </c>
      <c r="AD9" s="213">
        <f>(('Jadual5-2digit'!AQ8+'Jadual5-2digit'!AQ9)/('Jadual5-2digit'!AE8+'Jadual5-2digit'!AE9))*100-100</f>
        <v>8.60411031525349</v>
      </c>
      <c r="AE9" s="213">
        <f>(('Jadual5-2digit'!AR8+'Jadual5-2digit'!AR9)/('Jadual5-2digit'!AF8+'Jadual5-2digit'!AF9))*100-100</f>
        <v>3.66579946859744</v>
      </c>
      <c r="AF9" s="213" t="e">
        <f>(('Jadual5-2digit'!#REF!+'Jadual5-2digit'!#REF!)/('Jadual5-2digit'!#REF!+'Jadual5-2digit'!#REF!))*100-100</f>
        <v>#REF!</v>
      </c>
      <c r="AG9" s="213" t="e">
        <f>(('Jadual5-2digit'!DY8+'Jadual5-2digit'!DY9)/('Jadual5-2digit'!#REF!+'Jadual5-2digit'!#REF!))*100-100</f>
        <v>#REF!</v>
      </c>
      <c r="AH9" s="213" t="e">
        <f>(('Jadual5-2digit'!DZ8+'Jadual5-2digit'!DZ9)/('Jadual5-2digit'!#REF!+'Jadual5-2digit'!#REF!))*100-100</f>
        <v>#REF!</v>
      </c>
      <c r="AI9" s="213" t="e">
        <f>(('Jadual5-2digit'!EA8+'Jadual5-2digit'!EA9)/('Jadual5-2digit'!#REF!+'Jadual5-2digit'!#REF!))*100-100</f>
        <v>#REF!</v>
      </c>
      <c r="AJ9" s="213" t="e">
        <f>(('Jadual5-2digit'!EB8+'Jadual5-2digit'!EB9)/('Jadual5-2digit'!#REF!+'Jadual5-2digit'!#REF!))*100-100</f>
        <v>#REF!</v>
      </c>
      <c r="AK9" s="213">
        <f>(('Jadual5-2digit'!EC8+'Jadual5-2digit'!EC9)/('Jadual5-2digit'!DY8+'Jadual5-2digit'!DY9))*100-100</f>
        <v>8.09510117827124</v>
      </c>
      <c r="AL9" s="213">
        <f>(('Jadual5-2digit'!ED8+'Jadual5-2digit'!ED9)/('Jadual5-2digit'!DZ8+'Jadual5-2digit'!DZ9))*100-100</f>
        <v>6.67257469203948</v>
      </c>
      <c r="AM9" s="213">
        <f>(('Jadual5-2digit'!EE8+'Jadual5-2digit'!EE9)/('Jadual5-2digit'!EA8+'Jadual5-2digit'!EA9))*100-100</f>
        <v>6.7883474647189</v>
      </c>
      <c r="AN9" s="213">
        <f>(('Jadual5-2digit'!EF8+'Jadual5-2digit'!EF9)/('Jadual5-2digit'!EB8+'Jadual5-2digit'!EB9))*100-100</f>
        <v>4.92297141448262</v>
      </c>
      <c r="AO9" s="213">
        <f>(('Jadual5-2digit'!EG8+'Jadual5-2digit'!EG9)/('Jadual5-2digit'!EC8+'Jadual5-2digit'!EC9))*100-100</f>
        <v>7.72529854060593</v>
      </c>
      <c r="AP9" s="257">
        <f>(('Jadual5-2digit'!EH8+'Jadual5-2digit'!EH9)/('Jadual5-2digit'!ED8+'Jadual5-2digit'!ED9))*100-100</f>
        <v>6.01462211882604</v>
      </c>
      <c r="AQ9" s="243">
        <f>(('Jadual5-2digit'!EI8+'Jadual5-2digit'!EI9)/('Jadual5-2digit'!EE8+'Jadual5-2digit'!EE9))*100-100</f>
        <v>3.76402553284585</v>
      </c>
      <c r="AR9" s="243">
        <f>(('Jadual5-2digit'!EJ8+'Jadual5-2digit'!EJ9)/('Jadual5-2digit'!EF8+'Jadual5-2digit'!EF9))*100-100</f>
        <v>5.36527302910574</v>
      </c>
      <c r="AS9" s="243" t="e">
        <f>(('Jadual5-2digit'!#REF!+'Jadual5-2digit'!#REF!)/('Jadual5-2digit'!EG8+'Jadual5-2digit'!EG9))*100-100</f>
        <v>#REF!</v>
      </c>
      <c r="AT9" s="258">
        <f>(('Jadual5-2digit'!FL8+'Jadual5-2digit'!FL9)/('Jadual5-2digit'!FK8+'Jadual5-2digit'!FK9))*100-100</f>
        <v>7.24866386778318</v>
      </c>
      <c r="AU9" s="258">
        <f>(('Jadual5-2digit'!R8+'Jadual5-2digit'!R9)/('Jadual5-2digit'!Q8+'Jadual5-2digit'!Q9))*100-100</f>
        <v>3.71089385796324</v>
      </c>
      <c r="AV9" s="258">
        <f>(('Jadual5-2digit'!S8+'Jadual5-2digit'!S9)/('Jadual5-2digit'!R8+'Jadual5-2digit'!R9))*100-100</f>
        <v>-5.48541962502513</v>
      </c>
      <c r="AW9" s="258">
        <f>(('Jadual5-2digit'!T8+'Jadual5-2digit'!T9)/('Jadual5-2digit'!S8+'Jadual5-2digit'!S9))*100-100</f>
        <v>5.45601612207236</v>
      </c>
      <c r="AX9" s="258">
        <f>(('Jadual5-2digit'!U8+'Jadual5-2digit'!U9)/('Jadual5-2digit'!T8+'Jadual5-2digit'!T9))*100-100</f>
        <v>3.73824998151471</v>
      </c>
      <c r="AY9" s="258">
        <f>(('Jadual5-2digit'!W8+'Jadual5-2digit'!W9)/('Jadual5-2digit'!V8+'Jadual5-2digit'!V9))*100-100</f>
        <v>4.40454725119818</v>
      </c>
      <c r="AZ9" s="258">
        <f>(('Jadual5-2digit'!X8+'Jadual5-2digit'!X9)/('Jadual5-2digit'!W8+'Jadual5-2digit'!W9))*100-100</f>
        <v>1.20472365752813</v>
      </c>
      <c r="BA9" s="258">
        <f>(('Jadual5-2digit'!Y8+'Jadual5-2digit'!Y9)/('Jadual5-2digit'!X8+'Jadual5-2digit'!X9))*100-100</f>
        <v>4.85035949969905</v>
      </c>
      <c r="BB9" s="258">
        <f>(('Jadual5-2digit'!Z8+'Jadual5-2digit'!Z9)/('Jadual5-2digit'!Y8+'Jadual5-2digit'!Y9))*100-100</f>
        <v>5.17763910778595</v>
      </c>
      <c r="BC9" s="258">
        <f>(('Jadual5-2digit'!AA8+'Jadual5-2digit'!AA9)/('Jadual5-2digit'!Z8+'Jadual5-2digit'!Z9))*100-100</f>
        <v>-5.82367814769599</v>
      </c>
      <c r="BD9" s="258">
        <f>(('Jadual5-2digit'!AB8+'Jadual5-2digit'!AB9)/('Jadual5-2digit'!AA8+'Jadual5-2digit'!AA9))*100-100</f>
        <v>3.219842125637</v>
      </c>
      <c r="BE9" s="258">
        <f>(('Jadual5-2digit'!AC8+'Jadual5-2digit'!AC9)/('Jadual5-2digit'!AB8+'Jadual5-2digit'!AB9))*100-100</f>
        <v>-0.767188454647027</v>
      </c>
      <c r="BF9" s="258">
        <f>(('Jadual5-2digit'!AD8+'Jadual5-2digit'!AD9)/('Jadual5-2digit'!AC8+'Jadual5-2digit'!AC9))*100-100</f>
        <v>-1.64707877222192</v>
      </c>
      <c r="BG9" s="258">
        <f>(('Jadual5-2digit'!AE8+'Jadual5-2digit'!AE9)/('Jadual5-2digit'!AD8+'Jadual5-2digit'!AD9))*100-100</f>
        <v>-1.3303031335534</v>
      </c>
      <c r="BH9" s="258">
        <f>(('Jadual5-2digit'!AF8+'Jadual5-2digit'!AF9)/('Jadual5-2digit'!AE8+'Jadual5-2digit'!AE9))*100-100</f>
        <v>3.99040367476505</v>
      </c>
      <c r="BI9" s="258">
        <f>(('Jadual5-2digit'!AG8+'Jadual5-2digit'!AG9)/('Jadual5-2digit'!AF8+'Jadual5-2digit'!AF9))*100-100</f>
        <v>2.27934502948371</v>
      </c>
      <c r="BJ9" s="258">
        <f>(('Jadual5-2digit'!AH8+'Jadual5-2digit'!AH9)/('Jadual5-2digit'!AG8+'Jadual5-2digit'!AG9))*100-100</f>
        <v>-6.03998452073643</v>
      </c>
      <c r="BK9" s="258">
        <f>(('Jadual5-2digit'!AI8+'Jadual5-2digit'!AI9)/('Jadual5-2digit'!AH8+'Jadual5-2digit'!AH9))*100-100</f>
        <v>5.81944232053</v>
      </c>
      <c r="BL9" s="258">
        <f>(('Jadual5-2digit'!AJ8+'Jadual5-2digit'!AJ9)/('Jadual5-2digit'!AI8+'Jadual5-2digit'!AI9))*100-100</f>
        <v>-3.08488116883765</v>
      </c>
      <c r="BM9" s="258">
        <f>(('Jadual5-2digit'!AK8+'Jadual5-2digit'!AK9)/('Jadual5-2digit'!AJ8+'Jadual5-2digit'!AJ9))*100-100</f>
        <v>6.29846505471193</v>
      </c>
      <c r="BN9" s="258">
        <f>(('Jadual5-2digit'!AL8+'Jadual5-2digit'!AL9)/('Jadual5-2digit'!AK8+'Jadual5-2digit'!AK9))*100-100</f>
        <v>2.97004918249029</v>
      </c>
      <c r="BO9" s="258">
        <f>(('Jadual5-2digit'!AM8+'Jadual5-2digit'!AM9)/('Jadual5-2digit'!AL8+'Jadual5-2digit'!AL9))*100-100</f>
        <v>-5.20754102957143</v>
      </c>
      <c r="BP9" s="258">
        <f>(('Jadual5-2digit'!AN8+'Jadual5-2digit'!AN9)/('Jadual5-2digit'!AM8+'Jadual5-2digit'!AM9))*100-100</f>
        <v>1.99646453349587</v>
      </c>
      <c r="BQ9" s="258">
        <f>(('Jadual5-2digit'!AO8+'Jadual5-2digit'!AO9)/('Jadual5-2digit'!AN8+'Jadual5-2digit'!AN9))*100-100</f>
        <v>-3.87122681612983</v>
      </c>
      <c r="BR9" s="258">
        <f>(('Jadual5-2digit'!AP8+'Jadual5-2digit'!AP9)/('Jadual5-2digit'!AO8+'Jadual5-2digit'!AO9))*100-100</f>
        <v>1.00801681468926</v>
      </c>
      <c r="BS9" s="258">
        <f>(('Jadual5-2digit'!AQ8+'Jadual5-2digit'!AQ9)/('Jadual5-2digit'!AP8+'Jadual5-2digit'!AP9))*100-100</f>
        <v>3.12380146581125</v>
      </c>
      <c r="BT9" s="258">
        <f>(('Jadual5-2digit'!DZ8+'Jadual5-2digit'!DZ9)/('Jadual5-2digit'!DY8+'Jadual5-2digit'!DY9))*100-100</f>
        <v>6.78539555448343</v>
      </c>
      <c r="BU9" s="258">
        <f>(('Jadual5-2digit'!EA8+'Jadual5-2digit'!EA9)/('Jadual5-2digit'!DZ8+'Jadual5-2digit'!DZ9))*100-100</f>
        <v>0.622752596984384</v>
      </c>
      <c r="BV9" s="258">
        <f>(('Jadual5-2digit'!EB8+'Jadual5-2digit'!EB9)/('Jadual5-2digit'!EA8+'Jadual5-2digit'!EA9))*100-100</f>
        <v>1.06559436909053</v>
      </c>
      <c r="BW9" s="258">
        <f>(('Jadual5-2digit'!EC8+'Jadual5-2digit'!EC9)/('Jadual5-2digit'!EB8+'Jadual5-2digit'!EB9))*100-100</f>
        <v>-0.460690513290174</v>
      </c>
      <c r="BX9" s="258">
        <f>(('Jadual5-2digit'!ED8+'Jadual5-2digit'!ED9)/('Jadual5-2digit'!EC8+'Jadual5-2digit'!EC9))*100-100</f>
        <v>5.38010473313099</v>
      </c>
      <c r="BY9" s="258">
        <f>(('Jadual5-2digit'!EE8+'Jadual5-2digit'!EE9)/('Jadual5-2digit'!ED8+'Jadual5-2digit'!ED9))*100-100</f>
        <v>0.731959439478075</v>
      </c>
      <c r="BZ9" s="258">
        <f>(('Jadual5-2digit'!EF8+'Jadual5-2digit'!EF9)/('Jadual5-2digit'!EE8+'Jadual5-2digit'!EE9))*100-100</f>
        <v>-0.69981678029805</v>
      </c>
      <c r="CA9" s="258">
        <f>(('Jadual5-2digit'!EG8+'Jadual5-2digit'!EG9)/('Jadual5-2digit'!EF8+'Jadual5-2digit'!EF9))*100-100</f>
        <v>2.19784749158842</v>
      </c>
      <c r="CB9" s="258">
        <f>(('Jadual5-2digit'!EH8+'Jadual5-2digit'!EH9)/('Jadual5-2digit'!EG8+'Jadual5-2digit'!EG9))*100-100</f>
        <v>3.706669960298</v>
      </c>
      <c r="CC9" s="211" t="s">
        <v>810</v>
      </c>
      <c r="CD9" s="279"/>
      <c r="CE9" s="279"/>
    </row>
    <row r="10" s="25" customFormat="1" ht="15" customHeight="1" spans="1:90">
      <c r="A10" s="199"/>
      <c r="B10" s="67"/>
      <c r="C10" s="68">
        <v>1.2</v>
      </c>
      <c r="D10" s="69">
        <v>0.643699288807704</v>
      </c>
      <c r="E10" s="70">
        <v>11</v>
      </c>
      <c r="F10" s="125"/>
      <c r="G10" s="80" t="s">
        <v>655</v>
      </c>
      <c r="H10" s="214">
        <f>'Jadual5-2digit'!U8/'Jadual5-2digit'!I8*100-100</f>
        <v>13.6474999213095</v>
      </c>
      <c r="I10" s="214">
        <f>'Jadual5-2digit'!V8/'Jadual5-2digit'!J8*100-100</f>
        <v>9.40451710962162</v>
      </c>
      <c r="J10" s="214">
        <f>'Jadual5-2digit'!W8/'Jadual5-2digit'!K8*100-100</f>
        <v>2.25992676696913</v>
      </c>
      <c r="K10" s="214">
        <f>'Jadual5-2digit'!X8/'Jadual5-2digit'!L8*100-100</f>
        <v>3.98520854610393</v>
      </c>
      <c r="L10" s="214">
        <f>'Jadual5-2digit'!Y8/'Jadual5-2digit'!M8*100-100</f>
        <v>9.46270164675205</v>
      </c>
      <c r="M10" s="214">
        <f>'Jadual5-2digit'!Z8/'Jadual5-2digit'!N8*100-100</f>
        <v>12.8413605405674</v>
      </c>
      <c r="N10" s="214">
        <f>'Jadual5-2digit'!AA8/'Jadual5-2digit'!O8*100-100</f>
        <v>8.72978299719209</v>
      </c>
      <c r="O10" s="214">
        <f>'Jadual5-2digit'!AB8/'Jadual5-2digit'!P8*100-100</f>
        <v>12.6711362294842</v>
      </c>
      <c r="P10" s="214">
        <f>'Jadual5-2digit'!AC8/'Jadual5-2digit'!Q8*100-100</f>
        <v>13.5897769099781</v>
      </c>
      <c r="Q10" s="214">
        <f>'Jadual5-2digit'!AD8/'Jadual5-2digit'!R8*100-100</f>
        <v>12.5155169058867</v>
      </c>
      <c r="R10" s="214">
        <f>'Jadual5-2digit'!AE8/'Jadual5-2digit'!S8*100-100</f>
        <v>9.90165862197125</v>
      </c>
      <c r="S10" s="214">
        <f>'Jadual5-2digit'!AF8/'Jadual5-2digit'!T8*100-100</f>
        <v>9.50128309354889</v>
      </c>
      <c r="T10" s="214">
        <f>'Jadual5-2digit'!AG8/'Jadual5-2digit'!U8*100-100</f>
        <v>5.28670287718671</v>
      </c>
      <c r="U10" s="214">
        <f>'Jadual5-2digit'!AH8/'Jadual5-2digit'!V8*100-100</f>
        <v>17.1053880722254</v>
      </c>
      <c r="V10" s="214">
        <f>'Jadual5-2digit'!AI8/'Jadual5-2digit'!W8*100-100</f>
        <v>18.6924097390902</v>
      </c>
      <c r="W10" s="214">
        <f>'Jadual5-2digit'!AJ8/'Jadual5-2digit'!X8*100-100</f>
        <v>9.55003272100521</v>
      </c>
      <c r="X10" s="214">
        <f>'Jadual5-2digit'!AK8/'Jadual5-2digit'!Y8*100-100</f>
        <v>11.7800481673307</v>
      </c>
      <c r="Y10" s="214">
        <f>'Jadual5-2digit'!AL8/'Jadual5-2digit'!Z8*100-100</f>
        <v>7.73028946415771</v>
      </c>
      <c r="Z10" s="214">
        <f>'Jadual5-2digit'!AM8/'Jadual5-2digit'!AA8*100-100</f>
        <v>8.57396121683678</v>
      </c>
      <c r="AA10" s="244">
        <f>'Jadual5-2digit'!AN8/'Jadual5-2digit'!AB8*100-100</f>
        <v>11.1603970359223</v>
      </c>
      <c r="AB10" s="214">
        <f>'Jadual5-2digit'!AO8/'Jadual5-2digit'!AC8*100-100</f>
        <v>5.72165908758903</v>
      </c>
      <c r="AC10" s="214">
        <f>'Jadual5-2digit'!AP8/'Jadual5-2digit'!AD8*100-100</f>
        <v>6.65190774399294</v>
      </c>
      <c r="AD10" s="214">
        <f>'Jadual5-2digit'!AQ8/'Jadual5-2digit'!AE8*100-100</f>
        <v>6.45990658793647</v>
      </c>
      <c r="AE10" s="214">
        <f>'Jadual5-2digit'!AR8/'Jadual5-2digit'!AF8*100-100</f>
        <v>4.67775446302245</v>
      </c>
      <c r="AF10" s="214" t="e">
        <f>'Jadual5-2digit'!#REF!/'Jadual5-2digit'!#REF!*100-100</f>
        <v>#REF!</v>
      </c>
      <c r="AG10" s="214" t="e">
        <f>'Jadual5-2digit'!DY8/'Jadual5-2digit'!#REF!*100-100</f>
        <v>#REF!</v>
      </c>
      <c r="AH10" s="214" t="e">
        <f>'Jadual5-2digit'!DZ8/'Jadual5-2digit'!#REF!*100-100</f>
        <v>#REF!</v>
      </c>
      <c r="AI10" s="214" t="e">
        <f>'Jadual5-2digit'!EA8/'Jadual5-2digit'!#REF!*100-100</f>
        <v>#REF!</v>
      </c>
      <c r="AJ10" s="214" t="e">
        <f>'Jadual5-2digit'!EB8/'Jadual5-2digit'!#REF!*100-100</f>
        <v>#REF!</v>
      </c>
      <c r="AK10" s="214">
        <f>'Jadual5-2digit'!EC8/'Jadual5-2digit'!DY8*100-100</f>
        <v>8.46979473193092</v>
      </c>
      <c r="AL10" s="214">
        <f>'Jadual5-2digit'!ED8/'Jadual5-2digit'!DZ8*100-100</f>
        <v>8.8579086919564</v>
      </c>
      <c r="AM10" s="214">
        <f>'Jadual5-2digit'!EE8/'Jadual5-2digit'!EA8*100-100</f>
        <v>11.6389746889133</v>
      </c>
      <c r="AN10" s="214">
        <f>'Jadual5-2digit'!EF8/'Jadual5-2digit'!EB8*100-100</f>
        <v>10.6131294937614</v>
      </c>
      <c r="AO10" s="214">
        <f>'Jadual5-2digit'!EG8/'Jadual5-2digit'!EC8*100-100</f>
        <v>13.1744452001657</v>
      </c>
      <c r="AP10" s="259">
        <f>'Jadual5-2digit'!EH8/'Jadual5-2digit'!ED8*100-100</f>
        <v>9.64141847320586</v>
      </c>
      <c r="AQ10" s="244">
        <f>'Jadual5-2digit'!EI8/'Jadual5-2digit'!EE8*100-100</f>
        <v>8.44898273130472</v>
      </c>
      <c r="AR10" s="244">
        <f>'Jadual5-2digit'!EJ8/'Jadual5-2digit'!EF8*100-100</f>
        <v>5.91546074564747</v>
      </c>
      <c r="AS10" s="244" t="e">
        <f>'Jadual5-2digit'!#REF!/'Jadual5-2digit'!EG8*100-100</f>
        <v>#REF!</v>
      </c>
      <c r="AT10" s="72">
        <f>'Jadual5-2digit'!FL8/'Jadual5-2digit'!FK8*100-100</f>
        <v>12.1357818639642</v>
      </c>
      <c r="AU10" s="72">
        <f>'Jadual5-2digit'!R8/'Jadual5-2digit'!Q8*100-100</f>
        <v>5.40847718276996</v>
      </c>
      <c r="AV10" s="72">
        <f>'Jadual5-2digit'!S8/'Jadual5-2digit'!R8*100-100</f>
        <v>1.6863919542247</v>
      </c>
      <c r="AW10" s="72">
        <f>'Jadual5-2digit'!T8/'Jadual5-2digit'!S8*100-100</f>
        <v>4.27401507463721</v>
      </c>
      <c r="AX10" s="72">
        <f>'Jadual5-2digit'!U8/'Jadual5-2digit'!T8*100-100</f>
        <v>-2.52030702792968</v>
      </c>
      <c r="AY10" s="72">
        <f>'Jadual5-2digit'!W8/'Jadual5-2digit'!V8*100-100</f>
        <v>8.29672421326832</v>
      </c>
      <c r="AZ10" s="72">
        <f>'Jadual5-2digit'!X8/'Jadual5-2digit'!W8*100-100</f>
        <v>7.8488245766593</v>
      </c>
      <c r="BA10" s="72">
        <f>'Jadual5-2digit'!Y8/'Jadual5-2digit'!X8*100-100</f>
        <v>7.81469717174052</v>
      </c>
      <c r="BB10" s="72">
        <f>'Jadual5-2digit'!Z8/'Jadual5-2digit'!Y8*100-100</f>
        <v>7.4688216004692</v>
      </c>
      <c r="BC10" s="72">
        <f>'Jadual5-2digit'!AA8/'Jadual5-2digit'!Z8*100-100</f>
        <v>-6.05144386175735</v>
      </c>
      <c r="BD10" s="72">
        <f>'Jadual5-2digit'!AB8/'Jadual5-2digit'!AA8*100-100</f>
        <v>-1.01234460329469</v>
      </c>
      <c r="BE10" s="72">
        <f>'Jadual5-2digit'!AC8/'Jadual5-2digit'!AB8*100-100</f>
        <v>4.04599208264531</v>
      </c>
      <c r="BF10" s="72">
        <f>'Jadual5-2digit'!AD8/'Jadual5-2digit'!AC8*100-100</f>
        <v>4.41159071807193</v>
      </c>
      <c r="BG10" s="72">
        <f>'Jadual5-2digit'!AE8/'Jadual5-2digit'!AD8*100-100</f>
        <v>-0.675893935581485</v>
      </c>
      <c r="BH10" s="72">
        <f>'Jadual5-2digit'!AF8/'Jadual5-2digit'!AE8*100-100</f>
        <v>3.89414124552758</v>
      </c>
      <c r="BI10" s="72">
        <f>'Jadual5-2digit'!AG8/'Jadual5-2digit'!AF8*100-100</f>
        <v>-6.27218987250021</v>
      </c>
      <c r="BJ10" s="72">
        <f>'Jadual5-2digit'!AH8/'Jadual5-2digit'!AG8*100-100</f>
        <v>-11.4423102237889</v>
      </c>
      <c r="BK10" s="72">
        <f>'Jadual5-2digit'!AI8/'Jadual5-2digit'!AH8*100-100</f>
        <v>9.76437015686011</v>
      </c>
      <c r="BL10" s="72">
        <f>'Jadual5-2digit'!AJ8/'Jadual5-2digit'!AI8*100-100</f>
        <v>-0.458316692142503</v>
      </c>
      <c r="BM10" s="72">
        <f>'Jadual5-2digit'!AK8/'Jadual5-2digit'!AJ8*100-100</f>
        <v>10.0093878903293</v>
      </c>
      <c r="BN10" s="72">
        <f>'Jadual5-2digit'!AL8/'Jadual5-2digit'!AK8*100-100</f>
        <v>3.5752573845661</v>
      </c>
      <c r="BO10" s="72">
        <f>'Jadual5-2digit'!AM8/'Jadual5-2digit'!AL8*100-100</f>
        <v>-5.31570144972949</v>
      </c>
      <c r="BP10" s="72">
        <f>'Jadual5-2digit'!AN8/'Jadual5-2digit'!AM8*100-100</f>
        <v>1.3457273938577</v>
      </c>
      <c r="BQ10" s="72">
        <f>'Jadual5-2digit'!AO8/'Jadual5-2digit'!AN8*100-100</f>
        <v>-1.04465980958386</v>
      </c>
      <c r="BR10" s="72">
        <f>'Jadual5-2digit'!AP8/'Jadual5-2digit'!AO8*100-100</f>
        <v>5.33031203607557</v>
      </c>
      <c r="BS10" s="72">
        <f>'Jadual5-2digit'!AQ8/'Jadual5-2digit'!AP8*100-100</f>
        <v>-0.854703143893261</v>
      </c>
      <c r="BT10" s="72">
        <f>'Jadual5-2digit'!DZ8/'Jadual5-2digit'!DY8*100-100</f>
        <v>12.8211511608711</v>
      </c>
      <c r="BU10" s="72">
        <f>'Jadual5-2digit'!EA8/'Jadual5-2digit'!DZ8*100-100</f>
        <v>-0.972686736837559</v>
      </c>
      <c r="BV10" s="72">
        <f>'Jadual5-2digit'!EB8/'Jadual5-2digit'!EA8*100-100</f>
        <v>8.72614433178327</v>
      </c>
      <c r="BW10" s="72">
        <f>'Jadual5-2digit'!EC8/'Jadual5-2digit'!EB8*100-100</f>
        <v>-10.704554550852</v>
      </c>
      <c r="BX10" s="72">
        <f>'Jadual5-2digit'!ED8/'Jadual5-2digit'!EC8*100-100</f>
        <v>13.2248346366248</v>
      </c>
      <c r="BY10" s="72">
        <f>'Jadual5-2digit'!EE8/'Jadual5-2digit'!ED8*100-100</f>
        <v>1.55723044598747</v>
      </c>
      <c r="BZ10" s="72">
        <f>'Jadual5-2digit'!EF8/'Jadual5-2digit'!EE8*100-100</f>
        <v>7.72706499536915</v>
      </c>
      <c r="CA10" s="72">
        <f>'Jadual5-2digit'!EG8/'Jadual5-2digit'!EF8*100-100</f>
        <v>-8.63686305721093</v>
      </c>
      <c r="CB10" s="72">
        <f>'Jadual5-2digit'!EH8/'Jadual5-2digit'!EG8*100-100</f>
        <v>9.6902348758811</v>
      </c>
      <c r="CC10" s="276"/>
      <c r="CD10" s="109" t="s">
        <v>380</v>
      </c>
      <c r="CE10" s="277"/>
      <c r="CF10" s="278"/>
      <c r="CG10" s="278"/>
      <c r="CH10" s="278"/>
      <c r="CI10" s="278"/>
      <c r="CJ10" s="278"/>
      <c r="CL10" s="286"/>
    </row>
    <row r="11" s="26" customFormat="1" ht="16.5" customHeight="1" spans="1:88">
      <c r="A11" s="199"/>
      <c r="C11" s="68">
        <v>1.3</v>
      </c>
      <c r="D11" s="95">
        <v>0.351340772931963</v>
      </c>
      <c r="E11" s="73">
        <v>12</v>
      </c>
      <c r="F11" s="125"/>
      <c r="G11" s="80" t="s">
        <v>92</v>
      </c>
      <c r="H11" s="214">
        <f>'Jadual5-2digit'!U9/'Jadual5-2digit'!I9*100-100</f>
        <v>8.94389484140324</v>
      </c>
      <c r="I11" s="214">
        <f>'Jadual5-2digit'!V9/'Jadual5-2digit'!J9*100-100</f>
        <v>7.70405159462626</v>
      </c>
      <c r="J11" s="214">
        <f>'Jadual5-2digit'!W9/'Jadual5-2digit'!K9*100-100</f>
        <v>6.6610747710904</v>
      </c>
      <c r="K11" s="214">
        <f>'Jadual5-2digit'!X9/'Jadual5-2digit'!L9*100-100</f>
        <v>5.57986793053095</v>
      </c>
      <c r="L11" s="214">
        <f>'Jadual5-2digit'!Y9/'Jadual5-2digit'!M9*100-100</f>
        <v>3.61871358333714</v>
      </c>
      <c r="M11" s="214">
        <f>'Jadual5-2digit'!Z9/'Jadual5-2digit'!N9*100-100</f>
        <v>4.28695196999746</v>
      </c>
      <c r="N11" s="214">
        <f>'Jadual5-2digit'!AA9/'Jadual5-2digit'!O9*100-100</f>
        <v>2.10564573529615</v>
      </c>
      <c r="O11" s="214">
        <f>'Jadual5-2digit'!AB9/'Jadual5-2digit'!P9*100-100</f>
        <v>1.63941900963675</v>
      </c>
      <c r="P11" s="214">
        <f>'Jadual5-2digit'!AC9/'Jadual5-2digit'!Q9*100-100</f>
        <v>2.50801886692101</v>
      </c>
      <c r="Q11" s="214">
        <f>'Jadual5-2digit'!AD9/'Jadual5-2digit'!R9*100-100</f>
        <v>-7.89000571316123</v>
      </c>
      <c r="R11" s="214">
        <f>'Jadual5-2digit'!AE9/'Jadual5-2digit'!S9*100-100</f>
        <v>3.42615626513785</v>
      </c>
      <c r="S11" s="214">
        <f>'Jadual5-2digit'!AF9/'Jadual5-2digit'!T9*100-100</f>
        <v>0.754437130561243</v>
      </c>
      <c r="T11" s="214">
        <f>'Jadual5-2digit'!AG9/'Jadual5-2digit'!U9*100-100</f>
        <v>2.65371061268318</v>
      </c>
      <c r="U11" s="214">
        <f>'Jadual5-2digit'!AH9/'Jadual5-2digit'!V9*100-100</f>
        <v>2.38447562140595</v>
      </c>
      <c r="V11" s="214">
        <f>'Jadual5-2digit'!AI9/'Jadual5-2digit'!W9*100-100</f>
        <v>3.30233634050427</v>
      </c>
      <c r="W11" s="214">
        <f>'Jadual5-2digit'!AJ9/'Jadual5-2digit'!X9*100-100</f>
        <v>2.09626726680119</v>
      </c>
      <c r="X11" s="214">
        <f>'Jadual5-2digit'!AK9/'Jadual5-2digit'!Y9*100-100</f>
        <v>2.53754925662942</v>
      </c>
      <c r="Y11" s="214">
        <f>'Jadual5-2digit'!AL9/'Jadual5-2digit'!Z9*100-100</f>
        <v>2.04019262826449</v>
      </c>
      <c r="Z11" s="214">
        <f>'Jadual5-2digit'!AM9/'Jadual5-2digit'!AA9*100-100</f>
        <v>2.57157148321416</v>
      </c>
      <c r="AA11" s="244">
        <f>'Jadual5-2digit'!AN9/'Jadual5-2digit'!AB9*100-100</f>
        <v>-2.26555062515848</v>
      </c>
      <c r="AB11" s="214">
        <f>'Jadual5-2digit'!AO9/'Jadual5-2digit'!AC9*100-100</f>
        <v>-3.82336791607663</v>
      </c>
      <c r="AC11" s="214">
        <f>'Jadual5-2digit'!AP9/'Jadual5-2digit'!AD9*100-100</f>
        <v>0.47440394981642</v>
      </c>
      <c r="AD11" s="214">
        <f>'Jadual5-2digit'!AQ9/'Jadual5-2digit'!AE9*100-100</f>
        <v>11.3372293575513</v>
      </c>
      <c r="AE11" s="214">
        <f>'Jadual5-2digit'!AR9/'Jadual5-2digit'!AF9*100-100</f>
        <v>2.37861924556717</v>
      </c>
      <c r="AF11" s="214" t="e">
        <f>'Jadual5-2digit'!#REF!/'Jadual5-2digit'!#REF!*100-100</f>
        <v>#REF!</v>
      </c>
      <c r="AG11" s="214" t="e">
        <f>'Jadual5-2digit'!DY9/'Jadual5-2digit'!#REF!*100-100</f>
        <v>#REF!</v>
      </c>
      <c r="AH11" s="214" t="e">
        <f>'Jadual5-2digit'!DZ9/'Jadual5-2digit'!#REF!*100-100</f>
        <v>#REF!</v>
      </c>
      <c r="AI11" s="214" t="e">
        <f>'Jadual5-2digit'!EA9/'Jadual5-2digit'!#REF!*100-100</f>
        <v>#REF!</v>
      </c>
      <c r="AJ11" s="214" t="e">
        <f>'Jadual5-2digit'!EB9/'Jadual5-2digit'!#REF!*100-100</f>
        <v>#REF!</v>
      </c>
      <c r="AK11" s="214">
        <f>'Jadual5-2digit'!EC9/'Jadual5-2digit'!DY9*100-100</f>
        <v>7.75744003791068</v>
      </c>
      <c r="AL11" s="214">
        <f>'Jadual5-2digit'!ED9/'Jadual5-2digit'!DZ9*100-100</f>
        <v>4.48024513089626</v>
      </c>
      <c r="AM11" s="214">
        <f>'Jadual5-2digit'!EE9/'Jadual5-2digit'!EA9*100-100</f>
        <v>2.07433181333379</v>
      </c>
      <c r="AN11" s="214">
        <f>'Jadual5-2digit'!EF9/'Jadual5-2digit'!EB9*100-100</f>
        <v>-1.49915899480852</v>
      </c>
      <c r="AO11" s="214">
        <f>'Jadual5-2digit'!EG9/'Jadual5-2digit'!EC9*100-100</f>
        <v>2.78224959238618</v>
      </c>
      <c r="AP11" s="259">
        <f>'Jadual5-2digit'!EH9/'Jadual5-2digit'!ED9*100-100</f>
        <v>2.22376870274854</v>
      </c>
      <c r="AQ11" s="244">
        <f>'Jadual5-2digit'!EI9/'Jadual5-2digit'!EE9*100-100</f>
        <v>-1.21561554995202</v>
      </c>
      <c r="AR11" s="244">
        <f>'Jadual5-2digit'!EJ9/'Jadual5-2digit'!EF9*100-100</f>
        <v>4.66795255030648</v>
      </c>
      <c r="AS11" s="244" t="e">
        <f>'Jadual5-2digit'!#REF!/'Jadual5-2digit'!EG9*100-100</f>
        <v>#REF!</v>
      </c>
      <c r="AT11" s="72">
        <f>'Jadual5-2digit'!FL9/'Jadual5-2digit'!FK9*100-100</f>
        <v>2.6002688284607</v>
      </c>
      <c r="AU11" s="72">
        <f>'Jadual5-2digit'!R9/'Jadual5-2digit'!Q9*100-100</f>
        <v>2.02188165886368</v>
      </c>
      <c r="AV11" s="72">
        <f>'Jadual5-2digit'!S9/'Jadual5-2digit'!R9*100-100</f>
        <v>-12.8578854287426</v>
      </c>
      <c r="AW11" s="72">
        <f>'Jadual5-2digit'!T9/'Jadual5-2digit'!S9*100-100</f>
        <v>6.87388640690818</v>
      </c>
      <c r="AX11" s="72">
        <f>'Jadual5-2digit'!U9/'Jadual5-2digit'!T9*100-100</f>
        <v>11.0630765434078</v>
      </c>
      <c r="AY11" s="72">
        <f>'Jadual5-2digit'!W9/'Jadual5-2digit'!V9*100-100</f>
        <v>1.21846142319291</v>
      </c>
      <c r="AZ11" s="72">
        <f>'Jadual5-2digit'!X9/'Jadual5-2digit'!W9*100-100</f>
        <v>-4.6143881563729</v>
      </c>
      <c r="BA11" s="72">
        <f>'Jadual5-2digit'!Y9/'Jadual5-2digit'!X9*100-100</f>
        <v>1.91486884991463</v>
      </c>
      <c r="BB11" s="72">
        <f>'Jadual5-2digit'!Z9/'Jadual5-2digit'!Y9*100-100</f>
        <v>2.77740762597325</v>
      </c>
      <c r="BC11" s="72">
        <f>'Jadual5-2digit'!AA9/'Jadual5-2digit'!Z9*100-100</f>
        <v>-5.57418040377848</v>
      </c>
      <c r="BD11" s="72">
        <f>'Jadual5-2digit'!AB9/'Jadual5-2digit'!AA9*100-100</f>
        <v>7.83240650837085</v>
      </c>
      <c r="BE11" s="72">
        <f>'Jadual5-2digit'!AC9/'Jadual5-2digit'!AB9*100-100</f>
        <v>-5.58268984146908</v>
      </c>
      <c r="BF11" s="72">
        <f>'Jadual5-2digit'!AD9/'Jadual5-2digit'!AC9*100-100</f>
        <v>-8.32683100694544</v>
      </c>
      <c r="BG11" s="72">
        <f>'Jadual5-2digit'!AE9/'Jadual5-2digit'!AD9*100-100</f>
        <v>-2.1520516996795</v>
      </c>
      <c r="BH11" s="72">
        <f>'Jadual5-2digit'!AF9/'Jadual5-2digit'!AE9*100-100</f>
        <v>4.11310501841768</v>
      </c>
      <c r="BI11" s="72">
        <f>'Jadual5-2digit'!AG9/'Jadual5-2digit'!AF9*100-100</f>
        <v>13.1566732338288</v>
      </c>
      <c r="BJ11" s="72">
        <f>'Jadual5-2digit'!AH9/'Jadual5-2digit'!AG9*100-100</f>
        <v>-0.348216076279385</v>
      </c>
      <c r="BK11" s="72">
        <f>'Jadual5-2digit'!AI9/'Jadual5-2digit'!AH9*100-100</f>
        <v>2.12586900841568</v>
      </c>
      <c r="BL11" s="72">
        <f>'Jadual5-2digit'!AJ9/'Jadual5-2digit'!AI9*100-100</f>
        <v>-5.72802837590915</v>
      </c>
      <c r="BM11" s="72">
        <f>'Jadual5-2digit'!AK9/'Jadual5-2digit'!AJ9*100-100</f>
        <v>2.35536679683418</v>
      </c>
      <c r="BN11" s="72">
        <f>'Jadual5-2digit'!AL9/'Jadual5-2digit'!AK9*100-100</f>
        <v>2.27888756869152</v>
      </c>
      <c r="BO11" s="72">
        <f>'Jadual5-2digit'!AM9/'Jadual5-2digit'!AL9*100-100</f>
        <v>-5.08245373605729</v>
      </c>
      <c r="BP11" s="72">
        <f>'Jadual5-2digit'!AN9/'Jadual5-2digit'!AM9*100-100</f>
        <v>2.74719127789125</v>
      </c>
      <c r="BQ11" s="72">
        <f>'Jadual5-2digit'!AO9/'Jadual5-2digit'!AN9*100-100</f>
        <v>-7.08763430340414</v>
      </c>
      <c r="BR11" s="72">
        <f>'Jadual5-2digit'!AP9/'Jadual5-2digit'!AO9*100-100</f>
        <v>-4.23030196430008</v>
      </c>
      <c r="BS11" s="72">
        <f>'Jadual5-2digit'!AQ9/'Jadual5-2digit'!AP9*100-100</f>
        <v>8.42681353471721</v>
      </c>
      <c r="BT11" s="72">
        <f>'Jadual5-2digit'!DZ9/'Jadual5-2digit'!DY9*100-100</f>
        <v>1.34617702220683</v>
      </c>
      <c r="BU11" s="72">
        <f>'Jadual5-2digit'!EA9/'Jadual5-2digit'!DZ9*100-100</f>
        <v>2.22329915631188</v>
      </c>
      <c r="BV11" s="72">
        <f>'Jadual5-2digit'!EB9/'Jadual5-2digit'!EA9*100-100</f>
        <v>-6.37920622128031</v>
      </c>
      <c r="BW11" s="72">
        <f>'Jadual5-2digit'!EC9/'Jadual5-2digit'!EB9*100-100</f>
        <v>11.1009269018464</v>
      </c>
      <c r="BX11" s="72">
        <f>'Jadual5-2digit'!ED9/'Jadual5-2digit'!EC9*100-100</f>
        <v>-1.73603405357325</v>
      </c>
      <c r="BY11" s="72">
        <f>'Jadual5-2digit'!EE9/'Jadual5-2digit'!ED9*100-100</f>
        <v>-0.130642457217292</v>
      </c>
      <c r="BZ11" s="72">
        <f>'Jadual5-2digit'!EF9/'Jadual5-2digit'!EE9*100-100</f>
        <v>-9.65674955735669</v>
      </c>
      <c r="CA11" s="72">
        <f>'Jadual5-2digit'!EG9/'Jadual5-2digit'!EF9*100-100</f>
        <v>15.9300071170883</v>
      </c>
      <c r="CB11" s="72">
        <f>'Jadual5-2digit'!EH9/'Jadual5-2digit'!EG9*100-100</f>
        <v>-2.26996425396018</v>
      </c>
      <c r="CC11" s="280"/>
      <c r="CD11" s="109" t="s">
        <v>225</v>
      </c>
      <c r="CE11" s="277"/>
      <c r="CF11" s="278"/>
      <c r="CG11" s="278"/>
      <c r="CH11" s="278"/>
      <c r="CI11" s="278"/>
      <c r="CJ11" s="278"/>
    </row>
    <row r="12" s="74" customFormat="1" ht="27" customHeight="1" spans="1:88">
      <c r="A12" s="199"/>
      <c r="B12" s="559" t="s">
        <v>656</v>
      </c>
      <c r="C12" s="219"/>
      <c r="D12" s="75">
        <f>SUM(D13:D15)</f>
        <v>0.865023774967965</v>
      </c>
      <c r="E12" s="76"/>
      <c r="F12" s="74" t="s">
        <v>657</v>
      </c>
      <c r="G12" s="220"/>
      <c r="H12" s="206">
        <f>'Jadual5-2digit'!U10/'Jadual5-2digit'!I10*100-100</f>
        <v>6.37694127641009</v>
      </c>
      <c r="I12" s="206">
        <f>'Jadual5-2digit'!V10/'Jadual5-2digit'!J10*100-100</f>
        <v>7.85766186447789</v>
      </c>
      <c r="J12" s="206">
        <f>'Jadual5-2digit'!W10/'Jadual5-2digit'!K10*100-100</f>
        <v>9.29714453543713</v>
      </c>
      <c r="K12" s="206">
        <f>'Jadual5-2digit'!X10/'Jadual5-2digit'!L10*100-100</f>
        <v>5.54762617185433</v>
      </c>
      <c r="L12" s="206">
        <f>'Jadual5-2digit'!Y10/'Jadual5-2digit'!M10*100-100</f>
        <v>5.50365663001153</v>
      </c>
      <c r="M12" s="206">
        <f>'Jadual5-2digit'!Z10/'Jadual5-2digit'!N10*100-100</f>
        <v>10.698442408892</v>
      </c>
      <c r="N12" s="206">
        <f>'Jadual5-2digit'!AA10/'Jadual5-2digit'!O10*100-100</f>
        <v>5.30049189174169</v>
      </c>
      <c r="O12" s="206">
        <f>'Jadual5-2digit'!AB10/'Jadual5-2digit'!P10*100-100</f>
        <v>8.19352920768746</v>
      </c>
      <c r="P12" s="206">
        <f>'Jadual5-2digit'!AC10/'Jadual5-2digit'!Q10*100-100</f>
        <v>6.08098835282995</v>
      </c>
      <c r="Q12" s="206">
        <f>'Jadual5-2digit'!AD10/'Jadual5-2digit'!R10*100-100</f>
        <v>5.22516544410965</v>
      </c>
      <c r="R12" s="206">
        <f>'Jadual5-2digit'!AE10/'Jadual5-2digit'!S10*100-100</f>
        <v>6.57685244281072</v>
      </c>
      <c r="S12" s="206">
        <f>'Jadual5-2digit'!AF10/'Jadual5-2digit'!T10*100-100</f>
        <v>5.31602795868716</v>
      </c>
      <c r="T12" s="206">
        <f>'Jadual5-2digit'!AG10/'Jadual5-2digit'!U10*100-100</f>
        <v>7.05920120749914</v>
      </c>
      <c r="U12" s="206">
        <f>'Jadual5-2digit'!AH10/'Jadual5-2digit'!V10*100-100</f>
        <v>7.91097149871301</v>
      </c>
      <c r="V12" s="206">
        <f>'Jadual5-2digit'!AI10/'Jadual5-2digit'!W10*100-100</f>
        <v>6.95702015123587</v>
      </c>
      <c r="W12" s="206">
        <f>'Jadual5-2digit'!AJ10/'Jadual5-2digit'!X10*100-100</f>
        <v>6.29337911753379</v>
      </c>
      <c r="X12" s="206">
        <f>'Jadual5-2digit'!AK10/'Jadual5-2digit'!Y10*100-100</f>
        <v>7.68691146003768</v>
      </c>
      <c r="Y12" s="206">
        <f>'Jadual5-2digit'!AL10/'Jadual5-2digit'!Z10*100-100</f>
        <v>8.35166415677881</v>
      </c>
      <c r="Z12" s="206">
        <f>'Jadual5-2digit'!AM10/'Jadual5-2digit'!AA10*100-100</f>
        <v>9.06336178836614</v>
      </c>
      <c r="AA12" s="242">
        <f>'Jadual5-2digit'!AN10/'Jadual5-2digit'!AB10*100-100</f>
        <v>8.69192417332189</v>
      </c>
      <c r="AB12" s="206">
        <f>'Jadual5-2digit'!AO10/'Jadual5-2digit'!AC10*100-100</f>
        <v>8.68463264954346</v>
      </c>
      <c r="AC12" s="206">
        <f>'Jadual5-2digit'!AP10/'Jadual5-2digit'!AD10*100-100</f>
        <v>9.33149851607007</v>
      </c>
      <c r="AD12" s="206">
        <f>'Jadual5-2digit'!AQ10/'Jadual5-2digit'!AE10*100-100</f>
        <v>7.7947565527372</v>
      </c>
      <c r="AE12" s="206">
        <f>'Jadual5-2digit'!AR10/'Jadual5-2digit'!AF10*100-100</f>
        <v>7.67369037633175</v>
      </c>
      <c r="AF12" s="206" t="e">
        <f>'Jadual5-2digit'!#REF!/'Jadual5-2digit'!#REF!*100-100</f>
        <v>#REF!</v>
      </c>
      <c r="AG12" s="206" t="e">
        <f>'Jadual5-2digit'!DY10/'Jadual5-2digit'!#REF!*100-100</f>
        <v>#REF!</v>
      </c>
      <c r="AH12" s="206" t="e">
        <f>'Jadual5-2digit'!DZ10/'Jadual5-2digit'!#REF!*100-100</f>
        <v>#REF!</v>
      </c>
      <c r="AI12" s="206" t="e">
        <f>'Jadual5-2digit'!EA10/'Jadual5-2digit'!#REF!*100-100</f>
        <v>#REF!</v>
      </c>
      <c r="AJ12" s="206" t="e">
        <f>'Jadual5-2digit'!EB10/'Jadual5-2digit'!#REF!*100-100</f>
        <v>#REF!</v>
      </c>
      <c r="AK12" s="206">
        <f>'Jadual5-2digit'!EC10/'Jadual5-2digit'!DY10*100-100</f>
        <v>7.86361591887339</v>
      </c>
      <c r="AL12" s="206">
        <f>'Jadual5-2digit'!ED10/'Jadual5-2digit'!DZ10*100-100</f>
        <v>7.13968956942743</v>
      </c>
      <c r="AM12" s="206">
        <f>'Jadual5-2digit'!EE10/'Jadual5-2digit'!EA10*100-100</f>
        <v>6.50419267126661</v>
      </c>
      <c r="AN12" s="206">
        <f>'Jadual5-2digit'!EF10/'Jadual5-2digit'!EB10*100-100</f>
        <v>5.71793874308169</v>
      </c>
      <c r="AO12" s="206">
        <f>'Jadual5-2digit'!EG10/'Jadual5-2digit'!EC10*100-100</f>
        <v>7.29967420187761</v>
      </c>
      <c r="AP12" s="256">
        <f>'Jadual5-2digit'!EH10/'Jadual5-2digit'!ED10*100-100</f>
        <v>7.44664648310179</v>
      </c>
      <c r="AQ12" s="242">
        <f>'Jadual5-2digit'!EI10/'Jadual5-2digit'!EE10*100-100</f>
        <v>8.80968501776964</v>
      </c>
      <c r="AR12" s="242">
        <f>'Jadual5-2digit'!EJ10/'Jadual5-2digit'!EF10*100-100</f>
        <v>8.25712874500945</v>
      </c>
      <c r="AS12" s="242" t="e">
        <f>'Jadual5-2digit'!#REF!/'Jadual5-2digit'!EG10*100-100</f>
        <v>#REF!</v>
      </c>
      <c r="AT12" s="66">
        <f>'Jadual5-2digit'!FL10/'Jadual5-2digit'!FK10*100-100</f>
        <v>7.18059922847929</v>
      </c>
      <c r="AU12" s="66">
        <f>'Jadual5-2digit'!R10/'Jadual5-2digit'!Q10*100-100</f>
        <v>3.38198344111747</v>
      </c>
      <c r="AV12" s="66">
        <f>'Jadual5-2digit'!S10/'Jadual5-2digit'!R10*100-100</f>
        <v>4.3168348282319</v>
      </c>
      <c r="AW12" s="66">
        <f>'Jadual5-2digit'!T10/'Jadual5-2digit'!S10*100-100</f>
        <v>-3.82633671627327</v>
      </c>
      <c r="AX12" s="66">
        <f>'Jadual5-2digit'!U10/'Jadual5-2digit'!T10*100-100</f>
        <v>-5.89748902830746</v>
      </c>
      <c r="AY12" s="66">
        <f>'Jadual5-2digit'!W10/'Jadual5-2digit'!V10*100-100</f>
        <v>7.72640467630569</v>
      </c>
      <c r="AZ12" s="66">
        <f>'Jadual5-2digit'!X10/'Jadual5-2digit'!W10*100-100</f>
        <v>-0.354071926213635</v>
      </c>
      <c r="BA12" s="66">
        <f>'Jadual5-2digit'!Y10/'Jadual5-2digit'!X10*100-100</f>
        <v>7.65791385907846</v>
      </c>
      <c r="BB12" s="66">
        <f>'Jadual5-2digit'!Z10/'Jadual5-2digit'!Y10*100-100</f>
        <v>-8.18209482905029</v>
      </c>
      <c r="BC12" s="66">
        <f>'Jadual5-2digit'!AA10/'Jadual5-2digit'!Z10*100-100</f>
        <v>-4.43855006030974</v>
      </c>
      <c r="BD12" s="66">
        <f>'Jadual5-2digit'!AB10/'Jadual5-2digit'!AA10*100-100</f>
        <v>0.790333387619071</v>
      </c>
      <c r="BE12" s="66">
        <f>'Jadual5-2digit'!AC10/'Jadual5-2digit'!AB10*100-100</f>
        <v>7.09653636738506</v>
      </c>
      <c r="BF12" s="66">
        <f>'Jadual5-2digit'!AD10/'Jadual5-2digit'!AC10*100-100</f>
        <v>2.54793512433919</v>
      </c>
      <c r="BG12" s="66">
        <f>'Jadual5-2digit'!AE10/'Jadual5-2digit'!AD10*100-100</f>
        <v>5.65685371808449</v>
      </c>
      <c r="BH12" s="66">
        <f>'Jadual5-2digit'!AF10/'Jadual5-2digit'!AE10*100-100</f>
        <v>-4.96408948919407</v>
      </c>
      <c r="BI12" s="66">
        <f>'Jadual5-2digit'!AG10/'Jadual5-2digit'!AF10*100-100</f>
        <v>-4.33992003381179</v>
      </c>
      <c r="BJ12" s="66">
        <f>'Jadual5-2digit'!AH10/'Jadual5-2digit'!AG10*100-100</f>
        <v>0.0899400086225057</v>
      </c>
      <c r="BK12" s="66">
        <f>'Jadual5-2digit'!AI10/'Jadual5-2digit'!AH10*100-100</f>
        <v>6.77408493093994</v>
      </c>
      <c r="BL12" s="66">
        <f>'Jadual5-2digit'!AJ10/'Jadual5-2digit'!AI10*100-100</f>
        <v>-0.972349498060581</v>
      </c>
      <c r="BM12" s="66">
        <f>'Jadual5-2digit'!AK10/'Jadual5-2digit'!AJ10*100-100</f>
        <v>9.06933558764385</v>
      </c>
      <c r="BN12" s="66">
        <f>'Jadual5-2digit'!AL10/'Jadual5-2digit'!AK10*100-100</f>
        <v>-7.61530171330418</v>
      </c>
      <c r="BO12" s="66">
        <f>'Jadual5-2digit'!AM10/'Jadual5-2digit'!AL10*100-100</f>
        <v>-3.81086373797768</v>
      </c>
      <c r="BP12" s="66">
        <f>'Jadual5-2digit'!AN10/'Jadual5-2digit'!AM10*100-100</f>
        <v>0.447071265132365</v>
      </c>
      <c r="BQ12" s="66">
        <f>'Jadual5-2digit'!AO10/'Jadual5-2digit'!AN10*100-100</f>
        <v>7.08935186911208</v>
      </c>
      <c r="BR12" s="66">
        <f>'Jadual5-2digit'!AP10/'Jadual5-2digit'!AO10*100-100</f>
        <v>3.15827678256255</v>
      </c>
      <c r="BS12" s="66">
        <f>'Jadual5-2digit'!AQ10/'Jadual5-2digit'!AP10*100-100</f>
        <v>4.17176183673213</v>
      </c>
      <c r="BT12" s="66">
        <f>'Jadual5-2digit'!DZ10/'Jadual5-2digit'!DY10*100-100</f>
        <v>7.39604615080256</v>
      </c>
      <c r="BU12" s="66">
        <f>'Jadual5-2digit'!EA10/'Jadual5-2digit'!DZ10*100-100</f>
        <v>-4.28442937616657</v>
      </c>
      <c r="BV12" s="66">
        <f>'Jadual5-2digit'!EB10/'Jadual5-2digit'!EA10*100-100</f>
        <v>10.5541004206663</v>
      </c>
      <c r="BW12" s="66">
        <f>'Jadual5-2digit'!EC10/'Jadual5-2digit'!EB10*100-100</f>
        <v>-5.08622774431069</v>
      </c>
      <c r="BX12" s="66">
        <f>'Jadual5-2digit'!ED10/'Jadual5-2digit'!EC10*100-100</f>
        <v>6.67525789451646</v>
      </c>
      <c r="BY12" s="66">
        <f>'Jadual5-2digit'!EE10/'Jadual5-2digit'!ED10*100-100</f>
        <v>-4.85216434424041</v>
      </c>
      <c r="BZ12" s="66">
        <f>'Jadual5-2digit'!EF10/'Jadual5-2digit'!EE10*100-100</f>
        <v>9.737948553284</v>
      </c>
      <c r="CA12" s="66">
        <f>'Jadual5-2digit'!EG10/'Jadual5-2digit'!EF10*100-100</f>
        <v>-3.66614255451381</v>
      </c>
      <c r="CB12" s="66">
        <f>'Jadual5-2digit'!EH10/'Jadual5-2digit'!EG10*100-100</f>
        <v>6.82137488992723</v>
      </c>
      <c r="CC12" s="106" t="s">
        <v>658</v>
      </c>
      <c r="CD12" s="106"/>
      <c r="CE12" s="274"/>
      <c r="CF12" s="275"/>
      <c r="CG12" s="275"/>
      <c r="CH12" s="275"/>
      <c r="CI12" s="275"/>
      <c r="CJ12" s="275"/>
    </row>
    <row r="13" s="25" customFormat="1" ht="15" customHeight="1" spans="1:88">
      <c r="A13" s="199"/>
      <c r="B13" s="221"/>
      <c r="C13" s="68">
        <v>2.1</v>
      </c>
      <c r="D13" s="69">
        <v>0.370088448268711</v>
      </c>
      <c r="E13" s="70">
        <v>13</v>
      </c>
      <c r="F13" s="125"/>
      <c r="G13" s="80" t="s">
        <v>659</v>
      </c>
      <c r="H13" s="214">
        <f>'Jadual5-2digit'!U11/'Jadual5-2digit'!I11*100-100</f>
        <v>4.30257674808688</v>
      </c>
      <c r="I13" s="214">
        <f>'Jadual5-2digit'!V11/'Jadual5-2digit'!J11*100-100</f>
        <v>4.42271898434912</v>
      </c>
      <c r="J13" s="214">
        <f>'Jadual5-2digit'!W11/'Jadual5-2digit'!K11*100-100</f>
        <v>3.60933151529581</v>
      </c>
      <c r="K13" s="214">
        <f>'Jadual5-2digit'!X11/'Jadual5-2digit'!L11*100-100</f>
        <v>3.01550662114806</v>
      </c>
      <c r="L13" s="214">
        <f>'Jadual5-2digit'!Y11/'Jadual5-2digit'!M11*100-100</f>
        <v>3.12039409984483</v>
      </c>
      <c r="M13" s="214">
        <f>'Jadual5-2digit'!Z11/'Jadual5-2digit'!N11*100-100</f>
        <v>7.42593354172811</v>
      </c>
      <c r="N13" s="214">
        <f>'Jadual5-2digit'!AA11/'Jadual5-2digit'!O11*100-100</f>
        <v>3.41798780231048</v>
      </c>
      <c r="O13" s="214">
        <f>'Jadual5-2digit'!AB11/'Jadual5-2digit'!P11*100-100</f>
        <v>5.61020549905757</v>
      </c>
      <c r="P13" s="214">
        <f>'Jadual5-2digit'!AC11/'Jadual5-2digit'!Q11*100-100</f>
        <v>5.57741127091948</v>
      </c>
      <c r="Q13" s="214">
        <f>'Jadual5-2digit'!AD11/'Jadual5-2digit'!R11*100-100</f>
        <v>6.03151209148179</v>
      </c>
      <c r="R13" s="214">
        <f>'Jadual5-2digit'!AE11/'Jadual5-2digit'!S11*100-100</f>
        <v>6.32736356378575</v>
      </c>
      <c r="S13" s="214">
        <f>'Jadual5-2digit'!AF11/'Jadual5-2digit'!T11*100-100</f>
        <v>4.50284511889443</v>
      </c>
      <c r="T13" s="214">
        <f>'Jadual5-2digit'!AG11/'Jadual5-2digit'!U11*100-100</f>
        <v>4.41205331050709</v>
      </c>
      <c r="U13" s="214">
        <f>'Jadual5-2digit'!AH11/'Jadual5-2digit'!V11*100-100</f>
        <v>5.8362504584149</v>
      </c>
      <c r="V13" s="214">
        <f>'Jadual5-2digit'!AI11/'Jadual5-2digit'!W11*100-100</f>
        <v>3.87231628342937</v>
      </c>
      <c r="W13" s="214">
        <f>'Jadual5-2digit'!AJ11/'Jadual5-2digit'!X11*100-100</f>
        <v>3.42457032057281</v>
      </c>
      <c r="X13" s="214">
        <f>'Jadual5-2digit'!AK11/'Jadual5-2digit'!Y11*100-100</f>
        <v>5.51797169820267</v>
      </c>
      <c r="Y13" s="214">
        <f>'Jadual5-2digit'!AL11/'Jadual5-2digit'!Z11*100-100</f>
        <v>4.31533539866342</v>
      </c>
      <c r="Z13" s="214">
        <f>'Jadual5-2digit'!AM11/'Jadual5-2digit'!AA11*100-100</f>
        <v>4.74333131428162</v>
      </c>
      <c r="AA13" s="244">
        <f>'Jadual5-2digit'!AN11/'Jadual5-2digit'!AB11*100-100</f>
        <v>4.90409091945905</v>
      </c>
      <c r="AB13" s="214">
        <f>'Jadual5-2digit'!AO11/'Jadual5-2digit'!AC11*100-100</f>
        <v>4.42403872655007</v>
      </c>
      <c r="AC13" s="214">
        <f>'Jadual5-2digit'!AP11/'Jadual5-2digit'!AD11*100-100</f>
        <v>4.80613988941133</v>
      </c>
      <c r="AD13" s="214">
        <f>'Jadual5-2digit'!AQ11/'Jadual5-2digit'!AE11*100-100</f>
        <v>3.39284539663367</v>
      </c>
      <c r="AE13" s="214">
        <f>'Jadual5-2digit'!AR11/'Jadual5-2digit'!AF11*100-100</f>
        <v>2.83045307073691</v>
      </c>
      <c r="AF13" s="214" t="e">
        <f>'Jadual5-2digit'!#REF!/'Jadual5-2digit'!#REF!*100-100</f>
        <v>#REF!</v>
      </c>
      <c r="AG13" s="214" t="e">
        <f>'Jadual5-2digit'!DY11/'Jadual5-2digit'!#REF!*100-100</f>
        <v>#REF!</v>
      </c>
      <c r="AH13" s="214" t="e">
        <f>'Jadual5-2digit'!DZ11/'Jadual5-2digit'!#REF!*100-100</f>
        <v>#REF!</v>
      </c>
      <c r="AI13" s="214" t="e">
        <f>'Jadual5-2digit'!EA11/'Jadual5-2digit'!#REF!*100-100</f>
        <v>#REF!</v>
      </c>
      <c r="AJ13" s="214" t="e">
        <f>'Jadual5-2digit'!EB11/'Jadual5-2digit'!#REF!*100-100</f>
        <v>#REF!</v>
      </c>
      <c r="AK13" s="214">
        <f>'Jadual5-2digit'!EC11/'Jadual5-2digit'!DY11*100-100</f>
        <v>4.09920716808129</v>
      </c>
      <c r="AL13" s="214">
        <f>'Jadual5-2digit'!ED11/'Jadual5-2digit'!DZ11*100-100</f>
        <v>4.47792600422376</v>
      </c>
      <c r="AM13" s="214">
        <f>'Jadual5-2digit'!EE11/'Jadual5-2digit'!EA11*100-100</f>
        <v>4.8674541390444</v>
      </c>
      <c r="AN13" s="214">
        <f>'Jadual5-2digit'!EF11/'Jadual5-2digit'!EB11*100-100</f>
        <v>5.6624556802515</v>
      </c>
      <c r="AO13" s="214">
        <f>'Jadual5-2digit'!EG11/'Jadual5-2digit'!EC11*100-100</f>
        <v>4.69607716116458</v>
      </c>
      <c r="AP13" s="259">
        <f>'Jadual5-2digit'!EH11/'Jadual5-2digit'!ED11*100-100</f>
        <v>4.4256516777029</v>
      </c>
      <c r="AQ13" s="244">
        <f>'Jadual5-2digit'!EI11/'Jadual5-2digit'!EE11*100-100</f>
        <v>4.68491170112799</v>
      </c>
      <c r="AR13" s="244">
        <f>'Jadual5-2digit'!EJ11/'Jadual5-2digit'!EF11*100-100</f>
        <v>3.68659872162512</v>
      </c>
      <c r="AS13" s="244" t="e">
        <f>'Jadual5-2digit'!#REF!/'Jadual5-2digit'!EG11*100-100</f>
        <v>#REF!</v>
      </c>
      <c r="AT13" s="72">
        <f>'Jadual5-2digit'!FL11/'Jadual5-2digit'!FK11*100-100</f>
        <v>4.6066751386804</v>
      </c>
      <c r="AU13" s="72">
        <f>'Jadual5-2digit'!R11/'Jadual5-2digit'!Q11*100-100</f>
        <v>-3.39659930755742</v>
      </c>
      <c r="AV13" s="72">
        <f>'Jadual5-2digit'!S11/'Jadual5-2digit'!R11*100-100</f>
        <v>9.32598751287085</v>
      </c>
      <c r="AW13" s="72">
        <f>'Jadual5-2digit'!T11/'Jadual5-2digit'!S11*100-100</f>
        <v>-13.5501009294305</v>
      </c>
      <c r="AX13" s="72">
        <f>'Jadual5-2digit'!U11/'Jadual5-2digit'!T11*100-100</f>
        <v>0.402872316922839</v>
      </c>
      <c r="AY13" s="72">
        <f>'Jadual5-2digit'!W11/'Jadual5-2digit'!V11*100-100</f>
        <v>5.2213720327406</v>
      </c>
      <c r="AZ13" s="72">
        <f>'Jadual5-2digit'!X11/'Jadual5-2digit'!W11*100-100</f>
        <v>0.702118056125883</v>
      </c>
      <c r="BA13" s="72">
        <f>'Jadual5-2digit'!Y11/'Jadual5-2digit'!X11*100-100</f>
        <v>1.80389060524976</v>
      </c>
      <c r="BB13" s="72">
        <f>'Jadual5-2digit'!Z11/'Jadual5-2digit'!Y11*100-100</f>
        <v>-1.2139504836142</v>
      </c>
      <c r="BC13" s="72">
        <f>'Jadual5-2digit'!AA11/'Jadual5-2digit'!Z11*100-100</f>
        <v>-1.16720010866395</v>
      </c>
      <c r="BD13" s="72">
        <f>'Jadual5-2digit'!AB11/'Jadual5-2digit'!AA11*100-100</f>
        <v>-1.36404827311826</v>
      </c>
      <c r="BE13" s="72">
        <f>'Jadual5-2digit'!AC11/'Jadual5-2digit'!AB11*100-100</f>
        <v>6.72118248015681</v>
      </c>
      <c r="BF13" s="72">
        <f>'Jadual5-2digit'!AD11/'Jadual5-2digit'!AC11*100-100</f>
        <v>-2.98109675833332</v>
      </c>
      <c r="BG13" s="72">
        <f>'Jadual5-2digit'!AE11/'Jadual5-2digit'!AD11*100-100</f>
        <v>9.63103130342684</v>
      </c>
      <c r="BH13" s="72">
        <f>'Jadual5-2digit'!AF11/'Jadual5-2digit'!AE11*100-100</f>
        <v>-15.0335331347125</v>
      </c>
      <c r="BI13" s="72">
        <f>'Jadual5-2digit'!AG11/'Jadual5-2digit'!AF11*100-100</f>
        <v>0.315642554569791</v>
      </c>
      <c r="BJ13" s="72">
        <f>'Jadual5-2digit'!AH11/'Jadual5-2digit'!AG11*100-100</f>
        <v>5.30253829581488</v>
      </c>
      <c r="BK13" s="72">
        <f>'Jadual5-2digit'!AI11/'Jadual5-2digit'!AH11*100-100</f>
        <v>3.26884775510511</v>
      </c>
      <c r="BL13" s="72">
        <f>'Jadual5-2digit'!AJ11/'Jadual5-2digit'!AI11*100-100</f>
        <v>0.268037365292884</v>
      </c>
      <c r="BM13" s="72">
        <f>'Jadual5-2digit'!AK11/'Jadual5-2digit'!AJ11*100-100</f>
        <v>3.86448804530232</v>
      </c>
      <c r="BN13" s="72">
        <f>'Jadual5-2digit'!AL11/'Jadual5-2digit'!AK11*100-100</f>
        <v>-2.339860005229</v>
      </c>
      <c r="BO13" s="72">
        <f>'Jadual5-2digit'!AM11/'Jadual5-2digit'!AL11*100-100</f>
        <v>-0.761698515624488</v>
      </c>
      <c r="BP13" s="72">
        <f>'Jadual5-2digit'!AN11/'Jadual5-2digit'!AM11*100-100</f>
        <v>-1.21266224732598</v>
      </c>
      <c r="BQ13" s="72">
        <f>'Jadual5-2digit'!AO11/'Jadual5-2digit'!AN11*100-100</f>
        <v>6.232815084468</v>
      </c>
      <c r="BR13" s="72">
        <f>'Jadual5-2digit'!AP11/'Jadual5-2digit'!AO11*100-100</f>
        <v>-2.62609195100882</v>
      </c>
      <c r="BS13" s="72">
        <f>'Jadual5-2digit'!AQ11/'Jadual5-2digit'!AP11*100-100</f>
        <v>8.15267390049073</v>
      </c>
      <c r="BT13" s="72">
        <f>'Jadual5-2digit'!DZ11/'Jadual5-2digit'!DY11*100-100</f>
        <v>5.88799393985946</v>
      </c>
      <c r="BU13" s="72">
        <f>'Jadual5-2digit'!EA11/'Jadual5-2digit'!DZ11*100-100</f>
        <v>-0.474092937036403</v>
      </c>
      <c r="BV13" s="72">
        <f>'Jadual5-2digit'!EB11/'Jadual5-2digit'!EA11*100-100</f>
        <v>0.985182542583729</v>
      </c>
      <c r="BW13" s="72">
        <f>'Jadual5-2digit'!EC11/'Jadual5-2digit'!EB11*100-100</f>
        <v>-2.18467504536025</v>
      </c>
      <c r="BX13" s="72">
        <f>'Jadual5-2digit'!ED11/'Jadual5-2digit'!EC11*100-100</f>
        <v>6.27322048401186</v>
      </c>
      <c r="BY13" s="72">
        <f>'Jadual5-2digit'!EE11/'Jadual5-2digit'!ED11*100-100</f>
        <v>-0.103027560575939</v>
      </c>
      <c r="BZ13" s="72">
        <f>'Jadual5-2digit'!EF11/'Jadual5-2digit'!EE11*100-100</f>
        <v>1.75075253204857</v>
      </c>
      <c r="CA13" s="72">
        <f>'Jadual5-2digit'!EG11/'Jadual5-2digit'!EF11*100-100</f>
        <v>-3.07928447181273</v>
      </c>
      <c r="CB13" s="72">
        <f>'Jadual5-2digit'!EH11/'Jadual5-2digit'!EG11*100-100</f>
        <v>5.99872130689201</v>
      </c>
      <c r="CC13" s="276"/>
      <c r="CD13" s="109" t="s">
        <v>660</v>
      </c>
      <c r="CE13" s="277"/>
      <c r="CF13" s="278"/>
      <c r="CG13" s="278"/>
      <c r="CH13" s="278"/>
      <c r="CI13" s="278"/>
      <c r="CJ13" s="278"/>
    </row>
    <row r="14" s="25" customFormat="1" ht="15" customHeight="1" spans="1:88">
      <c r="A14" s="199"/>
      <c r="B14" s="67"/>
      <c r="C14" s="68">
        <v>2.2</v>
      </c>
      <c r="D14" s="69">
        <v>0.392871416495725</v>
      </c>
      <c r="E14" s="70">
        <v>14</v>
      </c>
      <c r="F14" s="125"/>
      <c r="G14" s="80" t="s">
        <v>661</v>
      </c>
      <c r="H14" s="214">
        <f>'Jadual5-2digit'!U12/'Jadual5-2digit'!I12*100-100</f>
        <v>6.28128376011294</v>
      </c>
      <c r="I14" s="214">
        <f>'Jadual5-2digit'!V12/'Jadual5-2digit'!J12*100-100</f>
        <v>8.88718227750098</v>
      </c>
      <c r="J14" s="214">
        <f>'Jadual5-2digit'!W12/'Jadual5-2digit'!K12*100-100</f>
        <v>12.6470721490425</v>
      </c>
      <c r="K14" s="214">
        <f>'Jadual5-2digit'!X12/'Jadual5-2digit'!L12*100-100</f>
        <v>6.45814889348215</v>
      </c>
      <c r="L14" s="214">
        <f>'Jadual5-2digit'!Y12/'Jadual5-2digit'!M12*100-100</f>
        <v>7.06909596273574</v>
      </c>
      <c r="M14" s="214">
        <f>'Jadual5-2digit'!Z12/'Jadual5-2digit'!N12*100-100</f>
        <v>15.9277621174977</v>
      </c>
      <c r="N14" s="214">
        <f>'Jadual5-2digit'!AA12/'Jadual5-2digit'!O12*100-100</f>
        <v>6.91771942508834</v>
      </c>
      <c r="O14" s="214">
        <f>'Jadual5-2digit'!AB12/'Jadual5-2digit'!P12*100-100</f>
        <v>10.4365947791256</v>
      </c>
      <c r="P14" s="214">
        <f>'Jadual5-2digit'!AC12/'Jadual5-2digit'!Q12*100-100</f>
        <v>7.1243833820926</v>
      </c>
      <c r="Q14" s="214">
        <f>'Jadual5-2digit'!AD12/'Jadual5-2digit'!R12*100-100</f>
        <v>4.66384417970809</v>
      </c>
      <c r="R14" s="214">
        <f>'Jadual5-2digit'!AE12/'Jadual5-2digit'!S12*100-100</f>
        <v>7.37811617710815</v>
      </c>
      <c r="S14" s="214">
        <f>'Jadual5-2digit'!AF12/'Jadual5-2digit'!T12*100-100</f>
        <v>7.27982444476358</v>
      </c>
      <c r="T14" s="214">
        <f>'Jadual5-2digit'!AG12/'Jadual5-2digit'!U12*100-100</f>
        <v>8.12709286949369</v>
      </c>
      <c r="U14" s="214">
        <f>'Jadual5-2digit'!AH12/'Jadual5-2digit'!V12*100-100</f>
        <v>9.78377815143708</v>
      </c>
      <c r="V14" s="214">
        <f>'Jadual5-2digit'!AI12/'Jadual5-2digit'!W12*100-100</f>
        <v>10.1101875800828</v>
      </c>
      <c r="W14" s="214">
        <f>'Jadual5-2digit'!AJ12/'Jadual5-2digit'!X12*100-100</f>
        <v>8.24309227109322</v>
      </c>
      <c r="X14" s="214">
        <f>'Jadual5-2digit'!AK12/'Jadual5-2digit'!Y12*100-100</f>
        <v>9.17913487063498</v>
      </c>
      <c r="Y14" s="245">
        <f>'Jadual5-2digit'!AL12/'Jadual5-2digit'!Z12*100-100</f>
        <v>13.8129343312933</v>
      </c>
      <c r="Z14" s="214">
        <f>'Jadual5-2digit'!AM12/'Jadual5-2digit'!AA12*100-100</f>
        <v>14.6163531039716</v>
      </c>
      <c r="AA14" s="244">
        <f>'Jadual5-2digit'!AN12/'Jadual5-2digit'!AB12*100-100</f>
        <v>13.5889174750059</v>
      </c>
      <c r="AB14" s="214">
        <f>'Jadual5-2digit'!AO12/'Jadual5-2digit'!AC12*100-100</f>
        <v>13.2697777786213</v>
      </c>
      <c r="AC14" s="214">
        <f>'Jadual5-2digit'!AP12/'Jadual5-2digit'!AD12*100-100</f>
        <v>13.9485132446723</v>
      </c>
      <c r="AD14" s="214">
        <f>'Jadual5-2digit'!AQ12/'Jadual5-2digit'!AE12*100-100</f>
        <v>12.8841510369778</v>
      </c>
      <c r="AE14" s="214">
        <f>'Jadual5-2digit'!AR12/'Jadual5-2digit'!AF12*100-100</f>
        <v>12.286658226686</v>
      </c>
      <c r="AF14" s="214" t="e">
        <f>'Jadual5-2digit'!#REF!/'Jadual5-2digit'!#REF!*100-100</f>
        <v>#REF!</v>
      </c>
      <c r="AG14" s="214" t="e">
        <f>'Jadual5-2digit'!DY12/'Jadual5-2digit'!#REF!*100-100</f>
        <v>#REF!</v>
      </c>
      <c r="AH14" s="214" t="e">
        <f>'Jadual5-2digit'!DZ12/'Jadual5-2digit'!#REF!*100-100</f>
        <v>#REF!</v>
      </c>
      <c r="AI14" s="214" t="e">
        <f>'Jadual5-2digit'!EA12/'Jadual5-2digit'!#REF!*100-100</f>
        <v>#REF!</v>
      </c>
      <c r="AJ14" s="214" t="e">
        <f>'Jadual5-2digit'!EB12/'Jadual5-2digit'!#REF!*100-100</f>
        <v>#REF!</v>
      </c>
      <c r="AK14" s="214">
        <f>'Jadual5-2digit'!EC12/'Jadual5-2digit'!DY12*100-100</f>
        <v>9.28223374770924</v>
      </c>
      <c r="AL14" s="214">
        <f>'Jadual5-2digit'!ED12/'Jadual5-2digit'!DZ12*100-100</f>
        <v>9.48107501348774</v>
      </c>
      <c r="AM14" s="214">
        <f>'Jadual5-2digit'!EE12/'Jadual5-2digit'!EA12*100-100</f>
        <v>8.11314460003163</v>
      </c>
      <c r="AN14" s="214">
        <f>'Jadual5-2digit'!EF12/'Jadual5-2digit'!EB12*100-100</f>
        <v>6.43471897759869</v>
      </c>
      <c r="AO14" s="214">
        <f>'Jadual5-2digit'!EG12/'Jadual5-2digit'!EC12*100-100</f>
        <v>9.35085958070579</v>
      </c>
      <c r="AP14" s="259">
        <f>'Jadual5-2digit'!EH12/'Jadual5-2digit'!ED12*100-100</f>
        <v>10.3261270709744</v>
      </c>
      <c r="AQ14" s="244">
        <f>'Jadual5-2digit'!EI12/'Jadual5-2digit'!EE12*100-100</f>
        <v>13.7974420180684</v>
      </c>
      <c r="AR14" s="244">
        <f>'Jadual5-2digit'!EJ12/'Jadual5-2digit'!EF12*100-100</f>
        <v>13.0320796012137</v>
      </c>
      <c r="AS14" s="244" t="e">
        <f>'Jadual5-2digit'!#REF!/'Jadual5-2digit'!EG12*100-100</f>
        <v>#REF!</v>
      </c>
      <c r="AT14" s="72">
        <f>'Jadual5-2digit'!FL12/'Jadual5-2digit'!FK12*100-100</f>
        <v>9.09048199761</v>
      </c>
      <c r="AU14" s="72">
        <f>'Jadual5-2digit'!R12/'Jadual5-2digit'!Q12*100-100</f>
        <v>11.4302435766016</v>
      </c>
      <c r="AV14" s="72">
        <f>'Jadual5-2digit'!S12/'Jadual5-2digit'!R12*100-100</f>
        <v>-2.36089809233108</v>
      </c>
      <c r="AW14" s="72">
        <f>'Jadual5-2digit'!T12/'Jadual5-2digit'!S12*100-100</f>
        <v>2.98088293685812</v>
      </c>
      <c r="AX14" s="72">
        <f>'Jadual5-2digit'!U12/'Jadual5-2digit'!T12*100-100</f>
        <v>-11.4413828421905</v>
      </c>
      <c r="AY14" s="72">
        <f>'Jadual5-2digit'!W12/'Jadual5-2digit'!V12*100-100</f>
        <v>10.251375682263</v>
      </c>
      <c r="AZ14" s="72">
        <f>'Jadual5-2digit'!X12/'Jadual5-2digit'!W12*100-100</f>
        <v>-0.630004456956783</v>
      </c>
      <c r="BA14" s="72">
        <f>'Jadual5-2digit'!Y12/'Jadual5-2digit'!X12*100-100</f>
        <v>13.9685623020267</v>
      </c>
      <c r="BB14" s="72">
        <f>'Jadual5-2digit'!Z12/'Jadual5-2digit'!Y12*100-100</f>
        <v>-14.6864303637247</v>
      </c>
      <c r="BC14" s="72">
        <f>'Jadual5-2digit'!AA12/'Jadual5-2digit'!Z12*100-100</f>
        <v>-8.02491709611658</v>
      </c>
      <c r="BD14" s="72">
        <f>'Jadual5-2digit'!AB12/'Jadual5-2digit'!AA12*100-100</f>
        <v>3.31783996922552</v>
      </c>
      <c r="BE14" s="72">
        <f>'Jadual5-2digit'!AC12/'Jadual5-2digit'!AB12*100-100</f>
        <v>10.6932882029755</v>
      </c>
      <c r="BF14" s="72">
        <f>'Jadual5-2digit'!AD12/'Jadual5-2digit'!AC12*100-100</f>
        <v>8.87080310193818</v>
      </c>
      <c r="BG14" s="72">
        <f>'Jadual5-2digit'!AE12/'Jadual5-2digit'!AD12*100-100</f>
        <v>0.171199617592862</v>
      </c>
      <c r="BH14" s="72">
        <f>'Jadual5-2digit'!AF12/'Jadual5-2digit'!AE12*100-100</f>
        <v>2.88661634192604</v>
      </c>
      <c r="BI14" s="72">
        <f>'Jadual5-2digit'!AG12/'Jadual5-2digit'!AF12*100-100</f>
        <v>-10.7419696911725</v>
      </c>
      <c r="BJ14" s="72">
        <f>'Jadual5-2digit'!AH12/'Jadual5-2digit'!AG12*100-100</f>
        <v>-2.17081798624697</v>
      </c>
      <c r="BK14" s="72">
        <f>'Jadual5-2digit'!AI12/'Jadual5-2digit'!AH12*100-100</f>
        <v>10.5791753731628</v>
      </c>
      <c r="BL14" s="72">
        <f>'Jadual5-2digit'!AJ12/'Jadual5-2digit'!AI12*100-100</f>
        <v>-2.31498253764344</v>
      </c>
      <c r="BM14" s="72">
        <f>'Jadual5-2digit'!AK12/'Jadual5-2digit'!AJ12*100-100</f>
        <v>14.9541164568919</v>
      </c>
      <c r="BN14" s="72">
        <f>'Jadual5-2digit'!AL12/'Jadual5-2digit'!AK12*100-100</f>
        <v>-11.0655372925731</v>
      </c>
      <c r="BO14" s="72">
        <f>'Jadual5-2digit'!AM12/'Jadual5-2digit'!AL12*100-100</f>
        <v>-7.37565426269791</v>
      </c>
      <c r="BP14" s="72">
        <f>'Jadual5-2digit'!AN12/'Jadual5-2digit'!AM12*100-100</f>
        <v>2.39168565513854</v>
      </c>
      <c r="BQ14" s="72">
        <f>'Jadual5-2digit'!AO12/'Jadual5-2digit'!AN12*100-100</f>
        <v>10.3822840735745</v>
      </c>
      <c r="BR14" s="72">
        <f>'Jadual5-2digit'!AP12/'Jadual5-2digit'!AO12*100-100</f>
        <v>9.52317902013908</v>
      </c>
      <c r="BS14" s="72">
        <f>'Jadual5-2digit'!AQ12/'Jadual5-2digit'!AP12*100-100</f>
        <v>-0.764472434077106</v>
      </c>
      <c r="BT14" s="72">
        <f>'Jadual5-2digit'!DZ12/'Jadual5-2digit'!DY12*100-100</f>
        <v>8.36976186722342</v>
      </c>
      <c r="BU14" s="72">
        <f>'Jadual5-2digit'!EA12/'Jadual5-2digit'!DZ12*100-100</f>
        <v>-7.5535062083402</v>
      </c>
      <c r="BV14" s="72">
        <f>'Jadual5-2digit'!EB12/'Jadual5-2digit'!EA12*100-100</f>
        <v>20.7218944750981</v>
      </c>
      <c r="BW14" s="72">
        <f>'Jadual5-2digit'!EC12/'Jadual5-2digit'!EB12*100-100</f>
        <v>-9.6423436448754</v>
      </c>
      <c r="BX14" s="72">
        <f>'Jadual5-2digit'!ED12/'Jadual5-2digit'!EC12*100-100</f>
        <v>8.56694287169979</v>
      </c>
      <c r="BY14" s="72">
        <f>'Jadual5-2digit'!EE12/'Jadual5-2digit'!ED12*100-100</f>
        <v>-8.70859507150136</v>
      </c>
      <c r="BZ14" s="72">
        <f>'Jadual5-2digit'!EF12/'Jadual5-2digit'!EE12*100-100</f>
        <v>18.8477216201204</v>
      </c>
      <c r="CA14" s="72">
        <f>'Jadual5-2digit'!EG12/'Jadual5-2digit'!EF12*100-100</f>
        <v>-7.16668877370282</v>
      </c>
      <c r="CB14" s="72">
        <f>'Jadual5-2digit'!EH12/'Jadual5-2digit'!EG12*100-100</f>
        <v>9.53521884416686</v>
      </c>
      <c r="CC14" s="276"/>
      <c r="CD14" s="109" t="s">
        <v>662</v>
      </c>
      <c r="CE14" s="277"/>
      <c r="CF14" s="278"/>
      <c r="CG14" s="278"/>
      <c r="CH14" s="278"/>
      <c r="CI14" s="278"/>
      <c r="CJ14" s="278"/>
    </row>
    <row r="15" s="26" customFormat="1" ht="13.8" spans="1:88">
      <c r="A15" s="199"/>
      <c r="C15" s="68">
        <v>2.3</v>
      </c>
      <c r="D15" s="95">
        <v>0.102063910203529</v>
      </c>
      <c r="E15" s="73">
        <v>15</v>
      </c>
      <c r="F15" s="125"/>
      <c r="G15" s="80" t="s">
        <v>663</v>
      </c>
      <c r="H15" s="214">
        <f>'Jadual5-2digit'!U13/'Jadual5-2digit'!I13*100-100</f>
        <v>14.3566882057739</v>
      </c>
      <c r="I15" s="214">
        <f>'Jadual5-2digit'!V13/'Jadual5-2digit'!J13*100-100</f>
        <v>17.8676825780518</v>
      </c>
      <c r="J15" s="214">
        <f>'Jadual5-2digit'!W13/'Jadual5-2digit'!K13*100-100</f>
        <v>19.102559376413</v>
      </c>
      <c r="K15" s="214">
        <f>'Jadual5-2digit'!X13/'Jadual5-2digit'!L13*100-100</f>
        <v>12.0220595512816</v>
      </c>
      <c r="L15" s="214">
        <f>'Jadual5-2digit'!Y13/'Jadual5-2digit'!M13*100-100</f>
        <v>7.75831909100444</v>
      </c>
      <c r="M15" s="214">
        <f>'Jadual5-2digit'!Z13/'Jadual5-2digit'!N13*100-100</f>
        <v>4.46610415754427</v>
      </c>
      <c r="N15" s="214">
        <f>'Jadual5-2digit'!AA13/'Jadual5-2digit'!O13*100-100</f>
        <v>6.86053642326729</v>
      </c>
      <c r="O15" s="214">
        <f>'Jadual5-2digit'!AB13/'Jadual5-2digit'!P13*100-100</f>
        <v>9.94599279680301</v>
      </c>
      <c r="P15" s="214">
        <f>'Jadual5-2digit'!AC13/'Jadual5-2digit'!Q13*100-100</f>
        <v>3.71475638706758</v>
      </c>
      <c r="Q15" s="214">
        <f>'Jadual5-2digit'!AD13/'Jadual5-2digit'!R13*100-100</f>
        <v>4.61660782665743</v>
      </c>
      <c r="R15" s="214">
        <f>'Jadual5-2digit'!AE13/'Jadual5-2digit'!S13*100-100</f>
        <v>4.24375363476351</v>
      </c>
      <c r="S15" s="214">
        <f>'Jadual5-2digit'!AF13/'Jadual5-2digit'!T13*100-100</f>
        <v>0.0461755348382837</v>
      </c>
      <c r="T15" s="214">
        <f>'Jadual5-2digit'!AG13/'Jadual5-2digit'!U13*100-100</f>
        <v>11.9623875194514</v>
      </c>
      <c r="U15" s="214">
        <f>'Jadual5-2digit'!AH13/'Jadual5-2digit'!V13*100-100</f>
        <v>8.48063829582554</v>
      </c>
      <c r="V15" s="214">
        <f>'Jadual5-2digit'!AI13/'Jadual5-2digit'!W13*100-100</f>
        <v>5.87881406796251</v>
      </c>
      <c r="W15" s="214">
        <f>'Jadual5-2digit'!AJ13/'Jadual5-2digit'!X13*100-100</f>
        <v>9.28452187687722</v>
      </c>
      <c r="X15" s="214">
        <f>'Jadual5-2digit'!AK13/'Jadual5-2digit'!Y13*100-100</f>
        <v>9.13394447728419</v>
      </c>
      <c r="Y15" s="214">
        <f>'Jadual5-2digit'!AL13/'Jadual5-2digit'!Z13*100-100</f>
        <v>2.44828119243377</v>
      </c>
      <c r="Z15" s="214">
        <f>'Jadual5-2digit'!AM13/'Jadual5-2digit'!AA13*100-100</f>
        <v>5.30838980422669</v>
      </c>
      <c r="AA15" s="244">
        <f>'Jadual5-2digit'!AN13/'Jadual5-2digit'!AB13*100-100</f>
        <v>4.49128928571598</v>
      </c>
      <c r="AB15" s="214">
        <f>'Jadual5-2digit'!AO13/'Jadual5-2digit'!AC13*100-100</f>
        <v>6.5907451415371</v>
      </c>
      <c r="AC15" s="214">
        <f>'Jadual5-2digit'!AP13/'Jadual5-2digit'!AD13*100-100</f>
        <v>5.76823880213036</v>
      </c>
      <c r="AD15" s="214">
        <f>'Jadual5-2digit'!AQ13/'Jadual5-2digit'!AE13*100-100</f>
        <v>3.7720881848328</v>
      </c>
      <c r="AE15" s="214">
        <f>'Jadual5-2digit'!AR13/'Jadual5-2digit'!AF13*100-100</f>
        <v>4.03531690155275</v>
      </c>
      <c r="AF15" s="214" t="e">
        <f>'Jadual5-2digit'!#REF!/'Jadual5-2digit'!#REF!*100-100</f>
        <v>#REF!</v>
      </c>
      <c r="AG15" s="214" t="e">
        <f>'Jadual5-2digit'!DY13/'Jadual5-2digit'!#REF!*100-100</f>
        <v>#REF!</v>
      </c>
      <c r="AH15" s="214" t="e">
        <f>'Jadual5-2digit'!DZ13/'Jadual5-2digit'!#REF!*100-100</f>
        <v>#REF!</v>
      </c>
      <c r="AI15" s="214" t="e">
        <f>'Jadual5-2digit'!EA13/'Jadual5-2digit'!#REF!*100-100</f>
        <v>#REF!</v>
      </c>
      <c r="AJ15" s="214" t="e">
        <f>'Jadual5-2digit'!EB13/'Jadual5-2digit'!#REF!*100-100</f>
        <v>#REF!</v>
      </c>
      <c r="AK15" s="214">
        <f>'Jadual5-2digit'!EC13/'Jadual5-2digit'!DY13*100-100</f>
        <v>17.0732587552369</v>
      </c>
      <c r="AL15" s="214">
        <f>'Jadual5-2digit'!ED13/'Jadual5-2digit'!DZ13*100-100</f>
        <v>8.00445677920054</v>
      </c>
      <c r="AM15" s="214">
        <f>'Jadual5-2digit'!EE13/'Jadual5-2digit'!EA13*100-100</f>
        <v>6.83514559810799</v>
      </c>
      <c r="AN15" s="214">
        <f>'Jadual5-2digit'!EF13/'Jadual5-2digit'!EB13*100-100</f>
        <v>2.82735443004778</v>
      </c>
      <c r="AO15" s="214">
        <f>'Jadual5-2digit'!EG13/'Jadual5-2digit'!EC13*100-100</f>
        <v>8.76049640469567</v>
      </c>
      <c r="AP15" s="259">
        <f>'Jadual5-2digit'!EH13/'Jadual5-2digit'!ED13*100-100</f>
        <v>7.00563243539172</v>
      </c>
      <c r="AQ15" s="244">
        <f>'Jadual5-2digit'!EI13/'Jadual5-2digit'!EE13*100-100</f>
        <v>5.44363916911759</v>
      </c>
      <c r="AR15" s="244">
        <f>'Jadual5-2digit'!EJ13/'Jadual5-2digit'!EF13*100-100</f>
        <v>4.46288978414351</v>
      </c>
      <c r="AS15" s="244" t="e">
        <f>'Jadual5-2digit'!#REF!/'Jadual5-2digit'!EG13*100-100</f>
        <v>#REF!</v>
      </c>
      <c r="AT15" s="72">
        <f>'Jadual5-2digit'!FL13/'Jadual5-2digit'!FK13*100-100</f>
        <v>8.94157420530763</v>
      </c>
      <c r="AU15" s="72">
        <f>'Jadual5-2digit'!R13/'Jadual5-2digit'!Q13*100-100</f>
        <v>-2.67154746207268</v>
      </c>
      <c r="AV15" s="72">
        <f>'Jadual5-2digit'!S13/'Jadual5-2digit'!R13*100-100</f>
        <v>16.2516668015885</v>
      </c>
      <c r="AW15" s="72">
        <f>'Jadual5-2digit'!T13/'Jadual5-2digit'!S13*100-100</f>
        <v>6.26859884973436</v>
      </c>
      <c r="AX15" s="72">
        <f>'Jadual5-2digit'!U13/'Jadual5-2digit'!T13*100-100</f>
        <v>-3.83725403938456</v>
      </c>
      <c r="AY15" s="72">
        <f>'Jadual5-2digit'!W13/'Jadual5-2digit'!V13*100-100</f>
        <v>7.42523021309658</v>
      </c>
      <c r="AZ15" s="72">
        <f>'Jadual5-2digit'!X13/'Jadual5-2digit'!W13*100-100</f>
        <v>-3.07806581532007</v>
      </c>
      <c r="BA15" s="72">
        <f>'Jadual5-2digit'!Y13/'Jadual5-2digit'!X13*100-100</f>
        <v>4.55935871935684</v>
      </c>
      <c r="BB15" s="72">
        <f>'Jadual5-2digit'!Z13/'Jadual5-2digit'!Y13*100-100</f>
        <v>-5.47514913770772</v>
      </c>
      <c r="BC15" s="72">
        <f>'Jadual5-2digit'!AA13/'Jadual5-2digit'!Z13*100-100</f>
        <v>-2.9142144832866</v>
      </c>
      <c r="BD15" s="72">
        <f>'Jadual5-2digit'!AB13/'Jadual5-2digit'!AA13*100-100</f>
        <v>-0.193230465685261</v>
      </c>
      <c r="BE15" s="72">
        <f>'Jadual5-2digit'!AC13/'Jadual5-2digit'!AB13*100-100</f>
        <v>-5.16472554434968</v>
      </c>
      <c r="BF15" s="72">
        <f>'Jadual5-2digit'!AD13/'Jadual5-2digit'!AC13*100-100</f>
        <v>-1.82522811377474</v>
      </c>
      <c r="BG15" s="72">
        <f>'Jadual5-2digit'!AE13/'Jadual5-2digit'!AD13*100-100</f>
        <v>15.8373451926003</v>
      </c>
      <c r="BH15" s="72">
        <f>'Jadual5-2digit'!AF13/'Jadual5-2digit'!AE13*100-100</f>
        <v>1.98948640713878</v>
      </c>
      <c r="BI15" s="72">
        <f>'Jadual5-2digit'!AG13/'Jadual5-2digit'!AF13*100-100</f>
        <v>7.61641382711137</v>
      </c>
      <c r="BJ15" s="72">
        <f>'Jadual5-2digit'!AH13/'Jadual5-2digit'!AG13*100-100</f>
        <v>-8.09333978857741</v>
      </c>
      <c r="BK15" s="72">
        <f>'Jadual5-2digit'!AI13/'Jadual5-2digit'!AH13*100-100</f>
        <v>4.84871913201314</v>
      </c>
      <c r="BL15" s="72">
        <f>'Jadual5-2digit'!AJ13/'Jadual5-2digit'!AI13*100-100</f>
        <v>0.0395341598364638</v>
      </c>
      <c r="BM15" s="72">
        <f>'Jadual5-2digit'!AK13/'Jadual5-2digit'!AJ13*100-100</f>
        <v>4.41529187376261</v>
      </c>
      <c r="BN15" s="72">
        <f>'Jadual5-2digit'!AL13/'Jadual5-2digit'!AK13*100-100</f>
        <v>-11.2658435723575</v>
      </c>
      <c r="BO15" s="72">
        <f>'Jadual5-2digit'!AM13/'Jadual5-2digit'!AL13*100-100</f>
        <v>-0.203813801039331</v>
      </c>
      <c r="BP15" s="72">
        <f>'Jadual5-2digit'!AN13/'Jadual5-2digit'!AM13*100-100</f>
        <v>-0.96764324788596</v>
      </c>
      <c r="BQ15" s="72">
        <f>'Jadual5-2digit'!AO13/'Jadual5-2digit'!AN13*100-100</f>
        <v>-3.25927989758479</v>
      </c>
      <c r="BR15" s="72">
        <f>'Jadual5-2digit'!AP13/'Jadual5-2digit'!AO13*100-100</f>
        <v>-2.58279268599917</v>
      </c>
      <c r="BS15" s="72">
        <f>'Jadual5-2digit'!AQ13/'Jadual5-2digit'!AP13*100-100</f>
        <v>13.6511616016558</v>
      </c>
      <c r="BT15" s="72">
        <f>'Jadual5-2digit'!DZ13/'Jadual5-2digit'!DY13*100-100</f>
        <v>9.45065291725172</v>
      </c>
      <c r="BU15" s="72">
        <f>'Jadual5-2digit'!EA13/'Jadual5-2digit'!DZ13*100-100</f>
        <v>-5.85229836922821</v>
      </c>
      <c r="BV15" s="72">
        <f>'Jadual5-2digit'!EB13/'Jadual5-2digit'!EA13*100-100</f>
        <v>9.5040690334129</v>
      </c>
      <c r="BW15" s="72">
        <f>'Jadual5-2digit'!EC13/'Jadual5-2digit'!EB13*100-100</f>
        <v>3.75269129024909</v>
      </c>
      <c r="BX15" s="72">
        <f>'Jadual5-2digit'!ED13/'Jadual5-2digit'!EC13*100-100</f>
        <v>0.972318001080737</v>
      </c>
      <c r="BY15" s="72">
        <f>'Jadual5-2digit'!EE13/'Jadual5-2digit'!ED13*100-100</f>
        <v>-6.87158927141836</v>
      </c>
      <c r="BZ15" s="72">
        <f>'Jadual5-2digit'!EF13/'Jadual5-2digit'!EE13*100-100</f>
        <v>5.39615643328688</v>
      </c>
      <c r="CA15" s="72">
        <f>'Jadual5-2digit'!EG13/'Jadual5-2digit'!EF13*100-100</f>
        <v>9.73922523434305</v>
      </c>
      <c r="CB15" s="72">
        <f>'Jadual5-2digit'!EH13/'Jadual5-2digit'!EG13*100-100</f>
        <v>-0.656882753004325</v>
      </c>
      <c r="CC15" s="280"/>
      <c r="CD15" s="109" t="s">
        <v>664</v>
      </c>
      <c r="CE15" s="277"/>
      <c r="CF15" s="278"/>
      <c r="CG15" s="278"/>
      <c r="CH15" s="278"/>
      <c r="CI15" s="278"/>
      <c r="CJ15" s="278"/>
    </row>
    <row r="16" s="74" customFormat="1" ht="17.25" customHeight="1" spans="1:88">
      <c r="A16" s="199"/>
      <c r="B16" s="559" t="s">
        <v>665</v>
      </c>
      <c r="C16" s="222"/>
      <c r="D16" s="75">
        <f>SUM(D17:D20)</f>
        <v>4.6219854882642</v>
      </c>
      <c r="E16" s="76"/>
      <c r="F16" s="74" t="s">
        <v>666</v>
      </c>
      <c r="G16" s="220"/>
      <c r="H16" s="206">
        <f>'Jadual5-2digit'!U14/'Jadual5-2digit'!I14*100-100</f>
        <v>10.0950397472342</v>
      </c>
      <c r="I16" s="206">
        <f>'Jadual5-2digit'!V14/'Jadual5-2digit'!J14*100-100</f>
        <v>8.25686199502033</v>
      </c>
      <c r="J16" s="206">
        <f>'Jadual5-2digit'!W14/'Jadual5-2digit'!K14*100-100</f>
        <v>2.30969514780264</v>
      </c>
      <c r="K16" s="206">
        <f>'Jadual5-2digit'!X14/'Jadual5-2digit'!L14*100-100</f>
        <v>2.43128618959794</v>
      </c>
      <c r="L16" s="206">
        <f>'Jadual5-2digit'!Y14/'Jadual5-2digit'!M14*100-100</f>
        <v>5.0665016522621</v>
      </c>
      <c r="M16" s="206">
        <f>'Jadual5-2digit'!Z14/'Jadual5-2digit'!N14*100-100</f>
        <v>8.85498450193096</v>
      </c>
      <c r="N16" s="206">
        <f>'Jadual5-2digit'!AA14/'Jadual5-2digit'!O14*100-100</f>
        <v>5.76858732929098</v>
      </c>
      <c r="O16" s="206">
        <f>'Jadual5-2digit'!AB14/'Jadual5-2digit'!P14*100-100</f>
        <v>6.95779131903345</v>
      </c>
      <c r="P16" s="206">
        <f>'Jadual5-2digit'!AC14/'Jadual5-2digit'!Q14*100-100</f>
        <v>2.50555747368371</v>
      </c>
      <c r="Q16" s="206">
        <f>'Jadual5-2digit'!AD14/'Jadual5-2digit'!R14*100-100</f>
        <v>1.74168886716031</v>
      </c>
      <c r="R16" s="206">
        <f>'Jadual5-2digit'!AE14/'Jadual5-2digit'!S14*100-100</f>
        <v>6.71554816350483</v>
      </c>
      <c r="S16" s="206">
        <f>'Jadual5-2digit'!AF14/'Jadual5-2digit'!T14*100-100</f>
        <v>6.6767040245288</v>
      </c>
      <c r="T16" s="206">
        <f>'Jadual5-2digit'!AG14/'Jadual5-2digit'!U14*100-100</f>
        <v>7.72454185261549</v>
      </c>
      <c r="U16" s="206">
        <f>'Jadual5-2digit'!AH14/'Jadual5-2digit'!V14*100-100</f>
        <v>11.257406693346</v>
      </c>
      <c r="V16" s="206">
        <f>'Jadual5-2digit'!AI14/'Jadual5-2digit'!W14*100-100</f>
        <v>9.28195968304412</v>
      </c>
      <c r="W16" s="206">
        <f>'Jadual5-2digit'!AJ14/'Jadual5-2digit'!X14*100-100</f>
        <v>6.78083168642377</v>
      </c>
      <c r="X16" s="206">
        <f>'Jadual5-2digit'!AK14/'Jadual5-2digit'!Y14*100-100</f>
        <v>7.82805675746381</v>
      </c>
      <c r="Y16" s="206">
        <f>'Jadual5-2digit'!AL14/'Jadual5-2digit'!Z14*100-100</f>
        <v>1.75272318545494</v>
      </c>
      <c r="Z16" s="206">
        <f>'Jadual5-2digit'!AM14/'Jadual5-2digit'!AA14*100-100</f>
        <v>4.31526011781062</v>
      </c>
      <c r="AA16" s="242">
        <f>'Jadual5-2digit'!AN14/'Jadual5-2digit'!AB14*100-100</f>
        <v>2.84419592946948</v>
      </c>
      <c r="AB16" s="206">
        <f>'Jadual5-2digit'!AO14/'Jadual5-2digit'!AC14*100-100</f>
        <v>2.39219625695743</v>
      </c>
      <c r="AC16" s="206">
        <f>'Jadual5-2digit'!AP14/'Jadual5-2digit'!AD14*100-100</f>
        <v>0.871927857865231</v>
      </c>
      <c r="AD16" s="206">
        <f>'Jadual5-2digit'!AQ14/'Jadual5-2digit'!AE14*100-100</f>
        <v>1.44657873176679</v>
      </c>
      <c r="AE16" s="206">
        <f>'Jadual5-2digit'!AR14/'Jadual5-2digit'!AF14*100-100</f>
        <v>3.1482396455331</v>
      </c>
      <c r="AF16" s="206" t="e">
        <f>'Jadual5-2digit'!#REF!/'Jadual5-2digit'!#REF!*100-100</f>
        <v>#REF!</v>
      </c>
      <c r="AG16" s="206" t="e">
        <f>'Jadual5-2digit'!DY14/'Jadual5-2digit'!#REF!*100-100</f>
        <v>#REF!</v>
      </c>
      <c r="AH16" s="206" t="e">
        <f>'Jadual5-2digit'!DZ14/'Jadual5-2digit'!#REF!*100-100</f>
        <v>#REF!</v>
      </c>
      <c r="AI16" s="206" t="e">
        <f>'Jadual5-2digit'!EA14/'Jadual5-2digit'!#REF!*100-100</f>
        <v>#REF!</v>
      </c>
      <c r="AJ16" s="206" t="e">
        <f>'Jadual5-2digit'!EB14/'Jadual5-2digit'!#REF!*100-100</f>
        <v>#REF!</v>
      </c>
      <c r="AK16" s="206">
        <f>'Jadual5-2digit'!EC14/'Jadual5-2digit'!DY14*100-100</f>
        <v>6.77429025652181</v>
      </c>
      <c r="AL16" s="206">
        <f>'Jadual5-2digit'!ED14/'Jadual5-2digit'!DZ14*100-100</f>
        <v>5.45353529378556</v>
      </c>
      <c r="AM16" s="206">
        <f>'Jadual5-2digit'!EE14/'Jadual5-2digit'!EA14*100-100</f>
        <v>5.01347611491552</v>
      </c>
      <c r="AN16" s="206">
        <f>'Jadual5-2digit'!EF14/'Jadual5-2digit'!EB14*100-100</f>
        <v>5.04113677502345</v>
      </c>
      <c r="AO16" s="206">
        <f>'Jadual5-2digit'!EG14/'Jadual5-2digit'!EC14*100-100</f>
        <v>9.3885706534806</v>
      </c>
      <c r="AP16" s="256">
        <f>'Jadual5-2digit'!EH14/'Jadual5-2digit'!ED14*100-100</f>
        <v>5.38197830409834</v>
      </c>
      <c r="AQ16" s="242">
        <f>'Jadual5-2digit'!EI14/'Jadual5-2digit'!EE14*100-100</f>
        <v>3.17285836548568</v>
      </c>
      <c r="AR16" s="242">
        <f>'Jadual5-2digit'!EJ14/'Jadual5-2digit'!EF14*100-100</f>
        <v>1.83949551673628</v>
      </c>
      <c r="AS16" s="242" t="e">
        <f>'Jadual5-2digit'!#REF!/'Jadual5-2digit'!EG14*100-100</f>
        <v>#REF!</v>
      </c>
      <c r="AT16" s="66">
        <f>'Jadual5-2digit'!FL14/'Jadual5-2digit'!FK14*100-100</f>
        <v>8.55015768346399</v>
      </c>
      <c r="AU16" s="66">
        <f>'Jadual5-2digit'!R14/'Jadual5-2digit'!Q14*100-100</f>
        <v>1.63433025756554</v>
      </c>
      <c r="AV16" s="66">
        <f>'Jadual5-2digit'!S14/'Jadual5-2digit'!R14*100-100</f>
        <v>-0.897277224074614</v>
      </c>
      <c r="AW16" s="66">
        <f>'Jadual5-2digit'!T14/'Jadual5-2digit'!S14*100-100</f>
        <v>1.18261785076498</v>
      </c>
      <c r="AX16" s="66">
        <f>'Jadual5-2digit'!U14/'Jadual5-2digit'!T14*100-100</f>
        <v>-4.32657330221701</v>
      </c>
      <c r="AY16" s="66">
        <f>'Jadual5-2digit'!W14/'Jadual5-2digit'!V14*100-100</f>
        <v>4.38748543936569</v>
      </c>
      <c r="AZ16" s="66">
        <f>'Jadual5-2digit'!X14/'Jadual5-2digit'!W14*100-100</f>
        <v>-0.201735676543279</v>
      </c>
      <c r="BA16" s="66">
        <f>'Jadual5-2digit'!Y14/'Jadual5-2digit'!X14*100-100</f>
        <v>0.485445193487962</v>
      </c>
      <c r="BB16" s="66">
        <f>'Jadual5-2digit'!Z14/'Jadual5-2digit'!Y14*100-100</f>
        <v>5.75652163933837</v>
      </c>
      <c r="BC16" s="66">
        <f>'Jadual5-2digit'!AA14/'Jadual5-2digit'!Z14*100-100</f>
        <v>-3.52635872621377</v>
      </c>
      <c r="BD16" s="66">
        <f>'Jadual5-2digit'!AB14/'Jadual5-2digit'!AA14*100-100</f>
        <v>0.650323427075364</v>
      </c>
      <c r="BE16" s="66">
        <f>'Jadual5-2digit'!AC14/'Jadual5-2digit'!AB14*100-100</f>
        <v>3.29155259648226</v>
      </c>
      <c r="BF16" s="66">
        <f>'Jadual5-2digit'!AD14/'Jadual5-2digit'!AC14*100-100</f>
        <v>0.876954012392545</v>
      </c>
      <c r="BG16" s="66">
        <f>'Jadual5-2digit'!AE14/'Jadual5-2digit'!AD14*100-100</f>
        <v>3.94757059062678</v>
      </c>
      <c r="BH16" s="66">
        <f>'Jadual5-2digit'!AF14/'Jadual5-2digit'!AE14*100-100</f>
        <v>1.1457876818028</v>
      </c>
      <c r="BI16" s="66">
        <f>'Jadual5-2digit'!AG14/'Jadual5-2digit'!AF14*100-100</f>
        <v>-3.3868157745232</v>
      </c>
      <c r="BJ16" s="66">
        <f>'Jadual5-2digit'!AH14/'Jadual5-2digit'!AG14*100-100</f>
        <v>-2.21594625654801</v>
      </c>
      <c r="BK16" s="66">
        <f>'Jadual5-2digit'!AI14/'Jadual5-2digit'!AH14*100-100</f>
        <v>2.53401831162205</v>
      </c>
      <c r="BL16" s="66">
        <f>'Jadual5-2digit'!AJ14/'Jadual5-2digit'!AI14*100-100</f>
        <v>-2.48581105035126</v>
      </c>
      <c r="BM16" s="66">
        <f>'Jadual5-2digit'!AK14/'Jadual5-2digit'!AJ14*100-100</f>
        <v>1.47092990848125</v>
      </c>
      <c r="BN16" s="66">
        <f>'Jadual5-2digit'!AL14/'Jadual5-2digit'!AK14*100-100</f>
        <v>-0.202095864263072</v>
      </c>
      <c r="BO16" s="66">
        <f>'Jadual5-2digit'!AM14/'Jadual5-2digit'!AL14*100-100</f>
        <v>-1.09677000343993</v>
      </c>
      <c r="BP16" s="66">
        <f>'Jadual5-2digit'!AN14/'Jadual5-2digit'!AM14*100-100</f>
        <v>-0.769057459012714</v>
      </c>
      <c r="BQ16" s="66">
        <f>'Jadual5-2digit'!AO14/'Jadual5-2digit'!AN14*100-100</f>
        <v>2.83758679389203</v>
      </c>
      <c r="BR16" s="66">
        <f>'Jadual5-2digit'!AP14/'Jadual5-2digit'!AO14*100-100</f>
        <v>-0.620816823549433</v>
      </c>
      <c r="BS16" s="66">
        <f>'Jadual5-2digit'!AQ14/'Jadual5-2digit'!AP14*100-100</f>
        <v>4.53974289810975</v>
      </c>
      <c r="BT16" s="66">
        <f>'Jadual5-2digit'!DZ14/'Jadual5-2digit'!DY14*100-100</f>
        <v>4.37510434255384</v>
      </c>
      <c r="BU16" s="66">
        <f>'Jadual5-2digit'!EA14/'Jadual5-2digit'!DZ14*100-100</f>
        <v>2.2332672541671</v>
      </c>
      <c r="BV16" s="66">
        <f>'Jadual5-2digit'!EB14/'Jadual5-2digit'!EA14*100-100</f>
        <v>6.38681904659238</v>
      </c>
      <c r="BW16" s="66">
        <f>'Jadual5-2digit'!EC14/'Jadual5-2digit'!EB14*100-100</f>
        <v>-5.94330671421002</v>
      </c>
      <c r="BX16" s="66">
        <f>'Jadual5-2digit'!ED14/'Jadual5-2digit'!EC14*100-100</f>
        <v>3.08402634320257</v>
      </c>
      <c r="BY16" s="66">
        <f>'Jadual5-2digit'!EE14/'Jadual5-2digit'!ED14*100-100</f>
        <v>1.80664630195592</v>
      </c>
      <c r="BZ16" s="66">
        <f>'Jadual5-2digit'!EF14/'Jadual5-2digit'!EE14*100-100</f>
        <v>6.41484144667359</v>
      </c>
      <c r="CA16" s="66">
        <f>'Jadual5-2digit'!EG14/'Jadual5-2digit'!EF14*100-100</f>
        <v>-2.05049607410731</v>
      </c>
      <c r="CB16" s="66">
        <f>'Jadual5-2digit'!EH14/'Jadual5-2digit'!EG14*100-100</f>
        <v>-0.691648472025975</v>
      </c>
      <c r="CC16" s="281" t="s">
        <v>667</v>
      </c>
      <c r="CD16" s="282"/>
      <c r="CE16" s="274"/>
      <c r="CF16" s="275"/>
      <c r="CG16" s="275"/>
      <c r="CH16" s="275"/>
      <c r="CI16" s="275"/>
      <c r="CJ16" s="275"/>
    </row>
    <row r="17" s="25" customFormat="1" ht="41.25" customHeight="1" spans="1:88">
      <c r="A17" s="199"/>
      <c r="B17" s="67"/>
      <c r="C17" s="68">
        <v>3.1</v>
      </c>
      <c r="D17" s="69">
        <v>1.73770279397958</v>
      </c>
      <c r="E17" s="70">
        <v>16</v>
      </c>
      <c r="F17" s="125"/>
      <c r="G17" s="80" t="s">
        <v>668</v>
      </c>
      <c r="H17" s="214">
        <f>'Jadual5-2digit'!U15/'Jadual5-2digit'!I15*100-100</f>
        <v>8.30308297088</v>
      </c>
      <c r="I17" s="214">
        <f>'Jadual5-2digit'!V15/'Jadual5-2digit'!J15*100-100</f>
        <v>5.58318252135521</v>
      </c>
      <c r="J17" s="214">
        <f>'Jadual5-2digit'!W15/'Jadual5-2digit'!K15*100-100</f>
        <v>-3.64008667800434</v>
      </c>
      <c r="K17" s="214">
        <f>'Jadual5-2digit'!X15/'Jadual5-2digit'!L15*100-100</f>
        <v>-3.54416114371156</v>
      </c>
      <c r="L17" s="214">
        <f>'Jadual5-2digit'!Y15/'Jadual5-2digit'!M15*100-100</f>
        <v>6.46663407443351</v>
      </c>
      <c r="M17" s="214">
        <f>'Jadual5-2digit'!Z15/'Jadual5-2digit'!N15*100-100</f>
        <v>10.1806866268524</v>
      </c>
      <c r="N17" s="214">
        <f>'Jadual5-2digit'!AA15/'Jadual5-2digit'!O15*100-100</f>
        <v>4.74901734568274</v>
      </c>
      <c r="O17" s="214">
        <f>'Jadual5-2digit'!AB15/'Jadual5-2digit'!P15*100-100</f>
        <v>5.66793771312997</v>
      </c>
      <c r="P17" s="214">
        <f>'Jadual5-2digit'!AC15/'Jadual5-2digit'!Q15*100-100</f>
        <v>-1.50050767841516</v>
      </c>
      <c r="Q17" s="214">
        <f>'Jadual5-2digit'!AD15/'Jadual5-2digit'!R15*100-100</f>
        <v>-0.309529758923659</v>
      </c>
      <c r="R17" s="214">
        <f>'Jadual5-2digit'!AE15/'Jadual5-2digit'!S15*100-100</f>
        <v>3.74777025710426</v>
      </c>
      <c r="S17" s="214">
        <f>'Jadual5-2digit'!AF15/'Jadual5-2digit'!T15*100-100</f>
        <v>5.55333701397247</v>
      </c>
      <c r="T17" s="214">
        <f>'Jadual5-2digit'!AG15/'Jadual5-2digit'!U15*100-100</f>
        <v>3.63663544551602</v>
      </c>
      <c r="U17" s="214">
        <f>'Jadual5-2digit'!AH15/'Jadual5-2digit'!V15*100-100</f>
        <v>7.10702222238353</v>
      </c>
      <c r="V17" s="214">
        <f>'Jadual5-2digit'!AI15/'Jadual5-2digit'!W15*100-100</f>
        <v>7.88923812101507</v>
      </c>
      <c r="W17" s="214">
        <f>'Jadual5-2digit'!AJ15/'Jadual5-2digit'!X15*100-100</f>
        <v>5.82157125006009</v>
      </c>
      <c r="X17" s="214">
        <f>'Jadual5-2digit'!AK15/'Jadual5-2digit'!Y15*100-100</f>
        <v>7.33497508191287</v>
      </c>
      <c r="Y17" s="214">
        <f>'Jadual5-2digit'!AL15/'Jadual5-2digit'!Z15*100-100</f>
        <v>-1.06860676724209</v>
      </c>
      <c r="Z17" s="214">
        <f>'Jadual5-2digit'!AM15/'Jadual5-2digit'!AA15*100-100</f>
        <v>1.8143440318469</v>
      </c>
      <c r="AA17" s="244">
        <f>'Jadual5-2digit'!AN15/'Jadual5-2digit'!AB15*100-100</f>
        <v>0.753599204097966</v>
      </c>
      <c r="AB17" s="214">
        <f>'Jadual5-2digit'!AO15/'Jadual5-2digit'!AC15*100-100</f>
        <v>2.51937086410597</v>
      </c>
      <c r="AC17" s="214">
        <f>'Jadual5-2digit'!AP15/'Jadual5-2digit'!AD15*100-100</f>
        <v>1.38525605963142</v>
      </c>
      <c r="AD17" s="214">
        <f>'Jadual5-2digit'!AQ15/'Jadual5-2digit'!AE15*100-100</f>
        <v>2.73859607421201</v>
      </c>
      <c r="AE17" s="214">
        <f>'Jadual5-2digit'!AR15/'Jadual5-2digit'!AF15*100-100</f>
        <v>2.35025957205752</v>
      </c>
      <c r="AF17" s="214" t="e">
        <f>'Jadual5-2digit'!#REF!/'Jadual5-2digit'!#REF!*100-100</f>
        <v>#REF!</v>
      </c>
      <c r="AG17" s="214" t="e">
        <f>'Jadual5-2digit'!DY15/'Jadual5-2digit'!#REF!*100-100</f>
        <v>#REF!</v>
      </c>
      <c r="AH17" s="214" t="e">
        <f>'Jadual5-2digit'!DZ15/'Jadual5-2digit'!#REF!*100-100</f>
        <v>#REF!</v>
      </c>
      <c r="AI17" s="214" t="e">
        <f>'Jadual5-2digit'!EA15/'Jadual5-2digit'!#REF!*100-100</f>
        <v>#REF!</v>
      </c>
      <c r="AJ17" s="214" t="e">
        <f>'Jadual5-2digit'!EB15/'Jadual5-2digit'!#REF!*100-100</f>
        <v>#REF!</v>
      </c>
      <c r="AK17" s="214">
        <f>'Jadual5-2digit'!EC15/'Jadual5-2digit'!DY15*100-100</f>
        <v>3.11139311393941</v>
      </c>
      <c r="AL17" s="214">
        <f>'Jadual5-2digit'!ED15/'Jadual5-2digit'!DZ15*100-100</f>
        <v>4.09591179586117</v>
      </c>
      <c r="AM17" s="214">
        <f>'Jadual5-2digit'!EE15/'Jadual5-2digit'!EA15*100-100</f>
        <v>2.89159525268856</v>
      </c>
      <c r="AN17" s="214">
        <f>'Jadual5-2digit'!EF15/'Jadual5-2digit'!EB15*100-100</f>
        <v>2.98934784227715</v>
      </c>
      <c r="AO17" s="214">
        <f>'Jadual5-2digit'!EG15/'Jadual5-2digit'!EC15*100-100</f>
        <v>6.20384330333216</v>
      </c>
      <c r="AP17" s="259">
        <f>'Jadual5-2digit'!EH15/'Jadual5-2digit'!ED15*100-100</f>
        <v>3.91339584261057</v>
      </c>
      <c r="AQ17" s="244">
        <f>'Jadual5-2digit'!EI15/'Jadual5-2digit'!EE15*100-100</f>
        <v>1.69122916868322</v>
      </c>
      <c r="AR17" s="244">
        <f>'Jadual5-2digit'!EJ15/'Jadual5-2digit'!EF15*100-100</f>
        <v>2.16747103383479</v>
      </c>
      <c r="AS17" s="244" t="e">
        <f>'Jadual5-2digit'!#REF!/'Jadual5-2digit'!EG15*100-100</f>
        <v>#REF!</v>
      </c>
      <c r="AT17" s="72">
        <f>'Jadual5-2digit'!FL15/'Jadual5-2digit'!FK15*100-100</f>
        <v>6.34962639504559</v>
      </c>
      <c r="AU17" s="72">
        <f>'Jadual5-2digit'!R15/'Jadual5-2digit'!Q15*100-100</f>
        <v>3.8156847840408</v>
      </c>
      <c r="AV17" s="72">
        <f>'Jadual5-2digit'!S15/'Jadual5-2digit'!R15*100-100</f>
        <v>-0.729129465729443</v>
      </c>
      <c r="AW17" s="72">
        <f>'Jadual5-2digit'!T15/'Jadual5-2digit'!S15*100-100</f>
        <v>0.0271362140791496</v>
      </c>
      <c r="AX17" s="72">
        <f>'Jadual5-2digit'!U15/'Jadual5-2digit'!T15*100-100</f>
        <v>-4.87298621199984</v>
      </c>
      <c r="AY17" s="72">
        <f>'Jadual5-2digit'!W15/'Jadual5-2digit'!V15*100-100</f>
        <v>4.35614435575806</v>
      </c>
      <c r="AZ17" s="72">
        <f>'Jadual5-2digit'!X15/'Jadual5-2digit'!W15*100-100</f>
        <v>1.90993555763721</v>
      </c>
      <c r="BA17" s="72">
        <f>'Jadual5-2digit'!Y15/'Jadual5-2digit'!X15*100-100</f>
        <v>-3.55432008189175</v>
      </c>
      <c r="BB17" s="72">
        <f>'Jadual5-2digit'!Z15/'Jadual5-2digit'!Y15*100-100</f>
        <v>8.39168914844579</v>
      </c>
      <c r="BC17" s="72">
        <f>'Jadual5-2digit'!AA15/'Jadual5-2digit'!Z15*100-100</f>
        <v>-5.42412890392382</v>
      </c>
      <c r="BD17" s="72">
        <f>'Jadual5-2digit'!AB15/'Jadual5-2digit'!AA15*100-100</f>
        <v>0.619281260913723</v>
      </c>
      <c r="BE17" s="72">
        <f>'Jadual5-2digit'!AC15/'Jadual5-2digit'!AB15*100-100</f>
        <v>-1.55394412643042</v>
      </c>
      <c r="BF17" s="72">
        <f>'Jadual5-2digit'!AD15/'Jadual5-2digit'!AC15*100-100</f>
        <v>5.07094189613851</v>
      </c>
      <c r="BG17" s="72">
        <f>'Jadual5-2digit'!AE15/'Jadual5-2digit'!AD15*100-100</f>
        <v>3.31109327206885</v>
      </c>
      <c r="BH17" s="72">
        <f>'Jadual5-2digit'!AF15/'Jadual5-2digit'!AE15*100-100</f>
        <v>1.76795118759905</v>
      </c>
      <c r="BI17" s="72">
        <f>'Jadual5-2digit'!AG15/'Jadual5-2digit'!AF15*100-100</f>
        <v>-6.60036027413776</v>
      </c>
      <c r="BJ17" s="72">
        <f>'Jadual5-2digit'!AH15/'Jadual5-2digit'!AG15*100-100</f>
        <v>-0.331268096989035</v>
      </c>
      <c r="BK17" s="72">
        <f>'Jadual5-2digit'!AI15/'Jadual5-2digit'!AH15*100-100</f>
        <v>5.11827025134572</v>
      </c>
      <c r="BL17" s="72">
        <f>'Jadual5-2digit'!AJ15/'Jadual5-2digit'!AI15*100-100</f>
        <v>-0.043139663241945</v>
      </c>
      <c r="BM17" s="72">
        <f>'Jadual5-2digit'!AK15/'Jadual5-2digit'!AJ15*100-100</f>
        <v>-2.17500526139263</v>
      </c>
      <c r="BN17" s="72">
        <f>'Jadual5-2digit'!AL15/'Jadual5-2digit'!AK15*100-100</f>
        <v>-0.0946260608509704</v>
      </c>
      <c r="BO17" s="72">
        <f>'Jadual5-2digit'!AM15/'Jadual5-2digit'!AL15*100-100</f>
        <v>-2.6681019822218</v>
      </c>
      <c r="BP17" s="72">
        <f>'Jadual5-2digit'!AN15/'Jadual5-2digit'!AM15*100-100</f>
        <v>-0.429012898266308</v>
      </c>
      <c r="BQ17" s="72">
        <f>'Jadual5-2digit'!AO15/'Jadual5-2digit'!AN15*100-100</f>
        <v>0.171386351828488</v>
      </c>
      <c r="BR17" s="72">
        <f>'Jadual5-2digit'!AP15/'Jadual5-2digit'!AO15*100-100</f>
        <v>3.90860047987631</v>
      </c>
      <c r="BS17" s="72">
        <f>'Jadual5-2digit'!AQ15/'Jadual5-2digit'!AP15*100-100</f>
        <v>4.69014030424211</v>
      </c>
      <c r="BT17" s="72">
        <f>'Jadual5-2digit'!DZ15/'Jadual5-2digit'!DY15*100-100</f>
        <v>2.92794912525434</v>
      </c>
      <c r="BU17" s="72">
        <f>'Jadual5-2digit'!EA15/'Jadual5-2digit'!DZ15*100-100</f>
        <v>-0.409283674848325</v>
      </c>
      <c r="BV17" s="72">
        <f>'Jadual5-2digit'!EB15/'Jadual5-2digit'!EA15*100-100</f>
        <v>7.02424035823866</v>
      </c>
      <c r="BW17" s="72">
        <f>'Jadual5-2digit'!EC15/'Jadual5-2digit'!EB15*100-100</f>
        <v>-6.01201799456199</v>
      </c>
      <c r="BX17" s="72">
        <f>'Jadual5-2digit'!ED15/'Jadual5-2digit'!EC15*100-100</f>
        <v>3.91071626422345</v>
      </c>
      <c r="BY17" s="72">
        <f>'Jadual5-2digit'!EE15/'Jadual5-2digit'!ED15*100-100</f>
        <v>-1.56147827257662</v>
      </c>
      <c r="BZ17" s="72">
        <f>'Jadual5-2digit'!EF15/'Jadual5-2digit'!EE15*100-100</f>
        <v>7.12591918456143</v>
      </c>
      <c r="CA17" s="72">
        <f>'Jadual5-2digit'!EG15/'Jadual5-2digit'!EF15*100-100</f>
        <v>-3.07847245922287</v>
      </c>
      <c r="CB17" s="72">
        <f>'Jadual5-2digit'!EH15/'Jadual5-2digit'!EG15*100-100</f>
        <v>1.66972357689303</v>
      </c>
      <c r="CC17" s="276"/>
      <c r="CD17" s="109" t="s">
        <v>669</v>
      </c>
      <c r="CE17" s="277"/>
      <c r="CF17" s="275"/>
      <c r="CG17" s="278"/>
      <c r="CH17" s="278"/>
      <c r="CI17" s="278"/>
      <c r="CJ17" s="278"/>
    </row>
    <row r="18" s="25" customFormat="1" ht="15" customHeight="1" spans="1:88">
      <c r="A18" s="199"/>
      <c r="B18" s="67"/>
      <c r="C18" s="68">
        <v>3.2</v>
      </c>
      <c r="D18" s="69">
        <v>1.05943652851094</v>
      </c>
      <c r="E18" s="70">
        <v>17</v>
      </c>
      <c r="F18" s="125"/>
      <c r="G18" s="80" t="s">
        <v>348</v>
      </c>
      <c r="H18" s="214">
        <f>'Jadual5-2digit'!U16/'Jadual5-2digit'!I16*100-100</f>
        <v>14.3691051952169</v>
      </c>
      <c r="I18" s="214">
        <f>'Jadual5-2digit'!V16/'Jadual5-2digit'!J16*100-100</f>
        <v>9.77059183230268</v>
      </c>
      <c r="J18" s="214">
        <f>'Jadual5-2digit'!W16/'Jadual5-2digit'!K16*100-100</f>
        <v>2.73469238576138</v>
      </c>
      <c r="K18" s="214">
        <f>'Jadual5-2digit'!X16/'Jadual5-2digit'!L16*100-100</f>
        <v>5.53372857257114</v>
      </c>
      <c r="L18" s="214">
        <f>'Jadual5-2digit'!Y16/'Jadual5-2digit'!M16*100-100</f>
        <v>5.48724714338053</v>
      </c>
      <c r="M18" s="214">
        <f>'Jadual5-2digit'!Z16/'Jadual5-2digit'!N16*100-100</f>
        <v>5.38811560588215</v>
      </c>
      <c r="N18" s="214">
        <f>'Jadual5-2digit'!AA16/'Jadual5-2digit'!O16*100-100</f>
        <v>1.65912819630914</v>
      </c>
      <c r="O18" s="214">
        <f>'Jadual5-2digit'!AB16/'Jadual5-2digit'!P16*100-100</f>
        <v>3.07744358305837</v>
      </c>
      <c r="P18" s="214">
        <f>'Jadual5-2digit'!AC16/'Jadual5-2digit'!Q16*100-100</f>
        <v>1.42711089605253</v>
      </c>
      <c r="Q18" s="214">
        <f>'Jadual5-2digit'!AD16/'Jadual5-2digit'!R16*100-100</f>
        <v>0.67835536039324</v>
      </c>
      <c r="R18" s="214">
        <f>'Jadual5-2digit'!AE16/'Jadual5-2digit'!S16*100-100</f>
        <v>4.0967614446094</v>
      </c>
      <c r="S18" s="214">
        <f>'Jadual5-2digit'!AF16/'Jadual5-2digit'!T16*100-100</f>
        <v>2.00209603684887</v>
      </c>
      <c r="T18" s="214">
        <f>'Jadual5-2digit'!AG16/'Jadual5-2digit'!U16*100-100</f>
        <v>3.94286639638557</v>
      </c>
      <c r="U18" s="214">
        <f>'Jadual5-2digit'!AH16/'Jadual5-2digit'!V16*100-100</f>
        <v>12.6291755234955</v>
      </c>
      <c r="V18" s="214">
        <f>'Jadual5-2digit'!AI16/'Jadual5-2digit'!W16*100-100</f>
        <v>4.10686605450003</v>
      </c>
      <c r="W18" s="214">
        <f>'Jadual5-2digit'!AJ16/'Jadual5-2digit'!X16*100-100</f>
        <v>8.18156733706907</v>
      </c>
      <c r="X18" s="214">
        <f>'Jadual5-2digit'!AK16/'Jadual5-2digit'!Y16*100-100</f>
        <v>10.9613943079809</v>
      </c>
      <c r="Y18" s="214">
        <f>'Jadual5-2digit'!AL16/'Jadual5-2digit'!Z16*100-100</f>
        <v>2.29537690637976</v>
      </c>
      <c r="Z18" s="214">
        <f>'Jadual5-2digit'!AM16/'Jadual5-2digit'!AA16*100-100</f>
        <v>5.10083966864987</v>
      </c>
      <c r="AA18" s="244">
        <f>'Jadual5-2digit'!AN16/'Jadual5-2digit'!AB16*100-100</f>
        <v>1.08561985469163</v>
      </c>
      <c r="AB18" s="214">
        <f>'Jadual5-2digit'!AO16/'Jadual5-2digit'!AC16*100-100</f>
        <v>0.177889051248584</v>
      </c>
      <c r="AC18" s="214">
        <f>'Jadual5-2digit'!AP16/'Jadual5-2digit'!AD16*100-100</f>
        <v>4.69815681880996</v>
      </c>
      <c r="AD18" s="214">
        <f>'Jadual5-2digit'!AQ16/'Jadual5-2digit'!AE16*100-100</f>
        <v>4.66317656753709</v>
      </c>
      <c r="AE18" s="214">
        <f>'Jadual5-2digit'!AR16/'Jadual5-2digit'!AF16*100-100</f>
        <v>9.78124178033227</v>
      </c>
      <c r="AF18" s="214" t="e">
        <f>'Jadual5-2digit'!#REF!/'Jadual5-2digit'!#REF!*100-100</f>
        <v>#REF!</v>
      </c>
      <c r="AG18" s="214" t="e">
        <f>'Jadual5-2digit'!DY16/'Jadual5-2digit'!#REF!*100-100</f>
        <v>#REF!</v>
      </c>
      <c r="AH18" s="214" t="e">
        <f>'Jadual5-2digit'!DZ16/'Jadual5-2digit'!#REF!*100-100</f>
        <v>#REF!</v>
      </c>
      <c r="AI18" s="214" t="e">
        <f>'Jadual5-2digit'!EA16/'Jadual5-2digit'!#REF!*100-100</f>
        <v>#REF!</v>
      </c>
      <c r="AJ18" s="214" t="e">
        <f>'Jadual5-2digit'!EB16/'Jadual5-2digit'!#REF!*100-100</f>
        <v>#REF!</v>
      </c>
      <c r="AK18" s="214">
        <f>'Jadual5-2digit'!EC16/'Jadual5-2digit'!DY16*100-100</f>
        <v>8.73232799881738</v>
      </c>
      <c r="AL18" s="214">
        <f>'Jadual5-2digit'!ED16/'Jadual5-2digit'!DZ16*100-100</f>
        <v>5.4703584608465</v>
      </c>
      <c r="AM18" s="214">
        <f>'Jadual5-2digit'!EE16/'Jadual5-2digit'!EA16*100-100</f>
        <v>2.01332809001305</v>
      </c>
      <c r="AN18" s="214">
        <f>'Jadual5-2digit'!EF16/'Jadual5-2digit'!EB16*100-100</f>
        <v>2.28224273263335</v>
      </c>
      <c r="AO18" s="214">
        <f>'Jadual5-2digit'!EG16/'Jadual5-2digit'!EC16*100-100</f>
        <v>6.68842365237555</v>
      </c>
      <c r="AP18" s="259">
        <f>'Jadual5-2digit'!EH16/'Jadual5-2digit'!ED16*100-100</f>
        <v>7.12668092933109</v>
      </c>
      <c r="AQ18" s="244">
        <f>'Jadual5-2digit'!EI16/'Jadual5-2digit'!EE16*100-100</f>
        <v>1.99956591100496</v>
      </c>
      <c r="AR18" s="244">
        <f>'Jadual5-2digit'!EJ16/'Jadual5-2digit'!EF16*100-100</f>
        <v>6.42642920909391</v>
      </c>
      <c r="AS18" s="244" t="e">
        <f>'Jadual5-2digit'!#REF!/'Jadual5-2digit'!EG16*100-100</f>
        <v>#REF!</v>
      </c>
      <c r="AT18" s="72">
        <f>'Jadual5-2digit'!FL16/'Jadual5-2digit'!FK16*100-100</f>
        <v>7.80698122740728</v>
      </c>
      <c r="AU18" s="72">
        <f>'Jadual5-2digit'!R16/'Jadual5-2digit'!Q16*100-100</f>
        <v>-12.9697739756771</v>
      </c>
      <c r="AV18" s="72">
        <f>'Jadual5-2digit'!S16/'Jadual5-2digit'!R16*100-100</f>
        <v>4.93208717376056</v>
      </c>
      <c r="AW18" s="72">
        <f>'Jadual5-2digit'!T16/'Jadual5-2digit'!S16*100-100</f>
        <v>2.09590768831175</v>
      </c>
      <c r="AX18" s="72">
        <f>'Jadual5-2digit'!U16/'Jadual5-2digit'!T16*100-100</f>
        <v>0.484080785643727</v>
      </c>
      <c r="AY18" s="72">
        <f>'Jadual5-2digit'!W16/'Jadual5-2digit'!V16*100-100</f>
        <v>10.8668523430528</v>
      </c>
      <c r="AZ18" s="72">
        <f>'Jadual5-2digit'!X16/'Jadual5-2digit'!W16*100-100</f>
        <v>-2.08812424656828</v>
      </c>
      <c r="BA18" s="72">
        <f>'Jadual5-2digit'!Y16/'Jadual5-2digit'!X16*100-100</f>
        <v>-6.36240292005542</v>
      </c>
      <c r="BB18" s="72">
        <f>'Jadual5-2digit'!Z16/'Jadual5-2digit'!Y16*100-100</f>
        <v>2.69021018363998</v>
      </c>
      <c r="BC18" s="72">
        <f>'Jadual5-2digit'!AA16/'Jadual5-2digit'!Z16*100-100</f>
        <v>-2.83177666618944</v>
      </c>
      <c r="BD18" s="72">
        <f>'Jadual5-2digit'!AB16/'Jadual5-2digit'!AA16*100-100</f>
        <v>0.760303933348922</v>
      </c>
      <c r="BE18" s="72">
        <f>'Jadual5-2digit'!AC16/'Jadual5-2digit'!AB16*100-100</f>
        <v>18.7876161195769</v>
      </c>
      <c r="BF18" s="72">
        <f>'Jadual5-2digit'!AD16/'Jadual5-2digit'!AC16*100-100</f>
        <v>-13.6122487827548</v>
      </c>
      <c r="BG18" s="72">
        <f>'Jadual5-2digit'!AE16/'Jadual5-2digit'!AD16*100-100</f>
        <v>8.49492333591539</v>
      </c>
      <c r="BH18" s="72">
        <f>'Jadual5-2digit'!AF16/'Jadual5-2digit'!AE16*100-100</f>
        <v>0.0415040436564595</v>
      </c>
      <c r="BI18" s="72">
        <f>'Jadual5-2digit'!AG16/'Jadual5-2digit'!AF16*100-100</f>
        <v>2.39596821905114</v>
      </c>
      <c r="BJ18" s="72">
        <f>'Jadual5-2digit'!AH16/'Jadual5-2digit'!AG16*100-100</f>
        <v>-3.36711168280624</v>
      </c>
      <c r="BK18" s="72">
        <f>'Jadual5-2digit'!AI16/'Jadual5-2digit'!AH16*100-100</f>
        <v>2.47789254529762</v>
      </c>
      <c r="BL18" s="72">
        <f>'Jadual5-2digit'!AJ16/'Jadual5-2digit'!AI16*100-100</f>
        <v>1.74410758242935</v>
      </c>
      <c r="BM18" s="72">
        <f>'Jadual5-2digit'!AK16/'Jadual5-2digit'!AJ16*100-100</f>
        <v>-3.95629692379839</v>
      </c>
      <c r="BN18" s="72">
        <f>'Jadual5-2digit'!AL16/'Jadual5-2digit'!AK16*100-100</f>
        <v>-5.32983276891596</v>
      </c>
      <c r="BO18" s="72">
        <f>'Jadual5-2digit'!AM16/'Jadual5-2digit'!AL16*100-100</f>
        <v>-0.166926694636601</v>
      </c>
      <c r="BP18" s="72">
        <f>'Jadual5-2digit'!AN16/'Jadual5-2digit'!AM16*100-100</f>
        <v>-3.08909222836718</v>
      </c>
      <c r="BQ18" s="72">
        <f>'Jadual5-2digit'!AO16/'Jadual5-2digit'!AN16*100-100</f>
        <v>17.7209245528209</v>
      </c>
      <c r="BR18" s="72">
        <f>'Jadual5-2digit'!AP16/'Jadual5-2digit'!AO16*100-100</f>
        <v>-9.71422526641126</v>
      </c>
      <c r="BS18" s="72">
        <f>'Jadual5-2digit'!AQ16/'Jadual5-2digit'!AP16*100-100</f>
        <v>8.4586745632967</v>
      </c>
      <c r="BT18" s="72">
        <f>'Jadual5-2digit'!DZ16/'Jadual5-2digit'!DY16*100-100</f>
        <v>0.404583838369319</v>
      </c>
      <c r="BU18" s="72">
        <f>'Jadual5-2digit'!EA16/'Jadual5-2digit'!DZ16*100-100</f>
        <v>6.8191309147083</v>
      </c>
      <c r="BV18" s="72">
        <f>'Jadual5-2digit'!EB16/'Jadual5-2digit'!EA16*100-100</f>
        <v>2.02692497538047</v>
      </c>
      <c r="BW18" s="72">
        <f>'Jadual5-2digit'!EC16/'Jadual5-2digit'!EB16*100-100</f>
        <v>-0.633199001479213</v>
      </c>
      <c r="BX18" s="72">
        <f>'Jadual5-2digit'!ED16/'Jadual5-2digit'!EC16*100-100</f>
        <v>-2.60755339791766</v>
      </c>
      <c r="BY18" s="72">
        <f>'Jadual5-2digit'!EE16/'Jadual5-2digit'!ED16*100-100</f>
        <v>3.31789146556709</v>
      </c>
      <c r="BZ18" s="72">
        <f>'Jadual5-2digit'!EF16/'Jadual5-2digit'!EE16*100-100</f>
        <v>2.29587546039154</v>
      </c>
      <c r="CA18" s="72">
        <f>'Jadual5-2digit'!EG16/'Jadual5-2digit'!EF16*100-100</f>
        <v>3.64738862466413</v>
      </c>
      <c r="CB18" s="72">
        <f>'Jadual5-2digit'!EH16/'Jadual5-2digit'!EG16*100-100</f>
        <v>-2.20748235944265</v>
      </c>
      <c r="CC18" s="276"/>
      <c r="CD18" s="109" t="s">
        <v>386</v>
      </c>
      <c r="CE18" s="277"/>
      <c r="CF18" s="278"/>
      <c r="CG18" s="278"/>
      <c r="CH18" s="278"/>
      <c r="CI18" s="278"/>
      <c r="CJ18" s="278"/>
    </row>
    <row r="19" s="25" customFormat="1" ht="15.75" customHeight="1" spans="1:88">
      <c r="A19" s="199"/>
      <c r="B19" s="67"/>
      <c r="C19" s="68">
        <v>3.3</v>
      </c>
      <c r="D19" s="69">
        <v>0.906006665139458</v>
      </c>
      <c r="E19" s="70">
        <v>18</v>
      </c>
      <c r="F19" s="125"/>
      <c r="G19" s="80" t="s">
        <v>670</v>
      </c>
      <c r="H19" s="214">
        <f>'Jadual5-2digit'!U17/'Jadual5-2digit'!I17*100-100</f>
        <v>9.26253994600023</v>
      </c>
      <c r="I19" s="214">
        <f>'Jadual5-2digit'!V17/'Jadual5-2digit'!J17*100-100</f>
        <v>9.06228010028782</v>
      </c>
      <c r="J19" s="214">
        <f>'Jadual5-2digit'!W17/'Jadual5-2digit'!K17*100-100</f>
        <v>1.53626390232398</v>
      </c>
      <c r="K19" s="214">
        <f>'Jadual5-2digit'!X17/'Jadual5-2digit'!L17*100-100</f>
        <v>1.48154724763725</v>
      </c>
      <c r="L19" s="214">
        <f>'Jadual5-2digit'!Y17/'Jadual5-2digit'!M17*100-100</f>
        <v>0.492180983066419</v>
      </c>
      <c r="M19" s="214">
        <f>'Jadual5-2digit'!Z17/'Jadual5-2digit'!N17*100-100</f>
        <v>7.04779205186755</v>
      </c>
      <c r="N19" s="214">
        <f>'Jadual5-2digit'!AA17/'Jadual5-2digit'!O17*100-100</f>
        <v>6.16316899606271</v>
      </c>
      <c r="O19" s="214">
        <f>'Jadual5-2digit'!AB17/'Jadual5-2digit'!P17*100-100</f>
        <v>6.85771572166335</v>
      </c>
      <c r="P19" s="214">
        <f>'Jadual5-2digit'!AC17/'Jadual5-2digit'!Q17*100-100</f>
        <v>3.02336589152661</v>
      </c>
      <c r="Q19" s="214">
        <f>'Jadual5-2digit'!AD17/'Jadual5-2digit'!R17*100-100</f>
        <v>1.8165144266594</v>
      </c>
      <c r="R19" s="214">
        <f>'Jadual5-2digit'!AE17/'Jadual5-2digit'!S17*100-100</f>
        <v>8.00358781694443</v>
      </c>
      <c r="S19" s="214">
        <f>'Jadual5-2digit'!AF17/'Jadual5-2digit'!T17*100-100</f>
        <v>9.64938879398147</v>
      </c>
      <c r="T19" s="214">
        <f>'Jadual5-2digit'!AG17/'Jadual5-2digit'!U17*100-100</f>
        <v>12.055719489198</v>
      </c>
      <c r="U19" s="214">
        <f>'Jadual5-2digit'!AH17/'Jadual5-2digit'!V17*100-100</f>
        <v>18.4694569948653</v>
      </c>
      <c r="V19" s="214">
        <f>'Jadual5-2digit'!AI17/'Jadual5-2digit'!W17*100-100</f>
        <v>13.4651388479083</v>
      </c>
      <c r="W19" s="214">
        <f>'Jadual5-2digit'!AJ17/'Jadual5-2digit'!X17*100-100</f>
        <v>3.99290635402893</v>
      </c>
      <c r="X19" s="214">
        <f>'Jadual5-2digit'!AK17/'Jadual5-2digit'!Y17*100-100</f>
        <v>3.11112391626733</v>
      </c>
      <c r="Y19" s="214">
        <f>'Jadual5-2digit'!AL17/'Jadual5-2digit'!Z17*100-100</f>
        <v>0.544698135221552</v>
      </c>
      <c r="Z19" s="214">
        <f>'Jadual5-2digit'!AM17/'Jadual5-2digit'!AA17*100-100</f>
        <v>2.54199323595586</v>
      </c>
      <c r="AA19" s="244">
        <f>'Jadual5-2digit'!AN17/'Jadual5-2digit'!AB17*100-100</f>
        <v>1.40785018809142</v>
      </c>
      <c r="AB19" s="214">
        <f>'Jadual5-2digit'!AO17/'Jadual5-2digit'!AC17*100-100</f>
        <v>1.10183411917308</v>
      </c>
      <c r="AC19" s="214">
        <f>'Jadual5-2digit'!AP17/'Jadual5-2digit'!AD17*100-100</f>
        <v>-3.37983454937032</v>
      </c>
      <c r="AD19" s="214">
        <f>'Jadual5-2digit'!AQ17/'Jadual5-2digit'!AE17*100-100</f>
        <v>2.93391161948236</v>
      </c>
      <c r="AE19" s="214">
        <f>'Jadual5-2digit'!AR17/'Jadual5-2digit'!AF17*100-100</f>
        <v>4.68576080850924</v>
      </c>
      <c r="AF19" s="214" t="e">
        <f>'Jadual5-2digit'!#REF!/'Jadual5-2digit'!#REF!*100-100</f>
        <v>#REF!</v>
      </c>
      <c r="AG19" s="214" t="e">
        <f>'Jadual5-2digit'!DY17/'Jadual5-2digit'!#REF!*100-100</f>
        <v>#REF!</v>
      </c>
      <c r="AH19" s="214" t="e">
        <f>'Jadual5-2digit'!DZ17/'Jadual5-2digit'!#REF!*100-100</f>
        <v>#REF!</v>
      </c>
      <c r="AI19" s="214" t="e">
        <f>'Jadual5-2digit'!EA17/'Jadual5-2digit'!#REF!*100-100</f>
        <v>#REF!</v>
      </c>
      <c r="AJ19" s="214" t="e">
        <f>'Jadual5-2digit'!EB17/'Jadual5-2digit'!#REF!*100-100</f>
        <v>#REF!</v>
      </c>
      <c r="AK19" s="214">
        <f>'Jadual5-2digit'!EC17/'Jadual5-2digit'!DY17*100-100</f>
        <v>6.63513777664694</v>
      </c>
      <c r="AL19" s="214">
        <f>'Jadual5-2digit'!ED17/'Jadual5-2digit'!DZ17*100-100</f>
        <v>3.09199820316212</v>
      </c>
      <c r="AM19" s="214">
        <f>'Jadual5-2digit'!EE17/'Jadual5-2digit'!EA17*100-100</f>
        <v>5.34094661315723</v>
      </c>
      <c r="AN19" s="214">
        <f>'Jadual5-2digit'!EF17/'Jadual5-2digit'!EB17*100-100</f>
        <v>6.45944897441484</v>
      </c>
      <c r="AO19" s="214">
        <f>'Jadual5-2digit'!EG17/'Jadual5-2digit'!EC17*100-100</f>
        <v>14.5520387684983</v>
      </c>
      <c r="AP19" s="259">
        <f>'Jadual5-2digit'!EH17/'Jadual5-2digit'!ED17*100-100</f>
        <v>2.46894957722459</v>
      </c>
      <c r="AQ19" s="244">
        <f>'Jadual5-2digit'!EI17/'Jadual5-2digit'!EE17*100-100</f>
        <v>1.69712123015825</v>
      </c>
      <c r="AR19" s="244">
        <f>'Jadual5-2digit'!EJ17/'Jadual5-2digit'!EF17*100-100</f>
        <v>1.49498436928421</v>
      </c>
      <c r="AS19" s="244" t="e">
        <f>'Jadual5-2digit'!#REF!/'Jadual5-2digit'!EG17*100-100</f>
        <v>#REF!</v>
      </c>
      <c r="AT19" s="72">
        <f>'Jadual5-2digit'!FL17/'Jadual5-2digit'!FK17*100-100</f>
        <v>9.80379817014705</v>
      </c>
      <c r="AU19" s="72">
        <f>'Jadual5-2digit'!R17/'Jadual5-2digit'!Q17*100-100</f>
        <v>6.94703158864354</v>
      </c>
      <c r="AV19" s="72">
        <f>'Jadual5-2digit'!S17/'Jadual5-2digit'!R17*100-100</f>
        <v>-7.58188969846047</v>
      </c>
      <c r="AW19" s="72">
        <f>'Jadual5-2digit'!T17/'Jadual5-2digit'!S17*100-100</f>
        <v>9.08348203620164</v>
      </c>
      <c r="AX19" s="72">
        <f>'Jadual5-2digit'!U17/'Jadual5-2digit'!T17*100-100</f>
        <v>-11.9006420272886</v>
      </c>
      <c r="AY19" s="72">
        <f>'Jadual5-2digit'!W17/'Jadual5-2digit'!V17*100-100</f>
        <v>-1.14792665237398</v>
      </c>
      <c r="AZ19" s="72">
        <f>'Jadual5-2digit'!X17/'Jadual5-2digit'!W17*100-100</f>
        <v>20.8187762567216</v>
      </c>
      <c r="BA19" s="72">
        <f>'Jadual5-2digit'!Y17/'Jadual5-2digit'!X17*100-100</f>
        <v>-1.04608792825589</v>
      </c>
      <c r="BB19" s="72">
        <f>'Jadual5-2digit'!Z17/'Jadual5-2digit'!Y17*100-100</f>
        <v>13.4072983206815</v>
      </c>
      <c r="BC19" s="72">
        <f>'Jadual5-2digit'!AA17/'Jadual5-2digit'!Z17*100-100</f>
        <v>-3.1461221761499</v>
      </c>
      <c r="BD19" s="72">
        <f>'Jadual5-2digit'!AB17/'Jadual5-2digit'!AA17*100-100</f>
        <v>-3.75401818007585</v>
      </c>
      <c r="BE19" s="72">
        <f>'Jadual5-2digit'!AC17/'Jadual5-2digit'!AB17*100-100</f>
        <v>-1.13095162317265</v>
      </c>
      <c r="BF19" s="72">
        <f>'Jadual5-2digit'!AD17/'Jadual5-2digit'!AC17*100-100</f>
        <v>5.69421694199484</v>
      </c>
      <c r="BG19" s="72">
        <f>'Jadual5-2digit'!AE17/'Jadual5-2digit'!AD17*100-100</f>
        <v>-1.96592814009304</v>
      </c>
      <c r="BH19" s="72">
        <f>'Jadual5-2digit'!AF17/'Jadual5-2digit'!AE17*100-100</f>
        <v>10.7457388643551</v>
      </c>
      <c r="BI19" s="72">
        <f>'Jadual5-2digit'!AG17/'Jadual5-2digit'!AF17*100-100</f>
        <v>-9.96724147074809</v>
      </c>
      <c r="BJ19" s="72">
        <f>'Jadual5-2digit'!AH17/'Jadual5-2digit'!AG17*100-100</f>
        <v>-7.16828237933534</v>
      </c>
      <c r="BK19" s="72">
        <f>'Jadual5-2digit'!AI17/'Jadual5-2digit'!AH17*100-100</f>
        <v>-5.32357864797051</v>
      </c>
      <c r="BL19" s="72">
        <f>'Jadual5-2digit'!AJ17/'Jadual5-2digit'!AI17*100-100</f>
        <v>10.7326515672372</v>
      </c>
      <c r="BM19" s="72">
        <f>'Jadual5-2digit'!AK17/'Jadual5-2digit'!AJ17*100-100</f>
        <v>-1.8851434453276</v>
      </c>
      <c r="BN19" s="72">
        <f>'Jadual5-2digit'!AL17/'Jadual5-2digit'!AK17*100-100</f>
        <v>10.5846017665706</v>
      </c>
      <c r="BO19" s="72">
        <f>'Jadual5-2digit'!AM17/'Jadual5-2digit'!AL17*100-100</f>
        <v>-1.22214429116455</v>
      </c>
      <c r="BP19" s="72">
        <f>'Jadual5-2digit'!AN17/'Jadual5-2digit'!AM17*100-100</f>
        <v>-4.81852558549343</v>
      </c>
      <c r="BQ19" s="72">
        <f>'Jadual5-2digit'!AO17/'Jadual5-2digit'!AN17*100-100</f>
        <v>-1.42930640996533</v>
      </c>
      <c r="BR19" s="72">
        <f>'Jadual5-2digit'!AP17/'Jadual5-2digit'!AO17*100-100</f>
        <v>1.00897592097822</v>
      </c>
      <c r="BS19" s="72">
        <f>'Jadual5-2digit'!AQ17/'Jadual5-2digit'!AP17*100-100</f>
        <v>4.44021122776788</v>
      </c>
      <c r="BT19" s="72">
        <f>'Jadual5-2digit'!DZ17/'Jadual5-2digit'!DY17*100-100</f>
        <v>22.9185130362851</v>
      </c>
      <c r="BU19" s="72">
        <f>'Jadual5-2digit'!EA17/'Jadual5-2digit'!DZ17*100-100</f>
        <v>-0.388626993760255</v>
      </c>
      <c r="BV19" s="72">
        <f>'Jadual5-2digit'!EB17/'Jadual5-2digit'!EA17*100-100</f>
        <v>4.7100453794487</v>
      </c>
      <c r="BW19" s="72">
        <f>'Jadual5-2digit'!EC17/'Jadual5-2digit'!EB17*100-100</f>
        <v>-16.8263496365041</v>
      </c>
      <c r="BX19" s="72">
        <f>'Jadual5-2digit'!ED17/'Jadual5-2digit'!EC17*100-100</f>
        <v>18.8343297461112</v>
      </c>
      <c r="BY19" s="72">
        <f>'Jadual5-2digit'!EE17/'Jadual5-2digit'!ED17*100-100</f>
        <v>1.78439169677222</v>
      </c>
      <c r="BZ19" s="72">
        <f>'Jadual5-2digit'!EF17/'Jadual5-2digit'!EE17*100-100</f>
        <v>5.82184887818124</v>
      </c>
      <c r="CA19" s="72">
        <f>'Jadual5-2digit'!EG17/'Jadual5-2digit'!EF17*100-100</f>
        <v>-10.5038461804694</v>
      </c>
      <c r="CB19" s="72">
        <f>'Jadual5-2digit'!EH17/'Jadual5-2digit'!EG17*100-100</f>
        <v>6.29953926360113</v>
      </c>
      <c r="CC19" s="276"/>
      <c r="CD19" s="109" t="s">
        <v>671</v>
      </c>
      <c r="CE19" s="277"/>
      <c r="CF19" s="278"/>
      <c r="CG19" s="278"/>
      <c r="CH19" s="278"/>
      <c r="CI19" s="278"/>
      <c r="CJ19" s="278"/>
    </row>
    <row r="20" s="26" customFormat="1" ht="16.5" customHeight="1" spans="1:88">
      <c r="A20" s="199"/>
      <c r="C20" s="68">
        <v>3.4</v>
      </c>
      <c r="D20" s="95">
        <v>0.918839500634224</v>
      </c>
      <c r="E20" s="73">
        <v>31</v>
      </c>
      <c r="F20" s="125"/>
      <c r="G20" s="80" t="s">
        <v>374</v>
      </c>
      <c r="H20" s="214">
        <f>'Jadual5-2digit'!U18/'Jadual5-2digit'!I18*100-100</f>
        <v>8.49295449458438</v>
      </c>
      <c r="I20" s="214">
        <f>'Jadual5-2digit'!V18/'Jadual5-2digit'!J18*100-100</f>
        <v>9.60886212856484</v>
      </c>
      <c r="J20" s="214">
        <f>'Jadual5-2digit'!W18/'Jadual5-2digit'!K18*100-100</f>
        <v>11.0434861655638</v>
      </c>
      <c r="K20" s="214">
        <f>'Jadual5-2digit'!X18/'Jadual5-2digit'!L18*100-100</f>
        <v>9.74294206420616</v>
      </c>
      <c r="L20" s="214">
        <f>'Jadual5-2digit'!Y18/'Jadual5-2digit'!M18*100-100</f>
        <v>6.9231899256126</v>
      </c>
      <c r="M20" s="214">
        <f>'Jadual5-2digit'!Z18/'Jadual5-2digit'!N18*100-100</f>
        <v>12.6318503904523</v>
      </c>
      <c r="N20" s="214">
        <f>'Jadual5-2digit'!AA18/'Jadual5-2digit'!O18*100-100</f>
        <v>11.4285421569692</v>
      </c>
      <c r="O20" s="214">
        <f>'Jadual5-2digit'!AB18/'Jadual5-2digit'!P18*100-100</f>
        <v>12.9955817434332</v>
      </c>
      <c r="P20" s="214">
        <f>'Jadual5-2digit'!AC18/'Jadual5-2digit'!Q18*100-100</f>
        <v>9.08099723568978</v>
      </c>
      <c r="Q20" s="214">
        <f>'Jadual5-2digit'!AD18/'Jadual5-2digit'!R18*100-100</f>
        <v>5.41383771555452</v>
      </c>
      <c r="R20" s="214">
        <f>'Jadual5-2digit'!AE18/'Jadual5-2digit'!S18*100-100</f>
        <v>12.3120604222194</v>
      </c>
      <c r="S20" s="214">
        <f>'Jadual5-2digit'!AF18/'Jadual5-2digit'!T18*100-100</f>
        <v>10.7168525915119</v>
      </c>
      <c r="T20" s="214">
        <f>'Jadual5-2digit'!AG18/'Jadual5-2digit'!U18*100-100</f>
        <v>13.908470026497</v>
      </c>
      <c r="U20" s="214">
        <f>'Jadual5-2digit'!AH18/'Jadual5-2digit'!V18*100-100</f>
        <v>9.90486188743047</v>
      </c>
      <c r="V20" s="214">
        <f>'Jadual5-2digit'!AI18/'Jadual5-2digit'!W18*100-100</f>
        <v>13.7267179806004</v>
      </c>
      <c r="W20" s="214">
        <f>'Jadual5-2digit'!AJ18/'Jadual5-2digit'!X18*100-100</f>
        <v>9.22740229016306</v>
      </c>
      <c r="X20" s="214">
        <f>'Jadual5-2digit'!AK18/'Jadual5-2digit'!Y18*100-100</f>
        <v>9.24276778395414</v>
      </c>
      <c r="Y20" s="214">
        <f>'Jadual5-2digit'!AL18/'Jadual5-2digit'!Z18*100-100</f>
        <v>6.21013976006934</v>
      </c>
      <c r="Z20" s="214">
        <f>'Jadual5-2digit'!AM18/'Jadual5-2digit'!AA18*100-100</f>
        <v>8.4872144824914</v>
      </c>
      <c r="AA20" s="244">
        <f>'Jadual5-2digit'!AN18/'Jadual5-2digit'!AB18*100-100</f>
        <v>8.47673175752092</v>
      </c>
      <c r="AB20" s="214">
        <f>'Jadual5-2digit'!AO18/'Jadual5-2digit'!AC18*100-100</f>
        <v>5.99929707244425</v>
      </c>
      <c r="AC20" s="214">
        <f>'Jadual5-2digit'!AP18/'Jadual5-2digit'!AD18*100-100</f>
        <v>0.207539188371086</v>
      </c>
      <c r="AD20" s="214">
        <f>'Jadual5-2digit'!AQ18/'Jadual5-2digit'!AE18*100-100</f>
        <v>-4.43509315440323</v>
      </c>
      <c r="AE20" s="214">
        <f>'Jadual5-2digit'!AR18/'Jadual5-2digit'!AF18*100-100</f>
        <v>-4.14259400224061</v>
      </c>
      <c r="AF20" s="214" t="e">
        <f>'Jadual5-2digit'!#REF!/'Jadual5-2digit'!#REF!*100-100</f>
        <v>#REF!</v>
      </c>
      <c r="AG20" s="214" t="e">
        <f>'Jadual5-2digit'!DY18/'Jadual5-2digit'!#REF!*100-100</f>
        <v>#REF!</v>
      </c>
      <c r="AH20" s="214" t="e">
        <f>'Jadual5-2digit'!DZ18/'Jadual5-2digit'!#REF!*100-100</f>
        <v>#REF!</v>
      </c>
      <c r="AI20" s="214" t="e">
        <f>'Jadual5-2digit'!EA18/'Jadual5-2digit'!#REF!*100-100</f>
        <v>#REF!</v>
      </c>
      <c r="AJ20" s="214" t="e">
        <f>'Jadual5-2digit'!EB18/'Jadual5-2digit'!#REF!*100-100</f>
        <v>#REF!</v>
      </c>
      <c r="AK20" s="214">
        <f>'Jadual5-2digit'!EC18/'Jadual5-2digit'!DY18*100-100</f>
        <v>9.73152775888629</v>
      </c>
      <c r="AL20" s="214">
        <f>'Jadual5-2digit'!ED18/'Jadual5-2digit'!DZ18*100-100</f>
        <v>9.70670797636512</v>
      </c>
      <c r="AM20" s="214">
        <f>'Jadual5-2digit'!EE18/'Jadual5-2digit'!EA18*100-100</f>
        <v>11.1549914025039</v>
      </c>
      <c r="AN20" s="214">
        <f>'Jadual5-2digit'!EF18/'Jadual5-2digit'!EB18*100-100</f>
        <v>9.44660101976334</v>
      </c>
      <c r="AO20" s="214">
        <f>'Jadual5-2digit'!EG18/'Jadual5-2digit'!EC18*100-100</f>
        <v>12.5011262766483</v>
      </c>
      <c r="AP20" s="259">
        <f>'Jadual5-2digit'!EH18/'Jadual5-2digit'!ED18*100-100</f>
        <v>8.18274046235285</v>
      </c>
      <c r="AQ20" s="244">
        <f>'Jadual5-2digit'!EI18/'Jadual5-2digit'!EE18*100-100</f>
        <v>7.65289996402669</v>
      </c>
      <c r="AR20" s="244">
        <f>'Jadual5-2digit'!EJ18/'Jadual5-2digit'!EF18*100-100</f>
        <v>-2.81493898019501</v>
      </c>
      <c r="AS20" s="244" t="e">
        <f>'Jadual5-2digit'!#REF!/'Jadual5-2digit'!EG18*100-100</f>
        <v>#REF!</v>
      </c>
      <c r="AT20" s="72">
        <f>'Jadual5-2digit'!FL18/'Jadual5-2digit'!FK18*100-100</f>
        <v>11.2407741568762</v>
      </c>
      <c r="AU20" s="72">
        <f>'Jadual5-2digit'!R18/'Jadual5-2digit'!Q18*100-100</f>
        <v>12.4088841898971</v>
      </c>
      <c r="AV20" s="72">
        <f>'Jadual5-2digit'!S18/'Jadual5-2digit'!R18*100-100</f>
        <v>-1.04760019602172</v>
      </c>
      <c r="AW20" s="72">
        <f>'Jadual5-2digit'!T18/'Jadual5-2digit'!S18*100-100</f>
        <v>-4.74340416879384</v>
      </c>
      <c r="AX20" s="72">
        <f>'Jadual5-2digit'!U18/'Jadual5-2digit'!T18*100-100</f>
        <v>-1.90221425769903</v>
      </c>
      <c r="AY20" s="72">
        <f>'Jadual5-2digit'!W18/'Jadual5-2digit'!V18*100-100</f>
        <v>1.9442249356415</v>
      </c>
      <c r="AZ20" s="72">
        <f>'Jadual5-2digit'!X18/'Jadual5-2digit'!W18*100-100</f>
        <v>-15.2784792368403</v>
      </c>
      <c r="BA20" s="72">
        <f>'Jadual5-2digit'!Y18/'Jadual5-2digit'!X18*100-100</f>
        <v>16.6200877929437</v>
      </c>
      <c r="BB20" s="72">
        <f>'Jadual5-2digit'!Z18/'Jadual5-2digit'!Y18*100-100</f>
        <v>-0.851227422052077</v>
      </c>
      <c r="BC20" s="72">
        <f>'Jadual5-2digit'!AA18/'Jadual5-2digit'!Z18*100-100</f>
        <v>-2.0027168091633</v>
      </c>
      <c r="BD20" s="72">
        <f>'Jadual5-2digit'!AB18/'Jadual5-2digit'!AA18*100-100</f>
        <v>4.7178201866223</v>
      </c>
      <c r="BE20" s="72">
        <f>'Jadual5-2digit'!AC18/'Jadual5-2digit'!AB18*100-100</f>
        <v>-1.998345473572</v>
      </c>
      <c r="BF20" s="72">
        <f>'Jadual5-2digit'!AD18/'Jadual5-2digit'!AC18*100-100</f>
        <v>8.62984549157939</v>
      </c>
      <c r="BG20" s="72">
        <f>'Jadual5-2digit'!AE18/'Jadual5-2digit'!AD18*100-100</f>
        <v>5.42778961995933</v>
      </c>
      <c r="BH20" s="72">
        <f>'Jadual5-2digit'!AF18/'Jadual5-2digit'!AE18*100-100</f>
        <v>-6.09636721679804</v>
      </c>
      <c r="BI20" s="72">
        <f>'Jadual5-2digit'!AG18/'Jadual5-2digit'!AF18*100-100</f>
        <v>0.925635306122146</v>
      </c>
      <c r="BJ20" s="72">
        <f>'Jadual5-2digit'!AH18/'Jadual5-2digit'!AG18*100-100</f>
        <v>0.819291639058477</v>
      </c>
      <c r="BK20" s="72">
        <f>'Jadual5-2digit'!AI18/'Jadual5-2digit'!AH18*100-100</f>
        <v>5.48925607023165</v>
      </c>
      <c r="BL20" s="72">
        <f>'Jadual5-2digit'!AJ18/'Jadual5-2digit'!AI18*100-100</f>
        <v>-18.6302761976251</v>
      </c>
      <c r="BM20" s="72">
        <f>'Jadual5-2digit'!AK18/'Jadual5-2digit'!AJ18*100-100</f>
        <v>16.6364932479607</v>
      </c>
      <c r="BN20" s="72">
        <f>'Jadual5-2digit'!AL18/'Jadual5-2digit'!AK18*100-100</f>
        <v>-3.60364163081978</v>
      </c>
      <c r="BO20" s="72">
        <f>'Jadual5-2digit'!AM18/'Jadual5-2digit'!AL18*100-100</f>
        <v>0.0982797333888783</v>
      </c>
      <c r="BP20" s="72">
        <f>'Jadual5-2digit'!AN18/'Jadual5-2digit'!AM18*100-100</f>
        <v>4.70770168451344</v>
      </c>
      <c r="BQ20" s="72">
        <f>'Jadual5-2digit'!AO18/'Jadual5-2digit'!AN18*100-100</f>
        <v>-4.23654618431421</v>
      </c>
      <c r="BR20" s="72">
        <f>'Jadual5-2digit'!AP18/'Jadual5-2digit'!AO18*100-100</f>
        <v>2.69435552657038</v>
      </c>
      <c r="BS20" s="72">
        <f>'Jadual5-2digit'!AQ18/'Jadual5-2digit'!AP18*100-100</f>
        <v>0.543302186366802</v>
      </c>
      <c r="BT20" s="72">
        <f>'Jadual5-2digit'!DZ18/'Jadual5-2digit'!DY18*100-100</f>
        <v>-3.56889706604569</v>
      </c>
      <c r="BU20" s="72">
        <f>'Jadual5-2digit'!EA18/'Jadual5-2digit'!DZ18*100-100</f>
        <v>3.45241140734423</v>
      </c>
      <c r="BV20" s="72">
        <f>'Jadual5-2digit'!EB18/'Jadual5-2digit'!EA18*100-100</f>
        <v>12.1480035475788</v>
      </c>
      <c r="BW20" s="72">
        <f>'Jadual5-2digit'!EC18/'Jadual5-2digit'!EB18*100-100</f>
        <v>-1.91962293374803</v>
      </c>
      <c r="BX20" s="72">
        <f>'Jadual5-2digit'!ED18/'Jadual5-2digit'!EC18*100-100</f>
        <v>-3.59070847295835</v>
      </c>
      <c r="BY20" s="72">
        <f>'Jadual5-2digit'!EE18/'Jadual5-2digit'!ED18*100-100</f>
        <v>4.81812928913159</v>
      </c>
      <c r="BZ20" s="72">
        <f>'Jadual5-2digit'!EF18/'Jadual5-2digit'!EE18*100-100</f>
        <v>10.4243511205775</v>
      </c>
      <c r="CA20" s="72">
        <f>'Jadual5-2digit'!EG18/'Jadual5-2digit'!EF18*100-100</f>
        <v>0.81768444868564</v>
      </c>
      <c r="CB20" s="72">
        <f>'Jadual5-2digit'!EH18/'Jadual5-2digit'!EG18*100-100</f>
        <v>-7.29140490752438</v>
      </c>
      <c r="CC20" s="280"/>
      <c r="CD20" s="109" t="s">
        <v>412</v>
      </c>
      <c r="CE20" s="277"/>
      <c r="CF20" s="278"/>
      <c r="CG20" s="278"/>
      <c r="CH20" s="278"/>
      <c r="CI20" s="278"/>
      <c r="CJ20" s="278"/>
    </row>
    <row r="21" s="74" customFormat="1" ht="16.5" customHeight="1" spans="1:88">
      <c r="A21" s="199"/>
      <c r="B21" s="559" t="s">
        <v>672</v>
      </c>
      <c r="C21" s="222"/>
      <c r="D21" s="75">
        <f>SUM(D22:D25)</f>
        <v>25.3715189994616</v>
      </c>
      <c r="E21" s="76"/>
      <c r="F21" s="74" t="s">
        <v>673</v>
      </c>
      <c r="G21" s="220"/>
      <c r="H21" s="206">
        <f>'Jadual5-2digit'!U19/'Jadual5-2digit'!I19*100-100</f>
        <v>1.34280363832029</v>
      </c>
      <c r="I21" s="206">
        <f>'Jadual5-2digit'!V19/'Jadual5-2digit'!J19*100-100</f>
        <v>3.04175329024876</v>
      </c>
      <c r="J21" s="206">
        <f>'Jadual5-2digit'!W19/'Jadual5-2digit'!K19*100-100</f>
        <v>3.46284726543513</v>
      </c>
      <c r="K21" s="206">
        <f>'Jadual5-2digit'!X19/'Jadual5-2digit'!L19*100-100</f>
        <v>4.87630226433879</v>
      </c>
      <c r="L21" s="206">
        <f>'Jadual5-2digit'!Y19/'Jadual5-2digit'!M19*100-100</f>
        <v>5.10336311177142</v>
      </c>
      <c r="M21" s="206">
        <f>'Jadual5-2digit'!Z19/'Jadual5-2digit'!N19*100-100</f>
        <v>5.0633814828211</v>
      </c>
      <c r="N21" s="206">
        <f>'Jadual5-2digit'!AA19/'Jadual5-2digit'!O19*100-100</f>
        <v>3.59510185622463</v>
      </c>
      <c r="O21" s="206">
        <f>'Jadual5-2digit'!AB19/'Jadual5-2digit'!P19*100-100</f>
        <v>4.85776486274013</v>
      </c>
      <c r="P21" s="206">
        <f>'Jadual5-2digit'!AC19/'Jadual5-2digit'!Q19*100-100</f>
        <v>4.51829222593048</v>
      </c>
      <c r="Q21" s="206">
        <f>'Jadual5-2digit'!AD19/'Jadual5-2digit'!R19*100-100</f>
        <v>3.93603625683798</v>
      </c>
      <c r="R21" s="206">
        <f>'Jadual5-2digit'!AE19/'Jadual5-2digit'!S19*100-100</f>
        <v>6.20670393232861</v>
      </c>
      <c r="S21" s="206">
        <f>'Jadual5-2digit'!AF19/'Jadual5-2digit'!T19*100-100</f>
        <v>3.83995571993627</v>
      </c>
      <c r="T21" s="206">
        <f>'Jadual5-2digit'!AG19/'Jadual5-2digit'!U19*100-100</f>
        <v>2.34080582709369</v>
      </c>
      <c r="U21" s="206">
        <f>'Jadual5-2digit'!AH19/'Jadual5-2digit'!V19*100-100</f>
        <v>3.9333095138939</v>
      </c>
      <c r="V21" s="206">
        <f>'Jadual5-2digit'!AI19/'Jadual5-2digit'!W19*100-100</f>
        <v>3.65185444183433</v>
      </c>
      <c r="W21" s="206">
        <f>'Jadual5-2digit'!AJ19/'Jadual5-2digit'!X19*100-100</f>
        <v>3.19991918047526</v>
      </c>
      <c r="X21" s="206">
        <f>'Jadual5-2digit'!AK19/'Jadual5-2digit'!Y19*100-100</f>
        <v>3.18301326211723</v>
      </c>
      <c r="Y21" s="206">
        <f>'Jadual5-2digit'!AL19/'Jadual5-2digit'!Z19*100-100</f>
        <v>2.96034238937217</v>
      </c>
      <c r="Z21" s="206">
        <f>'Jadual5-2digit'!AM19/'Jadual5-2digit'!AA19*100-100</f>
        <v>3.87494998462137</v>
      </c>
      <c r="AA21" s="242">
        <f>'Jadual5-2digit'!AN19/'Jadual5-2digit'!AB19*100-100</f>
        <v>6.50734362487933</v>
      </c>
      <c r="AB21" s="206">
        <f>'Jadual5-2digit'!AO19/'Jadual5-2digit'!AC19*100-100</f>
        <v>4.89813918403405</v>
      </c>
      <c r="AC21" s="206">
        <f>'Jadual5-2digit'!AP19/'Jadual5-2digit'!AD19*100-100</f>
        <v>2.36320517570272</v>
      </c>
      <c r="AD21" s="206">
        <f>'Jadual5-2digit'!AQ19/'Jadual5-2digit'!AE19*100-100</f>
        <v>7.46092900498456</v>
      </c>
      <c r="AE21" s="206">
        <f>'Jadual5-2digit'!AR19/'Jadual5-2digit'!AF19*100-100</f>
        <v>3.83789378836443</v>
      </c>
      <c r="AF21" s="206" t="e">
        <f>'Jadual5-2digit'!#REF!/'Jadual5-2digit'!#REF!*100-100</f>
        <v>#REF!</v>
      </c>
      <c r="AG21" s="206" t="e">
        <f>'Jadual5-2digit'!DY19/'Jadual5-2digit'!#REF!*100-100</f>
        <v>#REF!</v>
      </c>
      <c r="AH21" s="206" t="e">
        <f>'Jadual5-2digit'!DZ19/'Jadual5-2digit'!#REF!*100-100</f>
        <v>#REF!</v>
      </c>
      <c r="AI21" s="206" t="e">
        <f>'Jadual5-2digit'!EA19/'Jadual5-2digit'!#REF!*100-100</f>
        <v>#REF!</v>
      </c>
      <c r="AJ21" s="206" t="e">
        <f>'Jadual5-2digit'!EB19/'Jadual5-2digit'!#REF!*100-100</f>
        <v>#REF!</v>
      </c>
      <c r="AK21" s="206">
        <f>'Jadual5-2digit'!EC19/'Jadual5-2digit'!DY19*100-100</f>
        <v>2.61135501528086</v>
      </c>
      <c r="AL21" s="206">
        <f>'Jadual5-2digit'!ED19/'Jadual5-2digit'!DZ19*100-100</f>
        <v>5.01737138500972</v>
      </c>
      <c r="AM21" s="206">
        <f>'Jadual5-2digit'!EE19/'Jadual5-2digit'!EA19*100-100</f>
        <v>4.31435779680601</v>
      </c>
      <c r="AN21" s="206">
        <f>'Jadual5-2digit'!EF19/'Jadual5-2digit'!EB19*100-100</f>
        <v>4.62067345249292</v>
      </c>
      <c r="AO21" s="206">
        <f>'Jadual5-2digit'!EG19/'Jadual5-2digit'!EC19*100-100</f>
        <v>3.3039199267527</v>
      </c>
      <c r="AP21" s="256">
        <f>'Jadual5-2digit'!EH19/'Jadual5-2digit'!ED19*100-100</f>
        <v>3.11235306011584</v>
      </c>
      <c r="AQ21" s="242">
        <f>'Jadual5-2digit'!EI19/'Jadual5-2digit'!EE19*100-100</f>
        <v>5.07719021248522</v>
      </c>
      <c r="AR21" s="242">
        <f>'Jadual5-2digit'!EJ19/'Jadual5-2digit'!EF19*100-100</f>
        <v>4.48817996427806</v>
      </c>
      <c r="AS21" s="242" t="e">
        <f>'Jadual5-2digit'!#REF!/'Jadual5-2digit'!EG19*100-100</f>
        <v>#REF!</v>
      </c>
      <c r="AT21" s="66">
        <f>'Jadual5-2digit'!FL19/'Jadual5-2digit'!FK19*100-100</f>
        <v>3.25888111680466</v>
      </c>
      <c r="AU21" s="66">
        <f>'Jadual5-2digit'!R19/'Jadual5-2digit'!Q19*100-100</f>
        <v>7.75168786322425</v>
      </c>
      <c r="AV21" s="66">
        <f>'Jadual5-2digit'!S19/'Jadual5-2digit'!R19*100-100</f>
        <v>-9.46600283749294</v>
      </c>
      <c r="AW21" s="66">
        <f>'Jadual5-2digit'!T19/'Jadual5-2digit'!S19*100-100</f>
        <v>6.28801397995133</v>
      </c>
      <c r="AX21" s="66">
        <f>'Jadual5-2digit'!U19/'Jadual5-2digit'!T19*100-100</f>
        <v>0.123939027710861</v>
      </c>
      <c r="AY21" s="66">
        <f>'Jadual5-2digit'!W19/'Jadual5-2digit'!V19*100-100</f>
        <v>7.96278071881555</v>
      </c>
      <c r="AZ21" s="66">
        <f>'Jadual5-2digit'!X19/'Jadual5-2digit'!W19*100-100</f>
        <v>-7.00965069432631</v>
      </c>
      <c r="BA21" s="66">
        <f>'Jadual5-2digit'!Y19/'Jadual5-2digit'!X19*100-100</f>
        <v>6.95908510199257</v>
      </c>
      <c r="BB21" s="66">
        <f>'Jadual5-2digit'!Z19/'Jadual5-2digit'!Y19*100-100</f>
        <v>0.340984018894702</v>
      </c>
      <c r="BC21" s="66">
        <f>'Jadual5-2digit'!AA19/'Jadual5-2digit'!Z19*100-100</f>
        <v>-1.98602517554349</v>
      </c>
      <c r="BD21" s="66">
        <f>'Jadual5-2digit'!AB19/'Jadual5-2digit'!AA19*100-100</f>
        <v>-3.48156772184893</v>
      </c>
      <c r="BE21" s="66">
        <f>'Jadual5-2digit'!AC19/'Jadual5-2digit'!AB19*100-100</f>
        <v>3.06924189992537</v>
      </c>
      <c r="BF21" s="66">
        <f>'Jadual5-2digit'!AD19/'Jadual5-2digit'!AC19*100-100</f>
        <v>7.1514191245949</v>
      </c>
      <c r="BG21" s="66">
        <f>'Jadual5-2digit'!AE19/'Jadual5-2digit'!AD19*100-100</f>
        <v>-7.48812655614361</v>
      </c>
      <c r="BH21" s="66">
        <f>'Jadual5-2digit'!AF19/'Jadual5-2digit'!AE19*100-100</f>
        <v>3.9194538253488</v>
      </c>
      <c r="BI21" s="66">
        <f>'Jadual5-2digit'!AG19/'Jadual5-2digit'!AF19*100-100</f>
        <v>-1.32156228653471</v>
      </c>
      <c r="BJ21" s="66">
        <f>'Jadual5-2digit'!AH19/'Jadual5-2digit'!AG19*100-100</f>
        <v>-2.67936944840682</v>
      </c>
      <c r="BK21" s="66">
        <f>'Jadual5-2digit'!AI19/'Jadual5-2digit'!AH19*100-100</f>
        <v>7.67041369645203</v>
      </c>
      <c r="BL21" s="66">
        <f>'Jadual5-2digit'!AJ19/'Jadual5-2digit'!AI19*100-100</f>
        <v>-7.41510043802495</v>
      </c>
      <c r="BM21" s="66">
        <f>'Jadual5-2digit'!AK19/'Jadual5-2digit'!AJ19*100-100</f>
        <v>6.94156336772434</v>
      </c>
      <c r="BN21" s="66">
        <f>'Jadual5-2digit'!AL19/'Jadual5-2digit'!AK19*100-100</f>
        <v>0.124446298419073</v>
      </c>
      <c r="BO21" s="66">
        <f>'Jadual5-2digit'!AM19/'Jadual5-2digit'!AL19*100-100</f>
        <v>-1.11535668576714</v>
      </c>
      <c r="BP21" s="66">
        <f>'Jadual5-2digit'!AN19/'Jadual5-2digit'!AM19*100-100</f>
        <v>-1.03560257496522</v>
      </c>
      <c r="BQ21" s="66">
        <f>'Jadual5-2digit'!AO19/'Jadual5-2digit'!AN19*100-100</f>
        <v>1.51198325338477</v>
      </c>
      <c r="BR21" s="66">
        <f>'Jadual5-2digit'!AP19/'Jadual5-2digit'!AO19*100-100</f>
        <v>4.56203309265237</v>
      </c>
      <c r="BS21" s="66">
        <f>'Jadual5-2digit'!AQ19/'Jadual5-2digit'!AP19*100-100</f>
        <v>-2.88100253206905</v>
      </c>
      <c r="BT21" s="66">
        <f>'Jadual5-2digit'!DZ19/'Jadual5-2digit'!DY19*100-100</f>
        <v>-1.28700404287146</v>
      </c>
      <c r="BU21" s="66">
        <f>'Jadual5-2digit'!EA19/'Jadual5-2digit'!DZ19*100-100</f>
        <v>-0.259630821470623</v>
      </c>
      <c r="BV21" s="66">
        <f>'Jadual5-2digit'!EB19/'Jadual5-2digit'!EA19*100-100</f>
        <v>3.64404586934003</v>
      </c>
      <c r="BW21" s="66">
        <f>'Jadual5-2digit'!EC19/'Jadual5-2digit'!EB19*100-100</f>
        <v>0.555483923314014</v>
      </c>
      <c r="BX21" s="66">
        <f>'Jadual5-2digit'!ED19/'Jadual5-2digit'!EC19*100-100</f>
        <v>1.02760416147845</v>
      </c>
      <c r="BY21" s="66">
        <f>'Jadual5-2digit'!EE19/'Jadual5-2digit'!ED19*100-100</f>
        <v>-0.9273187849019</v>
      </c>
      <c r="BZ21" s="66">
        <f>'Jadual5-2digit'!EF19/'Jadual5-2digit'!EE19*100-100</f>
        <v>3.94839317625973</v>
      </c>
      <c r="CA21" s="66">
        <f>'Jadual5-2digit'!EG19/'Jadual5-2digit'!EF19*100-100</f>
        <v>-0.710105215229078</v>
      </c>
      <c r="CB21" s="66">
        <f>'Jadual5-2digit'!EH19/'Jadual5-2digit'!EG19*100-100</f>
        <v>0.840258496504973</v>
      </c>
      <c r="CC21" s="281" t="s">
        <v>674</v>
      </c>
      <c r="CD21" s="282"/>
      <c r="CE21" s="274"/>
      <c r="CF21" s="275"/>
      <c r="CG21" s="275"/>
      <c r="CH21" s="275"/>
      <c r="CI21" s="275"/>
      <c r="CJ21" s="275"/>
    </row>
    <row r="22" s="25" customFormat="1" ht="13.8" spans="1:89">
      <c r="A22" s="199"/>
      <c r="B22" s="67"/>
      <c r="C22" s="68">
        <v>4.1</v>
      </c>
      <c r="D22" s="69">
        <v>13.8668021684541</v>
      </c>
      <c r="E22" s="70">
        <v>19</v>
      </c>
      <c r="F22" s="125"/>
      <c r="G22" s="80" t="s">
        <v>675</v>
      </c>
      <c r="H22" s="214">
        <f>'Jadual5-2digit'!U20/'Jadual5-2digit'!I20*100-100</f>
        <v>-0.590078097914088</v>
      </c>
      <c r="I22" s="214">
        <f>'Jadual5-2digit'!V20/'Jadual5-2digit'!J20*100-100</f>
        <v>1.96133394790469</v>
      </c>
      <c r="J22" s="214">
        <f>'Jadual5-2digit'!W20/'Jadual5-2digit'!K20*100-100</f>
        <v>2.32133503646648</v>
      </c>
      <c r="K22" s="214">
        <f>'Jadual5-2digit'!X20/'Jadual5-2digit'!L20*100-100</f>
        <v>5.13969330998351</v>
      </c>
      <c r="L22" s="214">
        <f>'Jadual5-2digit'!Y20/'Jadual5-2digit'!M20*100-100</f>
        <v>4.73904625314123</v>
      </c>
      <c r="M22" s="214">
        <f>'Jadual5-2digit'!Z20/'Jadual5-2digit'!N20*100-100</f>
        <v>5.08433388733197</v>
      </c>
      <c r="N22" s="214">
        <f>'Jadual5-2digit'!AA20/'Jadual5-2digit'!O20*100-100</f>
        <v>3.60894316592619</v>
      </c>
      <c r="O22" s="214">
        <f>'Jadual5-2digit'!AB20/'Jadual5-2digit'!P20*100-100</f>
        <v>2.11597639224543</v>
      </c>
      <c r="P22" s="214">
        <f>'Jadual5-2digit'!AC20/'Jadual5-2digit'!Q20*100-100</f>
        <v>3.61630458269515</v>
      </c>
      <c r="Q22" s="214">
        <f>'Jadual5-2digit'!AD20/'Jadual5-2digit'!R20*100-100</f>
        <v>2.10109438083248</v>
      </c>
      <c r="R22" s="214">
        <f>'Jadual5-2digit'!AE20/'Jadual5-2digit'!S20*100-100</f>
        <v>5.26240526758335</v>
      </c>
      <c r="S22" s="214">
        <f>'Jadual5-2digit'!AF20/'Jadual5-2digit'!T20*100-100</f>
        <v>2.2575002426974</v>
      </c>
      <c r="T22" s="214">
        <f>'Jadual5-2digit'!AG20/'Jadual5-2digit'!U20*100-100</f>
        <v>1.76042853079927</v>
      </c>
      <c r="U22" s="214">
        <f>'Jadual5-2digit'!AH20/'Jadual5-2digit'!V20*100-100</f>
        <v>2.20345728689833</v>
      </c>
      <c r="V22" s="214">
        <f>'Jadual5-2digit'!AI20/'Jadual5-2digit'!W20*100-100</f>
        <v>3.34688679683832</v>
      </c>
      <c r="W22" s="214">
        <f>'Jadual5-2digit'!AJ20/'Jadual5-2digit'!X20*100-100</f>
        <v>1.57874884447524</v>
      </c>
      <c r="X22" s="214">
        <f>'Jadual5-2digit'!AK20/'Jadual5-2digit'!Y20*100-100</f>
        <v>2.28411979095557</v>
      </c>
      <c r="Y22" s="214">
        <f>'Jadual5-2digit'!AL20/'Jadual5-2digit'!Z20*100-100</f>
        <v>1.45684819881868</v>
      </c>
      <c r="Z22" s="214">
        <f>'Jadual5-2digit'!AM20/'Jadual5-2digit'!AA20*100-100</f>
        <v>3.16880298660283</v>
      </c>
      <c r="AA22" s="244">
        <f>'Jadual5-2digit'!AN20/'Jadual5-2digit'!AB20*100-100</f>
        <v>10.2498553253383</v>
      </c>
      <c r="AB22" s="214">
        <f>'Jadual5-2digit'!AO20/'Jadual5-2digit'!AC20*100-100</f>
        <v>5.07470095618837</v>
      </c>
      <c r="AC22" s="214">
        <f>'Jadual5-2digit'!AP20/'Jadual5-2digit'!AD20*100-100</f>
        <v>0.676213189075654</v>
      </c>
      <c r="AD22" s="214">
        <f>'Jadual5-2digit'!AQ20/'Jadual5-2digit'!AE20*100-100</f>
        <v>9.40574835294805</v>
      </c>
      <c r="AE22" s="214">
        <f>'Jadual5-2digit'!AR20/'Jadual5-2digit'!AF20*100-100</f>
        <v>1.65168138518659</v>
      </c>
      <c r="AF22" s="214" t="e">
        <f>'Jadual5-2digit'!#REF!/'Jadual5-2digit'!#REF!*100-100</f>
        <v>#REF!</v>
      </c>
      <c r="AG22" s="214" t="e">
        <f>'Jadual5-2digit'!DY20/'Jadual5-2digit'!#REF!*100-100</f>
        <v>#REF!</v>
      </c>
      <c r="AH22" s="214" t="e">
        <f>'Jadual5-2digit'!DZ20/'Jadual5-2digit'!#REF!*100-100</f>
        <v>#REF!</v>
      </c>
      <c r="AI22" s="214" t="e">
        <f>'Jadual5-2digit'!EA20/'Jadual5-2digit'!#REF!*100-100</f>
        <v>#REF!</v>
      </c>
      <c r="AJ22" s="214" t="e">
        <f>'Jadual5-2digit'!EB20/'Jadual5-2digit'!#REF!*100-100</f>
        <v>#REF!</v>
      </c>
      <c r="AK22" s="214">
        <f>'Jadual5-2digit'!EC20/'Jadual5-2digit'!DY20*100-100</f>
        <v>1.21070575738149</v>
      </c>
      <c r="AL22" s="214">
        <f>'Jadual5-2digit'!ED20/'Jadual5-2digit'!DZ20*100-100</f>
        <v>4.98359639733326</v>
      </c>
      <c r="AM22" s="214">
        <f>'Jadual5-2digit'!EE20/'Jadual5-2digit'!EA20*100-100</f>
        <v>3.14191483727515</v>
      </c>
      <c r="AN22" s="214">
        <f>'Jadual5-2digit'!EF20/'Jadual5-2digit'!EB20*100-100</f>
        <v>3.13732376170121</v>
      </c>
      <c r="AO22" s="214">
        <f>'Jadual5-2digit'!EG20/'Jadual5-2digit'!EC20*100-100</f>
        <v>2.44706467387165</v>
      </c>
      <c r="AP22" s="259">
        <f>'Jadual5-2digit'!EH20/'Jadual5-2digit'!ED20*100-100</f>
        <v>1.77640549061451</v>
      </c>
      <c r="AQ22" s="244">
        <f>'Jadual5-2digit'!EI20/'Jadual5-2digit'!EE20*100-100</f>
        <v>6.01637479843318</v>
      </c>
      <c r="AR22" s="244">
        <f>'Jadual5-2digit'!EJ20/'Jadual5-2digit'!EF20*100-100</f>
        <v>3.77779343260396</v>
      </c>
      <c r="AS22" s="244" t="e">
        <f>'Jadual5-2digit'!#REF!/'Jadual5-2digit'!EG20*100-100</f>
        <v>#REF!</v>
      </c>
      <c r="AT22" s="72">
        <f>'Jadual5-2digit'!FL20/'Jadual5-2digit'!FK20*100-100</f>
        <v>2.25385904377913</v>
      </c>
      <c r="AU22" s="72">
        <f>'Jadual5-2digit'!R20/'Jadual5-2digit'!Q20*100-100</f>
        <v>12.3372551542208</v>
      </c>
      <c r="AV22" s="72">
        <f>'Jadual5-2digit'!S20/'Jadual5-2digit'!R20*100-100</f>
        <v>-9.91833001498068</v>
      </c>
      <c r="AW22" s="72">
        <f>'Jadual5-2digit'!T20/'Jadual5-2digit'!S20*100-100</f>
        <v>10.7903300283971</v>
      </c>
      <c r="AX22" s="72">
        <f>'Jadual5-2digit'!U20/'Jadual5-2digit'!T20*100-100</f>
        <v>0.516107899500014</v>
      </c>
      <c r="AY22" s="72">
        <f>'Jadual5-2digit'!W20/'Jadual5-2digit'!V20*100-100</f>
        <v>7.01658166164528</v>
      </c>
      <c r="AZ22" s="72">
        <f>'Jadual5-2digit'!X20/'Jadual5-2digit'!W20*100-100</f>
        <v>-12.3055653811103</v>
      </c>
      <c r="BA22" s="72">
        <f>'Jadual5-2digit'!Y20/'Jadual5-2digit'!X20*100-100</f>
        <v>9.84853138403594</v>
      </c>
      <c r="BB22" s="72">
        <f>'Jadual5-2digit'!Z20/'Jadual5-2digit'!Y20*100-100</f>
        <v>2.57274032887575</v>
      </c>
      <c r="BC22" s="72">
        <f>'Jadual5-2digit'!AA20/'Jadual5-2digit'!Z20*100-100</f>
        <v>-5.12410628046409</v>
      </c>
      <c r="BD22" s="72">
        <f>'Jadual5-2digit'!AB20/'Jadual5-2digit'!AA20*100-100</f>
        <v>-11.3797486676569</v>
      </c>
      <c r="BE22" s="72">
        <f>'Jadual5-2digit'!AC20/'Jadual5-2digit'!AB20*100-100</f>
        <v>8.34444579431435</v>
      </c>
      <c r="BF22" s="72">
        <f>'Jadual5-2digit'!AD20/'Jadual5-2digit'!AC20*100-100</f>
        <v>10.6945160530297</v>
      </c>
      <c r="BG22" s="72">
        <f>'Jadual5-2digit'!AE20/'Jadual5-2digit'!AD20*100-100</f>
        <v>-7.12917123321347</v>
      </c>
      <c r="BH22" s="72">
        <f>'Jadual5-2digit'!AF20/'Jadual5-2digit'!AE20*100-100</f>
        <v>7.62762043075089</v>
      </c>
      <c r="BI22" s="72">
        <f>'Jadual5-2digit'!AG20/'Jadual5-2digit'!AF20*100-100</f>
        <v>0.0275010617779969</v>
      </c>
      <c r="BJ22" s="72">
        <f>'Jadual5-2digit'!AH20/'Jadual5-2digit'!AG20*100-100</f>
        <v>-4.1323299605509</v>
      </c>
      <c r="BK22" s="72">
        <f>'Jadual5-2digit'!AI20/'Jadual5-2digit'!AH20*100-100</f>
        <v>8.21385933476091</v>
      </c>
      <c r="BL22" s="72">
        <f>'Jadual5-2digit'!AJ20/'Jadual5-2digit'!AI20*100-100</f>
        <v>-13.8059091540726</v>
      </c>
      <c r="BM22" s="72">
        <f>'Jadual5-2digit'!AK20/'Jadual5-2digit'!AJ20*100-100</f>
        <v>10.6113283610933</v>
      </c>
      <c r="BN22" s="72">
        <f>'Jadual5-2digit'!AL20/'Jadual5-2digit'!AK20*100-100</f>
        <v>1.74313438051215</v>
      </c>
      <c r="BO22" s="72">
        <f>'Jadual5-2digit'!AM20/'Jadual5-2digit'!AL20*100-100</f>
        <v>-3.52319669789783</v>
      </c>
      <c r="BP22" s="72">
        <f>'Jadual5-2digit'!AN20/'Jadual5-2digit'!AM20*100-100</f>
        <v>-5.29724485070659</v>
      </c>
      <c r="BQ22" s="72">
        <f>'Jadual5-2digit'!AO20/'Jadual5-2digit'!AN20*100-100</f>
        <v>3.25873180066792</v>
      </c>
      <c r="BR22" s="72">
        <f>'Jadual5-2digit'!AP20/'Jadual5-2digit'!AO20*100-100</f>
        <v>6.06077957493372</v>
      </c>
      <c r="BS22" s="72">
        <f>'Jadual5-2digit'!AQ20/'Jadual5-2digit'!AP20*100-100</f>
        <v>0.923566744674687</v>
      </c>
      <c r="BT22" s="72">
        <f>'Jadual5-2digit'!DZ20/'Jadual5-2digit'!DY20*100-100</f>
        <v>-6.40790410048753</v>
      </c>
      <c r="BU22" s="72">
        <f>'Jadual5-2digit'!EA20/'Jadual5-2digit'!DZ20*100-100</f>
        <v>-3.97235357606584</v>
      </c>
      <c r="BV22" s="72">
        <f>'Jadual5-2digit'!EB20/'Jadual5-2digit'!EA20*100-100</f>
        <v>9.34654878146104</v>
      </c>
      <c r="BW22" s="72">
        <f>'Jadual5-2digit'!EC20/'Jadual5-2digit'!EB20*100-100</f>
        <v>2.9878318564933</v>
      </c>
      <c r="BX22" s="72">
        <f>'Jadual5-2digit'!ED20/'Jadual5-2digit'!EC20*100-100</f>
        <v>-2.91901683356927</v>
      </c>
      <c r="BY22" s="72">
        <f>'Jadual5-2digit'!EE20/'Jadual5-2digit'!ED20*100-100</f>
        <v>-5.65692480189243</v>
      </c>
      <c r="BZ22" s="72">
        <f>'Jadual5-2digit'!EF20/'Jadual5-2digit'!EE20*100-100</f>
        <v>9.34168152385782</v>
      </c>
      <c r="CA22" s="72">
        <f>'Jadual5-2digit'!EG20/'Jadual5-2digit'!EF20*100-100</f>
        <v>2.29857326142778</v>
      </c>
      <c r="CB22" s="72">
        <f>'Jadual5-2digit'!EH20/'Jadual5-2digit'!EG20*100-100</f>
        <v>-3.55454751556064</v>
      </c>
      <c r="CC22" s="276"/>
      <c r="CD22" s="109" t="s">
        <v>676</v>
      </c>
      <c r="CE22" s="277"/>
      <c r="CF22" s="278"/>
      <c r="CG22" s="278"/>
      <c r="CH22" s="278"/>
      <c r="CI22" s="278"/>
      <c r="CJ22" s="278"/>
      <c r="CK22" s="287"/>
    </row>
    <row r="23" s="25" customFormat="1" ht="12.75" customHeight="1" spans="1:89">
      <c r="A23" s="199"/>
      <c r="B23" s="67"/>
      <c r="C23" s="68">
        <v>4.2</v>
      </c>
      <c r="D23" s="69">
        <v>6.91347776556868</v>
      </c>
      <c r="E23" s="70">
        <v>20</v>
      </c>
      <c r="F23" s="125"/>
      <c r="G23" s="80" t="s">
        <v>677</v>
      </c>
      <c r="H23" s="214">
        <f>'Jadual5-2digit'!U21/'Jadual5-2digit'!I21*100-100</f>
        <v>2.97364386160656</v>
      </c>
      <c r="I23" s="214">
        <f>'Jadual5-2digit'!V21/'Jadual5-2digit'!J21*100-100</f>
        <v>3.66412598552088</v>
      </c>
      <c r="J23" s="214">
        <f>'Jadual5-2digit'!W21/'Jadual5-2digit'!K21*100-100</f>
        <v>4.41974297200369</v>
      </c>
      <c r="K23" s="214">
        <f>'Jadual5-2digit'!X21/'Jadual5-2digit'!L21*100-100</f>
        <v>4.26100220918624</v>
      </c>
      <c r="L23" s="214">
        <f>'Jadual5-2digit'!Y21/'Jadual5-2digit'!M21*100-100</f>
        <v>6.67952306501974</v>
      </c>
      <c r="M23" s="214">
        <f>'Jadual5-2digit'!Z21/'Jadual5-2digit'!N21*100-100</f>
        <v>5.57816303597458</v>
      </c>
      <c r="N23" s="214">
        <f>'Jadual5-2digit'!AA21/'Jadual5-2digit'!O21*100-100</f>
        <v>4.75992725577046</v>
      </c>
      <c r="O23" s="214">
        <f>'Jadual5-2digit'!AB21/'Jadual5-2digit'!P21*100-100</f>
        <v>9.19858125852957</v>
      </c>
      <c r="P23" s="214">
        <f>'Jadual5-2digit'!AC21/'Jadual5-2digit'!Q21*100-100</f>
        <v>7.56164632320126</v>
      </c>
      <c r="Q23" s="214">
        <f>'Jadual5-2digit'!AD21/'Jadual5-2digit'!R21*100-100</f>
        <v>7.31951930383661</v>
      </c>
      <c r="R23" s="214">
        <f>'Jadual5-2digit'!AE21/'Jadual5-2digit'!S21*100-100</f>
        <v>9.52540875639146</v>
      </c>
      <c r="S23" s="214">
        <f>'Jadual5-2digit'!AF21/'Jadual5-2digit'!T21*100-100</f>
        <v>6.07187315627766</v>
      </c>
      <c r="T23" s="214">
        <f>'Jadual5-2digit'!AG21/'Jadual5-2digit'!U21*100-100</f>
        <v>2.47320303206425</v>
      </c>
      <c r="U23" s="214">
        <f>'Jadual5-2digit'!AH21/'Jadual5-2digit'!V21*100-100</f>
        <v>4.75880545020667</v>
      </c>
      <c r="V23" s="214">
        <f>'Jadual5-2digit'!AI21/'Jadual5-2digit'!W21*100-100</f>
        <v>4.02333899665021</v>
      </c>
      <c r="W23" s="214">
        <f>'Jadual5-2digit'!AJ21/'Jadual5-2digit'!X21*100-100</f>
        <v>4.33889295854139</v>
      </c>
      <c r="X23" s="214">
        <f>'Jadual5-2digit'!AK21/'Jadual5-2digit'!Y21*100-100</f>
        <v>3.56700019050831</v>
      </c>
      <c r="Y23" s="214">
        <f>'Jadual5-2digit'!AL21/'Jadual5-2digit'!Z21*100-100</f>
        <v>3.95587056847708</v>
      </c>
      <c r="Z23" s="214">
        <f>'Jadual5-2digit'!AM21/'Jadual5-2digit'!AA21*100-100</f>
        <v>3.18525004872421</v>
      </c>
      <c r="AA23" s="244">
        <f>'Jadual5-2digit'!AN21/'Jadual5-2digit'!AB21*100-100</f>
        <v>3.49577729334175</v>
      </c>
      <c r="AB23" s="214">
        <f>'Jadual5-2digit'!AO21/'Jadual5-2digit'!AC21*100-100</f>
        <v>5.38423147878275</v>
      </c>
      <c r="AC23" s="214">
        <f>'Jadual5-2digit'!AP21/'Jadual5-2digit'!AD21*100-100</f>
        <v>1.89563094080505</v>
      </c>
      <c r="AD23" s="214">
        <f>'Jadual5-2digit'!AQ21/'Jadual5-2digit'!AE21*100-100</f>
        <v>7.57325998233161</v>
      </c>
      <c r="AE23" s="214">
        <f>'Jadual5-2digit'!AR21/'Jadual5-2digit'!AF21*100-100</f>
        <v>7.51191522597455</v>
      </c>
      <c r="AF23" s="214" t="e">
        <f>'Jadual5-2digit'!#REF!/'Jadual5-2digit'!#REF!*100-100</f>
        <v>#REF!</v>
      </c>
      <c r="AG23" s="214" t="e">
        <f>'Jadual5-2digit'!DY21/'Jadual5-2digit'!#REF!*100-100</f>
        <v>#REF!</v>
      </c>
      <c r="AH23" s="214" t="e">
        <f>'Jadual5-2digit'!DZ21/'Jadual5-2digit'!#REF!*100-100</f>
        <v>#REF!</v>
      </c>
      <c r="AI23" s="214" t="e">
        <f>'Jadual5-2digit'!EA21/'Jadual5-2digit'!#REF!*100-100</f>
        <v>#REF!</v>
      </c>
      <c r="AJ23" s="214" t="e">
        <f>'Jadual5-2digit'!EB21/'Jadual5-2digit'!#REF!*100-100</f>
        <v>#REF!</v>
      </c>
      <c r="AK23" s="214">
        <f>'Jadual5-2digit'!EC21/'Jadual5-2digit'!DY21*100-100</f>
        <v>3.69885122284299</v>
      </c>
      <c r="AL23" s="214">
        <f>'Jadual5-2digit'!ED21/'Jadual5-2digit'!DZ21*100-100</f>
        <v>5.51274367164569</v>
      </c>
      <c r="AM23" s="214">
        <f>'Jadual5-2digit'!EE21/'Jadual5-2digit'!EA21*100-100</f>
        <v>7.17103820117148</v>
      </c>
      <c r="AN23" s="214">
        <f>'Jadual5-2digit'!EF21/'Jadual5-2digit'!EB21*100-100</f>
        <v>7.6014077732144</v>
      </c>
      <c r="AO23" s="214">
        <f>'Jadual5-2digit'!EG21/'Jadual5-2digit'!EC21*100-100</f>
        <v>3.74746355986768</v>
      </c>
      <c r="AP23" s="259">
        <f>'Jadual5-2digit'!EH21/'Jadual5-2digit'!ED21*100-100</f>
        <v>3.94913545477233</v>
      </c>
      <c r="AQ23" s="244">
        <f>'Jadual5-2digit'!EI21/'Jadual5-2digit'!EE21*100-100</f>
        <v>4.02363503266928</v>
      </c>
      <c r="AR23" s="244">
        <f>'Jadual5-2digit'!EJ21/'Jadual5-2digit'!EF21*100-100</f>
        <v>5.49594809431346</v>
      </c>
      <c r="AS23" s="244" t="e">
        <f>'Jadual5-2digit'!#REF!/'Jadual5-2digit'!EG21*100-100</f>
        <v>#REF!</v>
      </c>
      <c r="AT23" s="72">
        <f>'Jadual5-2digit'!FL21/'Jadual5-2digit'!FK21*100-100</f>
        <v>3.82882031598662</v>
      </c>
      <c r="AU23" s="72">
        <f>'Jadual5-2digit'!R21/'Jadual5-2digit'!Q21*100-100</f>
        <v>8.13773644115281</v>
      </c>
      <c r="AV23" s="72">
        <f>'Jadual5-2digit'!S21/'Jadual5-2digit'!R21*100-100</f>
        <v>-14.2416758016198</v>
      </c>
      <c r="AW23" s="72">
        <f>'Jadual5-2digit'!T21/'Jadual5-2digit'!S21*100-100</f>
        <v>4.29969778591339</v>
      </c>
      <c r="AX23" s="72">
        <f>'Jadual5-2digit'!U21/'Jadual5-2digit'!T21*100-100</f>
        <v>2.08700693716931</v>
      </c>
      <c r="AY23" s="72">
        <f>'Jadual5-2digit'!W21/'Jadual5-2digit'!V21*100-100</f>
        <v>10.1402592445091</v>
      </c>
      <c r="AZ23" s="72">
        <f>'Jadual5-2digit'!X21/'Jadual5-2digit'!W21*100-100</f>
        <v>-2.82829061060036</v>
      </c>
      <c r="BA23" s="72">
        <f>'Jadual5-2digit'!Y21/'Jadual5-2digit'!X21*100-100</f>
        <v>3.83968791909869</v>
      </c>
      <c r="BB23" s="72">
        <f>'Jadual5-2digit'!Z21/'Jadual5-2digit'!Y21*100-100</f>
        <v>0.81274356141796</v>
      </c>
      <c r="BC23" s="72">
        <f>'Jadual5-2digit'!AA21/'Jadual5-2digit'!Z21*100-100</f>
        <v>-1.59051715530211</v>
      </c>
      <c r="BD23" s="72">
        <f>'Jadual5-2digit'!AB21/'Jadual5-2digit'!AA21*100-100</f>
        <v>4.01248076490756</v>
      </c>
      <c r="BE23" s="72">
        <f>'Jadual5-2digit'!AC21/'Jadual5-2digit'!AB21*100-100</f>
        <v>-1.96208289917723</v>
      </c>
      <c r="BF23" s="72">
        <f>'Jadual5-2digit'!AD21/'Jadual5-2digit'!AC21*100-100</f>
        <v>7.89431261211749</v>
      </c>
      <c r="BG23" s="72">
        <f>'Jadual5-2digit'!AE21/'Jadual5-2digit'!AD21*100-100</f>
        <v>-12.4789640037556</v>
      </c>
      <c r="BH23" s="72">
        <f>'Jadual5-2digit'!AF21/'Jadual5-2digit'!AE21*100-100</f>
        <v>1.01093836949404</v>
      </c>
      <c r="BI23" s="72">
        <f>'Jadual5-2digit'!AG21/'Jadual5-2digit'!AF21*100-100</f>
        <v>-1.37646976974145</v>
      </c>
      <c r="BJ23" s="72">
        <f>'Jadual5-2digit'!AH21/'Jadual5-2digit'!AG21*100-100</f>
        <v>-0.95116759853137</v>
      </c>
      <c r="BK23" s="72">
        <f>'Jadual5-2digit'!AI21/'Jadual5-2digit'!AH21*100-100</f>
        <v>9.36701192164946</v>
      </c>
      <c r="BL23" s="72">
        <f>'Jadual5-2digit'!AJ21/'Jadual5-2digit'!AI21*100-100</f>
        <v>-2.53352101199565</v>
      </c>
      <c r="BM23" s="72">
        <f>'Jadual5-2digit'!AK21/'Jadual5-2digit'!AJ21*100-100</f>
        <v>3.07148823950834</v>
      </c>
      <c r="BN23" s="72">
        <f>'Jadual5-2digit'!AL21/'Jadual5-2digit'!AK21*100-100</f>
        <v>1.19127233622736</v>
      </c>
      <c r="BO23" s="72">
        <f>'Jadual5-2digit'!AM21/'Jadual5-2digit'!AL21*100-100</f>
        <v>-2.32002253487987</v>
      </c>
      <c r="BP23" s="72">
        <f>'Jadual5-2digit'!AN21/'Jadual5-2digit'!AM21*100-100</f>
        <v>4.32549749009368</v>
      </c>
      <c r="BQ23" s="72">
        <f>'Jadual5-2digit'!AO21/'Jadual5-2digit'!AN21*100-100</f>
        <v>-0.17321653455042</v>
      </c>
      <c r="BR23" s="72">
        <f>'Jadual5-2digit'!AP21/'Jadual5-2digit'!AO21*100-100</f>
        <v>4.32261927866892</v>
      </c>
      <c r="BS23" s="72">
        <f>'Jadual5-2digit'!AQ21/'Jadual5-2digit'!AP21*100-100</f>
        <v>-7.602288025318</v>
      </c>
      <c r="BT23" s="72">
        <f>'Jadual5-2digit'!DZ21/'Jadual5-2digit'!DY21*100-100</f>
        <v>3.5642630849422</v>
      </c>
      <c r="BU23" s="72">
        <f>'Jadual5-2digit'!EA21/'Jadual5-2digit'!DZ21*100-100</f>
        <v>0.589850435443168</v>
      </c>
      <c r="BV23" s="72">
        <f>'Jadual5-2digit'!EB21/'Jadual5-2digit'!EA21*100-100</f>
        <v>-1.18278534613897</v>
      </c>
      <c r="BW23" s="72">
        <f>'Jadual5-2digit'!EC21/'Jadual5-2digit'!EB21*100-100</f>
        <v>0.734272720772083</v>
      </c>
      <c r="BX23" s="72">
        <f>'Jadual5-2digit'!ED21/'Jadual5-2digit'!EC21*100-100</f>
        <v>5.37580132823385</v>
      </c>
      <c r="BY23" s="72">
        <f>'Jadual5-2digit'!EE21/'Jadual5-2digit'!ED21*100-100</f>
        <v>2.17077415042131</v>
      </c>
      <c r="BZ23" s="72">
        <f>'Jadual5-2digit'!EF21/'Jadual5-2digit'!EE21*100-100</f>
        <v>-0.785962444216295</v>
      </c>
      <c r="CA23" s="72">
        <f>'Jadual5-2digit'!EG21/'Jadual5-2digit'!EF21*100-100</f>
        <v>-2.87371229979708</v>
      </c>
      <c r="CB23" s="72">
        <f>'Jadual5-2digit'!EH21/'Jadual5-2digit'!EG21*100-100</f>
        <v>5.58063850498758</v>
      </c>
      <c r="CC23" s="276"/>
      <c r="CD23" s="109" t="s">
        <v>678</v>
      </c>
      <c r="CE23" s="277"/>
      <c r="CF23" s="278"/>
      <c r="CG23" s="278"/>
      <c r="CH23" s="278"/>
      <c r="CI23" s="278"/>
      <c r="CJ23" s="278"/>
      <c r="CK23" s="287"/>
    </row>
    <row r="24" s="26" customFormat="1" ht="30" customHeight="1" spans="1:89">
      <c r="A24" s="199"/>
      <c r="C24" s="68">
        <v>4.3</v>
      </c>
      <c r="D24" s="95">
        <v>0.290618076657634</v>
      </c>
      <c r="E24" s="73">
        <v>21</v>
      </c>
      <c r="F24" s="125"/>
      <c r="G24" s="80" t="s">
        <v>679</v>
      </c>
      <c r="H24" s="214">
        <f>'Jadual5-2digit'!U22/'Jadual5-2digit'!I22*100-100</f>
        <v>3.9196355233809</v>
      </c>
      <c r="I24" s="214">
        <f>'Jadual5-2digit'!V22/'Jadual5-2digit'!J22*100-100</f>
        <v>4.32670561988682</v>
      </c>
      <c r="J24" s="214">
        <f>'Jadual5-2digit'!W22/'Jadual5-2digit'!K22*100-100</f>
        <v>3.81858750626314</v>
      </c>
      <c r="K24" s="214">
        <f>'Jadual5-2digit'!X22/'Jadual5-2digit'!L22*100-100</f>
        <v>5.28415162189555</v>
      </c>
      <c r="L24" s="214">
        <f>'Jadual5-2digit'!Y22/'Jadual5-2digit'!M22*100-100</f>
        <v>3.03941037466745</v>
      </c>
      <c r="M24" s="214">
        <f>'Jadual5-2digit'!Z22/'Jadual5-2digit'!N22*100-100</f>
        <v>3.29669774644752</v>
      </c>
      <c r="N24" s="214">
        <f>'Jadual5-2digit'!AA22/'Jadual5-2digit'!O22*100-100</f>
        <v>2.14467330874896</v>
      </c>
      <c r="O24" s="214">
        <f>'Jadual5-2digit'!AB22/'Jadual5-2digit'!P22*100-100</f>
        <v>6.35614309675904</v>
      </c>
      <c r="P24" s="214">
        <f>'Jadual5-2digit'!AC22/'Jadual5-2digit'!Q22*100-100</f>
        <v>3.27951926830599</v>
      </c>
      <c r="Q24" s="214">
        <f>'Jadual5-2digit'!AD22/'Jadual5-2digit'!R22*100-100</f>
        <v>5.12208062083437</v>
      </c>
      <c r="R24" s="214">
        <f>'Jadual5-2digit'!AE22/'Jadual5-2digit'!S22*100-100</f>
        <v>9.53101559769762</v>
      </c>
      <c r="S24" s="214">
        <f>'Jadual5-2digit'!AF22/'Jadual5-2digit'!T22*100-100</f>
        <v>3.9141050205793</v>
      </c>
      <c r="T24" s="214">
        <f>'Jadual5-2digit'!AG22/'Jadual5-2digit'!U22*100-100</f>
        <v>2.61624796923503</v>
      </c>
      <c r="U24" s="214">
        <f>'Jadual5-2digit'!AH22/'Jadual5-2digit'!V22*100-100</f>
        <v>3.86890269394881</v>
      </c>
      <c r="V24" s="214">
        <f>'Jadual5-2digit'!AI22/'Jadual5-2digit'!W22*100-100</f>
        <v>7.56275971163667</v>
      </c>
      <c r="W24" s="214">
        <f>'Jadual5-2digit'!AJ22/'Jadual5-2digit'!X22*100-100</f>
        <v>6.4793815873953</v>
      </c>
      <c r="X24" s="214">
        <f>'Jadual5-2digit'!AK22/'Jadual5-2digit'!Y22*100-100</f>
        <v>5.91252558952337</v>
      </c>
      <c r="Y24" s="214">
        <f>'Jadual5-2digit'!AL22/'Jadual5-2digit'!Z22*100-100</f>
        <v>1.55405794777846</v>
      </c>
      <c r="Z24" s="214">
        <f>'Jadual5-2digit'!AM22/'Jadual5-2digit'!AA22*100-100</f>
        <v>3.79863991408985</v>
      </c>
      <c r="AA24" s="244">
        <f>'Jadual5-2digit'!AN22/'Jadual5-2digit'!AB22*100-100</f>
        <v>3.6175608434078</v>
      </c>
      <c r="AB24" s="214">
        <f>'Jadual5-2digit'!AO22/'Jadual5-2digit'!AC22*100-100</f>
        <v>2.85965316142789</v>
      </c>
      <c r="AC24" s="214">
        <f>'Jadual5-2digit'!AP22/'Jadual5-2digit'!AD22*100-100</f>
        <v>9.25689461801127</v>
      </c>
      <c r="AD24" s="214">
        <f>'Jadual5-2digit'!AQ22/'Jadual5-2digit'!AE22*100-100</f>
        <v>11.5103480395932</v>
      </c>
      <c r="AE24" s="214">
        <f>'Jadual5-2digit'!AR22/'Jadual5-2digit'!AF22*100-100</f>
        <v>-1.58065467178278</v>
      </c>
      <c r="AF24" s="214" t="e">
        <f>'Jadual5-2digit'!#REF!/'Jadual5-2digit'!#REF!*100-100</f>
        <v>#REF!</v>
      </c>
      <c r="AG24" s="214" t="e">
        <f>'Jadual5-2digit'!DY22/'Jadual5-2digit'!#REF!*100-100</f>
        <v>#REF!</v>
      </c>
      <c r="AH24" s="214" t="e">
        <f>'Jadual5-2digit'!DZ22/'Jadual5-2digit'!#REF!*100-100</f>
        <v>#REF!</v>
      </c>
      <c r="AI24" s="214" t="e">
        <f>'Jadual5-2digit'!EA22/'Jadual5-2digit'!#REF!*100-100</f>
        <v>#REF!</v>
      </c>
      <c r="AJ24" s="214" t="e">
        <f>'Jadual5-2digit'!EB22/'Jadual5-2digit'!#REF!*100-100</f>
        <v>#REF!</v>
      </c>
      <c r="AK24" s="214">
        <f>'Jadual5-2digit'!EC22/'Jadual5-2digit'!DY22*100-100</f>
        <v>4.02360107174485</v>
      </c>
      <c r="AL24" s="214">
        <f>'Jadual5-2digit'!ED22/'Jadual5-2digit'!DZ22*100-100</f>
        <v>3.84372357478892</v>
      </c>
      <c r="AM24" s="214">
        <f>'Jadual5-2digit'!EE22/'Jadual5-2digit'!EA22*100-100</f>
        <v>3.8718439382483</v>
      </c>
      <c r="AN24" s="214">
        <f>'Jadual5-2digit'!EF22/'Jadual5-2digit'!EB22*100-100</f>
        <v>6.05058888117883</v>
      </c>
      <c r="AO24" s="214">
        <f>'Jadual5-2digit'!EG22/'Jadual5-2digit'!EC22*100-100</f>
        <v>4.75920791261866</v>
      </c>
      <c r="AP24" s="259">
        <f>'Jadual5-2digit'!EH22/'Jadual5-2digit'!ED22*100-100</f>
        <v>4.78737809788146</v>
      </c>
      <c r="AQ24" s="244">
        <f>'Jadual5-2digit'!EI22/'Jadual5-2digit'!EE22*100-100</f>
        <v>3.40786936726431</v>
      </c>
      <c r="AR24" s="244">
        <f>'Jadual5-2digit'!EJ22/'Jadual5-2digit'!EF22*100-100</f>
        <v>6.29236101931727</v>
      </c>
      <c r="AS24" s="244" t="e">
        <f>'Jadual5-2digit'!#REF!/'Jadual5-2digit'!EG22*100-100</f>
        <v>#REF!</v>
      </c>
      <c r="AT24" s="72">
        <f>'Jadual5-2digit'!FL22/'Jadual5-2digit'!FK22*100-100</f>
        <v>5.39415040167314</v>
      </c>
      <c r="AU24" s="72">
        <f>'Jadual5-2digit'!R22/'Jadual5-2digit'!Q22*100-100</f>
        <v>-9.03395741623886</v>
      </c>
      <c r="AV24" s="72">
        <f>'Jadual5-2digit'!S22/'Jadual5-2digit'!R22*100-100</f>
        <v>-12.3524603818094</v>
      </c>
      <c r="AW24" s="72">
        <f>'Jadual5-2digit'!T22/'Jadual5-2digit'!S22*100-100</f>
        <v>13.319867832366</v>
      </c>
      <c r="AX24" s="72">
        <f>'Jadual5-2digit'!U22/'Jadual5-2digit'!T22*100-100</f>
        <v>-15.5166279453163</v>
      </c>
      <c r="AY24" s="72">
        <f>'Jadual5-2digit'!W22/'Jadual5-2digit'!V22*100-100</f>
        <v>1.1393411626275</v>
      </c>
      <c r="AZ24" s="72">
        <f>'Jadual5-2digit'!X22/'Jadual5-2digit'!W22*100-100</f>
        <v>9.64529116430487</v>
      </c>
      <c r="BA24" s="72">
        <f>'Jadual5-2digit'!Y22/'Jadual5-2digit'!X22*100-100</f>
        <v>13.0733012666885</v>
      </c>
      <c r="BB24" s="72">
        <f>'Jadual5-2digit'!Z22/'Jadual5-2digit'!Y22*100-100</f>
        <v>-18.9215755040785</v>
      </c>
      <c r="BC24" s="72">
        <f>'Jadual5-2digit'!AA22/'Jadual5-2digit'!Z22*100-100</f>
        <v>10.6008378662707</v>
      </c>
      <c r="BD24" s="72">
        <f>'Jadual5-2digit'!AB22/'Jadual5-2digit'!AA22*100-100</f>
        <v>-0.791471169637546</v>
      </c>
      <c r="BE24" s="72">
        <f>'Jadual5-2digit'!AC22/'Jadual5-2digit'!AB22*100-100</f>
        <v>10.0988126503523</v>
      </c>
      <c r="BF24" s="72">
        <f>'Jadual5-2digit'!AD22/'Jadual5-2digit'!AC22*100-100</f>
        <v>-7.41107501278904</v>
      </c>
      <c r="BG24" s="72">
        <f>'Jadual5-2digit'!AE22/'Jadual5-2digit'!AD22*100-100</f>
        <v>-8.67642675712804</v>
      </c>
      <c r="BH24" s="72">
        <f>'Jadual5-2digit'!AF22/'Jadual5-2digit'!AE22*100-100</f>
        <v>7.50865937463445</v>
      </c>
      <c r="BI24" s="72">
        <f>'Jadual5-2digit'!AG22/'Jadual5-2digit'!AF22*100-100</f>
        <v>-16.5718007740752</v>
      </c>
      <c r="BJ24" s="72">
        <f>'Jadual5-2digit'!AH22/'Jadual5-2digit'!AG22*100-100</f>
        <v>11.5120371967548</v>
      </c>
      <c r="BK24" s="72">
        <f>'Jadual5-2digit'!AI22/'Jadual5-2digit'!AH22*100-100</f>
        <v>4.73612764470576</v>
      </c>
      <c r="BL24" s="72">
        <f>'Jadual5-2digit'!AJ22/'Jadual5-2digit'!AI22*100-100</f>
        <v>8.5409376669426</v>
      </c>
      <c r="BM24" s="72">
        <f>'Jadual5-2digit'!AK22/'Jadual5-2digit'!AJ22*100-100</f>
        <v>12.4713417317377</v>
      </c>
      <c r="BN24" s="72">
        <f>'Jadual5-2digit'!AL22/'Jadual5-2digit'!AK22*100-100</f>
        <v>-22.2580806779679</v>
      </c>
      <c r="BO24" s="72">
        <f>'Jadual5-2digit'!AM22/'Jadual5-2digit'!AL22*100-100</f>
        <v>13.0453748069926</v>
      </c>
      <c r="BP24" s="72">
        <f>'Jadual5-2digit'!AN22/'Jadual5-2digit'!AM22*100-100</f>
        <v>-0.964542687907937</v>
      </c>
      <c r="BQ24" s="72">
        <f>'Jadual5-2digit'!AO22/'Jadual5-2digit'!AN22*100-100</f>
        <v>9.29349803760364</v>
      </c>
      <c r="BR24" s="72">
        <f>'Jadual5-2digit'!AP22/'Jadual5-2digit'!AO22*100-100</f>
        <v>-1.65261004480887</v>
      </c>
      <c r="BS24" s="72">
        <f>'Jadual5-2digit'!AQ22/'Jadual5-2digit'!AP22*100-100</f>
        <v>-6.7928530081693</v>
      </c>
      <c r="BT24" s="72">
        <f>'Jadual5-2digit'!DZ22/'Jadual5-2digit'!DY22*100-100</f>
        <v>15.9732237220645</v>
      </c>
      <c r="BU24" s="72">
        <f>'Jadual5-2digit'!EA22/'Jadual5-2digit'!DZ22*100-100</f>
        <v>2.59484478168559</v>
      </c>
      <c r="BV24" s="72">
        <f>'Jadual5-2digit'!EB22/'Jadual5-2digit'!EA22*100-100</f>
        <v>-7.02514353035188</v>
      </c>
      <c r="BW24" s="72">
        <f>'Jadual5-2digit'!EC22/'Jadual5-2digit'!EB22*100-100</f>
        <v>-5.96639216565873</v>
      </c>
      <c r="BX24" s="72">
        <f>'Jadual5-2digit'!ED22/'Jadual5-2digit'!EC22*100-100</f>
        <v>15.7726829507193</v>
      </c>
      <c r="BY24" s="72">
        <f>'Jadual5-2digit'!EE22/'Jadual5-2digit'!ED22*100-100</f>
        <v>2.62262695498411</v>
      </c>
      <c r="BZ24" s="72">
        <f>'Jadual5-2digit'!EF22/'Jadual5-2digit'!EE22*100-100</f>
        <v>-5.07496636325199</v>
      </c>
      <c r="CA24" s="72">
        <f>'Jadual5-2digit'!EG22/'Jadual5-2digit'!EF22*100-100</f>
        <v>-7.11144202199073</v>
      </c>
      <c r="CB24" s="72">
        <f>'Jadual5-2digit'!EH22/'Jadual5-2digit'!EG22*100-100</f>
        <v>15.8038147050736</v>
      </c>
      <c r="CC24" s="280"/>
      <c r="CD24" s="109" t="s">
        <v>811</v>
      </c>
      <c r="CE24" s="277"/>
      <c r="CF24" s="278"/>
      <c r="CG24" s="278"/>
      <c r="CH24" s="278"/>
      <c r="CI24" s="278"/>
      <c r="CJ24" s="278"/>
      <c r="CK24" s="287"/>
    </row>
    <row r="25" s="25" customFormat="1" ht="15" customHeight="1" spans="1:89">
      <c r="A25" s="199"/>
      <c r="B25" s="26"/>
      <c r="C25" s="68">
        <v>4.4</v>
      </c>
      <c r="D25" s="69">
        <v>4.30062098878113</v>
      </c>
      <c r="E25" s="70">
        <v>22</v>
      </c>
      <c r="F25" s="125"/>
      <c r="G25" s="80" t="s">
        <v>681</v>
      </c>
      <c r="H25" s="214">
        <f>'Jadual5-2digit'!U23/'Jadual5-2digit'!I23*100-100</f>
        <v>3.29308695463484</v>
      </c>
      <c r="I25" s="214">
        <f>'Jadual5-2digit'!V23/'Jadual5-2digit'!J23*100-100</f>
        <v>4.50412349668763</v>
      </c>
      <c r="J25" s="214">
        <f>'Jadual5-2digit'!W23/'Jadual5-2digit'!K23*100-100</f>
        <v>4.61622760814515</v>
      </c>
      <c r="K25" s="214">
        <f>'Jadual5-2digit'!X23/'Jadual5-2digit'!L23*100-100</f>
        <v>5.22746631925688</v>
      </c>
      <c r="L25" s="214">
        <f>'Jadual5-2digit'!Y23/'Jadual5-2digit'!M23*100-100</f>
        <v>3.82674410848138</v>
      </c>
      <c r="M25" s="214">
        <f>'Jadual5-2digit'!Z23/'Jadual5-2digit'!N23*100-100</f>
        <v>4.39076880731166</v>
      </c>
      <c r="N25" s="214">
        <f>'Jadual5-2digit'!AA23/'Jadual5-2digit'!O23*100-100</f>
        <v>2.05371608540965</v>
      </c>
      <c r="O25" s="214">
        <f>'Jadual5-2digit'!AB23/'Jadual5-2digit'!P23*100-100</f>
        <v>3.58390676695606</v>
      </c>
      <c r="P25" s="214">
        <f>'Jadual5-2digit'!AC23/'Jadual5-2digit'!Q23*100-100</f>
        <v>2.1641991871402</v>
      </c>
      <c r="Q25" s="214">
        <f>'Jadual5-2digit'!AD23/'Jadual5-2digit'!R23*100-100</f>
        <v>2.71601580550691</v>
      </c>
      <c r="R25" s="214">
        <f>'Jadual5-2digit'!AE23/'Jadual5-2digit'!S23*100-100</f>
        <v>3.51612118997315</v>
      </c>
      <c r="S25" s="214">
        <f>'Jadual5-2digit'!AF23/'Jadual5-2digit'!T23*100-100</f>
        <v>4.2333133339415</v>
      </c>
      <c r="T25" s="214">
        <f>'Jadual5-2digit'!AG23/'Jadual5-2digit'!U23*100-100</f>
        <v>3.41618855874711</v>
      </c>
      <c r="U25" s="214">
        <f>'Jadual5-2digit'!AH23/'Jadual5-2digit'!V23*100-100</f>
        <v>6.61975423218526</v>
      </c>
      <c r="V25" s="214">
        <f>'Jadual5-2digit'!AI23/'Jadual5-2digit'!W23*100-100</f>
        <v>3.46505148399025</v>
      </c>
      <c r="W25" s="214">
        <f>'Jadual5-2digit'!AJ23/'Jadual5-2digit'!X23*100-100</f>
        <v>4.47427902993014</v>
      </c>
      <c r="X25" s="214">
        <f>'Jadual5-2digit'!AK23/'Jadual5-2digit'!Y23*100-100</f>
        <v>4.24082349346133</v>
      </c>
      <c r="Y25" s="214">
        <f>'Jadual5-2digit'!AL23/'Jadual5-2digit'!Z23*100-100</f>
        <v>4.90447322911385</v>
      </c>
      <c r="Z25" s="214">
        <f>'Jadual5-2digit'!AM23/'Jadual5-2digit'!AA23*100-100</f>
        <v>6.31934972344865</v>
      </c>
      <c r="AA25" s="244">
        <f>'Jadual5-2digit'!AN23/'Jadual5-2digit'!AB23*100-100</f>
        <v>4.55480758753521</v>
      </c>
      <c r="AB25" s="214">
        <f>'Jadual5-2digit'!AO23/'Jadual5-2digit'!AC23*100-100</f>
        <v>4.04904486964739</v>
      </c>
      <c r="AC25" s="214">
        <f>'Jadual5-2digit'!AP23/'Jadual5-2digit'!AD23*100-100</f>
        <v>6.04974974307216</v>
      </c>
      <c r="AD25" s="214">
        <f>'Jadual5-2digit'!AQ23/'Jadual5-2digit'!AE23*100-100</f>
        <v>3.16045885432683</v>
      </c>
      <c r="AE25" s="214">
        <f>'Jadual5-2digit'!AR23/'Jadual5-2digit'!AF23*100-100</f>
        <v>3.87912524561334</v>
      </c>
      <c r="AF25" s="214" t="e">
        <f>'Jadual5-2digit'!#REF!/'Jadual5-2digit'!#REF!*100-100</f>
        <v>#REF!</v>
      </c>
      <c r="AG25" s="214" t="e">
        <f>'Jadual5-2digit'!DY23/'Jadual5-2digit'!#REF!*100-100</f>
        <v>#REF!</v>
      </c>
      <c r="AH25" s="214" t="e">
        <f>'Jadual5-2digit'!DZ23/'Jadual5-2digit'!#REF!*100-100</f>
        <v>#REF!</v>
      </c>
      <c r="AI25" s="214" t="e">
        <f>'Jadual5-2digit'!EA23/'Jadual5-2digit'!#REF!*100-100</f>
        <v>#REF!</v>
      </c>
      <c r="AJ25" s="214" t="e">
        <f>'Jadual5-2digit'!EB23/'Jadual5-2digit'!#REF!*100-100</f>
        <v>#REF!</v>
      </c>
      <c r="AK25" s="214">
        <f>'Jadual5-2digit'!EC23/'Jadual5-2digit'!DY23*100-100</f>
        <v>4.12897557801448</v>
      </c>
      <c r="AL25" s="214">
        <f>'Jadual5-2digit'!ED23/'Jadual5-2digit'!DZ23*100-100</f>
        <v>4.46683338210111</v>
      </c>
      <c r="AM25" s="214">
        <f>'Jadual5-2digit'!EE23/'Jadual5-2digit'!EA23*100-100</f>
        <v>2.59792165191182</v>
      </c>
      <c r="AN25" s="214">
        <f>'Jadual5-2digit'!EF23/'Jadual5-2digit'!EB23*100-100</f>
        <v>3.48443161358303</v>
      </c>
      <c r="AO25" s="214">
        <f>'Jadual5-2digit'!EG23/'Jadual5-2digit'!EC23*100-100</f>
        <v>4.45393167953767</v>
      </c>
      <c r="AP25" s="259">
        <f>'Jadual5-2digit'!EH23/'Jadual5-2digit'!ED23*100-100</f>
        <v>4.53704886727746</v>
      </c>
      <c r="AQ25" s="244">
        <f>'Jadual5-2digit'!EI23/'Jadual5-2digit'!EE23*100-100</f>
        <v>4.96588162076699</v>
      </c>
      <c r="AR25" s="244">
        <f>'Jadual5-2digit'!EJ23/'Jadual5-2digit'!EF23*100-100</f>
        <v>4.36496982177425</v>
      </c>
      <c r="AS25" s="244" t="e">
        <f>'Jadual5-2digit'!#REF!/'Jadual5-2digit'!EG23*100-100</f>
        <v>#REF!</v>
      </c>
      <c r="AT25" s="72">
        <f>'Jadual5-2digit'!FL23/'Jadual5-2digit'!FK23*100-100</f>
        <v>4.41358423638837</v>
      </c>
      <c r="AU25" s="72">
        <f>'Jadual5-2digit'!R23/'Jadual5-2digit'!Q23*100-100</f>
        <v>0.110687823060005</v>
      </c>
      <c r="AV25" s="72">
        <f>'Jadual5-2digit'!S23/'Jadual5-2digit'!R23*100-100</f>
        <v>-1.18458355899521</v>
      </c>
      <c r="AW25" s="72">
        <f>'Jadual5-2digit'!T23/'Jadual5-2digit'!S23*100-100</f>
        <v>-0.393098350328231</v>
      </c>
      <c r="AX25" s="72">
        <f>'Jadual5-2digit'!U23/'Jadual5-2digit'!T23*100-100</f>
        <v>-2.02946280187236</v>
      </c>
      <c r="AY25" s="72">
        <f>'Jadual5-2digit'!W23/'Jadual5-2digit'!V23*100-100</f>
        <v>7.5235046530747</v>
      </c>
      <c r="AZ25" s="72">
        <f>'Jadual5-2digit'!X23/'Jadual5-2digit'!W23*100-100</f>
        <v>-2.74342975428704</v>
      </c>
      <c r="BA25" s="72">
        <f>'Jadual5-2digit'!Y23/'Jadual5-2digit'!X23*100-100</f>
        <v>5.20631499639346</v>
      </c>
      <c r="BB25" s="72">
        <f>'Jadual5-2digit'!Z23/'Jadual5-2digit'!Y23*100-100</f>
        <v>-3.13953699397069</v>
      </c>
      <c r="BC25" s="72">
        <f>'Jadual5-2digit'!AA23/'Jadual5-2digit'!Z23*100-100</f>
        <v>3.35171533317022</v>
      </c>
      <c r="BD25" s="72">
        <f>'Jadual5-2digit'!AB23/'Jadual5-2digit'!AA23*100-100</f>
        <v>1.55416479358624</v>
      </c>
      <c r="BE25" s="72">
        <f>'Jadual5-2digit'!AC23/'Jadual5-2digit'!AB23*100-100</f>
        <v>0.528350435190191</v>
      </c>
      <c r="BF25" s="72">
        <f>'Jadual5-2digit'!AD23/'Jadual5-2digit'!AC23*100-100</f>
        <v>0.651412868197369</v>
      </c>
      <c r="BG25" s="72">
        <f>'Jadual5-2digit'!AE23/'Jadual5-2digit'!AD23*100-100</f>
        <v>-0.414861854519955</v>
      </c>
      <c r="BH25" s="72">
        <f>'Jadual5-2digit'!AF23/'Jadual5-2digit'!AE23*100-100</f>
        <v>0.297009494971249</v>
      </c>
      <c r="BI25" s="72">
        <f>'Jadual5-2digit'!AG23/'Jadual5-2digit'!AF23*100-100</f>
        <v>-2.79749128166574</v>
      </c>
      <c r="BJ25" s="72">
        <f>'Jadual5-2digit'!AH23/'Jadual5-2digit'!AG23*100-100</f>
        <v>-2.96171375797934</v>
      </c>
      <c r="BK25" s="72">
        <f>'Jadual5-2digit'!AI23/'Jadual5-2digit'!AH23*100-100</f>
        <v>4.34206141990114</v>
      </c>
      <c r="BL25" s="72">
        <f>'Jadual5-2digit'!AJ23/'Jadual5-2digit'!AI23*100-100</f>
        <v>-1.79476150053569</v>
      </c>
      <c r="BM25" s="72">
        <f>'Jadual5-2digit'!AK23/'Jadual5-2digit'!AJ23*100-100</f>
        <v>4.97122367118459</v>
      </c>
      <c r="BN25" s="72">
        <f>'Jadual5-2digit'!AL23/'Jadual5-2digit'!AK23*100-100</f>
        <v>-2.52287436108996</v>
      </c>
      <c r="BO25" s="72">
        <f>'Jadual5-2digit'!AM23/'Jadual5-2digit'!AL23*100-100</f>
        <v>4.74564933972795</v>
      </c>
      <c r="BP25" s="72">
        <f>'Jadual5-2digit'!AN23/'Jadual5-2digit'!AM23*100-100</f>
        <v>-0.131291365823088</v>
      </c>
      <c r="BQ25" s="72">
        <f>'Jadual5-2digit'!AO23/'Jadual5-2digit'!AN23*100-100</f>
        <v>0.0420648887478023</v>
      </c>
      <c r="BR25" s="72">
        <f>'Jadual5-2digit'!AP23/'Jadual5-2digit'!AO23*100-100</f>
        <v>2.58678644605932</v>
      </c>
      <c r="BS25" s="72">
        <f>'Jadual5-2digit'!AQ23/'Jadual5-2digit'!AP23*100-100</f>
        <v>-3.12802650597142</v>
      </c>
      <c r="BT25" s="72">
        <f>'Jadual5-2digit'!DZ23/'Jadual5-2digit'!DY23*100-100</f>
        <v>2.02355732944768</v>
      </c>
      <c r="BU25" s="72">
        <f>'Jadual5-2digit'!EA23/'Jadual5-2digit'!DZ23*100-100</f>
        <v>6.02747957003973</v>
      </c>
      <c r="BV25" s="72">
        <f>'Jadual5-2digit'!EB23/'Jadual5-2digit'!EA23*100-100</f>
        <v>0.473454790401433</v>
      </c>
      <c r="BW25" s="72">
        <f>'Jadual5-2digit'!EC23/'Jadual5-2digit'!EB23*100-100</f>
        <v>-4.19209140034306</v>
      </c>
      <c r="BX25" s="72">
        <f>'Jadual5-2digit'!ED23/'Jadual5-2digit'!EC23*100-100</f>
        <v>2.35458387468255</v>
      </c>
      <c r="BY25" s="72">
        <f>'Jadual5-2digit'!EE23/'Jadual5-2digit'!ED23*100-100</f>
        <v>4.13064787833837</v>
      </c>
      <c r="BZ25" s="72">
        <f>'Jadual5-2digit'!EF23/'Jadual5-2digit'!EE23*100-100</f>
        <v>1.3416080348444</v>
      </c>
      <c r="CA25" s="72">
        <f>'Jadual5-2digit'!EG23/'Jadual5-2digit'!EF23*100-100</f>
        <v>-3.29450929781785</v>
      </c>
      <c r="CB25" s="72">
        <f>'Jadual5-2digit'!EH23/'Jadual5-2digit'!EG23*100-100</f>
        <v>2.43603054717394</v>
      </c>
      <c r="CC25" s="276"/>
      <c r="CD25" s="109" t="s">
        <v>682</v>
      </c>
      <c r="CE25" s="277"/>
      <c r="CF25" s="278"/>
      <c r="CG25" s="278"/>
      <c r="CH25" s="278"/>
      <c r="CI25" s="278"/>
      <c r="CJ25" s="278"/>
      <c r="CK25" s="287"/>
    </row>
    <row r="26" s="74" customFormat="1" ht="30.75" customHeight="1" spans="1:88">
      <c r="A26" s="199"/>
      <c r="B26" s="559" t="s">
        <v>683</v>
      </c>
      <c r="D26" s="75">
        <f>SUM(D27:D29)</f>
        <v>7.4595730969097</v>
      </c>
      <c r="E26" s="76"/>
      <c r="F26" s="119" t="s">
        <v>684</v>
      </c>
      <c r="G26" s="119"/>
      <c r="H26" s="206">
        <f>'Jadual5-2digit'!U24/'Jadual5-2digit'!I24*100-100</f>
        <v>5.36333845926148</v>
      </c>
      <c r="I26" s="206">
        <f>'Jadual5-2digit'!V24/'Jadual5-2digit'!J24*100-100</f>
        <v>3.05356083882684</v>
      </c>
      <c r="J26" s="206">
        <f>'Jadual5-2digit'!W24/'Jadual5-2digit'!K24*100-100</f>
        <v>3.23721612791698</v>
      </c>
      <c r="K26" s="206">
        <f>'Jadual5-2digit'!X24/'Jadual5-2digit'!L24*100-100</f>
        <v>2.77932130262144</v>
      </c>
      <c r="L26" s="206">
        <f>'Jadual5-2digit'!Y24/'Jadual5-2digit'!M24*100-100</f>
        <v>5.21332510472988</v>
      </c>
      <c r="M26" s="206">
        <f>'Jadual5-2digit'!Z24/'Jadual5-2digit'!N24*100-100</f>
        <v>4.83089590944698</v>
      </c>
      <c r="N26" s="206">
        <f>'Jadual5-2digit'!AA24/'Jadual5-2digit'!O24*100-100</f>
        <v>3.51038445357833</v>
      </c>
      <c r="O26" s="206">
        <f>'Jadual5-2digit'!AB24/'Jadual5-2digit'!P24*100-100</f>
        <v>4.66707832692602</v>
      </c>
      <c r="P26" s="206">
        <f>'Jadual5-2digit'!AC24/'Jadual5-2digit'!Q24*100-100</f>
        <v>3.17933588108077</v>
      </c>
      <c r="Q26" s="206">
        <f>'Jadual5-2digit'!AD24/'Jadual5-2digit'!R24*100-100</f>
        <v>4.0620372807637</v>
      </c>
      <c r="R26" s="206">
        <f>'Jadual5-2digit'!AE24/'Jadual5-2digit'!S24*100-100</f>
        <v>6.40213039310089</v>
      </c>
      <c r="S26" s="206">
        <f>'Jadual5-2digit'!AF24/'Jadual5-2digit'!T24*100-100</f>
        <v>2.31211235991941</v>
      </c>
      <c r="T26" s="206">
        <f>'Jadual5-2digit'!AG24/'Jadual5-2digit'!U24*100-100</f>
        <v>3.26661354856664</v>
      </c>
      <c r="U26" s="206">
        <f>'Jadual5-2digit'!AH24/'Jadual5-2digit'!V24*100-100</f>
        <v>4.26803011956758</v>
      </c>
      <c r="V26" s="206">
        <f>'Jadual5-2digit'!AI24/'Jadual5-2digit'!W24*100-100</f>
        <v>3.99451966751832</v>
      </c>
      <c r="W26" s="206">
        <f>'Jadual5-2digit'!AJ24/'Jadual5-2digit'!X24*100-100</f>
        <v>4.30326382152116</v>
      </c>
      <c r="X26" s="206">
        <f>'Jadual5-2digit'!AK24/'Jadual5-2digit'!Y24*100-100</f>
        <v>4.42864833185467</v>
      </c>
      <c r="Y26" s="206">
        <f>'Jadual5-2digit'!AL24/'Jadual5-2digit'!Z24*100-100</f>
        <v>3.62810443056227</v>
      </c>
      <c r="Z26" s="206">
        <f>'Jadual5-2digit'!AM24/'Jadual5-2digit'!AA24*100-100</f>
        <v>8.19331217890658</v>
      </c>
      <c r="AA26" s="242">
        <f>'Jadual5-2digit'!AN24/'Jadual5-2digit'!AB24*100-100</f>
        <v>7.5900361464704</v>
      </c>
      <c r="AB26" s="206">
        <f>'Jadual5-2digit'!AO24/'Jadual5-2digit'!AC24*100-100</f>
        <v>4.794992936987</v>
      </c>
      <c r="AC26" s="206">
        <f>'Jadual5-2digit'!AP24/'Jadual5-2digit'!AD24*100-100</f>
        <v>5.00382960206134</v>
      </c>
      <c r="AD26" s="206">
        <f>'Jadual5-2digit'!AQ24/'Jadual5-2digit'!AE24*100-100</f>
        <v>4.7045574719935</v>
      </c>
      <c r="AE26" s="206">
        <f>'Jadual5-2digit'!AR24/'Jadual5-2digit'!AF24*100-100</f>
        <v>4.67066121623247</v>
      </c>
      <c r="AF26" s="206" t="e">
        <f>'Jadual5-2digit'!#REF!/'Jadual5-2digit'!#REF!*100-100</f>
        <v>#REF!</v>
      </c>
      <c r="AG26" s="206" t="e">
        <f>'Jadual5-2digit'!DY24/'Jadual5-2digit'!#REF!*100-100</f>
        <v>#REF!</v>
      </c>
      <c r="AH26" s="206" t="e">
        <f>'Jadual5-2digit'!DZ24/'Jadual5-2digit'!#REF!*100-100</f>
        <v>#REF!</v>
      </c>
      <c r="AI26" s="206" t="e">
        <f>'Jadual5-2digit'!EA24/'Jadual5-2digit'!#REF!*100-100</f>
        <v>#REF!</v>
      </c>
      <c r="AJ26" s="206" t="e">
        <f>'Jadual5-2digit'!EB24/'Jadual5-2digit'!#REF!*100-100</f>
        <v>#REF!</v>
      </c>
      <c r="AK26" s="206">
        <f>'Jadual5-2digit'!EC24/'Jadual5-2digit'!DY24*100-100</f>
        <v>3.90826736413929</v>
      </c>
      <c r="AL26" s="206">
        <f>'Jadual5-2digit'!ED24/'Jadual5-2digit'!DZ24*100-100</f>
        <v>4.27615350453998</v>
      </c>
      <c r="AM26" s="206">
        <f>'Jadual5-2digit'!EE24/'Jadual5-2digit'!EA24*100-100</f>
        <v>3.77599893847159</v>
      </c>
      <c r="AN26" s="206">
        <f>'Jadual5-2digit'!EF24/'Jadual5-2digit'!EB24*100-100</f>
        <v>4.23398536166835</v>
      </c>
      <c r="AO26" s="206">
        <f>'Jadual5-2digit'!EG24/'Jadual5-2digit'!EC24*100-100</f>
        <v>3.82599181383078</v>
      </c>
      <c r="AP26" s="256">
        <f>'Jadual5-2digit'!EH24/'Jadual5-2digit'!ED24*100-100</f>
        <v>4.11414928453566</v>
      </c>
      <c r="AQ26" s="242">
        <f>'Jadual5-2digit'!EI24/'Jadual5-2digit'!EE24*100-100</f>
        <v>6.85700041357329</v>
      </c>
      <c r="AR26" s="242">
        <f>'Jadual5-2digit'!EJ24/'Jadual5-2digit'!EF24*100-100</f>
        <v>4.79381896682169</v>
      </c>
      <c r="AS26" s="242" t="e">
        <f>'Jadual5-2digit'!#REF!/'Jadual5-2digit'!EG24*100-100</f>
        <v>#REF!</v>
      </c>
      <c r="AT26" s="66">
        <f>'Jadual5-2digit'!FL24/'Jadual5-2digit'!FK24*100-100</f>
        <v>4.04611730048015</v>
      </c>
      <c r="AU26" s="66">
        <f>'Jadual5-2digit'!R24/'Jadual5-2digit'!Q24*100-100</f>
        <v>0.558095591293323</v>
      </c>
      <c r="AV26" s="66">
        <f>'Jadual5-2digit'!S24/'Jadual5-2digit'!R24*100-100</f>
        <v>-3.08400716394061</v>
      </c>
      <c r="AW26" s="66">
        <f>'Jadual5-2digit'!T24/'Jadual5-2digit'!S24*100-100</f>
        <v>3.58256304719997</v>
      </c>
      <c r="AX26" s="66">
        <f>'Jadual5-2digit'!U24/'Jadual5-2digit'!T24*100-100</f>
        <v>2.14377320950678</v>
      </c>
      <c r="AY26" s="66">
        <f>'Jadual5-2digit'!W24/'Jadual5-2digit'!V24*100-100</f>
        <v>11.9630582587033</v>
      </c>
      <c r="AZ26" s="66">
        <f>'Jadual5-2digit'!X24/'Jadual5-2digit'!W24*100-100</f>
        <v>-1.02862267701708</v>
      </c>
      <c r="BA26" s="66">
        <f>'Jadual5-2digit'!Y24/'Jadual5-2digit'!X24*100-100</f>
        <v>1.40409475358287</v>
      </c>
      <c r="BB26" s="66">
        <f>'Jadual5-2digit'!Z24/'Jadual5-2digit'!Y24*100-100</f>
        <v>3.07587875080708</v>
      </c>
      <c r="BC26" s="66">
        <f>'Jadual5-2digit'!AA24/'Jadual5-2digit'!Z24*100-100</f>
        <v>-2.15861001289119</v>
      </c>
      <c r="BD26" s="66">
        <f>'Jadual5-2digit'!AB24/'Jadual5-2digit'!AA24*100-100</f>
        <v>-2.23045761269131</v>
      </c>
      <c r="BE26" s="66">
        <f>'Jadual5-2digit'!AC24/'Jadual5-2digit'!AB24*100-100</f>
        <v>1.83441928994412</v>
      </c>
      <c r="BF26" s="66">
        <f>'Jadual5-2digit'!AD24/'Jadual5-2digit'!AC24*100-100</f>
        <v>1.41837222488388</v>
      </c>
      <c r="BG26" s="66">
        <f>'Jadual5-2digit'!AE24/'Jadual5-2digit'!AD24*100-100</f>
        <v>-0.904610592075628</v>
      </c>
      <c r="BH26" s="66">
        <f>'Jadual5-2digit'!AF24/'Jadual5-2digit'!AE24*100-100</f>
        <v>-0.399072933405108</v>
      </c>
      <c r="BI26" s="66">
        <f>'Jadual5-2digit'!AG24/'Jadual5-2digit'!AF24*100-100</f>
        <v>3.0967039104037</v>
      </c>
      <c r="BJ26" s="66">
        <f>'Jadual5-2digit'!AH24/'Jadual5-2digit'!AG24*100-100</f>
        <v>-10.4521361854387</v>
      </c>
      <c r="BK26" s="66">
        <f>'Jadual5-2digit'!AI24/'Jadual5-2digit'!AH24*100-100</f>
        <v>11.6693626106505</v>
      </c>
      <c r="BL26" s="66">
        <f>'Jadual5-2digit'!AJ24/'Jadual5-2digit'!AI24*100-100</f>
        <v>-0.734791480336966</v>
      </c>
      <c r="BM26" s="66">
        <f>'Jadual5-2digit'!AK24/'Jadual5-2digit'!AJ24*100-100</f>
        <v>1.52599412950505</v>
      </c>
      <c r="BN26" s="66">
        <f>'Jadual5-2digit'!AL24/'Jadual5-2digit'!AK24*100-100</f>
        <v>2.28570510188565</v>
      </c>
      <c r="BO26" s="66">
        <f>'Jadual5-2digit'!AM24/'Jadual5-2digit'!AL24*100-100</f>
        <v>2.15167120022528</v>
      </c>
      <c r="BP26" s="66">
        <f>'Jadual5-2digit'!AN24/'Jadual5-2digit'!AM24*100-100</f>
        <v>-2.7756116562886</v>
      </c>
      <c r="BQ26" s="66">
        <f>'Jadual5-2digit'!AO24/'Jadual5-2digit'!AN24*100-100</f>
        <v>-0.81110080022998</v>
      </c>
      <c r="BR26" s="66">
        <f>'Jadual5-2digit'!AP24/'Jadual5-2digit'!AO24*100-100</f>
        <v>1.62047992143624</v>
      </c>
      <c r="BS26" s="66">
        <f>'Jadual5-2digit'!AQ24/'Jadual5-2digit'!AP24*100-100</f>
        <v>-1.18704303649602</v>
      </c>
      <c r="BT26" s="66">
        <f>'Jadual5-2digit'!DZ24/'Jadual5-2digit'!DY24*100-100</f>
        <v>4.0306065363815</v>
      </c>
      <c r="BU26" s="66">
        <f>'Jadual5-2digit'!EA24/'Jadual5-2digit'!DZ24*100-100</f>
        <v>-0.127120486450806</v>
      </c>
      <c r="BV26" s="66">
        <f>'Jadual5-2digit'!EB24/'Jadual5-2digit'!EA24*100-100</f>
        <v>0.688005929711835</v>
      </c>
      <c r="BW26" s="66">
        <f>'Jadual5-2digit'!EC24/'Jadual5-2digit'!EB24*100-100</f>
        <v>-0.673836500052872</v>
      </c>
      <c r="BX26" s="66">
        <f>'Jadual5-2digit'!ED24/'Jadual5-2digit'!EC24*100-100</f>
        <v>4.39892581734973</v>
      </c>
      <c r="BY26" s="66">
        <f>'Jadual5-2digit'!EE24/'Jadual5-2digit'!ED24*100-100</f>
        <v>-0.606155002361731</v>
      </c>
      <c r="BZ26" s="66">
        <f>'Jadual5-2digit'!EF24/'Jadual5-2digit'!EE24*100-100</f>
        <v>1.13236435715423</v>
      </c>
      <c r="CA26" s="66">
        <f>'Jadual5-2digit'!EG24/'Jadual5-2digit'!EF24*100-100</f>
        <v>-1.06261981001484</v>
      </c>
      <c r="CB26" s="66">
        <f>'Jadual5-2digit'!EH24/'Jadual5-2digit'!EG24*100-100</f>
        <v>4.68867340253797</v>
      </c>
      <c r="CC26" s="106" t="s">
        <v>685</v>
      </c>
      <c r="CD26" s="106"/>
      <c r="CE26" s="274"/>
      <c r="CF26" s="275"/>
      <c r="CG26" s="275"/>
      <c r="CH26" s="275"/>
      <c r="CI26" s="275"/>
      <c r="CJ26" s="275"/>
    </row>
    <row r="27" s="25" customFormat="1" ht="12.75" customHeight="1" spans="1:88">
      <c r="A27" s="199"/>
      <c r="B27" s="67"/>
      <c r="C27" s="68">
        <v>5.1</v>
      </c>
      <c r="D27" s="69">
        <v>2.75289194711448</v>
      </c>
      <c r="E27" s="70">
        <v>23</v>
      </c>
      <c r="F27" s="125"/>
      <c r="G27" s="80" t="s">
        <v>686</v>
      </c>
      <c r="H27" s="214">
        <f>'Jadual5-2digit'!U25/'Jadual5-2digit'!I25*100-100</f>
        <v>7.10178034184526</v>
      </c>
      <c r="I27" s="214">
        <f>'Jadual5-2digit'!V25/'Jadual5-2digit'!J25*100-100</f>
        <v>3.52350929470755</v>
      </c>
      <c r="J27" s="214">
        <f>'Jadual5-2digit'!W25/'Jadual5-2digit'!K25*100-100</f>
        <v>3.81575321406591</v>
      </c>
      <c r="K27" s="214">
        <f>'Jadual5-2digit'!X25/'Jadual5-2digit'!L25*100-100</f>
        <v>4.38353445569099</v>
      </c>
      <c r="L27" s="214">
        <f>'Jadual5-2digit'!Y25/'Jadual5-2digit'!M25*100-100</f>
        <v>3.9651322774791</v>
      </c>
      <c r="M27" s="214">
        <f>'Jadual5-2digit'!Z25/'Jadual5-2digit'!N25*100-100</f>
        <v>4.36129881197007</v>
      </c>
      <c r="N27" s="214">
        <f>'Jadual5-2digit'!AA25/'Jadual5-2digit'!O25*100-100</f>
        <v>3.82818556424344</v>
      </c>
      <c r="O27" s="214">
        <f>'Jadual5-2digit'!AB25/'Jadual5-2digit'!P25*100-100</f>
        <v>6.32733919123123</v>
      </c>
      <c r="P27" s="214">
        <f>'Jadual5-2digit'!AC25/'Jadual5-2digit'!Q25*100-100</f>
        <v>4.22266518238817</v>
      </c>
      <c r="Q27" s="214">
        <f>'Jadual5-2digit'!AD25/'Jadual5-2digit'!R25*100-100</f>
        <v>4.51209825125581</v>
      </c>
      <c r="R27" s="214">
        <f>'Jadual5-2digit'!AE25/'Jadual5-2digit'!S25*100-100</f>
        <v>4.87441851871317</v>
      </c>
      <c r="S27" s="214">
        <f>'Jadual5-2digit'!AF25/'Jadual5-2digit'!T25*100-100</f>
        <v>2.15060689124364</v>
      </c>
      <c r="T27" s="214">
        <f>'Jadual5-2digit'!AG25/'Jadual5-2digit'!U25*100-100</f>
        <v>2.21582357280626</v>
      </c>
      <c r="U27" s="214">
        <f>'Jadual5-2digit'!AH25/'Jadual5-2digit'!V25*100-100</f>
        <v>6.08936233595523</v>
      </c>
      <c r="V27" s="214">
        <f>'Jadual5-2digit'!AI25/'Jadual5-2digit'!W25*100-100</f>
        <v>4.70854301279164</v>
      </c>
      <c r="W27" s="214">
        <f>'Jadual5-2digit'!AJ25/'Jadual5-2digit'!X25*100-100</f>
        <v>4.64905542821911</v>
      </c>
      <c r="X27" s="214">
        <f>'Jadual5-2digit'!AK25/'Jadual5-2digit'!Y25*100-100</f>
        <v>5.0042495594943</v>
      </c>
      <c r="Y27" s="214">
        <f>'Jadual5-2digit'!AL25/'Jadual5-2digit'!Z25*100-100</f>
        <v>3.95199821879282</v>
      </c>
      <c r="Z27" s="214">
        <f>'Jadual5-2digit'!AM25/'Jadual5-2digit'!AA25*100-100</f>
        <v>6.26305468955273</v>
      </c>
      <c r="AA27" s="244">
        <f>'Jadual5-2digit'!AN25/'Jadual5-2digit'!AB25*100-100</f>
        <v>5.53810053836006</v>
      </c>
      <c r="AB27" s="214">
        <f>'Jadual5-2digit'!AO25/'Jadual5-2digit'!AC25*100-100</f>
        <v>3.79245405881996</v>
      </c>
      <c r="AC27" s="214">
        <f>'Jadual5-2digit'!AP25/'Jadual5-2digit'!AD25*100-100</f>
        <v>3.86677283179704</v>
      </c>
      <c r="AD27" s="214">
        <f>'Jadual5-2digit'!AQ25/'Jadual5-2digit'!AE25*100-100</f>
        <v>4.14519364348077</v>
      </c>
      <c r="AE27" s="214">
        <f>'Jadual5-2digit'!AR25/'Jadual5-2digit'!AF25*100-100</f>
        <v>4.1596623768815</v>
      </c>
      <c r="AF27" s="214" t="e">
        <f>'Jadual5-2digit'!#REF!/'Jadual5-2digit'!#REF!*100-100</f>
        <v>#REF!</v>
      </c>
      <c r="AG27" s="214" t="e">
        <f>'Jadual5-2digit'!DY25/'Jadual5-2digit'!#REF!*100-100</f>
        <v>#REF!</v>
      </c>
      <c r="AH27" s="214" t="e">
        <f>'Jadual5-2digit'!DZ25/'Jadual5-2digit'!#REF!*100-100</f>
        <v>#REF!</v>
      </c>
      <c r="AI27" s="214" t="e">
        <f>'Jadual5-2digit'!EA25/'Jadual5-2digit'!#REF!*100-100</f>
        <v>#REF!</v>
      </c>
      <c r="AJ27" s="214" t="e">
        <f>'Jadual5-2digit'!EB25/'Jadual5-2digit'!#REF!*100-100</f>
        <v>#REF!</v>
      </c>
      <c r="AK27" s="214">
        <f>'Jadual5-2digit'!EC25/'Jadual5-2digit'!DY25*100-100</f>
        <v>4.82284000414013</v>
      </c>
      <c r="AL27" s="214">
        <f>'Jadual5-2digit'!ED25/'Jadual5-2digit'!DZ25*100-100</f>
        <v>4.23748369085986</v>
      </c>
      <c r="AM27" s="214">
        <f>'Jadual5-2digit'!EE25/'Jadual5-2digit'!EA25*100-100</f>
        <v>4.79195699602089</v>
      </c>
      <c r="AN27" s="214">
        <f>'Jadual5-2digit'!EF25/'Jadual5-2digit'!EB25*100-100</f>
        <v>3.82753642520079</v>
      </c>
      <c r="AO27" s="214">
        <f>'Jadual5-2digit'!EG25/'Jadual5-2digit'!EC25*100-100</f>
        <v>4.28258432574569</v>
      </c>
      <c r="AP27" s="259">
        <f>'Jadual5-2digit'!EH25/'Jadual5-2digit'!ED25*100-100</f>
        <v>4.52664839826744</v>
      </c>
      <c r="AQ27" s="244">
        <f>'Jadual5-2digit'!EI25/'Jadual5-2digit'!EE25*100-100</f>
        <v>5.19292943192178</v>
      </c>
      <c r="AR27" s="244">
        <f>'Jadual5-2digit'!EJ25/'Jadual5-2digit'!EF25*100-100</f>
        <v>4.05659809359122</v>
      </c>
      <c r="AS27" s="244" t="e">
        <f>'Jadual5-2digit'!#REF!/'Jadual5-2digit'!EG25*100-100</f>
        <v>#REF!</v>
      </c>
      <c r="AT27" s="72">
        <f>'Jadual5-2digit'!FL25/'Jadual5-2digit'!FK25*100-100</f>
        <v>4.50407546997256</v>
      </c>
      <c r="AU27" s="72">
        <f>'Jadual5-2digit'!R25/'Jadual5-2digit'!Q25*100-100</f>
        <v>5.365359794705</v>
      </c>
      <c r="AV27" s="72">
        <f>'Jadual5-2digit'!S25/'Jadual5-2digit'!R25*100-100</f>
        <v>-2.03418088931352</v>
      </c>
      <c r="AW27" s="72">
        <f>'Jadual5-2digit'!T25/'Jadual5-2digit'!S25*100-100</f>
        <v>4.09848810554927</v>
      </c>
      <c r="AX27" s="72">
        <f>'Jadual5-2digit'!U25/'Jadual5-2digit'!T25*100-100</f>
        <v>-6.33981939619078</v>
      </c>
      <c r="AY27" s="72">
        <f>'Jadual5-2digit'!W25/'Jadual5-2digit'!V25*100-100</f>
        <v>13.83346347553</v>
      </c>
      <c r="AZ27" s="72">
        <f>'Jadual5-2digit'!X25/'Jadual5-2digit'!W25*100-100</f>
        <v>-2.91070892560515</v>
      </c>
      <c r="BA27" s="72">
        <f>'Jadual5-2digit'!Y25/'Jadual5-2digit'!X25*100-100</f>
        <v>1.11988369013206</v>
      </c>
      <c r="BB27" s="72">
        <f>'Jadual5-2digit'!Z25/'Jadual5-2digit'!Y25*100-100</f>
        <v>4.17686755013908</v>
      </c>
      <c r="BC27" s="72">
        <f>'Jadual5-2digit'!AA25/'Jadual5-2digit'!Z25*100-100</f>
        <v>-3.05872163870895</v>
      </c>
      <c r="BD27" s="72">
        <f>'Jadual5-2digit'!AB25/'Jadual5-2digit'!AA25*100-100</f>
        <v>2.76689824316649</v>
      </c>
      <c r="BE27" s="72">
        <f>'Jadual5-2digit'!AC25/'Jadual5-2digit'!AB25*100-100</f>
        <v>-0.99902400458538</v>
      </c>
      <c r="BF27" s="72">
        <f>'Jadual5-2digit'!AD25/'Jadual5-2digit'!AC25*100-100</f>
        <v>5.6579662002729</v>
      </c>
      <c r="BG27" s="72">
        <f>'Jadual5-2digit'!AE25/'Jadual5-2digit'!AD25*100-100</f>
        <v>-1.6945551198975</v>
      </c>
      <c r="BH27" s="72">
        <f>'Jadual5-2digit'!AF25/'Jadual5-2digit'!AE25*100-100</f>
        <v>1.39482904065251</v>
      </c>
      <c r="BI27" s="72">
        <f>'Jadual5-2digit'!AG25/'Jadual5-2digit'!AF25*100-100</f>
        <v>-6.28002331313824</v>
      </c>
      <c r="BJ27" s="72">
        <f>'Jadual5-2digit'!AH25/'Jadual5-2digit'!AG25*100-100</f>
        <v>-6.39620924190916</v>
      </c>
      <c r="BK27" s="72">
        <f>'Jadual5-2digit'!AI25/'Jadual5-2digit'!AH25*100-100</f>
        <v>12.3518498384163</v>
      </c>
      <c r="BL27" s="72">
        <f>'Jadual5-2digit'!AJ25/'Jadual5-2digit'!AI25*100-100</f>
        <v>-2.96586781949952</v>
      </c>
      <c r="BM27" s="72">
        <f>'Jadual5-2digit'!AK25/'Jadual5-2digit'!AJ25*100-100</f>
        <v>1.46309929867236</v>
      </c>
      <c r="BN27" s="72">
        <f>'Jadual5-2digit'!AL25/'Jadual5-2digit'!AK25*100-100</f>
        <v>3.13290743414774</v>
      </c>
      <c r="BO27" s="72">
        <f>'Jadual5-2digit'!AM25/'Jadual5-2digit'!AL25*100-100</f>
        <v>-0.903527198203264</v>
      </c>
      <c r="BP27" s="72">
        <f>'Jadual5-2digit'!AN25/'Jadual5-2digit'!AM25*100-100</f>
        <v>2.06579577905765</v>
      </c>
      <c r="BQ27" s="72">
        <f>'Jadual5-2digit'!AO25/'Jadual5-2digit'!AN25*100-100</f>
        <v>-2.63654357653007</v>
      </c>
      <c r="BR27" s="72">
        <f>'Jadual5-2digit'!AP25/'Jadual5-2digit'!AO25*100-100</f>
        <v>5.73362074061943</v>
      </c>
      <c r="BS27" s="72">
        <f>'Jadual5-2digit'!AQ25/'Jadual5-2digit'!AP25*100-100</f>
        <v>-1.43104176514282</v>
      </c>
      <c r="BT27" s="72">
        <f>'Jadual5-2digit'!DZ25/'Jadual5-2digit'!DY25*100-100</f>
        <v>4.89365286520575</v>
      </c>
      <c r="BU27" s="72">
        <f>'Jadual5-2digit'!EA25/'Jadual5-2digit'!DZ25*100-100</f>
        <v>0.93258640861977</v>
      </c>
      <c r="BV27" s="72">
        <f>'Jadual5-2digit'!EB25/'Jadual5-2digit'!EA25*100-100</f>
        <v>6.17030315672571</v>
      </c>
      <c r="BW27" s="72">
        <f>'Jadual5-2digit'!EC25/'Jadual5-2digit'!EB25*100-100</f>
        <v>-6.74497290534792</v>
      </c>
      <c r="BX27" s="72">
        <f>'Jadual5-2digit'!ED25/'Jadual5-2digit'!EC25*100-100</f>
        <v>4.30790111563235</v>
      </c>
      <c r="BY27" s="72">
        <f>'Jadual5-2digit'!EE25/'Jadual5-2digit'!ED25*100-100</f>
        <v>1.46947988304798</v>
      </c>
      <c r="BZ27" s="72">
        <f>'Jadual5-2digit'!EF25/'Jadual5-2digit'!EE25*100-100</f>
        <v>5.1931974006185</v>
      </c>
      <c r="CA27" s="72">
        <f>'Jadual5-2digit'!EG25/'Jadual5-2digit'!EF25*100-100</f>
        <v>-6.33626144251505</v>
      </c>
      <c r="CB27" s="72">
        <f>'Jadual5-2digit'!EH25/'Jadual5-2digit'!EG25*100-100</f>
        <v>4.55202443983917</v>
      </c>
      <c r="CC27" s="276"/>
      <c r="CD27" s="109" t="s">
        <v>812</v>
      </c>
      <c r="CE27" s="277"/>
      <c r="CF27" s="278"/>
      <c r="CG27" s="278"/>
      <c r="CH27" s="278"/>
      <c r="CI27" s="278"/>
      <c r="CJ27" s="278"/>
    </row>
    <row r="28" s="26" customFormat="1" ht="16.5" customHeight="1" spans="1:88">
      <c r="A28" s="199"/>
      <c r="C28" s="68">
        <v>5.2</v>
      </c>
      <c r="D28" s="95">
        <v>2.64799094890528</v>
      </c>
      <c r="E28" s="73">
        <v>24</v>
      </c>
      <c r="F28" s="125"/>
      <c r="G28" s="80" t="s">
        <v>688</v>
      </c>
      <c r="H28" s="214">
        <f>'Jadual5-2digit'!U26/'Jadual5-2digit'!I26*100-100</f>
        <v>1.29889606800884</v>
      </c>
      <c r="I28" s="214">
        <f>'Jadual5-2digit'!V26/'Jadual5-2digit'!J26*100-100</f>
        <v>-2.38093671633285</v>
      </c>
      <c r="J28" s="214">
        <f>'Jadual5-2digit'!W26/'Jadual5-2digit'!K26*100-100</f>
        <v>0.387435399943811</v>
      </c>
      <c r="K28" s="214">
        <f>'Jadual5-2digit'!X26/'Jadual5-2digit'!L26*100-100</f>
        <v>-0.0916922065235468</v>
      </c>
      <c r="L28" s="214">
        <f>'Jadual5-2digit'!Y26/'Jadual5-2digit'!M26*100-100</f>
        <v>3.82849551790714</v>
      </c>
      <c r="M28" s="214">
        <f>'Jadual5-2digit'!Z26/'Jadual5-2digit'!N26*100-100</f>
        <v>3.96018528439086</v>
      </c>
      <c r="N28" s="214">
        <f>'Jadual5-2digit'!AA26/'Jadual5-2digit'!O26*100-100</f>
        <v>1.23419112544178</v>
      </c>
      <c r="O28" s="214">
        <f>'Jadual5-2digit'!AB26/'Jadual5-2digit'!P26*100-100</f>
        <v>1.55257434880924</v>
      </c>
      <c r="P28" s="214">
        <f>'Jadual5-2digit'!AC26/'Jadual5-2digit'!Q26*100-100</f>
        <v>0.760925393143168</v>
      </c>
      <c r="Q28" s="214">
        <f>'Jadual5-2digit'!AD26/'Jadual5-2digit'!R26*100-100</f>
        <v>1.1572857283974</v>
      </c>
      <c r="R28" s="214">
        <f>'Jadual5-2digit'!AE26/'Jadual5-2digit'!S26*100-100</f>
        <v>8.40262461921884</v>
      </c>
      <c r="S28" s="214">
        <f>'Jadual5-2digit'!AF26/'Jadual5-2digit'!T26*100-100</f>
        <v>5.29450477729149</v>
      </c>
      <c r="T28" s="214">
        <f>'Jadual5-2digit'!AG26/'Jadual5-2digit'!U26*100-100</f>
        <v>4.6290447650934</v>
      </c>
      <c r="U28" s="214">
        <f>'Jadual5-2digit'!AH26/'Jadual5-2digit'!V26*100-100</f>
        <v>3.6745475580714</v>
      </c>
      <c r="V28" s="214">
        <f>'Jadual5-2digit'!AI26/'Jadual5-2digit'!W26*100-100</f>
        <v>5.32682353002923</v>
      </c>
      <c r="W28" s="214">
        <f>'Jadual5-2digit'!AJ26/'Jadual5-2digit'!X26*100-100</f>
        <v>4.92255499732796</v>
      </c>
      <c r="X28" s="214">
        <f>'Jadual5-2digit'!AK26/'Jadual5-2digit'!Y26*100-100</f>
        <v>5.2755663299769</v>
      </c>
      <c r="Y28" s="214">
        <f>'Jadual5-2digit'!AL26/'Jadual5-2digit'!Z26*100-100</f>
        <v>3.98739404003132</v>
      </c>
      <c r="Z28" s="214">
        <f>'Jadual5-2digit'!AM26/'Jadual5-2digit'!AA26*100-100</f>
        <v>8.41645389989736</v>
      </c>
      <c r="AA28" s="244">
        <f>'Jadual5-2digit'!AN26/'Jadual5-2digit'!AB26*100-100</f>
        <v>7.72359025694587</v>
      </c>
      <c r="AB28" s="214">
        <f>'Jadual5-2digit'!AO26/'Jadual5-2digit'!AC26*100-100</f>
        <v>5.0557821141888</v>
      </c>
      <c r="AC28" s="214">
        <f>'Jadual5-2digit'!AP26/'Jadual5-2digit'!AD26*100-100</f>
        <v>5.54409325247491</v>
      </c>
      <c r="AD28" s="214">
        <f>'Jadual5-2digit'!AQ26/'Jadual5-2digit'!AE26*100-100</f>
        <v>5.00275627517107</v>
      </c>
      <c r="AE28" s="214">
        <f>'Jadual5-2digit'!AR26/'Jadual5-2digit'!AF26*100-100</f>
        <v>5.4320947642485</v>
      </c>
      <c r="AF28" s="214" t="e">
        <f>'Jadual5-2digit'!#REF!/'Jadual5-2digit'!#REF!*100-100</f>
        <v>#REF!</v>
      </c>
      <c r="AG28" s="214" t="e">
        <f>'Jadual5-2digit'!DY26/'Jadual5-2digit'!#REF!*100-100</f>
        <v>#REF!</v>
      </c>
      <c r="AH28" s="214" t="e">
        <f>'Jadual5-2digit'!DZ26/'Jadual5-2digit'!#REF!*100-100</f>
        <v>#REF!</v>
      </c>
      <c r="AI28" s="214" t="e">
        <f>'Jadual5-2digit'!EA26/'Jadual5-2digit'!#REF!*100-100</f>
        <v>#REF!</v>
      </c>
      <c r="AJ28" s="214" t="e">
        <f>'Jadual5-2digit'!EB26/'Jadual5-2digit'!#REF!*100-100</f>
        <v>#REF!</v>
      </c>
      <c r="AK28" s="214">
        <f>'Jadual5-2digit'!EC26/'Jadual5-2digit'!DY26*100-100</f>
        <v>-0.238775090738699</v>
      </c>
      <c r="AL28" s="214">
        <f>'Jadual5-2digit'!ED26/'Jadual5-2digit'!DZ26*100-100</f>
        <v>2.55533031214927</v>
      </c>
      <c r="AM28" s="214">
        <f>'Jadual5-2digit'!EE26/'Jadual5-2digit'!EA26*100-100</f>
        <v>1.17962391792925</v>
      </c>
      <c r="AN28" s="214">
        <f>'Jadual5-2digit'!EF26/'Jadual5-2digit'!EB26*100-100</f>
        <v>4.8704144291642</v>
      </c>
      <c r="AO28" s="214">
        <f>'Jadual5-2digit'!EG26/'Jadual5-2digit'!EC26*100-100</f>
        <v>4.56577847273614</v>
      </c>
      <c r="AP28" s="259">
        <f>'Jadual5-2digit'!EH26/'Jadual5-2digit'!ED26*100-100</f>
        <v>4.71297990239437</v>
      </c>
      <c r="AQ28" s="244">
        <f>'Jadual5-2digit'!EI26/'Jadual5-2digit'!EE26*100-100</f>
        <v>7.07706256304166</v>
      </c>
      <c r="AR28" s="244">
        <f>'Jadual5-2digit'!EJ26/'Jadual5-2digit'!EF26*100-100</f>
        <v>5.32533885116482</v>
      </c>
      <c r="AS28" s="244" t="e">
        <f>'Jadual5-2digit'!#REF!/'Jadual5-2digit'!EG26*100-100</f>
        <v>#REF!</v>
      </c>
      <c r="AT28" s="72">
        <f>'Jadual5-2digit'!FL26/'Jadual5-2digit'!FK26*100-100</f>
        <v>4.78594844267124</v>
      </c>
      <c r="AU28" s="72">
        <f>'Jadual5-2digit'!R26/'Jadual5-2digit'!Q26*100-100</f>
        <v>-3.60523668662357</v>
      </c>
      <c r="AV28" s="72">
        <f>'Jadual5-2digit'!S26/'Jadual5-2digit'!R26*100-100</f>
        <v>-6.25606086163023</v>
      </c>
      <c r="AW28" s="72">
        <f>'Jadual5-2digit'!T26/'Jadual5-2digit'!S26*100-100</f>
        <v>1.09083988667898</v>
      </c>
      <c r="AX28" s="72">
        <f>'Jadual5-2digit'!U26/'Jadual5-2digit'!T26*100-100</f>
        <v>-1.34324652532042</v>
      </c>
      <c r="AY28" s="72">
        <f>'Jadual5-2digit'!W26/'Jadual5-2digit'!V26*100-100</f>
        <v>8.80553235601988</v>
      </c>
      <c r="AZ28" s="72">
        <f>'Jadual5-2digit'!X26/'Jadual5-2digit'!W26*100-100</f>
        <v>0.24787057411082</v>
      </c>
      <c r="BA28" s="72">
        <f>'Jadual5-2digit'!Y26/'Jadual5-2digit'!X26*100-100</f>
        <v>-0.65304071324536</v>
      </c>
      <c r="BB28" s="72">
        <f>'Jadual5-2digit'!Z26/'Jadual5-2digit'!Y26*100-100</f>
        <v>6.60890318692906</v>
      </c>
      <c r="BC28" s="72">
        <f>'Jadual5-2digit'!AA26/'Jadual5-2digit'!Z26*100-100</f>
        <v>0.148008898019711</v>
      </c>
      <c r="BD28" s="72">
        <f>'Jadual5-2digit'!AB26/'Jadual5-2digit'!AA26*100-100</f>
        <v>-5.49794657352429</v>
      </c>
      <c r="BE28" s="72">
        <f>'Jadual5-2digit'!AC26/'Jadual5-2digit'!AB26*100-100</f>
        <v>2.10568393492807</v>
      </c>
      <c r="BF28" s="72">
        <f>'Jadual5-2digit'!AD26/'Jadual5-2digit'!AC26*100-100</f>
        <v>-3.22605139674491</v>
      </c>
      <c r="BG28" s="72">
        <f>'Jadual5-2digit'!AE26/'Jadual5-2digit'!AD26*100-100</f>
        <v>0.458300868494348</v>
      </c>
      <c r="BH28" s="72">
        <f>'Jadual5-2digit'!AF26/'Jadual5-2digit'!AE26*100-100</f>
        <v>-1.80763647763943</v>
      </c>
      <c r="BI28" s="72">
        <f>'Jadual5-2digit'!AG26/'Jadual5-2digit'!AF26*100-100</f>
        <v>-1.9667560285898</v>
      </c>
      <c r="BJ28" s="72">
        <f>'Jadual5-2digit'!AH26/'Jadual5-2digit'!AG26*100-100</f>
        <v>-0.764034626661172</v>
      </c>
      <c r="BK28" s="72">
        <f>'Jadual5-2digit'!AI26/'Jadual5-2digit'!AH26*100-100</f>
        <v>10.5395815605967</v>
      </c>
      <c r="BL28" s="72">
        <f>'Jadual5-2digit'!AJ26/'Jadual5-2digit'!AI26*100-100</f>
        <v>-0.136903770972012</v>
      </c>
      <c r="BM28" s="72">
        <f>'Jadual5-2digit'!AK26/'Jadual5-2digit'!AJ26*100-100</f>
        <v>-0.318788440287165</v>
      </c>
      <c r="BN28" s="72">
        <f>'Jadual5-2digit'!AL26/'Jadual5-2digit'!AK26*100-100</f>
        <v>5.30441592806747</v>
      </c>
      <c r="BO28" s="72">
        <f>'Jadual5-2digit'!AM26/'Jadual5-2digit'!AL26*100-100</f>
        <v>4.41354060357406</v>
      </c>
      <c r="BP28" s="72">
        <f>'Jadual5-2digit'!AN26/'Jadual5-2digit'!AM26*100-100</f>
        <v>-6.10188660889862</v>
      </c>
      <c r="BQ28" s="72">
        <f>'Jadual5-2digit'!AO26/'Jadual5-2digit'!AN26*100-100</f>
        <v>-0.422995014349866</v>
      </c>
      <c r="BR28" s="72">
        <f>'Jadual5-2digit'!AP26/'Jadual5-2digit'!AO26*100-100</f>
        <v>-2.77623515581176</v>
      </c>
      <c r="BS28" s="72">
        <f>'Jadual5-2digit'!AQ26/'Jadual5-2digit'!AP26*100-100</f>
        <v>-0.056951015920859</v>
      </c>
      <c r="BT28" s="72">
        <f>'Jadual5-2digit'!DZ26/'Jadual5-2digit'!DY26*100-100</f>
        <v>4.93591271529891</v>
      </c>
      <c r="BU28" s="72">
        <f>'Jadual5-2digit'!EA26/'Jadual5-2digit'!DZ26*100-100</f>
        <v>2.48733414972942</v>
      </c>
      <c r="BV28" s="72">
        <f>'Jadual5-2digit'!EB26/'Jadual5-2digit'!EA26*100-100</f>
        <v>-7.3974304844365</v>
      </c>
      <c r="BW28" s="72">
        <f>'Jadual5-2digit'!EC26/'Jadual5-2digit'!EB26*100-100</f>
        <v>0.171550141537651</v>
      </c>
      <c r="BX28" s="72">
        <f>'Jadual5-2digit'!ED26/'Jadual5-2digit'!EC26*100-100</f>
        <v>7.87495041197394</v>
      </c>
      <c r="BY28" s="72">
        <f>'Jadual5-2digit'!EE26/'Jadual5-2digit'!ED26*100-100</f>
        <v>1.11253987538788</v>
      </c>
      <c r="BZ28" s="72">
        <f>'Jadual5-2digit'!EF26/'Jadual5-2digit'!EE26*100-100</f>
        <v>-4.01951038897099</v>
      </c>
      <c r="CA28" s="72">
        <f>'Jadual5-2digit'!EG26/'Jadual5-2digit'!EF26*100-100</f>
        <v>-0.119436178582802</v>
      </c>
      <c r="CB28" s="72">
        <f>'Jadual5-2digit'!EH26/'Jadual5-2digit'!EG26*100-100</f>
        <v>8.02681029535914</v>
      </c>
      <c r="CC28" s="280"/>
      <c r="CD28" s="109" t="s">
        <v>689</v>
      </c>
      <c r="CE28" s="277"/>
      <c r="CF28" s="278"/>
      <c r="CG28" s="278"/>
      <c r="CH28" s="278"/>
      <c r="CI28" s="278"/>
      <c r="CJ28" s="278"/>
    </row>
    <row r="29" s="25" customFormat="1" ht="26.25" customHeight="1" spans="1:88">
      <c r="A29" s="199"/>
      <c r="B29" s="67"/>
      <c r="C29" s="68">
        <v>5.3</v>
      </c>
      <c r="D29" s="69">
        <v>2.05869020088994</v>
      </c>
      <c r="E29" s="70">
        <v>25</v>
      </c>
      <c r="F29" s="125"/>
      <c r="G29" s="80" t="s">
        <v>813</v>
      </c>
      <c r="H29" s="214">
        <f>'Jadual5-2digit'!U27/'Jadual5-2digit'!I27*100-100</f>
        <v>6.33382593556067</v>
      </c>
      <c r="I29" s="214">
        <f>'Jadual5-2digit'!V27/'Jadual5-2digit'!J27*100-100</f>
        <v>6.37126644604452</v>
      </c>
      <c r="J29" s="214">
        <f>'Jadual5-2digit'!W27/'Jadual5-2digit'!K27*100-100</f>
        <v>4.57333296743631</v>
      </c>
      <c r="K29" s="214">
        <f>'Jadual5-2digit'!X27/'Jadual5-2digit'!L27*100-100</f>
        <v>3.37883873063436</v>
      </c>
      <c r="L29" s="214">
        <f>'Jadual5-2digit'!Y27/'Jadual5-2digit'!M27*100-100</f>
        <v>7.00254853886513</v>
      </c>
      <c r="M29" s="214">
        <f>'Jadual5-2digit'!Z27/'Jadual5-2digit'!N27*100-100</f>
        <v>5.74983149876923</v>
      </c>
      <c r="N29" s="214">
        <f>'Jadual5-2digit'!AA27/'Jadual5-2digit'!O27*100-100</f>
        <v>4.77597038765494</v>
      </c>
      <c r="O29" s="214">
        <f>'Jadual5-2digit'!AB27/'Jadual5-2digit'!P27*100-100</f>
        <v>5.35176334931184</v>
      </c>
      <c r="P29" s="214">
        <f>'Jadual5-2digit'!AC27/'Jadual5-2digit'!Q27*100-100</f>
        <v>3.90982829642783</v>
      </c>
      <c r="Q29" s="214">
        <f>'Jadual5-2digit'!AD27/'Jadual5-2digit'!R27*100-100</f>
        <v>5.49020768295495</v>
      </c>
      <c r="R29" s="214">
        <f>'Jadual5-2digit'!AE27/'Jadual5-2digit'!S27*100-100</f>
        <v>6.48235534717878</v>
      </c>
      <c r="S29" s="214">
        <f>'Jadual5-2digit'!AF27/'Jadual5-2digit'!T27*100-100</f>
        <v>0.736070898477777</v>
      </c>
      <c r="T29" s="214">
        <f>'Jadual5-2digit'!AG27/'Jadual5-2digit'!U27*100-100</f>
        <v>3.30408812726952</v>
      </c>
      <c r="U29" s="214">
        <f>'Jadual5-2digit'!AH27/'Jadual5-2digit'!V27*100-100</f>
        <v>3.24169377393515</v>
      </c>
      <c r="V29" s="214">
        <f>'Jadual5-2digit'!AI27/'Jadual5-2digit'!W27*100-100</f>
        <v>2.63827819637498</v>
      </c>
      <c r="W29" s="214">
        <f>'Jadual5-2digit'!AJ27/'Jadual5-2digit'!X27*100-100</f>
        <v>3.66680131254033</v>
      </c>
      <c r="X29" s="214">
        <f>'Jadual5-2digit'!AK27/'Jadual5-2digit'!Y27*100-100</f>
        <v>3.50557553268499</v>
      </c>
      <c r="Y29" s="214">
        <f>'Jadual5-2digit'!AL27/'Jadual5-2digit'!Z27*100-100</f>
        <v>3.15427189708284</v>
      </c>
      <c r="Z29" s="214">
        <f>'Jadual5-2digit'!AM27/'Jadual5-2digit'!AA27*100-100</f>
        <v>9.53822623290547</v>
      </c>
      <c r="AA29" s="244">
        <f>'Jadual5-2digit'!AN27/'Jadual5-2digit'!AB27*100-100</f>
        <v>9.1988959729932</v>
      </c>
      <c r="AB29" s="214">
        <f>'Jadual5-2digit'!AO27/'Jadual5-2digit'!AC27*100-100</f>
        <v>5.42069235193594</v>
      </c>
      <c r="AC29" s="214">
        <f>'Jadual5-2digit'!AP27/'Jadual5-2digit'!AD27*100-100</f>
        <v>5.61717652581721</v>
      </c>
      <c r="AD29" s="214">
        <f>'Jadual5-2digit'!AQ27/'Jadual5-2digit'!AE27*100-100</f>
        <v>4.98135078683144</v>
      </c>
      <c r="AE29" s="214">
        <f>'Jadual5-2digit'!AR27/'Jadual5-2digit'!AF27*100-100</f>
        <v>4.64204372260309</v>
      </c>
      <c r="AF29" s="214" t="e">
        <f>'Jadual5-2digit'!#REF!/'Jadual5-2digit'!#REF!*100-100</f>
        <v>#REF!</v>
      </c>
      <c r="AG29" s="214" t="e">
        <f>'Jadual5-2digit'!DY27/'Jadual5-2digit'!#REF!*100-100</f>
        <v>#REF!</v>
      </c>
      <c r="AH29" s="214" t="e">
        <f>'Jadual5-2digit'!DZ27/'Jadual5-2digit'!#REF!*100-100</f>
        <v>#REF!</v>
      </c>
      <c r="AI29" s="214" t="e">
        <f>'Jadual5-2digit'!EA27/'Jadual5-2digit'!#REF!*100-100</f>
        <v>#REF!</v>
      </c>
      <c r="AJ29" s="214" t="e">
        <f>'Jadual5-2digit'!EB27/'Jadual5-2digit'!#REF!*100-100</f>
        <v>#REF!</v>
      </c>
      <c r="AK29" s="214">
        <f>'Jadual5-2digit'!EC27/'Jadual5-2digit'!DY27*100-100</f>
        <v>5.74662924771701</v>
      </c>
      <c r="AL29" s="214">
        <f>'Jadual5-2digit'!ED27/'Jadual5-2digit'!DZ27*100-100</f>
        <v>5.37465606767485</v>
      </c>
      <c r="AM29" s="214">
        <f>'Jadual5-2digit'!EE27/'Jadual5-2digit'!EA27*100-100</f>
        <v>4.6671565195817</v>
      </c>
      <c r="AN29" s="214">
        <f>'Jadual5-2digit'!EF27/'Jadual5-2digit'!EB27*100-100</f>
        <v>4.1916264423979</v>
      </c>
      <c r="AO29" s="214">
        <f>'Jadual5-2digit'!EG27/'Jadual5-2digit'!EC27*100-100</f>
        <v>3.06167777555615</v>
      </c>
      <c r="AP29" s="259">
        <f>'Jadual5-2digit'!EH27/'Jadual5-2digit'!ED27*100-100</f>
        <v>3.43992811848175</v>
      </c>
      <c r="AQ29" s="244">
        <f>'Jadual5-2digit'!EI27/'Jadual5-2digit'!EE27*100-100</f>
        <v>8.03844099059587</v>
      </c>
      <c r="AR29" s="244">
        <f>'Jadual5-2digit'!EJ27/'Jadual5-2digit'!EF27*100-100</f>
        <v>5.08359844410859</v>
      </c>
      <c r="AS29" s="244" t="e">
        <f>'Jadual5-2digit'!#REF!/'Jadual5-2digit'!EG27*100-100</f>
        <v>#REF!</v>
      </c>
      <c r="AT29" s="72">
        <f>'Jadual5-2digit'!FL27/'Jadual5-2digit'!FK27*100-100</f>
        <v>3.27342595958035</v>
      </c>
      <c r="AU29" s="72">
        <f>'Jadual5-2digit'!R27/'Jadual5-2digit'!Q27*100-100</f>
        <v>-0.542613639259045</v>
      </c>
      <c r="AV29" s="72">
        <f>'Jadual5-2digit'!S27/'Jadual5-2digit'!R27*100-100</f>
        <v>-1.98767451779787</v>
      </c>
      <c r="AW29" s="72">
        <f>'Jadual5-2digit'!T27/'Jadual5-2digit'!S27*100-100</f>
        <v>4.6328187272709</v>
      </c>
      <c r="AX29" s="72">
        <f>'Jadual5-2digit'!U27/'Jadual5-2digit'!T27*100-100</f>
        <v>11.1418332900701</v>
      </c>
      <c r="AY29" s="72">
        <f>'Jadual5-2digit'!W27/'Jadual5-2digit'!V27*100-100</f>
        <v>12.4958845810407</v>
      </c>
      <c r="AZ29" s="72">
        <f>'Jadual5-2digit'!X27/'Jadual5-2digit'!W27*100-100</f>
        <v>-0.337842592925213</v>
      </c>
      <c r="BA29" s="72">
        <f>'Jadual5-2digit'!Y27/'Jadual5-2digit'!X27*100-100</f>
        <v>2.8651739444016</v>
      </c>
      <c r="BB29" s="72">
        <f>'Jadual5-2digit'!Z27/'Jadual5-2digit'!Y27*100-100</f>
        <v>0.190835277037024</v>
      </c>
      <c r="BC29" s="72">
        <f>'Jadual5-2digit'!AA27/'Jadual5-2digit'!Z27*100-100</f>
        <v>-2.89966089482243</v>
      </c>
      <c r="BD29" s="72">
        <f>'Jadual5-2digit'!AB27/'Jadual5-2digit'!AA27*100-100</f>
        <v>-3.98508287064418</v>
      </c>
      <c r="BE29" s="72">
        <f>'Jadual5-2digit'!AC27/'Jadual5-2digit'!AB27*100-100</f>
        <v>4.00114498854187</v>
      </c>
      <c r="BF29" s="72">
        <f>'Jadual5-2digit'!AD27/'Jadual5-2digit'!AC27*100-100</f>
        <v>0.970047923360241</v>
      </c>
      <c r="BG29" s="72">
        <f>'Jadual5-2digit'!AE27/'Jadual5-2digit'!AD27*100-100</f>
        <v>-1.06585720481492</v>
      </c>
      <c r="BH29" s="72">
        <f>'Jadual5-2digit'!AF27/'Jadual5-2digit'!AE27*100-100</f>
        <v>-1.0136561005626</v>
      </c>
      <c r="BI29" s="72">
        <f>'Jadual5-2digit'!AG27/'Jadual5-2digit'!AF27*100-100</f>
        <v>13.9751197204694</v>
      </c>
      <c r="BJ29" s="72">
        <f>'Jadual5-2digit'!AH27/'Jadual5-2digit'!AG27*100-100</f>
        <v>-18.2344876171821</v>
      </c>
      <c r="BK29" s="72">
        <f>'Jadual5-2digit'!AI27/'Jadual5-2digit'!AH27*100-100</f>
        <v>11.8383811375555</v>
      </c>
      <c r="BL29" s="72">
        <f>'Jadual5-2digit'!AJ27/'Jadual5-2digit'!AI27*100-100</f>
        <v>0.660857253772988</v>
      </c>
      <c r="BM29" s="72">
        <f>'Jadual5-2digit'!AK27/'Jadual5-2digit'!AJ27*100-100</f>
        <v>2.70519487994545</v>
      </c>
      <c r="BN29" s="72">
        <f>'Jadual5-2digit'!AL27/'Jadual5-2digit'!AK27*100-100</f>
        <v>-0.149217947204249</v>
      </c>
      <c r="BO29" s="72">
        <f>'Jadual5-2digit'!AM27/'Jadual5-2digit'!AL27*100-100</f>
        <v>3.1096310078804</v>
      </c>
      <c r="BP29" s="72">
        <f>'Jadual5-2digit'!AN27/'Jadual5-2digit'!AM27*100-100</f>
        <v>-4.28252028501025</v>
      </c>
      <c r="BQ29" s="72">
        <f>'Jadual5-2digit'!AO27/'Jadual5-2digit'!AN27*100-100</f>
        <v>0.40277983028065</v>
      </c>
      <c r="BR29" s="72">
        <f>'Jadual5-2digit'!AP27/'Jadual5-2digit'!AO27*100-100</f>
        <v>1.15823694024455</v>
      </c>
      <c r="BS29" s="72">
        <f>'Jadual5-2digit'!AQ27/'Jadual5-2digit'!AP27*100-100</f>
        <v>-1.66145042670243</v>
      </c>
      <c r="BT29" s="72">
        <f>'Jadual5-2digit'!DZ27/'Jadual5-2digit'!DY27*100-100</f>
        <v>2.83218883840996</v>
      </c>
      <c r="BU29" s="72">
        <f>'Jadual5-2digit'!EA27/'Jadual5-2digit'!DZ27*100-100</f>
        <v>-2.56191980816253</v>
      </c>
      <c r="BV29" s="72">
        <f>'Jadual5-2digit'!EB27/'Jadual5-2digit'!EA27*100-100</f>
        <v>1.6256782519819</v>
      </c>
      <c r="BW29" s="72">
        <f>'Jadual5-2digit'!EC27/'Jadual5-2digit'!EB27*100-100</f>
        <v>3.84970736301489</v>
      </c>
      <c r="BX29" s="72">
        <f>'Jadual5-2digit'!ED27/'Jadual5-2digit'!EC27*100-100</f>
        <v>2.47046746189861</v>
      </c>
      <c r="BY29" s="72">
        <f>'Jadual5-2digit'!EE27/'Jadual5-2digit'!ED27*100-100</f>
        <v>-3.21613212329945</v>
      </c>
      <c r="BZ29" s="72">
        <f>'Jadual5-2digit'!EF27/'Jadual5-2digit'!EE27*100-100</f>
        <v>1.16396640052849</v>
      </c>
      <c r="CA29" s="72">
        <f>'Jadual5-2digit'!EG27/'Jadual5-2digit'!EF27*100-100</f>
        <v>2.72346677734154</v>
      </c>
      <c r="CB29" s="72">
        <f>'Jadual5-2digit'!EH27/'Jadual5-2digit'!EG27*100-100</f>
        <v>2.84654798274575</v>
      </c>
      <c r="CC29" s="276"/>
      <c r="CD29" s="109" t="s">
        <v>691</v>
      </c>
      <c r="CE29" s="277"/>
      <c r="CF29" s="278"/>
      <c r="CG29" s="278"/>
      <c r="CH29" s="278"/>
      <c r="CI29" s="278"/>
      <c r="CJ29" s="278"/>
    </row>
    <row r="30" s="74" customFormat="1" ht="15" customHeight="1" spans="1:88">
      <c r="A30" s="199"/>
      <c r="B30" s="559" t="s">
        <v>692</v>
      </c>
      <c r="C30" s="219"/>
      <c r="D30" s="75">
        <f>SUM(D31:D33)</f>
        <v>16.5737533580177</v>
      </c>
      <c r="E30" s="76"/>
      <c r="F30" s="74" t="s">
        <v>693</v>
      </c>
      <c r="G30" s="220"/>
      <c r="H30" s="206">
        <f>'Jadual5-2digit'!U28/'Jadual5-2digit'!I28*100-100</f>
        <v>7.05046264326414</v>
      </c>
      <c r="I30" s="206">
        <f>'Jadual5-2digit'!V28/'Jadual5-2digit'!J28*100-100</f>
        <v>7.00161617806654</v>
      </c>
      <c r="J30" s="206">
        <f>'Jadual5-2digit'!W28/'Jadual5-2digit'!K28*100-100</f>
        <v>7.0682346938282</v>
      </c>
      <c r="K30" s="206">
        <f>'Jadual5-2digit'!X28/'Jadual5-2digit'!L28*100-100</f>
        <v>8.34913639090703</v>
      </c>
      <c r="L30" s="206">
        <f>'Jadual5-2digit'!Y28/'Jadual5-2digit'!M28*100-100</f>
        <v>8.69089558098611</v>
      </c>
      <c r="M30" s="206">
        <f>'Jadual5-2digit'!Z28/'Jadual5-2digit'!N28*100-100</f>
        <v>9.60485481716825</v>
      </c>
      <c r="N30" s="206">
        <f>'Jadual5-2digit'!AA28/'Jadual5-2digit'!O28*100-100</f>
        <v>4.57952800403389</v>
      </c>
      <c r="O30" s="206">
        <f>'Jadual5-2digit'!AB28/'Jadual5-2digit'!P28*100-100</f>
        <v>8.36780506599659</v>
      </c>
      <c r="P30" s="206">
        <f>'Jadual5-2digit'!AC28/'Jadual5-2digit'!Q28*100-100</f>
        <v>6.63562080079012</v>
      </c>
      <c r="Q30" s="206">
        <f>'Jadual5-2digit'!AD28/'Jadual5-2digit'!R28*100-100</f>
        <v>7.82592028683253</v>
      </c>
      <c r="R30" s="206">
        <f>'Jadual5-2digit'!AE28/'Jadual5-2digit'!S28*100-100</f>
        <v>8.88978904188016</v>
      </c>
      <c r="S30" s="206">
        <f>'Jadual5-2digit'!AF28/'Jadual5-2digit'!T28*100-100</f>
        <v>6.16497024431159</v>
      </c>
      <c r="T30" s="206">
        <f>'Jadual5-2digit'!AG28/'Jadual5-2digit'!U28*100-100</f>
        <v>6.29043573696373</v>
      </c>
      <c r="U30" s="206">
        <f>'Jadual5-2digit'!AH28/'Jadual5-2digit'!V28*100-100</f>
        <v>9.27730308767114</v>
      </c>
      <c r="V30" s="206">
        <f>'Jadual5-2digit'!AI28/'Jadual5-2digit'!W28*100-100</f>
        <v>7.6308027982102</v>
      </c>
      <c r="W30" s="206">
        <f>'Jadual5-2digit'!AJ28/'Jadual5-2digit'!X28*100-100</f>
        <v>7.74992532170025</v>
      </c>
      <c r="X30" s="206">
        <f>'Jadual5-2digit'!AK28/'Jadual5-2digit'!Y28*100-100</f>
        <v>9.87732224626498</v>
      </c>
      <c r="Y30" s="206">
        <f>'Jadual5-2digit'!AL28/'Jadual5-2digit'!Z28*100-100</f>
        <v>6.9958328713673</v>
      </c>
      <c r="Z30" s="206">
        <f>'Jadual5-2digit'!AM28/'Jadual5-2digit'!AA28*100-100</f>
        <v>9.76960069733452</v>
      </c>
      <c r="AA30" s="242">
        <f>'Jadual5-2digit'!AN28/'Jadual5-2digit'!AB28*100-100</f>
        <v>7.79272156550283</v>
      </c>
      <c r="AB30" s="206">
        <f>'Jadual5-2digit'!AO28/'Jadual5-2digit'!AC28*100-100</f>
        <v>6.16054898073106</v>
      </c>
      <c r="AC30" s="206">
        <f>'Jadual5-2digit'!AP28/'Jadual5-2digit'!AD28*100-100</f>
        <v>5.76128572386499</v>
      </c>
      <c r="AD30" s="206">
        <f>'Jadual5-2digit'!AQ28/'Jadual5-2digit'!AE28*100-100</f>
        <v>7.00261434421931</v>
      </c>
      <c r="AE30" s="206">
        <f>'Jadual5-2digit'!AR28/'Jadual5-2digit'!AF28*100-100</f>
        <v>3.80772436469903</v>
      </c>
      <c r="AF30" s="206" t="e">
        <f>'Jadual5-2digit'!#REF!/'Jadual5-2digit'!#REF!*100-100</f>
        <v>#REF!</v>
      </c>
      <c r="AG30" s="206" t="e">
        <f>'Jadual5-2digit'!DY28/'Jadual5-2digit'!#REF!*100-100</f>
        <v>#REF!</v>
      </c>
      <c r="AH30" s="206" t="e">
        <f>'Jadual5-2digit'!DZ28/'Jadual5-2digit'!#REF!*100-100</f>
        <v>#REF!</v>
      </c>
      <c r="AI30" s="206" t="e">
        <f>'Jadual5-2digit'!EA28/'Jadual5-2digit'!#REF!*100-100</f>
        <v>#REF!</v>
      </c>
      <c r="AJ30" s="206" t="e">
        <f>'Jadual5-2digit'!EB28/'Jadual5-2digit'!#REF!*100-100</f>
        <v>#REF!</v>
      </c>
      <c r="AK30" s="206">
        <f>'Jadual5-2digit'!EC28/'Jadual5-2digit'!DY28*100-100</f>
        <v>7.04226451351846</v>
      </c>
      <c r="AL30" s="206">
        <f>'Jadual5-2digit'!ED28/'Jadual5-2digit'!DZ28*100-100</f>
        <v>8.90532091728313</v>
      </c>
      <c r="AM30" s="206">
        <f>'Jadual5-2digit'!EE28/'Jadual5-2digit'!EA28*100-100</f>
        <v>6.52204486263659</v>
      </c>
      <c r="AN30" s="206">
        <f>'Jadual5-2digit'!EF28/'Jadual5-2digit'!EB28*100-100</f>
        <v>7.61218490533231</v>
      </c>
      <c r="AO30" s="206">
        <f>'Jadual5-2digit'!EG28/'Jadual5-2digit'!EC28*100-100</f>
        <v>7.63146437535576</v>
      </c>
      <c r="AP30" s="256">
        <f>'Jadual5-2digit'!EH28/'Jadual5-2digit'!ED28*100-100</f>
        <v>8.1809988623216</v>
      </c>
      <c r="AQ30" s="242">
        <f>'Jadual5-2digit'!EI28/'Jadual5-2digit'!EE28*100-100</f>
        <v>7.87030676960782</v>
      </c>
      <c r="AR30" s="242">
        <f>'Jadual5-2digit'!EJ28/'Jadual5-2digit'!EF28*100-100</f>
        <v>5.5202406473384</v>
      </c>
      <c r="AS30" s="242" t="e">
        <f>'Jadual5-2digit'!#REF!/'Jadual5-2digit'!EG28*100-100</f>
        <v>#REF!</v>
      </c>
      <c r="AT30" s="66">
        <f>'Jadual5-2digit'!FL28/'Jadual5-2digit'!FK28*100-100</f>
        <v>8.12665269966122</v>
      </c>
      <c r="AU30" s="66">
        <f>'Jadual5-2digit'!R28/'Jadual5-2digit'!Q28*100-100</f>
        <v>-0.767654422569464</v>
      </c>
      <c r="AV30" s="66">
        <f>'Jadual5-2digit'!S28/'Jadual5-2digit'!R28*100-100</f>
        <v>-5.88244134255065</v>
      </c>
      <c r="AW30" s="66">
        <f>'Jadual5-2digit'!T28/'Jadual5-2digit'!S28*100-100</f>
        <v>3.97201142441099</v>
      </c>
      <c r="AX30" s="66">
        <f>'Jadual5-2digit'!U28/'Jadual5-2digit'!T28*100-100</f>
        <v>0.817060104998617</v>
      </c>
      <c r="AY30" s="66">
        <f>'Jadual5-2digit'!W28/'Jadual5-2digit'!V28*100-100</f>
        <v>17.8860182780726</v>
      </c>
      <c r="AZ30" s="66">
        <f>'Jadual5-2digit'!X28/'Jadual5-2digit'!W28*100-100</f>
        <v>-1.03057850358776</v>
      </c>
      <c r="BA30" s="66">
        <f>'Jadual5-2digit'!Y28/'Jadual5-2digit'!X28*100-100</f>
        <v>4.08352598634671</v>
      </c>
      <c r="BB30" s="66">
        <f>'Jadual5-2digit'!Z28/'Jadual5-2digit'!Y28*100-100</f>
        <v>8.18418953796667</v>
      </c>
      <c r="BC30" s="66">
        <f>'Jadual5-2digit'!AA28/'Jadual5-2digit'!Z28*100-100</f>
        <v>-4.44318418692386</v>
      </c>
      <c r="BD30" s="66">
        <f>'Jadual5-2digit'!AB28/'Jadual5-2digit'!AA28*100-100</f>
        <v>2.39843934214119</v>
      </c>
      <c r="BE30" s="66">
        <f>'Jadual5-2digit'!AC28/'Jadual5-2digit'!AB28*100-100</f>
        <v>3.9458514242076</v>
      </c>
      <c r="BF30" s="66">
        <f>'Jadual5-2digit'!AD28/'Jadual5-2digit'!AC28*100-100</f>
        <v>0.340007436128346</v>
      </c>
      <c r="BG30" s="66">
        <f>'Jadual5-2digit'!AE28/'Jadual5-2digit'!AD28*100-100</f>
        <v>-4.95382668579035</v>
      </c>
      <c r="BH30" s="66">
        <f>'Jadual5-2digit'!AF28/'Jadual5-2digit'!AE28*100-100</f>
        <v>1.3702533197894</v>
      </c>
      <c r="BI30" s="66">
        <f>'Jadual5-2digit'!AG28/'Jadual5-2digit'!AF28*100-100</f>
        <v>0.936205451007794</v>
      </c>
      <c r="BJ30" s="66">
        <f>'Jadual5-2digit'!AH28/'Jadual5-2digit'!AG28*100-100</f>
        <v>-16.1906627686774</v>
      </c>
      <c r="BK30" s="66">
        <f>'Jadual5-2digit'!AI28/'Jadual5-2digit'!AH28*100-100</f>
        <v>16.1098089671371</v>
      </c>
      <c r="BL30" s="66">
        <f>'Jadual5-2digit'!AJ28/'Jadual5-2digit'!AI28*100-100</f>
        <v>-0.921042135461761</v>
      </c>
      <c r="BM30" s="66">
        <f>'Jadual5-2digit'!AK28/'Jadual5-2digit'!AJ28*100-100</f>
        <v>6.13853412134179</v>
      </c>
      <c r="BN30" s="66">
        <f>'Jadual5-2digit'!AL28/'Jadual5-2digit'!AK28*100-100</f>
        <v>5.34710189956486</v>
      </c>
      <c r="BO30" s="66">
        <f>'Jadual5-2digit'!AM28/'Jadual5-2digit'!AL28*100-100</f>
        <v>-1.96596227891889</v>
      </c>
      <c r="BP30" s="66">
        <f>'Jadual5-2digit'!AN28/'Jadual5-2digit'!AM28*100-100</f>
        <v>0.554310033283016</v>
      </c>
      <c r="BQ30" s="66">
        <f>'Jadual5-2digit'!AO28/'Jadual5-2digit'!AN28*100-100</f>
        <v>2.37192726187672</v>
      </c>
      <c r="BR30" s="66">
        <f>'Jadual5-2digit'!AP28/'Jadual5-2digit'!AO28*100-100</f>
        <v>-0.0373651240887796</v>
      </c>
      <c r="BS30" s="66">
        <f>'Jadual5-2digit'!AQ28/'Jadual5-2digit'!AP28*100-100</f>
        <v>-3.83826219182106</v>
      </c>
      <c r="BT30" s="66">
        <f>'Jadual5-2digit'!DZ28/'Jadual5-2digit'!DY28*100-100</f>
        <v>6.63683816354381</v>
      </c>
      <c r="BU30" s="66">
        <f>'Jadual5-2digit'!EA28/'Jadual5-2digit'!DZ28*100-100</f>
        <v>7.28001027013106</v>
      </c>
      <c r="BV30" s="66">
        <f>'Jadual5-2digit'!EB28/'Jadual5-2digit'!EA28*100-100</f>
        <v>-0.251928660667119</v>
      </c>
      <c r="BW30" s="66">
        <f>'Jadual5-2digit'!EC28/'Jadual5-2digit'!EB28*100-100</f>
        <v>-6.19527491881526</v>
      </c>
      <c r="BX30" s="66">
        <f>'Jadual5-2digit'!ED28/'Jadual5-2digit'!EC28*100-100</f>
        <v>8.49283817550841</v>
      </c>
      <c r="BY30" s="66">
        <f>'Jadual5-2digit'!EE28/'Jadual5-2digit'!ED28*100-100</f>
        <v>4.93230239446871</v>
      </c>
      <c r="BZ30" s="66">
        <f>'Jadual5-2digit'!EF28/'Jadual5-2digit'!EE28*100-100</f>
        <v>0.768886954437704</v>
      </c>
      <c r="CA30" s="66">
        <f>'Jadual5-2digit'!EG28/'Jadual5-2digit'!EF28*100-100</f>
        <v>-6.17846915107761</v>
      </c>
      <c r="CB30" s="66">
        <f>'Jadual5-2digit'!EH28/'Jadual5-2digit'!EG28*100-100</f>
        <v>9.04677058284169</v>
      </c>
      <c r="CC30" s="281" t="s">
        <v>694</v>
      </c>
      <c r="CD30" s="282"/>
      <c r="CE30" s="274"/>
      <c r="CF30" s="275"/>
      <c r="CG30" s="275"/>
      <c r="CH30" s="275"/>
      <c r="CI30" s="275"/>
      <c r="CJ30" s="275"/>
    </row>
    <row r="31" s="25" customFormat="1" ht="27.6" spans="1:90">
      <c r="A31" s="199"/>
      <c r="B31" s="67"/>
      <c r="C31" s="68">
        <v>6.1</v>
      </c>
      <c r="D31" s="69">
        <v>13.7957347228535</v>
      </c>
      <c r="E31" s="70">
        <v>26</v>
      </c>
      <c r="F31" s="125"/>
      <c r="G31" s="80" t="s">
        <v>695</v>
      </c>
      <c r="H31" s="214">
        <f>'Jadual5-2digit'!U29/'Jadual5-2digit'!I29*100-100</f>
        <v>8.52685061313785</v>
      </c>
      <c r="I31" s="214">
        <f>'Jadual5-2digit'!V29/'Jadual5-2digit'!J29*100-100</f>
        <v>7.06972040586685</v>
      </c>
      <c r="J31" s="214">
        <f>'Jadual5-2digit'!W29/'Jadual5-2digit'!K29*100-100</f>
        <v>8.27747502031895</v>
      </c>
      <c r="K31" s="214">
        <f>'Jadual5-2digit'!X29/'Jadual5-2digit'!L29*100-100</f>
        <v>10.5055017642238</v>
      </c>
      <c r="L31" s="214">
        <f>'Jadual5-2digit'!Y29/'Jadual5-2digit'!M29*100-100</f>
        <v>10.1085724780908</v>
      </c>
      <c r="M31" s="214">
        <f>'Jadual5-2digit'!Z29/'Jadual5-2digit'!N29*100-100</f>
        <v>9.90418597923237</v>
      </c>
      <c r="N31" s="214">
        <f>'Jadual5-2digit'!AA29/'Jadual5-2digit'!O29*100-100</f>
        <v>4.7874989950185</v>
      </c>
      <c r="O31" s="214">
        <f>'Jadual5-2digit'!AB29/'Jadual5-2digit'!P29*100-100</f>
        <v>8.4194504764144</v>
      </c>
      <c r="P31" s="214">
        <f>'Jadual5-2digit'!AC29/'Jadual5-2digit'!Q29*100-100</f>
        <v>6.78953473017623</v>
      </c>
      <c r="Q31" s="214">
        <f>'Jadual5-2digit'!AD29/'Jadual5-2digit'!R29*100-100</f>
        <v>8.13850819615094</v>
      </c>
      <c r="R31" s="214">
        <f>'Jadual5-2digit'!AE29/'Jadual5-2digit'!S29*100-100</f>
        <v>8.98776596805016</v>
      </c>
      <c r="S31" s="214">
        <f>'Jadual5-2digit'!AF29/'Jadual5-2digit'!T29*100-100</f>
        <v>6.11047928800201</v>
      </c>
      <c r="T31" s="214">
        <f>'Jadual5-2digit'!AG29/'Jadual5-2digit'!U29*100-100</f>
        <v>6.05063723485753</v>
      </c>
      <c r="U31" s="214">
        <f>'Jadual5-2digit'!AH29/'Jadual5-2digit'!V29*100-100</f>
        <v>8.88110300597778</v>
      </c>
      <c r="V31" s="214">
        <f>'Jadual5-2digit'!AI29/'Jadual5-2digit'!W29*100-100</f>
        <v>7.860592584459</v>
      </c>
      <c r="W31" s="214">
        <f>'Jadual5-2digit'!AJ29/'Jadual5-2digit'!X29*100-100</f>
        <v>8.1837222759038</v>
      </c>
      <c r="X31" s="214">
        <f>'Jadual5-2digit'!AK29/'Jadual5-2digit'!Y29*100-100</f>
        <v>10.8244203808207</v>
      </c>
      <c r="Y31" s="214">
        <f>'Jadual5-2digit'!AL29/'Jadual5-2digit'!Z29*100-100</f>
        <v>8.00145721316836</v>
      </c>
      <c r="Z31" s="214">
        <f>'Jadual5-2digit'!AM29/'Jadual5-2digit'!AA29*100-100</f>
        <v>9.85702814202523</v>
      </c>
      <c r="AA31" s="244">
        <f>'Jadual5-2digit'!AN29/'Jadual5-2digit'!AB29*100-100</f>
        <v>7.99238992223815</v>
      </c>
      <c r="AB31" s="214">
        <f>'Jadual5-2digit'!AO29/'Jadual5-2digit'!AC29*100-100</f>
        <v>6.24128202469257</v>
      </c>
      <c r="AC31" s="214">
        <f>'Jadual5-2digit'!AP29/'Jadual5-2digit'!AD29*100-100</f>
        <v>5.65064903103347</v>
      </c>
      <c r="AD31" s="214">
        <f>'Jadual5-2digit'!AQ29/'Jadual5-2digit'!AE29*100-100</f>
        <v>7.38242810635441</v>
      </c>
      <c r="AE31" s="214">
        <f>'Jadual5-2digit'!AR29/'Jadual5-2digit'!AF29*100-100</f>
        <v>4.27671798006412</v>
      </c>
      <c r="AF31" s="214" t="e">
        <f>'Jadual5-2digit'!#REF!/'Jadual5-2digit'!#REF!*100-100</f>
        <v>#REF!</v>
      </c>
      <c r="AG31" s="214" t="e">
        <f>'Jadual5-2digit'!DY29/'Jadual5-2digit'!#REF!*100-100</f>
        <v>#REF!</v>
      </c>
      <c r="AH31" s="214" t="e">
        <f>'Jadual5-2digit'!DZ29/'Jadual5-2digit'!#REF!*100-100</f>
        <v>#REF!</v>
      </c>
      <c r="AI31" s="214" t="e">
        <f>'Jadual5-2digit'!EA29/'Jadual5-2digit'!#REF!*100-100</f>
        <v>#REF!</v>
      </c>
      <c r="AJ31" s="214" t="e">
        <f>'Jadual5-2digit'!EB29/'Jadual5-2digit'!#REF!*100-100</f>
        <v>#REF!</v>
      </c>
      <c r="AK31" s="214">
        <f>'Jadual5-2digit'!EC29/'Jadual5-2digit'!DY29*100-100</f>
        <v>8.0175654903166</v>
      </c>
      <c r="AL31" s="214">
        <f>'Jadual5-2digit'!ED29/'Jadual5-2digit'!DZ29*100-100</f>
        <v>10.1569346821636</v>
      </c>
      <c r="AM31" s="214">
        <f>'Jadual5-2digit'!EE29/'Jadual5-2digit'!EA29*100-100</f>
        <v>6.65938573548985</v>
      </c>
      <c r="AN31" s="214">
        <f>'Jadual5-2digit'!EF29/'Jadual5-2digit'!EB29*100-100</f>
        <v>7.73842524051338</v>
      </c>
      <c r="AO31" s="214">
        <f>'Jadual5-2digit'!EG29/'Jadual5-2digit'!EC29*100-100</f>
        <v>7.48639470277868</v>
      </c>
      <c r="AP31" s="259">
        <f>'Jadual5-2digit'!EH29/'Jadual5-2digit'!ED29*100-100</f>
        <v>8.98188093576093</v>
      </c>
      <c r="AQ31" s="244">
        <f>'Jadual5-2digit'!EI29/'Jadual5-2digit'!EE29*100-100</f>
        <v>7.98107510200725</v>
      </c>
      <c r="AR31" s="244">
        <f>'Jadual5-2digit'!EJ29/'Jadual5-2digit'!EF29*100-100</f>
        <v>5.76695908757625</v>
      </c>
      <c r="AS31" s="244" t="e">
        <f>'Jadual5-2digit'!#REF!/'Jadual5-2digit'!EG29*100-100</f>
        <v>#REF!</v>
      </c>
      <c r="AT31" s="72">
        <f>'Jadual5-2digit'!FL29/'Jadual5-2digit'!FK29*100-100</f>
        <v>8.32079829591885</v>
      </c>
      <c r="AU31" s="72">
        <f>'Jadual5-2digit'!R29/'Jadual5-2digit'!Q29*100-100</f>
        <v>0.159671039396471</v>
      </c>
      <c r="AV31" s="72">
        <f>'Jadual5-2digit'!S29/'Jadual5-2digit'!R29*100-100</f>
        <v>-5.98102064293316</v>
      </c>
      <c r="AW31" s="72">
        <f>'Jadual5-2digit'!T29/'Jadual5-2digit'!S29*100-100</f>
        <v>2.88271374926643</v>
      </c>
      <c r="AX31" s="72">
        <f>'Jadual5-2digit'!U29/'Jadual5-2digit'!T29*100-100</f>
        <v>0.472144356232192</v>
      </c>
      <c r="AY31" s="72">
        <f>'Jadual5-2digit'!W29/'Jadual5-2digit'!V29*100-100</f>
        <v>18.5072558019914</v>
      </c>
      <c r="AZ31" s="72">
        <f>'Jadual5-2digit'!X29/'Jadual5-2digit'!W29*100-100</f>
        <v>-2.63915519198281</v>
      </c>
      <c r="BA31" s="72">
        <f>'Jadual5-2digit'!Y29/'Jadual5-2digit'!X29*100-100</f>
        <v>5.57290703583074</v>
      </c>
      <c r="BB31" s="72">
        <f>'Jadual5-2digit'!Z29/'Jadual5-2digit'!Y29*100-100</f>
        <v>10.8208000366844</v>
      </c>
      <c r="BC31" s="72">
        <f>'Jadual5-2digit'!AA29/'Jadual5-2digit'!Z29*100-100</f>
        <v>-4.09393132240891</v>
      </c>
      <c r="BD31" s="72">
        <f>'Jadual5-2digit'!AB29/'Jadual5-2digit'!AA29*100-100</f>
        <v>1.89479472381331</v>
      </c>
      <c r="BE31" s="72">
        <f>'Jadual5-2digit'!AC29/'Jadual5-2digit'!AB29*100-100</f>
        <v>6.47147722790029</v>
      </c>
      <c r="BF31" s="72">
        <f>'Jadual5-2digit'!AD29/'Jadual5-2digit'!AC29*100-100</f>
        <v>1.42489556663399</v>
      </c>
      <c r="BG31" s="72">
        <f>'Jadual5-2digit'!AE29/'Jadual5-2digit'!AD29*100-100</f>
        <v>-5.2426495459305</v>
      </c>
      <c r="BH31" s="72">
        <f>'Jadual5-2digit'!AF29/'Jadual5-2digit'!AE29*100-100</f>
        <v>0.16660098882366</v>
      </c>
      <c r="BI31" s="72">
        <f>'Jadual5-2digit'!AG29/'Jadual5-2digit'!AF29*100-100</f>
        <v>0.415482097778082</v>
      </c>
      <c r="BJ31" s="72">
        <f>'Jadual5-2digit'!AH29/'Jadual5-2digit'!AG29*100-100</f>
        <v>-19.8068975944676</v>
      </c>
      <c r="BK31" s="72">
        <f>'Jadual5-2digit'!AI29/'Jadual5-2digit'!AH29*100-100</f>
        <v>17.3965222933045</v>
      </c>
      <c r="BL31" s="72">
        <f>'Jadual5-2digit'!AJ29/'Jadual5-2digit'!AI29*100-100</f>
        <v>-2.34748073528088</v>
      </c>
      <c r="BM31" s="72">
        <f>'Jadual5-2digit'!AK29/'Jadual5-2digit'!AJ29*100-100</f>
        <v>8.14987674694028</v>
      </c>
      <c r="BN31" s="72">
        <f>'Jadual5-2digit'!AL29/'Jadual5-2digit'!AK29*100-100</f>
        <v>7.9979290878599</v>
      </c>
      <c r="BO31" s="72">
        <f>'Jadual5-2digit'!AM29/'Jadual5-2digit'!AL29*100-100</f>
        <v>-2.44617102795439</v>
      </c>
      <c r="BP31" s="72">
        <f>'Jadual5-2digit'!AN29/'Jadual5-2digit'!AM29*100-100</f>
        <v>0.165302019953245</v>
      </c>
      <c r="BQ31" s="72">
        <f>'Jadual5-2digit'!AO29/'Jadual5-2digit'!AN29*100-100</f>
        <v>4.74503108876611</v>
      </c>
      <c r="BR31" s="72">
        <f>'Jadual5-2digit'!AP29/'Jadual5-2digit'!AO29*100-100</f>
        <v>0.861038574714797</v>
      </c>
      <c r="BS31" s="72">
        <f>'Jadual5-2digit'!AQ29/'Jadual5-2digit'!AP29*100-100</f>
        <v>-3.68942864048194</v>
      </c>
      <c r="BT31" s="72">
        <f>'Jadual5-2digit'!DZ29/'Jadual5-2digit'!DY29*100-100</f>
        <v>5.31467853162917</v>
      </c>
      <c r="BU31" s="72">
        <f>'Jadual5-2digit'!EA29/'Jadual5-2digit'!DZ29*100-100</f>
        <v>11.5085078592463</v>
      </c>
      <c r="BV31" s="72">
        <f>'Jadual5-2digit'!EB29/'Jadual5-2digit'!EA29*100-100</f>
        <v>1.66390381971154</v>
      </c>
      <c r="BW31" s="72">
        <f>'Jadual5-2digit'!EC29/'Jadual5-2digit'!EB29*100-100</f>
        <v>-9.52456250976861</v>
      </c>
      <c r="BX31" s="72">
        <f>'Jadual5-2digit'!ED29/'Jadual5-2digit'!EC29*100-100</f>
        <v>7.40051501273406</v>
      </c>
      <c r="BY31" s="72">
        <f>'Jadual5-2digit'!EE29/'Jadual5-2digit'!ED29*100-100</f>
        <v>7.96804565109245</v>
      </c>
      <c r="BZ31" s="72">
        <f>'Jadual5-2digit'!EF29/'Jadual5-2digit'!EE29*100-100</f>
        <v>2.69240560321542</v>
      </c>
      <c r="CA31" s="72">
        <f>'Jadual5-2digit'!EG29/'Jadual5-2digit'!EF29*100-100</f>
        <v>-9.73621005437994</v>
      </c>
      <c r="CB31" s="72">
        <f>'Jadual5-2digit'!EH29/'Jadual5-2digit'!EG29*100-100</f>
        <v>8.89480637919849</v>
      </c>
      <c r="CC31" s="276"/>
      <c r="CD31" s="109" t="s">
        <v>696</v>
      </c>
      <c r="CE31" s="277"/>
      <c r="CF31" s="278"/>
      <c r="CG31" s="278"/>
      <c r="CH31" s="278"/>
      <c r="CI31" s="278"/>
      <c r="CJ31" s="278"/>
      <c r="CL31" s="288"/>
    </row>
    <row r="32" s="25" customFormat="1" ht="12.75" customHeight="1" spans="1:90">
      <c r="A32" s="199"/>
      <c r="B32" s="67"/>
      <c r="C32" s="68">
        <v>6.2</v>
      </c>
      <c r="D32" s="69">
        <v>1.18520580128836</v>
      </c>
      <c r="E32" s="70">
        <v>27</v>
      </c>
      <c r="F32" s="125"/>
      <c r="G32" s="80" t="s">
        <v>697</v>
      </c>
      <c r="H32" s="214">
        <f>'Jadual5-2digit'!U30/'Jadual5-2digit'!I30*100-100</f>
        <v>3.21214999330822</v>
      </c>
      <c r="I32" s="214">
        <f>'Jadual5-2digit'!V30/'Jadual5-2digit'!J30*100-100</f>
        <v>5.7940247659505</v>
      </c>
      <c r="J32" s="214">
        <f>'Jadual5-2digit'!W30/'Jadual5-2digit'!K30*100-100</f>
        <v>3.98066296951794</v>
      </c>
      <c r="K32" s="214">
        <f>'Jadual5-2digit'!X30/'Jadual5-2digit'!L30*100-100</f>
        <v>4.15507215882604</v>
      </c>
      <c r="L32" s="214">
        <f>'Jadual5-2digit'!Y30/'Jadual5-2digit'!M30*100-100</f>
        <v>5.57680349228433</v>
      </c>
      <c r="M32" s="214">
        <f>'Jadual5-2digit'!Z30/'Jadual5-2digit'!N30*100-100</f>
        <v>9.77590556468826</v>
      </c>
      <c r="N32" s="214">
        <f>'Jadual5-2digit'!AA30/'Jadual5-2digit'!O30*100-100</f>
        <v>3.78052781920208</v>
      </c>
      <c r="O32" s="214">
        <f>'Jadual5-2digit'!AB30/'Jadual5-2digit'!P30*100-100</f>
        <v>7.97883189154977</v>
      </c>
      <c r="P32" s="214">
        <f>'Jadual5-2digit'!AC30/'Jadual5-2digit'!Q30*100-100</f>
        <v>5.24473141208679</v>
      </c>
      <c r="Q32" s="214">
        <f>'Jadual5-2digit'!AD30/'Jadual5-2digit'!R30*100-100</f>
        <v>5.38047712114684</v>
      </c>
      <c r="R32" s="214">
        <f>'Jadual5-2digit'!AE30/'Jadual5-2digit'!S30*100-100</f>
        <v>8.31442090124138</v>
      </c>
      <c r="S32" s="214">
        <f>'Jadual5-2digit'!AF30/'Jadual5-2digit'!T30*100-100</f>
        <v>6.56430596481773</v>
      </c>
      <c r="T32" s="214">
        <f>'Jadual5-2digit'!AG30/'Jadual5-2digit'!U30*100-100</f>
        <v>8.19492308105647</v>
      </c>
      <c r="U32" s="214">
        <f>'Jadual5-2digit'!AH30/'Jadual5-2digit'!V30*100-100</f>
        <v>10.7546003430603</v>
      </c>
      <c r="V32" s="214">
        <f>'Jadual5-2digit'!AI30/'Jadual5-2digit'!W30*100-100</f>
        <v>7.42149267231771</v>
      </c>
      <c r="W32" s="214">
        <f>'Jadual5-2digit'!AJ30/'Jadual5-2digit'!X30*100-100</f>
        <v>7.8761632164086</v>
      </c>
      <c r="X32" s="214">
        <f>'Jadual5-2digit'!AK30/'Jadual5-2digit'!Y30*100-100</f>
        <v>10.1799395964104</v>
      </c>
      <c r="Y32" s="214">
        <f>'Jadual5-2digit'!AL30/'Jadual5-2digit'!Z30*100-100</f>
        <v>5.54778735422219</v>
      </c>
      <c r="Z32" s="214">
        <f>'Jadual5-2digit'!AM30/'Jadual5-2digit'!AA30*100-100</f>
        <v>8.96286009920027</v>
      </c>
      <c r="AA32" s="244">
        <f>'Jadual5-2digit'!AN30/'Jadual5-2digit'!AB30*100-100</f>
        <v>7.3688610142335</v>
      </c>
      <c r="AB32" s="214">
        <f>'Jadual5-2digit'!AO30/'Jadual5-2digit'!AC30*100-100</f>
        <v>3.96574637586131</v>
      </c>
      <c r="AC32" s="214">
        <f>'Jadual5-2digit'!AP30/'Jadual5-2digit'!AD30*100-100</f>
        <v>3.67204173421291</v>
      </c>
      <c r="AD32" s="214">
        <f>'Jadual5-2digit'!AQ30/'Jadual5-2digit'!AE30*100-100</f>
        <v>3.59438877149121</v>
      </c>
      <c r="AE32" s="214">
        <f>'Jadual5-2digit'!AR30/'Jadual5-2digit'!AF30*100-100</f>
        <v>0.216211370200782</v>
      </c>
      <c r="AF32" s="214" t="e">
        <f>'Jadual5-2digit'!#REF!/'Jadual5-2digit'!#REF!*100-100</f>
        <v>#REF!</v>
      </c>
      <c r="AG32" s="214" t="e">
        <f>'Jadual5-2digit'!DY30/'Jadual5-2digit'!#REF!*100-100</f>
        <v>#REF!</v>
      </c>
      <c r="AH32" s="214" t="e">
        <f>'Jadual5-2digit'!DZ30/'Jadual5-2digit'!#REF!*100-100</f>
        <v>#REF!</v>
      </c>
      <c r="AI32" s="214" t="e">
        <f>'Jadual5-2digit'!EA30/'Jadual5-2digit'!#REF!*100-100</f>
        <v>#REF!</v>
      </c>
      <c r="AJ32" s="214" t="e">
        <f>'Jadual5-2digit'!EB30/'Jadual5-2digit'!#REF!*100-100</f>
        <v>#REF!</v>
      </c>
      <c r="AK32" s="214">
        <f>'Jadual5-2digit'!EC30/'Jadual5-2digit'!DY30*100-100</f>
        <v>4.25288859070953</v>
      </c>
      <c r="AL32" s="214">
        <f>'Jadual5-2digit'!ED30/'Jadual5-2digit'!DZ30*100-100</f>
        <v>6.518109475774</v>
      </c>
      <c r="AM32" s="214">
        <f>'Jadual5-2digit'!EE30/'Jadual5-2digit'!EA30*100-100</f>
        <v>5.64783966938167</v>
      </c>
      <c r="AN32" s="214">
        <f>'Jadual5-2digit'!EF30/'Jadual5-2digit'!EB30*100-100</f>
        <v>6.68369908585642</v>
      </c>
      <c r="AO32" s="214">
        <f>'Jadual5-2digit'!EG30/'Jadual5-2digit'!EC30*100-100</f>
        <v>8.69752312523144</v>
      </c>
      <c r="AP32" s="259">
        <f>'Jadual5-2digit'!EH30/'Jadual5-2digit'!ED30*100-100</f>
        <v>7.8162352507926</v>
      </c>
      <c r="AQ32" s="244">
        <f>'Jadual5-2digit'!EI30/'Jadual5-2digit'!EE30*100-100</f>
        <v>6.65981724698246</v>
      </c>
      <c r="AR32" s="244">
        <f>'Jadual5-2digit'!EJ30/'Jadual5-2digit'!EF30*100-100</f>
        <v>2.48293680669308</v>
      </c>
      <c r="AS32" s="244" t="e">
        <f>'Jadual5-2digit'!#REF!/'Jadual5-2digit'!EG30*100-100</f>
        <v>#REF!</v>
      </c>
      <c r="AT32" s="72">
        <f>'Jadual5-2digit'!FL30/'Jadual5-2digit'!FK30*100-100</f>
        <v>8.83462765789172</v>
      </c>
      <c r="AU32" s="72">
        <f>'Jadual5-2digit'!R30/'Jadual5-2digit'!Q30*100-100</f>
        <v>-2.41834472567407</v>
      </c>
      <c r="AV32" s="72">
        <f>'Jadual5-2digit'!S30/'Jadual5-2digit'!R30*100-100</f>
        <v>-13.1146099472016</v>
      </c>
      <c r="AW32" s="72">
        <f>'Jadual5-2digit'!T30/'Jadual5-2digit'!S30*100-100</f>
        <v>9.54533115761964</v>
      </c>
      <c r="AX32" s="72">
        <f>'Jadual5-2digit'!U30/'Jadual5-2digit'!T30*100-100</f>
        <v>0.146954656767349</v>
      </c>
      <c r="AY32" s="72">
        <f>'Jadual5-2digit'!W30/'Jadual5-2digit'!V30*100-100</f>
        <v>16.1887527138389</v>
      </c>
      <c r="AZ32" s="72">
        <f>'Jadual5-2digit'!X30/'Jadual5-2digit'!W30*100-100</f>
        <v>2.48569446640312</v>
      </c>
      <c r="BA32" s="72">
        <f>'Jadual5-2digit'!Y30/'Jadual5-2digit'!X30*100-100</f>
        <v>-0.470072178769385</v>
      </c>
      <c r="BB32" s="72">
        <f>'Jadual5-2digit'!Z30/'Jadual5-2digit'!Y30*100-100</f>
        <v>6.85347237031782</v>
      </c>
      <c r="BC32" s="72">
        <f>'Jadual5-2digit'!AA30/'Jadual5-2digit'!Z30*100-100</f>
        <v>-9.37041175186641</v>
      </c>
      <c r="BD32" s="72">
        <f>'Jadual5-2digit'!AB30/'Jadual5-2digit'!AA30*100-100</f>
        <v>3.34181268707229</v>
      </c>
      <c r="BE32" s="72">
        <f>'Jadual5-2digit'!AC30/'Jadual5-2digit'!AB30*100-100</f>
        <v>9.03989474103273</v>
      </c>
      <c r="BF32" s="72">
        <f>'Jadual5-2digit'!AD30/'Jadual5-2digit'!AC30*100-100</f>
        <v>-2.29248292899562</v>
      </c>
      <c r="BG32" s="72">
        <f>'Jadual5-2digit'!AE30/'Jadual5-2digit'!AD30*100-100</f>
        <v>-10.6955959448884</v>
      </c>
      <c r="BH32" s="72">
        <f>'Jadual5-2digit'!AF30/'Jadual5-2digit'!AE30*100-100</f>
        <v>7.77532750825125</v>
      </c>
      <c r="BI32" s="72">
        <f>'Jadual5-2digit'!AG30/'Jadual5-2digit'!AF30*100-100</f>
        <v>1.67937526349866</v>
      </c>
      <c r="BJ32" s="72">
        <f>'Jadual5-2digit'!AH30/'Jadual5-2digit'!AG30*100-100</f>
        <v>-10.4413522497587</v>
      </c>
      <c r="BK32" s="72">
        <f>'Jadual5-2digit'!AI30/'Jadual5-2digit'!AH30*100-100</f>
        <v>12.6921067801715</v>
      </c>
      <c r="BL32" s="72">
        <f>'Jadual5-2digit'!AJ30/'Jadual5-2digit'!AI30*100-100</f>
        <v>2.91947382754749</v>
      </c>
      <c r="BM32" s="72">
        <f>'Jadual5-2digit'!AK30/'Jadual5-2digit'!AJ30*100-100</f>
        <v>1.65546408411986</v>
      </c>
      <c r="BN32" s="72">
        <f>'Jadual5-2digit'!AL30/'Jadual5-2digit'!AK30*100-100</f>
        <v>2.36117047363126</v>
      </c>
      <c r="BO32" s="72">
        <f>'Jadual5-2digit'!AM30/'Jadual5-2digit'!AL30*100-100</f>
        <v>-6.43802781021098</v>
      </c>
      <c r="BP32" s="72">
        <f>'Jadual5-2digit'!AN30/'Jadual5-2digit'!AM30*100-100</f>
        <v>1.83004294541877</v>
      </c>
      <c r="BQ32" s="72">
        <f>'Jadual5-2digit'!AO30/'Jadual5-2digit'!AN30*100-100</f>
        <v>5.58381577684797</v>
      </c>
      <c r="BR32" s="72">
        <f>'Jadual5-2digit'!AP30/'Jadual5-2digit'!AO30*100-100</f>
        <v>-2.56850798809486</v>
      </c>
      <c r="BS32" s="72">
        <f>'Jadual5-2digit'!AQ30/'Jadual5-2digit'!AP30*100-100</f>
        <v>-10.7624871861814</v>
      </c>
      <c r="BT32" s="72">
        <f>'Jadual5-2digit'!DZ30/'Jadual5-2digit'!DY30*100-100</f>
        <v>7.86674384395536</v>
      </c>
      <c r="BU32" s="72">
        <f>'Jadual5-2digit'!EA30/'Jadual5-2digit'!DZ30*100-100</f>
        <v>0.402561306176906</v>
      </c>
      <c r="BV32" s="72">
        <f>'Jadual5-2digit'!EB30/'Jadual5-2digit'!EA30*100-100</f>
        <v>-1.48196568934426</v>
      </c>
      <c r="BW32" s="72">
        <f>'Jadual5-2digit'!EC30/'Jadual5-2digit'!EB30*100-100</f>
        <v>-2.28977841437916</v>
      </c>
      <c r="BX32" s="72">
        <f>'Jadual5-2digit'!ED30/'Jadual5-2digit'!EC30*100-100</f>
        <v>10.2104870654837</v>
      </c>
      <c r="BY32" s="72">
        <f>'Jadual5-2digit'!EE30/'Jadual5-2digit'!ED30*100-100</f>
        <v>-0.417743504143559</v>
      </c>
      <c r="BZ32" s="72">
        <f>'Jadual5-2digit'!EF30/'Jadual5-2digit'!EE30*100-100</f>
        <v>-0.516012823174577</v>
      </c>
      <c r="CA32" s="72">
        <f>'Jadual5-2digit'!EG30/'Jadual5-2digit'!EF30*100-100</f>
        <v>-0.445342996336265</v>
      </c>
      <c r="CB32" s="72">
        <f>'Jadual5-2digit'!EH30/'Jadual5-2digit'!EG30*100-100</f>
        <v>9.31693251985799</v>
      </c>
      <c r="CC32" s="276"/>
      <c r="CD32" s="109" t="s">
        <v>698</v>
      </c>
      <c r="CE32" s="277"/>
      <c r="CF32" s="278"/>
      <c r="CG32" s="278"/>
      <c r="CH32" s="278"/>
      <c r="CI32" s="278"/>
      <c r="CJ32" s="278"/>
      <c r="CL32" s="288"/>
    </row>
    <row r="33" s="26" customFormat="1" ht="17.25" customHeight="1" spans="1:90">
      <c r="A33" s="199"/>
      <c r="C33" s="68">
        <v>6.3</v>
      </c>
      <c r="D33" s="95">
        <v>1.59281283387586</v>
      </c>
      <c r="E33" s="73">
        <v>28</v>
      </c>
      <c r="F33" s="125"/>
      <c r="G33" s="80" t="s">
        <v>699</v>
      </c>
      <c r="H33" s="214">
        <f>'Jadual5-2digit'!U31/'Jadual5-2digit'!I31*100-100</f>
        <v>1.20272003816612</v>
      </c>
      <c r="I33" s="214">
        <f>'Jadual5-2digit'!V31/'Jadual5-2digit'!J31*100-100</f>
        <v>7.77627924562643</v>
      </c>
      <c r="J33" s="214">
        <f>'Jadual5-2digit'!W31/'Jadual5-2digit'!K31*100-100</f>
        <v>3.32610686006751</v>
      </c>
      <c r="K33" s="214">
        <f>'Jadual5-2digit'!X31/'Jadual5-2digit'!L31*100-100</f>
        <v>1.53975445426649</v>
      </c>
      <c r="L33" s="214">
        <f>'Jadual5-2digit'!Y31/'Jadual5-2digit'!M31*100-100</f>
        <v>3.97509638715393</v>
      </c>
      <c r="M33" s="214">
        <f>'Jadual5-2digit'!Z31/'Jadual5-2digit'!N31*100-100</f>
        <v>7.50302846885494</v>
      </c>
      <c r="N33" s="214">
        <f>'Jadual5-2digit'!AA31/'Jadual5-2digit'!O31*100-100</f>
        <v>4.01737673628826</v>
      </c>
      <c r="O33" s="214">
        <f>'Jadual5-2digit'!AB31/'Jadual5-2digit'!P31*100-100</f>
        <v>8.4126141992148</v>
      </c>
      <c r="P33" s="214">
        <f>'Jadual5-2digit'!AC31/'Jadual5-2digit'!Q31*100-100</f>
        <v>7.14602979800625</v>
      </c>
      <c r="Q33" s="214">
        <f>'Jadual5-2digit'!AD31/'Jadual5-2digit'!R31*100-100</f>
        <v>8.34065336884331</v>
      </c>
      <c r="R33" s="214">
        <f>'Jadual5-2digit'!AE31/'Jadual5-2digit'!S31*100-100</f>
        <v>8.75968598406169</v>
      </c>
      <c r="S33" s="214">
        <f>'Jadual5-2digit'!AF31/'Jadual5-2digit'!T31*100-100</f>
        <v>6.12462576304597</v>
      </c>
      <c r="T33" s="214">
        <f>'Jadual5-2digit'!AG31/'Jadual5-2digit'!U31*100-100</f>
        <v>5.96720141020144</v>
      </c>
      <c r="U33" s="214">
        <f>'Jadual5-2digit'!AH31/'Jadual5-2digit'!V31*100-100</f>
        <v>10.1153957831685</v>
      </c>
      <c r="V33" s="214">
        <f>'Jadual5-2digit'!AI31/'Jadual5-2digit'!W31*100-100</f>
        <v>6.50593584402218</v>
      </c>
      <c r="W33" s="214">
        <f>'Jadual5-2digit'!AJ31/'Jadual5-2digit'!X31*100-100</f>
        <v>5.31588240849182</v>
      </c>
      <c r="X33" s="214">
        <f>'Jadual5-2digit'!AK31/'Jadual5-2digit'!Y31*100-100</f>
        <v>4.27613609193726</v>
      </c>
      <c r="Y33" s="214">
        <f>'Jadual5-2digit'!AL31/'Jadual5-2digit'!Z31*100-100</f>
        <v>1.8709788477769</v>
      </c>
      <c r="Z33" s="214">
        <f>'Jadual5-2digit'!AM31/'Jadual5-2digit'!AA31*100-100</f>
        <v>9.9774562456449</v>
      </c>
      <c r="AA33" s="244">
        <f>'Jadual5-2digit'!AN31/'Jadual5-2digit'!AB31*100-100</f>
        <v>6.9439698120328</v>
      </c>
      <c r="AB33" s="214">
        <f>'Jadual5-2digit'!AO31/'Jadual5-2digit'!AC31*100-100</f>
        <v>8.2174575712002</v>
      </c>
      <c r="AC33" s="214">
        <f>'Jadual5-2digit'!AP31/'Jadual5-2digit'!AD31*100-100</f>
        <v>9.35124051596084</v>
      </c>
      <c r="AD33" s="214">
        <f>'Jadual5-2digit'!AQ31/'Jadual5-2digit'!AE31*100-100</f>
        <v>7.75384194970219</v>
      </c>
      <c r="AE33" s="214">
        <f>'Jadual5-2digit'!AR31/'Jadual5-2digit'!AF31*100-100</f>
        <v>4.34464407702248</v>
      </c>
      <c r="AF33" s="214" t="e">
        <f>'Jadual5-2digit'!#REF!/'Jadual5-2digit'!#REF!*100-100</f>
        <v>#REF!</v>
      </c>
      <c r="AG33" s="214" t="e">
        <f>'Jadual5-2digit'!DY31/'Jadual5-2digit'!#REF!*100-100</f>
        <v>#REF!</v>
      </c>
      <c r="AH33" s="214" t="e">
        <f>'Jadual5-2digit'!DZ31/'Jadual5-2digit'!#REF!*100-100</f>
        <v>#REF!</v>
      </c>
      <c r="AI33" s="214" t="e">
        <f>'Jadual5-2digit'!EA31/'Jadual5-2digit'!#REF!*100-100</f>
        <v>#REF!</v>
      </c>
      <c r="AJ33" s="214" t="e">
        <f>'Jadual5-2digit'!EB31/'Jadual5-2digit'!#REF!*100-100</f>
        <v>#REF!</v>
      </c>
      <c r="AK33" s="214">
        <f>'Jadual5-2digit'!EC31/'Jadual5-2digit'!DY31*100-100</f>
        <v>3.99090466276972</v>
      </c>
      <c r="AL33" s="214">
        <f>'Jadual5-2digit'!ED31/'Jadual5-2digit'!DZ31*100-100</f>
        <v>4.22780130483878</v>
      </c>
      <c r="AM33" s="214">
        <f>'Jadual5-2digit'!EE31/'Jadual5-2digit'!EA31*100-100</f>
        <v>6.49542123020164</v>
      </c>
      <c r="AN33" s="214">
        <f>'Jadual5-2digit'!EF31/'Jadual5-2digit'!EB31*100-100</f>
        <v>7.69955741950596</v>
      </c>
      <c r="AO33" s="214">
        <f>'Jadual5-2digit'!EG31/'Jadual5-2digit'!EC31*100-100</f>
        <v>7.47582634632367</v>
      </c>
      <c r="AP33" s="259">
        <f>'Jadual5-2digit'!EH31/'Jadual5-2digit'!ED31*100-100</f>
        <v>3.85522374482998</v>
      </c>
      <c r="AQ33" s="244">
        <f>'Jadual5-2digit'!EI31/'Jadual5-2digit'!EE31*100-100</f>
        <v>8.36340172538246</v>
      </c>
      <c r="AR33" s="244">
        <f>'Jadual5-2digit'!EJ31/'Jadual5-2digit'!EF31*100-100</f>
        <v>7.08129802044479</v>
      </c>
      <c r="AS33" s="244" t="e">
        <f>'Jadual5-2digit'!#REF!/'Jadual5-2digit'!EG31*100-100</f>
        <v>#REF!</v>
      </c>
      <c r="AT33" s="72">
        <f>'Jadual5-2digit'!FL31/'Jadual5-2digit'!FK31*100-100</f>
        <v>6.30927373095722</v>
      </c>
      <c r="AU33" s="72">
        <f>'Jadual5-2digit'!R31/'Jadual5-2digit'!Q31*100-100</f>
        <v>-6.12384816682129</v>
      </c>
      <c r="AV33" s="72">
        <f>'Jadual5-2digit'!S31/'Jadual5-2digit'!R31*100-100</f>
        <v>4.37867189821392</v>
      </c>
      <c r="AW33" s="72">
        <f>'Jadual5-2digit'!T31/'Jadual5-2digit'!S31*100-100</f>
        <v>6.31131923594114</v>
      </c>
      <c r="AX33" s="72">
        <f>'Jadual5-2digit'!U31/'Jadual5-2digit'!T31*100-100</f>
        <v>4.13392573804903</v>
      </c>
      <c r="AY33" s="72">
        <f>'Jadual5-2digit'!W31/'Jadual5-2digit'!V31*100-100</f>
        <v>15.9876701285306</v>
      </c>
      <c r="AZ33" s="72">
        <f>'Jadual5-2digit'!X31/'Jadual5-2digit'!W31*100-100</f>
        <v>4.90490843938846</v>
      </c>
      <c r="BA33" s="72">
        <f>'Jadual5-2digit'!Y31/'Jadual5-2digit'!X31*100-100</f>
        <v>0.331980915909824</v>
      </c>
      <c r="BB33" s="72">
        <f>'Jadual5-2digit'!Z31/'Jadual5-2digit'!Y31*100-100</f>
        <v>-5.41802826885903</v>
      </c>
      <c r="BC33" s="72">
        <f>'Jadual5-2digit'!AA31/'Jadual5-2digit'!Z31*100-100</f>
        <v>-1.64407441733798</v>
      </c>
      <c r="BD33" s="72">
        <f>'Jadual5-2digit'!AB31/'Jadual5-2digit'!AA31*100-100</f>
        <v>4.7334023237011</v>
      </c>
      <c r="BE33" s="72">
        <f>'Jadual5-2digit'!AC31/'Jadual5-2digit'!AB31*100-100</f>
        <v>-16.62853490265</v>
      </c>
      <c r="BF33" s="72">
        <f>'Jadual5-2digit'!AD31/'Jadual5-2digit'!AC31*100-100</f>
        <v>-5.07717696555686</v>
      </c>
      <c r="BG33" s="72">
        <f>'Jadual5-2digit'!AE31/'Jadual5-2digit'!AD31*100-100</f>
        <v>4.7823806307949</v>
      </c>
      <c r="BH33" s="72">
        <f>'Jadual5-2digit'!AF31/'Jadual5-2digit'!AE31*100-100</f>
        <v>3.73557873220906</v>
      </c>
      <c r="BI33" s="72">
        <f>'Jadual5-2digit'!AG31/'Jadual5-2digit'!AF31*100-100</f>
        <v>3.97945437242014</v>
      </c>
      <c r="BJ33" s="72">
        <f>'Jadual5-2digit'!AH31/'Jadual5-2digit'!AG31*100-100</f>
        <v>3.50356518531107</v>
      </c>
      <c r="BK33" s="72">
        <f>'Jadual5-2digit'!AI31/'Jadual5-2digit'!AH31*100-100</f>
        <v>12.1857235815806</v>
      </c>
      <c r="BL33" s="72">
        <f>'Jadual5-2digit'!AJ31/'Jadual5-2digit'!AI31*100-100</f>
        <v>3.73274422428666</v>
      </c>
      <c r="BM33" s="72">
        <f>'Jadual5-2digit'!AK31/'Jadual5-2digit'!AJ31*100-100</f>
        <v>-0.658561110650908</v>
      </c>
      <c r="BN33" s="72">
        <f>'Jadual5-2digit'!AL31/'Jadual5-2digit'!AK31*100-100</f>
        <v>-7.59958699362382</v>
      </c>
      <c r="BO33" s="72">
        <f>'Jadual5-2digit'!AM31/'Jadual5-2digit'!AL31*100-100</f>
        <v>6.1826893646578</v>
      </c>
      <c r="BP33" s="72">
        <f>'Jadual5-2digit'!AN31/'Jadual5-2digit'!AM31*100-100</f>
        <v>1.84456159269388</v>
      </c>
      <c r="BQ33" s="72">
        <f>'Jadual5-2digit'!AO31/'Jadual5-2digit'!AN31*100-100</f>
        <v>-15.635748301854</v>
      </c>
      <c r="BR33" s="72">
        <f>'Jadual5-2digit'!AP31/'Jadual5-2digit'!AO31*100-100</f>
        <v>-4.08268051146882</v>
      </c>
      <c r="BS33" s="72">
        <f>'Jadual5-2digit'!AQ31/'Jadual5-2digit'!AP31*100-100</f>
        <v>3.25172378777199</v>
      </c>
      <c r="BT33" s="72">
        <f>'Jadual5-2digit'!DZ31/'Jadual5-2digit'!DY31*100-100</f>
        <v>13.2820965282684</v>
      </c>
      <c r="BU33" s="72">
        <f>'Jadual5-2digit'!EA31/'Jadual5-2digit'!DZ31*100-100</f>
        <v>-9.63455088304788</v>
      </c>
      <c r="BV33" s="72">
        <f>'Jadual5-2digit'!EB31/'Jadual5-2digit'!EA31*100-100</f>
        <v>-12.0289471142564</v>
      </c>
      <c r="BW33" s="72">
        <f>'Jadual5-2digit'!EC31/'Jadual5-2digit'!EB31*100-100</f>
        <v>15.4760386266827</v>
      </c>
      <c r="BX33" s="72">
        <f>'Jadual5-2digit'!ED31/'Jadual5-2digit'!EC31*100-100</f>
        <v>13.5401589844141</v>
      </c>
      <c r="BY33" s="72">
        <f>'Jadual5-2digit'!EE31/'Jadual5-2digit'!ED31*100-100</f>
        <v>-7.66852559596882</v>
      </c>
      <c r="BZ33" s="72">
        <f>'Jadual5-2digit'!EF31/'Jadual5-2digit'!EE31*100-100</f>
        <v>-11.034264646529</v>
      </c>
      <c r="CA33" s="72">
        <f>'Jadual5-2digit'!EG31/'Jadual5-2digit'!EF31*100-100</f>
        <v>15.2361529793522</v>
      </c>
      <c r="CB33" s="72">
        <f>'Jadual5-2digit'!EH31/'Jadual5-2digit'!EG31*100-100</f>
        <v>9.71526357334444</v>
      </c>
      <c r="CC33" s="280"/>
      <c r="CD33" s="109" t="s">
        <v>700</v>
      </c>
      <c r="CE33" s="277"/>
      <c r="CF33" s="278"/>
      <c r="CG33" s="278"/>
      <c r="CH33" s="278"/>
      <c r="CI33" s="278"/>
      <c r="CJ33" s="278"/>
      <c r="CL33" s="288"/>
    </row>
    <row r="34" s="74" customFormat="1" ht="15" customHeight="1" spans="1:88">
      <c r="A34" s="199"/>
      <c r="B34" s="559" t="s">
        <v>701</v>
      </c>
      <c r="C34" s="219"/>
      <c r="D34" s="75">
        <f>SUM(D35:D37)</f>
        <v>3.62558560953688</v>
      </c>
      <c r="E34" s="76"/>
      <c r="F34" s="74" t="s">
        <v>702</v>
      </c>
      <c r="G34" s="220"/>
      <c r="H34" s="206">
        <f>'Jadual5-2digit'!U32/'Jadual5-2digit'!I32*100-100</f>
        <v>0.368156605734697</v>
      </c>
      <c r="I34" s="206">
        <f>'Jadual5-2digit'!V32/'Jadual5-2digit'!J32*100-100</f>
        <v>-1.27614602210882</v>
      </c>
      <c r="J34" s="206">
        <f>'Jadual5-2digit'!W32/'Jadual5-2digit'!K32*100-100</f>
        <v>-1.95165946882354</v>
      </c>
      <c r="K34" s="206">
        <f>'Jadual5-2digit'!X32/'Jadual5-2digit'!L32*100-100</f>
        <v>-9.29436726469615</v>
      </c>
      <c r="L34" s="206">
        <f>'Jadual5-2digit'!Y32/'Jadual5-2digit'!M32*100-100</f>
        <v>-8.54281158789652</v>
      </c>
      <c r="M34" s="206">
        <f>'Jadual5-2digit'!Z32/'Jadual5-2digit'!N32*100-100</f>
        <v>-2.34567256202426</v>
      </c>
      <c r="N34" s="206">
        <f>'Jadual5-2digit'!AA32/'Jadual5-2digit'!O32*100-100</f>
        <v>-1.75238399005549</v>
      </c>
      <c r="O34" s="206">
        <f>'Jadual5-2digit'!AB32/'Jadual5-2digit'!P32*100-100</f>
        <v>-0.253978387866042</v>
      </c>
      <c r="P34" s="206">
        <f>'Jadual5-2digit'!AC32/'Jadual5-2digit'!Q32*100-100</f>
        <v>0.285550243302964</v>
      </c>
      <c r="Q34" s="206">
        <f>'Jadual5-2digit'!AD32/'Jadual5-2digit'!R32*100-100</f>
        <v>-3.355196465275</v>
      </c>
      <c r="R34" s="206">
        <f>'Jadual5-2digit'!AE32/'Jadual5-2digit'!S32*100-100</f>
        <v>-2.11015920714523</v>
      </c>
      <c r="S34" s="206">
        <f>'Jadual5-2digit'!AF32/'Jadual5-2digit'!T32*100-100</f>
        <v>-2.10602620348101</v>
      </c>
      <c r="T34" s="206">
        <f>'Jadual5-2digit'!AG32/'Jadual5-2digit'!U32*100-100</f>
        <v>5.18312668396246</v>
      </c>
      <c r="U34" s="206">
        <f>'Jadual5-2digit'!AH32/'Jadual5-2digit'!V32*100-100</f>
        <v>5.51737223863904</v>
      </c>
      <c r="V34" s="206">
        <f>'Jadual5-2digit'!AI32/'Jadual5-2digit'!W32*100-100</f>
        <v>7.84391214844516</v>
      </c>
      <c r="W34" s="206">
        <f>'Jadual5-2digit'!AJ32/'Jadual5-2digit'!X32*100-100</f>
        <v>5.00347411989077</v>
      </c>
      <c r="X34" s="206">
        <f>'Jadual5-2digit'!AK32/'Jadual5-2digit'!Y32*100-100</f>
        <v>9.90331586306547</v>
      </c>
      <c r="Y34" s="206">
        <f>'Jadual5-2digit'!AL32/'Jadual5-2digit'!Z32*100-100</f>
        <v>-0.954192878930371</v>
      </c>
      <c r="Z34" s="206">
        <f>'Jadual5-2digit'!AM32/'Jadual5-2digit'!AA32*100-100</f>
        <v>6.2398566986469</v>
      </c>
      <c r="AA34" s="242">
        <f>'Jadual5-2digit'!AN32/'Jadual5-2digit'!AB32*100-100</f>
        <v>9.63629711881123</v>
      </c>
      <c r="AB34" s="206">
        <f>'Jadual5-2digit'!AO32/'Jadual5-2digit'!AC32*100-100</f>
        <v>8.14770585075088</v>
      </c>
      <c r="AC34" s="206">
        <f>'Jadual5-2digit'!AP32/'Jadual5-2digit'!AD32*100-100</f>
        <v>2.54355393381687</v>
      </c>
      <c r="AD34" s="206">
        <f>'Jadual5-2digit'!AQ32/'Jadual5-2digit'!AE32*100-100</f>
        <v>5.70673347123783</v>
      </c>
      <c r="AE34" s="206">
        <f>'Jadual5-2digit'!AR32/'Jadual5-2digit'!AF32*100-100</f>
        <v>2.29838022338542</v>
      </c>
      <c r="AF34" s="206" t="e">
        <f>'Jadual5-2digit'!#REF!/'Jadual5-2digit'!#REF!*100-100</f>
        <v>#REF!</v>
      </c>
      <c r="AG34" s="206" t="e">
        <f>'Jadual5-2digit'!DY32/'Jadual5-2digit'!#REF!*100-100</f>
        <v>#REF!</v>
      </c>
      <c r="AH34" s="206" t="e">
        <f>'Jadual5-2digit'!DZ32/'Jadual5-2digit'!#REF!*100-100</f>
        <v>#REF!</v>
      </c>
      <c r="AI34" s="206" t="e">
        <f>'Jadual5-2digit'!EA32/'Jadual5-2digit'!#REF!*100-100</f>
        <v>#REF!</v>
      </c>
      <c r="AJ34" s="206" t="e">
        <f>'Jadual5-2digit'!EB32/'Jadual5-2digit'!#REF!*100-100</f>
        <v>#REF!</v>
      </c>
      <c r="AK34" s="206">
        <f>'Jadual5-2digit'!EC32/'Jadual5-2digit'!DY32*100-100</f>
        <v>-0.940304566264032</v>
      </c>
      <c r="AL34" s="206">
        <f>'Jadual5-2digit'!ED32/'Jadual5-2digit'!DZ32*100-100</f>
        <v>-6.69250295337429</v>
      </c>
      <c r="AM34" s="206">
        <f>'Jadual5-2digit'!EE32/'Jadual5-2digit'!EA32*100-100</f>
        <v>-0.552668552016527</v>
      </c>
      <c r="AN34" s="206">
        <f>'Jadual5-2digit'!EF32/'Jadual5-2digit'!EB32*100-100</f>
        <v>-2.52885128757092</v>
      </c>
      <c r="AO34" s="206">
        <f>'Jadual5-2digit'!EG32/'Jadual5-2digit'!EC32*100-100</f>
        <v>6.17981014317593</v>
      </c>
      <c r="AP34" s="256">
        <f>'Jadual5-2digit'!EH32/'Jadual5-2digit'!ED32*100-100</f>
        <v>4.43568867980476</v>
      </c>
      <c r="AQ34" s="242">
        <f>'Jadual5-2digit'!EI32/'Jadual5-2digit'!EE32*100-100</f>
        <v>8.05540464751253</v>
      </c>
      <c r="AR34" s="242">
        <f>'Jadual5-2digit'!EJ32/'Jadual5-2digit'!EF32*100-100</f>
        <v>3.50968200675578</v>
      </c>
      <c r="AS34" s="242" t="e">
        <f>'Jadual5-2digit'!#REF!/'Jadual5-2digit'!EG32*100-100</f>
        <v>#REF!</v>
      </c>
      <c r="AT34" s="66">
        <f>'Jadual5-2digit'!FL32/'Jadual5-2digit'!FK32*100-100</f>
        <v>6.63899718097265</v>
      </c>
      <c r="AU34" s="66">
        <f>'Jadual5-2digit'!R32/'Jadual5-2digit'!Q32*100-100</f>
        <v>3.57846509418036</v>
      </c>
      <c r="AV34" s="66">
        <f>'Jadual5-2digit'!S32/'Jadual5-2digit'!R32*100-100</f>
        <v>-2.21767335091137</v>
      </c>
      <c r="AW34" s="66">
        <f>'Jadual5-2digit'!T32/'Jadual5-2digit'!S32*100-100</f>
        <v>0.844148081449191</v>
      </c>
      <c r="AX34" s="66">
        <f>'Jadual5-2digit'!U32/'Jadual5-2digit'!T32*100-100</f>
        <v>6.80607102109177</v>
      </c>
      <c r="AY34" s="66">
        <f>'Jadual5-2digit'!W32/'Jadual5-2digit'!V32*100-100</f>
        <v>5.36976542870759</v>
      </c>
      <c r="AZ34" s="66">
        <f>'Jadual5-2digit'!X32/'Jadual5-2digit'!W32*100-100</f>
        <v>-8.97731025237955</v>
      </c>
      <c r="BA34" s="66">
        <f>'Jadual5-2digit'!Y32/'Jadual5-2digit'!X32*100-100</f>
        <v>-3.72114948722832</v>
      </c>
      <c r="BB34" s="66">
        <f>'Jadual5-2digit'!Z32/'Jadual5-2digit'!Y32*100-100</f>
        <v>12.3838677895098</v>
      </c>
      <c r="BC34" s="66">
        <f>'Jadual5-2digit'!AA32/'Jadual5-2digit'!Z32*100-100</f>
        <v>-9.53722104330934</v>
      </c>
      <c r="BD34" s="66">
        <f>'Jadual5-2digit'!AB32/'Jadual5-2digit'!AA32*100-100</f>
        <v>8.58469032882982</v>
      </c>
      <c r="BE34" s="66">
        <f>'Jadual5-2digit'!AC32/'Jadual5-2digit'!AB32*100-100</f>
        <v>-1.28133853048097</v>
      </c>
      <c r="BF34" s="66">
        <f>'Jadual5-2digit'!AD32/'Jadual5-2digit'!AC32*100-100</f>
        <v>-0.181826941474867</v>
      </c>
      <c r="BG34" s="66">
        <f>'Jadual5-2digit'!AE32/'Jadual5-2digit'!AD32*100-100</f>
        <v>-0.957981826772794</v>
      </c>
      <c r="BH34" s="66">
        <f>'Jadual5-2digit'!AF32/'Jadual5-2digit'!AE32*100-100</f>
        <v>0.848405818821732</v>
      </c>
      <c r="BI34" s="66">
        <f>'Jadual5-2digit'!AG32/'Jadual5-2digit'!AF32*100-100</f>
        <v>14.7588157181056</v>
      </c>
      <c r="BJ34" s="66">
        <f>'Jadual5-2digit'!AH32/'Jadual5-2digit'!AG32*100-100</f>
        <v>-8.35654701208595</v>
      </c>
      <c r="BK34" s="66">
        <f>'Jadual5-2digit'!AI32/'Jadual5-2digit'!AH32*100-100</f>
        <v>7.69305077363043</v>
      </c>
      <c r="BL34" s="66">
        <f>'Jadual5-2digit'!AJ32/'Jadual5-2digit'!AI32*100-100</f>
        <v>-11.374703895375</v>
      </c>
      <c r="BM34" s="66">
        <f>'Jadual5-2digit'!AK32/'Jadual5-2digit'!AJ32*100-100</f>
        <v>0.771569774505053</v>
      </c>
      <c r="BN34" s="66">
        <f>'Jadual5-2digit'!AL32/'Jadual5-2digit'!AK32*100-100</f>
        <v>1.28130170766167</v>
      </c>
      <c r="BO34" s="66">
        <f>'Jadual5-2digit'!AM32/'Jadual5-2digit'!AL32*100-100</f>
        <v>-2.96658735717719</v>
      </c>
      <c r="BP34" s="66">
        <f>'Jadual5-2digit'!AN32/'Jadual5-2digit'!AM32*100-100</f>
        <v>12.0560940251844</v>
      </c>
      <c r="BQ34" s="66">
        <f>'Jadual5-2digit'!AO32/'Jadual5-2digit'!AN32*100-100</f>
        <v>-2.62169515798436</v>
      </c>
      <c r="BR34" s="66">
        <f>'Jadual5-2digit'!AP32/'Jadual5-2digit'!AO32*100-100</f>
        <v>-5.35434725977714</v>
      </c>
      <c r="BS34" s="66">
        <f>'Jadual5-2digit'!AQ32/'Jadual5-2digit'!AP32*100-100</f>
        <v>2.09718520432727</v>
      </c>
      <c r="BT34" s="66">
        <f>'Jadual5-2digit'!DZ32/'Jadual5-2digit'!DY32*100-100</f>
        <v>-1.52570629341101</v>
      </c>
      <c r="BU34" s="66">
        <f>'Jadual5-2digit'!EA32/'Jadual5-2digit'!DZ32*100-100</f>
        <v>-4.75322157489126</v>
      </c>
      <c r="BV34" s="66">
        <f>'Jadual5-2digit'!EB32/'Jadual5-2digit'!EA32*100-100</f>
        <v>3.34127954076384</v>
      </c>
      <c r="BW34" s="66">
        <f>'Jadual5-2digit'!EC32/'Jadual5-2digit'!EB32*100-100</f>
        <v>2.19978543181105</v>
      </c>
      <c r="BX34" s="66">
        <f>'Jadual5-2digit'!ED32/'Jadual5-2digit'!EC32*100-100</f>
        <v>-7.24391157307265</v>
      </c>
      <c r="BY34" s="66">
        <f>'Jadual5-2digit'!EE32/'Jadual5-2digit'!ED32*100-100</f>
        <v>1.51422172069688</v>
      </c>
      <c r="BZ34" s="66">
        <f>'Jadual5-2digit'!EF32/'Jadual5-2digit'!EE32*100-100</f>
        <v>1.28771762487294</v>
      </c>
      <c r="CA34" s="66">
        <f>'Jadual5-2digit'!EG32/'Jadual5-2digit'!EF32*100-100</f>
        <v>11.3309318415704</v>
      </c>
      <c r="CB34" s="66">
        <f>'Jadual5-2digit'!EH32/'Jadual5-2digit'!EG32*100-100</f>
        <v>-8.76753347883432</v>
      </c>
      <c r="CC34" s="281" t="s">
        <v>703</v>
      </c>
      <c r="CD34" s="282"/>
      <c r="CE34" s="274"/>
      <c r="CF34" s="271"/>
      <c r="CG34" s="275"/>
      <c r="CH34" s="275"/>
      <c r="CI34" s="275"/>
      <c r="CJ34" s="275"/>
    </row>
    <row r="35" s="25" customFormat="1" ht="27.6" spans="1:88">
      <c r="A35" s="199"/>
      <c r="B35" s="67"/>
      <c r="C35" s="68">
        <v>7.1</v>
      </c>
      <c r="D35" s="69">
        <v>2.60930443305347</v>
      </c>
      <c r="E35" s="70">
        <v>29</v>
      </c>
      <c r="F35" s="125"/>
      <c r="G35" s="80" t="s">
        <v>704</v>
      </c>
      <c r="H35" s="214">
        <f>'Jadual5-2digit'!U33/'Jadual5-2digit'!I33*100-100</f>
        <v>-2.04253008983325</v>
      </c>
      <c r="I35" s="214">
        <f>'Jadual5-2digit'!V33/'Jadual5-2digit'!J33*100-100</f>
        <v>-2.37589319397108</v>
      </c>
      <c r="J35" s="214">
        <f>'Jadual5-2digit'!W33/'Jadual5-2digit'!K33*100-100</f>
        <v>-6.48402849398411</v>
      </c>
      <c r="K35" s="214">
        <f>'Jadual5-2digit'!X33/'Jadual5-2digit'!L33*100-100</f>
        <v>-13.8605212504245</v>
      </c>
      <c r="L35" s="214">
        <f>'Jadual5-2digit'!Y33/'Jadual5-2digit'!M33*100-100</f>
        <v>-10.409425246978</v>
      </c>
      <c r="M35" s="214">
        <f>'Jadual5-2digit'!Z33/'Jadual5-2digit'!N33*100-100</f>
        <v>-2.63221474101603</v>
      </c>
      <c r="N35" s="214">
        <f>'Jadual5-2digit'!AA33/'Jadual5-2digit'!O33*100-100</f>
        <v>-6.80217431019558</v>
      </c>
      <c r="O35" s="214">
        <f>'Jadual5-2digit'!AB33/'Jadual5-2digit'!P33*100-100</f>
        <v>-5.64838768962765</v>
      </c>
      <c r="P35" s="214">
        <f>'Jadual5-2digit'!AC33/'Jadual5-2digit'!Q33*100-100</f>
        <v>-3.17312219172948</v>
      </c>
      <c r="Q35" s="214">
        <f>'Jadual5-2digit'!AD33/'Jadual5-2digit'!R33*100-100</f>
        <v>-2.77039699896395</v>
      </c>
      <c r="R35" s="214">
        <f>'Jadual5-2digit'!AE33/'Jadual5-2digit'!S33*100-100</f>
        <v>-0.58336902227218</v>
      </c>
      <c r="S35" s="214">
        <f>'Jadual5-2digit'!AF33/'Jadual5-2digit'!T33*100-100</f>
        <v>1.65039924710877</v>
      </c>
      <c r="T35" s="214">
        <f>'Jadual5-2digit'!AG33/'Jadual5-2digit'!U33*100-100</f>
        <v>14.206331730413</v>
      </c>
      <c r="U35" s="214">
        <f>'Jadual5-2digit'!AH33/'Jadual5-2digit'!V33*100-100</f>
        <v>15.8207950311059</v>
      </c>
      <c r="V35" s="214">
        <f>'Jadual5-2digit'!AI33/'Jadual5-2digit'!W33*100-100</f>
        <v>9.82387205481207</v>
      </c>
      <c r="W35" s="214">
        <f>'Jadual5-2digit'!AJ33/'Jadual5-2digit'!X33*100-100</f>
        <v>2.75096806061295</v>
      </c>
      <c r="X35" s="214">
        <f>'Jadual5-2digit'!AK33/'Jadual5-2digit'!Y33*100-100</f>
        <v>6.60017403366231</v>
      </c>
      <c r="Y35" s="214">
        <f>'Jadual5-2digit'!AL33/'Jadual5-2digit'!Z33*100-100</f>
        <v>-7.67777198241761</v>
      </c>
      <c r="Z35" s="214">
        <f>'Jadual5-2digit'!AM33/'Jadual5-2digit'!AA33*100-100</f>
        <v>4.85049233026493</v>
      </c>
      <c r="AA35" s="244">
        <f>'Jadual5-2digit'!AN33/'Jadual5-2digit'!AB33*100-100</f>
        <v>4.66675275976579</v>
      </c>
      <c r="AB35" s="214">
        <f>'Jadual5-2digit'!AO33/'Jadual5-2digit'!AC33*100-100</f>
        <v>3.38530930676785</v>
      </c>
      <c r="AC35" s="214">
        <f>'Jadual5-2digit'!AP33/'Jadual5-2digit'!AD33*100-100</f>
        <v>-0.15785829153964</v>
      </c>
      <c r="AD35" s="214">
        <f>'Jadual5-2digit'!AQ33/'Jadual5-2digit'!AE33*100-100</f>
        <v>4.12947058835928</v>
      </c>
      <c r="AE35" s="214">
        <f>'Jadual5-2digit'!AR33/'Jadual5-2digit'!AF33*100-100</f>
        <v>-0.552614971444001</v>
      </c>
      <c r="AF35" s="214" t="e">
        <f>'Jadual5-2digit'!#REF!/'Jadual5-2digit'!#REF!*100-100</f>
        <v>#REF!</v>
      </c>
      <c r="AG35" s="214" t="e">
        <f>'Jadual5-2digit'!DY33/'Jadual5-2digit'!#REF!*100-100</f>
        <v>#REF!</v>
      </c>
      <c r="AH35" s="214" t="e">
        <f>'Jadual5-2digit'!DZ33/'Jadual5-2digit'!#REF!*100-100</f>
        <v>#REF!</v>
      </c>
      <c r="AI35" s="214" t="e">
        <f>'Jadual5-2digit'!EA33/'Jadual5-2digit'!#REF!*100-100</f>
        <v>#REF!</v>
      </c>
      <c r="AJ35" s="214" t="e">
        <f>'Jadual5-2digit'!EB33/'Jadual5-2digit'!#REF!*100-100</f>
        <v>#REF!</v>
      </c>
      <c r="AK35" s="214">
        <f>'Jadual5-2digit'!EC33/'Jadual5-2digit'!DY33*100-100</f>
        <v>-3.65567039730668</v>
      </c>
      <c r="AL35" s="214">
        <f>'Jadual5-2digit'!ED33/'Jadual5-2digit'!DZ33*100-100</f>
        <v>-9.04354008434183</v>
      </c>
      <c r="AM35" s="214">
        <f>'Jadual5-2digit'!EE33/'Jadual5-2digit'!EA33*100-100</f>
        <v>-5.21522280949863</v>
      </c>
      <c r="AN35" s="214">
        <f>'Jadual5-2digit'!EF33/'Jadual5-2digit'!EB33*100-100</f>
        <v>-0.605935314889763</v>
      </c>
      <c r="AO35" s="214">
        <f>'Jadual5-2digit'!EG33/'Jadual5-2digit'!EC33*100-100</f>
        <v>13.2799589737792</v>
      </c>
      <c r="AP35" s="259">
        <f>'Jadual5-2digit'!EH33/'Jadual5-2digit'!ED33*100-100</f>
        <v>0.235450255642974</v>
      </c>
      <c r="AQ35" s="244">
        <f>'Jadual5-2digit'!EI33/'Jadual5-2digit'!EE33*100-100</f>
        <v>4.29881823874807</v>
      </c>
      <c r="AR35" s="244">
        <f>'Jadual5-2digit'!EJ33/'Jadual5-2digit'!EF33*100-100</f>
        <v>1.08278700682649</v>
      </c>
      <c r="AS35" s="244" t="e">
        <f>'Jadual5-2digit'!#REF!/'Jadual5-2digit'!EG33*100-100</f>
        <v>#REF!</v>
      </c>
      <c r="AT35" s="72">
        <f>'Jadual5-2digit'!FL33/'Jadual5-2digit'!FK33*100-100</f>
        <v>9.98472088408239</v>
      </c>
      <c r="AU35" s="72">
        <f>'Jadual5-2digit'!R33/'Jadual5-2digit'!Q33*100-100</f>
        <v>10.8971433657287</v>
      </c>
      <c r="AV35" s="72">
        <f>'Jadual5-2digit'!S33/'Jadual5-2digit'!R33*100-100</f>
        <v>-8.03004814280104</v>
      </c>
      <c r="AW35" s="72">
        <f>'Jadual5-2digit'!T33/'Jadual5-2digit'!S33*100-100</f>
        <v>3.30374534246603</v>
      </c>
      <c r="AX35" s="72">
        <f>'Jadual5-2digit'!U33/'Jadual5-2digit'!T33*100-100</f>
        <v>7.54980581782931</v>
      </c>
      <c r="AY35" s="72">
        <f>'Jadual5-2digit'!W33/'Jadual5-2digit'!V33*100-100</f>
        <v>2.77424881479615</v>
      </c>
      <c r="AZ35" s="72">
        <f>'Jadual5-2digit'!X33/'Jadual5-2digit'!W33*100-100</f>
        <v>-3.59035503646517</v>
      </c>
      <c r="BA35" s="72">
        <f>'Jadual5-2digit'!Y33/'Jadual5-2digit'!X33*100-100</f>
        <v>-7.2292318394331</v>
      </c>
      <c r="BB35" s="72">
        <f>'Jadual5-2digit'!Z33/'Jadual5-2digit'!Y33*100-100</f>
        <v>14.6974636331999</v>
      </c>
      <c r="BC35" s="72">
        <f>'Jadual5-2digit'!AA33/'Jadual5-2digit'!Z33*100-100</f>
        <v>-15.4833347493586</v>
      </c>
      <c r="BD35" s="72">
        <f>'Jadual5-2digit'!AB33/'Jadual5-2digit'!AA33*100-100</f>
        <v>9.93170206985153</v>
      </c>
      <c r="BE35" s="72">
        <f>'Jadual5-2digit'!AC33/'Jadual5-2digit'!AB33*100-100</f>
        <v>-4.78823189594124</v>
      </c>
      <c r="BF35" s="72">
        <f>'Jadual5-2digit'!AD33/'Jadual5-2digit'!AC33*100-100</f>
        <v>11.3583900200673</v>
      </c>
      <c r="BG35" s="72">
        <f>'Jadual5-2digit'!AE33/'Jadual5-2digit'!AD33*100-100</f>
        <v>-5.96132779921858</v>
      </c>
      <c r="BH35" s="72">
        <f>'Jadual5-2digit'!AF33/'Jadual5-2digit'!AE33*100-100</f>
        <v>5.62485224565515</v>
      </c>
      <c r="BI35" s="72">
        <f>'Jadual5-2digit'!AG33/'Jadual5-2digit'!AF33*100-100</f>
        <v>20.8344373632342</v>
      </c>
      <c r="BJ35" s="72">
        <f>'Jadual5-2digit'!AH33/'Jadual5-2digit'!AG33*100-100</f>
        <v>-7.08740830646728</v>
      </c>
      <c r="BK35" s="72">
        <f>'Jadual5-2digit'!AI33/'Jadual5-2digit'!AH33*100-100</f>
        <v>-2.54715528990943</v>
      </c>
      <c r="BL35" s="72">
        <f>'Jadual5-2digit'!AJ33/'Jadual5-2digit'!AI33*100-100</f>
        <v>-9.79935268136315</v>
      </c>
      <c r="BM35" s="72">
        <f>'Jadual5-2digit'!AK33/'Jadual5-2digit'!AJ33*100-100</f>
        <v>-3.75389918157065</v>
      </c>
      <c r="BN35" s="72">
        <f>'Jadual5-2digit'!AL33/'Jadual5-2digit'!AK33*100-100</f>
        <v>-0.665027176796116</v>
      </c>
      <c r="BO35" s="72">
        <f>'Jadual5-2digit'!AM33/'Jadual5-2digit'!AL33*100-100</f>
        <v>-4.0142969691515</v>
      </c>
      <c r="BP35" s="72">
        <f>'Jadual5-2digit'!AN33/'Jadual5-2digit'!AM33*100-100</f>
        <v>9.7390582083527</v>
      </c>
      <c r="BQ35" s="72">
        <f>'Jadual5-2digit'!AO33/'Jadual5-2digit'!AN33*100-100</f>
        <v>-5.95391721308621</v>
      </c>
      <c r="BR35" s="72">
        <f>'Jadual5-2digit'!AP33/'Jadual5-2digit'!AO33*100-100</f>
        <v>7.54197314261675</v>
      </c>
      <c r="BS35" s="72">
        <f>'Jadual5-2digit'!AQ33/'Jadual5-2digit'!AP33*100-100</f>
        <v>-1.92320613781601</v>
      </c>
      <c r="BT35" s="72">
        <f>'Jadual5-2digit'!DZ33/'Jadual5-2digit'!DY33*100-100</f>
        <v>0.664515649376312</v>
      </c>
      <c r="BU35" s="72">
        <f>'Jadual5-2digit'!EA33/'Jadual5-2digit'!DZ33*100-100</f>
        <v>-9.25284658934106</v>
      </c>
      <c r="BV35" s="72">
        <f>'Jadual5-2digit'!EB33/'Jadual5-2digit'!EA33*100-100</f>
        <v>3.64958283657555</v>
      </c>
      <c r="BW35" s="72">
        <f>'Jadual5-2digit'!EC33/'Jadual5-2digit'!EB33*100-100</f>
        <v>1.75345900118435</v>
      </c>
      <c r="BX35" s="72">
        <f>'Jadual5-2digit'!ED33/'Jadual5-2digit'!EC33*100-100</f>
        <v>-4.96495205945487</v>
      </c>
      <c r="BY35" s="72">
        <f>'Jadual5-2digit'!EE33/'Jadual5-2digit'!ED33*100-100</f>
        <v>-5.43333893296332</v>
      </c>
      <c r="BZ35" s="72">
        <f>'Jadual5-2digit'!EF33/'Jadual5-2digit'!EE33*100-100</f>
        <v>8.68995683070177</v>
      </c>
      <c r="CA35" s="72">
        <f>'Jadual5-2digit'!EG33/'Jadual5-2digit'!EF33*100-100</f>
        <v>15.968973576156</v>
      </c>
      <c r="CB35" s="72">
        <f>'Jadual5-2digit'!EH33/'Jadual5-2digit'!EG33*100-100</f>
        <v>-15.9085075005006</v>
      </c>
      <c r="CC35" s="276"/>
      <c r="CD35" s="109" t="s">
        <v>705</v>
      </c>
      <c r="CE35" s="277"/>
      <c r="CF35" s="278"/>
      <c r="CG35" s="278"/>
      <c r="CH35" s="278"/>
      <c r="CI35" s="278"/>
      <c r="CJ35" s="278"/>
    </row>
    <row r="36" s="25" customFormat="1" ht="15.75" customHeight="1" spans="1:88">
      <c r="A36" s="199"/>
      <c r="B36" s="67"/>
      <c r="C36" s="68">
        <v>7.2</v>
      </c>
      <c r="D36" s="69">
        <v>0.916013242981828</v>
      </c>
      <c r="E36" s="70">
        <v>30</v>
      </c>
      <c r="F36" s="125"/>
      <c r="G36" s="80" t="s">
        <v>706</v>
      </c>
      <c r="H36" s="214">
        <f>'Jadual5-2digit'!U34/'Jadual5-2digit'!I34*100-100</f>
        <v>4.49477036651413</v>
      </c>
      <c r="I36" s="214">
        <f>'Jadual5-2digit'!V34/'Jadual5-2digit'!J34*100-100</f>
        <v>1.54450427100281</v>
      </c>
      <c r="J36" s="214">
        <f>'Jadual5-2digit'!W34/'Jadual5-2digit'!K34*100-100</f>
        <v>3.80610548636599</v>
      </c>
      <c r="K36" s="214">
        <f>'Jadual5-2digit'!X34/'Jadual5-2digit'!L34*100-100</f>
        <v>-0.345966083280175</v>
      </c>
      <c r="L36" s="214">
        <f>'Jadual5-2digit'!Y34/'Jadual5-2digit'!M34*100-100</f>
        <v>-12.3753778512984</v>
      </c>
      <c r="M36" s="214">
        <f>'Jadual5-2digit'!Z34/'Jadual5-2digit'!N34*100-100</f>
        <v>-5.21592205695794</v>
      </c>
      <c r="N36" s="214">
        <f>'Jadual5-2digit'!AA34/'Jadual5-2digit'!O34*100-100</f>
        <v>-8.69627698825245</v>
      </c>
      <c r="O36" s="214">
        <f>'Jadual5-2digit'!AB34/'Jadual5-2digit'!P34*100-100</f>
        <v>2.77799644563228</v>
      </c>
      <c r="P36" s="214">
        <f>'Jadual5-2digit'!AC34/'Jadual5-2digit'!Q34*100-100</f>
        <v>0.556268803780256</v>
      </c>
      <c r="Q36" s="214">
        <f>'Jadual5-2digit'!AD34/'Jadual5-2digit'!R34*100-100</f>
        <v>-8.6991824928822</v>
      </c>
      <c r="R36" s="214">
        <f>'Jadual5-2digit'!AE34/'Jadual5-2digit'!S34*100-100</f>
        <v>-8.11345793962225</v>
      </c>
      <c r="S36" s="214">
        <f>'Jadual5-2digit'!AF34/'Jadual5-2digit'!T34*100-100</f>
        <v>-4.85924858843683</v>
      </c>
      <c r="T36" s="214">
        <f>'Jadual5-2digit'!AG34/'Jadual5-2digit'!U34*100-100</f>
        <v>-5.70676213236658</v>
      </c>
      <c r="U36" s="214">
        <f>'Jadual5-2digit'!AH34/'Jadual5-2digit'!V34*100-100</f>
        <v>-10.2252676250208</v>
      </c>
      <c r="V36" s="214">
        <f>'Jadual5-2digit'!AI34/'Jadual5-2digit'!W34*100-100</f>
        <v>0.896649739195809</v>
      </c>
      <c r="W36" s="214">
        <f>'Jadual5-2digit'!AJ34/'Jadual5-2digit'!X34*100-100</f>
        <v>5.54176871112998</v>
      </c>
      <c r="X36" s="214">
        <f>'Jadual5-2digit'!AK34/'Jadual5-2digit'!Y34*100-100</f>
        <v>4.82909032320207</v>
      </c>
      <c r="Y36" s="214">
        <f>'Jadual5-2digit'!AL34/'Jadual5-2digit'!Z34*100-100</f>
        <v>0.142481125570939</v>
      </c>
      <c r="Z36" s="214">
        <f>'Jadual5-2digit'!AM34/'Jadual5-2digit'!AA34*100-100</f>
        <v>6.7060887332697</v>
      </c>
      <c r="AA36" s="244">
        <f>'Jadual5-2digit'!AN34/'Jadual5-2digit'!AB34*100-100</f>
        <v>13.7873129591588</v>
      </c>
      <c r="AB36" s="214">
        <f>'Jadual5-2digit'!AO34/'Jadual5-2digit'!AC34*100-100</f>
        <v>10.6683026622215</v>
      </c>
      <c r="AC36" s="214">
        <f>'Jadual5-2digit'!AP34/'Jadual5-2digit'!AD34*100-100</f>
        <v>5.16977460009025</v>
      </c>
      <c r="AD36" s="214">
        <f>'Jadual5-2digit'!AQ34/'Jadual5-2digit'!AE34*100-100</f>
        <v>8.4708485290984</v>
      </c>
      <c r="AE36" s="214">
        <f>'Jadual5-2digit'!AR34/'Jadual5-2digit'!AF34*100-100</f>
        <v>3.94077353926259</v>
      </c>
      <c r="AF36" s="214" t="e">
        <f>'Jadual5-2digit'!#REF!/'Jadual5-2digit'!#REF!*100-100</f>
        <v>#REF!</v>
      </c>
      <c r="AG36" s="214" t="e">
        <f>'Jadual5-2digit'!DY34/'Jadual5-2digit'!#REF!*100-100</f>
        <v>#REF!</v>
      </c>
      <c r="AH36" s="214" t="e">
        <f>'Jadual5-2digit'!DZ34/'Jadual5-2digit'!#REF!*100-100</f>
        <v>#REF!</v>
      </c>
      <c r="AI36" s="214" t="e">
        <f>'Jadual5-2digit'!EA34/'Jadual5-2digit'!#REF!*100-100</f>
        <v>#REF!</v>
      </c>
      <c r="AJ36" s="214" t="e">
        <f>'Jadual5-2digit'!EB34/'Jadual5-2digit'!#REF!*100-100</f>
        <v>#REF!</v>
      </c>
      <c r="AK36" s="214">
        <f>'Jadual5-2digit'!EC34/'Jadual5-2digit'!DY34*100-100</f>
        <v>3.32848634877084</v>
      </c>
      <c r="AL36" s="214">
        <f>'Jadual5-2digit'!ED34/'Jadual5-2digit'!DZ34*100-100</f>
        <v>-6.32791700571083</v>
      </c>
      <c r="AM36" s="214">
        <f>'Jadual5-2digit'!EE34/'Jadual5-2digit'!EA34*100-100</f>
        <v>-1.25188128546921</v>
      </c>
      <c r="AN36" s="214">
        <f>'Jadual5-2digit'!EF34/'Jadual5-2digit'!EB34*100-100</f>
        <v>-7.16579962106121</v>
      </c>
      <c r="AO36" s="214">
        <f>'Jadual5-2digit'!EG34/'Jadual5-2digit'!EC34*100-100</f>
        <v>-4.73489690324519</v>
      </c>
      <c r="AP36" s="259">
        <f>'Jadual5-2digit'!EH34/'Jadual5-2digit'!ED34*100-100</f>
        <v>3.4082516111248</v>
      </c>
      <c r="AQ36" s="244">
        <f>'Jadual5-2digit'!EI34/'Jadual5-2digit'!EE34*100-100</f>
        <v>10.8083706985534</v>
      </c>
      <c r="AR36" s="244">
        <f>'Jadual5-2digit'!EJ34/'Jadual5-2digit'!EF34*100-100</f>
        <v>5.83919015956921</v>
      </c>
      <c r="AS36" s="244" t="e">
        <f>'Jadual5-2digit'!#REF!/'Jadual5-2digit'!EG34*100-100</f>
        <v>#REF!</v>
      </c>
      <c r="AT36" s="72">
        <f>'Jadual5-2digit'!FL34/'Jadual5-2digit'!FK34*100-100</f>
        <v>-1.1110021982655</v>
      </c>
      <c r="AU36" s="72">
        <f>'Jadual5-2digit'!R34/'Jadual5-2digit'!Q34*100-100</f>
        <v>-11.3593178893758</v>
      </c>
      <c r="AV36" s="72">
        <f>'Jadual5-2digit'!S34/'Jadual5-2digit'!R34*100-100</f>
        <v>8.10505420928482</v>
      </c>
      <c r="AW36" s="72">
        <f>'Jadual5-2digit'!T34/'Jadual5-2digit'!S34*100-100</f>
        <v>2.58075844992318</v>
      </c>
      <c r="AX36" s="72">
        <f>'Jadual5-2digit'!U34/'Jadual5-2digit'!T34*100-100</f>
        <v>0.724974971615637</v>
      </c>
      <c r="AY36" s="72">
        <f>'Jadual5-2digit'!W34/'Jadual5-2digit'!V34*100-100</f>
        <v>16.3782734398836</v>
      </c>
      <c r="AZ36" s="72">
        <f>'Jadual5-2digit'!X34/'Jadual5-2digit'!W34*100-100</f>
        <v>-21.6223543441363</v>
      </c>
      <c r="BA36" s="72">
        <f>'Jadual5-2digit'!Y34/'Jadual5-2digit'!X34*100-100</f>
        <v>5.91478950323214</v>
      </c>
      <c r="BB36" s="72">
        <f>'Jadual5-2digit'!Z34/'Jadual5-2digit'!Y34*100-100</f>
        <v>5.18834701672245</v>
      </c>
      <c r="BC36" s="72">
        <f>'Jadual5-2digit'!AA34/'Jadual5-2digit'!Z34*100-100</f>
        <v>-21.2692924543628</v>
      </c>
      <c r="BD36" s="72">
        <f>'Jadual5-2digit'!AB34/'Jadual5-2digit'!AA34*100-100</f>
        <v>44.2408566679734</v>
      </c>
      <c r="BE36" s="72">
        <f>'Jadual5-2digit'!AC34/'Jadual5-2digit'!AB34*100-100</f>
        <v>-3.69512810556182</v>
      </c>
      <c r="BF36" s="72">
        <f>'Jadual5-2digit'!AD34/'Jadual5-2digit'!AC34*100-100</f>
        <v>-19.5180286881896</v>
      </c>
      <c r="BG36" s="72">
        <f>'Jadual5-2digit'!AE34/'Jadual5-2digit'!AD34*100-100</f>
        <v>8.79858342743162</v>
      </c>
      <c r="BH36" s="72">
        <f>'Jadual5-2digit'!AF34/'Jadual5-2digit'!AE34*100-100</f>
        <v>6.21370899865626</v>
      </c>
      <c r="BI36" s="72">
        <f>'Jadual5-2digit'!AG34/'Jadual5-2digit'!AF34*100-100</f>
        <v>-0.172282819960472</v>
      </c>
      <c r="BJ36" s="72">
        <f>'Jadual5-2digit'!AH34/'Jadual5-2digit'!AG34*100-100</f>
        <v>-12.9975482322818</v>
      </c>
      <c r="BK36" s="72">
        <f>'Jadual5-2digit'!AI34/'Jadual5-2digit'!AH34*100-100</f>
        <v>30.7960222423222</v>
      </c>
      <c r="BL36" s="72">
        <f>'Jadual5-2digit'!AJ34/'Jadual5-2digit'!AI34*100-100</f>
        <v>-18.0139739890634</v>
      </c>
      <c r="BM36" s="72">
        <f>'Jadual5-2digit'!AK34/'Jadual5-2digit'!AJ34*100-100</f>
        <v>5.19959226556328</v>
      </c>
      <c r="BN36" s="72">
        <f>'Jadual5-2digit'!AL34/'Jadual5-2digit'!AK34*100-100</f>
        <v>0.485676478494227</v>
      </c>
      <c r="BO36" s="72">
        <f>'Jadual5-2digit'!AM34/'Jadual5-2digit'!AL34*100-100</f>
        <v>-16.109070087213</v>
      </c>
      <c r="BP36" s="72">
        <f>'Jadual5-2digit'!AN34/'Jadual5-2digit'!AM34*100-100</f>
        <v>53.8129613222206</v>
      </c>
      <c r="BQ36" s="72">
        <f>'Jadual5-2digit'!AO34/'Jadual5-2digit'!AN34*100-100</f>
        <v>-6.33492932128952</v>
      </c>
      <c r="BR36" s="72">
        <f>'Jadual5-2digit'!AP34/'Jadual5-2digit'!AO34*100-100</f>
        <v>-23.5167561205992</v>
      </c>
      <c r="BS36" s="72">
        <f>'Jadual5-2digit'!AQ34/'Jadual5-2digit'!AP34*100-100</f>
        <v>12.2135585819472</v>
      </c>
      <c r="BT36" s="72">
        <f>'Jadual5-2digit'!DZ34/'Jadual5-2digit'!DY34*100-100</f>
        <v>-2.00272030947819</v>
      </c>
      <c r="BU36" s="72">
        <f>'Jadual5-2digit'!EA34/'Jadual5-2digit'!DZ34*100-100</f>
        <v>0.465423554466156</v>
      </c>
      <c r="BV36" s="72">
        <f>'Jadual5-2digit'!EB34/'Jadual5-2digit'!EA34*100-100</f>
        <v>0.672105899261808</v>
      </c>
      <c r="BW36" s="72">
        <f>'Jadual5-2digit'!EC34/'Jadual5-2digit'!EB34*100-100</f>
        <v>4.25101073384191</v>
      </c>
      <c r="BX36" s="72">
        <f>'Jadual5-2digit'!ED34/'Jadual5-2digit'!EC34*100-100</f>
        <v>-11.1609040182719</v>
      </c>
      <c r="BY36" s="72">
        <f>'Jadual5-2digit'!EE34/'Jadual5-2digit'!ED34*100-100</f>
        <v>5.9095864502861</v>
      </c>
      <c r="BZ36" s="72">
        <f>'Jadual5-2digit'!EF34/'Jadual5-2digit'!EE34*100-100</f>
        <v>-5.35703795391315</v>
      </c>
      <c r="CA36" s="72">
        <f>'Jadual5-2digit'!EG34/'Jadual5-2digit'!EF34*100-100</f>
        <v>6.98086744929283</v>
      </c>
      <c r="CB36" s="72">
        <f>'Jadual5-2digit'!EH34/'Jadual5-2digit'!EG34*100-100</f>
        <v>-3.56704300363747</v>
      </c>
      <c r="CC36" s="276"/>
      <c r="CD36" s="109" t="s">
        <v>707</v>
      </c>
      <c r="CE36" s="277"/>
      <c r="CF36" s="278"/>
      <c r="CG36" s="278"/>
      <c r="CH36" s="278"/>
      <c r="CI36" s="278"/>
      <c r="CJ36" s="278"/>
    </row>
    <row r="37" ht="15.15" spans="1:88">
      <c r="A37" s="199"/>
      <c r="B37" s="223"/>
      <c r="C37" s="68">
        <v>7.3</v>
      </c>
      <c r="D37" s="224">
        <v>0.100267933501578</v>
      </c>
      <c r="E37" s="225">
        <v>33</v>
      </c>
      <c r="F37" s="226"/>
      <c r="G37" s="227" t="s">
        <v>711</v>
      </c>
      <c r="H37" s="228">
        <f>'Jadual5-2digit'!U36/'Jadual5-2digit'!I36*100-100</f>
        <v>3.60135216139858</v>
      </c>
      <c r="I37" s="228">
        <f>'Jadual5-2digit'!V36/'Jadual5-2digit'!J36*100-100</f>
        <v>-3.28737316229095</v>
      </c>
      <c r="J37" s="228">
        <f>'Jadual5-2digit'!W36/'Jadual5-2digit'!K36*100-100</f>
        <v>2.95134527294189</v>
      </c>
      <c r="K37" s="228">
        <f>'Jadual5-2digit'!X36/'Jadual5-2digit'!L36*100-100</f>
        <v>-2.23130236814711</v>
      </c>
      <c r="L37" s="228">
        <f>'Jadual5-2digit'!Y36/'Jadual5-2digit'!M36*100-100</f>
        <v>12.1353622957615</v>
      </c>
      <c r="M37" s="228">
        <f>'Jadual5-2digit'!Z36/'Jadual5-2digit'!N36*100-100</f>
        <v>4.17895516343816</v>
      </c>
      <c r="N37" s="228">
        <f>'Jadual5-2digit'!AA36/'Jadual5-2digit'!O36*100-100</f>
        <v>29.4751140170842</v>
      </c>
      <c r="O37" s="228">
        <f>'Jadual5-2digit'!AB36/'Jadual5-2digit'!P36*100-100</f>
        <v>19.6509165624551</v>
      </c>
      <c r="P37" s="228">
        <f>'Jadual5-2digit'!AC36/'Jadual5-2digit'!Q36*100-100</f>
        <v>13.5322364863731</v>
      </c>
      <c r="Q37" s="228">
        <f>'Jadual5-2digit'!AD36/'Jadual5-2digit'!R36*100-100</f>
        <v>3.63921384792911</v>
      </c>
      <c r="R37" s="228">
        <f>'Jadual5-2digit'!AE36/'Jadual5-2digit'!S36*100-100</f>
        <v>4.55578796323661</v>
      </c>
      <c r="S37" s="228">
        <f>'Jadual5-2digit'!AF36/'Jadual5-2digit'!T36*100-100</f>
        <v>-13.6383040959093</v>
      </c>
      <c r="T37" s="228">
        <f>'Jadual5-2digit'!AG36/'Jadual5-2digit'!U36*100-100</f>
        <v>-11.8589787370431</v>
      </c>
      <c r="U37" s="228">
        <f>'Jadual5-2digit'!AH36/'Jadual5-2digit'!V36*100-100</f>
        <v>-8.05142203131238</v>
      </c>
      <c r="V37" s="228">
        <f>'Jadual5-2digit'!AI36/'Jadual5-2digit'!W36*100-100</f>
        <v>13.0540815145062</v>
      </c>
      <c r="W37" s="228">
        <f>'Jadual5-2digit'!AJ36/'Jadual5-2digit'!X36*100-100</f>
        <v>13.5411427606707</v>
      </c>
      <c r="X37" s="228">
        <f>'Jadual5-2digit'!AK36/'Jadual5-2digit'!Y36*100-100</f>
        <v>33.7871370689068</v>
      </c>
      <c r="Y37" s="228">
        <f>'Jadual5-2digit'!AL36/'Jadual5-2digit'!Z36*100-100</f>
        <v>25.1565944683286</v>
      </c>
      <c r="Z37" s="228">
        <f>'Jadual5-2digit'!AM36/'Jadual5-2digit'!AA36*100-100</f>
        <v>9.17991831094638</v>
      </c>
      <c r="AA37" s="246">
        <f>'Jadual5-2digit'!AN36/'Jadual5-2digit'!AB36*100-100</f>
        <v>21.0828328522181</v>
      </c>
      <c r="AB37" s="228">
        <f>'Jadual5-2digit'!AO36/'Jadual5-2digit'!AC36*100-100</f>
        <v>20.4095723037213</v>
      </c>
      <c r="AC37" s="228">
        <f>'Jadual5-2digit'!AP36/'Jadual5-2digit'!AD36*100-100</f>
        <v>7.63025361222958</v>
      </c>
      <c r="AD37" s="228">
        <f>'Jadual5-2digit'!AQ36/'Jadual5-2digit'!AE36*100-100</f>
        <v>6.57272069708917</v>
      </c>
      <c r="AE37" s="228">
        <f>'Jadual5-2digit'!AR36/'Jadual5-2digit'!AF36*100-100</f>
        <v>9.38768892576734</v>
      </c>
      <c r="AF37" s="228" t="e">
        <f>'Jadual5-2digit'!#REF!/'Jadual5-2digit'!#REF!*100-100</f>
        <v>#REF!</v>
      </c>
      <c r="AG37" s="228" t="e">
        <f>'Jadual5-2digit'!DY36/'Jadual5-2digit'!#REF!*100-100</f>
        <v>#REF!</v>
      </c>
      <c r="AH37" s="228" t="e">
        <f>'Jadual5-2digit'!DZ36/'Jadual5-2digit'!#REF!*100-100</f>
        <v>#REF!</v>
      </c>
      <c r="AI37" s="228" t="e">
        <f>'Jadual5-2digit'!EA36/'Jadual5-2digit'!#REF!*100-100</f>
        <v>#REF!</v>
      </c>
      <c r="AJ37" s="228" t="e">
        <f>'Jadual5-2digit'!EB36/'Jadual5-2digit'!#REF!*100-100</f>
        <v>#REF!</v>
      </c>
      <c r="AK37" s="228">
        <f>'Jadual5-2digit'!EC36/'Jadual5-2digit'!DY36*100-100</f>
        <v>1.12542166099149</v>
      </c>
      <c r="AL37" s="228">
        <f>'Jadual5-2digit'!ED36/'Jadual5-2digit'!DZ36*100-100</f>
        <v>4.29554854183876</v>
      </c>
      <c r="AM37" s="228">
        <f>'Jadual5-2digit'!EE36/'Jadual5-2digit'!EA36*100-100</f>
        <v>21.0803195588304</v>
      </c>
      <c r="AN37" s="228">
        <f>'Jadual5-2digit'!EF36/'Jadual5-2digit'!EB36*100-100</f>
        <v>-1.60280874731178</v>
      </c>
      <c r="AO37" s="228">
        <f>'Jadual5-2digit'!EG36/'Jadual5-2digit'!EC36*100-100</f>
        <v>-2.3380151982897</v>
      </c>
      <c r="AP37" s="260">
        <f>'Jadual5-2digit'!EH36/'Jadual5-2digit'!ED36*100-100</f>
        <v>24.0975468764786</v>
      </c>
      <c r="AQ37" s="246">
        <f>'Jadual5-2digit'!EI36/'Jadual5-2digit'!EE36*100-100</f>
        <v>16.3374467738075</v>
      </c>
      <c r="AR37" s="246">
        <f>'Jadual5-2digit'!EJ36/'Jadual5-2digit'!EF36*100-100</f>
        <v>7.73487396441122</v>
      </c>
      <c r="AS37" s="246" t="e">
        <f>'Jadual5-2digit'!#REF!/'Jadual5-2digit'!EG36*100-100</f>
        <v>#REF!</v>
      </c>
      <c r="AT37" s="228">
        <f>'Jadual5-2digit'!FL36/'Jadual5-2digit'!FK36*100-100</f>
        <v>7.17017607139745</v>
      </c>
      <c r="AU37" s="228">
        <f>'Jadual5-2digit'!R36/'Jadual5-2digit'!Q36*100-100</f>
        <v>8.6843533444887</v>
      </c>
      <c r="AV37" s="228">
        <f>'Jadual5-2digit'!S36/'Jadual5-2digit'!R36*100-100</f>
        <v>5.89589641359652</v>
      </c>
      <c r="AW37" s="228">
        <f>'Jadual5-2digit'!T36/'Jadual5-2digit'!S36*100-100</f>
        <v>-7.69999631953991</v>
      </c>
      <c r="AX37" s="228">
        <f>'Jadual5-2digit'!U36/'Jadual5-2digit'!T36*100-100</f>
        <v>10.3279139483455</v>
      </c>
      <c r="AY37" s="228">
        <f>'Jadual5-2digit'!W36/'Jadual5-2digit'!V36*100-100</f>
        <v>6.38189384837852</v>
      </c>
      <c r="AZ37" s="228">
        <f>'Jadual5-2digit'!X36/'Jadual5-2digit'!W36*100-100</f>
        <v>-11.7546494691456</v>
      </c>
      <c r="BA37" s="228">
        <f>'Jadual5-2digit'!Y36/'Jadual5-2digit'!X36*100-100</f>
        <v>-2.79431156528749</v>
      </c>
      <c r="BB37" s="228">
        <f>'Jadual5-2digit'!Z36/'Jadual5-2digit'!Y36*100-100</f>
        <v>10.5023349728518</v>
      </c>
      <c r="BC37" s="228">
        <f>'Jadual5-2digit'!AA36/'Jadual5-2digit'!Z36*100-100</f>
        <v>29.1973357906061</v>
      </c>
      <c r="BD37" s="228">
        <f>'Jadual5-2digit'!AB36/'Jadual5-2digit'!AA36*100-100</f>
        <v>-20.6143969194128</v>
      </c>
      <c r="BE37" s="228">
        <f>'Jadual5-2digit'!AC36/'Jadual5-2digit'!AB36*100-100</f>
        <v>4.87810816741658</v>
      </c>
      <c r="BF37" s="228">
        <f>'Jadual5-2digit'!AD36/'Jadual5-2digit'!AC36*100-100</f>
        <v>-0.786232291430949</v>
      </c>
      <c r="BG37" s="228">
        <f>'Jadual5-2digit'!AE36/'Jadual5-2digit'!AD36*100-100</f>
        <v>6.83242838799384</v>
      </c>
      <c r="BH37" s="228">
        <f>'Jadual5-2digit'!AF36/'Jadual5-2digit'!AE36*100-100</f>
        <v>-23.7614195724761</v>
      </c>
      <c r="BI37" s="228">
        <f>'Jadual5-2digit'!AG36/'Jadual5-2digit'!AF36*100-100</f>
        <v>12.6010195540658</v>
      </c>
      <c r="BJ37" s="228">
        <f>'Jadual5-2digit'!AH36/'Jadual5-2digit'!AG36*100-100</f>
        <v>-6.83559526547057</v>
      </c>
      <c r="BK37" s="228">
        <f>'Jadual5-2digit'!AI36/'Jadual5-2digit'!AH36*100-100</f>
        <v>30.8003621643589</v>
      </c>
      <c r="BL37" s="228">
        <f>'Jadual5-2digit'!AJ36/'Jadual5-2digit'!AI36*100-100</f>
        <v>-11.3744695603621</v>
      </c>
      <c r="BM37" s="228">
        <f>'Jadual5-2digit'!AK36/'Jadual5-2digit'!AJ36*100-100</f>
        <v>14.5388398098549</v>
      </c>
      <c r="BN37" s="228">
        <f>'Jadual5-2digit'!AL36/'Jadual5-2digit'!AK36*100-100</f>
        <v>3.37388353618373</v>
      </c>
      <c r="BO37" s="228">
        <f>'Jadual5-2digit'!AM36/'Jadual5-2digit'!AL36*100-100</f>
        <v>12.7048448987624</v>
      </c>
      <c r="BP37" s="228">
        <f>'Jadual5-2digit'!AN36/'Jadual5-2digit'!AM36*100-100</f>
        <v>-11.9596913298337</v>
      </c>
      <c r="BQ37" s="228">
        <f>'Jadual5-2digit'!AO36/'Jadual5-2digit'!AN36*100-100</f>
        <v>4.29495124114712</v>
      </c>
      <c r="BR37" s="228">
        <f>'Jadual5-2digit'!AP36/'Jadual5-2digit'!AO36*100-100</f>
        <v>-11.3159960957016</v>
      </c>
      <c r="BS37" s="228">
        <f>'Jadual5-2digit'!AQ36/'Jadual5-2digit'!AP36*100-100</f>
        <v>5.78273459249539</v>
      </c>
      <c r="BT37" s="264">
        <f>'Jadual5-2digit'!DZ36/'Jadual5-2digit'!DY36*100-100</f>
        <v>-12.9036241784969</v>
      </c>
      <c r="BU37" s="264">
        <f>'Jadual5-2digit'!EA36/'Jadual5-2digit'!DZ36*100-100</f>
        <v>3.06641497036799</v>
      </c>
      <c r="BV37" s="228">
        <f>'Jadual5-2digit'!EB36/'Jadual5-2digit'!EA36*100-100</f>
        <v>11.567272161879</v>
      </c>
      <c r="BW37" s="228">
        <f>'Jadual5-2digit'!EC36/'Jadual5-2digit'!EB36*100-100</f>
        <v>0.973236515373685</v>
      </c>
      <c r="BX37" s="228">
        <f>'Jadual5-2digit'!ED36/'Jadual5-2digit'!EC36*100-100</f>
        <v>-10.1732863694569</v>
      </c>
      <c r="BY37" s="228">
        <f>'Jadual5-2digit'!EE36/'Jadual5-2digit'!ED36*100-100</f>
        <v>19.6533757659755</v>
      </c>
      <c r="BZ37" s="228">
        <f>'Jadual5-2digit'!EF36/'Jadual5-2digit'!EE36*100-100</f>
        <v>-9.33368646157894</v>
      </c>
      <c r="CA37" s="228">
        <f>'Jadual5-2digit'!EG36/'Jadual5-2digit'!EF36*100-100</f>
        <v>0.218782308732983</v>
      </c>
      <c r="CB37" s="228">
        <f>'Jadual5-2digit'!EH36/'Jadual5-2digit'!EG36*100-100</f>
        <v>14.1413911273604</v>
      </c>
      <c r="CC37" s="283"/>
      <c r="CD37" s="109" t="s">
        <v>712</v>
      </c>
      <c r="CE37" s="277"/>
      <c r="CF37" s="278"/>
      <c r="CG37" s="278"/>
      <c r="CH37" s="278"/>
      <c r="CI37" s="278"/>
      <c r="CJ37" s="278"/>
    </row>
    <row r="38" s="183" customFormat="1" ht="3" customHeight="1" spans="1:88">
      <c r="A38" s="189"/>
      <c r="C38" s="229"/>
      <c r="D38" s="230"/>
      <c r="E38" s="229"/>
      <c r="F38" s="231"/>
      <c r="G38" s="229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47"/>
      <c r="AB38" s="232"/>
      <c r="AC38" s="232"/>
      <c r="AD38" s="232"/>
      <c r="AE38" s="232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61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62"/>
      <c r="BH38" s="262"/>
      <c r="BI38" s="262"/>
      <c r="BJ38" s="262"/>
      <c r="BK38" s="262"/>
      <c r="BL38" s="262"/>
      <c r="BM38" s="262"/>
      <c r="BN38" s="262"/>
      <c r="BO38" s="262"/>
      <c r="BP38" s="262"/>
      <c r="BQ38" s="262"/>
      <c r="BR38" s="262"/>
      <c r="BS38" s="262"/>
      <c r="BT38" s="262"/>
      <c r="BU38" s="262"/>
      <c r="BV38" s="262"/>
      <c r="BW38" s="262"/>
      <c r="BX38" s="262"/>
      <c r="BY38" s="262"/>
      <c r="BZ38" s="262"/>
      <c r="CA38" s="262"/>
      <c r="CB38" s="262"/>
      <c r="CC38" s="231"/>
      <c r="CD38" s="229"/>
      <c r="CE38" s="266"/>
      <c r="CF38" s="284"/>
      <c r="CG38" s="284"/>
      <c r="CH38" s="284"/>
      <c r="CI38" s="284"/>
      <c r="CJ38" s="284"/>
    </row>
    <row r="39" ht="5.25" customHeight="1" spans="1:1">
      <c r="A39" s="189"/>
    </row>
    <row r="40" spans="1:1">
      <c r="A40" s="189"/>
    </row>
    <row r="41" spans="1:88">
      <c r="A41" s="23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26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83"/>
      <c r="CC41" s="83"/>
      <c r="CD41" s="83"/>
      <c r="CE41" s="285"/>
      <c r="CF41" s="87"/>
      <c r="CG41" s="87"/>
      <c r="CH41" s="87"/>
      <c r="CI41" s="87"/>
      <c r="CJ41" s="87"/>
    </row>
    <row r="42" spans="4:4">
      <c r="D42" s="234"/>
    </row>
    <row r="44" spans="3:81">
      <c r="C44" s="68"/>
      <c r="CC44" s="42"/>
    </row>
    <row r="45" spans="3:3">
      <c r="C45" s="68"/>
    </row>
    <row r="46" spans="3:81">
      <c r="C46" s="68"/>
      <c r="CC46" s="42"/>
    </row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</sheetData>
  <mergeCells count="10">
    <mergeCell ref="H4:AT4"/>
    <mergeCell ref="AU4:BS4"/>
    <mergeCell ref="BT4:CB4"/>
    <mergeCell ref="CC12:CD12"/>
    <mergeCell ref="F26:G26"/>
    <mergeCell ref="CC26:CD26"/>
    <mergeCell ref="A4:A37"/>
    <mergeCell ref="B4:C5"/>
    <mergeCell ref="F4:G5"/>
    <mergeCell ref="CC4:CD5"/>
  </mergeCells>
  <pageMargins left="0.196850393700787" right="0.196850393700787" top="0.196850393700787" bottom="0.196850393700787" header="0.15748031496063" footer="0.196850393700787"/>
  <pageSetup paperSize="9" scale="47" orientation="landscape" useFirstPageNumber="1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N586"/>
  <sheetViews>
    <sheetView topLeftCell="A548" workbookViewId="0">
      <selection activeCell="A92" sqref="$A92:$XFD586"/>
    </sheetView>
  </sheetViews>
  <sheetFormatPr defaultColWidth="9.13888888888889" defaultRowHeight="14.4"/>
  <cols>
    <col min="1" max="1" width="11.4259259259259" style="15" customWidth="1"/>
    <col min="2" max="2" width="10.4259259259259" style="15" customWidth="1"/>
    <col min="3" max="3" width="12.4259259259259" style="128" customWidth="1"/>
    <col min="4" max="4" width="20.8518518518519" style="129" customWidth="1"/>
    <col min="5" max="5" width="14.1388888888889" style="128" customWidth="1"/>
    <col min="6" max="6" width="13.1388888888889" style="128" customWidth="1"/>
    <col min="7" max="7" width="13.712962962963" style="128" customWidth="1"/>
    <col min="8" max="77" width="13.1388888888889" style="15" customWidth="1"/>
    <col min="78" max="78" width="24.4259259259259" style="15" customWidth="1"/>
    <col min="79" max="84" width="13.1388888888889" style="15" customWidth="1"/>
    <col min="85" max="85" width="20.287037037037" style="15" customWidth="1"/>
    <col min="86" max="248" width="13.1388888888889" style="15" customWidth="1"/>
    <col min="249" max="16384" width="9.13888888888889" style="15"/>
  </cols>
  <sheetData>
    <row r="1" spans="1:7">
      <c r="A1" s="130" t="s">
        <v>814</v>
      </c>
      <c r="B1" s="130"/>
      <c r="C1" s="130"/>
      <c r="D1" s="130"/>
      <c r="E1" s="130"/>
      <c r="F1" s="130"/>
      <c r="G1" s="130"/>
    </row>
    <row r="2" spans="3:7">
      <c r="C2" s="129" t="s">
        <v>815</v>
      </c>
      <c r="E2" s="128" t="s">
        <v>816</v>
      </c>
      <c r="F2" s="128" t="s">
        <v>817</v>
      </c>
      <c r="G2" s="128" t="s">
        <v>818</v>
      </c>
    </row>
    <row r="3" s="127" customFormat="1" ht="30" customHeight="1" spans="3:7">
      <c r="C3" s="131" t="s">
        <v>819</v>
      </c>
      <c r="D3" s="132" t="s">
        <v>820</v>
      </c>
      <c r="E3" s="133"/>
      <c r="F3" s="133"/>
      <c r="G3" s="133"/>
    </row>
    <row r="4" spans="1:7">
      <c r="A4" s="134" t="s">
        <v>821</v>
      </c>
      <c r="B4" s="134" t="s">
        <v>822</v>
      </c>
      <c r="C4" s="135">
        <f>E4+F4+G4</f>
        <v>99.9999999999998</v>
      </c>
      <c r="D4" s="136"/>
      <c r="E4" s="135">
        <f>'Jadual1-IPP'!$D$11</f>
        <v>25.1351463415898</v>
      </c>
      <c r="F4" s="135">
        <f>'Jadual1-IPP'!$E$11</f>
        <v>68.2511052716142</v>
      </c>
      <c r="G4" s="135">
        <f>'Jadual1-IPP'!$F$11</f>
        <v>6.61374838679583</v>
      </c>
    </row>
    <row r="5" spans="1:7">
      <c r="A5" s="137" t="s">
        <v>823</v>
      </c>
      <c r="B5" s="15" t="b">
        <f>C5=D5</f>
        <v>1</v>
      </c>
      <c r="C5" s="138">
        <f>'Jadual1-IPP'!C123</f>
        <v>113.446668279247</v>
      </c>
      <c r="D5" s="139">
        <f>(E5*$E$4+F5*$F$4+G5*$G$4)/$C$4</f>
        <v>113.446668279247</v>
      </c>
      <c r="E5" s="128">
        <f>'Jadual1-IPP'!D123</f>
        <v>107.633557029224</v>
      </c>
      <c r="F5" s="128">
        <f>'Jadual1-IPP'!E123</f>
        <v>115.720319861706</v>
      </c>
      <c r="G5" s="128">
        <f>'Jadual1-IPP'!F123</f>
        <v>112.075912845881</v>
      </c>
    </row>
    <row r="6" spans="1:7">
      <c r="A6" s="137" t="s">
        <v>824</v>
      </c>
      <c r="B6" s="15" t="b">
        <f>C6=D6</f>
        <v>1</v>
      </c>
      <c r="C6" s="138">
        <f>'Jadual1-IPP'!C124</f>
        <v>101.819791734215</v>
      </c>
      <c r="D6" s="139">
        <f>(E6*$E$4+F6*$F$4+G6*$G$4)/$C$4</f>
        <v>101.819791734215</v>
      </c>
      <c r="E6" s="128">
        <f>'Jadual1-IPP'!D124</f>
        <v>94.4269555920352</v>
      </c>
      <c r="F6" s="128">
        <f>'Jadual1-IPP'!E124</f>
        <v>104.428600772265</v>
      </c>
      <c r="G6" s="128">
        <f>'Jadual1-IPP'!F124</f>
        <v>102.994</v>
      </c>
    </row>
    <row r="7" spans="1:7">
      <c r="A7" s="137" t="s">
        <v>825</v>
      </c>
      <c r="B7" s="15" t="b">
        <f>C7=D7</f>
        <v>1</v>
      </c>
      <c r="C7" s="138">
        <f>'Jadual1-IPP'!C125</f>
        <v>112.270312852465</v>
      </c>
      <c r="D7" s="139">
        <f>(E7*$E$4+F7*$F$4+G7*$G$4)/$C$4</f>
        <v>112.270312852465</v>
      </c>
      <c r="E7" s="128">
        <f>'Jadual1-IPP'!D125</f>
        <v>105.613647780795</v>
      </c>
      <c r="F7" s="128">
        <f>'Jadual1-IPP'!E125</f>
        <v>114.008810108277</v>
      </c>
      <c r="G7" s="128">
        <f>'Jadual1-IPP'!F125</f>
        <v>119.628</v>
      </c>
    </row>
    <row r="8" spans="1:7">
      <c r="A8" s="137" t="s">
        <v>826</v>
      </c>
      <c r="B8" s="15" t="b">
        <f>C8=D8</f>
        <v>1</v>
      </c>
      <c r="C8" s="138">
        <f>'Jadual1-IPP'!C126</f>
        <v>108.986025669097</v>
      </c>
      <c r="D8" s="139">
        <f>(E8*$E$4+F8*$F$4+G8*$G$4)/$C$4</f>
        <v>108.986025669097</v>
      </c>
      <c r="E8" s="128">
        <f>'Jadual1-IPP'!D126</f>
        <v>100.096035085</v>
      </c>
      <c r="F8" s="128">
        <f>'Jadual1-IPP'!E126</f>
        <v>111.561992076466</v>
      </c>
      <c r="G8" s="128">
        <f>'Jadual1-IPP'!F126</f>
        <v>116.189</v>
      </c>
    </row>
    <row r="9" spans="1:7">
      <c r="A9" s="137" t="s">
        <v>36</v>
      </c>
      <c r="B9" s="15" t="b">
        <f>C9=D9</f>
        <v>1</v>
      </c>
      <c r="C9" s="138">
        <f>'Jadual1-IPP'!C127</f>
        <v>111.630503299833</v>
      </c>
      <c r="D9" s="139">
        <f>(E9*E4+F9*F4+G9*G4)/$C$4</f>
        <v>111.630503299833</v>
      </c>
      <c r="E9" s="128">
        <f>'Jadual1-IPP'!D127</f>
        <v>100.129750268593</v>
      </c>
      <c r="F9" s="140">
        <f>'Jadual1-IPP'!E127</f>
        <v>115.140182195241</v>
      </c>
      <c r="G9" s="128">
        <f>'Jadual1-IPP'!F127</f>
        <v>119.12</v>
      </c>
    </row>
    <row r="10" spans="1:7">
      <c r="A10" s="137" t="s">
        <v>827</v>
      </c>
      <c r="C10" s="138">
        <f>'Jadual1-IPP'!C128</f>
        <v>111.802778517038</v>
      </c>
      <c r="D10" s="139">
        <f t="shared" ref="D10:D16" si="0">(E10*E5+F10*F5+G10*G5)/$C$4</f>
        <v>367.929218102753</v>
      </c>
      <c r="E10" s="128">
        <f>'Jadual1-IPP'!D128</f>
        <v>97.4438887479973</v>
      </c>
      <c r="F10" s="128">
        <f>'Jadual1-IPP'!E128</f>
        <v>116.875097837333</v>
      </c>
      <c r="G10" s="128">
        <f>'Jadual1-IPP'!F128</f>
        <v>114.028656322772</v>
      </c>
    </row>
    <row r="11" spans="1:7">
      <c r="A11" s="137" t="s">
        <v>828</v>
      </c>
      <c r="C11" s="138">
        <f>'Jadual1-IPP'!C129</f>
        <v>113.269374907656</v>
      </c>
      <c r="D11" s="139">
        <f t="shared" si="0"/>
        <v>339.893354576622</v>
      </c>
      <c r="E11" s="128">
        <f>'Jadual1-IPP'!D129</f>
        <v>95.4567468084021</v>
      </c>
      <c r="F11" s="128">
        <f>'Jadual1-IPP'!E129</f>
        <v>118.998813854048</v>
      </c>
      <c r="G11" s="128">
        <f>'Jadual1-IPP'!F129</f>
        <v>121.839775535347</v>
      </c>
    </row>
    <row r="12" spans="1:7">
      <c r="A12" s="137" t="s">
        <v>829</v>
      </c>
      <c r="C12" s="138">
        <f>'Jadual1-IPP'!C130</f>
        <v>112.342494084549</v>
      </c>
      <c r="D12" s="139">
        <f t="shared" si="0"/>
        <v>381.137050586366</v>
      </c>
      <c r="E12" s="128">
        <f>'Jadual1-IPP'!D130</f>
        <v>94.8501083310955</v>
      </c>
      <c r="F12" s="128">
        <f>'Jadual1-IPP'!E130</f>
        <v>117.789893891042</v>
      </c>
      <c r="G12" s="128">
        <f>'Jadual1-IPP'!F130</f>
        <v>122.606358712743</v>
      </c>
    </row>
    <row r="13" spans="1:7">
      <c r="A13" s="137" t="s">
        <v>830</v>
      </c>
      <c r="C13" s="138">
        <f>'Jadual1-IPP'!C131</f>
        <v>112.364239109029</v>
      </c>
      <c r="D13" s="139">
        <f t="shared" si="0"/>
        <v>359.139210809439</v>
      </c>
      <c r="E13" s="128">
        <f>'Jadual1-IPP'!D131</f>
        <v>93.5469079121895</v>
      </c>
      <c r="F13" s="128">
        <f>'Jadual1-IPP'!E131</f>
        <v>119.123086573043</v>
      </c>
      <c r="G13" s="128">
        <f>'Jadual1-IPP'!F131</f>
        <v>114.1298889231</v>
      </c>
    </row>
    <row r="14" spans="1:7">
      <c r="A14" s="137" t="s">
        <v>831</v>
      </c>
      <c r="C14" s="138">
        <f>'Jadual1-IPP'!C132</f>
        <v>117.756263143579</v>
      </c>
      <c r="D14" s="139">
        <f t="shared" si="0"/>
        <v>389.833285376824</v>
      </c>
      <c r="E14" s="128">
        <f>'Jadual1-IPP'!D132</f>
        <v>106.492554393066</v>
      </c>
      <c r="F14" s="128">
        <f>'Jadual1-IPP'!E132</f>
        <v>121.673695843115</v>
      </c>
      <c r="G14" s="128">
        <f>'Jadual1-IPP'!F132</f>
        <v>120.137039565946</v>
      </c>
    </row>
    <row r="15" spans="1:7">
      <c r="A15" s="137" t="s">
        <v>832</v>
      </c>
      <c r="C15" s="138">
        <f>'Jadual1-IPP'!C133</f>
        <v>114.257610356087</v>
      </c>
      <c r="D15" s="139">
        <f t="shared" si="0"/>
        <v>370.691284245622</v>
      </c>
      <c r="E15" s="128">
        <f>'Jadual1-IPP'!D133</f>
        <v>103.54574226221</v>
      </c>
      <c r="F15" s="128">
        <f>'Jadual1-IPP'!E133</f>
        <v>118.07452392486</v>
      </c>
      <c r="G15" s="128">
        <f>'Jadual1-IPP'!F133</f>
        <v>115.578465312391</v>
      </c>
    </row>
    <row r="16" spans="1:7">
      <c r="A16" s="137" t="s">
        <v>833</v>
      </c>
      <c r="C16" s="138">
        <f>'Jadual1-IPP'!C134</f>
        <v>115.970087437552</v>
      </c>
      <c r="D16" s="139">
        <f t="shared" si="0"/>
        <v>387.205464269747</v>
      </c>
      <c r="E16" s="128">
        <f>'Jadual1-IPP'!D134</f>
        <v>108.352653880958</v>
      </c>
      <c r="F16" s="128">
        <f>'Jadual1-IPP'!E134</f>
        <v>118.675552225092</v>
      </c>
      <c r="G16" s="128">
        <f>'Jadual1-IPP'!F134</f>
        <v>117.000417708796</v>
      </c>
    </row>
    <row r="17" spans="1:1">
      <c r="A17" s="137"/>
    </row>
    <row r="19" spans="1:7">
      <c r="A19" s="130" t="s">
        <v>834</v>
      </c>
      <c r="B19" s="130"/>
      <c r="C19" s="130"/>
      <c r="D19" s="130"/>
      <c r="E19" s="130"/>
      <c r="F19" s="130"/>
      <c r="G19" s="130"/>
    </row>
    <row r="20" spans="3:7">
      <c r="C20" s="129" t="s">
        <v>815</v>
      </c>
      <c r="E20" s="128" t="s">
        <v>816</v>
      </c>
      <c r="F20" s="128" t="s">
        <v>817</v>
      </c>
      <c r="G20" s="128" t="s">
        <v>818</v>
      </c>
    </row>
    <row r="21" s="127" customFormat="1" ht="30" customHeight="1" spans="3:7">
      <c r="C21" s="131" t="s">
        <v>819</v>
      </c>
      <c r="D21" s="132" t="s">
        <v>820</v>
      </c>
      <c r="E21" s="133"/>
      <c r="F21" s="133"/>
      <c r="G21" s="133"/>
    </row>
    <row r="22" spans="1:7">
      <c r="A22" s="134" t="s">
        <v>821</v>
      </c>
      <c r="B22" s="134" t="s">
        <v>822</v>
      </c>
      <c r="C22" s="135">
        <f>E22+F22+G22</f>
        <v>99.9999999999998</v>
      </c>
      <c r="D22" s="136"/>
      <c r="E22" s="135">
        <f>'Jadual1-IPP'!$D$11</f>
        <v>25.1351463415898</v>
      </c>
      <c r="F22" s="135">
        <f>'Jadual1-IPP'!$E$11</f>
        <v>68.2511052716142</v>
      </c>
      <c r="G22" s="135">
        <f>'Jadual1-IPP'!$F$11</f>
        <v>6.61374838679583</v>
      </c>
    </row>
    <row r="23" spans="1:7">
      <c r="A23" s="137" t="s">
        <v>823</v>
      </c>
      <c r="B23" s="15" t="b">
        <f>D23=D5</f>
        <v>1</v>
      </c>
      <c r="C23" s="138">
        <f>'Jadual1.2-Indeks PM'!C52</f>
        <v>113.446668279247</v>
      </c>
      <c r="D23" s="139">
        <f>+(E23*$E$22+F23*$F$22+G23*$G$22)/$C$22</f>
        <v>113.446668279247</v>
      </c>
      <c r="E23" s="138">
        <f>'Jadual1.2-Indeks PM'!I52</f>
        <v>107.633557029224</v>
      </c>
      <c r="F23" s="138">
        <f>'Jadual1.2-Indeks PM'!Q52</f>
        <v>115.720319861706</v>
      </c>
      <c r="G23" s="138">
        <f>'Jadual1.2-Indeks PM'!W52</f>
        <v>112.075912845881</v>
      </c>
    </row>
    <row r="24" spans="1:7">
      <c r="A24" s="137" t="s">
        <v>824</v>
      </c>
      <c r="B24" s="15" t="b">
        <f>D24=D6</f>
        <v>1</v>
      </c>
      <c r="C24" s="138">
        <f>'Jadual1.2-Indeks PM'!C53</f>
        <v>101.819791734215</v>
      </c>
      <c r="D24" s="139">
        <f t="shared" ref="D24:D34" si="1">+(E24*$E$22+F24*$F$22+G24*$G$22)/$C$22</f>
        <v>101.819791734215</v>
      </c>
      <c r="E24" s="138">
        <f>'Jadual1.2-Indeks PM'!I53</f>
        <v>94.4269555920352</v>
      </c>
      <c r="F24" s="138">
        <f>'Jadual1.2-Indeks PM'!Q53</f>
        <v>104.428600772265</v>
      </c>
      <c r="G24" s="138">
        <f>'Jadual1.2-Indeks PM'!W53</f>
        <v>102.994</v>
      </c>
    </row>
    <row r="25" spans="1:7">
      <c r="A25" s="137" t="s">
        <v>825</v>
      </c>
      <c r="B25" s="15" t="b">
        <f t="shared" ref="B25:B34" si="2">D25=D7</f>
        <v>1</v>
      </c>
      <c r="C25" s="138">
        <f>'Jadual1.2-Indeks PM'!C54</f>
        <v>112.270312852465</v>
      </c>
      <c r="D25" s="139">
        <f t="shared" si="1"/>
        <v>112.270312852465</v>
      </c>
      <c r="E25" s="138">
        <f>'Jadual1.2-Indeks PM'!I54</f>
        <v>105.613647780795</v>
      </c>
      <c r="F25" s="138">
        <f>'Jadual1.2-Indeks PM'!Q54</f>
        <v>114.008810108277</v>
      </c>
      <c r="G25" s="138">
        <f>'Jadual1.2-Indeks PM'!W54</f>
        <v>119.628</v>
      </c>
    </row>
    <row r="26" spans="1:7">
      <c r="A26" s="137" t="s">
        <v>826</v>
      </c>
      <c r="B26" s="15" t="b">
        <f t="shared" si="2"/>
        <v>1</v>
      </c>
      <c r="C26" s="138">
        <f>'Jadual1.2-Indeks PM'!C55</f>
        <v>108.986025669097</v>
      </c>
      <c r="D26" s="139">
        <f t="shared" si="1"/>
        <v>108.986025669097</v>
      </c>
      <c r="E26" s="138">
        <f>'Jadual1.2-Indeks PM'!I55</f>
        <v>100.096035085</v>
      </c>
      <c r="F26" s="138">
        <f>'Jadual1.2-Indeks PM'!Q55</f>
        <v>111.561992076466</v>
      </c>
      <c r="G26" s="138">
        <f>'Jadual1.2-Indeks PM'!W55</f>
        <v>116.189</v>
      </c>
    </row>
    <row r="27" spans="1:7">
      <c r="A27" s="137" t="s">
        <v>36</v>
      </c>
      <c r="B27" s="15" t="b">
        <f t="shared" si="2"/>
        <v>1</v>
      </c>
      <c r="C27" s="138">
        <f>'Jadual1.2-Indeks PM'!C56</f>
        <v>111.630503299833</v>
      </c>
      <c r="D27" s="139">
        <f t="shared" si="1"/>
        <v>111.630503299833</v>
      </c>
      <c r="E27" s="138">
        <f>'Jadual1.2-Indeks PM'!I56</f>
        <v>100.129750268593</v>
      </c>
      <c r="F27" s="138">
        <f>'Jadual1.2-Indeks PM'!Q56</f>
        <v>115.140182195241</v>
      </c>
      <c r="G27" s="138">
        <f>'Jadual1.2-Indeks PM'!W56</f>
        <v>119.12</v>
      </c>
    </row>
    <row r="28" spans="1:7">
      <c r="A28" s="137" t="s">
        <v>827</v>
      </c>
      <c r="B28" s="15" t="b">
        <f t="shared" si="2"/>
        <v>0</v>
      </c>
      <c r="C28" s="138">
        <f>'Jadual1.2-Indeks PM'!C57</f>
        <v>111.802778517038</v>
      </c>
      <c r="D28" s="139">
        <f t="shared" si="1"/>
        <v>111.802778517038</v>
      </c>
      <c r="E28" s="138">
        <f>'Jadual1.2-Indeks PM'!I57</f>
        <v>97.4438887479973</v>
      </c>
      <c r="F28" s="138">
        <f>'Jadual1.2-Indeks PM'!Q57</f>
        <v>116.875097837333</v>
      </c>
      <c r="G28" s="138">
        <f>'Jadual1.2-Indeks PM'!W57</f>
        <v>114.028656322772</v>
      </c>
    </row>
    <row r="29" spans="1:7">
      <c r="A29" s="137" t="s">
        <v>828</v>
      </c>
      <c r="B29" s="15" t="b">
        <f t="shared" si="2"/>
        <v>0</v>
      </c>
      <c r="C29" s="138">
        <f>'Jadual1.2-Indeks PM'!C58</f>
        <v>113.269374907656</v>
      </c>
      <c r="D29" s="139">
        <f t="shared" si="1"/>
        <v>113.269374907656</v>
      </c>
      <c r="E29" s="138">
        <f>'Jadual1.2-Indeks PM'!I58</f>
        <v>95.4567468084021</v>
      </c>
      <c r="F29" s="138">
        <f>'Jadual1.2-Indeks PM'!Q58</f>
        <v>118.998813854048</v>
      </c>
      <c r="G29" s="138">
        <f>'Jadual1.2-Indeks PM'!W58</f>
        <v>121.839775535347</v>
      </c>
    </row>
    <row r="30" spans="1:7">
      <c r="A30" s="137" t="s">
        <v>829</v>
      </c>
      <c r="B30" s="15" t="b">
        <f t="shared" si="2"/>
        <v>0</v>
      </c>
      <c r="C30" s="138">
        <f>'Jadual1.2-Indeks PM'!C59</f>
        <v>112.342494084549</v>
      </c>
      <c r="D30" s="139">
        <f t="shared" si="1"/>
        <v>112.342494084548</v>
      </c>
      <c r="E30" s="138">
        <f>'Jadual1.2-Indeks PM'!I59</f>
        <v>94.8501083310955</v>
      </c>
      <c r="F30" s="138">
        <f>'Jadual1.2-Indeks PM'!Q59</f>
        <v>117.789893891042</v>
      </c>
      <c r="G30" s="138">
        <f>'Jadual1.2-Indeks PM'!W59</f>
        <v>122.606358712743</v>
      </c>
    </row>
    <row r="31" spans="1:7">
      <c r="A31" s="137" t="s">
        <v>830</v>
      </c>
      <c r="B31" s="15" t="b">
        <f t="shared" si="2"/>
        <v>0</v>
      </c>
      <c r="C31" s="138">
        <f>'Jadual1.2-Indeks PM'!C60</f>
        <v>112.364239109029</v>
      </c>
      <c r="D31" s="139">
        <f t="shared" si="1"/>
        <v>112.364239109028</v>
      </c>
      <c r="E31" s="138">
        <f>'Jadual1.2-Indeks PM'!I60</f>
        <v>93.5469079121895</v>
      </c>
      <c r="F31" s="138">
        <f>'Jadual1.2-Indeks PM'!Q60</f>
        <v>119.123086573043</v>
      </c>
      <c r="G31" s="138">
        <f>'Jadual1.2-Indeks PM'!W60</f>
        <v>114.1298889231</v>
      </c>
    </row>
    <row r="32" spans="1:7">
      <c r="A32" s="137" t="s">
        <v>831</v>
      </c>
      <c r="B32" s="15" t="b">
        <f t="shared" si="2"/>
        <v>0</v>
      </c>
      <c r="C32" s="138">
        <f>'Jadual1.2-Indeks PM'!C61</f>
        <v>117.756263143579</v>
      </c>
      <c r="D32" s="139">
        <f t="shared" si="1"/>
        <v>117.75626314358</v>
      </c>
      <c r="E32" s="138">
        <f>'Jadual1.2-Indeks PM'!I61</f>
        <v>106.492554393066</v>
      </c>
      <c r="F32" s="138">
        <f>'Jadual1.2-Indeks PM'!Q61</f>
        <v>121.673695843115</v>
      </c>
      <c r="G32" s="138">
        <f>'Jadual1.2-Indeks PM'!W61</f>
        <v>120.137039565946</v>
      </c>
    </row>
    <row r="33" spans="1:7">
      <c r="A33" s="137" t="s">
        <v>832</v>
      </c>
      <c r="B33" s="15" t="b">
        <f t="shared" si="2"/>
        <v>0</v>
      </c>
      <c r="C33" s="138">
        <f>'Jadual1.2-Indeks PM'!C62</f>
        <v>114.257610356087</v>
      </c>
      <c r="D33" s="139">
        <f t="shared" si="1"/>
        <v>114.257610356087</v>
      </c>
      <c r="E33" s="138">
        <f>'Jadual1.2-Indeks PM'!I62</f>
        <v>103.54574226221</v>
      </c>
      <c r="F33" s="138">
        <f>'Jadual1.2-Indeks PM'!Q62</f>
        <v>118.07452392486</v>
      </c>
      <c r="G33" s="138">
        <f>'Jadual1.2-Indeks PM'!W62</f>
        <v>115.578465312391</v>
      </c>
    </row>
    <row r="34" spans="1:7">
      <c r="A34" s="137" t="s">
        <v>833</v>
      </c>
      <c r="B34" s="15" t="b">
        <f t="shared" si="2"/>
        <v>0</v>
      </c>
      <c r="C34" s="138">
        <f>'Jadual1.2-Indeks PM'!C63</f>
        <v>115.970087437552</v>
      </c>
      <c r="D34" s="139">
        <f t="shared" si="1"/>
        <v>115.970087437552</v>
      </c>
      <c r="E34" s="138">
        <f>'Jadual1.2-Indeks PM'!I63</f>
        <v>108.352653880958</v>
      </c>
      <c r="F34" s="138">
        <f>'Jadual1.2-Indeks PM'!Q63</f>
        <v>118.675552225092</v>
      </c>
      <c r="G34" s="138">
        <f>'Jadual1.2-Indeks PM'!W63</f>
        <v>117.000417708796</v>
      </c>
    </row>
    <row r="36" spans="1:7">
      <c r="A36" s="130" t="s">
        <v>835</v>
      </c>
      <c r="B36" s="130"/>
      <c r="C36" s="130"/>
      <c r="D36" s="130"/>
      <c r="E36" s="130"/>
      <c r="F36" s="130"/>
      <c r="G36" s="130"/>
    </row>
    <row r="37" spans="3:8">
      <c r="C37" s="556" t="s">
        <v>331</v>
      </c>
      <c r="D37" s="141"/>
      <c r="E37" s="565" t="s">
        <v>332</v>
      </c>
      <c r="F37" s="565" t="s">
        <v>333</v>
      </c>
      <c r="G37"/>
      <c r="H37"/>
    </row>
    <row r="38" ht="28.8" spans="1:8">
      <c r="A38" s="134" t="s">
        <v>821</v>
      </c>
      <c r="B38" s="134" t="s">
        <v>822</v>
      </c>
      <c r="C38" s="143" t="s">
        <v>819</v>
      </c>
      <c r="D38" s="132" t="s">
        <v>820</v>
      </c>
      <c r="E38" s="15"/>
      <c r="F38" s="15"/>
      <c r="G38"/>
      <c r="H38"/>
    </row>
    <row r="39" spans="1:8">
      <c r="A39" s="134"/>
      <c r="B39" s="134"/>
      <c r="C39" s="143">
        <f>+E39+F39</f>
        <v>25.1351463415898</v>
      </c>
      <c r="D39" s="132"/>
      <c r="E39" s="135">
        <v>12.2159251120667</v>
      </c>
      <c r="F39" s="135">
        <v>12.9192212295231</v>
      </c>
      <c r="G39"/>
      <c r="H39"/>
    </row>
    <row r="40" spans="1:6">
      <c r="A40" s="137" t="s">
        <v>823</v>
      </c>
      <c r="B40" s="15" t="b">
        <f t="shared" ref="B40:B51" si="3">D40=D21</f>
        <v>0</v>
      </c>
      <c r="C40" s="138">
        <f>'Jadual2&amp;3-Industryindex'!C123</f>
        <v>107.633557029224</v>
      </c>
      <c r="D40" s="139">
        <f>+(E40*$E$39+F40*$F$39)/$C$39</f>
        <v>107.633557029224</v>
      </c>
      <c r="E40" s="128">
        <f>+'Jadual2&amp;3-Industryindex'!E123</f>
        <v>106.156918542124</v>
      </c>
      <c r="F40" s="128">
        <f>+'Jadual2&amp;3-Industryindex'!G123</f>
        <v>109.029810321549</v>
      </c>
    </row>
    <row r="41" spans="1:6">
      <c r="A41" s="137" t="s">
        <v>824</v>
      </c>
      <c r="B41" s="15" t="b">
        <f t="shared" si="3"/>
        <v>0</v>
      </c>
      <c r="C41" s="144">
        <f>'Jadual2&amp;3-Industryindex'!C124</f>
        <v>94.4269555920352</v>
      </c>
      <c r="D41" s="145">
        <f t="shared" ref="D41:D51" si="4">+(E41*$E$39+F41*$F$39)/$C$39</f>
        <v>94.4269555920352</v>
      </c>
      <c r="E41" s="128">
        <f>+'Jadual2&amp;3-Industryindex'!E124</f>
        <v>94.3861768431042</v>
      </c>
      <c r="F41" s="128">
        <f>+'Jadual2&amp;3-Industryindex'!G124</f>
        <v>94.4655144288454</v>
      </c>
    </row>
    <row r="42" spans="1:6">
      <c r="A42" s="137" t="s">
        <v>825</v>
      </c>
      <c r="B42" s="15" t="b">
        <f t="shared" si="3"/>
        <v>0</v>
      </c>
      <c r="C42" s="128">
        <f>'Jadual2&amp;3-Industryindex'!C125</f>
        <v>105.613647780795</v>
      </c>
      <c r="D42" s="129">
        <f t="shared" si="4"/>
        <v>105.613647780795</v>
      </c>
      <c r="E42" s="128">
        <f>+'Jadual2&amp;3-Industryindex'!E125</f>
        <v>105.633362095871</v>
      </c>
      <c r="F42" s="128">
        <f>+'Jadual2&amp;3-Industryindex'!G125</f>
        <v>105.595006672919</v>
      </c>
    </row>
    <row r="43" spans="1:6">
      <c r="A43" s="137" t="s">
        <v>826</v>
      </c>
      <c r="B43" s="15" t="b">
        <f t="shared" si="3"/>
        <v>0</v>
      </c>
      <c r="C43" s="138">
        <f>'Jadual2&amp;3-Industryindex'!C126</f>
        <v>100.096035085</v>
      </c>
      <c r="D43" s="139">
        <f t="shared" si="4"/>
        <v>100.096035085</v>
      </c>
      <c r="E43" s="128">
        <f>+'Jadual2&amp;3-Industryindex'!E126</f>
        <v>98.5241247728906</v>
      </c>
      <c r="F43" s="128">
        <f>+'Jadual2&amp;3-Industryindex'!G126</f>
        <v>101.582373798028</v>
      </c>
    </row>
    <row r="44" spans="1:6">
      <c r="A44" s="137" t="s">
        <v>36</v>
      </c>
      <c r="B44" s="15" t="b">
        <f t="shared" si="3"/>
        <v>0</v>
      </c>
      <c r="C44" s="140">
        <f>'Jadual2&amp;3-Industryindex'!C127</f>
        <v>100.129750268593</v>
      </c>
      <c r="D44" s="139">
        <f t="shared" si="4"/>
        <v>100.129750268593</v>
      </c>
      <c r="E44" s="128">
        <f>+'Jadual2&amp;3-Industryindex'!E127</f>
        <v>100.532146018423</v>
      </c>
      <c r="F44" s="128">
        <f>+'Jadual2&amp;3-Industryindex'!G127</f>
        <v>99.7492601246438</v>
      </c>
    </row>
    <row r="45" spans="1:6">
      <c r="A45" s="137" t="s">
        <v>827</v>
      </c>
      <c r="B45" s="15" t="b">
        <f t="shared" si="3"/>
        <v>0</v>
      </c>
      <c r="C45" s="128">
        <f>'Jadual2&amp;3-Industryindex'!C128</f>
        <v>97.4438887479973</v>
      </c>
      <c r="D45" s="129">
        <f t="shared" si="4"/>
        <v>97.4438887479973</v>
      </c>
      <c r="E45" s="128">
        <f>+'Jadual2&amp;3-Industryindex'!E128</f>
        <v>101.028425670782</v>
      </c>
      <c r="F45" s="128">
        <f>+'Jadual2&amp;3-Industryindex'!G128</f>
        <v>94.0544867219595</v>
      </c>
    </row>
    <row r="46" spans="1:6">
      <c r="A46" s="137" t="s">
        <v>828</v>
      </c>
      <c r="B46" s="15" t="e">
        <f t="shared" si="3"/>
        <v>#REF!</v>
      </c>
      <c r="C46" s="128" t="e">
        <f>'Jadual2&amp;3-Industryindex'!#REF!</f>
        <v>#REF!</v>
      </c>
      <c r="D46" s="129" t="e">
        <f t="shared" si="4"/>
        <v>#REF!</v>
      </c>
      <c r="E46" s="128" t="e">
        <f>+'Jadual2&amp;3-Industryindex'!#REF!</f>
        <v>#REF!</v>
      </c>
      <c r="F46" s="128" t="e">
        <f>+'Jadual2&amp;3-Industryindex'!#REF!</f>
        <v>#REF!</v>
      </c>
    </row>
    <row r="47" spans="1:6">
      <c r="A47" s="137" t="s">
        <v>829</v>
      </c>
      <c r="B47" s="15" t="b">
        <f t="shared" si="3"/>
        <v>0</v>
      </c>
      <c r="C47" s="128">
        <f>'Jadual2&amp;3-Industryindex'!C129</f>
        <v>95.4567468084021</v>
      </c>
      <c r="D47" s="129">
        <f t="shared" si="4"/>
        <v>95.456746808402</v>
      </c>
      <c r="E47" s="128">
        <f>+'Jadual2&amp;3-Industryindex'!E129</f>
        <v>101.879424551488</v>
      </c>
      <c r="F47" s="128">
        <f>+'Jadual2&amp;3-Industryindex'!G129</f>
        <v>89.3837065736562</v>
      </c>
    </row>
    <row r="48" spans="1:6">
      <c r="A48" s="137" t="s">
        <v>830</v>
      </c>
      <c r="B48" s="15" t="b">
        <f t="shared" si="3"/>
        <v>0</v>
      </c>
      <c r="C48" s="128">
        <f>'Jadual2&amp;3-Industryindex'!C130</f>
        <v>94.8501083310955</v>
      </c>
      <c r="D48" s="129">
        <f t="shared" si="4"/>
        <v>94.8501083310954</v>
      </c>
      <c r="E48" s="128">
        <f>+'Jadual2&amp;3-Industryindex'!E130</f>
        <v>92.2468580546348</v>
      </c>
      <c r="F48" s="128">
        <f>+'Jadual2&amp;3-Industryindex'!G130</f>
        <v>97.3116429592461</v>
      </c>
    </row>
    <row r="49" spans="1:6">
      <c r="A49" s="137" t="s">
        <v>831</v>
      </c>
      <c r="B49" s="15" t="b">
        <f t="shared" si="3"/>
        <v>0</v>
      </c>
      <c r="C49" s="128">
        <f>'Jadual2&amp;3-Industryindex'!C131</f>
        <v>93.5469079121895</v>
      </c>
      <c r="D49" s="129">
        <f t="shared" si="4"/>
        <v>93.5469079121895</v>
      </c>
      <c r="E49" s="128">
        <f>+'Jadual2&amp;3-Industryindex'!E131</f>
        <v>91.2575851856847</v>
      </c>
      <c r="F49" s="128">
        <f>+'Jadual2&amp;3-Industryindex'!G131</f>
        <v>95.7116045674667</v>
      </c>
    </row>
    <row r="50" spans="1:6">
      <c r="A50" s="137" t="s">
        <v>832</v>
      </c>
      <c r="B50" s="15" t="b">
        <f t="shared" si="3"/>
        <v>0</v>
      </c>
      <c r="C50" s="128">
        <f>'Jadual2&amp;3-Industryindex'!C132</f>
        <v>106.492554393066</v>
      </c>
      <c r="D50" s="129">
        <f t="shared" si="4"/>
        <v>106.492554393066</v>
      </c>
      <c r="E50" s="128">
        <f>+'Jadual2&amp;3-Industryindex'!E132</f>
        <v>101.594643867935</v>
      </c>
      <c r="F50" s="128">
        <f>+'Jadual2&amp;3-Industryindex'!G132</f>
        <v>111.123832634812</v>
      </c>
    </row>
    <row r="51" spans="1:135">
      <c r="A51" s="137" t="s">
        <v>833</v>
      </c>
      <c r="B51" s="15" t="b">
        <f t="shared" si="3"/>
        <v>0</v>
      </c>
      <c r="C51" s="128">
        <f>'Jadual2&amp;3-Industryindex'!C133</f>
        <v>103.54574226221</v>
      </c>
      <c r="D51" s="129">
        <f t="shared" si="4"/>
        <v>47.5942323049948</v>
      </c>
      <c r="E51" s="128">
        <f>+'Jadual2&amp;3-Industryindex'!E133</f>
        <v>97.9285631687437</v>
      </c>
      <c r="F51" s="146"/>
      <c r="G51" s="146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58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7"/>
      <c r="BX51" s="147"/>
      <c r="BY51" s="147"/>
      <c r="BZ51" s="147"/>
      <c r="CA51" s="147"/>
      <c r="CB51" s="147"/>
      <c r="CC51" s="147"/>
      <c r="CD51" s="147"/>
      <c r="CE51" s="147"/>
      <c r="CF51" s="147"/>
      <c r="CG51" s="147"/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/>
      <c r="CS51" s="147"/>
      <c r="CT51" s="147"/>
      <c r="CU51" s="147"/>
      <c r="CV51" s="147"/>
      <c r="CW51" s="147"/>
      <c r="CX51" s="147"/>
      <c r="CY51" s="147"/>
      <c r="CZ51" s="147"/>
      <c r="DA51" s="147"/>
      <c r="DB51" s="147"/>
      <c r="DC51" s="147"/>
      <c r="DD51" s="147"/>
      <c r="DE51" s="147"/>
      <c r="DF51" s="147"/>
      <c r="DG51" s="147"/>
      <c r="DH51" s="147"/>
      <c r="DI51" s="147"/>
      <c r="DJ51" s="147"/>
      <c r="DK51" s="147"/>
      <c r="DL51" s="147"/>
      <c r="DM51" s="147"/>
      <c r="DN51" s="147"/>
      <c r="DO51" s="147"/>
      <c r="DP51" s="147"/>
      <c r="DQ51" s="147"/>
      <c r="DR51" s="147"/>
      <c r="DS51" s="147"/>
      <c r="DT51" s="147"/>
      <c r="DU51" s="147"/>
      <c r="DV51" s="147"/>
      <c r="DW51" s="147"/>
      <c r="DX51" s="147"/>
      <c r="DY51" s="147"/>
      <c r="DZ51" s="147"/>
      <c r="EA51" s="147"/>
      <c r="EB51" s="147"/>
      <c r="EC51" s="147"/>
      <c r="ED51" s="147"/>
      <c r="EE51" s="147"/>
    </row>
    <row r="52" spans="6:248">
      <c r="F52" s="128" t="b">
        <v>1</v>
      </c>
      <c r="G52" s="128" t="b">
        <v>1</v>
      </c>
      <c r="H52" s="128" t="b">
        <v>1</v>
      </c>
      <c r="I52" s="128" t="b">
        <v>1</v>
      </c>
      <c r="J52" s="128" t="b">
        <v>1</v>
      </c>
      <c r="K52" s="128" t="b">
        <v>1</v>
      </c>
      <c r="L52" s="128" t="b">
        <v>1</v>
      </c>
      <c r="M52" s="128" t="b">
        <v>1</v>
      </c>
      <c r="N52" s="128" t="b">
        <v>1</v>
      </c>
      <c r="O52" s="128" t="b">
        <v>1</v>
      </c>
      <c r="P52" s="128" t="b">
        <v>1</v>
      </c>
      <c r="Q52" s="128" t="b">
        <v>1</v>
      </c>
      <c r="R52" s="128" t="b">
        <v>1</v>
      </c>
      <c r="S52" s="128" t="b">
        <v>1</v>
      </c>
      <c r="T52" s="128" t="b">
        <v>1</v>
      </c>
      <c r="U52" s="128" t="b">
        <v>1</v>
      </c>
      <c r="V52" s="128" t="b">
        <v>1</v>
      </c>
      <c r="W52" s="128" t="b">
        <v>1</v>
      </c>
      <c r="X52" s="128" t="b">
        <v>1</v>
      </c>
      <c r="Y52" s="128" t="b">
        <v>1</v>
      </c>
      <c r="Z52" s="128" t="b">
        <v>1</v>
      </c>
      <c r="AA52" s="128" t="b">
        <v>1</v>
      </c>
      <c r="AB52" s="128" t="b">
        <v>1</v>
      </c>
      <c r="AC52" s="128" t="b">
        <v>1</v>
      </c>
      <c r="AD52" s="128" t="b">
        <v>1</v>
      </c>
      <c r="AE52" s="128" t="b">
        <v>1</v>
      </c>
      <c r="AF52" s="128" t="b">
        <v>1</v>
      </c>
      <c r="AG52" s="128" t="b">
        <v>1</v>
      </c>
      <c r="AH52" s="128" t="b">
        <v>1</v>
      </c>
      <c r="AI52" s="128" t="b">
        <v>1</v>
      </c>
      <c r="AJ52" s="128" t="b">
        <v>1</v>
      </c>
      <c r="AK52" s="128" t="b">
        <v>1</v>
      </c>
      <c r="AL52" s="128" t="b">
        <v>1</v>
      </c>
      <c r="AM52" s="128" t="b">
        <v>1</v>
      </c>
      <c r="AN52" s="128" t="b">
        <v>1</v>
      </c>
      <c r="AO52" s="128" t="b">
        <v>1</v>
      </c>
      <c r="AP52" s="128" t="b">
        <v>1</v>
      </c>
      <c r="AQ52" s="128" t="b">
        <v>1</v>
      </c>
      <c r="AR52" s="128" t="b">
        <v>1</v>
      </c>
      <c r="AS52" s="128" t="b">
        <v>1</v>
      </c>
      <c r="AT52" s="128" t="b">
        <v>1</v>
      </c>
      <c r="AU52" s="128" t="b">
        <v>1</v>
      </c>
      <c r="AV52" s="128" t="b">
        <v>1</v>
      </c>
      <c r="AW52" s="128" t="b">
        <v>1</v>
      </c>
      <c r="AX52" s="128" t="b">
        <v>1</v>
      </c>
      <c r="AY52" s="128" t="b">
        <v>1</v>
      </c>
      <c r="AZ52" s="128" t="b">
        <v>1</v>
      </c>
      <c r="BA52" s="128" t="b">
        <v>1</v>
      </c>
      <c r="BB52" s="128" t="b">
        <v>1</v>
      </c>
      <c r="BC52" s="128" t="b">
        <v>1</v>
      </c>
      <c r="BD52" s="128" t="b">
        <v>1</v>
      </c>
      <c r="BE52" s="128" t="b">
        <v>1</v>
      </c>
      <c r="BF52" s="128" t="b">
        <v>1</v>
      </c>
      <c r="BG52" s="128" t="b">
        <v>1</v>
      </c>
      <c r="BH52" s="128" t="b">
        <v>1</v>
      </c>
      <c r="BI52" s="128" t="b">
        <v>1</v>
      </c>
      <c r="BJ52" s="128" t="b">
        <v>1</v>
      </c>
      <c r="BK52" s="128" t="b">
        <v>1</v>
      </c>
      <c r="BL52" s="128" t="b">
        <v>1</v>
      </c>
      <c r="BM52" s="128" t="b">
        <v>1</v>
      </c>
      <c r="BN52" s="128" t="b">
        <v>1</v>
      </c>
      <c r="BO52" s="128" t="b">
        <v>1</v>
      </c>
      <c r="BP52" s="128" t="b">
        <v>1</v>
      </c>
      <c r="BQ52" s="128" t="b">
        <v>1</v>
      </c>
      <c r="BR52" s="128" t="b">
        <v>1</v>
      </c>
      <c r="BS52" s="128" t="b">
        <v>1</v>
      </c>
      <c r="BT52" s="128" t="b">
        <v>1</v>
      </c>
      <c r="BU52" s="128" t="b">
        <v>1</v>
      </c>
      <c r="BV52" s="128" t="b">
        <v>1</v>
      </c>
      <c r="BW52" s="128" t="b">
        <v>1</v>
      </c>
      <c r="BX52" s="128" t="b">
        <v>1</v>
      </c>
      <c r="BY52" s="128" t="b">
        <v>1</v>
      </c>
      <c r="BZ52" s="128" t="b">
        <v>0</v>
      </c>
      <c r="CA52" s="128" t="b">
        <v>1</v>
      </c>
      <c r="CB52" s="128" t="b">
        <v>1</v>
      </c>
      <c r="CC52" s="128" t="b">
        <v>1</v>
      </c>
      <c r="CD52" s="128" t="b">
        <v>1</v>
      </c>
      <c r="CE52" s="128" t="b">
        <v>1</v>
      </c>
      <c r="CF52" s="128" t="b">
        <v>1</v>
      </c>
      <c r="CG52" s="128" t="b">
        <v>1</v>
      </c>
      <c r="CH52" s="128" t="b">
        <v>1</v>
      </c>
      <c r="CI52" s="128" t="b">
        <v>1</v>
      </c>
      <c r="CJ52" s="157" t="b">
        <v>1</v>
      </c>
      <c r="CK52" s="157" t="b">
        <v>1</v>
      </c>
      <c r="CL52" s="157" t="b">
        <v>1</v>
      </c>
      <c r="CM52" s="128" t="e">
        <v>#N/A</v>
      </c>
      <c r="CN52" s="128" t="b">
        <v>1</v>
      </c>
      <c r="CO52" s="128" t="b">
        <v>1</v>
      </c>
      <c r="CP52" s="128" t="b">
        <v>1</v>
      </c>
      <c r="CQ52" s="128" t="b">
        <v>1</v>
      </c>
      <c r="CR52" s="128" t="b">
        <v>1</v>
      </c>
      <c r="CS52" s="128" t="b">
        <v>1</v>
      </c>
      <c r="CT52" s="128" t="b">
        <v>1</v>
      </c>
      <c r="CU52" s="128" t="b">
        <v>1</v>
      </c>
      <c r="CV52" s="128" t="b">
        <v>1</v>
      </c>
      <c r="CW52" s="128" t="b">
        <v>1</v>
      </c>
      <c r="CX52" s="128" t="b">
        <v>1</v>
      </c>
      <c r="CY52" s="128" t="b">
        <v>1</v>
      </c>
      <c r="CZ52" s="128" t="b">
        <v>1</v>
      </c>
      <c r="DA52" s="128" t="b">
        <v>1</v>
      </c>
      <c r="DB52" s="128" t="b">
        <v>1</v>
      </c>
      <c r="DC52" s="128" t="b">
        <v>1</v>
      </c>
      <c r="DD52" s="128" t="b">
        <v>1</v>
      </c>
      <c r="DE52" s="128" t="b">
        <v>1</v>
      </c>
      <c r="DF52" s="128" t="b">
        <v>1</v>
      </c>
      <c r="DG52" s="128" t="b">
        <v>1</v>
      </c>
      <c r="DH52" s="128" t="b">
        <v>1</v>
      </c>
      <c r="DI52" s="128" t="b">
        <v>1</v>
      </c>
      <c r="DJ52" s="128" t="b">
        <v>1</v>
      </c>
      <c r="DK52" s="128" t="b">
        <v>1</v>
      </c>
      <c r="DL52" s="128" t="b">
        <v>1</v>
      </c>
      <c r="DM52" s="128" t="b">
        <v>1</v>
      </c>
      <c r="DN52" s="128" t="b">
        <v>1</v>
      </c>
      <c r="DO52" s="128" t="b">
        <v>1</v>
      </c>
      <c r="DP52" s="128" t="b">
        <v>1</v>
      </c>
      <c r="DQ52" s="128" t="b">
        <v>1</v>
      </c>
      <c r="DR52" s="128" t="b">
        <v>1</v>
      </c>
      <c r="DS52" s="128" t="b">
        <v>1</v>
      </c>
      <c r="DT52" s="128" t="b">
        <v>1</v>
      </c>
      <c r="DU52" s="128" t="b">
        <v>1</v>
      </c>
      <c r="DV52" s="128" t="b">
        <v>1</v>
      </c>
      <c r="DW52" s="128" t="b">
        <v>1</v>
      </c>
      <c r="DX52" s="128" t="b">
        <v>1</v>
      </c>
      <c r="DY52" s="128" t="b">
        <v>1</v>
      </c>
      <c r="DZ52" s="128" t="b">
        <v>1</v>
      </c>
      <c r="EA52" s="128" t="b">
        <v>1</v>
      </c>
      <c r="EB52" s="128" t="b">
        <v>1</v>
      </c>
      <c r="EC52" s="128" t="b">
        <v>1</v>
      </c>
      <c r="ED52" s="128" t="b">
        <v>1</v>
      </c>
      <c r="EE52" s="128" t="b">
        <v>1</v>
      </c>
      <c r="EF52" s="128" t="b">
        <v>1</v>
      </c>
      <c r="EG52" s="128" t="b">
        <v>1</v>
      </c>
      <c r="EH52" s="128" t="b">
        <v>1</v>
      </c>
      <c r="EI52" s="128" t="b">
        <v>1</v>
      </c>
      <c r="EJ52" s="128" t="b">
        <v>1</v>
      </c>
      <c r="EK52" s="128" t="b">
        <v>1</v>
      </c>
      <c r="EL52" s="128" t="b">
        <v>1</v>
      </c>
      <c r="EM52" s="128" t="b">
        <v>1</v>
      </c>
      <c r="EN52" s="128" t="b">
        <v>1</v>
      </c>
      <c r="EO52" s="128" t="b">
        <v>1</v>
      </c>
      <c r="EP52" s="128" t="b">
        <v>1</v>
      </c>
      <c r="EQ52" s="128" t="b">
        <v>1</v>
      </c>
      <c r="ER52" s="128" t="b">
        <v>1</v>
      </c>
      <c r="ES52" s="128" t="b">
        <v>1</v>
      </c>
      <c r="ET52" s="128" t="b">
        <v>1</v>
      </c>
      <c r="EU52" s="128" t="b">
        <v>1</v>
      </c>
      <c r="EV52" s="128" t="b">
        <v>1</v>
      </c>
      <c r="EW52" s="128" t="b">
        <v>1</v>
      </c>
      <c r="EX52" s="128" t="b">
        <v>1</v>
      </c>
      <c r="EY52" s="128" t="b">
        <v>1</v>
      </c>
      <c r="EZ52" s="128" t="b">
        <v>1</v>
      </c>
      <c r="FA52" s="128" t="b">
        <v>1</v>
      </c>
      <c r="FB52" s="128" t="b">
        <v>1</v>
      </c>
      <c r="FC52" s="128" t="b">
        <v>1</v>
      </c>
      <c r="FD52" s="128" t="b">
        <v>1</v>
      </c>
      <c r="FE52" s="128" t="b">
        <v>1</v>
      </c>
      <c r="FF52" s="128" t="b">
        <v>1</v>
      </c>
      <c r="FG52" s="128" t="b">
        <v>1</v>
      </c>
      <c r="FH52" s="128" t="b">
        <v>1</v>
      </c>
      <c r="FI52" s="128" t="b">
        <v>1</v>
      </c>
      <c r="FJ52" s="128" t="b">
        <v>1</v>
      </c>
      <c r="FK52" s="128" t="b">
        <v>1</v>
      </c>
      <c r="FL52" s="128" t="b">
        <v>1</v>
      </c>
      <c r="FM52" s="128" t="b">
        <v>1</v>
      </c>
      <c r="FN52" s="128" t="b">
        <v>1</v>
      </c>
      <c r="FO52" s="128" t="b">
        <v>1</v>
      </c>
      <c r="FP52" s="128" t="b">
        <v>1</v>
      </c>
      <c r="FQ52" s="128" t="b">
        <v>1</v>
      </c>
      <c r="FR52" s="128" t="b">
        <v>1</v>
      </c>
      <c r="FS52" s="128" t="b">
        <v>1</v>
      </c>
      <c r="FT52" s="128" t="b">
        <v>1</v>
      </c>
      <c r="FU52" s="128" t="b">
        <v>1</v>
      </c>
      <c r="FV52" s="128" t="b">
        <v>1</v>
      </c>
      <c r="FW52" s="128" t="b">
        <v>1</v>
      </c>
      <c r="FX52" s="128" t="b">
        <v>1</v>
      </c>
      <c r="FY52" s="128" t="b">
        <v>1</v>
      </c>
      <c r="FZ52" s="128" t="b">
        <v>1</v>
      </c>
      <c r="GA52" s="128" t="b">
        <v>1</v>
      </c>
      <c r="GB52" s="128" t="b">
        <v>1</v>
      </c>
      <c r="GC52" s="128" t="b">
        <v>1</v>
      </c>
      <c r="GD52" s="128" t="b">
        <v>1</v>
      </c>
      <c r="GE52" s="128" t="b">
        <v>1</v>
      </c>
      <c r="GF52" s="128" t="b">
        <v>1</v>
      </c>
      <c r="GG52" s="128" t="b">
        <v>1</v>
      </c>
      <c r="GH52" s="128" t="b">
        <v>1</v>
      </c>
      <c r="GI52" s="128" t="b">
        <v>1</v>
      </c>
      <c r="GJ52" s="128" t="b">
        <v>1</v>
      </c>
      <c r="GK52" s="128" t="b">
        <v>1</v>
      </c>
      <c r="GL52" s="128" t="b">
        <v>1</v>
      </c>
      <c r="GM52" s="128" t="b">
        <v>1</v>
      </c>
      <c r="GN52" s="128" t="b">
        <v>1</v>
      </c>
      <c r="GO52" s="128" t="b">
        <v>1</v>
      </c>
      <c r="GP52" s="128" t="b">
        <v>1</v>
      </c>
      <c r="GQ52" s="128" t="b">
        <v>1</v>
      </c>
      <c r="GR52" s="128" t="b">
        <v>1</v>
      </c>
      <c r="GS52" s="128" t="b">
        <v>1</v>
      </c>
      <c r="GT52" s="128" t="b">
        <v>1</v>
      </c>
      <c r="GU52" s="128" t="b">
        <v>1</v>
      </c>
      <c r="GV52" s="128" t="b">
        <v>1</v>
      </c>
      <c r="GW52" s="128" t="b">
        <v>1</v>
      </c>
      <c r="GX52" s="128" t="b">
        <v>1</v>
      </c>
      <c r="GY52" s="128" t="b">
        <v>1</v>
      </c>
      <c r="GZ52" s="128" t="b">
        <v>1</v>
      </c>
      <c r="HA52" s="128" t="b">
        <v>1</v>
      </c>
      <c r="HB52" s="128" t="b">
        <v>1</v>
      </c>
      <c r="HC52" s="128" t="b">
        <v>1</v>
      </c>
      <c r="HD52" s="128" t="b">
        <v>1</v>
      </c>
      <c r="HE52" s="128" t="b">
        <v>1</v>
      </c>
      <c r="HF52" s="128" t="b">
        <v>1</v>
      </c>
      <c r="HG52" s="128" t="b">
        <v>1</v>
      </c>
      <c r="HH52" s="128" t="b">
        <v>1</v>
      </c>
      <c r="HI52" s="128" t="b">
        <v>1</v>
      </c>
      <c r="HJ52" s="128" t="b">
        <v>1</v>
      </c>
      <c r="HK52" s="128" t="b">
        <v>1</v>
      </c>
      <c r="HL52" s="128" t="b">
        <v>1</v>
      </c>
      <c r="HM52" s="128" t="b">
        <v>1</v>
      </c>
      <c r="HN52" s="128" t="b">
        <v>1</v>
      </c>
      <c r="HO52" s="128" t="b">
        <v>1</v>
      </c>
      <c r="HP52" s="128" t="b">
        <v>1</v>
      </c>
      <c r="HQ52" s="128" t="b">
        <v>1</v>
      </c>
      <c r="HR52" s="128" t="b">
        <v>1</v>
      </c>
      <c r="HS52" s="128" t="b">
        <v>1</v>
      </c>
      <c r="HT52" s="128" t="b">
        <v>1</v>
      </c>
      <c r="HU52" s="128" t="b">
        <v>1</v>
      </c>
      <c r="HV52" s="128" t="b">
        <v>1</v>
      </c>
      <c r="HW52" s="128" t="b">
        <v>1</v>
      </c>
      <c r="HX52" s="128" t="b">
        <v>1</v>
      </c>
      <c r="HY52" s="128" t="b">
        <v>1</v>
      </c>
      <c r="HZ52" s="128" t="b">
        <v>1</v>
      </c>
      <c r="IA52" s="128" t="b">
        <v>1</v>
      </c>
      <c r="IB52" s="128" t="b">
        <v>1</v>
      </c>
      <c r="IC52" s="128" t="b">
        <v>1</v>
      </c>
      <c r="ID52" s="128" t="b">
        <v>1</v>
      </c>
      <c r="IE52" s="128" t="b">
        <v>1</v>
      </c>
      <c r="IF52" s="128" t="b">
        <v>1</v>
      </c>
      <c r="IG52" s="128" t="b">
        <v>1</v>
      </c>
      <c r="IH52" s="128" t="b">
        <v>1</v>
      </c>
      <c r="II52" s="128" t="b">
        <v>1</v>
      </c>
      <c r="IJ52" s="128" t="b">
        <v>1</v>
      </c>
      <c r="IK52" s="128" t="b">
        <v>1</v>
      </c>
      <c r="IL52" s="128" t="b">
        <v>1</v>
      </c>
      <c r="IM52" s="128" t="b">
        <v>1</v>
      </c>
      <c r="IN52" s="128" t="b">
        <v>1</v>
      </c>
    </row>
    <row r="53" spans="6:248">
      <c r="F53" s="128">
        <f>HLOOKUP(F55,[2]Sheet2!$H$216:$IR$217,2,0)</f>
        <v>1.93998759969829</v>
      </c>
      <c r="G53" s="128">
        <f>HLOOKUP(G55,[2]Sheet2!$H$216:$IR$217,2,0)</f>
        <v>1.36625657755429</v>
      </c>
      <c r="H53" s="128">
        <f>HLOOKUP(H55,[2]Sheet2!$H$216:$IR$217,2,0)</f>
        <v>0.16655497213929</v>
      </c>
      <c r="I53" s="128">
        <f>HLOOKUP(I55,[2]Sheet2!$H$216:$IR$217,2,0)</f>
        <v>0.042390551708795</v>
      </c>
      <c r="J53" s="128">
        <f>HLOOKUP(J55,[2]Sheet2!$H$216:$IR$217,2,0)</f>
        <v>0.183050766813631</v>
      </c>
      <c r="K53" s="128">
        <f>HLOOKUP(K55,[2]Sheet2!$H$216:$IR$217,2,0)</f>
        <v>0.0251083732557576</v>
      </c>
      <c r="L53" s="128">
        <f>HLOOKUP(L55,[2]Sheet2!$H$216:$IR$217,2,0)</f>
        <v>0.434959636363143</v>
      </c>
      <c r="M53" s="128">
        <f>HLOOKUP(M55,[2]Sheet2!$H$216:$IR$217,2,0)</f>
        <v>0.0888712867253376</v>
      </c>
      <c r="N53" s="128">
        <f>HLOOKUP(N55,[2]Sheet2!$H$216:$IR$217,2,0)</f>
        <v>0.132301149547377</v>
      </c>
      <c r="O53" s="128">
        <f>HLOOKUP(O55,[2]Sheet2!$H$216:$IR$217,2,0)</f>
        <v>0.131153563797792</v>
      </c>
      <c r="P53" s="128">
        <f>HLOOKUP(P55,[2]Sheet2!$H$216:$IR$217,2,0)</f>
        <v>0.364020387424069</v>
      </c>
      <c r="Q53" s="128">
        <f>HLOOKUP(Q55,[2]Sheet2!$H$216:$IR$217,2,0)</f>
        <v>0.0875898394203629</v>
      </c>
      <c r="R53" s="128">
        <f>HLOOKUP(R55,[2]Sheet2!$H$216:$IR$217,2,0)</f>
        <v>0.117623139028226</v>
      </c>
      <c r="S53" s="128">
        <f>HLOOKUP(S55,[2]Sheet2!$H$216:$IR$217,2,0)</f>
        <v>0.16597519302115</v>
      </c>
      <c r="T53" s="128">
        <f>HLOOKUP(T55,[2]Sheet2!$H$216:$IR$217,2,0)</f>
        <v>0.106466206833726</v>
      </c>
      <c r="U53" s="128">
        <f>HLOOKUP(U55,[2]Sheet2!$H$216:$IR$217,2,0)</f>
        <v>0.050203367764849</v>
      </c>
      <c r="V53" s="128">
        <f>HLOOKUP(V55,[2]Sheet2!$H$216:$IR$217,2,0)</f>
        <v>0.0855632321194512</v>
      </c>
      <c r="W53" s="128">
        <f>HLOOKUP(W55,[2]Sheet2!$H$216:$IR$217,2,0)</f>
        <v>0.16801531442676</v>
      </c>
      <c r="X53" s="128">
        <f>HLOOKUP(X55,[2]Sheet2!$H$216:$IR$217,2,0)</f>
        <v>0.149342600200803</v>
      </c>
      <c r="Y53" s="128">
        <f>HLOOKUP(Y55,[2]Sheet2!$H$216:$IR$217,2,0)</f>
        <v>0.126461028114019</v>
      </c>
      <c r="Z53" s="128">
        <f>HLOOKUP(Z55,[2]Sheet2!$H$216:$IR$217,2,0)</f>
        <v>0.0664831246423936</v>
      </c>
      <c r="AA53" s="128">
        <f>HLOOKUP(AA55,[2]Sheet2!$H$216:$IR$217,2,0)</f>
        <v>0.145814787403832</v>
      </c>
      <c r="AB53" s="128">
        <f>HLOOKUP(AB55,[2]Sheet2!$H$216:$IR$217,2,0)</f>
        <v>0.176973339009951</v>
      </c>
      <c r="AC53" s="128">
        <f>HLOOKUP(AC55,[2]Sheet2!$H$216:$IR$217,2,0)</f>
        <v>0.378046783639395</v>
      </c>
      <c r="AD53" s="128">
        <f>HLOOKUP(AD55,[2]Sheet2!$H$216:$IR$217,2,0)</f>
        <v>0.0607567841170754</v>
      </c>
      <c r="AE53" s="128">
        <f>HLOOKUP(AE55,[2]Sheet2!$H$216:$IR$217,2,0)</f>
        <v>0.516410023073151</v>
      </c>
      <c r="AF53" s="128">
        <f>HLOOKUP(AF55,[2]Sheet2!$H$216:$IR$217,2,0)</f>
        <v>0.0693965901134466</v>
      </c>
      <c r="AG53" s="128">
        <f>HLOOKUP(AG55,[2]Sheet2!$H$216:$IR$217,2,0)</f>
        <v>0.219684991219802</v>
      </c>
      <c r="AH53" s="128">
        <f>HLOOKUP(AH55,[2]Sheet2!$H$216:$IR$217,2,0)</f>
        <v>0.106034656337319</v>
      </c>
      <c r="AI53" s="128">
        <f>HLOOKUP(AI55,[2]Sheet2!$H$216:$IR$217,2,0)</f>
        <v>0.455902271872926</v>
      </c>
      <c r="AJ53" s="128">
        <f>HLOOKUP(AJ55,[2]Sheet2!$H$216:$IR$217,2,0)</f>
        <v>0.0525964348669641</v>
      </c>
      <c r="AK53" s="128">
        <f>HLOOKUP(AK55,[2]Sheet2!$H$216:$IR$217,2,0)</f>
        <v>0.0182696215091342</v>
      </c>
      <c r="AL53" s="128">
        <f>HLOOKUP(AL55,[2]Sheet2!$H$216:$IR$217,2,0)</f>
        <v>0.0411454958559837</v>
      </c>
      <c r="AM53" s="128">
        <f>HLOOKUP(AM55,[2]Sheet2!$H$216:$IR$217,2,0)</f>
        <v>0.347934160364129</v>
      </c>
      <c r="AN53" s="128">
        <f>HLOOKUP(AN55,[2]Sheet2!$H$216:$IR$217,2,0)</f>
        <v>0.565397161270098</v>
      </c>
      <c r="AO53" s="128">
        <f>HLOOKUP(AO55,[2]Sheet2!$H$216:$IR$217,2,0)</f>
        <v>0.254401247781276</v>
      </c>
      <c r="AP53" s="128">
        <f>HLOOKUP(AP55,[2]Sheet2!$H$216:$IR$217,2,0)</f>
        <v>0.137659284097652</v>
      </c>
      <c r="AQ53" s="128">
        <f>HLOOKUP(AQ55,[2]Sheet2!$H$216:$IR$217,2,0)</f>
        <v>0.0553528022841938</v>
      </c>
      <c r="AR53" s="128">
        <f>HLOOKUP(AR55,[2]Sheet2!$H$216:$IR$217,2,0)</f>
        <v>0.239876761543154</v>
      </c>
      <c r="AS53" s="128">
        <f>HLOOKUP(AS55,[2]Sheet2!$H$216:$IR$217,2,0)</f>
        <v>0.454273948390597</v>
      </c>
      <c r="AT53" s="128">
        <f>HLOOKUP(AT55,[2]Sheet2!$H$216:$IR$217,2,0)</f>
        <v>0.0401314826326396</v>
      </c>
      <c r="AU53" s="128">
        <f>HLOOKUP(AU55,[2]Sheet2!$H$216:$IR$217,2,0)</f>
        <v>0.215087363055587</v>
      </c>
      <c r="AV53" s="128">
        <f>HLOOKUP(AV55,[2]Sheet2!$H$216:$IR$217,2,0)</f>
        <v>0.111296217241246</v>
      </c>
      <c r="AW53" s="128">
        <f>HLOOKUP(AW55,[2]Sheet2!$H$216:$IR$217,2,0)</f>
        <v>0.730632580402172</v>
      </c>
      <c r="AX53" s="128">
        <f>HLOOKUP(AX55,[2]Sheet2!$H$216:$IR$217,2,0)</f>
        <v>0.192617423365392</v>
      </c>
      <c r="AY53" s="128">
        <f>HLOOKUP(AY55,[2]Sheet2!$H$216:$IR$217,2,0)</f>
        <v>9.26169484370806</v>
      </c>
      <c r="AZ53" s="128">
        <f>HLOOKUP(AZ55,[2]Sheet2!$H$216:$IR$217,2,0)</f>
        <v>1.04626795607227</v>
      </c>
      <c r="BA53" s="128">
        <f>HLOOKUP(BA55,[2]Sheet2!$H$216:$IR$217,2,0)</f>
        <v>2.00404506993443</v>
      </c>
      <c r="BB53" s="128">
        <f>HLOOKUP(BB55,[2]Sheet2!$H$216:$IR$217,2,0)</f>
        <v>0.292758647403067</v>
      </c>
      <c r="BC53" s="128">
        <f>HLOOKUP(BC55,[2]Sheet2!$H$216:$IR$217,2,0)</f>
        <v>0.376222828370856</v>
      </c>
      <c r="BD53" s="128">
        <f>HLOOKUP(BD55,[2]Sheet2!$H$216:$IR$217,2,0)</f>
        <v>1.10928266292545</v>
      </c>
      <c r="BE53" s="128">
        <f>HLOOKUP(BE55,[2]Sheet2!$H$216:$IR$217,2,0)</f>
        <v>0.139550249106278</v>
      </c>
      <c r="BF53" s="128">
        <f>HLOOKUP(BF55,[2]Sheet2!$H$216:$IR$217,2,0)</f>
        <v>0.325733278762528</v>
      </c>
      <c r="BG53" s="128">
        <f>HLOOKUP(BG55,[2]Sheet2!$H$216:$IR$217,2,0)</f>
        <v>0.0981931244271413</v>
      </c>
      <c r="BH53" s="128">
        <f>HLOOKUP(BH55,[2]Sheet2!$H$216:$IR$217,2,0)</f>
        <v>0.232269538666455</v>
      </c>
      <c r="BI53" s="128">
        <f>HLOOKUP(BI55,[2]Sheet2!$H$216:$IR$217,2,0)</f>
        <v>0.154681770792888</v>
      </c>
      <c r="BJ53" s="128">
        <f>HLOOKUP(BJ55,[2]Sheet2!$H$216:$IR$217,2,0)</f>
        <v>0.00655080699342437</v>
      </c>
      <c r="BK53" s="128">
        <f>HLOOKUP(BK55,[2]Sheet2!$H$216:$IR$217,2,0)</f>
        <v>0.42579552640164</v>
      </c>
      <c r="BL53" s="128">
        <f>HLOOKUP(BL55,[2]Sheet2!$H$216:$IR$217,2,0)</f>
        <v>0.299145285453411</v>
      </c>
      <c r="BM53" s="128">
        <f>HLOOKUP(BM55,[2]Sheet2!$H$216:$IR$217,2,0)</f>
        <v>0.174925717245805</v>
      </c>
      <c r="BN53" s="128">
        <f>HLOOKUP(BN55,[2]Sheet2!$H$216:$IR$217,2,0)</f>
        <v>0.0384224564442969</v>
      </c>
      <c r="BO53" s="128">
        <f>HLOOKUP(BO55,[2]Sheet2!$H$216:$IR$217,2,0)</f>
        <v>1.16085365281087</v>
      </c>
      <c r="BP53" s="128">
        <f>HLOOKUP(BP55,[2]Sheet2!$H$216:$IR$217,2,0)</f>
        <v>0.244545650860081</v>
      </c>
      <c r="BQ53" s="128">
        <f>HLOOKUP(BQ55,[2]Sheet2!$H$216:$IR$217,2,0)</f>
        <v>0.374746536176677</v>
      </c>
      <c r="BR53" s="128">
        <f>HLOOKUP(BR55,[2]Sheet2!$H$216:$IR$217,2,0)</f>
        <v>0.362008332643653</v>
      </c>
      <c r="BS53" s="128">
        <f>HLOOKUP(BS55,[2]Sheet2!$H$216:$IR$217,2,0)</f>
        <v>0.173388049299536</v>
      </c>
      <c r="BT53" s="128">
        <f>HLOOKUP(BT55,[2]Sheet2!$H$216:$IR$217,2,0)</f>
        <v>0.624754772060259</v>
      </c>
      <c r="BU53" s="128">
        <f>HLOOKUP(BU55,[2]Sheet2!$H$216:$IR$217,2,0)</f>
        <v>0.0748342218712832</v>
      </c>
      <c r="BV53" s="128">
        <f>HLOOKUP(BV55,[2]Sheet2!$H$216:$IR$217,2,0)</f>
        <v>0.168397622524542</v>
      </c>
      <c r="BW53" s="128">
        <f>HLOOKUP(BW55,[2]Sheet2!$H$216:$IR$217,2,0)</f>
        <v>0.861051370271114</v>
      </c>
      <c r="BX53" s="128">
        <f>HLOOKUP(BX55,[2]Sheet2!$H$216:$IR$217,2,0)</f>
        <v>0.14795748401978</v>
      </c>
      <c r="BY53" s="128">
        <f>HLOOKUP(BY55,[2]Sheet2!$H$216:$IR$217,2,0)</f>
        <v>0.228983892986613</v>
      </c>
      <c r="BZ53" s="159">
        <f>HLOOKUP(BZ55,[2]Sheet2!$H$216:$IR$217,2,0)</f>
        <v>0.226461323658021</v>
      </c>
      <c r="CA53" s="128">
        <f>HLOOKUP(CA55,[2]Sheet2!$H$216:$IR$217,2,0)</f>
        <v>0.0732901537587278</v>
      </c>
      <c r="CB53" s="128">
        <f>HLOOKUP(CB55,[2]Sheet2!$H$216:$IR$217,2,0)</f>
        <v>0.743307278029292</v>
      </c>
      <c r="CC53" s="128">
        <f>HLOOKUP(CC55,[2]Sheet2!$H$216:$IR$217,2,0)</f>
        <v>0.0911339028627289</v>
      </c>
      <c r="CD53" s="128">
        <f>HLOOKUP(CD55,[2]Sheet2!$H$216:$IR$217,2,0)</f>
        <v>0.355833916367911</v>
      </c>
      <c r="CE53" s="128">
        <f>HLOOKUP(CE55,[2]Sheet2!$H$216:$IR$217,2,0)</f>
        <v>0.383880393851705</v>
      </c>
      <c r="CF53" s="128">
        <f>HLOOKUP(CF55,[2]Sheet2!$H$216:$IR$217,2,0)</f>
        <v>0.182541537141842</v>
      </c>
      <c r="CG53" s="128">
        <f>HLOOKUP(CG55,[2]Sheet2!$H$216:$IR$217,2,0)</f>
        <v>0.186751279869492</v>
      </c>
      <c r="CH53" s="128">
        <f>HLOOKUP(CH55,[2]Sheet2!$H$216:$IR$217,2,0)</f>
        <v>0.206318516201885</v>
      </c>
      <c r="CI53" s="128">
        <f>HLOOKUP(CI55,[2]Sheet2!$H$216:$IR$217,2,0)</f>
        <v>0.234023767209939</v>
      </c>
      <c r="CJ53" s="128">
        <f>HLOOKUP(CJ55,[2]Sheet2!$H$216:$IR$217,2,0)</f>
        <v>0.787568449153104</v>
      </c>
      <c r="CK53" s="128">
        <f>HLOOKUP(CK55,[2]Sheet2!$H$216:$IR$217,2,0)</f>
        <v>0.110737826513634</v>
      </c>
      <c r="CL53" s="128">
        <f>HLOOKUP(CL55,[2]Sheet2!$H$216:$IR$217,2,0)</f>
        <v>0.325891429692502</v>
      </c>
      <c r="CM53" s="128" t="e">
        <f>HLOOKUP(CM55,[2]Sheet2!$H$216:$IR$217,2,0)</f>
        <v>#N/A</v>
      </c>
      <c r="CN53" s="128">
        <f>HLOOKUP(CN55,[2]Sheet2!$H$216:$IR$217,2,0)</f>
        <v>0.31698159286606</v>
      </c>
      <c r="CO53" s="128">
        <f>HLOOKUP(CO55,[2]Sheet2!$H$216:$IR$217,2,0)</f>
        <v>0.536960866501363</v>
      </c>
      <c r="CP53" s="128">
        <f>HLOOKUP(CP55,[2]Sheet2!$H$216:$IR$217,2,0)</f>
        <v>0.310141699532237</v>
      </c>
      <c r="CQ53" s="128">
        <f>HLOOKUP(CQ55,[2]Sheet2!$H$216:$IR$217,2,0)</f>
        <v>0.323344565591254</v>
      </c>
      <c r="CR53" s="128">
        <f>HLOOKUP(CR55,[2]Sheet2!$H$216:$IR$217,2,0)</f>
        <v>0.248668309368383</v>
      </c>
      <c r="CS53" s="128">
        <f>HLOOKUP(CS55,[2]Sheet2!$H$216:$IR$217,2,0)</f>
        <v>0.414882097433211</v>
      </c>
      <c r="CT53" s="128">
        <f>HLOOKUP(CT55,[2]Sheet2!$H$216:$IR$217,2,0)</f>
        <v>0.347792593156215</v>
      </c>
      <c r="CU53" s="128">
        <f>HLOOKUP(CU55,[2]Sheet2!$H$216:$IR$217,2,0)</f>
        <v>0.306523699567523</v>
      </c>
      <c r="CV53" s="128">
        <f>HLOOKUP(CV55,[2]Sheet2!$H$216:$IR$217,2,0)</f>
        <v>0.454528929116421</v>
      </c>
      <c r="CW53" s="128">
        <f>HLOOKUP(CW55,[2]Sheet2!$H$216:$IR$217,2,0)</f>
        <v>3.25197076740892</v>
      </c>
      <c r="CX53" s="128">
        <f>HLOOKUP(CX55,[2]Sheet2!$H$216:$IR$217,2,0)</f>
        <v>1.7564937748048</v>
      </c>
      <c r="CY53" s="128">
        <f>HLOOKUP(CY55,[2]Sheet2!$H$216:$IR$217,2,0)</f>
        <v>0.294748235466479</v>
      </c>
      <c r="CZ53" s="128">
        <f>HLOOKUP(CZ55,[2]Sheet2!$H$216:$IR$217,2,0)</f>
        <v>2.18608307623306</v>
      </c>
      <c r="DA53" s="128">
        <f>HLOOKUP(DA55,[2]Sheet2!$H$216:$IR$217,2,0)</f>
        <v>0.00720886719977691</v>
      </c>
      <c r="DB53" s="128">
        <f>HLOOKUP(DB55,[2]Sheet2!$H$216:$IR$217,2,0)</f>
        <v>0.186879421373096</v>
      </c>
      <c r="DC53" s="128">
        <f>HLOOKUP(DC55,[2]Sheet2!$H$216:$IR$217,2,0)</f>
        <v>0.656211704314607</v>
      </c>
      <c r="DD53" s="128">
        <f>HLOOKUP(DD55,[2]Sheet2!$H$216:$IR$217,2,0)</f>
        <v>1.15931400090214</v>
      </c>
      <c r="DE53" s="128">
        <f>HLOOKUP(DE55,[2]Sheet2!$H$216:$IR$217,2,0)</f>
        <v>0.908771974969352</v>
      </c>
      <c r="DF53" s="128">
        <f>HLOOKUP(DF55,[2]Sheet2!$H$216:$IR$217,2,0)</f>
        <v>2.43098082578633</v>
      </c>
      <c r="DG53" s="128">
        <f>HLOOKUP(DG55,[2]Sheet2!$H$216:$IR$217,2,0)</f>
        <v>0.391944220993376</v>
      </c>
      <c r="DH53" s="128">
        <f>HLOOKUP(DH55,[2]Sheet2!$H$216:$IR$217,2,0)</f>
        <v>0.130196880985883</v>
      </c>
      <c r="DI53" s="128">
        <f>HLOOKUP(DI55,[2]Sheet2!$H$216:$IR$217,2,0)</f>
        <v>0.401594090487068</v>
      </c>
      <c r="DJ53" s="128">
        <f>HLOOKUP(DJ55,[2]Sheet2!$H$216:$IR$217,2,0)</f>
        <v>0.0387400876689169</v>
      </c>
      <c r="DK53" s="128">
        <f>HLOOKUP(DK55,[2]Sheet2!$H$216:$IR$217,2,0)</f>
        <v>0.0499252338801206</v>
      </c>
      <c r="DL53" s="128">
        <f>HLOOKUP(DL55,[2]Sheet2!$H$216:$IR$217,2,0)</f>
        <v>0.208682919866662</v>
      </c>
      <c r="DM53" s="128">
        <f>HLOOKUP(DM55,[2]Sheet2!$H$216:$IR$217,2,0)</f>
        <v>0.437419845754149</v>
      </c>
      <c r="DN53" s="128">
        <f>HLOOKUP(DN55,[2]Sheet2!$H$216:$IR$217,2,0)</f>
        <v>0.0288343933004449</v>
      </c>
      <c r="DO53" s="128">
        <f>HLOOKUP(DO55,[2]Sheet2!$H$216:$IR$217,2,0)</f>
        <v>0.459282192252684</v>
      </c>
      <c r="DP53" s="128">
        <f>HLOOKUP(DP55,[2]Sheet2!$H$216:$IR$217,2,0)</f>
        <v>0.472391349625981</v>
      </c>
      <c r="DQ53" s="128">
        <f>HLOOKUP(DQ55,[2]Sheet2!$H$216:$IR$217,2,0)</f>
        <v>0.00141907674068534</v>
      </c>
      <c r="DR53" s="128">
        <f>HLOOKUP(DR55,[2]Sheet2!$H$216:$IR$217,2,0)</f>
        <v>0.138428042050383</v>
      </c>
      <c r="DS53" s="128">
        <f>HLOOKUP(DS55,[2]Sheet2!$H$216:$IR$217,2,0)</f>
        <v>0.0510879662779148</v>
      </c>
      <c r="DT53" s="128">
        <f>HLOOKUP(DT55,[2]Sheet2!$H$216:$IR$217,2,0)</f>
        <v>0.0843557981949514</v>
      </c>
      <c r="DU53" s="128">
        <f>HLOOKUP(DU55,[2]Sheet2!$H$216:$IR$217,2,0)</f>
        <v>0.0575270345229739</v>
      </c>
      <c r="DV53" s="128">
        <f>HLOOKUP(DV55,[2]Sheet2!$H$216:$IR$217,2,0)</f>
        <v>0.663460331896741</v>
      </c>
      <c r="DW53" s="128">
        <f>HLOOKUP(DW55,[2]Sheet2!$H$216:$IR$217,2,0)</f>
        <v>0.326859033708089</v>
      </c>
      <c r="DX53" s="128">
        <f>HLOOKUP(DX55,[2]Sheet2!$H$216:$IR$217,2,0)</f>
        <v>0.261168235183602</v>
      </c>
      <c r="DY53" s="128">
        <f>HLOOKUP(DY55,[2]Sheet2!$H$216:$IR$217,2,0)</f>
        <v>1.58198155740149</v>
      </c>
      <c r="DZ53" s="128">
        <f>HLOOKUP(DZ55,[2]Sheet2!$H$216:$IR$217,2,0)</f>
        <v>1.41907116098341</v>
      </c>
      <c r="EA53" s="128">
        <f>HLOOKUP(EA55,[2]Sheet2!$H$216:$IR$217,2,0)</f>
        <v>0.439039550882412</v>
      </c>
      <c r="EB53" s="128">
        <f>HLOOKUP(EB55,[2]Sheet2!$H$216:$IR$217,2,0)</f>
        <v>0.278034347108155</v>
      </c>
      <c r="EC53" s="128">
        <f>HLOOKUP(EC55,[2]Sheet2!$H$216:$IR$217,2,0)</f>
        <v>0.264349887564108</v>
      </c>
      <c r="ED53" s="128">
        <f>HLOOKUP(ED55,[2]Sheet2!$H$216:$IR$217,2,0)</f>
        <v>0.71986464617797</v>
      </c>
      <c r="EE53" s="128">
        <f>HLOOKUP(EE55,[2]Sheet2!$H$216:$IR$217,2,0)</f>
        <v>0.24498078256391</v>
      </c>
      <c r="EF53" s="128">
        <f>HLOOKUP(EF55,[2]Sheet2!$H$216:$IR$217,2,0)</f>
        <v>0.0509160788894371</v>
      </c>
      <c r="EG53" s="128">
        <f>HLOOKUP(EG55,[2]Sheet2!$H$216:$IR$217,2,0)</f>
        <v>0.280191707386985</v>
      </c>
      <c r="EH53" s="128">
        <f>HLOOKUP(EH55,[2]Sheet2!$H$216:$IR$217,2,0)</f>
        <v>0.000490391013642343</v>
      </c>
      <c r="EI53" s="128">
        <f>HLOOKUP(EI55,[2]Sheet2!$H$216:$IR$217,2,0)</f>
        <v>0.00998549806859223</v>
      </c>
      <c r="EJ53" s="128">
        <f>HLOOKUP(EJ55,[2]Sheet2!$H$216:$IR$217,2,0)</f>
        <v>0.0705676793788035</v>
      </c>
      <c r="EK53" s="128">
        <f>HLOOKUP(EK55,[2]Sheet2!$H$216:$IR$217,2,0)</f>
        <v>0.105187558780539</v>
      </c>
      <c r="EL53" s="128">
        <f>HLOOKUP(EL55,[2]Sheet2!$H$216:$IR$217,2,0)</f>
        <v>0.0122347041807735</v>
      </c>
      <c r="EM53" s="128">
        <f>HLOOKUP(EM55,[2]Sheet2!$H$216:$IR$217,2,0)</f>
        <v>0.0100239311148682</v>
      </c>
      <c r="EN53" s="128">
        <f>HLOOKUP(EN55,[2]Sheet2!$H$216:$IR$217,2,0)</f>
        <v>0.00165593603759006</v>
      </c>
      <c r="EO53" s="128">
        <f>HLOOKUP(EO55,[2]Sheet2!$H$216:$IR$217,2,0)</f>
        <v>0.0296912564302216</v>
      </c>
      <c r="EP53" s="128">
        <f>HLOOKUP(EP55,[2]Sheet2!$H$216:$IR$217,2,0)</f>
        <v>0.0158746528680305</v>
      </c>
      <c r="EQ53" s="128">
        <f>HLOOKUP(EQ55,[2]Sheet2!$H$216:$IR$217,2,0)</f>
        <v>0.0023343081799267</v>
      </c>
      <c r="ER53" s="128">
        <f>HLOOKUP(ER55,[2]Sheet2!$H$216:$IR$217,2,0)</f>
        <v>0.00671743188635907</v>
      </c>
      <c r="ES53" s="128">
        <f>HLOOKUP(ES55,[2]Sheet2!$H$216:$IR$217,2,0)</f>
        <v>0.0130347312726997</v>
      </c>
      <c r="ET53" s="128">
        <f>HLOOKUP(ET55,[2]Sheet2!$H$216:$IR$217,2,0)</f>
        <v>0.0330477935997727</v>
      </c>
      <c r="EU53" s="128">
        <f>HLOOKUP(EU55,[2]Sheet2!$H$216:$IR$217,2,0)</f>
        <v>0.0132844927034821</v>
      </c>
      <c r="EV53" s="128">
        <f>HLOOKUP(EV55,[2]Sheet2!$H$216:$IR$217,2,0)</f>
        <v>0.014557539534143</v>
      </c>
      <c r="EW53" s="128">
        <f>HLOOKUP(EW55,[2]Sheet2!$H$216:$IR$217,2,0)</f>
        <v>0.00430984721181202</v>
      </c>
      <c r="EX53" s="128">
        <f>HLOOKUP(EX55,[2]Sheet2!$H$216:$IR$217,2,0)</f>
        <v>0.00019742523101177</v>
      </c>
      <c r="EY53" s="128">
        <f>HLOOKUP(EY55,[2]Sheet2!$H$216:$IR$217,2,0)</f>
        <v>0.00277642243369614</v>
      </c>
      <c r="EZ53" s="128">
        <f>HLOOKUP(EZ55,[2]Sheet2!$H$216:$IR$217,2,0)</f>
        <v>0.00448754863905497</v>
      </c>
      <c r="FA53" s="128">
        <f>HLOOKUP(FA55,[2]Sheet2!$H$216:$IR$217,2,0)</f>
        <v>0.0152856109728507</v>
      </c>
      <c r="FB53" s="128">
        <f>HLOOKUP(FB55,[2]Sheet2!$H$216:$IR$217,2,0)</f>
        <v>0.0525667640613673</v>
      </c>
      <c r="FC53" s="128">
        <f>HLOOKUP(FC55,[2]Sheet2!$H$216:$IR$217,2,0)</f>
        <v>0.0169091774347148</v>
      </c>
      <c r="FD53" s="128">
        <f>HLOOKUP(FD55,[2]Sheet2!$H$216:$IR$217,2,0)</f>
        <v>0.00521754870004062</v>
      </c>
      <c r="FE53" s="128">
        <f>HLOOKUP(FE55,[2]Sheet2!$H$216:$IR$217,2,0)</f>
        <v>0.471997203754317</v>
      </c>
      <c r="FF53" s="128">
        <f>HLOOKUP(FF55,[2]Sheet2!$H$216:$IR$217,2,0)</f>
        <v>0.0194532446287377</v>
      </c>
      <c r="FG53" s="128">
        <f>HLOOKUP(FG55,[2]Sheet2!$H$216:$IR$217,2,0)</f>
        <v>0.0123216941131016</v>
      </c>
      <c r="FH53" s="128">
        <f>HLOOKUP(FH55,[2]Sheet2!$H$216:$IR$217,2,0)</f>
        <v>0.0087633788411321</v>
      </c>
      <c r="FI53" s="128">
        <f>HLOOKUP(FI55,[2]Sheet2!$H$216:$IR$217,2,0)</f>
        <v>0.0620381669983393</v>
      </c>
      <c r="FJ53" s="128">
        <f>HLOOKUP(FJ55,[2]Sheet2!$H$216:$IR$217,2,0)</f>
        <v>0.0127629103699627</v>
      </c>
      <c r="FK53" s="128">
        <f>HLOOKUP(FK55,[2]Sheet2!$H$216:$IR$217,2,0)</f>
        <v>0.041040784955688</v>
      </c>
      <c r="FL53" s="128">
        <f>HLOOKUP(FL55,[2]Sheet2!$H$216:$IR$217,2,0)</f>
        <v>0.019440461847199</v>
      </c>
      <c r="FM53" s="128">
        <f>HLOOKUP(FM55,[2]Sheet2!$H$216:$IR$217,2,0)</f>
        <v>0.01144345818162</v>
      </c>
      <c r="FN53" s="128">
        <f>HLOOKUP(FN55,[2]Sheet2!$H$216:$IR$217,2,0)</f>
        <v>0.0261547260507914</v>
      </c>
      <c r="FO53" s="128">
        <f>HLOOKUP(FO55,[2]Sheet2!$H$216:$IR$217,2,0)</f>
        <v>0.0292689487940163</v>
      </c>
      <c r="FP53" s="128">
        <f>HLOOKUP(FP55,[2]Sheet2!$H$216:$IR$217,2,0)</f>
        <v>0.0862625057107039</v>
      </c>
      <c r="FQ53" s="128">
        <f>HLOOKUP(FQ55,[2]Sheet2!$H$216:$IR$217,2,0)</f>
        <v>0.0134742681000973</v>
      </c>
      <c r="FR53" s="128">
        <f>HLOOKUP(FR55,[2]Sheet2!$H$216:$IR$217,2,0)</f>
        <v>0.00414015367598249</v>
      </c>
      <c r="FS53" s="128">
        <f>HLOOKUP(FS55,[2]Sheet2!$H$216:$IR$217,2,0)</f>
        <v>0.0139371817890595</v>
      </c>
      <c r="FT53" s="128">
        <f>HLOOKUP(FT55,[2]Sheet2!$H$216:$IR$217,2,0)</f>
        <v>0.00726217242370988</v>
      </c>
      <c r="FU53" s="128">
        <f>HLOOKUP(FU55,[2]Sheet2!$H$216:$IR$217,2,0)</f>
        <v>0.0121004180629611</v>
      </c>
      <c r="FV53" s="128">
        <f>HLOOKUP(FV55,[2]Sheet2!$H$216:$IR$217,2,0)</f>
        <v>0.0167033169539146</v>
      </c>
      <c r="FW53" s="128">
        <f>HLOOKUP(FW55,[2]Sheet2!$H$216:$IR$217,2,0)</f>
        <v>0.012217815360148</v>
      </c>
      <c r="FX53" s="128">
        <f>HLOOKUP(FX55,[2]Sheet2!$H$216:$IR$217,2,0)</f>
        <v>0.0171917729727403</v>
      </c>
      <c r="FY53" s="128">
        <f>HLOOKUP(FY55,[2]Sheet2!$H$216:$IR$217,2,0)</f>
        <v>0.0493629342638369</v>
      </c>
      <c r="FZ53" s="128">
        <f>HLOOKUP(FZ55,[2]Sheet2!$H$216:$IR$217,2,0)</f>
        <v>0.0123011142649707</v>
      </c>
      <c r="GA53" s="128">
        <f>HLOOKUP(GA55,[2]Sheet2!$H$216:$IR$217,2,0)</f>
        <v>0.0807197385618392</v>
      </c>
      <c r="GB53" s="128">
        <f>HLOOKUP(GB55,[2]Sheet2!$H$216:$IR$217,2,0)</f>
        <v>0.00385638744949772</v>
      </c>
      <c r="GC53" s="128">
        <f>HLOOKUP(GC55,[2]Sheet2!$H$216:$IR$217,2,0)</f>
        <v>0.09558949789352</v>
      </c>
      <c r="GD53" s="128">
        <f>HLOOKUP(GD55,[2]Sheet2!$H$216:$IR$217,2,0)</f>
        <v>0.0625337276012211</v>
      </c>
      <c r="GE53" s="128">
        <f>HLOOKUP(GE55,[2]Sheet2!$H$216:$IR$217,2,0)</f>
        <v>0.010205838948682</v>
      </c>
      <c r="GF53" s="128">
        <f>HLOOKUP(GF55,[2]Sheet2!$H$216:$IR$217,2,0)</f>
        <v>0.0621596569257295</v>
      </c>
      <c r="GG53" s="128">
        <f>HLOOKUP(GG55,[2]Sheet2!$H$216:$IR$217,2,0)</f>
        <v>0.000192489434284948</v>
      </c>
      <c r="GH53" s="128">
        <f>HLOOKUP(GH55,[2]Sheet2!$H$216:$IR$217,2,0)</f>
        <v>0.0240970171155188</v>
      </c>
      <c r="GI53" s="128">
        <f>HLOOKUP(GI55,[2]Sheet2!$H$216:$IR$217,2,0)</f>
        <v>0.0236078684813958</v>
      </c>
      <c r="GJ53" s="128">
        <f>HLOOKUP(GJ55,[2]Sheet2!$H$216:$IR$217,2,0)</f>
        <v>0.011261380147919</v>
      </c>
      <c r="GK53" s="128">
        <f>HLOOKUP(GK55,[2]Sheet2!$H$216:$IR$217,2,0)</f>
        <v>0.0485941110775516</v>
      </c>
      <c r="GL53" s="128">
        <f>HLOOKUP(GL55,[2]Sheet2!$H$216:$IR$217,2,0)</f>
        <v>0.227521455873091</v>
      </c>
      <c r="GM53" s="128">
        <f>HLOOKUP(GM55,[2]Sheet2!$H$216:$IR$217,2,0)</f>
        <v>0.0130367147253626</v>
      </c>
      <c r="GN53" s="128">
        <f>HLOOKUP(GN55,[2]Sheet2!$H$216:$IR$217,2,0)</f>
        <v>0.0817075489416861</v>
      </c>
      <c r="GO53" s="128">
        <f>HLOOKUP(GO55,[2]Sheet2!$H$216:$IR$217,2,0)</f>
        <v>0.0216824365883567</v>
      </c>
      <c r="GP53" s="128">
        <f>HLOOKUP(GP55,[2]Sheet2!$H$216:$IR$217,2,0)</f>
        <v>0.0300899279965411</v>
      </c>
      <c r="GQ53" s="128">
        <f>HLOOKUP(GQ55,[2]Sheet2!$H$216:$IR$217,2,0)</f>
        <v>0.0128052879645744</v>
      </c>
      <c r="GR53" s="128">
        <f>HLOOKUP(GR55,[2]Sheet2!$H$216:$IR$217,2,0)</f>
        <v>0.0762140352770076</v>
      </c>
      <c r="GS53" s="128">
        <f>HLOOKUP(GS55,[2]Sheet2!$H$216:$IR$217,2,0)</f>
        <v>0.034992979327169</v>
      </c>
      <c r="GT53" s="128">
        <f>HLOOKUP(GT55,[2]Sheet2!$H$216:$IR$217,2,0)</f>
        <v>0.0574205861101799</v>
      </c>
      <c r="GU53" s="128">
        <f>HLOOKUP(GU55,[2]Sheet2!$H$216:$IR$217,2,0)</f>
        <v>0.11523726781006</v>
      </c>
      <c r="GV53" s="128">
        <f>HLOOKUP(GV55,[2]Sheet2!$H$216:$IR$217,2,0)</f>
        <v>0.0199819021529787</v>
      </c>
      <c r="GW53" s="128">
        <f>HLOOKUP(GW55,[2]Sheet2!$H$216:$IR$217,2,0)</f>
        <v>0.0771754847478459</v>
      </c>
      <c r="GX53" s="128">
        <f>HLOOKUP(GX55,[2]Sheet2!$H$216:$IR$217,2,0)</f>
        <v>0.0111422321019399</v>
      </c>
      <c r="GY53" s="128">
        <f>HLOOKUP(GY55,[2]Sheet2!$H$216:$IR$217,2,0)</f>
        <v>0.238871528058418</v>
      </c>
      <c r="GZ53" s="128">
        <f>HLOOKUP(GZ55,[2]Sheet2!$H$216:$IR$217,2,0)</f>
        <v>0.0698254728527457</v>
      </c>
      <c r="HA53" s="128">
        <f>HLOOKUP(HA55,[2]Sheet2!$H$216:$IR$217,2,0)</f>
        <v>0.0281115866407732</v>
      </c>
      <c r="HB53" s="128">
        <f>HLOOKUP(HB55,[2]Sheet2!$H$216:$IR$217,2,0)</f>
        <v>0.00668250081560789</v>
      </c>
      <c r="HC53" s="128">
        <f>HLOOKUP(HC55,[2]Sheet2!$H$216:$IR$217,2,0)</f>
        <v>0.176825209282053</v>
      </c>
      <c r="HD53" s="128">
        <f>HLOOKUP(HD55,[2]Sheet2!$H$216:$IR$217,2,0)</f>
        <v>0.0154153111197572</v>
      </c>
      <c r="HE53" s="128">
        <f>HLOOKUP(HE55,[2]Sheet2!$H$216:$IR$217,2,0)</f>
        <v>0.063907583325848</v>
      </c>
      <c r="HF53" s="128">
        <f>HLOOKUP(HF55,[2]Sheet2!$H$216:$IR$217,2,0)</f>
        <v>0.335270861204006</v>
      </c>
      <c r="HG53" s="128">
        <f>HLOOKUP(HG55,[2]Sheet2!$H$216:$IR$217,2,0)</f>
        <v>0.0219809252378396</v>
      </c>
      <c r="HH53" s="128">
        <f>HLOOKUP(HH55,[2]Sheet2!$H$216:$IR$217,2,0)</f>
        <v>0.000727162157095381</v>
      </c>
      <c r="HI53" s="128">
        <f>HLOOKUP(HI55,[2]Sheet2!$H$216:$IR$217,2,0)</f>
        <v>0.0132665068768759</v>
      </c>
      <c r="HJ53" s="128">
        <f>HLOOKUP(HJ55,[2]Sheet2!$H$216:$IR$217,2,0)</f>
        <v>0.0380934431752436</v>
      </c>
      <c r="HK53" s="128">
        <f>HLOOKUP(HK55,[2]Sheet2!$H$216:$IR$217,2,0)</f>
        <v>0.20121872057521</v>
      </c>
      <c r="HL53" s="128">
        <f>HLOOKUP(HL55,[2]Sheet2!$H$216:$IR$217,2,0)</f>
        <v>0.0718675466369265</v>
      </c>
      <c r="HM53" s="128">
        <f>HLOOKUP(HM55,[2]Sheet2!$H$216:$IR$217,2,0)</f>
        <v>0.00879560779086085</v>
      </c>
      <c r="HN53" s="128">
        <f>HLOOKUP(HN55,[2]Sheet2!$H$216:$IR$217,2,0)</f>
        <v>0.17493483936233</v>
      </c>
      <c r="HO53" s="128">
        <f>HLOOKUP(HO55,[2]Sheet2!$H$216:$IR$217,2,0)</f>
        <v>0.0210073443120198</v>
      </c>
      <c r="HP53" s="128">
        <f>HLOOKUP(HP55,[2]Sheet2!$H$216:$IR$217,2,0)</f>
        <v>0.00860366101010684</v>
      </c>
      <c r="HQ53" s="128">
        <f>HLOOKUP(HQ55,[2]Sheet2!$H$216:$IR$217,2,0)</f>
        <v>0.076816648210208</v>
      </c>
      <c r="HR53" s="128">
        <f>HLOOKUP(HR55,[2]Sheet2!$H$216:$IR$217,2,0)</f>
        <v>0.0934741988658611</v>
      </c>
      <c r="HS53" s="128">
        <f>HLOOKUP(HS55,[2]Sheet2!$H$216:$IR$217,2,0)</f>
        <v>0.0101964660063798</v>
      </c>
      <c r="HT53" s="128">
        <f>HLOOKUP(HT55,[2]Sheet2!$H$216:$IR$217,2,0)</f>
        <v>0.0364538775522577</v>
      </c>
      <c r="HU53" s="128">
        <f>HLOOKUP(HU55,[2]Sheet2!$H$216:$IR$217,2,0)</f>
        <v>0.0909950462008649</v>
      </c>
      <c r="HV53" s="128">
        <f>HLOOKUP(HV55,[2]Sheet2!$H$216:$IR$217,2,0)</f>
        <v>0.0609342636737634</v>
      </c>
      <c r="HW53" s="128">
        <f>HLOOKUP(HW55,[2]Sheet2!$H$216:$IR$217,2,0)</f>
        <v>0.0102769317867162</v>
      </c>
      <c r="HX53" s="128">
        <f>HLOOKUP(HX55,[2]Sheet2!$H$216:$IR$217,2,0)</f>
        <v>0.151425204361188</v>
      </c>
      <c r="HY53" s="128">
        <f>HLOOKUP(HY55,[2]Sheet2!$H$216:$IR$217,2,0)</f>
        <v>0.0562465054025791</v>
      </c>
      <c r="HZ53" s="128">
        <f>HLOOKUP(HZ55,[2]Sheet2!$H$216:$IR$217,2,0)</f>
        <v>0.115298584841862</v>
      </c>
      <c r="IA53" s="128">
        <f>HLOOKUP(IA55,[2]Sheet2!$H$216:$IR$217,2,0)</f>
        <v>0.213415311531492</v>
      </c>
      <c r="IB53" s="128">
        <f>HLOOKUP(IB55,[2]Sheet2!$H$216:$IR$217,2,0)</f>
        <v>0.00231310807136466</v>
      </c>
      <c r="IC53" s="128">
        <f>HLOOKUP(IC55,[2]Sheet2!$H$216:$IR$217,2,0)</f>
        <v>0.000165128142913231</v>
      </c>
      <c r="ID53" s="128">
        <f>HLOOKUP(ID55,[2]Sheet2!$H$216:$IR$217,2,0)</f>
        <v>0.0188911681309644</v>
      </c>
      <c r="IE53" s="128">
        <f>HLOOKUP(IE55,[2]Sheet2!$H$216:$IR$217,2,0)</f>
        <v>0.0706394377488456</v>
      </c>
      <c r="IF53" s="128">
        <f>HLOOKUP(IF55,[2]Sheet2!$H$216:$IR$217,2,0)</f>
        <v>0.132468389390294</v>
      </c>
      <c r="IG53" s="128">
        <f>HLOOKUP(IG55,[2]Sheet2!$H$216:$IR$217,2,0)</f>
        <v>0.112716183588331</v>
      </c>
      <c r="IH53" s="128">
        <f>HLOOKUP(IH55,[2]Sheet2!$H$216:$IR$217,2,0)</f>
        <v>0.193231059130986</v>
      </c>
      <c r="II53" s="128">
        <f>HLOOKUP(II55,[2]Sheet2!$H$216:$IR$217,2,0)</f>
        <v>0.0193543067174374</v>
      </c>
      <c r="IJ53" s="128">
        <f>HLOOKUP(IJ55,[2]Sheet2!$H$216:$IR$217,2,0)</f>
        <v>0.326517461599127</v>
      </c>
      <c r="IK53" s="128">
        <f>HLOOKUP(IK55,[2]Sheet2!$H$216:$IR$217,2,0)</f>
        <v>0.0335637011876013</v>
      </c>
      <c r="IL53" s="128">
        <f>HLOOKUP(IL55,[2]Sheet2!$H$216:$IR$217,2,0)</f>
        <v>0.0258858989136197</v>
      </c>
      <c r="IM53" s="128">
        <f>HLOOKUP(IM55,[2]Sheet2!$H$216:$IR$217,2,0)</f>
        <v>0.0367916956517903</v>
      </c>
      <c r="IN53" s="128">
        <f>HLOOKUP(IN55,[2]Sheet2!$H$216:$IR$217,2,0)</f>
        <v>0.0768620248011773</v>
      </c>
    </row>
    <row r="54" spans="6:136">
      <c r="F54" s="148" t="s">
        <v>836</v>
      </c>
      <c r="G54" s="148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9"/>
      <c r="DF54" s="149"/>
      <c r="DG54" s="149"/>
      <c r="DH54" s="149"/>
      <c r="DI54" s="149"/>
      <c r="DJ54" s="149"/>
      <c r="DK54" s="149"/>
      <c r="DL54" s="149"/>
      <c r="DM54" s="149"/>
      <c r="DN54" s="149"/>
      <c r="DO54" s="149"/>
      <c r="DP54" s="149"/>
      <c r="DQ54" s="149"/>
      <c r="DR54" s="149"/>
      <c r="DS54" s="149"/>
      <c r="DT54" s="149"/>
      <c r="DU54" s="149"/>
      <c r="DV54" s="149"/>
      <c r="DW54" s="149"/>
      <c r="DX54" s="149"/>
      <c r="DY54" s="149"/>
      <c r="DZ54" s="149"/>
      <c r="EA54" s="149"/>
      <c r="EB54" s="149"/>
      <c r="EC54" s="149"/>
      <c r="ED54" s="149"/>
      <c r="EE54" s="149"/>
      <c r="EF54" s="15" t="s">
        <v>837</v>
      </c>
    </row>
    <row r="55" spans="3:248">
      <c r="C55" s="150" t="s">
        <v>817</v>
      </c>
      <c r="D55" s="150"/>
      <c r="E55" s="151"/>
      <c r="F55" s="152">
        <v>10401</v>
      </c>
      <c r="G55" s="152">
        <v>10402</v>
      </c>
      <c r="H55" s="152">
        <v>10403</v>
      </c>
      <c r="I55" s="15">
        <v>10404</v>
      </c>
      <c r="J55" s="15">
        <v>10406</v>
      </c>
      <c r="K55" s="15">
        <v>10501</v>
      </c>
      <c r="L55" s="15">
        <v>10502</v>
      </c>
      <c r="M55" s="15">
        <v>10611</v>
      </c>
      <c r="N55" s="15">
        <v>10613</v>
      </c>
      <c r="O55" s="15">
        <v>10711</v>
      </c>
      <c r="P55" s="15">
        <v>10712</v>
      </c>
      <c r="Q55" s="15">
        <v>10713</v>
      </c>
      <c r="R55" s="15">
        <v>10721</v>
      </c>
      <c r="S55" s="15">
        <v>10731</v>
      </c>
      <c r="T55" s="15">
        <v>10732</v>
      </c>
      <c r="U55" s="15">
        <v>10733</v>
      </c>
      <c r="V55" s="15">
        <v>10741</v>
      </c>
      <c r="W55" s="15">
        <v>10750</v>
      </c>
      <c r="X55" s="15">
        <v>10791</v>
      </c>
      <c r="Y55" s="15">
        <v>10793</v>
      </c>
      <c r="Z55" s="15">
        <v>10794</v>
      </c>
      <c r="AA55" s="15">
        <v>10799</v>
      </c>
      <c r="AB55" s="15">
        <v>11030</v>
      </c>
      <c r="AC55" s="15">
        <v>11041</v>
      </c>
      <c r="AD55" s="15">
        <v>11042</v>
      </c>
      <c r="AE55" s="15">
        <v>12000</v>
      </c>
      <c r="AF55" s="15">
        <v>13110</v>
      </c>
      <c r="AG55" s="15">
        <v>13120</v>
      </c>
      <c r="AH55" s="15">
        <v>13132</v>
      </c>
      <c r="AI55" s="15">
        <v>14102</v>
      </c>
      <c r="AJ55" s="15">
        <v>15120</v>
      </c>
      <c r="AK55" s="15">
        <v>15201</v>
      </c>
      <c r="AL55" s="15">
        <v>15203</v>
      </c>
      <c r="AM55" s="15">
        <v>16100</v>
      </c>
      <c r="AN55" s="15">
        <v>16211</v>
      </c>
      <c r="AO55" s="15">
        <v>16212</v>
      </c>
      <c r="AP55" s="15">
        <v>16221</v>
      </c>
      <c r="AQ55" s="15">
        <v>16230</v>
      </c>
      <c r="AR55" s="15">
        <v>17010</v>
      </c>
      <c r="AS55" s="15">
        <v>17020</v>
      </c>
      <c r="AT55" s="15">
        <v>17091</v>
      </c>
      <c r="AU55" s="15">
        <v>17092</v>
      </c>
      <c r="AV55" s="15">
        <v>17093</v>
      </c>
      <c r="AW55" s="15">
        <v>18110</v>
      </c>
      <c r="AX55" s="15">
        <v>18120</v>
      </c>
      <c r="AY55" s="15">
        <v>19201</v>
      </c>
      <c r="AZ55" s="15">
        <v>20111</v>
      </c>
      <c r="BA55" s="15">
        <v>20112</v>
      </c>
      <c r="BB55" s="15">
        <v>20113</v>
      </c>
      <c r="BC55" s="15">
        <v>20121</v>
      </c>
      <c r="BD55" s="15">
        <v>20131</v>
      </c>
      <c r="BE55" s="15">
        <v>20210</v>
      </c>
      <c r="BF55" s="15">
        <v>20221</v>
      </c>
      <c r="BG55" s="15">
        <v>20222</v>
      </c>
      <c r="BH55" s="15">
        <v>20231</v>
      </c>
      <c r="BI55" s="15">
        <v>20232</v>
      </c>
      <c r="BJ55" s="15">
        <v>20291</v>
      </c>
      <c r="BK55" s="15">
        <v>20299</v>
      </c>
      <c r="BL55" s="15">
        <v>21001</v>
      </c>
      <c r="BM55" s="15">
        <v>22111</v>
      </c>
      <c r="BN55" s="15">
        <v>22112</v>
      </c>
      <c r="BO55" s="15">
        <v>22192</v>
      </c>
      <c r="BP55" s="15">
        <v>22193</v>
      </c>
      <c r="BQ55" s="15">
        <v>22199</v>
      </c>
      <c r="BR55" s="15">
        <v>22201</v>
      </c>
      <c r="BS55" s="15">
        <v>22202</v>
      </c>
      <c r="BT55" s="15">
        <v>22203</v>
      </c>
      <c r="BU55" s="15">
        <v>22204</v>
      </c>
      <c r="BV55" s="15">
        <v>22205</v>
      </c>
      <c r="BW55" s="15">
        <v>22209</v>
      </c>
      <c r="BX55" s="15">
        <v>23101</v>
      </c>
      <c r="BY55" s="15">
        <v>23109</v>
      </c>
      <c r="BZ55" s="160">
        <v>23921</v>
      </c>
      <c r="CA55" s="15">
        <v>23930</v>
      </c>
      <c r="CB55" s="15">
        <v>23941</v>
      </c>
      <c r="CC55" s="15">
        <v>23942</v>
      </c>
      <c r="CD55" s="15">
        <v>23951</v>
      </c>
      <c r="CE55" s="15">
        <v>23952</v>
      </c>
      <c r="CF55" s="15">
        <v>23953</v>
      </c>
      <c r="CG55" s="15">
        <v>23959</v>
      </c>
      <c r="CH55" s="15">
        <v>23990</v>
      </c>
      <c r="CI55" s="15">
        <v>24101</v>
      </c>
      <c r="CJ55" s="15">
        <v>24102</v>
      </c>
      <c r="CK55" s="15">
        <v>24103</v>
      </c>
      <c r="CL55" s="15">
        <v>24109</v>
      </c>
      <c r="CM55" s="15" t="s">
        <v>335</v>
      </c>
      <c r="CN55" s="15">
        <v>25113</v>
      </c>
      <c r="CO55" s="15">
        <v>25119</v>
      </c>
      <c r="CP55" s="15">
        <v>25120</v>
      </c>
      <c r="CQ55" s="15">
        <v>25910</v>
      </c>
      <c r="CR55" s="15">
        <v>25920</v>
      </c>
      <c r="CS55" s="15">
        <v>25991</v>
      </c>
      <c r="CT55" s="15">
        <v>25992</v>
      </c>
      <c r="CU55" s="15">
        <v>25993</v>
      </c>
      <c r="CV55" s="15">
        <v>25999</v>
      </c>
      <c r="CW55" s="15">
        <v>26101</v>
      </c>
      <c r="CX55" s="15">
        <v>26102</v>
      </c>
      <c r="CY55" s="15">
        <v>26103</v>
      </c>
      <c r="CZ55" s="15">
        <v>26104</v>
      </c>
      <c r="DA55" s="15">
        <v>26105</v>
      </c>
      <c r="DB55" s="15">
        <v>26109</v>
      </c>
      <c r="DC55" s="15">
        <v>26201</v>
      </c>
      <c r="DD55" s="15">
        <v>26202</v>
      </c>
      <c r="DE55" s="15">
        <v>26300</v>
      </c>
      <c r="DF55" s="15">
        <v>26400</v>
      </c>
      <c r="DG55" s="15">
        <v>26511</v>
      </c>
      <c r="DH55" s="15">
        <v>26520</v>
      </c>
      <c r="DI55" s="15">
        <v>26600</v>
      </c>
      <c r="DJ55" s="15">
        <v>26701</v>
      </c>
      <c r="DK55" s="15">
        <v>26702</v>
      </c>
      <c r="DL55" s="15">
        <v>27101</v>
      </c>
      <c r="DM55" s="15">
        <v>27102</v>
      </c>
      <c r="DN55" s="15">
        <v>27310</v>
      </c>
      <c r="DO55" s="15">
        <v>27320</v>
      </c>
      <c r="DP55" s="15">
        <v>27500</v>
      </c>
      <c r="DQ55" s="15">
        <v>28120</v>
      </c>
      <c r="DR55" s="15">
        <v>28130</v>
      </c>
      <c r="DS55" s="15">
        <v>28140</v>
      </c>
      <c r="DT55" s="15">
        <v>28160</v>
      </c>
      <c r="DU55" s="15">
        <v>28180</v>
      </c>
      <c r="DV55" s="15">
        <v>28192</v>
      </c>
      <c r="DW55" s="15">
        <v>28220</v>
      </c>
      <c r="DX55" s="15">
        <v>28290</v>
      </c>
      <c r="DY55" s="15">
        <v>29101</v>
      </c>
      <c r="DZ55" s="15">
        <v>29300</v>
      </c>
      <c r="EA55" s="15">
        <v>30110</v>
      </c>
      <c r="EB55" s="15">
        <v>30300</v>
      </c>
      <c r="EC55" s="15">
        <v>30910</v>
      </c>
      <c r="ED55" s="15">
        <v>31001</v>
      </c>
      <c r="EE55" s="15">
        <v>33150</v>
      </c>
      <c r="EF55" s="162">
        <v>10101</v>
      </c>
      <c r="EG55" s="162">
        <v>10102</v>
      </c>
      <c r="EH55" s="162">
        <v>10103</v>
      </c>
      <c r="EI55" s="162">
        <v>10104</v>
      </c>
      <c r="EJ55" s="162">
        <v>10201</v>
      </c>
      <c r="EK55" s="162">
        <v>10202</v>
      </c>
      <c r="EL55" s="162">
        <v>10203</v>
      </c>
      <c r="EM55" s="162">
        <v>10204</v>
      </c>
      <c r="EN55" s="162">
        <v>10205</v>
      </c>
      <c r="EO55" s="162">
        <v>10301</v>
      </c>
      <c r="EP55" s="162">
        <v>10302</v>
      </c>
      <c r="EQ55" s="162">
        <v>10303</v>
      </c>
      <c r="ER55" s="162">
        <v>10304</v>
      </c>
      <c r="ES55" s="162">
        <v>10305</v>
      </c>
      <c r="ET55" s="162">
        <v>10306</v>
      </c>
      <c r="EU55" s="162">
        <v>10405</v>
      </c>
      <c r="EV55" s="162">
        <v>10509</v>
      </c>
      <c r="EW55" s="162">
        <v>10619</v>
      </c>
      <c r="EX55" s="162">
        <v>10621</v>
      </c>
      <c r="EY55" s="162">
        <v>10622</v>
      </c>
      <c r="EZ55" s="162">
        <v>10623</v>
      </c>
      <c r="FA55" s="162">
        <v>10714</v>
      </c>
      <c r="FB55" s="162">
        <v>10722</v>
      </c>
      <c r="FC55" s="162">
        <v>10792</v>
      </c>
      <c r="FD55" s="162">
        <v>10795</v>
      </c>
      <c r="FE55" s="162">
        <v>10800</v>
      </c>
      <c r="FF55" s="162">
        <v>11010</v>
      </c>
      <c r="FG55" s="162">
        <v>11020</v>
      </c>
      <c r="FH55" s="162">
        <v>13131</v>
      </c>
      <c r="FI55" s="162">
        <v>13910</v>
      </c>
      <c r="FJ55" s="162">
        <v>13921</v>
      </c>
      <c r="FK55" s="162">
        <v>13922</v>
      </c>
      <c r="FL55" s="162">
        <v>13930</v>
      </c>
      <c r="FM55" s="162">
        <v>13940</v>
      </c>
      <c r="FN55" s="162">
        <v>13990</v>
      </c>
      <c r="FO55" s="162">
        <v>14101</v>
      </c>
      <c r="FP55" s="162">
        <v>14103</v>
      </c>
      <c r="FQ55" s="162">
        <v>14109</v>
      </c>
      <c r="FR55" s="162">
        <v>14200</v>
      </c>
      <c r="FS55" s="162">
        <v>14300</v>
      </c>
      <c r="FT55" s="162">
        <v>15110</v>
      </c>
      <c r="FU55" s="162">
        <v>15202</v>
      </c>
      <c r="FV55" s="162">
        <v>15209</v>
      </c>
      <c r="FW55" s="162">
        <v>16222</v>
      </c>
      <c r="FX55" s="162">
        <v>16291</v>
      </c>
      <c r="FY55" s="162">
        <v>16292</v>
      </c>
      <c r="FZ55" s="162">
        <v>17094</v>
      </c>
      <c r="GA55" s="162">
        <v>17099</v>
      </c>
      <c r="GB55" s="162">
        <v>18200</v>
      </c>
      <c r="GC55" s="162">
        <v>19202</v>
      </c>
      <c r="GD55" s="162">
        <v>20119</v>
      </c>
      <c r="GE55" s="162">
        <v>20129</v>
      </c>
      <c r="GF55" s="162">
        <v>20132</v>
      </c>
      <c r="GG55" s="162">
        <v>20292</v>
      </c>
      <c r="GH55" s="162">
        <v>20300</v>
      </c>
      <c r="GI55" s="162">
        <v>21003</v>
      </c>
      <c r="GJ55" s="162">
        <v>21007</v>
      </c>
      <c r="GK55" s="162">
        <v>21009</v>
      </c>
      <c r="GL55" s="162">
        <v>22191</v>
      </c>
      <c r="GM55" s="162">
        <v>23911</v>
      </c>
      <c r="GN55" s="162">
        <v>23912</v>
      </c>
      <c r="GO55" s="162">
        <v>23929</v>
      </c>
      <c r="GP55" s="162">
        <v>23960</v>
      </c>
      <c r="GQ55" s="162">
        <v>24104</v>
      </c>
      <c r="GR55" s="162">
        <v>24311</v>
      </c>
      <c r="GS55" s="162">
        <v>24312</v>
      </c>
      <c r="GT55" s="162">
        <v>24320</v>
      </c>
      <c r="GU55" s="162">
        <v>25111</v>
      </c>
      <c r="GV55" s="162">
        <v>25112</v>
      </c>
      <c r="GW55" s="162">
        <v>25130</v>
      </c>
      <c r="GX55" s="162">
        <v>25200</v>
      </c>
      <c r="GY55" s="162">
        <v>25930</v>
      </c>
      <c r="GZ55" s="162">
        <v>25994</v>
      </c>
      <c r="HA55" s="162">
        <v>26512</v>
      </c>
      <c r="HB55" s="162">
        <v>26800</v>
      </c>
      <c r="HC55" s="162">
        <v>27200</v>
      </c>
      <c r="HD55" s="162">
        <v>27330</v>
      </c>
      <c r="HE55" s="162">
        <v>27400</v>
      </c>
      <c r="HF55" s="162">
        <v>27900</v>
      </c>
      <c r="HG55" s="162">
        <v>28110</v>
      </c>
      <c r="HH55" s="162">
        <v>28150</v>
      </c>
      <c r="HI55" s="162">
        <v>28170</v>
      </c>
      <c r="HJ55" s="162">
        <v>28191</v>
      </c>
      <c r="HK55" s="162">
        <v>28199</v>
      </c>
      <c r="HL55" s="162">
        <v>28210</v>
      </c>
      <c r="HM55" s="162">
        <v>28230</v>
      </c>
      <c r="HN55" s="162">
        <v>28240</v>
      </c>
      <c r="HO55" s="162">
        <v>28250</v>
      </c>
      <c r="HP55" s="162">
        <v>28260</v>
      </c>
      <c r="HQ55" s="162">
        <v>29102</v>
      </c>
      <c r="HR55" s="162">
        <v>29200</v>
      </c>
      <c r="HS55" s="162">
        <v>30120</v>
      </c>
      <c r="HT55" s="162">
        <v>30200</v>
      </c>
      <c r="HU55" s="162">
        <v>30400</v>
      </c>
      <c r="HV55" s="162">
        <v>30920</v>
      </c>
      <c r="HW55" s="162">
        <v>30990</v>
      </c>
      <c r="HX55" s="162">
        <v>31002</v>
      </c>
      <c r="HY55" s="162">
        <v>31003</v>
      </c>
      <c r="HZ55" s="162">
        <v>31009</v>
      </c>
      <c r="IA55" s="162">
        <v>32110</v>
      </c>
      <c r="IB55" s="162">
        <v>32120</v>
      </c>
      <c r="IC55" s="162">
        <v>32200</v>
      </c>
      <c r="ID55" s="162">
        <v>32300</v>
      </c>
      <c r="IE55" s="162">
        <v>32400</v>
      </c>
      <c r="IF55" s="162">
        <v>32500</v>
      </c>
      <c r="IG55" s="162">
        <v>32901</v>
      </c>
      <c r="IH55" s="162">
        <v>32909</v>
      </c>
      <c r="II55" s="162">
        <v>33110</v>
      </c>
      <c r="IJ55" s="162">
        <v>33120</v>
      </c>
      <c r="IK55" s="162">
        <v>33131</v>
      </c>
      <c r="IL55" s="162">
        <v>33140</v>
      </c>
      <c r="IM55" s="162">
        <v>33190</v>
      </c>
      <c r="IN55" s="162">
        <v>33200</v>
      </c>
    </row>
    <row r="56" ht="28.8" spans="1:248">
      <c r="A56" s="134" t="s">
        <v>821</v>
      </c>
      <c r="B56" s="134" t="s">
        <v>822</v>
      </c>
      <c r="C56" s="143" t="s">
        <v>819</v>
      </c>
      <c r="D56" s="132" t="s">
        <v>820</v>
      </c>
      <c r="E56" s="144">
        <v>68.2511052716143</v>
      </c>
      <c r="F56" s="153">
        <v>1.93998759969829</v>
      </c>
      <c r="G56" s="153">
        <v>1.36625657755429</v>
      </c>
      <c r="H56" s="153">
        <v>0.16655497213929</v>
      </c>
      <c r="I56" s="153">
        <v>0.042390551708795</v>
      </c>
      <c r="J56" s="153">
        <v>0.183050766813631</v>
      </c>
      <c r="K56" s="153">
        <v>0.0251083732557576</v>
      </c>
      <c r="L56" s="153">
        <v>0.434959636363143</v>
      </c>
      <c r="M56" s="153">
        <v>0.0888712867253376</v>
      </c>
      <c r="N56" s="153">
        <v>0.132301149547377</v>
      </c>
      <c r="O56" s="153">
        <v>0.131153563797792</v>
      </c>
      <c r="P56" s="153">
        <v>0.364020387424069</v>
      </c>
      <c r="Q56" s="153">
        <v>0.0875898394203629</v>
      </c>
      <c r="R56" s="153">
        <v>0.117623139028226</v>
      </c>
      <c r="S56" s="153">
        <v>0.16597519302115</v>
      </c>
      <c r="T56" s="153">
        <v>0.106466206833726</v>
      </c>
      <c r="U56" s="153">
        <v>0.050203367764849</v>
      </c>
      <c r="V56" s="153">
        <v>0.0855632321194512</v>
      </c>
      <c r="W56" s="153">
        <v>0.16801531442676</v>
      </c>
      <c r="X56" s="153">
        <v>0.149342600200803</v>
      </c>
      <c r="Y56" s="153">
        <v>0.126461028114019</v>
      </c>
      <c r="Z56" s="153">
        <v>0.0664831246423936</v>
      </c>
      <c r="AA56" s="153">
        <v>0.145814787403832</v>
      </c>
      <c r="AB56" s="153">
        <v>0.176973339009951</v>
      </c>
      <c r="AC56" s="153">
        <v>0.378046783639395</v>
      </c>
      <c r="AD56" s="153">
        <v>0.0607567841170754</v>
      </c>
      <c r="AE56" s="153">
        <v>0.516410023073151</v>
      </c>
      <c r="AF56" s="153">
        <v>0.0693965901134466</v>
      </c>
      <c r="AG56" s="153">
        <v>0.219684991219802</v>
      </c>
      <c r="AH56" s="153">
        <v>0.106034656337319</v>
      </c>
      <c r="AI56" s="153">
        <v>0.455902271872926</v>
      </c>
      <c r="AJ56" s="153">
        <v>0.0525964348669641</v>
      </c>
      <c r="AK56" s="153">
        <v>0.0182696215091342</v>
      </c>
      <c r="AL56" s="153">
        <v>0.0411454958559837</v>
      </c>
      <c r="AM56" s="153">
        <v>0.347934160364129</v>
      </c>
      <c r="AN56" s="153">
        <v>0.565397161270098</v>
      </c>
      <c r="AO56" s="153">
        <v>0.254401247781276</v>
      </c>
      <c r="AP56" s="153">
        <v>0.137659284097652</v>
      </c>
      <c r="AQ56" s="153">
        <v>0.0553528022841938</v>
      </c>
      <c r="AR56" s="153">
        <v>0.239876761543154</v>
      </c>
      <c r="AS56" s="153">
        <v>0.454273948390597</v>
      </c>
      <c r="AT56" s="153">
        <v>0.0401314826326396</v>
      </c>
      <c r="AU56" s="153">
        <v>0.215087363055587</v>
      </c>
      <c r="AV56" s="153">
        <v>0.111296217241246</v>
      </c>
      <c r="AW56" s="153">
        <v>0.730632580402172</v>
      </c>
      <c r="AX56" s="153">
        <v>0.192617423365392</v>
      </c>
      <c r="AY56" s="153">
        <v>9.26169484370806</v>
      </c>
      <c r="AZ56" s="153">
        <v>1.04626795607227</v>
      </c>
      <c r="BA56" s="153">
        <v>2.00404506993443</v>
      </c>
      <c r="BB56" s="153">
        <v>0.292758647403067</v>
      </c>
      <c r="BC56" s="153">
        <v>0.376222828370856</v>
      </c>
      <c r="BD56" s="153">
        <v>1.10928266292545</v>
      </c>
      <c r="BE56" s="153">
        <v>0.139550249106278</v>
      </c>
      <c r="BF56" s="153">
        <v>0.325733278762528</v>
      </c>
      <c r="BG56" s="153">
        <v>0.0981931244271413</v>
      </c>
      <c r="BH56" s="153">
        <v>0.232269538666455</v>
      </c>
      <c r="BI56" s="153">
        <v>0.154681770792888</v>
      </c>
      <c r="BJ56" s="153">
        <v>0.00655080699342437</v>
      </c>
      <c r="BK56" s="153">
        <v>0.42579552640164</v>
      </c>
      <c r="BL56" s="153">
        <v>0.299145285453411</v>
      </c>
      <c r="BM56" s="153">
        <v>0.174925717245805</v>
      </c>
      <c r="BN56" s="153">
        <v>0.0384224564442969</v>
      </c>
      <c r="BO56" s="153">
        <v>1.16085365281087</v>
      </c>
      <c r="BP56" s="153">
        <v>0.244545650860081</v>
      </c>
      <c r="BQ56" s="153">
        <v>0.374746536176677</v>
      </c>
      <c r="BR56" s="153">
        <v>0.362008332643653</v>
      </c>
      <c r="BS56" s="153">
        <v>0.173388049299536</v>
      </c>
      <c r="BT56" s="153">
        <v>0.624754772060259</v>
      </c>
      <c r="BU56" s="153">
        <v>0.0748342218712832</v>
      </c>
      <c r="BV56" s="153">
        <v>0.168397622524542</v>
      </c>
      <c r="BW56" s="153">
        <v>0.861051370271114</v>
      </c>
      <c r="BX56" s="153">
        <v>0.14795748401978</v>
      </c>
      <c r="BY56" s="153">
        <v>0.228983892986613</v>
      </c>
      <c r="BZ56" s="161">
        <v>0.226461323658022</v>
      </c>
      <c r="CA56" s="153">
        <v>0.0732901537587278</v>
      </c>
      <c r="CB56" s="153">
        <v>0.743307278029292</v>
      </c>
      <c r="CC56" s="153">
        <v>0.0911339028627289</v>
      </c>
      <c r="CD56" s="153">
        <v>0.355833916367911</v>
      </c>
      <c r="CE56" s="153">
        <v>0.383880393851705</v>
      </c>
      <c r="CF56" s="153">
        <v>0.182541537141842</v>
      </c>
      <c r="CG56" s="153">
        <v>0.186751279869492</v>
      </c>
      <c r="CH56" s="153">
        <v>0.206318516201885</v>
      </c>
      <c r="CI56" s="153">
        <v>0.234023767209939</v>
      </c>
      <c r="CJ56" s="153">
        <v>0.787568449153104</v>
      </c>
      <c r="CK56" s="153">
        <v>0.110737826513634</v>
      </c>
      <c r="CL56" s="153">
        <v>0.325891429692502</v>
      </c>
      <c r="CM56" s="153">
        <v>0.70975970604243</v>
      </c>
      <c r="CN56" s="153">
        <v>0.31698159286606</v>
      </c>
      <c r="CO56" s="153">
        <v>0.536960866501363</v>
      </c>
      <c r="CP56" s="153">
        <v>0.310141699532237</v>
      </c>
      <c r="CQ56" s="153">
        <v>0.323344565591254</v>
      </c>
      <c r="CR56" s="153">
        <v>0.248668309368383</v>
      </c>
      <c r="CS56" s="153">
        <v>0.414882097433211</v>
      </c>
      <c r="CT56" s="153">
        <v>0.347792593156215</v>
      </c>
      <c r="CU56" s="153">
        <v>0.306523699567523</v>
      </c>
      <c r="CV56" s="153">
        <v>0.454528929116421</v>
      </c>
      <c r="CW56" s="153">
        <v>3.25197076740892</v>
      </c>
      <c r="CX56" s="153">
        <v>1.7564937748048</v>
      </c>
      <c r="CY56" s="153">
        <v>0.294748235466479</v>
      </c>
      <c r="CZ56" s="153">
        <v>2.18608307623306</v>
      </c>
      <c r="DA56" s="153">
        <v>0.00720886719977691</v>
      </c>
      <c r="DB56" s="153">
        <v>0.186879421373096</v>
      </c>
      <c r="DC56" s="153">
        <v>0.656211704314607</v>
      </c>
      <c r="DD56" s="153">
        <v>1.15931400090214</v>
      </c>
      <c r="DE56" s="153">
        <v>0.908771974969352</v>
      </c>
      <c r="DF56" s="153">
        <v>2.43098082578633</v>
      </c>
      <c r="DG56" s="153">
        <v>0.391944220993376</v>
      </c>
      <c r="DH56" s="153">
        <v>0.130196880985883</v>
      </c>
      <c r="DI56" s="153">
        <v>0.401594090487068</v>
      </c>
      <c r="DJ56" s="153">
        <v>0.0387400876689169</v>
      </c>
      <c r="DK56" s="153">
        <v>0.0499252338801206</v>
      </c>
      <c r="DL56" s="153">
        <v>0.208682919866662</v>
      </c>
      <c r="DM56" s="153">
        <v>0.437419845754149</v>
      </c>
      <c r="DN56" s="153">
        <v>0.0288343933004449</v>
      </c>
      <c r="DO56" s="153">
        <v>0.459282192252684</v>
      </c>
      <c r="DP56" s="153">
        <v>0.472391349625981</v>
      </c>
      <c r="DQ56" s="153">
        <v>0.00141907674068534</v>
      </c>
      <c r="DR56" s="153">
        <v>0.138428042050383</v>
      </c>
      <c r="DS56" s="153">
        <v>0.0510879662779148</v>
      </c>
      <c r="DT56" s="153">
        <v>0.0843557981949514</v>
      </c>
      <c r="DU56" s="153">
        <v>0.0575270345229739</v>
      </c>
      <c r="DV56" s="153">
        <v>0.663460331896741</v>
      </c>
      <c r="DW56" s="153">
        <v>0.326859033708089</v>
      </c>
      <c r="DX56" s="153">
        <v>0.261168235183602</v>
      </c>
      <c r="DY56" s="153">
        <v>1.58198155740149</v>
      </c>
      <c r="DZ56" s="153">
        <v>1.41907116098341</v>
      </c>
      <c r="EA56" s="153">
        <v>0.439039550882412</v>
      </c>
      <c r="EB56" s="153">
        <v>0.278034347108155</v>
      </c>
      <c r="EC56" s="153">
        <v>0.264349887564108</v>
      </c>
      <c r="ED56" s="153">
        <v>0.71986464617797</v>
      </c>
      <c r="EE56" s="153">
        <v>0.24498078256391</v>
      </c>
      <c r="EF56" s="163">
        <v>0.0509160788894371</v>
      </c>
      <c r="EG56" s="163">
        <v>0.280191707386985</v>
      </c>
      <c r="EH56" s="163">
        <v>0.000490391013642343</v>
      </c>
      <c r="EI56" s="163">
        <v>0.00998549806859223</v>
      </c>
      <c r="EJ56" s="163">
        <v>0.0705676793788035</v>
      </c>
      <c r="EK56" s="163">
        <v>0.105187558780539</v>
      </c>
      <c r="EL56" s="163">
        <v>0.0122347041807735</v>
      </c>
      <c r="EM56" s="163">
        <v>0.0100239311148682</v>
      </c>
      <c r="EN56" s="163">
        <v>0.00165593603759006</v>
      </c>
      <c r="EO56" s="163">
        <v>0.0296912564302216</v>
      </c>
      <c r="EP56" s="163">
        <v>0.0158746528680305</v>
      </c>
      <c r="EQ56" s="163">
        <v>0.0023343081799267</v>
      </c>
      <c r="ER56" s="163">
        <v>0.00671743188635907</v>
      </c>
      <c r="ES56" s="163">
        <v>0.0130347312726997</v>
      </c>
      <c r="ET56" s="163">
        <v>0.0330477935997727</v>
      </c>
      <c r="EU56" s="163">
        <v>0.0132844927034821</v>
      </c>
      <c r="EV56" s="163">
        <v>0.014557539534143</v>
      </c>
      <c r="EW56" s="163">
        <v>0.00430984721181202</v>
      </c>
      <c r="EX56" s="163">
        <v>0.00019742523101177</v>
      </c>
      <c r="EY56" s="163">
        <v>0.00277642243369614</v>
      </c>
      <c r="EZ56" s="163">
        <v>0.00448754863905497</v>
      </c>
      <c r="FA56" s="163">
        <v>0.0152856109728507</v>
      </c>
      <c r="FB56" s="163">
        <v>0.0525667640613673</v>
      </c>
      <c r="FC56" s="163">
        <v>0.0169091774347148</v>
      </c>
      <c r="FD56" s="163">
        <v>0.00521754870004062</v>
      </c>
      <c r="FE56" s="163">
        <v>0.471997203754317</v>
      </c>
      <c r="FF56" s="163">
        <v>0.0194532446287377</v>
      </c>
      <c r="FG56" s="163">
        <v>0.0123216941131016</v>
      </c>
      <c r="FH56" s="163">
        <v>0.0087633788411321</v>
      </c>
      <c r="FI56" s="163">
        <v>0.0620381669983393</v>
      </c>
      <c r="FJ56" s="163">
        <v>0.0127629103699627</v>
      </c>
      <c r="FK56" s="163">
        <v>0.041040784955688</v>
      </c>
      <c r="FL56" s="163">
        <v>0.019440461847199</v>
      </c>
      <c r="FM56" s="163">
        <v>0.01144345818162</v>
      </c>
      <c r="FN56" s="163">
        <v>0.0261547260507914</v>
      </c>
      <c r="FO56" s="163">
        <v>0.0292689487940163</v>
      </c>
      <c r="FP56" s="163">
        <v>0.0862625057107039</v>
      </c>
      <c r="FQ56" s="163">
        <v>0.0134742681000973</v>
      </c>
      <c r="FR56" s="163">
        <v>0.00414015367598249</v>
      </c>
      <c r="FS56" s="163">
        <v>0.0139371817890595</v>
      </c>
      <c r="FT56" s="163">
        <v>0.00726217242370988</v>
      </c>
      <c r="FU56" s="163">
        <v>0.0121004180629611</v>
      </c>
      <c r="FV56" s="163">
        <v>0.0167033169539146</v>
      </c>
      <c r="FW56" s="163">
        <v>0.012217815360148</v>
      </c>
      <c r="FX56" s="163">
        <v>0.0171917729727403</v>
      </c>
      <c r="FY56" s="163">
        <v>0.0493629342638369</v>
      </c>
      <c r="FZ56" s="163">
        <v>0.0123011142649707</v>
      </c>
      <c r="GA56" s="163">
        <v>0.0807197385618392</v>
      </c>
      <c r="GB56" s="163">
        <v>0.00385638744949772</v>
      </c>
      <c r="GC56" s="163">
        <v>0.09558949789352</v>
      </c>
      <c r="GD56" s="163">
        <v>0.0625337276012211</v>
      </c>
      <c r="GE56" s="163">
        <v>0.010205838948682</v>
      </c>
      <c r="GF56" s="163">
        <v>0.0621596569257295</v>
      </c>
      <c r="GG56" s="163">
        <v>0.000192489434284948</v>
      </c>
      <c r="GH56" s="163">
        <v>0.0240970171155188</v>
      </c>
      <c r="GI56" s="163">
        <v>0.0236078684813958</v>
      </c>
      <c r="GJ56" s="163">
        <v>0.011261380147919</v>
      </c>
      <c r="GK56" s="163">
        <v>0.0485941110775516</v>
      </c>
      <c r="GL56" s="163">
        <v>0.227521455873091</v>
      </c>
      <c r="GM56" s="163">
        <v>0.0130367147253626</v>
      </c>
      <c r="GN56" s="163">
        <v>0.0817075489416861</v>
      </c>
      <c r="GO56" s="163">
        <v>0.0216824365883567</v>
      </c>
      <c r="GP56" s="163">
        <v>0.0300899279965411</v>
      </c>
      <c r="GQ56" s="163">
        <v>0.0128052879645744</v>
      </c>
      <c r="GR56" s="163">
        <v>0.0762140352770076</v>
      </c>
      <c r="GS56" s="163">
        <v>0.034992979327169</v>
      </c>
      <c r="GT56" s="163">
        <v>0.0574205861101799</v>
      </c>
      <c r="GU56" s="163">
        <v>0.11523726781006</v>
      </c>
      <c r="GV56" s="163">
        <v>0.0199819021529787</v>
      </c>
      <c r="GW56" s="163">
        <v>0.0771754847478459</v>
      </c>
      <c r="GX56" s="163">
        <v>0.0111422321019399</v>
      </c>
      <c r="GY56" s="163">
        <v>0.238871528058418</v>
      </c>
      <c r="GZ56" s="163">
        <v>0.0698254728527457</v>
      </c>
      <c r="HA56" s="163">
        <v>0.0281115866407732</v>
      </c>
      <c r="HB56" s="163">
        <v>0.00668250081560789</v>
      </c>
      <c r="HC56" s="163">
        <v>0.176825209282053</v>
      </c>
      <c r="HD56" s="163">
        <v>0.0154153111197572</v>
      </c>
      <c r="HE56" s="163">
        <v>0.063907583325848</v>
      </c>
      <c r="HF56" s="163">
        <v>0.335270861204006</v>
      </c>
      <c r="HG56" s="163">
        <v>0.0219809252378396</v>
      </c>
      <c r="HH56" s="163">
        <v>0.000727162157095381</v>
      </c>
      <c r="HI56" s="163">
        <v>0.0132665068768759</v>
      </c>
      <c r="HJ56" s="163">
        <v>0.0380934431752436</v>
      </c>
      <c r="HK56" s="163">
        <v>0.20121872057521</v>
      </c>
      <c r="HL56" s="163">
        <v>0.0718675466369265</v>
      </c>
      <c r="HM56" s="163">
        <v>0.00879560779086085</v>
      </c>
      <c r="HN56" s="163">
        <v>0.17493483936233</v>
      </c>
      <c r="HO56" s="163">
        <v>0.0210073443120198</v>
      </c>
      <c r="HP56" s="163">
        <v>0.00860366101010684</v>
      </c>
      <c r="HQ56" s="163">
        <v>0.076816648210208</v>
      </c>
      <c r="HR56" s="163">
        <v>0.0934741988658611</v>
      </c>
      <c r="HS56" s="163">
        <v>0.0101964660063798</v>
      </c>
      <c r="HT56" s="163">
        <v>0.0364538775522577</v>
      </c>
      <c r="HU56" s="163">
        <v>0.0909950462008649</v>
      </c>
      <c r="HV56" s="163">
        <v>0.0609342636737634</v>
      </c>
      <c r="HW56" s="163">
        <v>0.0102769317867162</v>
      </c>
      <c r="HX56" s="163">
        <v>0.151425204361188</v>
      </c>
      <c r="HY56" s="163">
        <v>0.0562465054025791</v>
      </c>
      <c r="HZ56" s="163">
        <v>0.115298584841862</v>
      </c>
      <c r="IA56" s="163">
        <v>0.213415311531492</v>
      </c>
      <c r="IB56" s="163">
        <v>0.00231310807136466</v>
      </c>
      <c r="IC56" s="163">
        <v>0.000165128142913231</v>
      </c>
      <c r="ID56" s="163">
        <v>0.0188911681309644</v>
      </c>
      <c r="IE56" s="163">
        <v>0.0706394377488456</v>
      </c>
      <c r="IF56" s="163">
        <v>0.132468389390294</v>
      </c>
      <c r="IG56" s="163">
        <v>0.112716183588331</v>
      </c>
      <c r="IH56" s="163">
        <v>0.193231059130986</v>
      </c>
      <c r="II56" s="163">
        <v>0.0193543067174374</v>
      </c>
      <c r="IJ56" s="163">
        <v>0.326517461599127</v>
      </c>
      <c r="IK56" s="163">
        <v>0.0335637011876013</v>
      </c>
      <c r="IL56" s="163">
        <v>0.0258858989136197</v>
      </c>
      <c r="IM56" s="163">
        <v>0.0367916956517903</v>
      </c>
      <c r="IN56" s="163">
        <v>0.0768620248011773</v>
      </c>
    </row>
    <row r="57" spans="1:9">
      <c r="A57" s="134"/>
      <c r="B57" s="134"/>
      <c r="C57" s="15"/>
      <c r="D57" s="132"/>
      <c r="E57" s="132"/>
      <c r="F57" s="15"/>
      <c r="G57" s="15"/>
      <c r="H57"/>
      <c r="I57"/>
    </row>
    <row r="58" spans="1:248">
      <c r="A58" s="137" t="s">
        <v>823</v>
      </c>
      <c r="B58" s="15" t="b">
        <f t="shared" ref="B58:B69" si="5">D58=D37</f>
        <v>1</v>
      </c>
      <c r="C58" s="143">
        <f>'Jadual1-IPP'!E123</f>
        <v>115.720319861706</v>
      </c>
      <c r="D58" s="139"/>
      <c r="E58" s="138"/>
      <c r="F58" s="154">
        <f>HLOOKUP(F$55,'Jadual2&amp;3-Industryindex'!$K$9:$MP$148,ROWS(I$38:I38)+72,0)</f>
        <v>79.7961078579571</v>
      </c>
      <c r="G58" s="154">
        <f>HLOOKUP(G$55,'Jadual2&amp;3-Industryindex'!$K$9:$MP$148,ROWS(J$38:J38)+72,0)</f>
        <v>103.110017742171</v>
      </c>
      <c r="H58" s="154">
        <f>HLOOKUP(H$55,'Jadual2&amp;3-Industryindex'!$K$9:$MP$148,ROWS(K$38:K38)+72,0)</f>
        <v>82.5070774486391</v>
      </c>
      <c r="I58" s="154">
        <f>HLOOKUP(I$55,'Jadual2&amp;3-Industryindex'!$K$9:$MP$148,ROWS(L$38:L38)+72,0)</f>
        <v>101.857220584116</v>
      </c>
      <c r="J58" s="154">
        <f>HLOOKUP(J$55,'Jadual2&amp;3-Industryindex'!$K$9:$MP$148,ROWS(M$38:M38)+72,0)</f>
        <v>159.573357593461</v>
      </c>
      <c r="K58" s="154">
        <f>HLOOKUP(K$55,'Jadual2&amp;3-Industryindex'!$K$9:$MP$148,ROWS(N$38:N38)+72,0)</f>
        <v>135.700411155744</v>
      </c>
      <c r="L58" s="154">
        <f>HLOOKUP(L$55,'Jadual2&amp;3-Industryindex'!$K$9:$MP$148,ROWS(O$38:O38)+72,0)</f>
        <v>131.678190360545</v>
      </c>
      <c r="M58" s="154">
        <f>HLOOKUP(M$55,'Jadual2&amp;3-Industryindex'!$K$9:$MP$148,ROWS(P$38:P38)+72,0)</f>
        <v>139.104156996848</v>
      </c>
      <c r="N58" s="154">
        <f>HLOOKUP(N$55,'Jadual2&amp;3-Industryindex'!$K$9:$MP$148,ROWS(Q$38:Q38)+72,0)</f>
        <v>159.691773963664</v>
      </c>
      <c r="O58" s="154">
        <f>HLOOKUP(O$55,'Jadual2&amp;3-Industryindex'!$K$9:$MP$148,ROWS(R$38:R38)+72,0)</f>
        <v>98.219656213385</v>
      </c>
      <c r="P58" s="154">
        <f>HLOOKUP(P$55,'Jadual2&amp;3-Industryindex'!$K$9:$MP$148,ROWS(S$38:S38)+72,0)</f>
        <v>180.636670685152</v>
      </c>
      <c r="Q58" s="154">
        <f>HLOOKUP(Q$55,'Jadual2&amp;3-Industryindex'!$K$9:$MP$148,ROWS(T$38:T38)+72,0)</f>
        <v>84.2047010342235</v>
      </c>
      <c r="R58" s="154">
        <f>HLOOKUP(R$55,'Jadual2&amp;3-Industryindex'!$K$9:$MP$148,ROWS(U$38:U38)+72,0)</f>
        <v>139.770297024448</v>
      </c>
      <c r="S58" s="154">
        <f>HLOOKUP(S$55,'Jadual2&amp;3-Industryindex'!$K$9:$MP$148,ROWS(V$38:V38)+72,0)</f>
        <v>157.093249905748</v>
      </c>
      <c r="T58" s="154">
        <f>HLOOKUP(T$55,'Jadual2&amp;3-Industryindex'!$K$9:$MP$148,ROWS(W$38:W38)+72,0)</f>
        <v>155.939400993705</v>
      </c>
      <c r="U58" s="154">
        <f>HLOOKUP(U$55,'Jadual2&amp;3-Industryindex'!$K$9:$MP$148,ROWS(X$38:X38)+72,0)</f>
        <v>156.221775384804</v>
      </c>
      <c r="V58" s="154">
        <f>HLOOKUP(V$55,'Jadual2&amp;3-Industryindex'!$K$9:$MP$148,ROWS(Y$38:Y38)+72,0)</f>
        <v>111.561931911641</v>
      </c>
      <c r="W58" s="154">
        <f>HLOOKUP(W$55,'Jadual2&amp;3-Industryindex'!$K$9:$MP$148,ROWS(Z$38:Z38)+72,0)</f>
        <v>164.662598881512</v>
      </c>
      <c r="X58" s="154">
        <f>HLOOKUP(X$55,'Jadual2&amp;3-Industryindex'!$K$9:$MP$148,ROWS(AA$38:AA38)+72,0)</f>
        <v>144.356691836587</v>
      </c>
      <c r="Y58" s="154">
        <f>HLOOKUP(Y$55,'Jadual2&amp;3-Industryindex'!$K$9:$MP$148,ROWS(AB$38:AB38)+72,0)</f>
        <v>116.710639671448</v>
      </c>
      <c r="Z58" s="154">
        <f>HLOOKUP(Z$55,'Jadual2&amp;3-Industryindex'!$K$9:$MP$148,ROWS(AC$38:AC38)+72,0)</f>
        <v>216.975044861323</v>
      </c>
      <c r="AA58" s="154">
        <f>HLOOKUP(AA$55,'Jadual2&amp;3-Industryindex'!$K$9:$MP$148,ROWS(AD$38:AD38)+72,0)</f>
        <v>118.524336318038</v>
      </c>
      <c r="AB58" s="154" t="e">
        <f>HLOOKUP(AB$55,'Jadual2&amp;3-Industryindex'!$K$9:$MP$148,ROWS(AE$38:AE38)+72,0)</f>
        <v>#N/A</v>
      </c>
      <c r="AC58" s="154">
        <f>HLOOKUP(AC$55,'Jadual2&amp;3-Industryindex'!$K$9:$MP$148,ROWS(AF$38:AF38)+72,0)</f>
        <v>135.866547461331</v>
      </c>
      <c r="AD58" s="154">
        <f>HLOOKUP(AD$55,'Jadual2&amp;3-Industryindex'!$K$9:$MP$148,ROWS(AG$38:AG38)+72,0)</f>
        <v>140.924259022007</v>
      </c>
      <c r="AE58" s="154">
        <f>HLOOKUP(AE$55,'Jadual2&amp;3-Industryindex'!$K$9:$MP$148,ROWS(AH$38:AH38)+72,0)</f>
        <v>141.98400497493</v>
      </c>
      <c r="AF58" s="154">
        <f>HLOOKUP(AF$55,'Jadual2&amp;3-Industryindex'!$K$9:$MP$148,ROWS(AI$38:AI38)+72,0)</f>
        <v>134.960800026361</v>
      </c>
      <c r="AG58" s="154">
        <f>HLOOKUP(AG$55,'Jadual2&amp;3-Industryindex'!$K$9:$MP$148,ROWS(AJ$38:AJ38)+72,0)</f>
        <v>122.605848004484</v>
      </c>
      <c r="AH58" s="154">
        <f>HLOOKUP(AH$55,'Jadual2&amp;3-Industryindex'!$K$9:$MP$148,ROWS(AK$38:AK38)+72,0)</f>
        <v>63.8561770151492</v>
      </c>
      <c r="AI58" s="154">
        <f>HLOOKUP(AI$55,'Jadual2&amp;3-Industryindex'!$K$9:$MP$148,ROWS(AL$38:AL38)+72,0)</f>
        <v>125.533765278049</v>
      </c>
      <c r="AJ58" s="154">
        <f>HLOOKUP(AJ$55,'Jadual2&amp;3-Industryindex'!$K$9:$MP$148,ROWS(AM$38:AM38)+72,0)</f>
        <v>238.64394335777</v>
      </c>
      <c r="AK58" s="154">
        <f>HLOOKUP(AK$55,'Jadual2&amp;3-Industryindex'!$K$9:$MP$148,ROWS(AN$38:AN38)+72,0)</f>
        <v>92.1379269395943</v>
      </c>
      <c r="AL58" s="154">
        <f>HLOOKUP(AL$55,'Jadual2&amp;3-Industryindex'!$K$9:$MP$148,ROWS(AO$38:AO38)+72,0)</f>
        <v>128.182755874229</v>
      </c>
      <c r="AM58" s="154">
        <f>HLOOKUP(AM$55,'Jadual2&amp;3-Industryindex'!$K$9:$MP$148,ROWS(AP$38:AP38)+72,0)</f>
        <v>128.058827035748</v>
      </c>
      <c r="AN58" s="154">
        <f>HLOOKUP(AN$55,'Jadual2&amp;3-Industryindex'!$K$9:$MP$148,ROWS(AQ$38:AQ38)+72,0)</f>
        <v>80.6554869001939</v>
      </c>
      <c r="AO58" s="154">
        <f>HLOOKUP(AO$55,'Jadual2&amp;3-Industryindex'!$K$9:$MP$148,ROWS(AR$38:AR38)+72,0)</f>
        <v>153.103901614624</v>
      </c>
      <c r="AP58" s="154">
        <f>HLOOKUP(AP$55,'Jadual2&amp;3-Industryindex'!$K$9:$MP$148,ROWS(AS$38:AS38)+72,0)</f>
        <v>69.6387473671902</v>
      </c>
      <c r="AQ58" s="154">
        <f>HLOOKUP(AQ$55,'Jadual2&amp;3-Industryindex'!$K$9:$MP$148,ROWS(AT$38:AT38)+72,0)</f>
        <v>354.431638085495</v>
      </c>
      <c r="AR58" s="154">
        <f>HLOOKUP(AR$55,'Jadual2&amp;3-Industryindex'!$K$9:$MP$148,ROWS(AU$38:AU38)+72,0)</f>
        <v>103.163359373059</v>
      </c>
      <c r="AS58" s="154">
        <f>HLOOKUP(AS$55,'Jadual2&amp;3-Industryindex'!$K$9:$MP$148,ROWS(AV$38:AV38)+72,0)</f>
        <v>162.323511463702</v>
      </c>
      <c r="AT58" s="154">
        <f>HLOOKUP(AT$55,'Jadual2&amp;3-Industryindex'!$K$9:$MP$148,ROWS(AW$38:AW38)+72,0)</f>
        <v>57.5678275988603</v>
      </c>
      <c r="AU58" s="154">
        <f>HLOOKUP(AU$55,'Jadual2&amp;3-Industryindex'!$K$9:$MP$148,ROWS(AX$38:AX38)+72,0)</f>
        <v>139.685795170878</v>
      </c>
      <c r="AV58" s="154">
        <f>HLOOKUP(AV$55,'Jadual2&amp;3-Industryindex'!$K$9:$MP$148,ROWS(AY$38:AY38)+72,0)</f>
        <v>145.261983881174</v>
      </c>
      <c r="AW58" s="154">
        <f>HLOOKUP(AW$55,'Jadual2&amp;3-Industryindex'!$K$9:$MP$148,ROWS(AZ$38:AZ38)+72,0)</f>
        <v>123.786150767492</v>
      </c>
      <c r="AX58" s="154">
        <f>HLOOKUP(AX$55,'Jadual2&amp;3-Industryindex'!$K$9:$MP$148,ROWS(BA$38:BA38)+72,0)</f>
        <v>144.319194267436</v>
      </c>
      <c r="AY58" s="154">
        <f>HLOOKUP(AY$55,'Jadual2&amp;3-Industryindex'!$K$9:$MP$148,ROWS(BB$38:BB38)+72,0)</f>
        <v>118.71484089346</v>
      </c>
      <c r="AZ58" s="154">
        <f>HLOOKUP(AZ$55,'Jadual2&amp;3-Industryindex'!$K$9:$MP$148,ROWS(BC$38:BC38)+72,0)</f>
        <v>153.748948962885</v>
      </c>
      <c r="BA58" s="154">
        <f>HLOOKUP(BA$55,'Jadual2&amp;3-Industryindex'!$K$9:$MP$148,ROWS(BD$38:BD38)+72,0)</f>
        <v>124.821736475427</v>
      </c>
      <c r="BB58" s="154">
        <f>HLOOKUP(BB$55,'Jadual2&amp;3-Industryindex'!$K$9:$MP$148,ROWS(BE$38:BE38)+72,0)</f>
        <v>143.288374270742</v>
      </c>
      <c r="BC58" s="154">
        <f>HLOOKUP(BC$55,'Jadual2&amp;3-Industryindex'!$K$9:$MP$148,ROWS(BF$38:BF38)+72,0)</f>
        <v>130.052862559672</v>
      </c>
      <c r="BD58" s="154">
        <f>HLOOKUP(BD$55,'Jadual2&amp;3-Industryindex'!$K$9:$MP$148,ROWS(BG$38:BG38)+72,0)</f>
        <v>107.828728263487</v>
      </c>
      <c r="BE58" s="154">
        <f>HLOOKUP(BE$55,'Jadual2&amp;3-Industryindex'!$K$9:$MP$148,ROWS(BH$38:BH38)+72,0)</f>
        <v>71.7947042589818</v>
      </c>
      <c r="BF58" s="154">
        <f>HLOOKUP(BF$55,'Jadual2&amp;3-Industryindex'!$K$9:$MP$148,ROWS(BI$38:BI38)+72,0)</f>
        <v>146.176038344755</v>
      </c>
      <c r="BG58" s="154">
        <f>HLOOKUP(BG$55,'Jadual2&amp;3-Industryindex'!$K$9:$MP$148,ROWS(BJ$38:BJ38)+72,0)</f>
        <v>54.7242809521702</v>
      </c>
      <c r="BH58" s="154">
        <f>HLOOKUP(BH$55,'Jadual2&amp;3-Industryindex'!$K$9:$MP$148,ROWS(BK$38:BK38)+72,0)</f>
        <v>79.8413609979683</v>
      </c>
      <c r="BI58" s="154">
        <f>HLOOKUP(BI$55,'Jadual2&amp;3-Industryindex'!$K$9:$MP$148,ROWS(BL$38:BL38)+72,0)</f>
        <v>105.102197016413</v>
      </c>
      <c r="BJ58" s="154">
        <f>HLOOKUP(BJ$55,'Jadual2&amp;3-Industryindex'!$K$9:$MP$148,ROWS(BM$38:BM38)+72,0)</f>
        <v>254.590189903876</v>
      </c>
      <c r="BK58" s="154">
        <f>HLOOKUP(BK$55,'Jadual2&amp;3-Industryindex'!$K$9:$MP$148,ROWS(BN$38:BN38)+72,0)</f>
        <v>118.990706043341</v>
      </c>
      <c r="BL58" s="154">
        <f>HLOOKUP(BL$55,'Jadual2&amp;3-Industryindex'!$K$9:$MP$148,ROWS(BO$38:BO38)+72,0)</f>
        <v>171.446020267949</v>
      </c>
      <c r="BM58" s="154">
        <f>HLOOKUP(BM$55,'Jadual2&amp;3-Industryindex'!$K$9:$MP$148,ROWS(BP$38:BP38)+72,0)</f>
        <v>106.809663585557</v>
      </c>
      <c r="BN58" s="154">
        <f>HLOOKUP(BN$55,'Jadual2&amp;3-Industryindex'!$K$9:$MP$148,ROWS(BQ$38:BQ38)+72,0)</f>
        <v>114.185369309847</v>
      </c>
      <c r="BO58" s="154">
        <f>HLOOKUP(BO$55,'Jadual2&amp;3-Industryindex'!$K$9:$MP$148,ROWS(BR$38:BR38)+72,0)</f>
        <v>216.578343451173</v>
      </c>
      <c r="BP58" s="154">
        <f>HLOOKUP(BP$55,'Jadual2&amp;3-Industryindex'!$K$9:$MP$148,ROWS(BS$38:BS38)+72,0)</f>
        <v>105.949939246715</v>
      </c>
      <c r="BQ58" s="154">
        <f>HLOOKUP(BQ$55,'Jadual2&amp;3-Industryindex'!$K$9:$MP$148,ROWS(BT$38:BT38)+72,0)</f>
        <v>135.117584333064</v>
      </c>
      <c r="BR58" s="154">
        <f>HLOOKUP(BR$55,'Jadual2&amp;3-Industryindex'!$K$9:$MP$148,ROWS(BU$38:BU38)+72,0)</f>
        <v>158.094408717389</v>
      </c>
      <c r="BS58" s="154">
        <f>HLOOKUP(BS$55,'Jadual2&amp;3-Industryindex'!$K$9:$MP$148,ROWS(BV$38:BV38)+72,0)</f>
        <v>111.443971007007</v>
      </c>
      <c r="BT58" s="154">
        <f>HLOOKUP(BT$55,'Jadual2&amp;3-Industryindex'!$K$9:$MP$148,ROWS(BW$38:BW38)+72,0)</f>
        <v>119.096502864479</v>
      </c>
      <c r="BU58" s="154">
        <f>HLOOKUP(BU$55,'Jadual2&amp;3-Industryindex'!$K$9:$MP$148,ROWS(BX$38:BX38)+72,0)</f>
        <v>113.744893036601</v>
      </c>
      <c r="BV58" s="154">
        <f>HLOOKUP(BV$55,'Jadual2&amp;3-Industryindex'!$K$9:$MP$148,ROWS(BY$38:BY38)+72,0)</f>
        <v>64.9548873198972</v>
      </c>
      <c r="BW58" s="154">
        <f>HLOOKUP(BW$55,'Jadual2&amp;3-Industryindex'!$K$9:$MP$148,ROWS(BZ$38:BZ38)+72,0)</f>
        <v>109.009080970397</v>
      </c>
      <c r="BX58" s="154">
        <f>HLOOKUP(BX$55,'Jadual2&amp;3-Industryindex'!$K$9:$MP$148,ROWS(CA$38:CA38)+72,0)</f>
        <v>123.352696464084</v>
      </c>
      <c r="BY58" s="154">
        <f>HLOOKUP(BY$55,'Jadual2&amp;3-Industryindex'!$K$9:$MP$148,ROWS(CB$38:CB38)+72,0)</f>
        <v>82.1248410051368</v>
      </c>
      <c r="BZ58" s="154">
        <f>HLOOKUP(BZ$55,'Jadual2&amp;3-Industryindex'!$K$9:$MP$148,ROWS(CC$38:CC38)+72,0)</f>
        <v>68.1892418513553</v>
      </c>
      <c r="CA58" s="154">
        <f>HLOOKUP(CA$55,'Jadual2&amp;3-Industryindex'!$K$9:$MP$148,ROWS(CD$38:CD38)+72,0)</f>
        <v>96.1413056248391</v>
      </c>
      <c r="CB58" s="154">
        <f>HLOOKUP(CB$55,'Jadual2&amp;3-Industryindex'!$K$9:$MP$148,ROWS(CE$38:CE38)+72,0)</f>
        <v>148.401860782146</v>
      </c>
      <c r="CC58" s="154">
        <f>HLOOKUP(CC$55,'Jadual2&amp;3-Industryindex'!$K$9:$MP$148,ROWS(CF$38:CF38)+72,0)</f>
        <v>111.422535683642</v>
      </c>
      <c r="CD58" s="154">
        <f>HLOOKUP(CD$55,'Jadual2&amp;3-Industryindex'!$K$9:$MP$148,ROWS(CG$38:CG38)+72,0)</f>
        <v>169.040251147083</v>
      </c>
      <c r="CE58" s="154">
        <f>HLOOKUP(CE$55,'Jadual2&amp;3-Industryindex'!$K$9:$MP$148,ROWS(CH$38:CH38)+72,0)</f>
        <v>86.8978459389527</v>
      </c>
      <c r="CF58" s="154">
        <f>HLOOKUP(CF$55,'Jadual2&amp;3-Industryindex'!$K$9:$MP$148,ROWS(CI$38:CI38)+72,0)</f>
        <v>91.887586705842</v>
      </c>
      <c r="CG58" s="154">
        <f>HLOOKUP(CG$55,'Jadual2&amp;3-Industryindex'!$K$9:$MP$148,ROWS(CJ$38:CJ38)+72,0)</f>
        <v>117.649027858109</v>
      </c>
      <c r="CH58" s="154">
        <f>HLOOKUP(CH$55,'Jadual2&amp;3-Industryindex'!$K$9:$MP$148,ROWS(CK$38:CK38)+72,0)</f>
        <v>96.6371308758723</v>
      </c>
      <c r="CI58" s="154">
        <f>HLOOKUP(CI$55,'Jadual2&amp;3-Industryindex'!$K$9:$MP$148,ROWS(CL$38:CL38)+72,0)</f>
        <v>124.569945027697</v>
      </c>
      <c r="CJ58" s="154">
        <f>HLOOKUP(CJ$55,'Jadual2&amp;3-Industryindex'!$K$9:$MP$148,ROWS(CN$38:CN38)+72,0)</f>
        <v>157.002121513113</v>
      </c>
      <c r="CK58" s="154">
        <f>HLOOKUP(CK$55,'Jadual2&amp;3-Industryindex'!$K$9:$MP$148,ROWS(CO$38:CO38)+72,0)</f>
        <v>81.0062957205906</v>
      </c>
      <c r="CL58" s="154">
        <f>HLOOKUP(CL$55,'Jadual2&amp;3-Industryindex'!$K$9:$MP$148,ROWS(CP$38:CP38)+72,0)</f>
        <v>83.0299231148086</v>
      </c>
      <c r="CM58" s="154">
        <f>HLOOKUP(CM$55,'Jadual2&amp;3-Industryindex'!$K$9:$MP$148,ROWS(CQ$38:CQ38)+72,0)</f>
        <v>114.064030460882</v>
      </c>
      <c r="CN58" s="154">
        <f>HLOOKUP(CN$55,'Jadual2&amp;3-Industryindex'!$K$9:$MP$148,ROWS(CQ$38:CQ38)+72,0)</f>
        <v>104.82596743934</v>
      </c>
      <c r="CO58" s="154">
        <f>HLOOKUP(CO$55,'Jadual2&amp;3-Industryindex'!$K$9:$MP$148,ROWS(CR$38:CR38)+72,0)</f>
        <v>134.515149337155</v>
      </c>
      <c r="CP58" s="154">
        <f>HLOOKUP(CP$55,'Jadual2&amp;3-Industryindex'!$K$9:$MP$148,ROWS(CS$38:CS38)+72,0)</f>
        <v>161.226160024874</v>
      </c>
      <c r="CQ58" s="154">
        <f>HLOOKUP(CQ$55,'Jadual2&amp;3-Industryindex'!$K$9:$MP$148,ROWS(CT$38:CT38)+72,0)</f>
        <v>107.838017451609</v>
      </c>
      <c r="CR58" s="154">
        <f>HLOOKUP(CR$55,'Jadual2&amp;3-Industryindex'!$K$9:$MP$148,ROWS(CU$38:CU38)+72,0)</f>
        <v>160.575954237071</v>
      </c>
      <c r="CS58" s="154">
        <f>HLOOKUP(CS$55,'Jadual2&amp;3-Industryindex'!$K$9:$MP$148,ROWS(CV$38:CV38)+72,0)</f>
        <v>81.5347559783283</v>
      </c>
      <c r="CT58" s="154">
        <f>HLOOKUP(CT$55,'Jadual2&amp;3-Industryindex'!$K$9:$MP$148,ROWS(CW$38:CW38)+72,0)</f>
        <v>86.4833143351323</v>
      </c>
      <c r="CU58" s="154">
        <f>HLOOKUP(CU$55,'Jadual2&amp;3-Industryindex'!$K$9:$MP$148,ROWS(CX$38:CX38)+72,0)</f>
        <v>91.3738408922919</v>
      </c>
      <c r="CV58" s="154">
        <f>HLOOKUP(CV$55,'Jadual2&amp;3-Industryindex'!$K$9:$MP$148,ROWS(CY$38:CY38)+72,0)</f>
        <v>134.053263784848</v>
      </c>
      <c r="CW58" s="154">
        <f>HLOOKUP(CW$55,'Jadual2&amp;3-Industryindex'!$K$9:$MP$148,ROWS(CZ$38:CZ38)+72,0)</f>
        <v>159.951320936343</v>
      </c>
      <c r="CX58" s="154">
        <f>HLOOKUP(CX$55,'Jadual2&amp;3-Industryindex'!$K$9:$MP$148,ROWS(DA$38:DA38)+72,0)</f>
        <v>150.14291409378</v>
      </c>
      <c r="CY58" s="154">
        <f>HLOOKUP(CY$55,'Jadual2&amp;3-Industryindex'!$K$9:$MP$148,ROWS(DB$38:DB38)+72,0)</f>
        <v>157.056995596991</v>
      </c>
      <c r="CZ58" s="154">
        <f>HLOOKUP(CZ$55,'Jadual2&amp;3-Industryindex'!$K$9:$MP$148,ROWS(DC$38:DC38)+72,0)</f>
        <v>221.152587668351</v>
      </c>
      <c r="DA58" s="154">
        <f>HLOOKUP(DA$55,'Jadual2&amp;3-Industryindex'!$K$9:$MP$148,ROWS(DD$38:DD38)+72,0)</f>
        <v>114.575881595542</v>
      </c>
      <c r="DB58" s="154">
        <f>HLOOKUP(DB$55,'Jadual2&amp;3-Industryindex'!$K$9:$MP$148,ROWS(DE$38:DE38)+72,0)</f>
        <v>138.343235666221</v>
      </c>
      <c r="DC58" s="154">
        <f>HLOOKUP(DC$55,'Jadual2&amp;3-Industryindex'!$K$9:$MP$148,ROWS(DF$38:DF38)+72,0)</f>
        <v>103.087348286848</v>
      </c>
      <c r="DD58" s="154">
        <f>HLOOKUP(DD$55,'Jadual2&amp;3-Industryindex'!$K$9:$MP$148,ROWS(DG$38:DG38)+72,0)</f>
        <v>113.393765528648</v>
      </c>
      <c r="DE58" s="154">
        <f>HLOOKUP(DE$55,'Jadual2&amp;3-Industryindex'!$K$9:$MP$148,ROWS(DH$38:DH38)+72,0)</f>
        <v>106.480963859202</v>
      </c>
      <c r="DF58" s="154">
        <f>HLOOKUP(DF$55,'Jadual2&amp;3-Industryindex'!$K$9:$MP$148,ROWS(DI$38:DI38)+72,0)</f>
        <v>178.214819976702</v>
      </c>
      <c r="DG58" s="154">
        <f>HLOOKUP(DG$55,'Jadual2&amp;3-Industryindex'!$K$9:$MP$148,ROWS(DJ$38:DJ38)+72,0)</f>
        <v>170.69231305453</v>
      </c>
      <c r="DH58" s="154">
        <f>HLOOKUP(DH$55,'Jadual2&amp;3-Industryindex'!$K$9:$MP$148,ROWS(DK$38:DK38)+72,0)</f>
        <v>75.0553035590649</v>
      </c>
      <c r="DI58" s="154">
        <f>HLOOKUP(DI$55,'Jadual2&amp;3-Industryindex'!$K$9:$MP$148,ROWS(DL$38:DL38)+72,0)</f>
        <v>129.030393757207</v>
      </c>
      <c r="DJ58" s="154">
        <f>HLOOKUP(DJ$55,'Jadual2&amp;3-Industryindex'!$K$9:$MP$148,ROWS(DM$38:DM38)+72,0)</f>
        <v>114.708813088949</v>
      </c>
      <c r="DK58" s="154">
        <f>HLOOKUP(DK$55,'Jadual2&amp;3-Industryindex'!$K$9:$MP$148,ROWS(DN$38:DN38)+72,0)</f>
        <v>34.3581944916151</v>
      </c>
      <c r="DL58" s="154">
        <f>HLOOKUP(DL$55,'Jadual2&amp;3-Industryindex'!$K$9:$MP$148,ROWS(DO$38:DO38)+72,0)</f>
        <v>173.647263580151</v>
      </c>
      <c r="DM58" s="154">
        <f>HLOOKUP(DM$55,'Jadual2&amp;3-Industryindex'!$K$9:$MP$148,ROWS(DP$38:DP38)+72,0)</f>
        <v>97.4840008382357</v>
      </c>
      <c r="DN58" s="154">
        <f>HLOOKUP(DN$55,'Jadual2&amp;3-Industryindex'!$K$9:$MP$148,ROWS(DQ$38:DQ38)+72,0)</f>
        <v>134.107298782887</v>
      </c>
      <c r="DO58" s="154">
        <f>HLOOKUP(DO$55,'Jadual2&amp;3-Industryindex'!$K$9:$MP$148,ROWS(DR$38:DR38)+72,0)</f>
        <v>155.644962370205</v>
      </c>
      <c r="DP58" s="154">
        <f>HLOOKUP(DP$55,'Jadual2&amp;3-Industryindex'!$K$9:$MP$148,ROWS(DS$38:DS38)+72,0)</f>
        <v>126.503626222985</v>
      </c>
      <c r="DQ58" s="154">
        <f>HLOOKUP(DQ$55,'Jadual2&amp;3-Industryindex'!$K$9:$MP$148,ROWS(DT$38:DT38)+72,0)</f>
        <v>151.062234195371</v>
      </c>
      <c r="DR58" s="154">
        <f>HLOOKUP(DR$55,'Jadual2&amp;3-Industryindex'!$K$9:$MP$148,ROWS(DU$38:DU38)+72,0)</f>
        <v>106.498087732747</v>
      </c>
      <c r="DS58" s="154">
        <f>HLOOKUP(DS$55,'Jadual2&amp;3-Industryindex'!$K$9:$MP$148,ROWS(DV$38:DV38)+72,0)</f>
        <v>50.7596552597971</v>
      </c>
      <c r="DT58" s="154">
        <f>HLOOKUP(DT$55,'Jadual2&amp;3-Industryindex'!$K$9:$MP$148,ROWS(DW$38:DW38)+72,0)</f>
        <v>155.540470624275</v>
      </c>
      <c r="DU58" s="154">
        <f>HLOOKUP(DU$55,'Jadual2&amp;3-Industryindex'!$K$9:$MP$148,ROWS(DX$38:DX38)+72,0)</f>
        <v>77.1270692578794</v>
      </c>
      <c r="DV58" s="154">
        <f>HLOOKUP(DV$55,'Jadual2&amp;3-Industryindex'!$K$9:$MP$148,ROWS(DY$38:DY38)+72,0)</f>
        <v>173.691030660336</v>
      </c>
      <c r="DW58" s="154">
        <f>HLOOKUP(DW$55,'Jadual2&amp;3-Industryindex'!$K$9:$MP$148,ROWS(DZ$38:DZ38)+72,0)</f>
        <v>106.295287691221</v>
      </c>
      <c r="DX58" s="154">
        <f>HLOOKUP(DX$55,'Jadual2&amp;3-Industryindex'!$K$9:$MP$148,ROWS(EA$38:EA38)+72,0)</f>
        <v>132.125275208899</v>
      </c>
      <c r="DY58" s="154">
        <f>HLOOKUP(DY$55,'Jadual2&amp;3-Industryindex'!$K$9:$MP$148,ROWS(EB$38:EB38)+72,0)</f>
        <v>154.078602124866</v>
      </c>
      <c r="DZ58" s="154">
        <f>HLOOKUP(DZ$55,'Jadual2&amp;3-Industryindex'!$K$9:$MP$148,ROWS(EC$38:EC38)+72,0)</f>
        <v>164.248715202781</v>
      </c>
      <c r="EA58" s="154">
        <f>HLOOKUP(EA$55,'Jadual2&amp;3-Industryindex'!$K$9:$MP$148,ROWS(ED$38:ED38)+72,0)</f>
        <v>100.750146986018</v>
      </c>
      <c r="EB58" s="154">
        <f>HLOOKUP(EB$55,'Jadual2&amp;3-Industryindex'!$K$9:$MP$148,ROWS(EE$38:EE38)+72,0)</f>
        <v>91.1166086618489</v>
      </c>
      <c r="EC58" s="154">
        <f>HLOOKUP(EC$55,'Jadual2&amp;3-Industryindex'!$K$9:$MP$148,ROWS(EF$38:EF38)+72,0)</f>
        <v>105.928619721949</v>
      </c>
      <c r="ED58" s="154">
        <f>HLOOKUP(ED$55,'Jadual2&amp;3-Industryindex'!$K$9:$MP$148,ROWS(EG$38:EG38)+72,0)</f>
        <v>116.629601687723</v>
      </c>
      <c r="EE58" s="154">
        <f>HLOOKUP(EE$55,'Jadual2&amp;3-Industryindex'!$K$9:$MP$148,ROWS(EH$38:EH38)+72,0)</f>
        <v>182.867906251688</v>
      </c>
      <c r="EF58" s="146">
        <v>123.440068605406</v>
      </c>
      <c r="EG58" s="146">
        <v>149.092583410704</v>
      </c>
      <c r="EH58" s="146">
        <v>150.171640730231</v>
      </c>
      <c r="EI58" s="146">
        <v>131.871209089546</v>
      </c>
      <c r="EJ58" s="146">
        <v>103.691536590449</v>
      </c>
      <c r="EK58" s="146">
        <v>113.26392658748</v>
      </c>
      <c r="EL58" s="146">
        <v>101.688705954275</v>
      </c>
      <c r="EM58" s="146">
        <v>103.247564207005</v>
      </c>
      <c r="EN58" s="146">
        <v>145.029981671417</v>
      </c>
      <c r="EO58" s="146">
        <v>117.10839327634</v>
      </c>
      <c r="EP58" s="146">
        <v>120.266267098028</v>
      </c>
      <c r="EQ58" s="146">
        <v>127.543447884995</v>
      </c>
      <c r="ER58" s="146">
        <v>133.628662324122</v>
      </c>
      <c r="ES58" s="146">
        <v>163.608820072308</v>
      </c>
      <c r="ET58" s="146">
        <v>125.329189671608</v>
      </c>
      <c r="EU58" s="146">
        <v>116.917964234757</v>
      </c>
      <c r="EV58" s="146">
        <v>103.621904173773</v>
      </c>
      <c r="EW58" s="146">
        <v>107.421670118994</v>
      </c>
      <c r="EX58" s="146">
        <v>105.052883166359</v>
      </c>
      <c r="EY58" s="146">
        <v>120.083021837956</v>
      </c>
      <c r="EZ58" s="146">
        <v>131.51030122062</v>
      </c>
      <c r="FA58" s="146">
        <v>107.88916309652</v>
      </c>
      <c r="FB58" s="146">
        <v>123.541959024056</v>
      </c>
      <c r="FC58" s="146">
        <v>123.546623017991</v>
      </c>
      <c r="FD58" s="146">
        <v>120.702064303745</v>
      </c>
      <c r="FE58" s="146">
        <v>121.957581067822</v>
      </c>
      <c r="FF58" s="146">
        <v>131.74538822481</v>
      </c>
      <c r="FG58" s="146">
        <v>124.333312509549</v>
      </c>
      <c r="FH58" s="146">
        <v>107.332039544022</v>
      </c>
      <c r="FI58" s="146">
        <v>108.241935001145</v>
      </c>
      <c r="FJ58" s="146">
        <v>129.379606974977</v>
      </c>
      <c r="FK58" s="146">
        <v>107.777021874947</v>
      </c>
      <c r="FL58" s="146">
        <v>105.781447023556</v>
      </c>
      <c r="FM58" s="146">
        <v>112.813225484084</v>
      </c>
      <c r="FN58" s="146">
        <v>126.031043943618</v>
      </c>
      <c r="FO58" s="146">
        <v>119.522998046126</v>
      </c>
      <c r="FP58" s="146">
        <v>119.840330855075</v>
      </c>
      <c r="FQ58" s="146">
        <v>120.624783432832</v>
      </c>
      <c r="FR58" s="146">
        <v>136.452326365094</v>
      </c>
      <c r="FS58" s="146">
        <v>143.852439303769</v>
      </c>
      <c r="FT58" s="146">
        <v>244.295306593401</v>
      </c>
      <c r="FU58" s="146">
        <v>112.731658461147</v>
      </c>
      <c r="FV58" s="146">
        <v>99.9843039634801</v>
      </c>
      <c r="FW58" s="146">
        <v>95.4900134538318</v>
      </c>
      <c r="FX58" s="146">
        <v>109.204699007628</v>
      </c>
      <c r="FY58" s="146">
        <v>108.448201482279</v>
      </c>
      <c r="FZ58" s="146">
        <v>116.550906846486</v>
      </c>
      <c r="GA58" s="146">
        <v>121.857512489158</v>
      </c>
      <c r="GB58" s="146">
        <v>113.047516284701</v>
      </c>
      <c r="GC58" s="146">
        <v>101.134764780412</v>
      </c>
      <c r="GD58" s="146">
        <v>110.786543692335</v>
      </c>
      <c r="GE58" s="146">
        <v>105.496644374582</v>
      </c>
      <c r="GF58" s="146">
        <v>129.979171696115</v>
      </c>
      <c r="GG58" s="146">
        <v>108.099178387483</v>
      </c>
      <c r="GH58" s="146">
        <v>124.877670651387</v>
      </c>
      <c r="GI58" s="146">
        <v>100.811705415891</v>
      </c>
      <c r="GJ58" s="146">
        <v>128.525328746856</v>
      </c>
      <c r="GK58" s="146">
        <v>122.151682642915</v>
      </c>
      <c r="GL58" s="146">
        <v>119.156141216882</v>
      </c>
      <c r="GM58" s="146">
        <v>102.841949526281</v>
      </c>
      <c r="GN58" s="146">
        <v>112.392168418975</v>
      </c>
      <c r="GO58" s="146">
        <v>104.757150311848</v>
      </c>
      <c r="GP58" s="146">
        <v>129.486621246961</v>
      </c>
      <c r="GQ58" s="146">
        <v>100.067585838751</v>
      </c>
      <c r="GR58" s="146">
        <v>109.491459297994</v>
      </c>
      <c r="GS58" s="146">
        <v>102.080223482428</v>
      </c>
      <c r="GT58" s="146">
        <v>109.170490684994</v>
      </c>
      <c r="GU58" s="146">
        <v>95.0937958213993</v>
      </c>
      <c r="GV58" s="146">
        <v>89.6236659527088</v>
      </c>
      <c r="GW58" s="146">
        <v>85.5647315075845</v>
      </c>
      <c r="GX58" s="146">
        <v>90.5511464788875</v>
      </c>
      <c r="GY58" s="146">
        <v>127.069233781936</v>
      </c>
      <c r="GZ58" s="146">
        <v>110.261642610611</v>
      </c>
      <c r="HA58" s="146">
        <v>131.300829755097</v>
      </c>
      <c r="HB58" s="146">
        <v>136.159507628821</v>
      </c>
      <c r="HC58" s="146">
        <v>105.26931854256</v>
      </c>
      <c r="HD58" s="146">
        <v>128.068156175465</v>
      </c>
      <c r="HE58" s="146">
        <v>127.270028413706</v>
      </c>
      <c r="HF58" s="146">
        <v>115.648618655806</v>
      </c>
      <c r="HG58" s="146">
        <v>87.1052143669354</v>
      </c>
      <c r="HH58" s="146">
        <v>112.822318449473</v>
      </c>
      <c r="HI58" s="146">
        <v>123.591134262784</v>
      </c>
      <c r="HJ58" s="146">
        <v>111.543515406102</v>
      </c>
      <c r="HK58" s="146">
        <v>95.4439718476991</v>
      </c>
      <c r="HL58" s="146">
        <v>106.435455165861</v>
      </c>
      <c r="HM58" s="146">
        <v>117.223058489969</v>
      </c>
      <c r="HN58" s="146">
        <v>87.2275720803354</v>
      </c>
      <c r="HO58" s="146">
        <v>118.681563575246</v>
      </c>
      <c r="HP58" s="146">
        <v>121.188018505522</v>
      </c>
      <c r="HQ58" s="146">
        <v>86.758729793828</v>
      </c>
      <c r="HR58" s="146">
        <v>81.9465248273484</v>
      </c>
      <c r="HS58" s="146">
        <v>97.9428447544604</v>
      </c>
      <c r="HT58" s="146">
        <v>135.983634559551</v>
      </c>
      <c r="HU58" s="146">
        <v>138.876656816585</v>
      </c>
      <c r="HV58" s="146">
        <v>129.59199852269</v>
      </c>
      <c r="HW58" s="146">
        <v>137.154866177083</v>
      </c>
      <c r="HX58" s="146">
        <v>120.459411981496</v>
      </c>
      <c r="HY58" s="146">
        <v>125.334810026647</v>
      </c>
      <c r="HZ58" s="146">
        <v>127.667987499372</v>
      </c>
      <c r="IA58" s="146">
        <v>108.27235671135</v>
      </c>
      <c r="IB58" s="146">
        <v>110.545604694263</v>
      </c>
      <c r="IC58" s="146">
        <v>92.7260182427517</v>
      </c>
      <c r="ID58" s="146">
        <v>114.729835874098</v>
      </c>
      <c r="IE58" s="146">
        <v>109.372213534294</v>
      </c>
      <c r="IF58" s="146">
        <v>108.981244380902</v>
      </c>
      <c r="IG58" s="146">
        <v>122.003612361478</v>
      </c>
      <c r="IH58" s="146">
        <v>120.774078821765</v>
      </c>
      <c r="II58" s="146">
        <v>94.2148619466111</v>
      </c>
      <c r="IJ58" s="146">
        <v>108.622122647616</v>
      </c>
      <c r="IK58" s="146">
        <v>96.97864843666</v>
      </c>
      <c r="IL58" s="146">
        <v>134.013358585314</v>
      </c>
      <c r="IM58" s="146">
        <v>96.2938182133626</v>
      </c>
      <c r="IN58" s="146">
        <v>101.578465169858</v>
      </c>
    </row>
    <row r="59" spans="1:248">
      <c r="A59" s="137" t="s">
        <v>824</v>
      </c>
      <c r="B59" s="15" t="b">
        <f t="shared" si="5"/>
        <v>0</v>
      </c>
      <c r="C59" s="143">
        <f>'Jadual1-IPP'!E124</f>
        <v>104.428600772265</v>
      </c>
      <c r="D59" s="139"/>
      <c r="E59" s="138"/>
      <c r="F59" s="154">
        <f>HLOOKUP(F$55,'Jadual2&amp;3-Industryindex'!$K$9:$MP$148,ROWS(I$38:I39)+72,0)</f>
        <v>87.3340655880308</v>
      </c>
      <c r="G59" s="154">
        <f>HLOOKUP(G$55,'Jadual2&amp;3-Industryindex'!$K$9:$MP$148,ROWS(J$38:J39)+72,0)</f>
        <v>82.9696769213521</v>
      </c>
      <c r="H59" s="154">
        <f>HLOOKUP(H$55,'Jadual2&amp;3-Industryindex'!$K$9:$MP$148,ROWS(K$38:K39)+72,0)</f>
        <v>86.0349228993025</v>
      </c>
      <c r="I59" s="154">
        <f>HLOOKUP(I$55,'Jadual2&amp;3-Industryindex'!$K$9:$MP$148,ROWS(L$38:L39)+72,0)</f>
        <v>100.366555625061</v>
      </c>
      <c r="J59" s="154">
        <f>HLOOKUP(J$55,'Jadual2&amp;3-Industryindex'!$K$9:$MP$148,ROWS(M$38:M39)+72,0)</f>
        <v>141.454547550531</v>
      </c>
      <c r="K59" s="154">
        <f>HLOOKUP(K$55,'Jadual2&amp;3-Industryindex'!$K$9:$MP$148,ROWS(N$38:N39)+72,0)</f>
        <v>128.919611411413</v>
      </c>
      <c r="L59" s="154">
        <f>HLOOKUP(L$55,'Jadual2&amp;3-Industryindex'!$K$9:$MP$148,ROWS(O$38:O39)+72,0)</f>
        <v>138.10389105478</v>
      </c>
      <c r="M59" s="154">
        <f>HLOOKUP(M$55,'Jadual2&amp;3-Industryindex'!$K$9:$MP$148,ROWS(P$38:P39)+72,0)</f>
        <v>125.306394277952</v>
      </c>
      <c r="N59" s="154">
        <f>HLOOKUP(N$55,'Jadual2&amp;3-Industryindex'!$K$9:$MP$148,ROWS(Q$38:Q39)+72,0)</f>
        <v>170.974139751065</v>
      </c>
      <c r="O59" s="154">
        <f>HLOOKUP(O$55,'Jadual2&amp;3-Industryindex'!$K$9:$MP$148,ROWS(R$38:R39)+72,0)</f>
        <v>92.0723418429421</v>
      </c>
      <c r="P59" s="154">
        <f>HLOOKUP(P$55,'Jadual2&amp;3-Industryindex'!$K$9:$MP$148,ROWS(S$38:S39)+72,0)</f>
        <v>186.531310915139</v>
      </c>
      <c r="Q59" s="154">
        <f>HLOOKUP(Q$55,'Jadual2&amp;3-Industryindex'!$K$9:$MP$148,ROWS(T$38:T39)+72,0)</f>
        <v>92.2308828076195</v>
      </c>
      <c r="R59" s="154">
        <f>HLOOKUP(R$55,'Jadual2&amp;3-Industryindex'!$K$9:$MP$148,ROWS(U$38:U39)+72,0)</f>
        <v>135.079923751654</v>
      </c>
      <c r="S59" s="154">
        <f>HLOOKUP(S$55,'Jadual2&amp;3-Industryindex'!$K$9:$MP$148,ROWS(V$38:V39)+72,0)</f>
        <v>167.314492240626</v>
      </c>
      <c r="T59" s="154">
        <f>HLOOKUP(T$55,'Jadual2&amp;3-Industryindex'!$K$9:$MP$148,ROWS(W$38:W39)+72,0)</f>
        <v>163.580156334932</v>
      </c>
      <c r="U59" s="154">
        <f>HLOOKUP(U$55,'Jadual2&amp;3-Industryindex'!$K$9:$MP$148,ROWS(X$38:X39)+72,0)</f>
        <v>148.862629914556</v>
      </c>
      <c r="V59" s="154">
        <f>HLOOKUP(V$55,'Jadual2&amp;3-Industryindex'!$K$9:$MP$148,ROWS(Y$38:Y39)+72,0)</f>
        <v>94.3137783269612</v>
      </c>
      <c r="W59" s="154">
        <f>HLOOKUP(W$55,'Jadual2&amp;3-Industryindex'!$K$9:$MP$148,ROWS(Z$38:Z39)+72,0)</f>
        <v>162.479725718477</v>
      </c>
      <c r="X59" s="154">
        <f>HLOOKUP(X$55,'Jadual2&amp;3-Industryindex'!$K$9:$MP$148,ROWS(AA$38:AA39)+72,0)</f>
        <v>146.023600112847</v>
      </c>
      <c r="Y59" s="154">
        <f>HLOOKUP(Y$55,'Jadual2&amp;3-Industryindex'!$K$9:$MP$148,ROWS(AB$38:AB39)+72,0)</f>
        <v>124.69642967836</v>
      </c>
      <c r="Z59" s="154">
        <f>HLOOKUP(Z$55,'Jadual2&amp;3-Industryindex'!$K$9:$MP$148,ROWS(AC$38:AC39)+72,0)</f>
        <v>261.857325578326</v>
      </c>
      <c r="AA59" s="154">
        <f>HLOOKUP(AA$55,'Jadual2&amp;3-Industryindex'!$K$9:$MP$148,ROWS(AD$38:AD39)+72,0)</f>
        <v>119.702936045681</v>
      </c>
      <c r="AB59" s="154" t="e">
        <f>HLOOKUP(AB$55,'Jadual2&amp;3-Industryindex'!$K$9:$MP$148,ROWS(AE$38:AE39)+72,0)</f>
        <v>#N/A</v>
      </c>
      <c r="AC59" s="154">
        <f>HLOOKUP(AC$55,'Jadual2&amp;3-Industryindex'!$K$9:$MP$148,ROWS(AF$38:AF39)+72,0)</f>
        <v>143.890083235165</v>
      </c>
      <c r="AD59" s="154">
        <f>HLOOKUP(AD$55,'Jadual2&amp;3-Industryindex'!$K$9:$MP$148,ROWS(AG$38:AG39)+72,0)</f>
        <v>162.302059935643</v>
      </c>
      <c r="AE59" s="154">
        <f>HLOOKUP(AE$55,'Jadual2&amp;3-Industryindex'!$K$9:$MP$148,ROWS(AH$38:AH39)+72,0)</f>
        <v>153.212374345521</v>
      </c>
      <c r="AF59" s="154">
        <f>HLOOKUP(AF$55,'Jadual2&amp;3-Industryindex'!$K$9:$MP$148,ROWS(AI$38:AI39)+72,0)</f>
        <v>163.392491030752</v>
      </c>
      <c r="AG59" s="154">
        <f>HLOOKUP(AG$55,'Jadual2&amp;3-Industryindex'!$K$9:$MP$148,ROWS(AJ$38:AJ39)+72,0)</f>
        <v>109.471308869086</v>
      </c>
      <c r="AH59" s="154">
        <f>HLOOKUP(AH$55,'Jadual2&amp;3-Industryindex'!$K$9:$MP$148,ROWS(AK$38:AK39)+72,0)</f>
        <v>77.5872071437434</v>
      </c>
      <c r="AI59" s="154">
        <f>HLOOKUP(AI$55,'Jadual2&amp;3-Industryindex'!$K$9:$MP$148,ROWS(AL$38:AL39)+72,0)</f>
        <v>132.566552388449</v>
      </c>
      <c r="AJ59" s="154">
        <f>HLOOKUP(AJ$55,'Jadual2&amp;3-Industryindex'!$K$9:$MP$148,ROWS(AM$38:AM39)+72,0)</f>
        <v>257.260284518739</v>
      </c>
      <c r="AK59" s="154">
        <f>HLOOKUP(AK$55,'Jadual2&amp;3-Industryindex'!$K$9:$MP$148,ROWS(AN$38:AN39)+72,0)</f>
        <v>91.7567360470991</v>
      </c>
      <c r="AL59" s="154">
        <f>HLOOKUP(AL$55,'Jadual2&amp;3-Industryindex'!$K$9:$MP$148,ROWS(AO$38:AO39)+72,0)</f>
        <v>132.425976329227</v>
      </c>
      <c r="AM59" s="154">
        <f>HLOOKUP(AM$55,'Jadual2&amp;3-Industryindex'!$K$9:$MP$148,ROWS(AP$38:AP39)+72,0)</f>
        <v>116.26381909866</v>
      </c>
      <c r="AN59" s="154">
        <f>HLOOKUP(AN$55,'Jadual2&amp;3-Industryindex'!$K$9:$MP$148,ROWS(AQ$38:AQ39)+72,0)</f>
        <v>82.6935046514986</v>
      </c>
      <c r="AO59" s="154">
        <f>HLOOKUP(AO$55,'Jadual2&amp;3-Industryindex'!$K$9:$MP$148,ROWS(AR$38:AR39)+72,0)</f>
        <v>166.098227002071</v>
      </c>
      <c r="AP59" s="154">
        <f>HLOOKUP(AP$55,'Jadual2&amp;3-Industryindex'!$K$9:$MP$148,ROWS(AS$38:AS39)+72,0)</f>
        <v>81.6116872894148</v>
      </c>
      <c r="AQ59" s="154">
        <f>HLOOKUP(AQ$55,'Jadual2&amp;3-Industryindex'!$K$9:$MP$148,ROWS(AT$38:AT39)+72,0)</f>
        <v>314.056750350692</v>
      </c>
      <c r="AR59" s="154">
        <f>HLOOKUP(AR$55,'Jadual2&amp;3-Industryindex'!$K$9:$MP$148,ROWS(AU$38:AU39)+72,0)</f>
        <v>93.6512964325531</v>
      </c>
      <c r="AS59" s="154">
        <f>HLOOKUP(AS$55,'Jadual2&amp;3-Industryindex'!$K$9:$MP$148,ROWS(AV$38:AV39)+72,0)</f>
        <v>174.195701734545</v>
      </c>
      <c r="AT59" s="154">
        <f>HLOOKUP(AT$55,'Jadual2&amp;3-Industryindex'!$K$9:$MP$148,ROWS(AW$38:AW39)+72,0)</f>
        <v>43.5276243962617</v>
      </c>
      <c r="AU59" s="154">
        <f>HLOOKUP(AU$55,'Jadual2&amp;3-Industryindex'!$K$9:$MP$148,ROWS(AX$38:AX39)+72,0)</f>
        <v>122.962344540359</v>
      </c>
      <c r="AV59" s="154">
        <f>HLOOKUP(AV$55,'Jadual2&amp;3-Industryindex'!$K$9:$MP$148,ROWS(AY$38:AY39)+72,0)</f>
        <v>192.73678665619</v>
      </c>
      <c r="AW59" s="154">
        <f>HLOOKUP(AW$55,'Jadual2&amp;3-Industryindex'!$K$9:$MP$148,ROWS(AZ$38:AZ39)+72,0)</f>
        <v>133.242776171274</v>
      </c>
      <c r="AX59" s="154">
        <f>HLOOKUP(AX$55,'Jadual2&amp;3-Industryindex'!$K$9:$MP$148,ROWS(BA$38:BA39)+72,0)</f>
        <v>148.180922967967</v>
      </c>
      <c r="AY59" s="154">
        <f>HLOOKUP(AY$55,'Jadual2&amp;3-Industryindex'!$K$9:$MP$148,ROWS(BB$38:BB39)+72,0)</f>
        <v>118.950296661648</v>
      </c>
      <c r="AZ59" s="154">
        <f>HLOOKUP(AZ$55,'Jadual2&amp;3-Industryindex'!$K$9:$MP$148,ROWS(BC$38:BC39)+72,0)</f>
        <v>148.375108358796</v>
      </c>
      <c r="BA59" s="154">
        <f>HLOOKUP(BA$55,'Jadual2&amp;3-Industryindex'!$K$9:$MP$148,ROWS(BD$38:BD39)+72,0)</f>
        <v>131.625246253019</v>
      </c>
      <c r="BB59" s="154">
        <f>HLOOKUP(BB$55,'Jadual2&amp;3-Industryindex'!$K$9:$MP$148,ROWS(BE$38:BE39)+72,0)</f>
        <v>145.382137295025</v>
      </c>
      <c r="BC59" s="154">
        <f>HLOOKUP(BC$55,'Jadual2&amp;3-Industryindex'!$K$9:$MP$148,ROWS(BF$38:BF39)+72,0)</f>
        <v>146.521971098667</v>
      </c>
      <c r="BD59" s="154">
        <f>HLOOKUP(BD$55,'Jadual2&amp;3-Industryindex'!$K$9:$MP$148,ROWS(BG$38:BG39)+72,0)</f>
        <v>112.080394376039</v>
      </c>
      <c r="BE59" s="154">
        <f>HLOOKUP(BE$55,'Jadual2&amp;3-Industryindex'!$K$9:$MP$148,ROWS(BH$38:BH39)+72,0)</f>
        <v>86.3115216352866</v>
      </c>
      <c r="BF59" s="154">
        <f>HLOOKUP(BF$55,'Jadual2&amp;3-Industryindex'!$K$9:$MP$148,ROWS(BI$38:BI39)+72,0)</f>
        <v>148.299938750321</v>
      </c>
      <c r="BG59" s="154">
        <f>HLOOKUP(BG$55,'Jadual2&amp;3-Industryindex'!$K$9:$MP$148,ROWS(BJ$38:BJ39)+72,0)</f>
        <v>50.5496566566837</v>
      </c>
      <c r="BH59" s="154">
        <f>HLOOKUP(BH$55,'Jadual2&amp;3-Industryindex'!$K$9:$MP$148,ROWS(BK$38:BK39)+72,0)</f>
        <v>84.6938267290471</v>
      </c>
      <c r="BI59" s="154">
        <f>HLOOKUP(BI$55,'Jadual2&amp;3-Industryindex'!$K$9:$MP$148,ROWS(BL$38:BL39)+72,0)</f>
        <v>92.2719364759461</v>
      </c>
      <c r="BJ59" s="154">
        <f>HLOOKUP(BJ$55,'Jadual2&amp;3-Industryindex'!$K$9:$MP$148,ROWS(BM$38:BM39)+72,0)</f>
        <v>269.353683630543</v>
      </c>
      <c r="BK59" s="154">
        <f>HLOOKUP(BK$55,'Jadual2&amp;3-Industryindex'!$K$9:$MP$148,ROWS(BN$38:BN39)+72,0)</f>
        <v>102.149734713563</v>
      </c>
      <c r="BL59" s="154">
        <f>HLOOKUP(BL$55,'Jadual2&amp;3-Industryindex'!$K$9:$MP$148,ROWS(BO$38:BO39)+72,0)</f>
        <v>178.802528929053</v>
      </c>
      <c r="BM59" s="154">
        <f>HLOOKUP(BM$55,'Jadual2&amp;3-Industryindex'!$K$9:$MP$148,ROWS(BP$38:BP39)+72,0)</f>
        <v>90.944726971823</v>
      </c>
      <c r="BN59" s="154">
        <f>HLOOKUP(BN$55,'Jadual2&amp;3-Industryindex'!$K$9:$MP$148,ROWS(BQ$38:BQ39)+72,0)</f>
        <v>93.5674431289843</v>
      </c>
      <c r="BO59" s="154">
        <f>HLOOKUP(BO$55,'Jadual2&amp;3-Industryindex'!$K$9:$MP$148,ROWS(BR$38:BR39)+72,0)</f>
        <v>242.81865276654</v>
      </c>
      <c r="BP59" s="154">
        <f>HLOOKUP(BP$55,'Jadual2&amp;3-Industryindex'!$K$9:$MP$148,ROWS(BS$38:BS39)+72,0)</f>
        <v>111.044899692653</v>
      </c>
      <c r="BQ59" s="154">
        <f>HLOOKUP(BQ$55,'Jadual2&amp;3-Industryindex'!$K$9:$MP$148,ROWS(BT$38:BT39)+72,0)</f>
        <v>117.367546562589</v>
      </c>
      <c r="BR59" s="154">
        <f>HLOOKUP(BR$55,'Jadual2&amp;3-Industryindex'!$K$9:$MP$148,ROWS(BU$38:BU39)+72,0)</f>
        <v>172.497503100917</v>
      </c>
      <c r="BS59" s="154">
        <f>HLOOKUP(BS$55,'Jadual2&amp;3-Industryindex'!$K$9:$MP$148,ROWS(BV$38:BV39)+72,0)</f>
        <v>122.558930239725</v>
      </c>
      <c r="BT59" s="154">
        <f>HLOOKUP(BT$55,'Jadual2&amp;3-Industryindex'!$K$9:$MP$148,ROWS(BW$38:BW39)+72,0)</f>
        <v>125.830865270929</v>
      </c>
      <c r="BU59" s="154">
        <f>HLOOKUP(BU$55,'Jadual2&amp;3-Industryindex'!$K$9:$MP$148,ROWS(BX$38:BX39)+72,0)</f>
        <v>111.953256275545</v>
      </c>
      <c r="BV59" s="154">
        <f>HLOOKUP(BV$55,'Jadual2&amp;3-Industryindex'!$K$9:$MP$148,ROWS(BY$38:BY39)+72,0)</f>
        <v>61.915858184269</v>
      </c>
      <c r="BW59" s="154">
        <f>HLOOKUP(BW$55,'Jadual2&amp;3-Industryindex'!$K$9:$MP$148,ROWS(BZ$38:BZ39)+72,0)</f>
        <v>109.857887910652</v>
      </c>
      <c r="BX59" s="154">
        <f>HLOOKUP(BX$55,'Jadual2&amp;3-Industryindex'!$K$9:$MP$148,ROWS(CA$38:CA39)+72,0)</f>
        <v>118.287299104976</v>
      </c>
      <c r="BY59" s="154">
        <f>HLOOKUP(BY$55,'Jadual2&amp;3-Industryindex'!$K$9:$MP$148,ROWS(CB$38:CB39)+72,0)</f>
        <v>99.3091831616037</v>
      </c>
      <c r="BZ59" s="154">
        <f>HLOOKUP(BZ$55,'Jadual2&amp;3-Industryindex'!$K$9:$MP$148,ROWS(CC$38:CC39)+72,0)</f>
        <v>70.2799404048457</v>
      </c>
      <c r="CA59" s="154">
        <f>HLOOKUP(CA$55,'Jadual2&amp;3-Industryindex'!$K$9:$MP$148,ROWS(CD$38:CD39)+72,0)</f>
        <v>90.2586738935567</v>
      </c>
      <c r="CB59" s="154">
        <f>HLOOKUP(CB$55,'Jadual2&amp;3-Industryindex'!$K$9:$MP$148,ROWS(CE$38:CE39)+72,0)</f>
        <v>185.627197134578</v>
      </c>
      <c r="CC59" s="154">
        <f>HLOOKUP(CC$55,'Jadual2&amp;3-Industryindex'!$K$9:$MP$148,ROWS(CF$38:CF39)+72,0)</f>
        <v>123.948141726114</v>
      </c>
      <c r="CD59" s="154">
        <f>HLOOKUP(CD$55,'Jadual2&amp;3-Industryindex'!$K$9:$MP$148,ROWS(CG$38:CG39)+72,0)</f>
        <v>167.316161453216</v>
      </c>
      <c r="CE59" s="154">
        <f>HLOOKUP(CE$55,'Jadual2&amp;3-Industryindex'!$K$9:$MP$148,ROWS(CH$38:CH39)+72,0)</f>
        <v>82.4561679506334</v>
      </c>
      <c r="CF59" s="154">
        <f>HLOOKUP(CF$55,'Jadual2&amp;3-Industryindex'!$K$9:$MP$148,ROWS(CI$38:CI39)+72,0)</f>
        <v>101.012589995511</v>
      </c>
      <c r="CG59" s="154">
        <f>HLOOKUP(CG$55,'Jadual2&amp;3-Industryindex'!$K$9:$MP$148,ROWS(CJ$38:CJ39)+72,0)</f>
        <v>81.2486372193263</v>
      </c>
      <c r="CH59" s="154">
        <f>HLOOKUP(CH$55,'Jadual2&amp;3-Industryindex'!$K$9:$MP$148,ROWS(CK$38:CK39)+72,0)</f>
        <v>99.6205787378963</v>
      </c>
      <c r="CI59" s="154">
        <f>HLOOKUP(CI$55,'Jadual2&amp;3-Industryindex'!$K$9:$MP$148,ROWS(CL$38:CL39)+72,0)</f>
        <v>140.639238830159</v>
      </c>
      <c r="CJ59" s="154">
        <f>HLOOKUP(CJ$55,'Jadual2&amp;3-Industryindex'!$K$9:$MP$148,ROWS(CN$38:CN39)+72,0)</f>
        <v>167.330458549989</v>
      </c>
      <c r="CK59" s="154">
        <f>HLOOKUP(CK$55,'Jadual2&amp;3-Industryindex'!$K$9:$MP$148,ROWS(CO$38:CO39)+72,0)</f>
        <v>64.9211227910307</v>
      </c>
      <c r="CL59" s="154">
        <f>HLOOKUP(CL$55,'Jadual2&amp;3-Industryindex'!$K$9:$MP$148,ROWS(CP$38:CP39)+72,0)</f>
        <v>86.4794865413295</v>
      </c>
      <c r="CM59" s="154">
        <f>HLOOKUP(CM$55,'Jadual2&amp;3-Industryindex'!$K$9:$MP$148,ROWS(CQ$38:CQ39)+72,0)</f>
        <v>115.114019421851</v>
      </c>
      <c r="CN59" s="154">
        <f>HLOOKUP(CN$55,'Jadual2&amp;3-Industryindex'!$K$9:$MP$148,ROWS(CQ$38:CQ39)+72,0)</f>
        <v>106.975837436399</v>
      </c>
      <c r="CO59" s="154">
        <f>HLOOKUP(CO$55,'Jadual2&amp;3-Industryindex'!$K$9:$MP$148,ROWS(CR$38:CR39)+72,0)</f>
        <v>148.693113711287</v>
      </c>
      <c r="CP59" s="154">
        <f>HLOOKUP(CP$55,'Jadual2&amp;3-Industryindex'!$K$9:$MP$148,ROWS(CS$38:CS39)+72,0)</f>
        <v>169.151192923129</v>
      </c>
      <c r="CQ59" s="154">
        <f>HLOOKUP(CQ$55,'Jadual2&amp;3-Industryindex'!$K$9:$MP$148,ROWS(CT$38:CT39)+72,0)</f>
        <v>134.651330033719</v>
      </c>
      <c r="CR59" s="154">
        <f>HLOOKUP(CR$55,'Jadual2&amp;3-Industryindex'!$K$9:$MP$148,ROWS(CU$38:CU39)+72,0)</f>
        <v>206.09179382133</v>
      </c>
      <c r="CS59" s="154">
        <f>HLOOKUP(CS$55,'Jadual2&amp;3-Industryindex'!$K$9:$MP$148,ROWS(CV$38:CV39)+72,0)</f>
        <v>88.5575943481634</v>
      </c>
      <c r="CT59" s="154">
        <f>HLOOKUP(CT$55,'Jadual2&amp;3-Industryindex'!$K$9:$MP$148,ROWS(CW$38:CW39)+72,0)</f>
        <v>91.5456706940498</v>
      </c>
      <c r="CU59" s="154">
        <f>HLOOKUP(CU$55,'Jadual2&amp;3-Industryindex'!$K$9:$MP$148,ROWS(CX$38:CX39)+72,0)</f>
        <v>104.004559894561</v>
      </c>
      <c r="CV59" s="154">
        <f>HLOOKUP(CV$55,'Jadual2&amp;3-Industryindex'!$K$9:$MP$148,ROWS(CY$38:CY39)+72,0)</f>
        <v>150.853485364232</v>
      </c>
      <c r="CW59" s="154">
        <f>HLOOKUP(CW$55,'Jadual2&amp;3-Industryindex'!$K$9:$MP$148,ROWS(CZ$38:CZ39)+72,0)</f>
        <v>158.601363648141</v>
      </c>
      <c r="CX59" s="154">
        <f>HLOOKUP(CX$55,'Jadual2&amp;3-Industryindex'!$K$9:$MP$148,ROWS(DA$38:DA39)+72,0)</f>
        <v>115.345532708394</v>
      </c>
      <c r="CY59" s="154">
        <f>HLOOKUP(CY$55,'Jadual2&amp;3-Industryindex'!$K$9:$MP$148,ROWS(DB$38:DB39)+72,0)</f>
        <v>184.528625641412</v>
      </c>
      <c r="CZ59" s="154">
        <f>HLOOKUP(CZ$55,'Jadual2&amp;3-Industryindex'!$K$9:$MP$148,ROWS(DC$38:DC39)+72,0)</f>
        <v>208.493740689128</v>
      </c>
      <c r="DA59" s="154">
        <f>HLOOKUP(DA$55,'Jadual2&amp;3-Industryindex'!$K$9:$MP$148,ROWS(DD$38:DD39)+72,0)</f>
        <v>114.860024460431</v>
      </c>
      <c r="DB59" s="154">
        <f>HLOOKUP(DB$55,'Jadual2&amp;3-Industryindex'!$K$9:$MP$148,ROWS(DE$38:DE39)+72,0)</f>
        <v>137.279624680982</v>
      </c>
      <c r="DC59" s="154">
        <f>HLOOKUP(DC$55,'Jadual2&amp;3-Industryindex'!$K$9:$MP$148,ROWS(DF$38:DF39)+72,0)</f>
        <v>104.03101433798</v>
      </c>
      <c r="DD59" s="154">
        <f>HLOOKUP(DD$55,'Jadual2&amp;3-Industryindex'!$K$9:$MP$148,ROWS(DG$38:DG39)+72,0)</f>
        <v>136.603333967132</v>
      </c>
      <c r="DE59" s="154">
        <f>HLOOKUP(DE$55,'Jadual2&amp;3-Industryindex'!$K$9:$MP$148,ROWS(DH$38:DH39)+72,0)</f>
        <v>110.18915661585</v>
      </c>
      <c r="DF59" s="154">
        <f>HLOOKUP(DF$55,'Jadual2&amp;3-Industryindex'!$K$9:$MP$148,ROWS(DI$38:DI39)+72,0)</f>
        <v>218.179314220451</v>
      </c>
      <c r="DG59" s="154">
        <f>HLOOKUP(DG$55,'Jadual2&amp;3-Industryindex'!$K$9:$MP$148,ROWS(DJ$38:DJ39)+72,0)</f>
        <v>154.065631050447</v>
      </c>
      <c r="DH59" s="154">
        <f>HLOOKUP(DH$55,'Jadual2&amp;3-Industryindex'!$K$9:$MP$148,ROWS(DK$38:DK39)+72,0)</f>
        <v>96.0449283949862</v>
      </c>
      <c r="DI59" s="154">
        <f>HLOOKUP(DI$55,'Jadual2&amp;3-Industryindex'!$K$9:$MP$148,ROWS(DL$38:DL39)+72,0)</f>
        <v>146.518117018293</v>
      </c>
      <c r="DJ59" s="154">
        <f>HLOOKUP(DJ$55,'Jadual2&amp;3-Industryindex'!$K$9:$MP$148,ROWS(DM$38:DM39)+72,0)</f>
        <v>112.074397442983</v>
      </c>
      <c r="DK59" s="154">
        <f>HLOOKUP(DK$55,'Jadual2&amp;3-Industryindex'!$K$9:$MP$148,ROWS(DN$38:DN39)+72,0)</f>
        <v>28.7284194575244</v>
      </c>
      <c r="DL59" s="154">
        <f>HLOOKUP(DL$55,'Jadual2&amp;3-Industryindex'!$K$9:$MP$148,ROWS(DO$38:DO39)+72,0)</f>
        <v>185.305215626141</v>
      </c>
      <c r="DM59" s="154">
        <f>HLOOKUP(DM$55,'Jadual2&amp;3-Industryindex'!$K$9:$MP$148,ROWS(DP$38:DP39)+72,0)</f>
        <v>101.467125585979</v>
      </c>
      <c r="DN59" s="154">
        <f>HLOOKUP(DN$55,'Jadual2&amp;3-Industryindex'!$K$9:$MP$148,ROWS(DQ$38:DQ39)+72,0)</f>
        <v>138.123549572638</v>
      </c>
      <c r="DO59" s="154">
        <f>HLOOKUP(DO$55,'Jadual2&amp;3-Industryindex'!$K$9:$MP$148,ROWS(DR$38:DR39)+72,0)</f>
        <v>145.375122485853</v>
      </c>
      <c r="DP59" s="154">
        <f>HLOOKUP(DP$55,'Jadual2&amp;3-Industryindex'!$K$9:$MP$148,ROWS(DS$38:DS39)+72,0)</f>
        <v>125.757102818503</v>
      </c>
      <c r="DQ59" s="154">
        <f>HLOOKUP(DQ$55,'Jadual2&amp;3-Industryindex'!$K$9:$MP$148,ROWS(DT$38:DT39)+72,0)</f>
        <v>150.991207281118</v>
      </c>
      <c r="DR59" s="154">
        <f>HLOOKUP(DR$55,'Jadual2&amp;3-Industryindex'!$K$9:$MP$148,ROWS(DU$38:DU39)+72,0)</f>
        <v>104.237544768261</v>
      </c>
      <c r="DS59" s="154">
        <f>HLOOKUP(DS$55,'Jadual2&amp;3-Industryindex'!$K$9:$MP$148,ROWS(DV$38:DV39)+72,0)</f>
        <v>50.5834407550106</v>
      </c>
      <c r="DT59" s="154">
        <f>HLOOKUP(DT$55,'Jadual2&amp;3-Industryindex'!$K$9:$MP$148,ROWS(DW$38:DW39)+72,0)</f>
        <v>146.496571719135</v>
      </c>
      <c r="DU59" s="154">
        <f>HLOOKUP(DU$55,'Jadual2&amp;3-Industryindex'!$K$9:$MP$148,ROWS(DX$38:DX39)+72,0)</f>
        <v>79.0953743907621</v>
      </c>
      <c r="DV59" s="154">
        <f>HLOOKUP(DV$55,'Jadual2&amp;3-Industryindex'!$K$9:$MP$148,ROWS(DY$38:DY39)+72,0)</f>
        <v>192.087311690759</v>
      </c>
      <c r="DW59" s="154">
        <f>HLOOKUP(DW$55,'Jadual2&amp;3-Industryindex'!$K$9:$MP$148,ROWS(DZ$38:DZ39)+72,0)</f>
        <v>89.9877299969121</v>
      </c>
      <c r="DX59" s="154">
        <f>HLOOKUP(DX$55,'Jadual2&amp;3-Industryindex'!$K$9:$MP$148,ROWS(EA$38:EA39)+72,0)</f>
        <v>143.493327631517</v>
      </c>
      <c r="DY59" s="154">
        <f>HLOOKUP(DY$55,'Jadual2&amp;3-Industryindex'!$K$9:$MP$148,ROWS(EB$38:EB39)+72,0)</f>
        <v>170.213279865597</v>
      </c>
      <c r="DZ59" s="154">
        <f>HLOOKUP(DZ$55,'Jadual2&amp;3-Industryindex'!$K$9:$MP$148,ROWS(EC$38:EC39)+72,0)</f>
        <v>169.2772900006</v>
      </c>
      <c r="EA59" s="154">
        <f>HLOOKUP(EA$55,'Jadual2&amp;3-Industryindex'!$K$9:$MP$148,ROWS(ED$38:ED39)+72,0)</f>
        <v>110.492825939268</v>
      </c>
      <c r="EB59" s="154">
        <f>HLOOKUP(EB$55,'Jadual2&amp;3-Industryindex'!$K$9:$MP$148,ROWS(EE$38:EE39)+72,0)</f>
        <v>80.5690339209219</v>
      </c>
      <c r="EC59" s="154">
        <f>HLOOKUP(EC$55,'Jadual2&amp;3-Industryindex'!$K$9:$MP$148,ROWS(EF$38:EF39)+72,0)</f>
        <v>116.965014112826</v>
      </c>
      <c r="ED59" s="154">
        <f>HLOOKUP(ED$55,'Jadual2&amp;3-Industryindex'!$K$9:$MP$148,ROWS(EG$38:EG39)+72,0)</f>
        <v>125.913977835007</v>
      </c>
      <c r="EE59" s="154">
        <f>HLOOKUP(EE$55,'Jadual2&amp;3-Industryindex'!$K$9:$MP$148,ROWS(EH$38:EH39)+72,0)</f>
        <v>211.899678379122</v>
      </c>
      <c r="EF59" s="146">
        <v>117.717269947471</v>
      </c>
      <c r="EG59" s="146">
        <v>130.860308028741</v>
      </c>
      <c r="EH59" s="146">
        <v>124.051818347499</v>
      </c>
      <c r="EI59" s="146">
        <v>125.062421510188</v>
      </c>
      <c r="EJ59" s="146">
        <v>109.774551155055</v>
      </c>
      <c r="EK59" s="146">
        <v>108.305568621138</v>
      </c>
      <c r="EL59" s="146">
        <v>101.911056102101</v>
      </c>
      <c r="EM59" s="146">
        <v>111.813596957677</v>
      </c>
      <c r="EN59" s="146">
        <v>117.516126919654</v>
      </c>
      <c r="EO59" s="146">
        <v>126.104183827109</v>
      </c>
      <c r="EP59" s="146">
        <v>120.76157854707</v>
      </c>
      <c r="EQ59" s="146">
        <v>132.692288729519</v>
      </c>
      <c r="ER59" s="146">
        <v>125.841169772873</v>
      </c>
      <c r="ES59" s="146">
        <v>122.994831691204</v>
      </c>
      <c r="ET59" s="146">
        <v>117.672685050495</v>
      </c>
      <c r="EU59" s="146">
        <v>130.223849367884</v>
      </c>
      <c r="EV59" s="146">
        <v>100.327190345093</v>
      </c>
      <c r="EW59" s="146">
        <v>101.694593941603</v>
      </c>
      <c r="EX59" s="146">
        <v>116.367913378556</v>
      </c>
      <c r="EY59" s="146">
        <v>114.788104533062</v>
      </c>
      <c r="EZ59" s="146">
        <v>103.39299949451</v>
      </c>
      <c r="FA59" s="146">
        <v>107.884957176199</v>
      </c>
      <c r="FB59" s="146">
        <v>121.256758058354</v>
      </c>
      <c r="FC59" s="146">
        <v>116.03071046791</v>
      </c>
      <c r="FD59" s="146">
        <v>101.797334133837</v>
      </c>
      <c r="FE59" s="146">
        <v>112.612606472385</v>
      </c>
      <c r="FF59" s="146">
        <v>121.102472236961</v>
      </c>
      <c r="FG59" s="146">
        <v>121.42308505633</v>
      </c>
      <c r="FH59" s="146">
        <v>114.528073221894</v>
      </c>
      <c r="FI59" s="146">
        <v>107.920289248919</v>
      </c>
      <c r="FJ59" s="146">
        <v>113.404510832967</v>
      </c>
      <c r="FK59" s="146">
        <v>108.801586633052</v>
      </c>
      <c r="FL59" s="146">
        <v>99.9320893526659</v>
      </c>
      <c r="FM59" s="146">
        <v>112.119492947173</v>
      </c>
      <c r="FN59" s="146">
        <v>113.094458651398</v>
      </c>
      <c r="FO59" s="146">
        <v>119.490646060411</v>
      </c>
      <c r="FP59" s="146">
        <v>116.631606979471</v>
      </c>
      <c r="FQ59" s="146">
        <v>136.910394910365</v>
      </c>
      <c r="FR59" s="146">
        <v>128.67688361849</v>
      </c>
      <c r="FS59" s="146">
        <v>133.448901370978</v>
      </c>
      <c r="FT59" s="146">
        <v>148.603810075183</v>
      </c>
      <c r="FU59" s="146">
        <v>104.670481976602</v>
      </c>
      <c r="FV59" s="146">
        <v>105.816381943838</v>
      </c>
      <c r="FW59" s="146">
        <v>102.696147645102</v>
      </c>
      <c r="FX59" s="146">
        <v>110.775377755149</v>
      </c>
      <c r="FY59" s="146">
        <v>109.025105012151</v>
      </c>
      <c r="FZ59" s="146">
        <v>110.898211700566</v>
      </c>
      <c r="GA59" s="146">
        <v>108.388056071096</v>
      </c>
      <c r="GB59" s="146">
        <v>105.666697094612</v>
      </c>
      <c r="GC59" s="146">
        <v>124.067092187425</v>
      </c>
      <c r="GD59" s="146">
        <v>114.581120883822</v>
      </c>
      <c r="GE59" s="146">
        <v>106.687075093142</v>
      </c>
      <c r="GF59" s="146">
        <v>117.845821968576</v>
      </c>
      <c r="GG59" s="146">
        <v>104.855269476318</v>
      </c>
      <c r="GH59" s="146">
        <v>118.483290160821</v>
      </c>
      <c r="GI59" s="146">
        <v>107.382641849893</v>
      </c>
      <c r="GJ59" s="146">
        <v>106.156751632331</v>
      </c>
      <c r="GK59" s="146">
        <v>113.558064060806</v>
      </c>
      <c r="GL59" s="146">
        <v>101.138064366198</v>
      </c>
      <c r="GM59" s="146">
        <v>102.291174723472</v>
      </c>
      <c r="GN59" s="146">
        <v>115.193935012885</v>
      </c>
      <c r="GO59" s="146">
        <v>107.309511755198</v>
      </c>
      <c r="GP59" s="146">
        <v>114.689468266245</v>
      </c>
      <c r="GQ59" s="146">
        <v>117.706333867211</v>
      </c>
      <c r="GR59" s="146">
        <v>107.585811576526</v>
      </c>
      <c r="GS59" s="146">
        <v>112.030662664356</v>
      </c>
      <c r="GT59" s="146">
        <v>102.157859103347</v>
      </c>
      <c r="GU59" s="146">
        <v>90.2491064283529</v>
      </c>
      <c r="GV59" s="146">
        <v>105.830611462842</v>
      </c>
      <c r="GW59" s="146">
        <v>112.674077054932</v>
      </c>
      <c r="GX59" s="146">
        <v>119.038566545465</v>
      </c>
      <c r="GY59" s="146">
        <v>111.95268853862</v>
      </c>
      <c r="GZ59" s="146">
        <v>105.220272595684</v>
      </c>
      <c r="HA59" s="146">
        <v>115.107630151875</v>
      </c>
      <c r="HB59" s="146">
        <v>96.8935614748905</v>
      </c>
      <c r="HC59" s="146">
        <v>100.805248161735</v>
      </c>
      <c r="HD59" s="146">
        <v>133.762870093564</v>
      </c>
      <c r="HE59" s="146">
        <v>113.4267089865</v>
      </c>
      <c r="HF59" s="146">
        <v>91.5092298461179</v>
      </c>
      <c r="HG59" s="146">
        <v>130.541336982336</v>
      </c>
      <c r="HH59" s="146">
        <v>109.777341688452</v>
      </c>
      <c r="HI59" s="146">
        <v>124.10345016653</v>
      </c>
      <c r="HJ59" s="146">
        <v>137.37471272852</v>
      </c>
      <c r="HK59" s="146">
        <v>104.445918067364</v>
      </c>
      <c r="HL59" s="146">
        <v>83.1737202385292</v>
      </c>
      <c r="HM59" s="146">
        <v>105.464271222203</v>
      </c>
      <c r="HN59" s="146">
        <v>82.3473226880653</v>
      </c>
      <c r="HO59" s="146">
        <v>121.762026994847</v>
      </c>
      <c r="HP59" s="146">
        <v>95.0682100545088</v>
      </c>
      <c r="HQ59" s="146">
        <v>76.2117379713051</v>
      </c>
      <c r="HR59" s="146">
        <v>81.1440230229571</v>
      </c>
      <c r="HS59" s="146">
        <v>69.2307692307693</v>
      </c>
      <c r="HT59" s="146">
        <v>108.688223797379</v>
      </c>
      <c r="HU59" s="146">
        <v>96.5358887229377</v>
      </c>
      <c r="HV59" s="146">
        <v>102.473017576202</v>
      </c>
      <c r="HW59" s="146">
        <v>98.2264458368597</v>
      </c>
      <c r="HX59" s="146">
        <v>117.367298298252</v>
      </c>
      <c r="HY59" s="146">
        <v>124.339514941681</v>
      </c>
      <c r="HZ59" s="146">
        <v>125.663512312288</v>
      </c>
      <c r="IA59" s="146">
        <v>104.615624791303</v>
      </c>
      <c r="IB59" s="146">
        <v>101.384633392824</v>
      </c>
      <c r="IC59" s="146">
        <v>92.715515572188</v>
      </c>
      <c r="ID59" s="146">
        <v>97.0137009239298</v>
      </c>
      <c r="IE59" s="146">
        <v>102.675992526349</v>
      </c>
      <c r="IF59" s="146">
        <v>106.526217249308</v>
      </c>
      <c r="IG59" s="146">
        <v>109.989990855212</v>
      </c>
      <c r="IH59" s="146">
        <v>97.8488306040113</v>
      </c>
      <c r="II59" s="146">
        <v>102.741976970186</v>
      </c>
      <c r="IJ59" s="146">
        <v>91.3272340884506</v>
      </c>
      <c r="IK59" s="146">
        <v>103.894061758434</v>
      </c>
      <c r="IL59" s="146">
        <v>110.234462424018</v>
      </c>
      <c r="IM59" s="146">
        <v>108.683256037767</v>
      </c>
      <c r="IN59" s="146">
        <v>102.131465718969</v>
      </c>
    </row>
    <row r="60" spans="1:248">
      <c r="A60" s="137" t="s">
        <v>825</v>
      </c>
      <c r="B60" s="15" t="b">
        <f t="shared" si="5"/>
        <v>1</v>
      </c>
      <c r="C60" s="155">
        <f>'Jadual1-IPP'!E125</f>
        <v>114.008810108277</v>
      </c>
      <c r="F60" s="156">
        <f>HLOOKUP(F$55,'Jadual2&amp;3-Industryindex'!$K$9:$MP$148,ROWS(I$38:I40)+72,0)</f>
        <v>0</v>
      </c>
      <c r="G60" s="156">
        <f>HLOOKUP(G$55,'Jadual2&amp;3-Industryindex'!$K$9:$MP$148,ROWS(J$38:J40)+72,0)</f>
        <v>0</v>
      </c>
      <c r="H60" s="156">
        <f>HLOOKUP(H$55,'Jadual2&amp;3-Industryindex'!$K$9:$MP$148,ROWS(K$38:K40)+72,0)</f>
        <v>0</v>
      </c>
      <c r="I60" s="156">
        <f>HLOOKUP(I$55,'Jadual2&amp;3-Industryindex'!$K$9:$MP$148,ROWS(L$38:L40)+72,0)</f>
        <v>0</v>
      </c>
      <c r="J60" s="156">
        <f>HLOOKUP(J$55,'Jadual2&amp;3-Industryindex'!$K$9:$MP$148,ROWS(M$38:M40)+72,0)</f>
        <v>0</v>
      </c>
      <c r="K60" s="156">
        <f>HLOOKUP(K$55,'Jadual2&amp;3-Industryindex'!$K$9:$MP$148,ROWS(N$38:N40)+72,0)</f>
        <v>0</v>
      </c>
      <c r="L60" s="156">
        <f>HLOOKUP(L$55,'Jadual2&amp;3-Industryindex'!$K$9:$MP$148,ROWS(O$38:O40)+72,0)</f>
        <v>0</v>
      </c>
      <c r="M60" s="156">
        <f>HLOOKUP(M$55,'Jadual2&amp;3-Industryindex'!$K$9:$MP$148,ROWS(P$38:P40)+72,0)</f>
        <v>0</v>
      </c>
      <c r="N60" s="156">
        <f>HLOOKUP(N$55,'Jadual2&amp;3-Industryindex'!$K$9:$MP$148,ROWS(Q$38:Q40)+72,0)</f>
        <v>0</v>
      </c>
      <c r="O60" s="156">
        <f>HLOOKUP(O$55,'Jadual2&amp;3-Industryindex'!$K$9:$MP$148,ROWS(R$38:R40)+72,0)</f>
        <v>0</v>
      </c>
      <c r="P60" s="156">
        <f>HLOOKUP(P$55,'Jadual2&amp;3-Industryindex'!$K$9:$MP$148,ROWS(S$38:S40)+72,0)</f>
        <v>0</v>
      </c>
      <c r="Q60" s="156">
        <f>HLOOKUP(Q$55,'Jadual2&amp;3-Industryindex'!$K$9:$MP$148,ROWS(T$38:T40)+72,0)</f>
        <v>0</v>
      </c>
      <c r="R60" s="156">
        <f>HLOOKUP(R$55,'Jadual2&amp;3-Industryindex'!$K$9:$MP$148,ROWS(U$38:U40)+72,0)</f>
        <v>0</v>
      </c>
      <c r="S60" s="156">
        <f>HLOOKUP(S$55,'Jadual2&amp;3-Industryindex'!$K$9:$MP$148,ROWS(V$38:V40)+72,0)</f>
        <v>0</v>
      </c>
      <c r="T60" s="156">
        <f>HLOOKUP(T$55,'Jadual2&amp;3-Industryindex'!$K$9:$MP$148,ROWS(W$38:W40)+72,0)</f>
        <v>0</v>
      </c>
      <c r="U60" s="156">
        <f>HLOOKUP(U$55,'Jadual2&amp;3-Industryindex'!$K$9:$MP$148,ROWS(X$38:X40)+72,0)</f>
        <v>0</v>
      </c>
      <c r="V60" s="156">
        <f>HLOOKUP(V$55,'Jadual2&amp;3-Industryindex'!$K$9:$MP$148,ROWS(Y$38:Y40)+72,0)</f>
        <v>0</v>
      </c>
      <c r="W60" s="156">
        <f>HLOOKUP(W$55,'Jadual2&amp;3-Industryindex'!$K$9:$MP$148,ROWS(Z$38:Z40)+72,0)</f>
        <v>0</v>
      </c>
      <c r="X60" s="156">
        <f>HLOOKUP(X$55,'Jadual2&amp;3-Industryindex'!$K$9:$MP$148,ROWS(AA$38:AA40)+72,0)</f>
        <v>0</v>
      </c>
      <c r="Y60" s="156">
        <f>HLOOKUP(Y$55,'Jadual2&amp;3-Industryindex'!$K$9:$MP$148,ROWS(AB$38:AB40)+72,0)</f>
        <v>0</v>
      </c>
      <c r="Z60" s="156">
        <f>HLOOKUP(Z$55,'Jadual2&amp;3-Industryindex'!$K$9:$MP$148,ROWS(AC$38:AC40)+72,0)</f>
        <v>0</v>
      </c>
      <c r="AA60" s="156">
        <f>HLOOKUP(AA$55,'Jadual2&amp;3-Industryindex'!$K$9:$MP$148,ROWS(AD$38:AD40)+72,0)</f>
        <v>0</v>
      </c>
      <c r="AB60" s="156" t="e">
        <f>HLOOKUP(AB$55,'Jadual2&amp;3-Industryindex'!$K$9:$MP$148,ROWS(AE$38:AE40)+72,0)</f>
        <v>#N/A</v>
      </c>
      <c r="AC60" s="156">
        <f>HLOOKUP(AC$55,'Jadual2&amp;3-Industryindex'!$K$9:$MP$148,ROWS(AF$38:AF40)+72,0)</f>
        <v>0</v>
      </c>
      <c r="AD60" s="156">
        <f>HLOOKUP(AD$55,'Jadual2&amp;3-Industryindex'!$K$9:$MP$148,ROWS(AG$38:AG40)+72,0)</f>
        <v>0</v>
      </c>
      <c r="AE60" s="156">
        <f>HLOOKUP(AE$55,'Jadual2&amp;3-Industryindex'!$K$9:$MP$148,ROWS(AH$38:AH40)+72,0)</f>
        <v>0</v>
      </c>
      <c r="AF60" s="156">
        <f>HLOOKUP(AF$55,'Jadual2&amp;3-Industryindex'!$K$9:$MP$148,ROWS(AI$38:AI40)+72,0)</f>
        <v>0</v>
      </c>
      <c r="AG60" s="156">
        <f>HLOOKUP(AG$55,'Jadual2&amp;3-Industryindex'!$K$9:$MP$148,ROWS(AJ$38:AJ40)+72,0)</f>
        <v>0</v>
      </c>
      <c r="AH60" s="156">
        <f>HLOOKUP(AH$55,'Jadual2&amp;3-Industryindex'!$K$9:$MP$148,ROWS(AK$38:AK40)+72,0)</f>
        <v>0</v>
      </c>
      <c r="AI60" s="156">
        <f>HLOOKUP(AI$55,'Jadual2&amp;3-Industryindex'!$K$9:$MP$148,ROWS(AL$38:AL40)+72,0)</f>
        <v>0</v>
      </c>
      <c r="AJ60" s="156">
        <f>HLOOKUP(AJ$55,'Jadual2&amp;3-Industryindex'!$K$9:$MP$148,ROWS(AM$38:AM40)+72,0)</f>
        <v>0</v>
      </c>
      <c r="AK60" s="156">
        <f>HLOOKUP(AK$55,'Jadual2&amp;3-Industryindex'!$K$9:$MP$148,ROWS(AN$38:AN40)+72,0)</f>
        <v>0</v>
      </c>
      <c r="AL60" s="156">
        <f>HLOOKUP(AL$55,'Jadual2&amp;3-Industryindex'!$K$9:$MP$148,ROWS(AO$38:AO40)+72,0)</f>
        <v>0</v>
      </c>
      <c r="AM60" s="156">
        <f>HLOOKUP(AM$55,'Jadual2&amp;3-Industryindex'!$K$9:$MP$148,ROWS(AP$38:AP40)+72,0)</f>
        <v>0</v>
      </c>
      <c r="AN60" s="156">
        <f>HLOOKUP(AN$55,'Jadual2&amp;3-Industryindex'!$K$9:$MP$148,ROWS(AQ$38:AQ40)+72,0)</f>
        <v>0</v>
      </c>
      <c r="AO60" s="156">
        <f>HLOOKUP(AO$55,'Jadual2&amp;3-Industryindex'!$K$9:$MP$148,ROWS(AR$38:AR40)+72,0)</f>
        <v>0</v>
      </c>
      <c r="AP60" s="156">
        <f>HLOOKUP(AP$55,'Jadual2&amp;3-Industryindex'!$K$9:$MP$148,ROWS(AS$38:AS40)+72,0)</f>
        <v>0</v>
      </c>
      <c r="AQ60" s="156">
        <f>HLOOKUP(AQ$55,'Jadual2&amp;3-Industryindex'!$K$9:$MP$148,ROWS(AT$38:AT40)+72,0)</f>
        <v>0</v>
      </c>
      <c r="AR60" s="156">
        <f>HLOOKUP(AR$55,'Jadual2&amp;3-Industryindex'!$K$9:$MP$148,ROWS(AU$38:AU40)+72,0)</f>
        <v>0</v>
      </c>
      <c r="AS60" s="156">
        <f>HLOOKUP(AS$55,'Jadual2&amp;3-Industryindex'!$K$9:$MP$148,ROWS(AV$38:AV40)+72,0)</f>
        <v>0</v>
      </c>
      <c r="AT60" s="156">
        <f>HLOOKUP(AT$55,'Jadual2&amp;3-Industryindex'!$K$9:$MP$148,ROWS(AW$38:AW40)+72,0)</f>
        <v>0</v>
      </c>
      <c r="AU60" s="156">
        <f>HLOOKUP(AU$55,'Jadual2&amp;3-Industryindex'!$K$9:$MP$148,ROWS(AX$38:AX40)+72,0)</f>
        <v>0</v>
      </c>
      <c r="AV60" s="156">
        <f>HLOOKUP(AV$55,'Jadual2&amp;3-Industryindex'!$K$9:$MP$148,ROWS(AY$38:AY40)+72,0)</f>
        <v>0</v>
      </c>
      <c r="AW60" s="156">
        <f>HLOOKUP(AW$55,'Jadual2&amp;3-Industryindex'!$K$9:$MP$148,ROWS(AZ$38:AZ40)+72,0)</f>
        <v>0</v>
      </c>
      <c r="AX60" s="156">
        <f>HLOOKUP(AX$55,'Jadual2&amp;3-Industryindex'!$K$9:$MP$148,ROWS(BA$38:BA40)+72,0)</f>
        <v>0</v>
      </c>
      <c r="AY60" s="156">
        <f>HLOOKUP(AY$55,'Jadual2&amp;3-Industryindex'!$K$9:$MP$148,ROWS(BB$38:BB40)+72,0)</f>
        <v>0</v>
      </c>
      <c r="AZ60" s="156">
        <f>HLOOKUP(AZ$55,'Jadual2&amp;3-Industryindex'!$K$9:$MP$148,ROWS(BC$38:BC40)+72,0)</f>
        <v>0</v>
      </c>
      <c r="BA60" s="156">
        <f>HLOOKUP(BA$55,'Jadual2&amp;3-Industryindex'!$K$9:$MP$148,ROWS(BD$38:BD40)+72,0)</f>
        <v>0</v>
      </c>
      <c r="BB60" s="156">
        <f>HLOOKUP(BB$55,'Jadual2&amp;3-Industryindex'!$K$9:$MP$148,ROWS(BE$38:BE40)+72,0)</f>
        <v>0</v>
      </c>
      <c r="BC60" s="156">
        <f>HLOOKUP(BC$55,'Jadual2&amp;3-Industryindex'!$K$9:$MP$148,ROWS(BF$38:BF40)+72,0)</f>
        <v>0</v>
      </c>
      <c r="BD60" s="156">
        <f>HLOOKUP(BD$55,'Jadual2&amp;3-Industryindex'!$K$9:$MP$148,ROWS(BG$38:BG40)+72,0)</f>
        <v>0</v>
      </c>
      <c r="BE60" s="156">
        <f>HLOOKUP(BE$55,'Jadual2&amp;3-Industryindex'!$K$9:$MP$148,ROWS(BH$38:BH40)+72,0)</f>
        <v>0</v>
      </c>
      <c r="BF60" s="156">
        <f>HLOOKUP(BF$55,'Jadual2&amp;3-Industryindex'!$K$9:$MP$148,ROWS(BI$38:BI40)+72,0)</f>
        <v>0</v>
      </c>
      <c r="BG60" s="156">
        <f>HLOOKUP(BG$55,'Jadual2&amp;3-Industryindex'!$K$9:$MP$148,ROWS(BJ$38:BJ40)+72,0)</f>
        <v>0</v>
      </c>
      <c r="BH60" s="156">
        <f>HLOOKUP(BH$55,'Jadual2&amp;3-Industryindex'!$K$9:$MP$148,ROWS(BK$38:BK40)+72,0)</f>
        <v>0</v>
      </c>
      <c r="BI60" s="156">
        <f>HLOOKUP(BI$55,'Jadual2&amp;3-Industryindex'!$K$9:$MP$148,ROWS(BL$38:BL40)+72,0)</f>
        <v>0</v>
      </c>
      <c r="BJ60" s="156">
        <f>HLOOKUP(BJ$55,'Jadual2&amp;3-Industryindex'!$K$9:$MP$148,ROWS(BM$38:BM40)+72,0)</f>
        <v>0</v>
      </c>
      <c r="BK60" s="156">
        <f>HLOOKUP(BK$55,'Jadual2&amp;3-Industryindex'!$K$9:$MP$148,ROWS(BN$38:BN40)+72,0)</f>
        <v>0</v>
      </c>
      <c r="BL60" s="156">
        <f>HLOOKUP(BL$55,'Jadual2&amp;3-Industryindex'!$K$9:$MP$148,ROWS(BO$38:BO40)+72,0)</f>
        <v>0</v>
      </c>
      <c r="BM60" s="156">
        <f>HLOOKUP(BM$55,'Jadual2&amp;3-Industryindex'!$K$9:$MP$148,ROWS(BP$38:BP40)+72,0)</f>
        <v>0</v>
      </c>
      <c r="BN60" s="156">
        <f>HLOOKUP(BN$55,'Jadual2&amp;3-Industryindex'!$K$9:$MP$148,ROWS(BQ$38:BQ40)+72,0)</f>
        <v>0</v>
      </c>
      <c r="BO60" s="156">
        <f>HLOOKUP(BO$55,'Jadual2&amp;3-Industryindex'!$K$9:$MP$148,ROWS(BR$38:BR40)+72,0)</f>
        <v>0</v>
      </c>
      <c r="BP60" s="156">
        <f>HLOOKUP(BP$55,'Jadual2&amp;3-Industryindex'!$K$9:$MP$148,ROWS(BS$38:BS40)+72,0)</f>
        <v>0</v>
      </c>
      <c r="BQ60" s="156">
        <f>HLOOKUP(BQ$55,'Jadual2&amp;3-Industryindex'!$K$9:$MP$148,ROWS(BT$38:BT40)+72,0)</f>
        <v>0</v>
      </c>
      <c r="BR60" s="156">
        <f>HLOOKUP(BR$55,'Jadual2&amp;3-Industryindex'!$K$9:$MP$148,ROWS(BU$38:BU40)+72,0)</f>
        <v>0</v>
      </c>
      <c r="BS60" s="156">
        <f>HLOOKUP(BS$55,'Jadual2&amp;3-Industryindex'!$K$9:$MP$148,ROWS(BV$38:BV40)+72,0)</f>
        <v>0</v>
      </c>
      <c r="BT60" s="156">
        <f>HLOOKUP(BT$55,'Jadual2&amp;3-Industryindex'!$K$9:$MP$148,ROWS(BW$38:BW40)+72,0)</f>
        <v>0</v>
      </c>
      <c r="BU60" s="156">
        <f>HLOOKUP(BU$55,'Jadual2&amp;3-Industryindex'!$K$9:$MP$148,ROWS(BX$38:BX40)+72,0)</f>
        <v>0</v>
      </c>
      <c r="BV60" s="156">
        <f>HLOOKUP(BV$55,'Jadual2&amp;3-Industryindex'!$K$9:$MP$148,ROWS(BY$38:BY40)+72,0)</f>
        <v>0</v>
      </c>
      <c r="BW60" s="156">
        <f>HLOOKUP(BW$55,'Jadual2&amp;3-Industryindex'!$K$9:$MP$148,ROWS(BZ$38:BZ40)+72,0)</f>
        <v>0</v>
      </c>
      <c r="BX60" s="156">
        <f>HLOOKUP(BX$55,'Jadual2&amp;3-Industryindex'!$K$9:$MP$148,ROWS(CA$38:CA40)+72,0)</f>
        <v>0</v>
      </c>
      <c r="BY60" s="156">
        <f>HLOOKUP(BY$55,'Jadual2&amp;3-Industryindex'!$K$9:$MP$148,ROWS(CB$38:CB40)+72,0)</f>
        <v>0</v>
      </c>
      <c r="BZ60" s="156">
        <f>HLOOKUP(BZ$55,'Jadual2&amp;3-Industryindex'!$K$9:$MP$148,ROWS(CC$38:CC40)+72,0)</f>
        <v>0</v>
      </c>
      <c r="CA60" s="156">
        <f>HLOOKUP(CA$55,'Jadual2&amp;3-Industryindex'!$K$9:$MP$148,ROWS(CD$38:CD40)+72,0)</f>
        <v>0</v>
      </c>
      <c r="CB60" s="156">
        <f>HLOOKUP(CB$55,'Jadual2&amp;3-Industryindex'!$K$9:$MP$148,ROWS(CE$38:CE40)+72,0)</f>
        <v>0</v>
      </c>
      <c r="CC60" s="156">
        <f>HLOOKUP(CC$55,'Jadual2&amp;3-Industryindex'!$K$9:$MP$148,ROWS(CF$38:CF40)+72,0)</f>
        <v>0</v>
      </c>
      <c r="CD60" s="156">
        <f>HLOOKUP(CD$55,'Jadual2&amp;3-Industryindex'!$K$9:$MP$148,ROWS(CG$38:CG40)+72,0)</f>
        <v>0</v>
      </c>
      <c r="CE60" s="156">
        <f>HLOOKUP(CE$55,'Jadual2&amp;3-Industryindex'!$K$9:$MP$148,ROWS(CH$38:CH40)+72,0)</f>
        <v>0</v>
      </c>
      <c r="CF60" s="156">
        <f>HLOOKUP(CF$55,'Jadual2&amp;3-Industryindex'!$K$9:$MP$148,ROWS(CI$38:CI40)+72,0)</f>
        <v>0</v>
      </c>
      <c r="CG60" s="156">
        <f>HLOOKUP(CG$55,'Jadual2&amp;3-Industryindex'!$K$9:$MP$148,ROWS(CJ$38:CJ40)+72,0)</f>
        <v>0</v>
      </c>
      <c r="CH60" s="156">
        <f>HLOOKUP(CH$55,'Jadual2&amp;3-Industryindex'!$K$9:$MP$148,ROWS(CK$38:CK40)+72,0)</f>
        <v>0</v>
      </c>
      <c r="CI60" s="156">
        <f>HLOOKUP(CI$55,'Jadual2&amp;3-Industryindex'!$K$9:$MP$148,ROWS(CL$38:CL40)+72,0)</f>
        <v>0</v>
      </c>
      <c r="CJ60" s="156">
        <f>HLOOKUP(CJ$55,'Jadual2&amp;3-Industryindex'!$K$9:$MP$148,ROWS(CN$38:CN40)+72,0)</f>
        <v>0</v>
      </c>
      <c r="CK60" s="156">
        <f>HLOOKUP(CK$55,'Jadual2&amp;3-Industryindex'!$K$9:$MP$148,ROWS(CO$38:CO40)+72,0)</f>
        <v>0</v>
      </c>
      <c r="CL60" s="156">
        <f>HLOOKUP(CL$55,'Jadual2&amp;3-Industryindex'!$K$9:$MP$148,ROWS(CP$38:CP40)+72,0)</f>
        <v>0</v>
      </c>
      <c r="CM60" s="156">
        <f>HLOOKUP(CM$55,'Jadual2&amp;3-Industryindex'!$K$9:$MP$148,ROWS(CQ$38:CQ40)+72,0)</f>
        <v>0</v>
      </c>
      <c r="CN60" s="156">
        <f>HLOOKUP(CN$55,'Jadual2&amp;3-Industryindex'!$K$9:$MP$148,ROWS(CQ$38:CQ40)+72,0)</f>
        <v>0</v>
      </c>
      <c r="CO60" s="156">
        <f>HLOOKUP(CO$55,'Jadual2&amp;3-Industryindex'!$K$9:$MP$148,ROWS(CR$38:CR40)+72,0)</f>
        <v>0</v>
      </c>
      <c r="CP60" s="156">
        <f>HLOOKUP(CP$55,'Jadual2&amp;3-Industryindex'!$K$9:$MP$148,ROWS(CS$38:CS40)+72,0)</f>
        <v>0</v>
      </c>
      <c r="CQ60" s="156">
        <f>HLOOKUP(CQ$55,'Jadual2&amp;3-Industryindex'!$K$9:$MP$148,ROWS(CT$38:CT40)+72,0)</f>
        <v>0</v>
      </c>
      <c r="CR60" s="156">
        <f>HLOOKUP(CR$55,'Jadual2&amp;3-Industryindex'!$K$9:$MP$148,ROWS(CU$38:CU40)+72,0)</f>
        <v>0</v>
      </c>
      <c r="CS60" s="156">
        <f>HLOOKUP(CS$55,'Jadual2&amp;3-Industryindex'!$K$9:$MP$148,ROWS(CV$38:CV40)+72,0)</f>
        <v>0</v>
      </c>
      <c r="CT60" s="156">
        <f>HLOOKUP(CT$55,'Jadual2&amp;3-Industryindex'!$K$9:$MP$148,ROWS(CW$38:CW40)+72,0)</f>
        <v>0</v>
      </c>
      <c r="CU60" s="156">
        <f>HLOOKUP(CU$55,'Jadual2&amp;3-Industryindex'!$K$9:$MP$148,ROWS(CX$38:CX40)+72,0)</f>
        <v>0</v>
      </c>
      <c r="CV60" s="156">
        <f>HLOOKUP(CV$55,'Jadual2&amp;3-Industryindex'!$K$9:$MP$148,ROWS(CY$38:CY40)+72,0)</f>
        <v>0</v>
      </c>
      <c r="CW60" s="156">
        <f>HLOOKUP(CW$55,'Jadual2&amp;3-Industryindex'!$K$9:$MP$148,ROWS(CZ$38:CZ40)+72,0)</f>
        <v>0</v>
      </c>
      <c r="CX60" s="156">
        <f>HLOOKUP(CX$55,'Jadual2&amp;3-Industryindex'!$K$9:$MP$148,ROWS(DA$38:DA40)+72,0)</f>
        <v>0</v>
      </c>
      <c r="CY60" s="156">
        <f>HLOOKUP(CY$55,'Jadual2&amp;3-Industryindex'!$K$9:$MP$148,ROWS(DB$38:DB40)+72,0)</f>
        <v>0</v>
      </c>
      <c r="CZ60" s="156">
        <f>HLOOKUP(CZ$55,'Jadual2&amp;3-Industryindex'!$K$9:$MP$148,ROWS(DC$38:DC40)+72,0)</f>
        <v>0</v>
      </c>
      <c r="DA60" s="156">
        <f>HLOOKUP(DA$55,'Jadual2&amp;3-Industryindex'!$K$9:$MP$148,ROWS(DD$38:DD40)+72,0)</f>
        <v>0</v>
      </c>
      <c r="DB60" s="156">
        <f>HLOOKUP(DB$55,'Jadual2&amp;3-Industryindex'!$K$9:$MP$148,ROWS(DE$38:DE40)+72,0)</f>
        <v>0</v>
      </c>
      <c r="DC60" s="156">
        <f>HLOOKUP(DC$55,'Jadual2&amp;3-Industryindex'!$K$9:$MP$148,ROWS(DF$38:DF40)+72,0)</f>
        <v>0</v>
      </c>
      <c r="DD60" s="156">
        <f>HLOOKUP(DD$55,'Jadual2&amp;3-Industryindex'!$K$9:$MP$148,ROWS(DG$38:DG40)+72,0)</f>
        <v>0</v>
      </c>
      <c r="DE60" s="156">
        <f>HLOOKUP(DE$55,'Jadual2&amp;3-Industryindex'!$K$9:$MP$148,ROWS(DH$38:DH40)+72,0)</f>
        <v>0</v>
      </c>
      <c r="DF60" s="156">
        <f>HLOOKUP(DF$55,'Jadual2&amp;3-Industryindex'!$K$9:$MP$148,ROWS(DI$38:DI40)+72,0)</f>
        <v>0</v>
      </c>
      <c r="DG60" s="156">
        <f>HLOOKUP(DG$55,'Jadual2&amp;3-Industryindex'!$K$9:$MP$148,ROWS(DJ$38:DJ40)+72,0)</f>
        <v>0</v>
      </c>
      <c r="DH60" s="156">
        <f>HLOOKUP(DH$55,'Jadual2&amp;3-Industryindex'!$K$9:$MP$148,ROWS(DK$38:DK40)+72,0)</f>
        <v>0</v>
      </c>
      <c r="DI60" s="156">
        <f>HLOOKUP(DI$55,'Jadual2&amp;3-Industryindex'!$K$9:$MP$148,ROWS(DL$38:DL40)+72,0)</f>
        <v>0</v>
      </c>
      <c r="DJ60" s="156">
        <f>HLOOKUP(DJ$55,'Jadual2&amp;3-Industryindex'!$K$9:$MP$148,ROWS(DM$38:DM40)+72,0)</f>
        <v>0</v>
      </c>
      <c r="DK60" s="156">
        <f>HLOOKUP(DK$55,'Jadual2&amp;3-Industryindex'!$K$9:$MP$148,ROWS(DN$38:DN40)+72,0)</f>
        <v>0</v>
      </c>
      <c r="DL60" s="156">
        <f>HLOOKUP(DL$55,'Jadual2&amp;3-Industryindex'!$K$9:$MP$148,ROWS(DO$38:DO40)+72,0)</f>
        <v>0</v>
      </c>
      <c r="DM60" s="156">
        <f>HLOOKUP(DM$55,'Jadual2&amp;3-Industryindex'!$K$9:$MP$148,ROWS(DP$38:DP40)+72,0)</f>
        <v>0</v>
      </c>
      <c r="DN60" s="156">
        <f>HLOOKUP(DN$55,'Jadual2&amp;3-Industryindex'!$K$9:$MP$148,ROWS(DQ$38:DQ40)+72,0)</f>
        <v>0</v>
      </c>
      <c r="DO60" s="156">
        <f>HLOOKUP(DO$55,'Jadual2&amp;3-Industryindex'!$K$9:$MP$148,ROWS(DR$38:DR40)+72,0)</f>
        <v>0</v>
      </c>
      <c r="DP60" s="156">
        <f>HLOOKUP(DP$55,'Jadual2&amp;3-Industryindex'!$K$9:$MP$148,ROWS(DS$38:DS40)+72,0)</f>
        <v>0</v>
      </c>
      <c r="DQ60" s="156">
        <f>HLOOKUP(DQ$55,'Jadual2&amp;3-Industryindex'!$K$9:$MP$148,ROWS(DT$38:DT40)+72,0)</f>
        <v>0</v>
      </c>
      <c r="DR60" s="156">
        <f>HLOOKUP(DR$55,'Jadual2&amp;3-Industryindex'!$K$9:$MP$148,ROWS(DU$38:DU40)+72,0)</f>
        <v>0</v>
      </c>
      <c r="DS60" s="156">
        <f>HLOOKUP(DS$55,'Jadual2&amp;3-Industryindex'!$K$9:$MP$148,ROWS(DV$38:DV40)+72,0)</f>
        <v>0</v>
      </c>
      <c r="DT60" s="156">
        <f>HLOOKUP(DT$55,'Jadual2&amp;3-Industryindex'!$K$9:$MP$148,ROWS(DW$38:DW40)+72,0)</f>
        <v>0</v>
      </c>
      <c r="DU60" s="156">
        <f>HLOOKUP(DU$55,'Jadual2&amp;3-Industryindex'!$K$9:$MP$148,ROWS(DX$38:DX40)+72,0)</f>
        <v>0</v>
      </c>
      <c r="DV60" s="156">
        <f>HLOOKUP(DV$55,'Jadual2&amp;3-Industryindex'!$K$9:$MP$148,ROWS(DY$38:DY40)+72,0)</f>
        <v>0</v>
      </c>
      <c r="DW60" s="156">
        <f>HLOOKUP(DW$55,'Jadual2&amp;3-Industryindex'!$K$9:$MP$148,ROWS(DZ$38:DZ40)+72,0)</f>
        <v>0</v>
      </c>
      <c r="DX60" s="156">
        <f>HLOOKUP(DX$55,'Jadual2&amp;3-Industryindex'!$K$9:$MP$148,ROWS(EA$38:EA40)+72,0)</f>
        <v>0</v>
      </c>
      <c r="DY60" s="156">
        <f>HLOOKUP(DY$55,'Jadual2&amp;3-Industryindex'!$K$9:$MP$148,ROWS(EB$38:EB40)+72,0)</f>
        <v>0</v>
      </c>
      <c r="DZ60" s="156">
        <f>HLOOKUP(DZ$55,'Jadual2&amp;3-Industryindex'!$K$9:$MP$148,ROWS(EC$38:EC40)+72,0)</f>
        <v>0</v>
      </c>
      <c r="EA60" s="156">
        <f>HLOOKUP(EA$55,'Jadual2&amp;3-Industryindex'!$K$9:$MP$148,ROWS(ED$38:ED40)+72,0)</f>
        <v>0</v>
      </c>
      <c r="EB60" s="156">
        <f>HLOOKUP(EB$55,'Jadual2&amp;3-Industryindex'!$K$9:$MP$148,ROWS(EE$38:EE40)+72,0)</f>
        <v>0</v>
      </c>
      <c r="EC60" s="156">
        <f>HLOOKUP(EC$55,'Jadual2&amp;3-Industryindex'!$K$9:$MP$148,ROWS(EF$38:EF40)+72,0)</f>
        <v>0</v>
      </c>
      <c r="ED60" s="156">
        <f>HLOOKUP(ED$55,'Jadual2&amp;3-Industryindex'!$K$9:$MP$148,ROWS(EG$38:EG40)+72,0)</f>
        <v>0</v>
      </c>
      <c r="EE60" s="156">
        <f>HLOOKUP(EE$55,'Jadual2&amp;3-Industryindex'!$K$9:$MP$148,ROWS(EH$38:EH40)+72,0)</f>
        <v>0</v>
      </c>
      <c r="EF60" s="146">
        <v>117.118134877605</v>
      </c>
      <c r="EG60" s="146">
        <v>130.449492598379</v>
      </c>
      <c r="EH60" s="146">
        <v>119.810707211644</v>
      </c>
      <c r="EI60" s="146">
        <v>127.580843083734</v>
      </c>
      <c r="EJ60" s="164">
        <v>110.804599171646</v>
      </c>
      <c r="EK60" s="164">
        <v>108.969827744426</v>
      </c>
      <c r="EL60" s="164">
        <v>103.369181155168</v>
      </c>
      <c r="EM60" s="164">
        <v>105.303785627933</v>
      </c>
      <c r="EN60" s="164">
        <v>119.639912345912</v>
      </c>
      <c r="EO60" s="164">
        <v>106.920160885829</v>
      </c>
      <c r="EP60" s="164">
        <v>108.469457584113</v>
      </c>
      <c r="EQ60" s="164">
        <v>78.0435123889487</v>
      </c>
      <c r="ER60" s="164">
        <v>145.954488627238</v>
      </c>
      <c r="ES60" s="164">
        <v>102.474455278428</v>
      </c>
      <c r="ET60" s="164">
        <v>110.721300909396</v>
      </c>
      <c r="EU60" s="164">
        <v>105.143471955697</v>
      </c>
      <c r="EV60" s="164">
        <v>99.1487567170952</v>
      </c>
      <c r="EW60" s="164">
        <v>107.421670118994</v>
      </c>
      <c r="EX60" s="164">
        <v>105.052883166359</v>
      </c>
      <c r="EY60" s="164">
        <v>110.577407267496</v>
      </c>
      <c r="EZ60" s="164">
        <v>117.238501939205</v>
      </c>
      <c r="FA60" s="164">
        <v>107.88916309652</v>
      </c>
      <c r="FB60" s="164">
        <v>117.283617175901</v>
      </c>
      <c r="FC60" s="164">
        <v>132.299326359111</v>
      </c>
      <c r="FD60" s="164">
        <v>134.822382391682</v>
      </c>
      <c r="FE60" s="164">
        <v>122.282401056925</v>
      </c>
      <c r="FF60" s="164">
        <v>119.453544062426</v>
      </c>
      <c r="FG60" s="164">
        <v>119.383774747404</v>
      </c>
      <c r="FH60" s="164">
        <v>116.288944134279</v>
      </c>
      <c r="FI60" s="164">
        <v>113.035398134283</v>
      </c>
      <c r="FJ60" s="164">
        <v>109.984274141359</v>
      </c>
      <c r="FK60" s="164">
        <v>107.777021874947</v>
      </c>
      <c r="FL60" s="164">
        <v>115.934291724037</v>
      </c>
      <c r="FM60" s="164">
        <v>112.813225484084</v>
      </c>
      <c r="FN60" s="164">
        <v>124.389471999482</v>
      </c>
      <c r="FO60" s="164">
        <v>116.981718827851</v>
      </c>
      <c r="FP60" s="164">
        <v>127.805667390085</v>
      </c>
      <c r="FQ60" s="164">
        <v>137.030014305083</v>
      </c>
      <c r="FR60" s="164">
        <v>143.851197570419</v>
      </c>
      <c r="FS60" s="164">
        <v>119.31183974753</v>
      </c>
      <c r="FT60" s="164">
        <v>198.287201821746</v>
      </c>
      <c r="FU60" s="164">
        <v>101.561874035555</v>
      </c>
      <c r="FV60" s="164">
        <v>98.8510662193181</v>
      </c>
      <c r="FW60" s="164">
        <v>78.2625687359291</v>
      </c>
      <c r="FX60" s="164">
        <v>112.654279431776</v>
      </c>
      <c r="FY60" s="164">
        <v>86.8234391547965</v>
      </c>
      <c r="FZ60" s="164">
        <v>114.40688554336</v>
      </c>
      <c r="GA60" s="164">
        <v>130.316390041494</v>
      </c>
      <c r="GB60" s="164">
        <v>112.25116846983</v>
      </c>
      <c r="GC60" s="164">
        <v>108.367092844233</v>
      </c>
      <c r="GD60" s="164">
        <v>131.09356349072</v>
      </c>
      <c r="GE60" s="164">
        <v>111.914031533515</v>
      </c>
      <c r="GF60" s="164">
        <v>117.689574109419</v>
      </c>
      <c r="GG60" s="164">
        <v>108.54285898013</v>
      </c>
      <c r="GH60" s="164">
        <v>115.591053625906</v>
      </c>
      <c r="GI60" s="164">
        <v>111.68031935863</v>
      </c>
      <c r="GJ60" s="164">
        <v>109.371367253867</v>
      </c>
      <c r="GK60" s="164">
        <v>119.393527348415</v>
      </c>
      <c r="GL60" s="164">
        <v>105.819117422157</v>
      </c>
      <c r="GM60" s="164">
        <v>96.8249967671831</v>
      </c>
      <c r="GN60" s="164">
        <v>114.519794795388</v>
      </c>
      <c r="GO60" s="164">
        <v>102.541828718925</v>
      </c>
      <c r="GP60" s="164">
        <v>123.794825290778</v>
      </c>
      <c r="GQ60" s="164">
        <v>105.476451259584</v>
      </c>
      <c r="GR60" s="164">
        <v>113.590986816106</v>
      </c>
      <c r="GS60" s="164">
        <v>110.125981289698</v>
      </c>
      <c r="GT60" s="164">
        <v>128.886434124995</v>
      </c>
      <c r="GU60" s="164">
        <v>113.696120272118</v>
      </c>
      <c r="GV60" s="164">
        <v>97.7271360518517</v>
      </c>
      <c r="GW60" s="164">
        <v>117.482517482518</v>
      </c>
      <c r="GX60" s="164">
        <v>85.990901515704</v>
      </c>
      <c r="GY60" s="164">
        <v>125.112271385849</v>
      </c>
      <c r="GZ60" s="164">
        <v>98.7284319729117</v>
      </c>
      <c r="HA60" s="164">
        <v>128.914998012512</v>
      </c>
      <c r="HB60" s="164">
        <v>107.186875655655</v>
      </c>
      <c r="HC60" s="164">
        <v>101.949079597383</v>
      </c>
      <c r="HD60" s="164">
        <v>141.909031844146</v>
      </c>
      <c r="HE60" s="164">
        <v>113.433854315943</v>
      </c>
      <c r="HF60" s="164">
        <v>124.969731981222</v>
      </c>
      <c r="HG60" s="164">
        <v>132.315985550212</v>
      </c>
      <c r="HH60" s="164">
        <v>106.723022861031</v>
      </c>
      <c r="HI60" s="164">
        <v>107.71995270453</v>
      </c>
      <c r="HJ60" s="164">
        <v>117.214128367374</v>
      </c>
      <c r="HK60" s="164">
        <v>110.173997377418</v>
      </c>
      <c r="HL60" s="164">
        <v>126.810539881005</v>
      </c>
      <c r="HM60" s="164">
        <v>107.876022601544</v>
      </c>
      <c r="HN60" s="164">
        <v>125.671406070137</v>
      </c>
      <c r="HO60" s="164">
        <v>124.144958535371</v>
      </c>
      <c r="HP60" s="164">
        <v>115.561108268986</v>
      </c>
      <c r="HQ60" s="164">
        <v>71.9729865624748</v>
      </c>
      <c r="HR60" s="164">
        <v>85.4906144559725</v>
      </c>
      <c r="HS60" s="164">
        <v>109.941943136142</v>
      </c>
      <c r="HT60" s="164">
        <v>128.74078565372</v>
      </c>
      <c r="HU60" s="164">
        <v>129.673493124252</v>
      </c>
      <c r="HV60" s="164">
        <v>114.157065712751</v>
      </c>
      <c r="HW60" s="164">
        <v>132.276676958348</v>
      </c>
      <c r="HX60" s="164">
        <v>141.940097528693</v>
      </c>
      <c r="HY60" s="164">
        <v>70.1329951963988</v>
      </c>
      <c r="HZ60" s="164">
        <v>145.92643828306</v>
      </c>
      <c r="IA60" s="164">
        <v>111.027498452793</v>
      </c>
      <c r="IB60" s="164">
        <v>105.379764731549</v>
      </c>
      <c r="IC60" s="164">
        <v>93.2903225806452</v>
      </c>
      <c r="ID60" s="164">
        <v>103.834910328356</v>
      </c>
      <c r="IE60" s="164">
        <v>110.344023355671</v>
      </c>
      <c r="IF60" s="164">
        <v>106.970384846061</v>
      </c>
      <c r="IG60" s="164">
        <v>110.058503443361</v>
      </c>
      <c r="IH60" s="164">
        <v>96.1503915978421</v>
      </c>
      <c r="II60" s="164">
        <v>120.662869868791</v>
      </c>
      <c r="IJ60" s="164">
        <v>119.779310845805</v>
      </c>
      <c r="IK60" s="164">
        <v>119.89139097122</v>
      </c>
      <c r="IL60" s="164">
        <v>115.644045782678</v>
      </c>
      <c r="IM60" s="164">
        <v>112.286072357333</v>
      </c>
      <c r="IN60" s="164">
        <v>114.345464220123</v>
      </c>
    </row>
    <row r="61" spans="1:248">
      <c r="A61" s="137" t="s">
        <v>826</v>
      </c>
      <c r="B61" s="15" t="b">
        <f t="shared" si="5"/>
        <v>0</v>
      </c>
      <c r="C61" s="143">
        <f>'Jadual1-IPP'!E126</f>
        <v>111.561992076466</v>
      </c>
      <c r="D61" s="139"/>
      <c r="E61" s="138"/>
      <c r="F61" s="157">
        <f>HLOOKUP(F$55,'Jadual2&amp;3-Industryindex'!$K$9:$MP$148,ROWS(I$38:I41)+72,0)</f>
        <v>69.7767893239776</v>
      </c>
      <c r="G61" s="157">
        <f>HLOOKUP(G$55,'Jadual2&amp;3-Industryindex'!$K$9:$MP$148,ROWS(J$38:J41)+72,0)</f>
        <v>74.5605729938536</v>
      </c>
      <c r="H61" s="157">
        <f>HLOOKUP(H$55,'Jadual2&amp;3-Industryindex'!$K$9:$MP$148,ROWS(K$38:K41)+72,0)</f>
        <v>76.8444859162726</v>
      </c>
      <c r="I61" s="154">
        <f>HLOOKUP(I$55,'Jadual2&amp;3-Industryindex'!$K$9:$MP$148,ROWS(L$38:L41)+72,0)</f>
        <v>128.028124477605</v>
      </c>
      <c r="J61" s="154">
        <f>HLOOKUP(J$55,'Jadual2&amp;3-Industryindex'!$K$9:$MP$148,ROWS(M$38:M41)+72,0)</f>
        <v>112.346958459779</v>
      </c>
      <c r="K61" s="154">
        <f>HLOOKUP(K$55,'Jadual2&amp;3-Industryindex'!$K$9:$MP$148,ROWS(N$38:N41)+72,0)</f>
        <v>87.1067346523271</v>
      </c>
      <c r="L61" s="154">
        <f>HLOOKUP(L$55,'Jadual2&amp;3-Industryindex'!$K$9:$MP$148,ROWS(O$38:O41)+72,0)</f>
        <v>99.6588491572863</v>
      </c>
      <c r="M61" s="154">
        <f>HLOOKUP(M$55,'Jadual2&amp;3-Industryindex'!$K$9:$MP$148,ROWS(P$38:P41)+72,0)</f>
        <v>100.406870166132</v>
      </c>
      <c r="N61" s="154">
        <f>HLOOKUP(N$55,'Jadual2&amp;3-Industryindex'!$K$9:$MP$148,ROWS(Q$38:Q41)+72,0)</f>
        <v>107.242354039025</v>
      </c>
      <c r="O61" s="154">
        <f>HLOOKUP(O$55,'Jadual2&amp;3-Industryindex'!$K$9:$MP$148,ROWS(R$38:R41)+72,0)</f>
        <v>96.0919903811124</v>
      </c>
      <c r="P61" s="154">
        <f>HLOOKUP(P$55,'Jadual2&amp;3-Industryindex'!$K$9:$MP$148,ROWS(S$38:S41)+72,0)</f>
        <v>115.24978364498</v>
      </c>
      <c r="Q61" s="154">
        <f>HLOOKUP(Q$55,'Jadual2&amp;3-Industryindex'!$K$9:$MP$148,ROWS(T$38:T41)+72,0)</f>
        <v>136.640640413546</v>
      </c>
      <c r="R61" s="154">
        <f>HLOOKUP(R$55,'Jadual2&amp;3-Industryindex'!$K$9:$MP$148,ROWS(U$38:U41)+72,0)</f>
        <v>96.7850223691796</v>
      </c>
      <c r="S61" s="154">
        <f>HLOOKUP(S$55,'Jadual2&amp;3-Industryindex'!$K$9:$MP$148,ROWS(V$38:V41)+72,0)</f>
        <v>108.165501287734</v>
      </c>
      <c r="T61" s="154">
        <f>HLOOKUP(T$55,'Jadual2&amp;3-Industryindex'!$K$9:$MP$148,ROWS(W$38:W41)+72,0)</f>
        <v>90.080923305906</v>
      </c>
      <c r="U61" s="154">
        <f>HLOOKUP(U$55,'Jadual2&amp;3-Industryindex'!$K$9:$MP$148,ROWS(X$38:X41)+72,0)</f>
        <v>111.151520182966</v>
      </c>
      <c r="V61" s="154">
        <f>HLOOKUP(V$55,'Jadual2&amp;3-Industryindex'!$K$9:$MP$148,ROWS(Y$38:Y41)+72,0)</f>
        <v>98.828316785071</v>
      </c>
      <c r="W61" s="154">
        <f>HLOOKUP(W$55,'Jadual2&amp;3-Industryindex'!$K$9:$MP$148,ROWS(Z$38:Z41)+72,0)</f>
        <v>90.7232817790823</v>
      </c>
      <c r="X61" s="154">
        <f>HLOOKUP(X$55,'Jadual2&amp;3-Industryindex'!$K$9:$MP$148,ROWS(AA$38:AA41)+72,0)</f>
        <v>119.578272511608</v>
      </c>
      <c r="Y61" s="154">
        <f>HLOOKUP(Y$55,'Jadual2&amp;3-Industryindex'!$K$9:$MP$148,ROWS(AB$38:AB41)+72,0)</f>
        <v>101.211872888853</v>
      </c>
      <c r="Z61" s="154">
        <f>HLOOKUP(Z$55,'Jadual2&amp;3-Industryindex'!$K$9:$MP$148,ROWS(AC$38:AC41)+72,0)</f>
        <v>117.835041139274</v>
      </c>
      <c r="AA61" s="154">
        <f>HLOOKUP(AA$55,'Jadual2&amp;3-Industryindex'!$K$9:$MP$148,ROWS(AD$38:AD41)+72,0)</f>
        <v>114.578465187928</v>
      </c>
      <c r="AB61" s="154" t="e">
        <f>HLOOKUP(AB$55,'Jadual2&amp;3-Industryindex'!$K$9:$MP$148,ROWS(AE$38:AE41)+72,0)</f>
        <v>#N/A</v>
      </c>
      <c r="AC61" s="154">
        <f>HLOOKUP(AC$55,'Jadual2&amp;3-Industryindex'!$K$9:$MP$148,ROWS(AF$38:AF41)+72,0)</f>
        <v>96.2897117453868</v>
      </c>
      <c r="AD61" s="154">
        <f>HLOOKUP(AD$55,'Jadual2&amp;3-Industryindex'!$K$9:$MP$148,ROWS(AG$38:AG41)+72,0)</f>
        <v>97.4096363379036</v>
      </c>
      <c r="AE61" s="154">
        <f>HLOOKUP(AE$55,'Jadual2&amp;3-Industryindex'!$K$9:$MP$148,ROWS(AH$38:AH41)+72,0)</f>
        <v>98.092769272604</v>
      </c>
      <c r="AF61" s="154">
        <f>HLOOKUP(AF$55,'Jadual2&amp;3-Industryindex'!$K$9:$MP$148,ROWS(AI$38:AI41)+72,0)</f>
        <v>73.147871783993</v>
      </c>
      <c r="AG61" s="154">
        <f>HLOOKUP(AG$55,'Jadual2&amp;3-Industryindex'!$K$9:$MP$148,ROWS(AJ$38:AJ41)+72,0)</f>
        <v>95.9911874250208</v>
      </c>
      <c r="AH61" s="154">
        <f>HLOOKUP(AH$55,'Jadual2&amp;3-Industryindex'!$K$9:$MP$148,ROWS(AK$38:AK41)+72,0)</f>
        <v>85.6065887795372</v>
      </c>
      <c r="AI61" s="154">
        <f>HLOOKUP(AI$55,'Jadual2&amp;3-Industryindex'!$K$9:$MP$148,ROWS(AL$38:AL41)+72,0)</f>
        <v>93.8070479266278</v>
      </c>
      <c r="AJ61" s="154">
        <f>HLOOKUP(AJ$55,'Jadual2&amp;3-Industryindex'!$K$9:$MP$148,ROWS(AM$38:AM41)+72,0)</f>
        <v>69.1168885939651</v>
      </c>
      <c r="AK61" s="154">
        <f>HLOOKUP(AK$55,'Jadual2&amp;3-Industryindex'!$K$9:$MP$148,ROWS(AN$38:AN41)+72,0)</f>
        <v>140.226153762606</v>
      </c>
      <c r="AL61" s="154">
        <f>HLOOKUP(AL$55,'Jadual2&amp;3-Industryindex'!$K$9:$MP$148,ROWS(AO$38:AO41)+72,0)</f>
        <v>112.961855757762</v>
      </c>
      <c r="AM61" s="154">
        <f>HLOOKUP(AM$55,'Jadual2&amp;3-Industryindex'!$K$9:$MP$148,ROWS(AP$38:AP41)+72,0)</f>
        <v>84.6127729123277</v>
      </c>
      <c r="AN61" s="154">
        <f>HLOOKUP(AN$55,'Jadual2&amp;3-Industryindex'!$K$9:$MP$148,ROWS(AQ$38:AQ41)+72,0)</f>
        <v>90.0637225429243</v>
      </c>
      <c r="AO61" s="154">
        <f>HLOOKUP(AO$55,'Jadual2&amp;3-Industryindex'!$K$9:$MP$148,ROWS(AR$38:AR41)+72,0)</f>
        <v>103.852232256925</v>
      </c>
      <c r="AP61" s="154">
        <f>HLOOKUP(AP$55,'Jadual2&amp;3-Industryindex'!$K$9:$MP$148,ROWS(AS$38:AS41)+72,0)</f>
        <v>102.173935541753</v>
      </c>
      <c r="AQ61" s="154">
        <f>HLOOKUP(AQ$55,'Jadual2&amp;3-Industryindex'!$K$9:$MP$148,ROWS(AT$38:AT41)+72,0)</f>
        <v>81.8145932946134</v>
      </c>
      <c r="AR61" s="154">
        <f>HLOOKUP(AR$55,'Jadual2&amp;3-Industryindex'!$K$9:$MP$148,ROWS(AU$38:AU41)+72,0)</f>
        <v>96.3191334722102</v>
      </c>
      <c r="AS61" s="154">
        <f>HLOOKUP(AS$55,'Jadual2&amp;3-Industryindex'!$K$9:$MP$148,ROWS(AV$38:AV41)+72,0)</f>
        <v>82.9361608991889</v>
      </c>
      <c r="AT61" s="154">
        <f>HLOOKUP(AT$55,'Jadual2&amp;3-Industryindex'!$K$9:$MP$148,ROWS(AW$38:AW41)+72,0)</f>
        <v>88.8275653365644</v>
      </c>
      <c r="AU61" s="154">
        <f>HLOOKUP(AU$55,'Jadual2&amp;3-Industryindex'!$K$9:$MP$148,ROWS(AX$38:AX41)+72,0)</f>
        <v>112.904998404371</v>
      </c>
      <c r="AV61" s="154">
        <f>HLOOKUP(AV$55,'Jadual2&amp;3-Industryindex'!$K$9:$MP$148,ROWS(AY$38:AY41)+72,0)</f>
        <v>93.9007666854384</v>
      </c>
      <c r="AW61" s="154">
        <f>HLOOKUP(AW$55,'Jadual2&amp;3-Industryindex'!$K$9:$MP$148,ROWS(AZ$38:AZ41)+72,0)</f>
        <v>94.8380112707005</v>
      </c>
      <c r="AX61" s="154">
        <f>HLOOKUP(AX$55,'Jadual2&amp;3-Industryindex'!$K$9:$MP$148,ROWS(BA$38:BA41)+72,0)</f>
        <v>72.0112784945833</v>
      </c>
      <c r="AY61" s="154">
        <f>HLOOKUP(AY$55,'Jadual2&amp;3-Industryindex'!$K$9:$MP$148,ROWS(BB$38:BB41)+72,0)</f>
        <v>107.81538204433</v>
      </c>
      <c r="AZ61" s="154">
        <f>HLOOKUP(AZ$55,'Jadual2&amp;3-Industryindex'!$K$9:$MP$148,ROWS(BC$38:BC41)+72,0)</f>
        <v>82.8252718130027</v>
      </c>
      <c r="BA61" s="154">
        <f>HLOOKUP(BA$55,'Jadual2&amp;3-Industryindex'!$K$9:$MP$148,ROWS(BD$38:BD41)+72,0)</f>
        <v>99.6181775885467</v>
      </c>
      <c r="BB61" s="154">
        <f>HLOOKUP(BB$55,'Jadual2&amp;3-Industryindex'!$K$9:$MP$148,ROWS(BE$38:BE41)+72,0)</f>
        <v>88.0789807158231</v>
      </c>
      <c r="BC61" s="154">
        <f>HLOOKUP(BC$55,'Jadual2&amp;3-Industryindex'!$K$9:$MP$148,ROWS(BF$38:BF41)+72,0)</f>
        <v>88.0504173318025</v>
      </c>
      <c r="BD61" s="154">
        <f>HLOOKUP(BD$55,'Jadual2&amp;3-Industryindex'!$K$9:$MP$148,ROWS(BG$38:BG41)+72,0)</f>
        <v>103.700801198479</v>
      </c>
      <c r="BE61" s="154">
        <f>HLOOKUP(BE$55,'Jadual2&amp;3-Industryindex'!$K$9:$MP$148,ROWS(BH$38:BH41)+72,0)</f>
        <v>103.220023341446</v>
      </c>
      <c r="BF61" s="154">
        <f>HLOOKUP(BF$55,'Jadual2&amp;3-Industryindex'!$K$9:$MP$148,ROWS(BI$38:BI41)+72,0)</f>
        <v>102.655928474736</v>
      </c>
      <c r="BG61" s="154">
        <f>HLOOKUP(BG$55,'Jadual2&amp;3-Industryindex'!$K$9:$MP$148,ROWS(BJ$38:BJ41)+72,0)</f>
        <v>107.652448584405</v>
      </c>
      <c r="BH61" s="154">
        <f>HLOOKUP(BH$55,'Jadual2&amp;3-Industryindex'!$K$9:$MP$148,ROWS(BK$38:BK41)+72,0)</f>
        <v>118.744595855236</v>
      </c>
      <c r="BI61" s="154">
        <f>HLOOKUP(BI$55,'Jadual2&amp;3-Industryindex'!$K$9:$MP$148,ROWS(BL$38:BL41)+72,0)</f>
        <v>103.79111646141</v>
      </c>
      <c r="BJ61" s="154">
        <f>HLOOKUP(BJ$55,'Jadual2&amp;3-Industryindex'!$K$9:$MP$148,ROWS(BM$38:BM41)+72,0)</f>
        <v>91.5530327620245</v>
      </c>
      <c r="BK61" s="154">
        <f>HLOOKUP(BK$55,'Jadual2&amp;3-Industryindex'!$K$9:$MP$148,ROWS(BN$38:BN41)+72,0)</f>
        <v>88.6286787934697</v>
      </c>
      <c r="BL61" s="154">
        <f>HLOOKUP(BL$55,'Jadual2&amp;3-Industryindex'!$K$9:$MP$148,ROWS(BO$38:BO41)+72,0)</f>
        <v>77.3080256945898</v>
      </c>
      <c r="BM61" s="154">
        <f>HLOOKUP(BM$55,'Jadual2&amp;3-Industryindex'!$K$9:$MP$148,ROWS(BP$38:BP41)+72,0)</f>
        <v>85.6988163459695</v>
      </c>
      <c r="BN61" s="154">
        <f>HLOOKUP(BN$55,'Jadual2&amp;3-Industryindex'!$K$9:$MP$148,ROWS(BQ$38:BQ41)+72,0)</f>
        <v>96.0756274787195</v>
      </c>
      <c r="BO61" s="154">
        <f>HLOOKUP(BO$55,'Jadual2&amp;3-Industryindex'!$K$9:$MP$148,ROWS(BR$38:BR41)+72,0)</f>
        <v>95.981911634913</v>
      </c>
      <c r="BP61" s="154">
        <f>HLOOKUP(BP$55,'Jadual2&amp;3-Industryindex'!$K$9:$MP$148,ROWS(BS$38:BS41)+72,0)</f>
        <v>89.465049496837</v>
      </c>
      <c r="BQ61" s="154">
        <f>HLOOKUP(BQ$55,'Jadual2&amp;3-Industryindex'!$K$9:$MP$148,ROWS(BT$38:BT41)+72,0)</f>
        <v>102.948399810487</v>
      </c>
      <c r="BR61" s="154">
        <f>HLOOKUP(BR$55,'Jadual2&amp;3-Industryindex'!$K$9:$MP$148,ROWS(BU$38:BU41)+72,0)</f>
        <v>101.604106897952</v>
      </c>
      <c r="BS61" s="154">
        <f>HLOOKUP(BS$55,'Jadual2&amp;3-Industryindex'!$K$9:$MP$148,ROWS(BV$38:BV41)+72,0)</f>
        <v>101.731211465582</v>
      </c>
      <c r="BT61" s="154">
        <f>HLOOKUP(BT$55,'Jadual2&amp;3-Industryindex'!$K$9:$MP$148,ROWS(BW$38:BW41)+72,0)</f>
        <v>107.082318913546</v>
      </c>
      <c r="BU61" s="154">
        <f>HLOOKUP(BU$55,'Jadual2&amp;3-Industryindex'!$K$9:$MP$148,ROWS(BX$38:BX41)+72,0)</f>
        <v>101.873128279726</v>
      </c>
      <c r="BV61" s="154">
        <f>HLOOKUP(BV$55,'Jadual2&amp;3-Industryindex'!$K$9:$MP$148,ROWS(BY$38:BY41)+72,0)</f>
        <v>91.4142668261141</v>
      </c>
      <c r="BW61" s="154">
        <f>HLOOKUP(BW$55,'Jadual2&amp;3-Industryindex'!$K$9:$MP$148,ROWS(BZ$38:BZ41)+72,0)</f>
        <v>92.3679636445563</v>
      </c>
      <c r="BX61" s="154">
        <f>HLOOKUP(BX$55,'Jadual2&amp;3-Industryindex'!$K$9:$MP$148,ROWS(CA$38:CA41)+72,0)</f>
        <v>82.9225224972166</v>
      </c>
      <c r="BY61" s="154">
        <f>HLOOKUP(BY$55,'Jadual2&amp;3-Industryindex'!$K$9:$MP$148,ROWS(CB$38:CB41)+72,0)</f>
        <v>83.8338644944206</v>
      </c>
      <c r="BZ61" s="154">
        <f>HLOOKUP(BZ$55,'Jadual2&amp;3-Industryindex'!$K$9:$MP$148,ROWS(CC$38:CC41)+72,0)</f>
        <v>116.787453906127</v>
      </c>
      <c r="CA61" s="154">
        <f>HLOOKUP(CA$55,'Jadual2&amp;3-Industryindex'!$K$9:$MP$148,ROWS(CD$38:CD41)+72,0)</f>
        <v>101.213957084492</v>
      </c>
      <c r="CB61" s="154">
        <f>HLOOKUP(CB$55,'Jadual2&amp;3-Industryindex'!$K$9:$MP$148,ROWS(CE$38:CE41)+72,0)</f>
        <v>92.4714043156254</v>
      </c>
      <c r="CC61" s="154">
        <f>HLOOKUP(CC$55,'Jadual2&amp;3-Industryindex'!$K$9:$MP$148,ROWS(CF$38:CF41)+72,0)</f>
        <v>92.3898311953541</v>
      </c>
      <c r="CD61" s="154">
        <f>HLOOKUP(CD$55,'Jadual2&amp;3-Industryindex'!$K$9:$MP$148,ROWS(CG$38:CG41)+72,0)</f>
        <v>100.26986620933</v>
      </c>
      <c r="CE61" s="154">
        <f>HLOOKUP(CE$55,'Jadual2&amp;3-Industryindex'!$K$9:$MP$148,ROWS(CH$38:CH41)+72,0)</f>
        <v>88.0926172068293</v>
      </c>
      <c r="CF61" s="154">
        <f>HLOOKUP(CF$55,'Jadual2&amp;3-Industryindex'!$K$9:$MP$148,ROWS(CI$38:CI41)+72,0)</f>
        <v>81.4883748845325</v>
      </c>
      <c r="CG61" s="154">
        <f>HLOOKUP(CG$55,'Jadual2&amp;3-Industryindex'!$K$9:$MP$148,ROWS(CJ$38:CJ41)+72,0)</f>
        <v>119.59704730583</v>
      </c>
      <c r="CH61" s="154">
        <f>HLOOKUP(CH$55,'Jadual2&amp;3-Industryindex'!$K$9:$MP$148,ROWS(CK$38:CK41)+72,0)</f>
        <v>87.4902509373964</v>
      </c>
      <c r="CI61" s="154">
        <f>HLOOKUP(CI$55,'Jadual2&amp;3-Industryindex'!$K$9:$MP$148,ROWS(CL$38:CL41)+72,0)</f>
        <v>104.250272350437</v>
      </c>
      <c r="CJ61" s="154">
        <f>HLOOKUP(CJ$55,'Jadual2&amp;3-Industryindex'!$K$9:$MP$148,ROWS(CN$38:CN41)+72,0)</f>
        <v>97.8460935145783</v>
      </c>
      <c r="CK61" s="154">
        <f>HLOOKUP(CK$55,'Jadual2&amp;3-Industryindex'!$K$9:$MP$148,ROWS(CO$38:CO41)+72,0)</f>
        <v>89.4174767194046</v>
      </c>
      <c r="CL61" s="154">
        <f>HLOOKUP(CL$55,'Jadual2&amp;3-Industryindex'!$K$9:$MP$148,ROWS(CP$38:CP41)+72,0)</f>
        <v>103.266933261324</v>
      </c>
      <c r="CM61" s="154">
        <f>HLOOKUP(CM$55,'Jadual2&amp;3-Industryindex'!$K$9:$MP$148,ROWS(CQ$38:CQ41)+72,0)</f>
        <v>78.8959877147965</v>
      </c>
      <c r="CN61" s="154">
        <f>HLOOKUP(CN$55,'Jadual2&amp;3-Industryindex'!$K$9:$MP$148,ROWS(CQ$38:CQ41)+72,0)</f>
        <v>75.4422667130693</v>
      </c>
      <c r="CO61" s="154">
        <f>HLOOKUP(CO$55,'Jadual2&amp;3-Industryindex'!$K$9:$MP$148,ROWS(CR$38:CR41)+72,0)</f>
        <v>103.844577713746</v>
      </c>
      <c r="CP61" s="154">
        <f>HLOOKUP(CP$55,'Jadual2&amp;3-Industryindex'!$K$9:$MP$148,ROWS(CS$38:CS41)+72,0)</f>
        <v>99.9573301287116</v>
      </c>
      <c r="CQ61" s="154">
        <f>HLOOKUP(CQ$55,'Jadual2&amp;3-Industryindex'!$K$9:$MP$148,ROWS(CT$38:CT41)+72,0)</f>
        <v>76.9459985123924</v>
      </c>
      <c r="CR61" s="154">
        <f>HLOOKUP(CR$55,'Jadual2&amp;3-Industryindex'!$K$9:$MP$148,ROWS(CU$38:CU41)+72,0)</f>
        <v>99.9469026333548</v>
      </c>
      <c r="CS61" s="154">
        <f>HLOOKUP(CS$55,'Jadual2&amp;3-Industryindex'!$K$9:$MP$148,ROWS(CV$38:CV41)+72,0)</f>
        <v>92.8873252628517</v>
      </c>
      <c r="CT61" s="154">
        <f>HLOOKUP(CT$55,'Jadual2&amp;3-Industryindex'!$K$9:$MP$148,ROWS(CW$38:CW41)+72,0)</f>
        <v>237.2154530288</v>
      </c>
      <c r="CU61" s="154">
        <f>HLOOKUP(CU$55,'Jadual2&amp;3-Industryindex'!$K$9:$MP$148,ROWS(CX$38:CX41)+72,0)</f>
        <v>106.49222084377</v>
      </c>
      <c r="CV61" s="154">
        <f>HLOOKUP(CV$55,'Jadual2&amp;3-Industryindex'!$K$9:$MP$148,ROWS(CY$38:CY41)+72,0)</f>
        <v>94.123448177584</v>
      </c>
      <c r="CW61" s="154">
        <f>HLOOKUP(CW$55,'Jadual2&amp;3-Industryindex'!$K$9:$MP$148,ROWS(CZ$38:CZ41)+72,0)</f>
        <v>100.135551468854</v>
      </c>
      <c r="CX61" s="154">
        <f>HLOOKUP(CX$55,'Jadual2&amp;3-Industryindex'!$K$9:$MP$148,ROWS(DA$38:DA41)+72,0)</f>
        <v>105.517974458515</v>
      </c>
      <c r="CY61" s="154">
        <f>HLOOKUP(CY$55,'Jadual2&amp;3-Industryindex'!$K$9:$MP$148,ROWS(DB$38:DB41)+72,0)</f>
        <v>94.7687363174835</v>
      </c>
      <c r="CZ61" s="154">
        <f>HLOOKUP(CZ$55,'Jadual2&amp;3-Industryindex'!$K$9:$MP$148,ROWS(DC$38:DC41)+72,0)</f>
        <v>101.22465501278</v>
      </c>
      <c r="DA61" s="154">
        <f>HLOOKUP(DA$55,'Jadual2&amp;3-Industryindex'!$K$9:$MP$148,ROWS(DD$38:DD41)+72,0)</f>
        <v>81.1642520033987</v>
      </c>
      <c r="DB61" s="154">
        <f>HLOOKUP(DB$55,'Jadual2&amp;3-Industryindex'!$K$9:$MP$148,ROWS(DE$38:DE41)+72,0)</f>
        <v>91.6567035169249</v>
      </c>
      <c r="DC61" s="154">
        <f>HLOOKUP(DC$55,'Jadual2&amp;3-Industryindex'!$K$9:$MP$148,ROWS(DF$38:DF41)+72,0)</f>
        <v>121.963006453623</v>
      </c>
      <c r="DD61" s="154">
        <f>HLOOKUP(DD$55,'Jadual2&amp;3-Industryindex'!$K$9:$MP$148,ROWS(DG$38:DG41)+72,0)</f>
        <v>100.03097194244</v>
      </c>
      <c r="DE61" s="154">
        <f>HLOOKUP(DE$55,'Jadual2&amp;3-Industryindex'!$K$9:$MP$148,ROWS(DH$38:DH41)+72,0)</f>
        <v>103.16781659896</v>
      </c>
      <c r="DF61" s="154">
        <f>HLOOKUP(DF$55,'Jadual2&amp;3-Industryindex'!$K$9:$MP$148,ROWS(DI$38:DI41)+72,0)</f>
        <v>90.9489412052179</v>
      </c>
      <c r="DG61" s="154">
        <f>HLOOKUP(DG$55,'Jadual2&amp;3-Industryindex'!$K$9:$MP$148,ROWS(DJ$38:DJ41)+72,0)</f>
        <v>82.7694981774599</v>
      </c>
      <c r="DH61" s="154">
        <f>HLOOKUP(DH$55,'Jadual2&amp;3-Industryindex'!$K$9:$MP$148,ROWS(DK$38:DK41)+72,0)</f>
        <v>103.475472248648</v>
      </c>
      <c r="DI61" s="154">
        <f>HLOOKUP(DI$55,'Jadual2&amp;3-Industryindex'!$K$9:$MP$148,ROWS(DL$38:DL41)+72,0)</f>
        <v>99.6235267235251</v>
      </c>
      <c r="DJ61" s="154">
        <f>HLOOKUP(DJ$55,'Jadual2&amp;3-Industryindex'!$K$9:$MP$148,ROWS(DM$38:DM41)+72,0)</f>
        <v>88.3027001169288</v>
      </c>
      <c r="DK61" s="154">
        <f>HLOOKUP(DK$55,'Jadual2&amp;3-Industryindex'!$K$9:$MP$148,ROWS(DN$38:DN41)+72,0)</f>
        <v>85.8941006495527</v>
      </c>
      <c r="DL61" s="154">
        <f>HLOOKUP(DL$55,'Jadual2&amp;3-Industryindex'!$K$9:$MP$148,ROWS(DO$38:DO41)+72,0)</f>
        <v>96.1606245026458</v>
      </c>
      <c r="DM61" s="154">
        <f>HLOOKUP(DM$55,'Jadual2&amp;3-Industryindex'!$K$9:$MP$148,ROWS(DP$38:DP41)+72,0)</f>
        <v>91.9139645100611</v>
      </c>
      <c r="DN61" s="154">
        <f>HLOOKUP(DN$55,'Jadual2&amp;3-Industryindex'!$K$9:$MP$148,ROWS(DQ$38:DQ41)+72,0)</f>
        <v>84.6211769090787</v>
      </c>
      <c r="DO61" s="154">
        <f>HLOOKUP(DO$55,'Jadual2&amp;3-Industryindex'!$K$9:$MP$148,ROWS(DR$38:DR41)+72,0)</f>
        <v>98.5180677733113</v>
      </c>
      <c r="DP61" s="154">
        <f>HLOOKUP(DP$55,'Jadual2&amp;3-Industryindex'!$K$9:$MP$148,ROWS(DS$38:DS41)+72,0)</f>
        <v>103.890700639224</v>
      </c>
      <c r="DQ61" s="154">
        <f>HLOOKUP(DQ$55,'Jadual2&amp;3-Industryindex'!$K$9:$MP$148,ROWS(DT$38:DT41)+72,0)</f>
        <v>136.926324532819</v>
      </c>
      <c r="DR61" s="154">
        <f>HLOOKUP(DR$55,'Jadual2&amp;3-Industryindex'!$K$9:$MP$148,ROWS(DU$38:DU41)+72,0)</f>
        <v>119.100565832503</v>
      </c>
      <c r="DS61" s="154">
        <f>HLOOKUP(DS$55,'Jadual2&amp;3-Industryindex'!$K$9:$MP$148,ROWS(DV$38:DV41)+72,0)</f>
        <v>106.571496951656</v>
      </c>
      <c r="DT61" s="154">
        <f>HLOOKUP(DT$55,'Jadual2&amp;3-Industryindex'!$K$9:$MP$148,ROWS(DW$38:DW41)+72,0)</f>
        <v>89.3087696612427</v>
      </c>
      <c r="DU61" s="154">
        <f>HLOOKUP(DU$55,'Jadual2&amp;3-Industryindex'!$K$9:$MP$148,ROWS(DX$38:DX41)+72,0)</f>
        <v>119.767952210291</v>
      </c>
      <c r="DV61" s="154">
        <f>HLOOKUP(DV$55,'Jadual2&amp;3-Industryindex'!$K$9:$MP$148,ROWS(DY$38:DY41)+72,0)</f>
        <v>112.449811879331</v>
      </c>
      <c r="DW61" s="154">
        <f>HLOOKUP(DW$55,'Jadual2&amp;3-Industryindex'!$K$9:$MP$148,ROWS(DZ$38:DZ41)+72,0)</f>
        <v>94.7116325259239</v>
      </c>
      <c r="DX61" s="154">
        <f>HLOOKUP(DX$55,'Jadual2&amp;3-Industryindex'!$K$9:$MP$148,ROWS(EA$38:EA41)+72,0)</f>
        <v>65.1830977530709</v>
      </c>
      <c r="DY61" s="154">
        <f>HLOOKUP(DY$55,'Jadual2&amp;3-Industryindex'!$K$9:$MP$148,ROWS(EB$38:EB41)+72,0)</f>
        <v>106.426873129182</v>
      </c>
      <c r="DZ61" s="154">
        <f>HLOOKUP(DZ$55,'Jadual2&amp;3-Industryindex'!$K$9:$MP$148,ROWS(EC$38:EC41)+72,0)</f>
        <v>108.605737311224</v>
      </c>
      <c r="EA61" s="154">
        <f>HLOOKUP(EA$55,'Jadual2&amp;3-Industryindex'!$K$9:$MP$148,ROWS(ED$38:ED41)+72,0)</f>
        <v>100.203136792411</v>
      </c>
      <c r="EB61" s="154">
        <f>HLOOKUP(EB$55,'Jadual2&amp;3-Industryindex'!$K$9:$MP$148,ROWS(EE$38:EE41)+72,0)</f>
        <v>79.8978290889976</v>
      </c>
      <c r="EC61" s="154">
        <f>HLOOKUP(EC$55,'Jadual2&amp;3-Industryindex'!$K$9:$MP$148,ROWS(EF$38:EF41)+72,0)</f>
        <v>101.641570292796</v>
      </c>
      <c r="ED61" s="154">
        <f>HLOOKUP(ED$55,'Jadual2&amp;3-Industryindex'!$K$9:$MP$148,ROWS(EG$38:EG41)+72,0)</f>
        <v>102.746749649975</v>
      </c>
      <c r="EE61" s="154">
        <f>HLOOKUP(EE$55,'Jadual2&amp;3-Industryindex'!$K$9:$MP$148,ROWS(EH$38:EH41)+72,0)</f>
        <v>129.347283799211</v>
      </c>
      <c r="EF61" s="146">
        <v>114.470368938569</v>
      </c>
      <c r="EG61" s="146">
        <v>134.245352538136</v>
      </c>
      <c r="EH61" s="146">
        <v>124.870862798075</v>
      </c>
      <c r="EI61" s="146">
        <v>130.069045784602</v>
      </c>
      <c r="EJ61" s="146">
        <v>150.918705584691</v>
      </c>
      <c r="EK61" s="146">
        <v>112.043682446922</v>
      </c>
      <c r="EL61" s="146">
        <v>121.847001963369</v>
      </c>
      <c r="EM61" s="146">
        <v>102.936507191038</v>
      </c>
      <c r="EN61" s="146">
        <v>128.068215452444</v>
      </c>
      <c r="EO61" s="146">
        <v>103.327476904817</v>
      </c>
      <c r="EP61" s="146">
        <v>106.846608960102</v>
      </c>
      <c r="EQ61" s="146">
        <v>115.037752626997</v>
      </c>
      <c r="ER61" s="146">
        <v>138.640339343498</v>
      </c>
      <c r="ES61" s="146">
        <v>100.648064109123</v>
      </c>
      <c r="ET61" s="146">
        <v>112.126629660022</v>
      </c>
      <c r="EU61" s="146">
        <v>123.865902625777</v>
      </c>
      <c r="EV61" s="146">
        <v>107.495356577739</v>
      </c>
      <c r="EW61" s="146">
        <v>115.647755323097</v>
      </c>
      <c r="EX61" s="146">
        <v>105.052883166359</v>
      </c>
      <c r="EY61" s="146">
        <v>110.577407267496</v>
      </c>
      <c r="EZ61" s="146">
        <v>117.238501939205</v>
      </c>
      <c r="FA61" s="146">
        <v>107.88916309652</v>
      </c>
      <c r="FB61" s="146">
        <v>117.283617175901</v>
      </c>
      <c r="FC61" s="146">
        <v>143.452138247192</v>
      </c>
      <c r="FD61" s="146">
        <v>119.378388221993</v>
      </c>
      <c r="FE61" s="146">
        <v>127.494258374456</v>
      </c>
      <c r="FF61" s="146">
        <v>114.810839175903</v>
      </c>
      <c r="FG61" s="146">
        <v>127.857795803326</v>
      </c>
      <c r="FH61" s="146">
        <v>109.800922016913</v>
      </c>
      <c r="FI61" s="146">
        <v>107.693506591607</v>
      </c>
      <c r="FJ61" s="146">
        <v>124.541977556535</v>
      </c>
      <c r="FK61" s="146">
        <v>108.118543460982</v>
      </c>
      <c r="FL61" s="146">
        <v>110.374519538741</v>
      </c>
      <c r="FM61" s="146">
        <v>112.581981305114</v>
      </c>
      <c r="FN61" s="146">
        <v>128.85089664794</v>
      </c>
      <c r="FO61" s="146">
        <v>107.392318904621</v>
      </c>
      <c r="FP61" s="146">
        <v>152.432075874531</v>
      </c>
      <c r="FQ61" s="146">
        <v>183.528246416613</v>
      </c>
      <c r="FR61" s="146">
        <v>182.36254180187</v>
      </c>
      <c r="FS61" s="146">
        <v>132.204393474092</v>
      </c>
      <c r="FT61" s="146">
        <v>183.263058901384</v>
      </c>
      <c r="FU61" s="146">
        <v>111.400510590576</v>
      </c>
      <c r="FV61" s="146">
        <v>95.7134407694114</v>
      </c>
      <c r="FW61" s="146">
        <v>86.5669092010343</v>
      </c>
      <c r="FX61" s="146">
        <v>104.356045247152</v>
      </c>
      <c r="FY61" s="146">
        <v>80.8764887929089</v>
      </c>
      <c r="FZ61" s="146">
        <v>109.017714258796</v>
      </c>
      <c r="GA61" s="146">
        <v>106.198132780083</v>
      </c>
      <c r="GB61" s="146">
        <v>113.470180249607</v>
      </c>
      <c r="GC61" s="146">
        <v>80.5392549658601</v>
      </c>
      <c r="GD61" s="146">
        <v>98.5890620544088</v>
      </c>
      <c r="GE61" s="146">
        <v>112.231128336123</v>
      </c>
      <c r="GF61" s="146">
        <v>118.234031977613</v>
      </c>
      <c r="GG61" s="146">
        <v>108.788823869848</v>
      </c>
      <c r="GH61" s="146">
        <v>116.067122899721</v>
      </c>
      <c r="GI61" s="146">
        <v>135.766572569601</v>
      </c>
      <c r="GJ61" s="146">
        <v>112.666617298578</v>
      </c>
      <c r="GK61" s="146">
        <v>120.27980763694</v>
      </c>
      <c r="GL61" s="146">
        <v>109.844598142146</v>
      </c>
      <c r="GM61" s="146">
        <v>119.47554462347</v>
      </c>
      <c r="GN61" s="146">
        <v>114.519794795388</v>
      </c>
      <c r="GO61" s="146">
        <v>116.41747338726</v>
      </c>
      <c r="GP61" s="146">
        <v>128.899680364979</v>
      </c>
      <c r="GQ61" s="146">
        <v>91.0186199342826</v>
      </c>
      <c r="GR61" s="146">
        <v>112.3719390575</v>
      </c>
      <c r="GS61" s="146">
        <v>107.258656488587</v>
      </c>
      <c r="GT61" s="146">
        <v>135.197065613006</v>
      </c>
      <c r="GU61" s="146">
        <v>109.819063798777</v>
      </c>
      <c r="GV61" s="146">
        <v>101.784462057813</v>
      </c>
      <c r="GW61" s="146">
        <v>121.678321678322</v>
      </c>
      <c r="GX61" s="146">
        <v>102.514377900897</v>
      </c>
      <c r="GY61" s="146">
        <v>151.579695411432</v>
      </c>
      <c r="GZ61" s="146">
        <v>81.2218580022334</v>
      </c>
      <c r="HA61" s="146">
        <v>132.998838589745</v>
      </c>
      <c r="HB61" s="146">
        <v>113.478939082617</v>
      </c>
      <c r="HC61" s="146">
        <v>115.529779858138</v>
      </c>
      <c r="HD61" s="146">
        <v>134.580019371058</v>
      </c>
      <c r="HE61" s="146">
        <v>107.172515662715</v>
      </c>
      <c r="HF61" s="146">
        <v>124.385289027362</v>
      </c>
      <c r="HG61" s="146">
        <v>126.714829931115</v>
      </c>
      <c r="HH61" s="146">
        <v>109.774227666319</v>
      </c>
      <c r="HI61" s="146">
        <v>101.380163226039</v>
      </c>
      <c r="HJ61" s="146">
        <v>110.098051149077</v>
      </c>
      <c r="HK61" s="146">
        <v>103.354629097494</v>
      </c>
      <c r="HL61" s="146">
        <v>118.213669833629</v>
      </c>
      <c r="HM61" s="146">
        <v>110.187784104572</v>
      </c>
      <c r="HN61" s="146">
        <v>134.718048697367</v>
      </c>
      <c r="HO61" s="146">
        <v>128.124289664083</v>
      </c>
      <c r="HP61" s="146">
        <v>110.605778943005</v>
      </c>
      <c r="HQ61" s="146">
        <v>69.6826885093549</v>
      </c>
      <c r="HR61" s="146">
        <v>61.7012779537459</v>
      </c>
      <c r="HS61" s="146">
        <v>111.052467814285</v>
      </c>
      <c r="HT61" s="146">
        <v>130.04119763002</v>
      </c>
      <c r="HU61" s="146">
        <v>130.983326388134</v>
      </c>
      <c r="HV61" s="146">
        <v>100.809648016417</v>
      </c>
      <c r="HW61" s="146">
        <v>133.612805008432</v>
      </c>
      <c r="HX61" s="146">
        <v>95.3330261434266</v>
      </c>
      <c r="HY61" s="146">
        <v>102.225453560011</v>
      </c>
      <c r="HZ61" s="146">
        <v>97.9621264452638</v>
      </c>
      <c r="IA61" s="146">
        <v>96.9101376965806</v>
      </c>
      <c r="IB61" s="146">
        <v>117.137851117831</v>
      </c>
      <c r="IC61" s="146">
        <v>111.948387096774</v>
      </c>
      <c r="ID61" s="146">
        <v>118.838223718851</v>
      </c>
      <c r="IE61" s="146">
        <v>95.8363568124348</v>
      </c>
      <c r="IF61" s="146">
        <v>102.868440610495</v>
      </c>
      <c r="IG61" s="146">
        <v>104.058956976128</v>
      </c>
      <c r="IH61" s="146">
        <v>107.424117649914</v>
      </c>
      <c r="II61" s="146">
        <v>128.035381086146</v>
      </c>
      <c r="IJ61" s="146">
        <v>112.514458515791</v>
      </c>
      <c r="IK61" s="146">
        <v>127.216764764839</v>
      </c>
      <c r="IL61" s="146">
        <v>122.709906437908</v>
      </c>
      <c r="IM61" s="146">
        <v>115.999154887904</v>
      </c>
      <c r="IN61" s="146">
        <v>115.603602089667</v>
      </c>
    </row>
    <row r="62" spans="1:248">
      <c r="A62" s="137" t="s">
        <v>36</v>
      </c>
      <c r="B62" s="15" t="b">
        <f t="shared" si="5"/>
        <v>0</v>
      </c>
      <c r="C62" s="143">
        <f>'Jadual1-IPP'!E127</f>
        <v>115.140182195241</v>
      </c>
      <c r="D62" s="139"/>
      <c r="E62" s="138"/>
      <c r="F62" s="157">
        <f>HLOOKUP(F$55,'Jadual2&amp;3-Industryindex'!$K$9:$MP$148,ROWS(I$38:I42)+72,0)</f>
        <v>67.4286871963538</v>
      </c>
      <c r="G62" s="157">
        <f>HLOOKUP(G$55,'Jadual2&amp;3-Industryindex'!$K$9:$MP$148,ROWS(J$38:J42)+72,0)</f>
        <v>58.2403529986358</v>
      </c>
      <c r="H62" s="157">
        <f>HLOOKUP(H$55,'Jadual2&amp;3-Industryindex'!$K$9:$MP$148,ROWS(K$38:K42)+72,0)</f>
        <v>60.6472768297248</v>
      </c>
      <c r="I62" s="154">
        <f>HLOOKUP(I$55,'Jadual2&amp;3-Industryindex'!$K$9:$MP$148,ROWS(L$38:L42)+72,0)</f>
        <v>104.966383956286</v>
      </c>
      <c r="J62" s="154">
        <f>HLOOKUP(J$55,'Jadual2&amp;3-Industryindex'!$K$9:$MP$148,ROWS(M$38:M42)+72,0)</f>
        <v>96.0959977063947</v>
      </c>
      <c r="K62" s="154">
        <f>HLOOKUP(K$55,'Jadual2&amp;3-Industryindex'!$K$9:$MP$148,ROWS(N$38:N42)+72,0)</f>
        <v>99.3864049880761</v>
      </c>
      <c r="L62" s="154">
        <f>HLOOKUP(L$55,'Jadual2&amp;3-Industryindex'!$K$9:$MP$148,ROWS(O$38:O42)+72,0)</f>
        <v>89.4407955374949</v>
      </c>
      <c r="M62" s="154">
        <f>HLOOKUP(M$55,'Jadual2&amp;3-Industryindex'!$K$9:$MP$148,ROWS(P$38:P42)+72,0)</f>
        <v>97.2569811722694</v>
      </c>
      <c r="N62" s="154">
        <f>HLOOKUP(N$55,'Jadual2&amp;3-Industryindex'!$K$9:$MP$148,ROWS(Q$38:Q42)+72,0)</f>
        <v>83.1896293175397</v>
      </c>
      <c r="O62" s="154">
        <f>HLOOKUP(O$55,'Jadual2&amp;3-Industryindex'!$K$9:$MP$148,ROWS(R$38:R42)+72,0)</f>
        <v>77.4029374465415</v>
      </c>
      <c r="P62" s="154">
        <f>HLOOKUP(P$55,'Jadual2&amp;3-Industryindex'!$K$9:$MP$148,ROWS(S$38:S42)+72,0)</f>
        <v>91.4182686347301</v>
      </c>
      <c r="Q62" s="154">
        <f>HLOOKUP(Q$55,'Jadual2&amp;3-Industryindex'!$K$9:$MP$148,ROWS(T$38:T42)+72,0)</f>
        <v>107.176914521385</v>
      </c>
      <c r="R62" s="154">
        <f>HLOOKUP(R$55,'Jadual2&amp;3-Industryindex'!$K$9:$MP$148,ROWS(U$38:U42)+72,0)</f>
        <v>89.0267472039039</v>
      </c>
      <c r="S62" s="154">
        <f>HLOOKUP(S$55,'Jadual2&amp;3-Industryindex'!$K$9:$MP$148,ROWS(V$38:V42)+72,0)</f>
        <v>82.4976048529082</v>
      </c>
      <c r="T62" s="154">
        <f>HLOOKUP(T$55,'Jadual2&amp;3-Industryindex'!$K$9:$MP$148,ROWS(W$38:W42)+72,0)</f>
        <v>84.0779424794228</v>
      </c>
      <c r="U62" s="154">
        <f>HLOOKUP(U$55,'Jadual2&amp;3-Industryindex'!$K$9:$MP$148,ROWS(X$38:X42)+72,0)</f>
        <v>93.1516498046396</v>
      </c>
      <c r="V62" s="154">
        <f>HLOOKUP(V$55,'Jadual2&amp;3-Industryindex'!$K$9:$MP$148,ROWS(Y$38:Y42)+72,0)</f>
        <v>94.1755683886645</v>
      </c>
      <c r="W62" s="154">
        <f>HLOOKUP(W$55,'Jadual2&amp;3-Industryindex'!$K$9:$MP$148,ROWS(Z$38:Z42)+72,0)</f>
        <v>89.7840686262097</v>
      </c>
      <c r="X62" s="154">
        <f>HLOOKUP(X$55,'Jadual2&amp;3-Industryindex'!$K$9:$MP$148,ROWS(AA$38:AA42)+72,0)</f>
        <v>93.8856245950868</v>
      </c>
      <c r="Y62" s="154">
        <f>HLOOKUP(Y$55,'Jadual2&amp;3-Industryindex'!$K$9:$MP$148,ROWS(AB$38:AB42)+72,0)</f>
        <v>92.3834504819819</v>
      </c>
      <c r="Z62" s="154">
        <f>HLOOKUP(Z$55,'Jadual2&amp;3-Industryindex'!$K$9:$MP$148,ROWS(AC$38:AC42)+72,0)</f>
        <v>82.7579363102061</v>
      </c>
      <c r="AA62" s="154">
        <f>HLOOKUP(AA$55,'Jadual2&amp;3-Industryindex'!$K$9:$MP$148,ROWS(AD$38:AD42)+72,0)</f>
        <v>90.4117293385806</v>
      </c>
      <c r="AB62" s="154" t="e">
        <f>HLOOKUP(AB$55,'Jadual2&amp;3-Industryindex'!$K$9:$MP$148,ROWS(AE$38:AE42)+72,0)</f>
        <v>#N/A</v>
      </c>
      <c r="AC62" s="154">
        <f>HLOOKUP(AC$55,'Jadual2&amp;3-Industryindex'!$K$9:$MP$148,ROWS(AF$38:AF42)+72,0)</f>
        <v>80.839116840198</v>
      </c>
      <c r="AD62" s="154">
        <f>HLOOKUP(AD$55,'Jadual2&amp;3-Industryindex'!$K$9:$MP$148,ROWS(AG$38:AG42)+72,0)</f>
        <v>71.9873546029489</v>
      </c>
      <c r="AE62" s="154">
        <f>HLOOKUP(AE$55,'Jadual2&amp;3-Industryindex'!$K$9:$MP$148,ROWS(AH$38:AH42)+72,0)</f>
        <v>99.1364748300029</v>
      </c>
      <c r="AF62" s="154">
        <f>HLOOKUP(AF$55,'Jadual2&amp;3-Industryindex'!$K$9:$MP$148,ROWS(AI$38:AI42)+72,0)</f>
        <v>84.6032789402761</v>
      </c>
      <c r="AG62" s="154">
        <f>HLOOKUP(AG$55,'Jadual2&amp;3-Industryindex'!$K$9:$MP$148,ROWS(AJ$38:AJ42)+72,0)</f>
        <v>94.0458513295943</v>
      </c>
      <c r="AH62" s="154">
        <f>HLOOKUP(AH$55,'Jadual2&amp;3-Industryindex'!$K$9:$MP$148,ROWS(AK$38:AK42)+72,0)</f>
        <v>90.3629249771525</v>
      </c>
      <c r="AI62" s="154">
        <f>HLOOKUP(AI$55,'Jadual2&amp;3-Industryindex'!$K$9:$MP$148,ROWS(AL$38:AL42)+72,0)</f>
        <v>87.0294696269797</v>
      </c>
      <c r="AJ62" s="154">
        <f>HLOOKUP(AJ$55,'Jadual2&amp;3-Industryindex'!$K$9:$MP$148,ROWS(AM$38:AM42)+72,0)</f>
        <v>70.0131329695966</v>
      </c>
      <c r="AK62" s="154">
        <f>HLOOKUP(AK$55,'Jadual2&amp;3-Industryindex'!$K$9:$MP$148,ROWS(AN$38:AN42)+72,0)</f>
        <v>97.6930110447734</v>
      </c>
      <c r="AL62" s="154">
        <f>HLOOKUP(AL$55,'Jadual2&amp;3-Industryindex'!$K$9:$MP$148,ROWS(AO$38:AO42)+72,0)</f>
        <v>109.746524770869</v>
      </c>
      <c r="AM62" s="154">
        <f>HLOOKUP(AM$55,'Jadual2&amp;3-Industryindex'!$K$9:$MP$148,ROWS(AP$38:AP42)+72,0)</f>
        <v>81.8659571616355</v>
      </c>
      <c r="AN62" s="154">
        <f>HLOOKUP(AN$55,'Jadual2&amp;3-Industryindex'!$K$9:$MP$148,ROWS(AQ$38:AQ42)+72,0)</f>
        <v>94.9354530060686</v>
      </c>
      <c r="AO62" s="154">
        <f>HLOOKUP(AO$55,'Jadual2&amp;3-Industryindex'!$K$9:$MP$148,ROWS(AR$38:AR42)+72,0)</f>
        <v>95.0105832289731</v>
      </c>
      <c r="AP62" s="154">
        <f>HLOOKUP(AP$55,'Jadual2&amp;3-Industryindex'!$K$9:$MP$148,ROWS(AS$38:AS42)+72,0)</f>
        <v>89.7744292954733</v>
      </c>
      <c r="AQ62" s="154">
        <f>HLOOKUP(AQ$55,'Jadual2&amp;3-Industryindex'!$K$9:$MP$148,ROWS(AT$38:AT42)+72,0)</f>
        <v>80.744239712983</v>
      </c>
      <c r="AR62" s="154">
        <f>HLOOKUP(AR$55,'Jadual2&amp;3-Industryindex'!$K$9:$MP$148,ROWS(AU$38:AU42)+72,0)</f>
        <v>91.0813287455079</v>
      </c>
      <c r="AS62" s="154">
        <f>HLOOKUP(AS$55,'Jadual2&amp;3-Industryindex'!$K$9:$MP$148,ROWS(AV$38:AV42)+72,0)</f>
        <v>93.0221653105009</v>
      </c>
      <c r="AT62" s="154">
        <f>HLOOKUP(AT$55,'Jadual2&amp;3-Industryindex'!$K$9:$MP$148,ROWS(AW$38:AW42)+72,0)</f>
        <v>107.603444822593</v>
      </c>
      <c r="AU62" s="154">
        <f>HLOOKUP(AU$55,'Jadual2&amp;3-Industryindex'!$K$9:$MP$148,ROWS(AX$38:AX42)+72,0)</f>
        <v>74.5769789800463</v>
      </c>
      <c r="AV62" s="154">
        <f>HLOOKUP(AV$55,'Jadual2&amp;3-Industryindex'!$K$9:$MP$148,ROWS(AY$38:AY42)+72,0)</f>
        <v>81.1120323752611</v>
      </c>
      <c r="AW62" s="154">
        <f>HLOOKUP(AW$55,'Jadual2&amp;3-Industryindex'!$K$9:$MP$148,ROWS(AZ$38:AZ42)+72,0)</f>
        <v>70.0734412679097</v>
      </c>
      <c r="AX62" s="154">
        <f>HLOOKUP(AX$55,'Jadual2&amp;3-Industryindex'!$K$9:$MP$148,ROWS(BA$38:BA42)+72,0)</f>
        <v>113.607504588168</v>
      </c>
      <c r="AY62" s="154">
        <f>HLOOKUP(AY$55,'Jadual2&amp;3-Industryindex'!$K$9:$MP$148,ROWS(BB$38:BB42)+72,0)</f>
        <v>99.8810073870938</v>
      </c>
      <c r="AZ62" s="154">
        <f>HLOOKUP(AZ$55,'Jadual2&amp;3-Industryindex'!$K$9:$MP$148,ROWS(BC$38:BC42)+72,0)</f>
        <v>96.243539259849</v>
      </c>
      <c r="BA62" s="154">
        <f>HLOOKUP(BA$55,'Jadual2&amp;3-Industryindex'!$K$9:$MP$148,ROWS(BD$38:BD42)+72,0)</f>
        <v>91.9522123752553</v>
      </c>
      <c r="BB62" s="154">
        <f>HLOOKUP(BB$55,'Jadual2&amp;3-Industryindex'!$K$9:$MP$148,ROWS(BE$38:BE42)+72,0)</f>
        <v>88.6407843970378</v>
      </c>
      <c r="BC62" s="154">
        <f>HLOOKUP(BC$55,'Jadual2&amp;3-Industryindex'!$K$9:$MP$148,ROWS(BF$38:BF42)+72,0)</f>
        <v>85.3291156655867</v>
      </c>
      <c r="BD62" s="154">
        <f>HLOOKUP(BD$55,'Jadual2&amp;3-Industryindex'!$K$9:$MP$148,ROWS(BG$38:BG42)+72,0)</f>
        <v>98.1866056615773</v>
      </c>
      <c r="BE62" s="154">
        <f>HLOOKUP(BE$55,'Jadual2&amp;3-Industryindex'!$K$9:$MP$148,ROWS(BH$38:BH42)+72,0)</f>
        <v>98.4866103866684</v>
      </c>
      <c r="BF62" s="154">
        <f>HLOOKUP(BF$55,'Jadual2&amp;3-Industryindex'!$K$9:$MP$148,ROWS(BI$38:BI42)+72,0)</f>
        <v>88.1737232431952</v>
      </c>
      <c r="BG62" s="154">
        <f>HLOOKUP(BG$55,'Jadual2&amp;3-Industryindex'!$K$9:$MP$148,ROWS(BJ$38:BJ42)+72,0)</f>
        <v>92.7247808546049</v>
      </c>
      <c r="BH62" s="154">
        <f>HLOOKUP(BH$55,'Jadual2&amp;3-Industryindex'!$K$9:$MP$148,ROWS(BK$38:BK42)+72,0)</f>
        <v>98.8605782779819</v>
      </c>
      <c r="BI62" s="154">
        <f>HLOOKUP(BI$55,'Jadual2&amp;3-Industryindex'!$K$9:$MP$148,ROWS(BL$38:BL42)+72,0)</f>
        <v>94.6888801270473</v>
      </c>
      <c r="BJ62" s="154">
        <f>HLOOKUP(BJ$55,'Jadual2&amp;3-Industryindex'!$K$9:$MP$148,ROWS(BM$38:BM42)+72,0)</f>
        <v>99.6945924336643</v>
      </c>
      <c r="BK62" s="154">
        <f>HLOOKUP(BK$55,'Jadual2&amp;3-Industryindex'!$K$9:$MP$148,ROWS(BN$38:BN42)+72,0)</f>
        <v>88.1547195278611</v>
      </c>
      <c r="BL62" s="154">
        <f>HLOOKUP(BL$55,'Jadual2&amp;3-Industryindex'!$K$9:$MP$148,ROWS(BO$38:BO42)+72,0)</f>
        <v>86.7629219161941</v>
      </c>
      <c r="BM62" s="154">
        <f>HLOOKUP(BM$55,'Jadual2&amp;3-Industryindex'!$K$9:$MP$148,ROWS(BP$38:BP42)+72,0)</f>
        <v>79.3008130738923</v>
      </c>
      <c r="BN62" s="154">
        <f>HLOOKUP(BN$55,'Jadual2&amp;3-Industryindex'!$K$9:$MP$148,ROWS(BQ$38:BQ42)+72,0)</f>
        <v>89.1350714217455</v>
      </c>
      <c r="BO62" s="154">
        <f>HLOOKUP(BO$55,'Jadual2&amp;3-Industryindex'!$K$9:$MP$148,ROWS(BR$38:BR42)+72,0)</f>
        <v>88.4591760753737</v>
      </c>
      <c r="BP62" s="154">
        <f>HLOOKUP(BP$55,'Jadual2&amp;3-Industryindex'!$K$9:$MP$148,ROWS(BS$38:BS42)+72,0)</f>
        <v>90.2308052637112</v>
      </c>
      <c r="BQ62" s="154">
        <f>HLOOKUP(BQ$55,'Jadual2&amp;3-Industryindex'!$K$9:$MP$148,ROWS(BT$38:BT42)+72,0)</f>
        <v>86.6833209048465</v>
      </c>
      <c r="BR62" s="154">
        <f>HLOOKUP(BR$55,'Jadual2&amp;3-Industryindex'!$K$9:$MP$148,ROWS(BU$38:BU42)+72,0)</f>
        <v>96.0908269994973</v>
      </c>
      <c r="BS62" s="154">
        <f>HLOOKUP(BS$55,'Jadual2&amp;3-Industryindex'!$K$9:$MP$148,ROWS(BV$38:BV42)+72,0)</f>
        <v>103.770519068767</v>
      </c>
      <c r="BT62" s="154">
        <f>HLOOKUP(BT$55,'Jadual2&amp;3-Industryindex'!$K$9:$MP$148,ROWS(BW$38:BW42)+72,0)</f>
        <v>96.2609825561048</v>
      </c>
      <c r="BU62" s="154">
        <f>HLOOKUP(BU$55,'Jadual2&amp;3-Industryindex'!$K$9:$MP$148,ROWS(BX$38:BX42)+72,0)</f>
        <v>94.1187246798122</v>
      </c>
      <c r="BV62" s="154">
        <f>HLOOKUP(BV$55,'Jadual2&amp;3-Industryindex'!$K$9:$MP$148,ROWS(BY$38:BY42)+72,0)</f>
        <v>79.3370563662351</v>
      </c>
      <c r="BW62" s="154">
        <f>HLOOKUP(BW$55,'Jadual2&amp;3-Industryindex'!$K$9:$MP$148,ROWS(BZ$38:BZ42)+72,0)</f>
        <v>93.2291677044205</v>
      </c>
      <c r="BX62" s="154">
        <f>HLOOKUP(BX$55,'Jadual2&amp;3-Industryindex'!$K$9:$MP$148,ROWS(CA$38:CA42)+72,0)</f>
        <v>82.889451661011</v>
      </c>
      <c r="BY62" s="154">
        <f>HLOOKUP(BY$55,'Jadual2&amp;3-Industryindex'!$K$9:$MP$148,ROWS(CB$38:CB42)+72,0)</f>
        <v>86.3716275935987</v>
      </c>
      <c r="BZ62" s="154">
        <f>HLOOKUP(BZ$55,'Jadual2&amp;3-Industryindex'!$K$9:$MP$148,ROWS(CC$38:CC42)+72,0)</f>
        <v>109.316306398146</v>
      </c>
      <c r="CA62" s="154">
        <f>HLOOKUP(CA$55,'Jadual2&amp;3-Industryindex'!$K$9:$MP$148,ROWS(CD$38:CD42)+72,0)</f>
        <v>91.749272037709</v>
      </c>
      <c r="CB62" s="154">
        <f>HLOOKUP(CB$55,'Jadual2&amp;3-Industryindex'!$K$9:$MP$148,ROWS(CE$38:CE42)+72,0)</f>
        <v>79.4929751427748</v>
      </c>
      <c r="CC62" s="154">
        <f>HLOOKUP(CC$55,'Jadual2&amp;3-Industryindex'!$K$9:$MP$148,ROWS(CF$38:CF42)+72,0)</f>
        <v>86.5508870939127</v>
      </c>
      <c r="CD62" s="154">
        <f>HLOOKUP(CD$55,'Jadual2&amp;3-Industryindex'!$K$9:$MP$148,ROWS(CG$38:CG42)+72,0)</f>
        <v>82.016104929912</v>
      </c>
      <c r="CE62" s="154">
        <f>HLOOKUP(CE$55,'Jadual2&amp;3-Industryindex'!$K$9:$MP$148,ROWS(CH$38:CH42)+72,0)</f>
        <v>95.1144776035972</v>
      </c>
      <c r="CF62" s="154">
        <f>HLOOKUP(CF$55,'Jadual2&amp;3-Industryindex'!$K$9:$MP$148,ROWS(CI$38:CI42)+72,0)</f>
        <v>75.0366220333405</v>
      </c>
      <c r="CG62" s="154">
        <f>HLOOKUP(CG$55,'Jadual2&amp;3-Industryindex'!$K$9:$MP$148,ROWS(CJ$38:CJ42)+72,0)</f>
        <v>107.654465621694</v>
      </c>
      <c r="CH62" s="154">
        <f>HLOOKUP(CH$55,'Jadual2&amp;3-Industryindex'!$K$9:$MP$148,ROWS(CK$38:CK42)+72,0)</f>
        <v>84.0605996545442</v>
      </c>
      <c r="CI62" s="154">
        <f>HLOOKUP(CI$55,'Jadual2&amp;3-Industryindex'!$K$9:$MP$148,ROWS(CL$38:CL42)+72,0)</f>
        <v>100.684775628822</v>
      </c>
      <c r="CJ62" s="154">
        <f>HLOOKUP(CJ$55,'Jadual2&amp;3-Industryindex'!$K$9:$MP$148,ROWS(CN$38:CN42)+72,0)</f>
        <v>100.914478021542</v>
      </c>
      <c r="CK62" s="154">
        <f>HLOOKUP(CK$55,'Jadual2&amp;3-Industryindex'!$K$9:$MP$148,ROWS(CO$38:CO42)+72,0)</f>
        <v>79.0304929706925</v>
      </c>
      <c r="CL62" s="154">
        <f>HLOOKUP(CL$55,'Jadual2&amp;3-Industryindex'!$K$9:$MP$148,ROWS(CP$38:CP42)+72,0)</f>
        <v>114.624469668868</v>
      </c>
      <c r="CM62" s="154">
        <f>HLOOKUP(CM$55,'Jadual2&amp;3-Industryindex'!$K$9:$MP$148,ROWS(CQ$38:CQ42)+72,0)</f>
        <v>80.9609990367835</v>
      </c>
      <c r="CN62" s="154">
        <f>HLOOKUP(CN$55,'Jadual2&amp;3-Industryindex'!$K$9:$MP$148,ROWS(CQ$38:CQ42)+72,0)</f>
        <v>81.2335130749856</v>
      </c>
      <c r="CO62" s="154">
        <f>HLOOKUP(CO$55,'Jadual2&amp;3-Industryindex'!$K$9:$MP$148,ROWS(CR$38:CR42)+72,0)</f>
        <v>103.253955463871</v>
      </c>
      <c r="CP62" s="154">
        <f>HLOOKUP(CP$55,'Jadual2&amp;3-Industryindex'!$K$9:$MP$148,ROWS(CS$38:CS42)+72,0)</f>
        <v>82.9700925431587</v>
      </c>
      <c r="CQ62" s="154">
        <f>HLOOKUP(CQ$55,'Jadual2&amp;3-Industryindex'!$K$9:$MP$148,ROWS(CT$38:CT42)+72,0)</f>
        <v>89.8261833988334</v>
      </c>
      <c r="CR62" s="154">
        <f>HLOOKUP(CR$55,'Jadual2&amp;3-Industryindex'!$K$9:$MP$148,ROWS(CU$38:CU42)+72,0)</f>
        <v>96.8859957244614</v>
      </c>
      <c r="CS62" s="154">
        <f>HLOOKUP(CS$55,'Jadual2&amp;3-Industryindex'!$K$9:$MP$148,ROWS(CV$38:CV42)+72,0)</f>
        <v>83.8940610908382</v>
      </c>
      <c r="CT62" s="154">
        <f>HLOOKUP(CT$55,'Jadual2&amp;3-Industryindex'!$K$9:$MP$148,ROWS(CW$38:CW42)+72,0)</f>
        <v>84.6477656149437</v>
      </c>
      <c r="CU62" s="154">
        <f>HLOOKUP(CU$55,'Jadual2&amp;3-Industryindex'!$K$9:$MP$148,ROWS(CX$38:CX42)+72,0)</f>
        <v>76.2835448181216</v>
      </c>
      <c r="CV62" s="154">
        <f>HLOOKUP(CV$55,'Jadual2&amp;3-Industryindex'!$K$9:$MP$148,ROWS(CY$38:CY42)+72,0)</f>
        <v>77.7771320643009</v>
      </c>
      <c r="CW62" s="154">
        <f>HLOOKUP(CW$55,'Jadual2&amp;3-Industryindex'!$K$9:$MP$148,ROWS(CZ$38:CZ42)+72,0)</f>
        <v>83.2181867023449</v>
      </c>
      <c r="CX62" s="154">
        <f>HLOOKUP(CX$55,'Jadual2&amp;3-Industryindex'!$K$9:$MP$148,ROWS(DA$38:DA42)+72,0)</f>
        <v>59.5565114892722</v>
      </c>
      <c r="CY62" s="154">
        <f>HLOOKUP(CY$55,'Jadual2&amp;3-Industryindex'!$K$9:$MP$148,ROWS(DB$38:DB42)+72,0)</f>
        <v>78.2443042079894</v>
      </c>
      <c r="CZ62" s="154">
        <f>HLOOKUP(CZ$55,'Jadual2&amp;3-Industryindex'!$K$9:$MP$148,ROWS(DC$38:DC42)+72,0)</f>
        <v>73.760847235329</v>
      </c>
      <c r="DA62" s="154">
        <f>HLOOKUP(DA$55,'Jadual2&amp;3-Industryindex'!$K$9:$MP$148,ROWS(DD$38:DD42)+72,0)</f>
        <v>114.625926907415</v>
      </c>
      <c r="DB62" s="154">
        <f>HLOOKUP(DB$55,'Jadual2&amp;3-Industryindex'!$K$9:$MP$148,ROWS(DE$38:DE42)+72,0)</f>
        <v>85.2803605029965</v>
      </c>
      <c r="DC62" s="154">
        <f>HLOOKUP(DC$55,'Jadual2&amp;3-Industryindex'!$K$9:$MP$148,ROWS(DF$38:DF42)+72,0)</f>
        <v>90.6301557776734</v>
      </c>
      <c r="DD62" s="154">
        <f>HLOOKUP(DD$55,'Jadual2&amp;3-Industryindex'!$K$9:$MP$148,ROWS(DG$38:DG42)+72,0)</f>
        <v>82.1874453807205</v>
      </c>
      <c r="DE62" s="154">
        <f>HLOOKUP(DE$55,'Jadual2&amp;3-Industryindex'!$K$9:$MP$148,ROWS(DH$38:DH42)+72,0)</f>
        <v>79.9781256538491</v>
      </c>
      <c r="DF62" s="154">
        <f>HLOOKUP(DF$55,'Jadual2&amp;3-Industryindex'!$K$9:$MP$148,ROWS(DI$38:DI42)+72,0)</f>
        <v>79.3444502338764</v>
      </c>
      <c r="DG62" s="154">
        <f>HLOOKUP(DG$55,'Jadual2&amp;3-Industryindex'!$K$9:$MP$148,ROWS(DJ$38:DJ42)+72,0)</f>
        <v>72.6308861905243</v>
      </c>
      <c r="DH62" s="154">
        <f>HLOOKUP(DH$55,'Jadual2&amp;3-Industryindex'!$K$9:$MP$148,ROWS(DK$38:DK42)+72,0)</f>
        <v>164.279361482592</v>
      </c>
      <c r="DI62" s="154">
        <f>HLOOKUP(DI$55,'Jadual2&amp;3-Industryindex'!$K$9:$MP$148,ROWS(DL$38:DL42)+72,0)</f>
        <v>101.856477005212</v>
      </c>
      <c r="DJ62" s="154">
        <f>HLOOKUP(DJ$55,'Jadual2&amp;3-Industryindex'!$K$9:$MP$148,ROWS(DM$38:DM42)+72,0)</f>
        <v>82.8707576122091</v>
      </c>
      <c r="DK62" s="154">
        <f>HLOOKUP(DK$55,'Jadual2&amp;3-Industryindex'!$K$9:$MP$148,ROWS(DN$38:DN42)+72,0)</f>
        <v>72.8893708646521</v>
      </c>
      <c r="DL62" s="154">
        <f>HLOOKUP(DL$55,'Jadual2&amp;3-Industryindex'!$K$9:$MP$148,ROWS(DO$38:DO42)+72,0)</f>
        <v>96.7999758837369</v>
      </c>
      <c r="DM62" s="154">
        <f>HLOOKUP(DM$55,'Jadual2&amp;3-Industryindex'!$K$9:$MP$148,ROWS(DP$38:DP42)+72,0)</f>
        <v>83.7009578865121</v>
      </c>
      <c r="DN62" s="154">
        <f>HLOOKUP(DN$55,'Jadual2&amp;3-Industryindex'!$K$9:$MP$148,ROWS(DQ$38:DQ42)+72,0)</f>
        <v>90.1027622613898</v>
      </c>
      <c r="DO62" s="154">
        <f>HLOOKUP(DO$55,'Jadual2&amp;3-Industryindex'!$K$9:$MP$148,ROWS(DR$38:DR42)+72,0)</f>
        <v>92.8919619420471</v>
      </c>
      <c r="DP62" s="154">
        <f>HLOOKUP(DP$55,'Jadual2&amp;3-Industryindex'!$K$9:$MP$148,ROWS(DS$38:DS42)+72,0)</f>
        <v>67.372458324759</v>
      </c>
      <c r="DQ62" s="154">
        <f>HLOOKUP(DQ$55,'Jadual2&amp;3-Industryindex'!$K$9:$MP$148,ROWS(DT$38:DT42)+72,0)</f>
        <v>84.0564148853814</v>
      </c>
      <c r="DR62" s="154">
        <f>HLOOKUP(DR$55,'Jadual2&amp;3-Industryindex'!$K$9:$MP$148,ROWS(DU$38:DU42)+72,0)</f>
        <v>98.2522348790912</v>
      </c>
      <c r="DS62" s="154">
        <f>HLOOKUP(DS$55,'Jadual2&amp;3-Industryindex'!$K$9:$MP$148,ROWS(DV$38:DV42)+72,0)</f>
        <v>101.873850808082</v>
      </c>
      <c r="DT62" s="154">
        <f>HLOOKUP(DT$55,'Jadual2&amp;3-Industryindex'!$K$9:$MP$148,ROWS(DW$38:DW42)+72,0)</f>
        <v>120.832805427554</v>
      </c>
      <c r="DU62" s="154">
        <f>HLOOKUP(DU$55,'Jadual2&amp;3-Industryindex'!$K$9:$MP$148,ROWS(DX$38:DX42)+72,0)</f>
        <v>99.4730073483795</v>
      </c>
      <c r="DV62" s="154">
        <f>HLOOKUP(DV$55,'Jadual2&amp;3-Industryindex'!$K$9:$MP$148,ROWS(DY$38:DY42)+72,0)</f>
        <v>80.9218768944449</v>
      </c>
      <c r="DW62" s="154">
        <f>HLOOKUP(DW$55,'Jadual2&amp;3-Industryindex'!$K$9:$MP$148,ROWS(DZ$38:DZ42)+72,0)</f>
        <v>70.8242111839453</v>
      </c>
      <c r="DX62" s="154">
        <f>HLOOKUP(DX$55,'Jadual2&amp;3-Industryindex'!$K$9:$MP$148,ROWS(EA$38:EA42)+72,0)</f>
        <v>108.149466405833</v>
      </c>
      <c r="DY62" s="154">
        <f>HLOOKUP(DY$55,'Jadual2&amp;3-Industryindex'!$K$9:$MP$148,ROWS(EB$38:EB42)+72,0)</f>
        <v>97.9500432686693</v>
      </c>
      <c r="DZ62" s="154">
        <f>HLOOKUP(DZ$55,'Jadual2&amp;3-Industryindex'!$K$9:$MP$148,ROWS(EC$38:EC42)+72,0)</f>
        <v>98.7912536872284</v>
      </c>
      <c r="EA62" s="154">
        <f>HLOOKUP(EA$55,'Jadual2&amp;3-Industryindex'!$K$9:$MP$148,ROWS(ED$38:ED42)+72,0)</f>
        <v>88.9816954992607</v>
      </c>
      <c r="EB62" s="154">
        <f>HLOOKUP(EB$55,'Jadual2&amp;3-Industryindex'!$K$9:$MP$148,ROWS(EE$38:EE42)+72,0)</f>
        <v>94.759330739432</v>
      </c>
      <c r="EC62" s="154">
        <f>HLOOKUP(EC$55,'Jadual2&amp;3-Industryindex'!$K$9:$MP$148,ROWS(EF$38:EF42)+72,0)</f>
        <v>102.897225307132</v>
      </c>
      <c r="ED62" s="154">
        <f>HLOOKUP(ED$55,'Jadual2&amp;3-Industryindex'!$K$9:$MP$148,ROWS(EG$38:EG42)+72,0)</f>
        <v>99.1919815167928</v>
      </c>
      <c r="EE62" s="154">
        <f>HLOOKUP(EE$55,'Jadual2&amp;3-Industryindex'!$K$9:$MP$148,ROWS(EH$38:EH42)+72,0)</f>
        <v>128.314512074525</v>
      </c>
      <c r="EF62" s="146">
        <v>114.470368938569</v>
      </c>
      <c r="EG62" s="146">
        <v>134.245352538136</v>
      </c>
      <c r="EH62" s="146">
        <v>124.870862798075</v>
      </c>
      <c r="EI62" s="146">
        <v>130.069045784602</v>
      </c>
      <c r="EJ62" s="146">
        <v>150.918705584691</v>
      </c>
      <c r="EK62" s="146">
        <v>112.043682446922</v>
      </c>
      <c r="EL62" s="146">
        <v>121.847001963369</v>
      </c>
      <c r="EM62" s="146">
        <v>102.936507191038</v>
      </c>
      <c r="EN62" s="146">
        <v>128.068215452444</v>
      </c>
      <c r="EO62" s="146">
        <v>103.327476904817</v>
      </c>
      <c r="EP62" s="146">
        <v>106.846608960102</v>
      </c>
      <c r="EQ62" s="146">
        <v>115.037752626997</v>
      </c>
      <c r="ER62" s="146">
        <v>138.640339343498</v>
      </c>
      <c r="ES62" s="146">
        <v>100.648064109123</v>
      </c>
      <c r="ET62" s="146">
        <v>112.126629660022</v>
      </c>
      <c r="EU62" s="146">
        <v>123.865902625777</v>
      </c>
      <c r="EV62" s="146">
        <v>107.495356577739</v>
      </c>
      <c r="EW62" s="146">
        <v>115.647755323097</v>
      </c>
      <c r="EX62" s="146">
        <v>105.052883166359</v>
      </c>
      <c r="EY62" s="146">
        <v>110.577407267496</v>
      </c>
      <c r="EZ62" s="146">
        <v>117.238501939205</v>
      </c>
      <c r="FA62" s="146">
        <v>107.88916309652</v>
      </c>
      <c r="FB62" s="146">
        <v>117.283617175901</v>
      </c>
      <c r="FC62" s="146">
        <v>143.452138247192</v>
      </c>
      <c r="FD62" s="146">
        <v>119.378388221993</v>
      </c>
      <c r="FE62" s="146">
        <v>127.494258374456</v>
      </c>
      <c r="FF62" s="146">
        <v>114.810839175903</v>
      </c>
      <c r="FG62" s="146">
        <v>127.857795803326</v>
      </c>
      <c r="FH62" s="146">
        <v>109.800922016913</v>
      </c>
      <c r="FI62" s="146">
        <v>107.693506591607</v>
      </c>
      <c r="FJ62" s="146">
        <v>124.541977556535</v>
      </c>
      <c r="FK62" s="146">
        <v>108.118543460982</v>
      </c>
      <c r="FL62" s="146">
        <v>110.374519538741</v>
      </c>
      <c r="FM62" s="146">
        <v>112.581981305114</v>
      </c>
      <c r="FN62" s="146">
        <v>128.85089664794</v>
      </c>
      <c r="FO62" s="146">
        <v>107.392318904621</v>
      </c>
      <c r="FP62" s="146">
        <v>152.432075874531</v>
      </c>
      <c r="FQ62" s="146">
        <v>183.528246416613</v>
      </c>
      <c r="FR62" s="146">
        <v>182.36254180187</v>
      </c>
      <c r="FS62" s="146">
        <v>132.204393474092</v>
      </c>
      <c r="FT62" s="146">
        <v>183.263058901384</v>
      </c>
      <c r="FU62" s="146">
        <v>111.400510590576</v>
      </c>
      <c r="FV62" s="146">
        <v>95.7134407694114</v>
      </c>
      <c r="FW62" s="146">
        <v>86.5669092010343</v>
      </c>
      <c r="FX62" s="146">
        <v>104.356045247152</v>
      </c>
      <c r="FY62" s="146">
        <v>80.8764887929089</v>
      </c>
      <c r="FZ62" s="146">
        <v>109.017714258796</v>
      </c>
      <c r="GA62" s="146">
        <v>106.198132780083</v>
      </c>
      <c r="GB62" s="146">
        <v>113.470180249607</v>
      </c>
      <c r="GC62" s="146">
        <v>80.5392549658601</v>
      </c>
      <c r="GD62" s="146">
        <v>98.5890620544088</v>
      </c>
      <c r="GE62" s="146">
        <v>112.231128336123</v>
      </c>
      <c r="GF62" s="146">
        <v>118.234031977613</v>
      </c>
      <c r="GG62" s="146">
        <v>108.788823869848</v>
      </c>
      <c r="GH62" s="146">
        <v>116.067122899721</v>
      </c>
      <c r="GI62" s="146">
        <v>135.766572569601</v>
      </c>
      <c r="GJ62" s="146">
        <v>112.666617298578</v>
      </c>
      <c r="GK62" s="146">
        <v>120.27980763694</v>
      </c>
      <c r="GL62" s="146">
        <v>109.844598142146</v>
      </c>
      <c r="GM62" s="146">
        <v>119.47554462347</v>
      </c>
      <c r="GN62" s="146">
        <v>114.519794795388</v>
      </c>
      <c r="GO62" s="146">
        <v>116.41747338726</v>
      </c>
      <c r="GP62" s="146">
        <v>128.899680364979</v>
      </c>
      <c r="GQ62" s="146">
        <v>91.0186199342826</v>
      </c>
      <c r="GR62" s="146">
        <v>112.3719390575</v>
      </c>
      <c r="GS62" s="146">
        <v>107.258656488587</v>
      </c>
      <c r="GT62" s="146">
        <v>135.197065613006</v>
      </c>
      <c r="GU62" s="146">
        <v>109.819063798777</v>
      </c>
      <c r="GV62" s="146">
        <v>101.784462057813</v>
      </c>
      <c r="GW62" s="146">
        <v>121.678321678322</v>
      </c>
      <c r="GX62" s="146">
        <v>102.514377900897</v>
      </c>
      <c r="GY62" s="146">
        <v>151.579695411432</v>
      </c>
      <c r="GZ62" s="146">
        <v>81.2218580022334</v>
      </c>
      <c r="HA62" s="146">
        <v>132.998838589745</v>
      </c>
      <c r="HB62" s="146">
        <v>113.478939082617</v>
      </c>
      <c r="HC62" s="146">
        <v>115.529779858138</v>
      </c>
      <c r="HD62" s="146">
        <v>134.580019371058</v>
      </c>
      <c r="HE62" s="146">
        <v>107.172515662715</v>
      </c>
      <c r="HF62" s="146">
        <v>124.385289027362</v>
      </c>
      <c r="HG62" s="146">
        <v>126.714829931115</v>
      </c>
      <c r="HH62" s="146">
        <v>109.774227666319</v>
      </c>
      <c r="HI62" s="146">
        <v>101.380163226039</v>
      </c>
      <c r="HJ62" s="146">
        <v>110.098051149077</v>
      </c>
      <c r="HK62" s="146">
        <v>103.354629097494</v>
      </c>
      <c r="HL62" s="146">
        <v>118.213669833629</v>
      </c>
      <c r="HM62" s="146">
        <v>110.187784104572</v>
      </c>
      <c r="HN62" s="146">
        <v>134.718048697367</v>
      </c>
      <c r="HO62" s="146">
        <v>128.124289664083</v>
      </c>
      <c r="HP62" s="146">
        <v>110.605778943005</v>
      </c>
      <c r="HQ62" s="146">
        <v>69.6826885093549</v>
      </c>
      <c r="HR62" s="146">
        <v>61.7012779537459</v>
      </c>
      <c r="HS62" s="146">
        <v>111.052467814285</v>
      </c>
      <c r="HT62" s="146">
        <v>130.04119763002</v>
      </c>
      <c r="HU62" s="146">
        <v>130.983326388134</v>
      </c>
      <c r="HV62" s="146">
        <v>100.809648016417</v>
      </c>
      <c r="HW62" s="146">
        <v>133.612805008432</v>
      </c>
      <c r="HX62" s="146">
        <v>95.3330261434266</v>
      </c>
      <c r="HY62" s="146">
        <v>102.225453560011</v>
      </c>
      <c r="HZ62" s="146">
        <v>97.9621264452638</v>
      </c>
      <c r="IA62" s="146">
        <v>96.9101376965806</v>
      </c>
      <c r="IB62" s="146">
        <v>117.137851117831</v>
      </c>
      <c r="IC62" s="146">
        <v>111.948387096774</v>
      </c>
      <c r="ID62" s="146">
        <v>118.838223718851</v>
      </c>
      <c r="IE62" s="146">
        <v>95.8363568124348</v>
      </c>
      <c r="IF62" s="146">
        <v>102.868440610495</v>
      </c>
      <c r="IG62" s="146">
        <v>104.058956976128</v>
      </c>
      <c r="IH62" s="146">
        <v>107.424117649914</v>
      </c>
      <c r="II62" s="146">
        <v>128.035381086146</v>
      </c>
      <c r="IJ62" s="146">
        <v>112.514458515791</v>
      </c>
      <c r="IK62" s="146">
        <v>127.216764764839</v>
      </c>
      <c r="IL62" s="146">
        <v>122.709906437908</v>
      </c>
      <c r="IM62" s="146">
        <v>115.999154887904</v>
      </c>
      <c r="IN62" s="146">
        <v>115.603602089667</v>
      </c>
    </row>
    <row r="63" spans="1:248">
      <c r="A63" s="137" t="s">
        <v>827</v>
      </c>
      <c r="B63" s="15" t="b">
        <f t="shared" si="5"/>
        <v>0</v>
      </c>
      <c r="C63" s="143">
        <f>'Jadual1-IPP'!E128</f>
        <v>116.875097837333</v>
      </c>
      <c r="F63" s="154">
        <f>HLOOKUP(F$55,'Jadual2&amp;3-Industryindex'!$K$9:$MP$148,ROWS(I$38:I43)+72,0)</f>
        <v>89.8836950310759</v>
      </c>
      <c r="G63" s="154">
        <f>HLOOKUP(G$55,'Jadual2&amp;3-Industryindex'!$K$9:$MP$148,ROWS(J$38:J43)+72,0)</f>
        <v>85.4166862838879</v>
      </c>
      <c r="H63" s="154">
        <f>HLOOKUP(H$55,'Jadual2&amp;3-Industryindex'!$K$9:$MP$148,ROWS(K$38:K43)+72,0)</f>
        <v>92.8429465382446</v>
      </c>
      <c r="I63" s="154">
        <f>HLOOKUP(I$55,'Jadual2&amp;3-Industryindex'!$K$9:$MP$148,ROWS(L$38:L43)+72,0)</f>
        <v>90.1931151449193</v>
      </c>
      <c r="J63" s="154">
        <f>HLOOKUP(J$55,'Jadual2&amp;3-Industryindex'!$K$9:$MP$148,ROWS(M$38:M43)+72,0)</f>
        <v>98.9297655966316</v>
      </c>
      <c r="K63" s="154">
        <f>HLOOKUP(K$55,'Jadual2&amp;3-Industryindex'!$K$9:$MP$148,ROWS(N$38:N43)+72,0)</f>
        <v>107.332668892702</v>
      </c>
      <c r="L63" s="154">
        <f>HLOOKUP(L$55,'Jadual2&amp;3-Industryindex'!$K$9:$MP$148,ROWS(O$38:O43)+72,0)</f>
        <v>98.1321553752977</v>
      </c>
      <c r="M63" s="154">
        <f>HLOOKUP(M$55,'Jadual2&amp;3-Industryindex'!$K$9:$MP$148,ROWS(P$38:P43)+72,0)</f>
        <v>104.612279009045</v>
      </c>
      <c r="N63" s="154">
        <f>HLOOKUP(N$55,'Jadual2&amp;3-Industryindex'!$K$9:$MP$148,ROWS(Q$38:Q43)+72,0)</f>
        <v>98.2458697933249</v>
      </c>
      <c r="O63" s="154">
        <f>HLOOKUP(O$55,'Jadual2&amp;3-Industryindex'!$K$9:$MP$148,ROWS(R$38:R43)+72,0)</f>
        <v>97.0875096787078</v>
      </c>
      <c r="P63" s="154">
        <f>HLOOKUP(P$55,'Jadual2&amp;3-Industryindex'!$K$9:$MP$148,ROWS(S$38:S43)+72,0)</f>
        <v>93.5258705181852</v>
      </c>
      <c r="Q63" s="154">
        <f>HLOOKUP(Q$55,'Jadual2&amp;3-Industryindex'!$K$9:$MP$148,ROWS(T$38:T43)+72,0)</f>
        <v>79.1360567257535</v>
      </c>
      <c r="R63" s="154">
        <f>HLOOKUP(R$55,'Jadual2&amp;3-Industryindex'!$K$9:$MP$148,ROWS(U$38:U43)+72,0)</f>
        <v>98.8095135923058</v>
      </c>
      <c r="S63" s="154">
        <f>HLOOKUP(S$55,'Jadual2&amp;3-Industryindex'!$K$9:$MP$148,ROWS(V$38:V43)+72,0)</f>
        <v>105.534963669687</v>
      </c>
      <c r="T63" s="154">
        <f>HLOOKUP(T$55,'Jadual2&amp;3-Industryindex'!$K$9:$MP$148,ROWS(W$38:W43)+72,0)</f>
        <v>92.2879855740778</v>
      </c>
      <c r="U63" s="154">
        <f>HLOOKUP(U$55,'Jadual2&amp;3-Industryindex'!$K$9:$MP$148,ROWS(X$38:X43)+72,0)</f>
        <v>96.0152726906572</v>
      </c>
      <c r="V63" s="154">
        <f>HLOOKUP(V$55,'Jadual2&amp;3-Industryindex'!$K$9:$MP$148,ROWS(Y$38:Y43)+72,0)</f>
        <v>99.9241811834479</v>
      </c>
      <c r="W63" s="154">
        <f>HLOOKUP(W$55,'Jadual2&amp;3-Industryindex'!$K$9:$MP$148,ROWS(Z$38:Z43)+72,0)</f>
        <v>88.5534036569931</v>
      </c>
      <c r="X63" s="154">
        <f>HLOOKUP(X$55,'Jadual2&amp;3-Industryindex'!$K$9:$MP$148,ROWS(AA$38:AA43)+72,0)</f>
        <v>94.8244628263376</v>
      </c>
      <c r="Y63" s="154">
        <f>HLOOKUP(Y$55,'Jadual2&amp;3-Industryindex'!$K$9:$MP$148,ROWS(AB$38:AB43)+72,0)</f>
        <v>92.4952814658278</v>
      </c>
      <c r="Z63" s="154">
        <f>HLOOKUP(Z$55,'Jadual2&amp;3-Industryindex'!$K$9:$MP$148,ROWS(AC$38:AC43)+72,0)</f>
        <v>87.8515968126671</v>
      </c>
      <c r="AA63" s="154">
        <f>HLOOKUP(AA$55,'Jadual2&amp;3-Industryindex'!$K$9:$MP$148,ROWS(AD$38:AD43)+72,0)</f>
        <v>101.88209537349</v>
      </c>
      <c r="AB63" s="154" t="e">
        <f>HLOOKUP(AB$55,'Jadual2&amp;3-Industryindex'!$K$9:$MP$148,ROWS(AE$38:AE43)+72,0)</f>
        <v>#N/A</v>
      </c>
      <c r="AC63" s="154">
        <f>HLOOKUP(AC$55,'Jadual2&amp;3-Industryindex'!$K$9:$MP$148,ROWS(AF$38:AF43)+72,0)</f>
        <v>86.3699338407988</v>
      </c>
      <c r="AD63" s="154">
        <f>HLOOKUP(AD$55,'Jadual2&amp;3-Industryindex'!$K$9:$MP$148,ROWS(AG$38:AG43)+72,0)</f>
        <v>100.965187018673</v>
      </c>
      <c r="AE63" s="154">
        <f>HLOOKUP(AE$55,'Jadual2&amp;3-Industryindex'!$K$9:$MP$148,ROWS(AH$38:AH43)+72,0)</f>
        <v>101.325624396664</v>
      </c>
      <c r="AF63" s="154">
        <f>HLOOKUP(AF$55,'Jadual2&amp;3-Industryindex'!$K$9:$MP$148,ROWS(AI$38:AI43)+72,0)</f>
        <v>118.501077069355</v>
      </c>
      <c r="AG63" s="154">
        <f>HLOOKUP(AG$55,'Jadual2&amp;3-Industryindex'!$K$9:$MP$148,ROWS(AJ$38:AJ43)+72,0)</f>
        <v>99.5723600224875</v>
      </c>
      <c r="AH63" s="154">
        <f>HLOOKUP(AH$55,'Jadual2&amp;3-Industryindex'!$K$9:$MP$148,ROWS(AK$38:AK43)+72,0)</f>
        <v>100.689580279563</v>
      </c>
      <c r="AI63" s="154">
        <f>HLOOKUP(AI$55,'Jadual2&amp;3-Industryindex'!$K$9:$MP$148,ROWS(AL$38:AL43)+72,0)</f>
        <v>94.8217034523195</v>
      </c>
      <c r="AJ63" s="154">
        <f>HLOOKUP(AJ$55,'Jadual2&amp;3-Industryindex'!$K$9:$MP$148,ROWS(AM$38:AM43)+72,0)</f>
        <v>81.5057010829268</v>
      </c>
      <c r="AK63" s="154">
        <f>HLOOKUP(AK$55,'Jadual2&amp;3-Industryindex'!$K$9:$MP$148,ROWS(AN$38:AN43)+72,0)</f>
        <v>90.234125579085</v>
      </c>
      <c r="AL63" s="154">
        <f>HLOOKUP(AL$55,'Jadual2&amp;3-Industryindex'!$K$9:$MP$148,ROWS(AO$38:AO43)+72,0)</f>
        <v>102.648830181727</v>
      </c>
      <c r="AM63" s="154">
        <f>HLOOKUP(AM$55,'Jadual2&amp;3-Industryindex'!$K$9:$MP$148,ROWS(AP$38:AP43)+72,0)</f>
        <v>86.9452862876209</v>
      </c>
      <c r="AN63" s="154">
        <f>HLOOKUP(AN$55,'Jadual2&amp;3-Industryindex'!$K$9:$MP$148,ROWS(AQ$38:AQ43)+72,0)</f>
        <v>120.499800056692</v>
      </c>
      <c r="AO63" s="154">
        <f>HLOOKUP(AO$55,'Jadual2&amp;3-Industryindex'!$K$9:$MP$148,ROWS(AR$38:AR43)+72,0)</f>
        <v>104.497635728729</v>
      </c>
      <c r="AP63" s="154">
        <f>HLOOKUP(AP$55,'Jadual2&amp;3-Industryindex'!$K$9:$MP$148,ROWS(AS$38:AS43)+72,0)</f>
        <v>100.407808769804</v>
      </c>
      <c r="AQ63" s="154">
        <f>HLOOKUP(AQ$55,'Jadual2&amp;3-Industryindex'!$K$9:$MP$148,ROWS(AT$38:AT43)+72,0)</f>
        <v>94.0203547056112</v>
      </c>
      <c r="AR63" s="154">
        <f>HLOOKUP(AR$55,'Jadual2&amp;3-Industryindex'!$K$9:$MP$148,ROWS(AU$38:AU43)+72,0)</f>
        <v>111.597316729441</v>
      </c>
      <c r="AS63" s="154">
        <f>HLOOKUP(AS$55,'Jadual2&amp;3-Industryindex'!$K$9:$MP$148,ROWS(AV$38:AV43)+72,0)</f>
        <v>101.457638344152</v>
      </c>
      <c r="AT63" s="154">
        <f>HLOOKUP(AT$55,'Jadual2&amp;3-Industryindex'!$K$9:$MP$148,ROWS(AW$38:AW43)+72,0)</f>
        <v>108.418560706728</v>
      </c>
      <c r="AU63" s="154">
        <f>HLOOKUP(AU$55,'Jadual2&amp;3-Industryindex'!$K$9:$MP$148,ROWS(AX$38:AX43)+72,0)</f>
        <v>98.3820767465041</v>
      </c>
      <c r="AV63" s="154">
        <f>HLOOKUP(AV$55,'Jadual2&amp;3-Industryindex'!$K$9:$MP$148,ROWS(AY$38:AY43)+72,0)</f>
        <v>101.801007616084</v>
      </c>
      <c r="AW63" s="154">
        <f>HLOOKUP(AW$55,'Jadual2&amp;3-Industryindex'!$K$9:$MP$148,ROWS(AZ$38:AZ43)+72,0)</f>
        <v>80.8871668848742</v>
      </c>
      <c r="AX63" s="154">
        <f>HLOOKUP(AX$55,'Jadual2&amp;3-Industryindex'!$K$9:$MP$148,ROWS(BA$38:BA43)+72,0)</f>
        <v>96.1139947803312</v>
      </c>
      <c r="AY63" s="154">
        <f>HLOOKUP(AY$55,'Jadual2&amp;3-Industryindex'!$K$9:$MP$148,ROWS(BB$38:BB43)+72,0)</f>
        <v>106.991364260925</v>
      </c>
      <c r="AZ63" s="154">
        <f>HLOOKUP(AZ$55,'Jadual2&amp;3-Industryindex'!$K$9:$MP$148,ROWS(BC$38:BC43)+72,0)</f>
        <v>94.7387720374067</v>
      </c>
      <c r="BA63" s="154">
        <f>HLOOKUP(BA$55,'Jadual2&amp;3-Industryindex'!$K$9:$MP$148,ROWS(BD$38:BD43)+72,0)</f>
        <v>102.995493860415</v>
      </c>
      <c r="BB63" s="154">
        <f>HLOOKUP(BB$55,'Jadual2&amp;3-Industryindex'!$K$9:$MP$148,ROWS(BE$38:BE43)+72,0)</f>
        <v>94.8721893024508</v>
      </c>
      <c r="BC63" s="154">
        <f>HLOOKUP(BC$55,'Jadual2&amp;3-Industryindex'!$K$9:$MP$148,ROWS(BF$38:BF43)+72,0)</f>
        <v>94.085514493466</v>
      </c>
      <c r="BD63" s="154">
        <f>HLOOKUP(BD$55,'Jadual2&amp;3-Industryindex'!$K$9:$MP$148,ROWS(BG$38:BG43)+72,0)</f>
        <v>105.106022967194</v>
      </c>
      <c r="BE63" s="154">
        <f>HLOOKUP(BE$55,'Jadual2&amp;3-Industryindex'!$K$9:$MP$148,ROWS(BH$38:BH43)+72,0)</f>
        <v>107.78185829985</v>
      </c>
      <c r="BF63" s="154">
        <f>HLOOKUP(BF$55,'Jadual2&amp;3-Industryindex'!$K$9:$MP$148,ROWS(BI$38:BI43)+72,0)</f>
        <v>108.450684905323</v>
      </c>
      <c r="BG63" s="154">
        <f>HLOOKUP(BG$55,'Jadual2&amp;3-Industryindex'!$K$9:$MP$148,ROWS(BJ$38:BJ43)+72,0)</f>
        <v>109.793497991407</v>
      </c>
      <c r="BH63" s="154">
        <f>HLOOKUP(BH$55,'Jadual2&amp;3-Industryindex'!$K$9:$MP$148,ROWS(BK$38:BK43)+72,0)</f>
        <v>93.682456354172</v>
      </c>
      <c r="BI63" s="154">
        <f>HLOOKUP(BI$55,'Jadual2&amp;3-Industryindex'!$K$9:$MP$148,ROWS(BL$38:BL43)+72,0)</f>
        <v>91.8586105654349</v>
      </c>
      <c r="BJ63" s="154">
        <f>HLOOKUP(BJ$55,'Jadual2&amp;3-Industryindex'!$K$9:$MP$148,ROWS(BM$38:BM43)+72,0)</f>
        <v>94.756856464286</v>
      </c>
      <c r="BK63" s="154">
        <f>HLOOKUP(BK$55,'Jadual2&amp;3-Industryindex'!$K$9:$MP$148,ROWS(BN$38:BN43)+72,0)</f>
        <v>115.606215365783</v>
      </c>
      <c r="BL63" s="154">
        <f>HLOOKUP(BL$55,'Jadual2&amp;3-Industryindex'!$K$9:$MP$148,ROWS(BO$38:BO43)+72,0)</f>
        <v>93.2577232767333</v>
      </c>
      <c r="BM63" s="154">
        <f>HLOOKUP(BM$55,'Jadual2&amp;3-Industryindex'!$K$9:$MP$148,ROWS(BP$38:BP43)+72,0)</f>
        <v>100.920795767621</v>
      </c>
      <c r="BN63" s="154">
        <f>HLOOKUP(BN$55,'Jadual2&amp;3-Industryindex'!$K$9:$MP$148,ROWS(BQ$38:BQ43)+72,0)</f>
        <v>107.017393506199</v>
      </c>
      <c r="BO63" s="154">
        <f>HLOOKUP(BO$55,'Jadual2&amp;3-Industryindex'!$K$9:$MP$148,ROWS(BR$38:BR43)+72,0)</f>
        <v>103.954776141221</v>
      </c>
      <c r="BP63" s="154">
        <f>HLOOKUP(BP$55,'Jadual2&amp;3-Industryindex'!$K$9:$MP$148,ROWS(BS$38:BS43)+72,0)</f>
        <v>96.924573644252</v>
      </c>
      <c r="BQ63" s="154">
        <f>HLOOKUP(BQ$55,'Jadual2&amp;3-Industryindex'!$K$9:$MP$148,ROWS(BT$38:BT43)+72,0)</f>
        <v>94.4830230040376</v>
      </c>
      <c r="BR63" s="154">
        <f>HLOOKUP(BR$55,'Jadual2&amp;3-Industryindex'!$K$9:$MP$148,ROWS(BU$38:BU43)+72,0)</f>
        <v>77.0718049351768</v>
      </c>
      <c r="BS63" s="154">
        <f>HLOOKUP(BS$55,'Jadual2&amp;3-Industryindex'!$K$9:$MP$148,ROWS(BV$38:BV43)+72,0)</f>
        <v>86.7961452180796</v>
      </c>
      <c r="BT63" s="154">
        <f>HLOOKUP(BT$55,'Jadual2&amp;3-Industryindex'!$K$9:$MP$148,ROWS(BW$38:BW43)+72,0)</f>
        <v>102.056940582095</v>
      </c>
      <c r="BU63" s="154">
        <f>HLOOKUP(BU$55,'Jadual2&amp;3-Industryindex'!$K$9:$MP$148,ROWS(BX$38:BX43)+72,0)</f>
        <v>93.7601216980699</v>
      </c>
      <c r="BV63" s="154">
        <f>HLOOKUP(BV$55,'Jadual2&amp;3-Industryindex'!$K$9:$MP$148,ROWS(BY$38:BY43)+72,0)</f>
        <v>113.5259990521</v>
      </c>
      <c r="BW63" s="154">
        <f>HLOOKUP(BW$55,'Jadual2&amp;3-Industryindex'!$K$9:$MP$148,ROWS(BZ$38:BZ43)+72,0)</f>
        <v>95.0243064273784</v>
      </c>
      <c r="BX63" s="154">
        <f>HLOOKUP(BX$55,'Jadual2&amp;3-Industryindex'!$K$9:$MP$148,ROWS(CA$38:CA43)+72,0)</f>
        <v>86.3363812347587</v>
      </c>
      <c r="BY63" s="154">
        <f>HLOOKUP(BY$55,'Jadual2&amp;3-Industryindex'!$K$9:$MP$148,ROWS(CB$38:CB43)+72,0)</f>
        <v>93.2567420724124</v>
      </c>
      <c r="BZ63" s="154">
        <f>HLOOKUP(BZ$55,'Jadual2&amp;3-Industryindex'!$K$9:$MP$148,ROWS(CC$38:CC43)+72,0)</f>
        <v>120.257803208105</v>
      </c>
      <c r="CA63" s="154">
        <f>HLOOKUP(CA$55,'Jadual2&amp;3-Industryindex'!$K$9:$MP$148,ROWS(CD$38:CD43)+72,0)</f>
        <v>100.966124851296</v>
      </c>
      <c r="CB63" s="154">
        <f>HLOOKUP(CB$55,'Jadual2&amp;3-Industryindex'!$K$9:$MP$148,ROWS(CE$38:CE43)+72,0)</f>
        <v>102.577472382811</v>
      </c>
      <c r="CC63" s="154">
        <f>HLOOKUP(CC$55,'Jadual2&amp;3-Industryindex'!$K$9:$MP$148,ROWS(CF$38:CF43)+72,0)</f>
        <v>98.8476357913374</v>
      </c>
      <c r="CD63" s="154">
        <f>HLOOKUP(CD$55,'Jadual2&amp;3-Industryindex'!$K$9:$MP$148,ROWS(CG$38:CG43)+72,0)</f>
        <v>91.8732767850798</v>
      </c>
      <c r="CE63" s="154">
        <f>HLOOKUP(CE$55,'Jadual2&amp;3-Industryindex'!$K$9:$MP$148,ROWS(CH$38:CH43)+72,0)</f>
        <v>96.3977583597826</v>
      </c>
      <c r="CF63" s="154">
        <f>HLOOKUP(CF$55,'Jadual2&amp;3-Industryindex'!$K$9:$MP$148,ROWS(CI$38:CI43)+72,0)</f>
        <v>106.9665358912</v>
      </c>
      <c r="CG63" s="154">
        <f>HLOOKUP(CG$55,'Jadual2&amp;3-Industryindex'!$K$9:$MP$148,ROWS(CJ$38:CJ43)+72,0)</f>
        <v>110.699134389678</v>
      </c>
      <c r="CH63" s="154">
        <f>HLOOKUP(CH$55,'Jadual2&amp;3-Industryindex'!$K$9:$MP$148,ROWS(CK$38:CK43)+72,0)</f>
        <v>93.5468502489442</v>
      </c>
      <c r="CI63" s="154">
        <f>HLOOKUP(CI$55,'Jadual2&amp;3-Industryindex'!$K$9:$MP$148,ROWS(CL$38:CL43)+72,0)</f>
        <v>92.9166824259444</v>
      </c>
      <c r="CJ63" s="154">
        <f>HLOOKUP(CJ$55,'Jadual2&amp;3-Industryindex'!$K$9:$MP$148,ROWS(CN$38:CN43)+72,0)</f>
        <v>115.692406978071</v>
      </c>
      <c r="CK63" s="154">
        <f>HLOOKUP(CK$55,'Jadual2&amp;3-Industryindex'!$K$9:$MP$148,ROWS(CO$38:CO43)+72,0)</f>
        <v>97.7544741139998</v>
      </c>
      <c r="CL63" s="154">
        <f>HLOOKUP(CL$55,'Jadual2&amp;3-Industryindex'!$K$9:$MP$148,ROWS(CP$38:CP43)+72,0)</f>
        <v>120.747495858739</v>
      </c>
      <c r="CM63" s="154">
        <f>HLOOKUP(CM$55,'Jadual2&amp;3-Industryindex'!$K$9:$MP$148,ROWS(CQ$38:CQ43)+72,0)</f>
        <v>81.3004742416359</v>
      </c>
      <c r="CN63" s="154">
        <f>HLOOKUP(CN$55,'Jadual2&amp;3-Industryindex'!$K$9:$MP$148,ROWS(CQ$38:CQ43)+72,0)</f>
        <v>99.0107649039823</v>
      </c>
      <c r="CO63" s="154">
        <f>HLOOKUP(CO$55,'Jadual2&amp;3-Industryindex'!$K$9:$MP$148,ROWS(CR$38:CR43)+72,0)</f>
        <v>114.531470886222</v>
      </c>
      <c r="CP63" s="154">
        <f>HLOOKUP(CP$55,'Jadual2&amp;3-Industryindex'!$K$9:$MP$148,ROWS(CS$38:CS43)+72,0)</f>
        <v>76.8080932398711</v>
      </c>
      <c r="CQ63" s="154">
        <f>HLOOKUP(CQ$55,'Jadual2&amp;3-Industryindex'!$K$9:$MP$148,ROWS(CT$38:CT43)+72,0)</f>
        <v>90.6600441550639</v>
      </c>
      <c r="CR63" s="154">
        <f>HLOOKUP(CR$55,'Jadual2&amp;3-Industryindex'!$K$9:$MP$148,ROWS(CU$38:CU43)+72,0)</f>
        <v>106.846250543017</v>
      </c>
      <c r="CS63" s="154">
        <f>HLOOKUP(CS$55,'Jadual2&amp;3-Industryindex'!$K$9:$MP$148,ROWS(CV$38:CV43)+72,0)</f>
        <v>102.634054746419</v>
      </c>
      <c r="CT63" s="154">
        <f>HLOOKUP(CT$55,'Jadual2&amp;3-Industryindex'!$K$9:$MP$148,ROWS(CW$38:CW43)+72,0)</f>
        <v>94.7144740048398</v>
      </c>
      <c r="CU63" s="154">
        <f>HLOOKUP(CU$55,'Jadual2&amp;3-Industryindex'!$K$9:$MP$148,ROWS(CX$38:CX43)+72,0)</f>
        <v>95.8028144965932</v>
      </c>
      <c r="CV63" s="154">
        <f>HLOOKUP(CV$55,'Jadual2&amp;3-Industryindex'!$K$9:$MP$148,ROWS(CY$38:CY43)+72,0)</f>
        <v>107.490793202063</v>
      </c>
      <c r="CW63" s="154">
        <f>HLOOKUP(CW$55,'Jadual2&amp;3-Industryindex'!$K$9:$MP$148,ROWS(CZ$38:CZ43)+72,0)</f>
        <v>102.378287987088</v>
      </c>
      <c r="CX63" s="154">
        <f>HLOOKUP(CX$55,'Jadual2&amp;3-Industryindex'!$K$9:$MP$148,ROWS(DA$38:DA43)+72,0)</f>
        <v>105.137106609318</v>
      </c>
      <c r="CY63" s="154">
        <f>HLOOKUP(CY$55,'Jadual2&amp;3-Industryindex'!$K$9:$MP$148,ROWS(DB$38:DB43)+72,0)</f>
        <v>105.404751423884</v>
      </c>
      <c r="CZ63" s="154">
        <f>HLOOKUP(CZ$55,'Jadual2&amp;3-Industryindex'!$K$9:$MP$148,ROWS(DC$38:DC43)+72,0)</f>
        <v>83.7007279625722</v>
      </c>
      <c r="DA63" s="154">
        <f>HLOOKUP(DA$55,'Jadual2&amp;3-Industryindex'!$K$9:$MP$148,ROWS(DD$38:DD43)+72,0)</f>
        <v>177.465905569434</v>
      </c>
      <c r="DB63" s="154">
        <f>HLOOKUP(DB$55,'Jadual2&amp;3-Industryindex'!$K$9:$MP$148,ROWS(DE$38:DE43)+72,0)</f>
        <v>86.1923032656923</v>
      </c>
      <c r="DC63" s="154">
        <f>HLOOKUP(DC$55,'Jadual2&amp;3-Industryindex'!$K$9:$MP$148,ROWS(DF$38:DF43)+72,0)</f>
        <v>96.5203323292567</v>
      </c>
      <c r="DD63" s="154">
        <f>HLOOKUP(DD$55,'Jadual2&amp;3-Industryindex'!$K$9:$MP$148,ROWS(DG$38:DG43)+72,0)</f>
        <v>77.0245667140105</v>
      </c>
      <c r="DE63" s="154">
        <f>HLOOKUP(DE$55,'Jadual2&amp;3-Industryindex'!$K$9:$MP$148,ROWS(DH$38:DH43)+72,0)</f>
        <v>119.241345208254</v>
      </c>
      <c r="DF63" s="154">
        <f>HLOOKUP(DF$55,'Jadual2&amp;3-Industryindex'!$K$9:$MP$148,ROWS(DI$38:DI43)+72,0)</f>
        <v>63.6504686663625</v>
      </c>
      <c r="DG63" s="154">
        <f>HLOOKUP(DG$55,'Jadual2&amp;3-Industryindex'!$K$9:$MP$148,ROWS(DJ$38:DJ43)+72,0)</f>
        <v>102.388462017904</v>
      </c>
      <c r="DH63" s="154">
        <f>HLOOKUP(DH$55,'Jadual2&amp;3-Industryindex'!$K$9:$MP$148,ROWS(DK$38:DK43)+72,0)</f>
        <v>97.4762781989599</v>
      </c>
      <c r="DI63" s="154">
        <f>HLOOKUP(DI$55,'Jadual2&amp;3-Industryindex'!$K$9:$MP$148,ROWS(DL$38:DL43)+72,0)</f>
        <v>142.347590031131</v>
      </c>
      <c r="DJ63" s="154">
        <f>HLOOKUP(DJ$55,'Jadual2&amp;3-Industryindex'!$K$9:$MP$148,ROWS(DM$38:DM43)+72,0)</f>
        <v>86.3942908684429</v>
      </c>
      <c r="DK63" s="154">
        <f>HLOOKUP(DK$55,'Jadual2&amp;3-Industryindex'!$K$9:$MP$148,ROWS(DN$38:DN43)+72,0)</f>
        <v>77.9727379179194</v>
      </c>
      <c r="DL63" s="154">
        <f>HLOOKUP(DL$55,'Jadual2&amp;3-Industryindex'!$K$9:$MP$148,ROWS(DO$38:DO43)+72,0)</f>
        <v>95.0346919801544</v>
      </c>
      <c r="DM63" s="154">
        <f>HLOOKUP(DM$55,'Jadual2&amp;3-Industryindex'!$K$9:$MP$148,ROWS(DP$38:DP43)+72,0)</f>
        <v>107.560627311488</v>
      </c>
      <c r="DN63" s="154">
        <f>HLOOKUP(DN$55,'Jadual2&amp;3-Industryindex'!$K$9:$MP$148,ROWS(DQ$38:DQ43)+72,0)</f>
        <v>107.373525170412</v>
      </c>
      <c r="DO63" s="154">
        <f>HLOOKUP(DO$55,'Jadual2&amp;3-Industryindex'!$K$9:$MP$148,ROWS(DR$38:DR43)+72,0)</f>
        <v>105.115527755582</v>
      </c>
      <c r="DP63" s="154">
        <f>HLOOKUP(DP$55,'Jadual2&amp;3-Industryindex'!$K$9:$MP$148,ROWS(DS$38:DS43)+72,0)</f>
        <v>93.3608628486989</v>
      </c>
      <c r="DQ63" s="154">
        <f>HLOOKUP(DQ$55,'Jadual2&amp;3-Industryindex'!$K$9:$MP$148,ROWS(DT$38:DT43)+72,0)</f>
        <v>98.1160030464728</v>
      </c>
      <c r="DR63" s="154">
        <f>HLOOKUP(DR$55,'Jadual2&amp;3-Industryindex'!$K$9:$MP$148,ROWS(DU$38:DU43)+72,0)</f>
        <v>125.292284395932</v>
      </c>
      <c r="DS63" s="154">
        <f>HLOOKUP(DS$55,'Jadual2&amp;3-Industryindex'!$K$9:$MP$148,ROWS(DV$38:DV43)+72,0)</f>
        <v>120.202861316685</v>
      </c>
      <c r="DT63" s="154">
        <f>HLOOKUP(DT$55,'Jadual2&amp;3-Industryindex'!$K$9:$MP$148,ROWS(DW$38:DW43)+72,0)</f>
        <v>123.359690418296</v>
      </c>
      <c r="DU63" s="154">
        <f>HLOOKUP(DU$55,'Jadual2&amp;3-Industryindex'!$K$9:$MP$148,ROWS(DX$38:DX43)+72,0)</f>
        <v>120.438083131386</v>
      </c>
      <c r="DV63" s="154">
        <f>HLOOKUP(DV$55,'Jadual2&amp;3-Industryindex'!$K$9:$MP$148,ROWS(DY$38:DY43)+72,0)</f>
        <v>120.045029412029</v>
      </c>
      <c r="DW63" s="154">
        <f>HLOOKUP(DW$55,'Jadual2&amp;3-Industryindex'!$K$9:$MP$148,ROWS(DZ$38:DZ43)+72,0)</f>
        <v>96.7921124827634</v>
      </c>
      <c r="DX63" s="154">
        <f>HLOOKUP(DX$55,'Jadual2&amp;3-Industryindex'!$K$9:$MP$148,ROWS(EA$38:EA43)+72,0)</f>
        <v>84.8568673224432</v>
      </c>
      <c r="DY63" s="154">
        <f>HLOOKUP(DY$55,'Jadual2&amp;3-Industryindex'!$K$9:$MP$148,ROWS(EB$38:EB43)+72,0)</f>
        <v>113.316696209684</v>
      </c>
      <c r="DZ63" s="154">
        <f>HLOOKUP(DZ$55,'Jadual2&amp;3-Industryindex'!$K$9:$MP$148,ROWS(EC$38:EC43)+72,0)</f>
        <v>95.9026646467949</v>
      </c>
      <c r="EA63" s="154">
        <f>HLOOKUP(EA$55,'Jadual2&amp;3-Industryindex'!$K$9:$MP$148,ROWS(ED$38:ED43)+72,0)</f>
        <v>98.0930643135837</v>
      </c>
      <c r="EB63" s="154">
        <f>HLOOKUP(EB$55,'Jadual2&amp;3-Industryindex'!$K$9:$MP$148,ROWS(EE$38:EE43)+72,0)</f>
        <v>112.208575975906</v>
      </c>
      <c r="EC63" s="154">
        <f>HLOOKUP(EC$55,'Jadual2&amp;3-Industryindex'!$K$9:$MP$148,ROWS(EF$38:EF43)+72,0)</f>
        <v>113.115378032518</v>
      </c>
      <c r="ED63" s="154">
        <f>HLOOKUP(ED$55,'Jadual2&amp;3-Industryindex'!$K$9:$MP$148,ROWS(EG$38:EG43)+72,0)</f>
        <v>92.6391956436768</v>
      </c>
      <c r="EE63" s="154">
        <f>HLOOKUP(EE$55,'Jadual2&amp;3-Industryindex'!$K$9:$MP$148,ROWS(EH$38:EH43)+72,0)</f>
        <v>119.455495013922</v>
      </c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</row>
    <row r="64" spans="1:248">
      <c r="A64" s="137" t="s">
        <v>828</v>
      </c>
      <c r="B64" s="15" t="b">
        <f t="shared" si="5"/>
        <v>0</v>
      </c>
      <c r="C64" s="143">
        <f>'Jadual1-IPP'!E129</f>
        <v>118.998813854048</v>
      </c>
      <c r="F64" s="154">
        <f>HLOOKUP(F$55,'Jadual2&amp;3-Industryindex'!$K$9:$MP$148,ROWS(I$38:I44)+72,0)</f>
        <v>101.803233502372</v>
      </c>
      <c r="G64" s="154">
        <f>HLOOKUP(G$55,'Jadual2&amp;3-Industryindex'!$K$9:$MP$148,ROWS(J$38:J44)+72,0)</f>
        <v>112.277101415232</v>
      </c>
      <c r="H64" s="154">
        <f>HLOOKUP(H$55,'Jadual2&amp;3-Industryindex'!$K$9:$MP$148,ROWS(K$38:K44)+72,0)</f>
        <v>96.0076336280293</v>
      </c>
      <c r="I64" s="154">
        <f>HLOOKUP(I$55,'Jadual2&amp;3-Industryindex'!$K$9:$MP$148,ROWS(L$38:L44)+72,0)</f>
        <v>92.250659320054</v>
      </c>
      <c r="J64" s="154">
        <f>HLOOKUP(J$55,'Jadual2&amp;3-Industryindex'!$K$9:$MP$148,ROWS(M$38:M44)+72,0)</f>
        <v>96.6991254261492</v>
      </c>
      <c r="K64" s="154">
        <f>HLOOKUP(K$55,'Jadual2&amp;3-Industryindex'!$K$9:$MP$148,ROWS(N$38:N44)+72,0)</f>
        <v>105.567953209414</v>
      </c>
      <c r="L64" s="154">
        <f>HLOOKUP(L$55,'Jadual2&amp;3-Industryindex'!$K$9:$MP$148,ROWS(O$38:O44)+72,0)</f>
        <v>104.090293951399</v>
      </c>
      <c r="M64" s="154">
        <f>HLOOKUP(M$55,'Jadual2&amp;3-Industryindex'!$K$9:$MP$148,ROWS(P$38:P44)+72,0)</f>
        <v>94.5052470842411</v>
      </c>
      <c r="N64" s="154">
        <f>HLOOKUP(N$55,'Jadual2&amp;3-Industryindex'!$K$9:$MP$148,ROWS(Q$38:Q44)+72,0)</f>
        <v>91.6536161326269</v>
      </c>
      <c r="O64" s="154">
        <f>HLOOKUP(O$55,'Jadual2&amp;3-Industryindex'!$K$9:$MP$148,ROWS(R$38:R44)+72,0)</f>
        <v>100.857901100608</v>
      </c>
      <c r="P64" s="154">
        <f>HLOOKUP(P$55,'Jadual2&amp;3-Industryindex'!$K$9:$MP$148,ROWS(S$38:S44)+72,0)</f>
        <v>92.5038307302749</v>
      </c>
      <c r="Q64" s="154">
        <f>HLOOKUP(Q$55,'Jadual2&amp;3-Industryindex'!$K$9:$MP$148,ROWS(T$38:T44)+72,0)</f>
        <v>76.5034009577642</v>
      </c>
      <c r="R64" s="154">
        <f>HLOOKUP(R$55,'Jadual2&amp;3-Industryindex'!$K$9:$MP$148,ROWS(U$38:U44)+72,0)</f>
        <v>97.5418183283088</v>
      </c>
      <c r="S64" s="154">
        <f>HLOOKUP(S$55,'Jadual2&amp;3-Industryindex'!$K$9:$MP$148,ROWS(V$38:V44)+72,0)</f>
        <v>109.112529638464</v>
      </c>
      <c r="T64" s="154">
        <f>HLOOKUP(T$55,'Jadual2&amp;3-Industryindex'!$K$9:$MP$148,ROWS(W$38:W44)+72,0)</f>
        <v>93.2652151130789</v>
      </c>
      <c r="U64" s="154">
        <f>HLOOKUP(U$55,'Jadual2&amp;3-Industryindex'!$K$9:$MP$148,ROWS(X$38:X44)+72,0)</f>
        <v>106.260315380543</v>
      </c>
      <c r="V64" s="154">
        <f>HLOOKUP(V$55,'Jadual2&amp;3-Industryindex'!$K$9:$MP$148,ROWS(Y$38:Y44)+72,0)</f>
        <v>101.16752836903</v>
      </c>
      <c r="W64" s="154">
        <f>HLOOKUP(W$55,'Jadual2&amp;3-Industryindex'!$K$9:$MP$148,ROWS(Z$38:Z44)+72,0)</f>
        <v>92.1505969876357</v>
      </c>
      <c r="X64" s="154">
        <f>HLOOKUP(X$55,'Jadual2&amp;3-Industryindex'!$K$9:$MP$148,ROWS(AA$38:AA44)+72,0)</f>
        <v>101.679914158913</v>
      </c>
      <c r="Y64" s="154">
        <f>HLOOKUP(Y$55,'Jadual2&amp;3-Industryindex'!$K$9:$MP$148,ROWS(AB$38:AB44)+72,0)</f>
        <v>94.8109402452443</v>
      </c>
      <c r="Z64" s="154">
        <f>HLOOKUP(Z$55,'Jadual2&amp;3-Industryindex'!$K$9:$MP$148,ROWS(AC$38:AC44)+72,0)</f>
        <v>95.8376844347118</v>
      </c>
      <c r="AA64" s="154">
        <f>HLOOKUP(AA$55,'Jadual2&amp;3-Industryindex'!$K$9:$MP$148,ROWS(AD$38:AD44)+72,0)</f>
        <v>103.358888959819</v>
      </c>
      <c r="AB64" s="154" t="e">
        <f>HLOOKUP(AB$55,'Jadual2&amp;3-Industryindex'!$K$9:$MP$148,ROWS(AE$38:AE44)+72,0)</f>
        <v>#N/A</v>
      </c>
      <c r="AC64" s="154">
        <f>HLOOKUP(AC$55,'Jadual2&amp;3-Industryindex'!$K$9:$MP$148,ROWS(AF$38:AF44)+72,0)</f>
        <v>94.899003116127</v>
      </c>
      <c r="AD64" s="154">
        <f>HLOOKUP(AD$55,'Jadual2&amp;3-Industryindex'!$K$9:$MP$148,ROWS(AG$38:AG44)+72,0)</f>
        <v>102.484401690583</v>
      </c>
      <c r="AE64" s="154">
        <f>HLOOKUP(AE$55,'Jadual2&amp;3-Industryindex'!$K$9:$MP$148,ROWS(AH$38:AH44)+72,0)</f>
        <v>97.6398266266344</v>
      </c>
      <c r="AF64" s="154">
        <f>HLOOKUP(AF$55,'Jadual2&amp;3-Industryindex'!$K$9:$MP$148,ROWS(AI$38:AI44)+72,0)</f>
        <v>118.243687791136</v>
      </c>
      <c r="AG64" s="154">
        <f>HLOOKUP(AG$55,'Jadual2&amp;3-Industryindex'!$K$9:$MP$148,ROWS(AJ$38:AJ44)+72,0)</f>
        <v>94.2887390514835</v>
      </c>
      <c r="AH64" s="154">
        <f>HLOOKUP(AH$55,'Jadual2&amp;3-Industryindex'!$K$9:$MP$148,ROWS(AK$38:AK44)+72,0)</f>
        <v>109.484874724525</v>
      </c>
      <c r="AI64" s="154">
        <f>HLOOKUP(AI$55,'Jadual2&amp;3-Industryindex'!$K$9:$MP$148,ROWS(AL$38:AL44)+72,0)</f>
        <v>100.438005588491</v>
      </c>
      <c r="AJ64" s="154">
        <f>HLOOKUP(AJ$55,'Jadual2&amp;3-Industryindex'!$K$9:$MP$148,ROWS(AM$38:AM44)+72,0)</f>
        <v>86.1467306609074</v>
      </c>
      <c r="AK64" s="154">
        <f>HLOOKUP(AK$55,'Jadual2&amp;3-Industryindex'!$K$9:$MP$148,ROWS(AN$38:AN44)+72,0)</f>
        <v>92.0608296943322</v>
      </c>
      <c r="AL64" s="154">
        <f>HLOOKUP(AL$55,'Jadual2&amp;3-Industryindex'!$K$9:$MP$148,ROWS(AO$38:AO44)+72,0)</f>
        <v>111.538448603236</v>
      </c>
      <c r="AM64" s="154">
        <f>HLOOKUP(AM$55,'Jadual2&amp;3-Industryindex'!$K$9:$MP$148,ROWS(AP$38:AP44)+72,0)</f>
        <v>90.8568872613829</v>
      </c>
      <c r="AN64" s="154">
        <f>HLOOKUP(AN$55,'Jadual2&amp;3-Industryindex'!$K$9:$MP$148,ROWS(AQ$38:AQ44)+72,0)</f>
        <v>127.598958129528</v>
      </c>
      <c r="AO64" s="154">
        <f>HLOOKUP(AO$55,'Jadual2&amp;3-Industryindex'!$K$9:$MP$148,ROWS(AR$38:AR44)+72,0)</f>
        <v>90.9479481784544</v>
      </c>
      <c r="AP64" s="154">
        <f>HLOOKUP(AP$55,'Jadual2&amp;3-Industryindex'!$K$9:$MP$148,ROWS(AS$38:AS44)+72,0)</f>
        <v>97.9829309689315</v>
      </c>
      <c r="AQ64" s="154">
        <f>HLOOKUP(AQ$55,'Jadual2&amp;3-Industryindex'!$K$9:$MP$148,ROWS(AT$38:AT44)+72,0)</f>
        <v>107.797329013988</v>
      </c>
      <c r="AR64" s="154">
        <f>HLOOKUP(AR$55,'Jadual2&amp;3-Industryindex'!$K$9:$MP$148,ROWS(AU$38:AU44)+72,0)</f>
        <v>97.6278381581307</v>
      </c>
      <c r="AS64" s="154">
        <f>HLOOKUP(AS$55,'Jadual2&amp;3-Industryindex'!$K$9:$MP$148,ROWS(AV$38:AV44)+72,0)</f>
        <v>100.224671177023</v>
      </c>
      <c r="AT64" s="154">
        <f>HLOOKUP(AT$55,'Jadual2&amp;3-Industryindex'!$K$9:$MP$148,ROWS(AW$38:AW44)+72,0)</f>
        <v>93.8851771345486</v>
      </c>
      <c r="AU64" s="154">
        <f>HLOOKUP(AU$55,'Jadual2&amp;3-Industryindex'!$K$9:$MP$148,ROWS(AX$38:AX44)+72,0)</f>
        <v>107.292453840043</v>
      </c>
      <c r="AV64" s="154">
        <f>HLOOKUP(AV$55,'Jadual2&amp;3-Industryindex'!$K$9:$MP$148,ROWS(AY$38:AY44)+72,0)</f>
        <v>97.9013711603152</v>
      </c>
      <c r="AW64" s="154">
        <f>HLOOKUP(AW$55,'Jadual2&amp;3-Industryindex'!$K$9:$MP$148,ROWS(AZ$38:AZ44)+72,0)</f>
        <v>103.087937567348</v>
      </c>
      <c r="AX64" s="154">
        <f>HLOOKUP(AX$55,'Jadual2&amp;3-Industryindex'!$K$9:$MP$148,ROWS(BA$38:BA44)+72,0)</f>
        <v>96.3780493708708</v>
      </c>
      <c r="AY64" s="154">
        <f>HLOOKUP(AY$55,'Jadual2&amp;3-Industryindex'!$K$9:$MP$148,ROWS(BB$38:BB44)+72,0)</f>
        <v>91.0902378936997</v>
      </c>
      <c r="AZ64" s="154">
        <f>HLOOKUP(AZ$55,'Jadual2&amp;3-Industryindex'!$K$9:$MP$148,ROWS(BC$38:BC44)+72,0)</f>
        <v>110.779143358022</v>
      </c>
      <c r="BA64" s="154">
        <f>HLOOKUP(BA$55,'Jadual2&amp;3-Industryindex'!$K$9:$MP$148,ROWS(BD$38:BD44)+72,0)</f>
        <v>91.7234088617283</v>
      </c>
      <c r="BB64" s="154">
        <f>HLOOKUP(BB$55,'Jadual2&amp;3-Industryindex'!$K$9:$MP$148,ROWS(BE$38:BE44)+72,0)</f>
        <v>97.8763912731995</v>
      </c>
      <c r="BC64" s="154">
        <f>HLOOKUP(BC$55,'Jadual2&amp;3-Industryindex'!$K$9:$MP$148,ROWS(BF$38:BF44)+72,0)</f>
        <v>111.970695391525</v>
      </c>
      <c r="BD64" s="154">
        <f>HLOOKUP(BD$55,'Jadual2&amp;3-Industryindex'!$K$9:$MP$148,ROWS(BG$38:BG44)+72,0)</f>
        <v>101.457741198574</v>
      </c>
      <c r="BE64" s="154">
        <f>HLOOKUP(BE$55,'Jadual2&amp;3-Industryindex'!$K$9:$MP$148,ROWS(BH$38:BH44)+72,0)</f>
        <v>100.476438804432</v>
      </c>
      <c r="BF64" s="154">
        <f>HLOOKUP(BF$55,'Jadual2&amp;3-Industryindex'!$K$9:$MP$148,ROWS(BI$38:BI44)+72,0)</f>
        <v>105.203516552945</v>
      </c>
      <c r="BG64" s="154">
        <f>HLOOKUP(BG$55,'Jadual2&amp;3-Industryindex'!$K$9:$MP$148,ROWS(BJ$38:BJ44)+72,0)</f>
        <v>95.1749099580542</v>
      </c>
      <c r="BH64" s="154">
        <f>HLOOKUP(BH$55,'Jadual2&amp;3-Industryindex'!$K$9:$MP$148,ROWS(BK$38:BK44)+72,0)</f>
        <v>83.4526552395253</v>
      </c>
      <c r="BI64" s="154">
        <f>HLOOKUP(BI$55,'Jadual2&amp;3-Industryindex'!$K$9:$MP$148,ROWS(BL$38:BL44)+72,0)</f>
        <v>94.2981250035475</v>
      </c>
      <c r="BJ64" s="154">
        <f>HLOOKUP(BJ$55,'Jadual2&amp;3-Industryindex'!$K$9:$MP$148,ROWS(BM$38:BM44)+72,0)</f>
        <v>80.2522030431732</v>
      </c>
      <c r="BK64" s="154">
        <f>HLOOKUP(BK$55,'Jadual2&amp;3-Industryindex'!$K$9:$MP$148,ROWS(BN$38:BN44)+72,0)</f>
        <v>97.2276993038104</v>
      </c>
      <c r="BL64" s="154">
        <f>HLOOKUP(BL$55,'Jadual2&amp;3-Industryindex'!$K$9:$MP$148,ROWS(BO$38:BO44)+72,0)</f>
        <v>101.745625588917</v>
      </c>
      <c r="BM64" s="154">
        <f>HLOOKUP(BM$55,'Jadual2&amp;3-Industryindex'!$K$9:$MP$148,ROWS(BP$38:BP44)+72,0)</f>
        <v>105.148430781252</v>
      </c>
      <c r="BN64" s="154">
        <f>HLOOKUP(BN$55,'Jadual2&amp;3-Industryindex'!$K$9:$MP$148,ROWS(BQ$38:BQ44)+72,0)</f>
        <v>103.236951509583</v>
      </c>
      <c r="BO64" s="154">
        <f>HLOOKUP(BO$55,'Jadual2&amp;3-Industryindex'!$K$9:$MP$148,ROWS(BR$38:BR44)+72,0)</f>
        <v>101.866430698212</v>
      </c>
      <c r="BP64" s="154">
        <f>HLOOKUP(BP$55,'Jadual2&amp;3-Industryindex'!$K$9:$MP$148,ROWS(BS$38:BS44)+72,0)</f>
        <v>86.6279076693872</v>
      </c>
      <c r="BQ64" s="154">
        <f>HLOOKUP(BQ$55,'Jadual2&amp;3-Industryindex'!$K$9:$MP$148,ROWS(BT$38:BT44)+72,0)</f>
        <v>95.4336482590352</v>
      </c>
      <c r="BR64" s="154">
        <f>HLOOKUP(BR$55,'Jadual2&amp;3-Industryindex'!$K$9:$MP$148,ROWS(BU$38:BU44)+72,0)</f>
        <v>78.6176295807483</v>
      </c>
      <c r="BS64" s="154">
        <f>HLOOKUP(BS$55,'Jadual2&amp;3-Industryindex'!$K$9:$MP$148,ROWS(BV$38:BV44)+72,0)</f>
        <v>81.8172764527096</v>
      </c>
      <c r="BT64" s="154">
        <f>HLOOKUP(BT$55,'Jadual2&amp;3-Industryindex'!$K$9:$MP$148,ROWS(BW$38:BW44)+72,0)</f>
        <v>97.4327954807504</v>
      </c>
      <c r="BU64" s="154">
        <f>HLOOKUP(BU$55,'Jadual2&amp;3-Industryindex'!$K$9:$MP$148,ROWS(BX$38:BX44)+72,0)</f>
        <v>97.9322242123831</v>
      </c>
      <c r="BV64" s="154">
        <f>HLOOKUP(BV$55,'Jadual2&amp;3-Industryindex'!$K$9:$MP$148,ROWS(BY$38:BY44)+72,0)</f>
        <v>96.069848822702</v>
      </c>
      <c r="BW64" s="154">
        <f>HLOOKUP(BW$55,'Jadual2&amp;3-Industryindex'!$K$9:$MP$148,ROWS(BZ$38:BZ44)+72,0)</f>
        <v>90.2580937121698</v>
      </c>
      <c r="BX64" s="154">
        <f>HLOOKUP(BX$55,'Jadual2&amp;3-Industryindex'!$K$9:$MP$148,ROWS(CA$38:CA44)+72,0)</f>
        <v>82.653957310868</v>
      </c>
      <c r="BY64" s="154">
        <f>HLOOKUP(BY$55,'Jadual2&amp;3-Industryindex'!$K$9:$MP$148,ROWS(CB$38:CB44)+72,0)</f>
        <v>92.9162490701167</v>
      </c>
      <c r="BZ64" s="154">
        <f>HLOOKUP(BZ$55,'Jadual2&amp;3-Industryindex'!$K$9:$MP$148,ROWS(CC$38:CC44)+72,0)</f>
        <v>94.0816205015698</v>
      </c>
      <c r="CA64" s="154">
        <f>HLOOKUP(CA$55,'Jadual2&amp;3-Industryindex'!$K$9:$MP$148,ROWS(CD$38:CD44)+72,0)</f>
        <v>108.868119058132</v>
      </c>
      <c r="CB64" s="154">
        <f>HLOOKUP(CB$55,'Jadual2&amp;3-Industryindex'!$K$9:$MP$148,ROWS(CE$38:CE44)+72,0)</f>
        <v>89.7069590515873</v>
      </c>
      <c r="CC64" s="154">
        <f>HLOOKUP(CC$55,'Jadual2&amp;3-Industryindex'!$K$9:$MP$148,ROWS(CF$38:CF44)+72,0)</f>
        <v>92.7201367635014</v>
      </c>
      <c r="CD64" s="154">
        <f>HLOOKUP(CD$55,'Jadual2&amp;3-Industryindex'!$K$9:$MP$148,ROWS(CG$38:CG44)+72,0)</f>
        <v>101.778084089318</v>
      </c>
      <c r="CE64" s="154">
        <f>HLOOKUP(CE$55,'Jadual2&amp;3-Industryindex'!$K$9:$MP$148,ROWS(CH$38:CH44)+72,0)</f>
        <v>101.111841085471</v>
      </c>
      <c r="CF64" s="154">
        <f>HLOOKUP(CF$55,'Jadual2&amp;3-Industryindex'!$K$9:$MP$148,ROWS(CI$38:CI44)+72,0)</f>
        <v>111.455343804705</v>
      </c>
      <c r="CG64" s="154">
        <f>HLOOKUP(CG$55,'Jadual2&amp;3-Industryindex'!$K$9:$MP$148,ROWS(CJ$38:CJ44)+72,0)</f>
        <v>111.483785787989</v>
      </c>
      <c r="CH64" s="154">
        <f>HLOOKUP(CH$55,'Jadual2&amp;3-Industryindex'!$K$9:$MP$148,ROWS(CK$38:CK44)+72,0)</f>
        <v>93.3687275548912</v>
      </c>
      <c r="CI64" s="154">
        <f>HLOOKUP(CI$55,'Jadual2&amp;3-Industryindex'!$K$9:$MP$148,ROWS(CL$38:CL44)+72,0)</f>
        <v>89.9249943401447</v>
      </c>
      <c r="CJ64" s="154">
        <f>HLOOKUP(CJ$55,'Jadual2&amp;3-Industryindex'!$K$9:$MP$148,ROWS(CN$38:CN44)+72,0)</f>
        <v>121.126883964282</v>
      </c>
      <c r="CK64" s="154">
        <f>HLOOKUP(CK$55,'Jadual2&amp;3-Industryindex'!$K$9:$MP$148,ROWS(CO$38:CO44)+72,0)</f>
        <v>106.402984349027</v>
      </c>
      <c r="CL64" s="154">
        <f>HLOOKUP(CL$55,'Jadual2&amp;3-Industryindex'!$K$9:$MP$148,ROWS(CP$38:CP44)+72,0)</f>
        <v>77.9413878864384</v>
      </c>
      <c r="CM64" s="154">
        <f>HLOOKUP(CM$55,'Jadual2&amp;3-Industryindex'!$K$9:$MP$148,ROWS(CQ$38:CQ44)+72,0)</f>
        <v>99.0517022832537</v>
      </c>
      <c r="CN64" s="154">
        <f>HLOOKUP(CN$55,'Jadual2&amp;3-Industryindex'!$K$9:$MP$148,ROWS(CQ$38:CQ44)+72,0)</f>
        <v>106.149220453919</v>
      </c>
      <c r="CO64" s="154">
        <f>HLOOKUP(CO$55,'Jadual2&amp;3-Industryindex'!$K$9:$MP$148,ROWS(CR$38:CR44)+72,0)</f>
        <v>97.2602634097554</v>
      </c>
      <c r="CP64" s="154">
        <f>HLOOKUP(CP$55,'Jadual2&amp;3-Industryindex'!$K$9:$MP$148,ROWS(CS$38:CS44)+72,0)</f>
        <v>111.240175472287</v>
      </c>
      <c r="CQ64" s="154">
        <f>HLOOKUP(CQ$55,'Jadual2&amp;3-Industryindex'!$K$9:$MP$148,ROWS(CT$38:CT44)+72,0)</f>
        <v>87.6634751221488</v>
      </c>
      <c r="CR64" s="154">
        <f>HLOOKUP(CR$55,'Jadual2&amp;3-Industryindex'!$K$9:$MP$148,ROWS(CU$38:CU44)+72,0)</f>
        <v>122.391499184238</v>
      </c>
      <c r="CS64" s="154">
        <f>HLOOKUP(CS$55,'Jadual2&amp;3-Industryindex'!$K$9:$MP$148,ROWS(CV$38:CV44)+72,0)</f>
        <v>105.060659471731</v>
      </c>
      <c r="CT64" s="154">
        <f>HLOOKUP(CT$55,'Jadual2&amp;3-Industryindex'!$K$9:$MP$148,ROWS(CW$38:CW44)+72,0)</f>
        <v>93.7437264297485</v>
      </c>
      <c r="CU64" s="154">
        <f>HLOOKUP(CU$55,'Jadual2&amp;3-Industryindex'!$K$9:$MP$148,ROWS(CX$38:CX44)+72,0)</f>
        <v>94.9875028195997</v>
      </c>
      <c r="CV64" s="154">
        <f>HLOOKUP(CV$55,'Jadual2&amp;3-Industryindex'!$K$9:$MP$148,ROWS(CY$38:CY44)+72,0)</f>
        <v>108.673786981836</v>
      </c>
      <c r="CW64" s="154">
        <f>HLOOKUP(CW$55,'Jadual2&amp;3-Industryindex'!$K$9:$MP$148,ROWS(CZ$38:CZ44)+72,0)</f>
        <v>96.4180552238775</v>
      </c>
      <c r="CX64" s="154">
        <f>HLOOKUP(CX$55,'Jadual2&amp;3-Industryindex'!$K$9:$MP$148,ROWS(DA$38:DA44)+72,0)</f>
        <v>88.866956685733</v>
      </c>
      <c r="CY64" s="154">
        <f>HLOOKUP(CY$55,'Jadual2&amp;3-Industryindex'!$K$9:$MP$148,ROWS(DB$38:DB44)+72,0)</f>
        <v>100.251586469979</v>
      </c>
      <c r="CZ64" s="154">
        <f>HLOOKUP(CZ$55,'Jadual2&amp;3-Industryindex'!$K$9:$MP$148,ROWS(DC$38:DC44)+72,0)</f>
        <v>74.4462318489151</v>
      </c>
      <c r="DA64" s="154">
        <f>HLOOKUP(DA$55,'Jadual2&amp;3-Industryindex'!$K$9:$MP$148,ROWS(DD$38:DD44)+72,0)</f>
        <v>91.5109236935162</v>
      </c>
      <c r="DB64" s="154">
        <f>HLOOKUP(DB$55,'Jadual2&amp;3-Industryindex'!$K$9:$MP$148,ROWS(DE$38:DE44)+72,0)</f>
        <v>97.3685416881133</v>
      </c>
      <c r="DC64" s="154">
        <f>HLOOKUP(DC$55,'Jadual2&amp;3-Industryindex'!$K$9:$MP$148,ROWS(DF$38:DF44)+72,0)</f>
        <v>121.038094719776</v>
      </c>
      <c r="DD64" s="154">
        <f>HLOOKUP(DD$55,'Jadual2&amp;3-Industryindex'!$K$9:$MP$148,ROWS(DG$38:DG44)+72,0)</f>
        <v>90.2994579679023</v>
      </c>
      <c r="DE64" s="154">
        <f>HLOOKUP(DE$55,'Jadual2&amp;3-Industryindex'!$K$9:$MP$148,ROWS(DH$38:DH44)+72,0)</f>
        <v>113.141879561918</v>
      </c>
      <c r="DF64" s="154">
        <f>HLOOKUP(DF$55,'Jadual2&amp;3-Industryindex'!$K$9:$MP$148,ROWS(DI$38:DI44)+72,0)</f>
        <v>66.8682138386718</v>
      </c>
      <c r="DG64" s="154">
        <f>HLOOKUP(DG$55,'Jadual2&amp;3-Industryindex'!$K$9:$MP$148,ROWS(DJ$38:DJ44)+72,0)</f>
        <v>102.8515466325</v>
      </c>
      <c r="DH64" s="154">
        <f>HLOOKUP(DH$55,'Jadual2&amp;3-Industryindex'!$K$9:$MP$148,ROWS(DK$38:DK44)+72,0)</f>
        <v>86.121217372079</v>
      </c>
      <c r="DI64" s="154">
        <f>HLOOKUP(DI$55,'Jadual2&amp;3-Industryindex'!$K$9:$MP$148,ROWS(DL$38:DL44)+72,0)</f>
        <v>83.3237990406135</v>
      </c>
      <c r="DJ64" s="154">
        <f>HLOOKUP(DJ$55,'Jadual2&amp;3-Industryindex'!$K$9:$MP$148,ROWS(DM$38:DM44)+72,0)</f>
        <v>83.6316602002956</v>
      </c>
      <c r="DK64" s="154">
        <f>HLOOKUP(DK$55,'Jadual2&amp;3-Industryindex'!$K$9:$MP$148,ROWS(DN$38:DN44)+72,0)</f>
        <v>81.3504709280821</v>
      </c>
      <c r="DL64" s="154">
        <f>HLOOKUP(DL$55,'Jadual2&amp;3-Industryindex'!$K$9:$MP$148,ROWS(DO$38:DO44)+72,0)</f>
        <v>103.556604041622</v>
      </c>
      <c r="DM64" s="154">
        <f>HLOOKUP(DM$55,'Jadual2&amp;3-Industryindex'!$K$9:$MP$148,ROWS(DP$38:DP44)+72,0)</f>
        <v>110.414645424697</v>
      </c>
      <c r="DN64" s="154">
        <f>HLOOKUP(DN$55,'Jadual2&amp;3-Industryindex'!$K$9:$MP$148,ROWS(DQ$38:DQ44)+72,0)</f>
        <v>113.713783817252</v>
      </c>
      <c r="DO64" s="154">
        <f>HLOOKUP(DO$55,'Jadual2&amp;3-Industryindex'!$K$9:$MP$148,ROWS(DR$38:DR44)+72,0)</f>
        <v>108.062301482854</v>
      </c>
      <c r="DP64" s="154">
        <f>HLOOKUP(DP$55,'Jadual2&amp;3-Industryindex'!$K$9:$MP$148,ROWS(DS$38:DS44)+72,0)</f>
        <v>77.9399613049423</v>
      </c>
      <c r="DQ64" s="154">
        <f>HLOOKUP(DQ$55,'Jadual2&amp;3-Industryindex'!$K$9:$MP$148,ROWS(DT$38:DT44)+72,0)</f>
        <v>86.4037602809334</v>
      </c>
      <c r="DR64" s="154">
        <f>HLOOKUP(DR$55,'Jadual2&amp;3-Industryindex'!$K$9:$MP$148,ROWS(DU$38:DU44)+72,0)</f>
        <v>136.155181580678</v>
      </c>
      <c r="DS64" s="154">
        <f>HLOOKUP(DS$55,'Jadual2&amp;3-Industryindex'!$K$9:$MP$148,ROWS(DV$38:DV44)+72,0)</f>
        <v>117.682335220439</v>
      </c>
      <c r="DT64" s="154">
        <f>HLOOKUP(DT$55,'Jadual2&amp;3-Industryindex'!$K$9:$MP$148,ROWS(DW$38:DW44)+72,0)</f>
        <v>116.736130369486</v>
      </c>
      <c r="DU64" s="154">
        <f>HLOOKUP(DU$55,'Jadual2&amp;3-Industryindex'!$K$9:$MP$148,ROWS(DX$38:DX44)+72,0)</f>
        <v>115.783066554496</v>
      </c>
      <c r="DV64" s="154">
        <f>HLOOKUP(DV$55,'Jadual2&amp;3-Industryindex'!$K$9:$MP$148,ROWS(DY$38:DY44)+72,0)</f>
        <v>149.847561490542</v>
      </c>
      <c r="DW64" s="154">
        <f>HLOOKUP(DW$55,'Jadual2&amp;3-Industryindex'!$K$9:$MP$148,ROWS(DZ$38:DZ44)+72,0)</f>
        <v>92.8155073455822</v>
      </c>
      <c r="DX64" s="154">
        <f>HLOOKUP(DX$55,'Jadual2&amp;3-Industryindex'!$K$9:$MP$148,ROWS(EA$38:EA44)+72,0)</f>
        <v>70.141003532133</v>
      </c>
      <c r="DY64" s="154">
        <f>HLOOKUP(DY$55,'Jadual2&amp;3-Industryindex'!$K$9:$MP$148,ROWS(EB$38:EB44)+72,0)</f>
        <v>121.325384075203</v>
      </c>
      <c r="DZ64" s="154">
        <f>HLOOKUP(DZ$55,'Jadual2&amp;3-Industryindex'!$K$9:$MP$148,ROWS(EC$38:EC44)+72,0)</f>
        <v>101.550252272972</v>
      </c>
      <c r="EA64" s="154">
        <f>HLOOKUP(EA$55,'Jadual2&amp;3-Industryindex'!$K$9:$MP$148,ROWS(ED$38:ED44)+72,0)</f>
        <v>73.035856209271</v>
      </c>
      <c r="EB64" s="154">
        <f>HLOOKUP(EB$55,'Jadual2&amp;3-Industryindex'!$K$9:$MP$148,ROWS(EE$38:EE44)+72,0)</f>
        <v>86.5996756179861</v>
      </c>
      <c r="EC64" s="154">
        <f>HLOOKUP(EC$55,'Jadual2&amp;3-Industryindex'!$K$9:$MP$148,ROWS(EF$38:EF44)+72,0)</f>
        <v>98.4971550002406</v>
      </c>
      <c r="ED64" s="154">
        <f>HLOOKUP(ED$55,'Jadual2&amp;3-Industryindex'!$K$9:$MP$148,ROWS(EG$38:EG44)+72,0)</f>
        <v>91.5464034443011</v>
      </c>
      <c r="EE64" s="154">
        <f>HLOOKUP(EE$55,'Jadual2&amp;3-Industryindex'!$K$9:$MP$148,ROWS(EH$38:EH44)+72,0)</f>
        <v>86.0930595242787</v>
      </c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</row>
    <row r="65" spans="1:248">
      <c r="A65" s="137" t="s">
        <v>829</v>
      </c>
      <c r="B65" s="15" t="b">
        <f t="shared" si="5"/>
        <v>0</v>
      </c>
      <c r="C65" s="143">
        <f>'Jadual1-IPP'!E130</f>
        <v>117.789893891042</v>
      </c>
      <c r="F65" s="154">
        <f>HLOOKUP(F$55,'Jadual2&amp;3-Industryindex'!$K$9:$MP$148,ROWS(I$38:I45)+72,0)</f>
        <v>108.854032499744</v>
      </c>
      <c r="G65" s="154">
        <f>HLOOKUP(G$55,'Jadual2&amp;3-Industryindex'!$K$9:$MP$148,ROWS(J$38:J45)+72,0)</f>
        <v>107.993377507731</v>
      </c>
      <c r="H65" s="154">
        <f>HLOOKUP(H$55,'Jadual2&amp;3-Industryindex'!$K$9:$MP$148,ROWS(K$38:K45)+72,0)</f>
        <v>115.26251140036</v>
      </c>
      <c r="I65" s="154">
        <f>HLOOKUP(I$55,'Jadual2&amp;3-Industryindex'!$K$9:$MP$148,ROWS(L$38:L45)+72,0)</f>
        <v>92.3752515197817</v>
      </c>
      <c r="J65" s="154">
        <f>HLOOKUP(J$55,'Jadual2&amp;3-Industryindex'!$K$9:$MP$148,ROWS(M$38:M45)+72,0)</f>
        <v>92.5294254385654</v>
      </c>
      <c r="K65" s="154">
        <f>HLOOKUP(K$55,'Jadual2&amp;3-Industryindex'!$K$9:$MP$148,ROWS(N$38:N45)+72,0)</f>
        <v>99.9460001224341</v>
      </c>
      <c r="L65" s="154">
        <f>HLOOKUP(L$55,'Jadual2&amp;3-Industryindex'!$K$9:$MP$148,ROWS(O$38:O45)+72,0)</f>
        <v>95.0586360946222</v>
      </c>
      <c r="M65" s="154">
        <f>HLOOKUP(M$55,'Jadual2&amp;3-Industryindex'!$K$9:$MP$148,ROWS(P$38:P45)+72,0)</f>
        <v>92.7988287676576</v>
      </c>
      <c r="N65" s="154">
        <f>HLOOKUP(N$55,'Jadual2&amp;3-Industryindex'!$K$9:$MP$148,ROWS(Q$38:Q45)+72,0)</f>
        <v>92.598217197363</v>
      </c>
      <c r="O65" s="154">
        <f>HLOOKUP(O$55,'Jadual2&amp;3-Industryindex'!$K$9:$MP$148,ROWS(R$38:R45)+72,0)</f>
        <v>100.064463267998</v>
      </c>
      <c r="P65" s="154">
        <f>HLOOKUP(P$55,'Jadual2&amp;3-Industryindex'!$K$9:$MP$148,ROWS(S$38:S45)+72,0)</f>
        <v>92.6239526626749</v>
      </c>
      <c r="Q65" s="154">
        <f>HLOOKUP(Q$55,'Jadual2&amp;3-Industryindex'!$K$9:$MP$148,ROWS(T$38:T45)+72,0)</f>
        <v>83.1288316505686</v>
      </c>
      <c r="R65" s="154">
        <f>HLOOKUP(R$55,'Jadual2&amp;3-Industryindex'!$K$9:$MP$148,ROWS(U$38:U45)+72,0)</f>
        <v>94.245661764023</v>
      </c>
      <c r="S65" s="154">
        <f>HLOOKUP(S$55,'Jadual2&amp;3-Industryindex'!$K$9:$MP$148,ROWS(V$38:V45)+72,0)</f>
        <v>99.0079641251092</v>
      </c>
      <c r="T65" s="154">
        <f>HLOOKUP(T$55,'Jadual2&amp;3-Industryindex'!$K$9:$MP$148,ROWS(W$38:W45)+72,0)</f>
        <v>98.9748432622054</v>
      </c>
      <c r="U65" s="154">
        <f>HLOOKUP(U$55,'Jadual2&amp;3-Industryindex'!$K$9:$MP$148,ROWS(X$38:X45)+72,0)</f>
        <v>88.415102283008</v>
      </c>
      <c r="V65" s="154">
        <f>HLOOKUP(V$55,'Jadual2&amp;3-Industryindex'!$K$9:$MP$148,ROWS(Y$38:Y45)+72,0)</f>
        <v>106.27584905485</v>
      </c>
      <c r="W65" s="154">
        <f>HLOOKUP(W$55,'Jadual2&amp;3-Industryindex'!$K$9:$MP$148,ROWS(Z$38:Z45)+72,0)</f>
        <v>95.2649750811051</v>
      </c>
      <c r="X65" s="154">
        <f>HLOOKUP(X$55,'Jadual2&amp;3-Industryindex'!$K$9:$MP$148,ROWS(AA$38:AA45)+72,0)</f>
        <v>99.3312020483483</v>
      </c>
      <c r="Y65" s="154">
        <f>HLOOKUP(Y$55,'Jadual2&amp;3-Industryindex'!$K$9:$MP$148,ROWS(AB$38:AB45)+72,0)</f>
        <v>99.4784316967612</v>
      </c>
      <c r="Z65" s="154">
        <f>HLOOKUP(Z$55,'Jadual2&amp;3-Industryindex'!$K$9:$MP$148,ROWS(AC$38:AC45)+72,0)</f>
        <v>88.8948729160382</v>
      </c>
      <c r="AA65" s="154">
        <f>HLOOKUP(AA$55,'Jadual2&amp;3-Industryindex'!$K$9:$MP$148,ROWS(AD$38:AD45)+72,0)</f>
        <v>96.2260168196073</v>
      </c>
      <c r="AB65" s="154" t="e">
        <f>HLOOKUP(AB$55,'Jadual2&amp;3-Industryindex'!$K$9:$MP$148,ROWS(AE$38:AE45)+72,0)</f>
        <v>#N/A</v>
      </c>
      <c r="AC65" s="154">
        <f>HLOOKUP(AC$55,'Jadual2&amp;3-Industryindex'!$K$9:$MP$148,ROWS(AF$38:AF45)+72,0)</f>
        <v>102.18085634901</v>
      </c>
      <c r="AD65" s="154">
        <f>HLOOKUP(AD$55,'Jadual2&amp;3-Industryindex'!$K$9:$MP$148,ROWS(AG$38:AG45)+72,0)</f>
        <v>99.7914251158848</v>
      </c>
      <c r="AE65" s="154">
        <f>HLOOKUP(AE$55,'Jadual2&amp;3-Industryindex'!$K$9:$MP$148,ROWS(AH$38:AH45)+72,0)</f>
        <v>101.392882006301</v>
      </c>
      <c r="AF65" s="154">
        <f>HLOOKUP(AF$55,'Jadual2&amp;3-Industryindex'!$K$9:$MP$148,ROWS(AI$38:AI45)+72,0)</f>
        <v>105.543803566613</v>
      </c>
      <c r="AG65" s="154">
        <f>HLOOKUP(AG$55,'Jadual2&amp;3-Industryindex'!$K$9:$MP$148,ROWS(AJ$38:AJ45)+72,0)</f>
        <v>105.403105528072</v>
      </c>
      <c r="AH65" s="154">
        <f>HLOOKUP(AH$55,'Jadual2&amp;3-Industryindex'!$K$9:$MP$148,ROWS(AK$38:AK45)+72,0)</f>
        <v>107.47255596981</v>
      </c>
      <c r="AI65" s="154">
        <f>HLOOKUP(AI$55,'Jadual2&amp;3-Industryindex'!$K$9:$MP$148,ROWS(AL$38:AL45)+72,0)</f>
        <v>119.175709045355</v>
      </c>
      <c r="AJ65" s="154">
        <f>HLOOKUP(AJ$55,'Jadual2&amp;3-Industryindex'!$K$9:$MP$148,ROWS(AM$38:AM45)+72,0)</f>
        <v>101.453840754064</v>
      </c>
      <c r="AK65" s="154">
        <f>HLOOKUP(AK$55,'Jadual2&amp;3-Industryindex'!$K$9:$MP$148,ROWS(AN$38:AN45)+72,0)</f>
        <v>107.759739942671</v>
      </c>
      <c r="AL65" s="154">
        <f>HLOOKUP(AL$55,'Jadual2&amp;3-Industryindex'!$K$9:$MP$148,ROWS(AO$38:AO45)+72,0)</f>
        <v>116.907127580874</v>
      </c>
      <c r="AM65" s="154">
        <f>HLOOKUP(AM$55,'Jadual2&amp;3-Industryindex'!$K$9:$MP$148,ROWS(AP$38:AP45)+72,0)</f>
        <v>89.2998255206236</v>
      </c>
      <c r="AN65" s="154">
        <f>HLOOKUP(AN$55,'Jadual2&amp;3-Industryindex'!$K$9:$MP$148,ROWS(AQ$38:AQ45)+72,0)</f>
        <v>89.9719700251148</v>
      </c>
      <c r="AO65" s="154">
        <f>HLOOKUP(AO$55,'Jadual2&amp;3-Industryindex'!$K$9:$MP$148,ROWS(AR$38:AR45)+72,0)</f>
        <v>93.97339524496</v>
      </c>
      <c r="AP65" s="154">
        <f>HLOOKUP(AP$55,'Jadual2&amp;3-Industryindex'!$K$9:$MP$148,ROWS(AS$38:AS45)+72,0)</f>
        <v>97.5828852237311</v>
      </c>
      <c r="AQ65" s="154">
        <f>HLOOKUP(AQ$55,'Jadual2&amp;3-Industryindex'!$K$9:$MP$148,ROWS(AT$38:AT45)+72,0)</f>
        <v>130.741323035083</v>
      </c>
      <c r="AR65" s="154">
        <f>HLOOKUP(AR$55,'Jadual2&amp;3-Industryindex'!$K$9:$MP$148,ROWS(AU$38:AU45)+72,0)</f>
        <v>102.53792385198</v>
      </c>
      <c r="AS65" s="154">
        <f>HLOOKUP(AS$55,'Jadual2&amp;3-Industryindex'!$K$9:$MP$148,ROWS(AV$38:AV45)+72,0)</f>
        <v>92.9632367031536</v>
      </c>
      <c r="AT65" s="154">
        <f>HLOOKUP(AT$55,'Jadual2&amp;3-Industryindex'!$K$9:$MP$148,ROWS(AW$38:AW45)+72,0)</f>
        <v>95.4599992837308</v>
      </c>
      <c r="AU65" s="154">
        <f>HLOOKUP(AU$55,'Jadual2&amp;3-Industryindex'!$K$9:$MP$148,ROWS(AX$38:AX45)+72,0)</f>
        <v>84.8822597472847</v>
      </c>
      <c r="AV65" s="154">
        <f>HLOOKUP(AV$55,'Jadual2&amp;3-Industryindex'!$K$9:$MP$148,ROWS(AY$38:AY45)+72,0)</f>
        <v>94.0908846038732</v>
      </c>
      <c r="AW65" s="154">
        <f>HLOOKUP(AW$55,'Jadual2&amp;3-Industryindex'!$K$9:$MP$148,ROWS(AZ$38:AZ45)+72,0)</f>
        <v>102.337612180563</v>
      </c>
      <c r="AX65" s="154">
        <f>HLOOKUP(AX$55,'Jadual2&amp;3-Industryindex'!$K$9:$MP$148,ROWS(BA$38:BA45)+72,0)</f>
        <v>98.9244965338004</v>
      </c>
      <c r="AY65" s="154">
        <f>HLOOKUP(AY$55,'Jadual2&amp;3-Industryindex'!$K$9:$MP$148,ROWS(BB$38:BB45)+72,0)</f>
        <v>100.569938916073</v>
      </c>
      <c r="AZ65" s="154">
        <f>HLOOKUP(AZ$55,'Jadual2&amp;3-Industryindex'!$K$9:$MP$148,ROWS(BC$38:BC45)+72,0)</f>
        <v>103.649586320395</v>
      </c>
      <c r="BA65" s="154">
        <f>HLOOKUP(BA$55,'Jadual2&amp;3-Industryindex'!$K$9:$MP$148,ROWS(BD$38:BD45)+72,0)</f>
        <v>98.4263985681816</v>
      </c>
      <c r="BB65" s="154">
        <f>HLOOKUP(BB$55,'Jadual2&amp;3-Industryindex'!$K$9:$MP$148,ROWS(BE$38:BE45)+72,0)</f>
        <v>98.6546708920136</v>
      </c>
      <c r="BC65" s="154">
        <f>HLOOKUP(BC$55,'Jadual2&amp;3-Industryindex'!$K$9:$MP$148,ROWS(BF$38:BF45)+72,0)</f>
        <v>96.8031816792834</v>
      </c>
      <c r="BD65" s="154">
        <f>HLOOKUP(BD$55,'Jadual2&amp;3-Industryindex'!$K$9:$MP$148,ROWS(BG$38:BG45)+72,0)</f>
        <v>102.114327404185</v>
      </c>
      <c r="BE65" s="154">
        <f>HLOOKUP(BE$55,'Jadual2&amp;3-Industryindex'!$K$9:$MP$148,ROWS(BH$38:BH45)+72,0)</f>
        <v>96.0539724875022</v>
      </c>
      <c r="BF65" s="154">
        <f>HLOOKUP(BF$55,'Jadual2&amp;3-Industryindex'!$K$9:$MP$148,ROWS(BI$38:BI45)+72,0)</f>
        <v>112.252478076746</v>
      </c>
      <c r="BG65" s="154">
        <f>HLOOKUP(BG$55,'Jadual2&amp;3-Industryindex'!$K$9:$MP$148,ROWS(BJ$38:BJ45)+72,0)</f>
        <v>95.7095910294228</v>
      </c>
      <c r="BH65" s="154">
        <f>HLOOKUP(BH$55,'Jadual2&amp;3-Industryindex'!$K$9:$MP$148,ROWS(BK$38:BK45)+72,0)</f>
        <v>99.4234579222737</v>
      </c>
      <c r="BI65" s="154">
        <f>HLOOKUP(BI$55,'Jadual2&amp;3-Industryindex'!$K$9:$MP$148,ROWS(BL$38:BL45)+72,0)</f>
        <v>110.640802174965</v>
      </c>
      <c r="BJ65" s="154">
        <f>HLOOKUP(BJ$55,'Jadual2&amp;3-Industryindex'!$K$9:$MP$148,ROWS(BM$38:BM45)+72,0)</f>
        <v>75.176542209142</v>
      </c>
      <c r="BK65" s="154">
        <f>HLOOKUP(BK$55,'Jadual2&amp;3-Industryindex'!$K$9:$MP$148,ROWS(BN$38:BN45)+72,0)</f>
        <v>99.5369822105306</v>
      </c>
      <c r="BL65" s="154">
        <f>HLOOKUP(BL$55,'Jadual2&amp;3-Industryindex'!$K$9:$MP$148,ROWS(BO$38:BO45)+72,0)</f>
        <v>120.810057002439</v>
      </c>
      <c r="BM65" s="154">
        <f>HLOOKUP(BM$55,'Jadual2&amp;3-Industryindex'!$K$9:$MP$148,ROWS(BP$38:BP45)+72,0)</f>
        <v>106.450955954439</v>
      </c>
      <c r="BN65" s="154">
        <f>HLOOKUP(BN$55,'Jadual2&amp;3-Industryindex'!$K$9:$MP$148,ROWS(BQ$38:BQ45)+72,0)</f>
        <v>100.024061056608</v>
      </c>
      <c r="BO65" s="154">
        <f>HLOOKUP(BO$55,'Jadual2&amp;3-Industryindex'!$K$9:$MP$148,ROWS(BR$38:BR45)+72,0)</f>
        <v>96.6301540891468</v>
      </c>
      <c r="BP65" s="154">
        <f>HLOOKUP(BP$55,'Jadual2&amp;3-Industryindex'!$K$9:$MP$148,ROWS(BS$38:BS45)+72,0)</f>
        <v>90.727351628504</v>
      </c>
      <c r="BQ65" s="154">
        <f>HLOOKUP(BQ$55,'Jadual2&amp;3-Industryindex'!$K$9:$MP$148,ROWS(BT$38:BT45)+72,0)</f>
        <v>100.742516783308</v>
      </c>
      <c r="BR65" s="154">
        <f>HLOOKUP(BR$55,'Jadual2&amp;3-Industryindex'!$K$9:$MP$148,ROWS(BU$38:BU45)+72,0)</f>
        <v>104.953104814207</v>
      </c>
      <c r="BS65" s="154">
        <f>HLOOKUP(BS$55,'Jadual2&amp;3-Industryindex'!$K$9:$MP$148,ROWS(BV$38:BV45)+72,0)</f>
        <v>104.99657549776</v>
      </c>
      <c r="BT65" s="154">
        <f>HLOOKUP(BT$55,'Jadual2&amp;3-Industryindex'!$K$9:$MP$148,ROWS(BW$38:BW45)+72,0)</f>
        <v>102.79423262289</v>
      </c>
      <c r="BU65" s="154">
        <f>HLOOKUP(BU$55,'Jadual2&amp;3-Industryindex'!$K$9:$MP$148,ROWS(BX$38:BX45)+72,0)</f>
        <v>104.774691542078</v>
      </c>
      <c r="BV65" s="154">
        <f>HLOOKUP(BV$55,'Jadual2&amp;3-Industryindex'!$K$9:$MP$148,ROWS(BY$38:BY45)+72,0)</f>
        <v>162.063475212342</v>
      </c>
      <c r="BW65" s="154">
        <f>HLOOKUP(BW$55,'Jadual2&amp;3-Industryindex'!$K$9:$MP$148,ROWS(BZ$38:BZ45)+72,0)</f>
        <v>93.7231389276728</v>
      </c>
      <c r="BX65" s="154">
        <f>HLOOKUP(BX$55,'Jadual2&amp;3-Industryindex'!$K$9:$MP$148,ROWS(CA$38:CA45)+72,0)</f>
        <v>102.556509267282</v>
      </c>
      <c r="BY65" s="154">
        <f>HLOOKUP(BY$55,'Jadual2&amp;3-Industryindex'!$K$9:$MP$148,ROWS(CB$38:CB45)+72,0)</f>
        <v>96.5911263246211</v>
      </c>
      <c r="BZ65" s="154">
        <f>HLOOKUP(BZ$55,'Jadual2&amp;3-Industryindex'!$K$9:$MP$148,ROWS(CC$38:CC45)+72,0)</f>
        <v>94.2426151120785</v>
      </c>
      <c r="CA65" s="154">
        <f>HLOOKUP(CA$55,'Jadual2&amp;3-Industryindex'!$K$9:$MP$148,ROWS(CD$38:CD45)+72,0)</f>
        <v>103.794918879651</v>
      </c>
      <c r="CB65" s="154">
        <f>HLOOKUP(CB$55,'Jadual2&amp;3-Industryindex'!$K$9:$MP$148,ROWS(CE$38:CE45)+72,0)</f>
        <v>95.533991914656</v>
      </c>
      <c r="CC65" s="154">
        <f>HLOOKUP(CC$55,'Jadual2&amp;3-Industryindex'!$K$9:$MP$148,ROWS(CF$38:CF45)+72,0)</f>
        <v>91.8101244863076</v>
      </c>
      <c r="CD65" s="154">
        <f>HLOOKUP(CD$55,'Jadual2&amp;3-Industryindex'!$K$9:$MP$148,ROWS(CG$38:CG45)+72,0)</f>
        <v>97.5035420577494</v>
      </c>
      <c r="CE65" s="154">
        <f>HLOOKUP(CE$55,'Jadual2&amp;3-Industryindex'!$K$9:$MP$148,ROWS(CH$38:CH45)+72,0)</f>
        <v>105.236384001103</v>
      </c>
      <c r="CF65" s="154">
        <f>HLOOKUP(CF$55,'Jadual2&amp;3-Industryindex'!$K$9:$MP$148,ROWS(CI$38:CI45)+72,0)</f>
        <v>86.452899694273</v>
      </c>
      <c r="CG65" s="154">
        <f>HLOOKUP(CG$55,'Jadual2&amp;3-Industryindex'!$K$9:$MP$148,ROWS(CJ$38:CJ45)+72,0)</f>
        <v>101.971825145415</v>
      </c>
      <c r="CH65" s="154">
        <f>HLOOKUP(CH$55,'Jadual2&amp;3-Industryindex'!$K$9:$MP$148,ROWS(CK$38:CK45)+72,0)</f>
        <v>111.027823471135</v>
      </c>
      <c r="CI65" s="154">
        <f>HLOOKUP(CI$55,'Jadual2&amp;3-Industryindex'!$K$9:$MP$148,ROWS(CL$38:CL45)+72,0)</f>
        <v>92.0000875600811</v>
      </c>
      <c r="CJ65" s="154">
        <f>HLOOKUP(CJ$55,'Jadual2&amp;3-Industryindex'!$K$9:$MP$148,ROWS(CN$38:CN45)+72,0)</f>
        <v>111.81035733876</v>
      </c>
      <c r="CK65" s="154">
        <f>HLOOKUP(CK$55,'Jadual2&amp;3-Industryindex'!$K$9:$MP$148,ROWS(CO$38:CO45)+72,0)</f>
        <v>112.108190346681</v>
      </c>
      <c r="CL65" s="154">
        <f>HLOOKUP(CL$55,'Jadual2&amp;3-Industryindex'!$K$9:$MP$148,ROWS(CP$38:CP45)+72,0)</f>
        <v>68.5257746959783</v>
      </c>
      <c r="CM65" s="154">
        <f>HLOOKUP(CM$55,'Jadual2&amp;3-Industryindex'!$K$9:$MP$148,ROWS(CQ$38:CQ45)+72,0)</f>
        <v>96.3818713959443</v>
      </c>
      <c r="CN65" s="154">
        <f>HLOOKUP(CN$55,'Jadual2&amp;3-Industryindex'!$K$9:$MP$148,ROWS(CQ$38:CQ45)+72,0)</f>
        <v>101.798313747728</v>
      </c>
      <c r="CO65" s="154">
        <f>HLOOKUP(CO$55,'Jadual2&amp;3-Industryindex'!$K$9:$MP$148,ROWS(CR$38:CR45)+72,0)</f>
        <v>89.0362941782418</v>
      </c>
      <c r="CP65" s="154">
        <f>HLOOKUP(CP$55,'Jadual2&amp;3-Industryindex'!$K$9:$MP$148,ROWS(CS$38:CS45)+72,0)</f>
        <v>105.151635382587</v>
      </c>
      <c r="CQ65" s="154">
        <f>HLOOKUP(CQ$55,'Jadual2&amp;3-Industryindex'!$K$9:$MP$148,ROWS(CT$38:CT45)+72,0)</f>
        <v>95.9696874584609</v>
      </c>
      <c r="CR65" s="154">
        <f>HLOOKUP(CR$55,'Jadual2&amp;3-Industryindex'!$K$9:$MP$148,ROWS(CU$38:CU45)+72,0)</f>
        <v>121.011040955282</v>
      </c>
      <c r="CS65" s="154">
        <f>HLOOKUP(CS$55,'Jadual2&amp;3-Industryindex'!$K$9:$MP$148,ROWS(CV$38:CV45)+72,0)</f>
        <v>101.946378980718</v>
      </c>
      <c r="CT65" s="154">
        <f>HLOOKUP(CT$55,'Jadual2&amp;3-Industryindex'!$K$9:$MP$148,ROWS(CW$38:CW45)+72,0)</f>
        <v>91.9475555147376</v>
      </c>
      <c r="CU65" s="154">
        <f>HLOOKUP(CU$55,'Jadual2&amp;3-Industryindex'!$K$9:$MP$148,ROWS(CX$38:CX45)+72,0)</f>
        <v>98.5165563813462</v>
      </c>
      <c r="CV65" s="154">
        <f>HLOOKUP(CV$55,'Jadual2&amp;3-Industryindex'!$K$9:$MP$148,ROWS(CY$38:CY45)+72,0)</f>
        <v>110.700078276796</v>
      </c>
      <c r="CW65" s="154">
        <f>HLOOKUP(CW$55,'Jadual2&amp;3-Industryindex'!$K$9:$MP$148,ROWS(CZ$38:CZ45)+72,0)</f>
        <v>101.711040992793</v>
      </c>
      <c r="CX65" s="154">
        <f>HLOOKUP(CX$55,'Jadual2&amp;3-Industryindex'!$K$9:$MP$148,ROWS(DA$38:DA45)+72,0)</f>
        <v>99.1108895415952</v>
      </c>
      <c r="CY65" s="154">
        <f>HLOOKUP(CY$55,'Jadual2&amp;3-Industryindex'!$K$9:$MP$148,ROWS(DB$38:DB45)+72,0)</f>
        <v>92.3949393477108</v>
      </c>
      <c r="CZ65" s="154">
        <f>HLOOKUP(CZ$55,'Jadual2&amp;3-Industryindex'!$K$9:$MP$148,ROWS(DC$38:DC45)+72,0)</f>
        <v>82.9619090136781</v>
      </c>
      <c r="DA65" s="154">
        <f>HLOOKUP(DA$55,'Jadual2&amp;3-Industryindex'!$K$9:$MP$148,ROWS(DD$38:DD45)+72,0)</f>
        <v>74.6048229065883</v>
      </c>
      <c r="DB65" s="154">
        <f>HLOOKUP(DB$55,'Jadual2&amp;3-Industryindex'!$K$9:$MP$148,ROWS(DE$38:DE45)+72,0)</f>
        <v>103.233061247263</v>
      </c>
      <c r="DC65" s="154">
        <f>HLOOKUP(DC$55,'Jadual2&amp;3-Industryindex'!$K$9:$MP$148,ROWS(DF$38:DF45)+72,0)</f>
        <v>88.9362161638897</v>
      </c>
      <c r="DD65" s="154">
        <f>HLOOKUP(DD$55,'Jadual2&amp;3-Industryindex'!$K$9:$MP$148,ROWS(DG$38:DG45)+72,0)</f>
        <v>103.942320642502</v>
      </c>
      <c r="DE65" s="154">
        <f>HLOOKUP(DE$55,'Jadual2&amp;3-Industryindex'!$K$9:$MP$148,ROWS(DH$38:DH45)+72,0)</f>
        <v>87.1423937406262</v>
      </c>
      <c r="DF65" s="154">
        <f>HLOOKUP(DF$55,'Jadual2&amp;3-Industryindex'!$K$9:$MP$148,ROWS(DI$38:DI45)+72,0)</f>
        <v>86.5435119479074</v>
      </c>
      <c r="DG65" s="154">
        <f>HLOOKUP(DG$55,'Jadual2&amp;3-Industryindex'!$K$9:$MP$148,ROWS(DJ$38:DJ45)+72,0)</f>
        <v>106.305905916582</v>
      </c>
      <c r="DH65" s="154">
        <f>HLOOKUP(DH$55,'Jadual2&amp;3-Industryindex'!$K$9:$MP$148,ROWS(DK$38:DK45)+72,0)</f>
        <v>99.1049880937053</v>
      </c>
      <c r="DI65" s="154">
        <f>HLOOKUP(DI$55,'Jadual2&amp;3-Industryindex'!$K$9:$MP$148,ROWS(DL$38:DL45)+72,0)</f>
        <v>80.6925762362803</v>
      </c>
      <c r="DJ65" s="154">
        <f>HLOOKUP(DJ$55,'Jadual2&amp;3-Industryindex'!$K$9:$MP$148,ROWS(DM$38:DM45)+72,0)</f>
        <v>84.5417714896191</v>
      </c>
      <c r="DK65" s="154">
        <f>HLOOKUP(DK$55,'Jadual2&amp;3-Industryindex'!$K$9:$MP$148,ROWS(DN$38:DN45)+72,0)</f>
        <v>82.2357574548127</v>
      </c>
      <c r="DL65" s="154">
        <f>HLOOKUP(DL$55,'Jadual2&amp;3-Industryindex'!$K$9:$MP$148,ROWS(DO$38:DO45)+72,0)</f>
        <v>95.9181250164386</v>
      </c>
      <c r="DM65" s="154">
        <f>HLOOKUP(DM$55,'Jadual2&amp;3-Industryindex'!$K$9:$MP$148,ROWS(DP$38:DP45)+72,0)</f>
        <v>99.3863893483086</v>
      </c>
      <c r="DN65" s="154">
        <f>HLOOKUP(DN$55,'Jadual2&amp;3-Industryindex'!$K$9:$MP$148,ROWS(DQ$38:DQ45)+72,0)</f>
        <v>109.747145004885</v>
      </c>
      <c r="DO65" s="154">
        <f>HLOOKUP(DO$55,'Jadual2&amp;3-Industryindex'!$K$9:$MP$148,ROWS(DR$38:DR45)+72,0)</f>
        <v>106.077291598064</v>
      </c>
      <c r="DP65" s="154">
        <f>HLOOKUP(DP$55,'Jadual2&amp;3-Industryindex'!$K$9:$MP$148,ROWS(DS$38:DS45)+72,0)</f>
        <v>107.044423087791</v>
      </c>
      <c r="DQ65" s="154">
        <f>HLOOKUP(DQ$55,'Jadual2&amp;3-Industryindex'!$K$9:$MP$148,ROWS(DT$38:DT45)+72,0)</f>
        <v>94.5204390158254</v>
      </c>
      <c r="DR65" s="154">
        <f>HLOOKUP(DR$55,'Jadual2&amp;3-Industryindex'!$K$9:$MP$148,ROWS(DU$38:DU45)+72,0)</f>
        <v>97.6943446318867</v>
      </c>
      <c r="DS65" s="154">
        <f>HLOOKUP(DS$55,'Jadual2&amp;3-Industryindex'!$K$9:$MP$148,ROWS(DV$38:DV45)+72,0)</f>
        <v>111.677913453054</v>
      </c>
      <c r="DT65" s="154">
        <f>HLOOKUP(DT$55,'Jadual2&amp;3-Industryindex'!$K$9:$MP$148,ROWS(DW$38:DW45)+72,0)</f>
        <v>122.749465372057</v>
      </c>
      <c r="DU65" s="154">
        <f>HLOOKUP(DU$55,'Jadual2&amp;3-Industryindex'!$K$9:$MP$148,ROWS(DX$38:DX45)+72,0)</f>
        <v>104.175441671249</v>
      </c>
      <c r="DV65" s="154">
        <f>HLOOKUP(DV$55,'Jadual2&amp;3-Industryindex'!$K$9:$MP$148,ROWS(DY$38:DY45)+72,0)</f>
        <v>137.953439601045</v>
      </c>
      <c r="DW65" s="154">
        <f>HLOOKUP(DW$55,'Jadual2&amp;3-Industryindex'!$K$9:$MP$148,ROWS(DZ$38:DZ45)+72,0)</f>
        <v>93.0760577266575</v>
      </c>
      <c r="DX65" s="154">
        <f>HLOOKUP(DX$55,'Jadual2&amp;3-Industryindex'!$K$9:$MP$148,ROWS(EA$38:EA45)+72,0)</f>
        <v>82.0226260746748</v>
      </c>
      <c r="DY65" s="154">
        <f>HLOOKUP(DY$55,'Jadual2&amp;3-Industryindex'!$K$9:$MP$148,ROWS(EB$38:EB45)+72,0)</f>
        <v>99.0559656932522</v>
      </c>
      <c r="DZ65" s="154">
        <f>HLOOKUP(DZ$55,'Jadual2&amp;3-Industryindex'!$K$9:$MP$148,ROWS(EC$38:EC45)+72,0)</f>
        <v>96.751096606904</v>
      </c>
      <c r="EA65" s="154">
        <f>HLOOKUP(EA$55,'Jadual2&amp;3-Industryindex'!$K$9:$MP$148,ROWS(ED$38:ED45)+72,0)</f>
        <v>112.922529879901</v>
      </c>
      <c r="EB65" s="154">
        <f>HLOOKUP(EB$55,'Jadual2&amp;3-Industryindex'!$K$9:$MP$148,ROWS(EE$38:EE45)+72,0)</f>
        <v>93.3003897804395</v>
      </c>
      <c r="EC65" s="154">
        <f>HLOOKUP(EC$55,'Jadual2&amp;3-Industryindex'!$K$9:$MP$148,ROWS(EF$38:EF45)+72,0)</f>
        <v>104.0373152776</v>
      </c>
      <c r="ED65" s="154">
        <f>HLOOKUP(ED$55,'Jadual2&amp;3-Industryindex'!$K$9:$MP$148,ROWS(EG$38:EG45)+72,0)</f>
        <v>96.9867970105293</v>
      </c>
      <c r="EE65" s="154">
        <f>HLOOKUP(EE$55,'Jadual2&amp;3-Industryindex'!$K$9:$MP$148,ROWS(EH$38:EH45)+72,0)</f>
        <v>53.9127394968699</v>
      </c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</row>
    <row r="66" spans="1:248">
      <c r="A66" s="137" t="s">
        <v>830</v>
      </c>
      <c r="B66" s="15" t="b">
        <f t="shared" si="5"/>
        <v>0</v>
      </c>
      <c r="C66" s="143">
        <f>'Jadual1-IPP'!E131</f>
        <v>119.123086573043</v>
      </c>
      <c r="F66" s="154">
        <f>HLOOKUP(F$55,'Jadual2&amp;3-Industryindex'!$K$9:$MP$148,ROWS(I$38:I46)+72,0)</f>
        <v>106.041708435319</v>
      </c>
      <c r="G66" s="154">
        <f>HLOOKUP(G$55,'Jadual2&amp;3-Industryindex'!$K$9:$MP$148,ROWS(J$38:J46)+72,0)</f>
        <v>131.432443152562</v>
      </c>
      <c r="H66" s="154">
        <f>HLOOKUP(H$55,'Jadual2&amp;3-Industryindex'!$K$9:$MP$148,ROWS(K$38:K46)+72,0)</f>
        <v>104.172663387581</v>
      </c>
      <c r="I66" s="154">
        <f>HLOOKUP(I$55,'Jadual2&amp;3-Industryindex'!$K$9:$MP$148,ROWS(L$38:L46)+72,0)</f>
        <v>92.200250204734</v>
      </c>
      <c r="J66" s="154">
        <f>HLOOKUP(J$55,'Jadual2&amp;3-Industryindex'!$K$9:$MP$148,ROWS(M$38:M46)+72,0)</f>
        <v>87.1300735653921</v>
      </c>
      <c r="K66" s="154">
        <f>HLOOKUP(K$55,'Jadual2&amp;3-Industryindex'!$K$9:$MP$148,ROWS(N$38:N46)+72,0)</f>
        <v>100.056996552564</v>
      </c>
      <c r="L66" s="154">
        <f>HLOOKUP(L$55,'Jadual2&amp;3-Industryindex'!$K$9:$MP$148,ROWS(O$38:O46)+72,0)</f>
        <v>94.8741781444385</v>
      </c>
      <c r="M66" s="154">
        <f>HLOOKUP(M$55,'Jadual2&amp;3-Industryindex'!$K$9:$MP$148,ROWS(P$38:P46)+72,0)</f>
        <v>91.7814013487704</v>
      </c>
      <c r="N66" s="154">
        <f>HLOOKUP(N$55,'Jadual2&amp;3-Industryindex'!$K$9:$MP$148,ROWS(Q$38:Q46)+72,0)</f>
        <v>95.6387469245744</v>
      </c>
      <c r="O66" s="154">
        <f>HLOOKUP(O$55,'Jadual2&amp;3-Industryindex'!$K$9:$MP$148,ROWS(R$38:R46)+72,0)</f>
        <v>97.0054175304294</v>
      </c>
      <c r="P66" s="154">
        <f>HLOOKUP(P$55,'Jadual2&amp;3-Industryindex'!$K$9:$MP$148,ROWS(S$38:S46)+72,0)</f>
        <v>86.1476021124881</v>
      </c>
      <c r="Q66" s="154">
        <f>HLOOKUP(Q$55,'Jadual2&amp;3-Industryindex'!$K$9:$MP$148,ROWS(T$38:T46)+72,0)</f>
        <v>84.8234865263493</v>
      </c>
      <c r="R66" s="154">
        <f>HLOOKUP(R$55,'Jadual2&amp;3-Industryindex'!$K$9:$MP$148,ROWS(U$38:U46)+72,0)</f>
        <v>102.227750029343</v>
      </c>
      <c r="S66" s="154">
        <f>HLOOKUP(S$55,'Jadual2&amp;3-Industryindex'!$K$9:$MP$148,ROWS(V$38:V46)+72,0)</f>
        <v>91.5137729195777</v>
      </c>
      <c r="T66" s="154">
        <f>HLOOKUP(T$55,'Jadual2&amp;3-Industryindex'!$K$9:$MP$148,ROWS(W$38:W46)+72,0)</f>
        <v>102.788920391156</v>
      </c>
      <c r="U66" s="154">
        <f>HLOOKUP(U$55,'Jadual2&amp;3-Industryindex'!$K$9:$MP$148,ROWS(X$38:X46)+72,0)</f>
        <v>86.003751905482</v>
      </c>
      <c r="V66" s="154">
        <f>HLOOKUP(V$55,'Jadual2&amp;3-Industryindex'!$K$9:$MP$148,ROWS(Y$38:Y46)+72,0)</f>
        <v>89.6606681410909</v>
      </c>
      <c r="W66" s="154">
        <f>HLOOKUP(W$55,'Jadual2&amp;3-Industryindex'!$K$9:$MP$148,ROWS(Z$38:Z46)+72,0)</f>
        <v>95.5480818833257</v>
      </c>
      <c r="X66" s="154">
        <f>HLOOKUP(X$55,'Jadual2&amp;3-Industryindex'!$K$9:$MP$148,ROWS(AA$38:AA46)+72,0)</f>
        <v>96.5349410965718</v>
      </c>
      <c r="Y66" s="154">
        <f>HLOOKUP(Y$55,'Jadual2&amp;3-Industryindex'!$K$9:$MP$148,ROWS(AB$38:AB46)+72,0)</f>
        <v>101.455582110335</v>
      </c>
      <c r="Z66" s="154">
        <f>HLOOKUP(Z$55,'Jadual2&amp;3-Industryindex'!$K$9:$MP$148,ROWS(AC$38:AC46)+72,0)</f>
        <v>94.6947902183693</v>
      </c>
      <c r="AA66" s="154">
        <f>HLOOKUP(AA$55,'Jadual2&amp;3-Industryindex'!$K$9:$MP$148,ROWS(AD$38:AD46)+72,0)</f>
        <v>91.9577751037182</v>
      </c>
      <c r="AB66" s="154" t="e">
        <f>HLOOKUP(AB$55,'Jadual2&amp;3-Industryindex'!$K$9:$MP$148,ROWS(AE$38:AE46)+72,0)</f>
        <v>#N/A</v>
      </c>
      <c r="AC66" s="154">
        <f>HLOOKUP(AC$55,'Jadual2&amp;3-Industryindex'!$K$9:$MP$148,ROWS(AF$38:AF46)+72,0)</f>
        <v>110.072378433741</v>
      </c>
      <c r="AD66" s="154">
        <f>HLOOKUP(AD$55,'Jadual2&amp;3-Industryindex'!$K$9:$MP$148,ROWS(AG$38:AG46)+72,0)</f>
        <v>97.8350174776087</v>
      </c>
      <c r="AE66" s="154">
        <f>HLOOKUP(AE$55,'Jadual2&amp;3-Industryindex'!$K$9:$MP$148,ROWS(AH$38:AH46)+72,0)</f>
        <v>103.541236904752</v>
      </c>
      <c r="AF66" s="154">
        <f>HLOOKUP(AF$55,'Jadual2&amp;3-Industryindex'!$K$9:$MP$148,ROWS(AI$38:AI46)+72,0)</f>
        <v>84.7644360422813</v>
      </c>
      <c r="AG66" s="154">
        <f>HLOOKUP(AG$55,'Jadual2&amp;3-Industryindex'!$K$9:$MP$148,ROWS(AJ$38:AJ46)+72,0)</f>
        <v>101.638458332281</v>
      </c>
      <c r="AH66" s="154">
        <f>HLOOKUP(AH$55,'Jadual2&amp;3-Industryindex'!$K$9:$MP$148,ROWS(AK$38:AK46)+72,0)</f>
        <v>101.072000207514</v>
      </c>
      <c r="AI66" s="154">
        <f>HLOOKUP(AI$55,'Jadual2&amp;3-Industryindex'!$K$9:$MP$148,ROWS(AL$38:AL46)+72,0)</f>
        <v>86.2227642163905</v>
      </c>
      <c r="AJ66" s="154">
        <f>HLOOKUP(AJ$55,'Jadual2&amp;3-Industryindex'!$K$9:$MP$148,ROWS(AM$38:AM46)+72,0)</f>
        <v>104.427619259804</v>
      </c>
      <c r="AK66" s="154">
        <f>HLOOKUP(AK$55,'Jadual2&amp;3-Industryindex'!$K$9:$MP$148,ROWS(AN$38:AN46)+72,0)</f>
        <v>106.581208731273</v>
      </c>
      <c r="AL66" s="154">
        <f>HLOOKUP(AL$55,'Jadual2&amp;3-Industryindex'!$K$9:$MP$148,ROWS(AO$38:AO46)+72,0)</f>
        <v>109.310919704206</v>
      </c>
      <c r="AM66" s="154">
        <f>HLOOKUP(AM$55,'Jadual2&amp;3-Industryindex'!$K$9:$MP$148,ROWS(AP$38:AP46)+72,0)</f>
        <v>94.3363193145059</v>
      </c>
      <c r="AN66" s="154">
        <f>HLOOKUP(AN$55,'Jadual2&amp;3-Industryindex'!$K$9:$MP$148,ROWS(AQ$38:AQ46)+72,0)</f>
        <v>92.0094612210641</v>
      </c>
      <c r="AO66" s="154">
        <f>HLOOKUP(AO$55,'Jadual2&amp;3-Industryindex'!$K$9:$MP$148,ROWS(AR$38:AR46)+72,0)</f>
        <v>97.5656996129472</v>
      </c>
      <c r="AP66" s="154">
        <f>HLOOKUP(AP$55,'Jadual2&amp;3-Industryindex'!$K$9:$MP$148,ROWS(AS$38:AS46)+72,0)</f>
        <v>114.607479691538</v>
      </c>
      <c r="AQ66" s="154">
        <f>HLOOKUP(AQ$55,'Jadual2&amp;3-Industryindex'!$K$9:$MP$148,ROWS(AT$38:AT46)+72,0)</f>
        <v>130.461107862371</v>
      </c>
      <c r="AR66" s="154">
        <f>HLOOKUP(AR$55,'Jadual2&amp;3-Industryindex'!$K$9:$MP$148,ROWS(AU$38:AU46)+72,0)</f>
        <v>98.2256701335928</v>
      </c>
      <c r="AS66" s="154">
        <f>HLOOKUP(AS$55,'Jadual2&amp;3-Industryindex'!$K$9:$MP$148,ROWS(AV$38:AV46)+72,0)</f>
        <v>99.3928288050632</v>
      </c>
      <c r="AT66" s="154">
        <f>HLOOKUP(AT$55,'Jadual2&amp;3-Industryindex'!$K$9:$MP$148,ROWS(AW$38:AW46)+72,0)</f>
        <v>88.9181151725502</v>
      </c>
      <c r="AU66" s="154">
        <f>HLOOKUP(AU$55,'Jadual2&amp;3-Industryindex'!$K$9:$MP$148,ROWS(AX$38:AX46)+72,0)</f>
        <v>85.5768744039982</v>
      </c>
      <c r="AV66" s="154">
        <f>HLOOKUP(AV$55,'Jadual2&amp;3-Industryindex'!$K$9:$MP$148,ROWS(AY$38:AY46)+72,0)</f>
        <v>98.9702149936193</v>
      </c>
      <c r="AW66" s="154">
        <f>HLOOKUP(AW$55,'Jadual2&amp;3-Industryindex'!$K$9:$MP$148,ROWS(AZ$38:AZ46)+72,0)</f>
        <v>109.939265274015</v>
      </c>
      <c r="AX66" s="154">
        <f>HLOOKUP(AX$55,'Jadual2&amp;3-Industryindex'!$K$9:$MP$148,ROWS(BA$38:BA46)+72,0)</f>
        <v>101.679819488767</v>
      </c>
      <c r="AY66" s="154">
        <f>HLOOKUP(AY$55,'Jadual2&amp;3-Industryindex'!$K$9:$MP$148,ROWS(BB$38:BB46)+72,0)</f>
        <v>102.618527145675</v>
      </c>
      <c r="AZ66" s="154">
        <f>HLOOKUP(AZ$55,'Jadual2&amp;3-Industryindex'!$K$9:$MP$148,ROWS(BC$38:BC46)+72,0)</f>
        <v>105.378452546536</v>
      </c>
      <c r="BA66" s="154">
        <f>HLOOKUP(BA$55,'Jadual2&amp;3-Industryindex'!$K$9:$MP$148,ROWS(BD$38:BD46)+72,0)</f>
        <v>97.1451970420265</v>
      </c>
      <c r="BB66" s="154">
        <f>HLOOKUP(BB$55,'Jadual2&amp;3-Industryindex'!$K$9:$MP$148,ROWS(BE$38:BE46)+72,0)</f>
        <v>112.928476121585</v>
      </c>
      <c r="BC66" s="154">
        <f>HLOOKUP(BC$55,'Jadual2&amp;3-Industryindex'!$K$9:$MP$148,ROWS(BF$38:BF46)+72,0)</f>
        <v>106.526950959357</v>
      </c>
      <c r="BD66" s="154">
        <f>HLOOKUP(BD$55,'Jadual2&amp;3-Industryindex'!$K$9:$MP$148,ROWS(BG$38:BG46)+72,0)</f>
        <v>103.22007520723</v>
      </c>
      <c r="BE66" s="154">
        <f>HLOOKUP(BE$55,'Jadual2&amp;3-Industryindex'!$K$9:$MP$148,ROWS(BH$38:BH46)+72,0)</f>
        <v>92.4517434777501</v>
      </c>
      <c r="BF66" s="154">
        <f>HLOOKUP(BF$55,'Jadual2&amp;3-Industryindex'!$K$9:$MP$148,ROWS(BI$38:BI46)+72,0)</f>
        <v>113.997379948017</v>
      </c>
      <c r="BG66" s="154">
        <f>HLOOKUP(BG$55,'Jadual2&amp;3-Industryindex'!$K$9:$MP$148,ROWS(BJ$38:BJ46)+72,0)</f>
        <v>100.162457102315</v>
      </c>
      <c r="BH66" s="154">
        <f>HLOOKUP(BH$55,'Jadual2&amp;3-Industryindex'!$K$9:$MP$148,ROWS(BK$38:BK46)+72,0)</f>
        <v>103.65176217743</v>
      </c>
      <c r="BI66" s="154">
        <f>HLOOKUP(BI$55,'Jadual2&amp;3-Industryindex'!$K$9:$MP$148,ROWS(BL$38:BL46)+72,0)</f>
        <v>107.693498728745</v>
      </c>
      <c r="BJ66" s="154">
        <f>HLOOKUP(BJ$55,'Jadual2&amp;3-Industryindex'!$K$9:$MP$148,ROWS(BM$38:BM46)+72,0)</f>
        <v>104.61310701155</v>
      </c>
      <c r="BK66" s="154">
        <f>HLOOKUP(BK$55,'Jadual2&amp;3-Industryindex'!$K$9:$MP$148,ROWS(BN$38:BN46)+72,0)</f>
        <v>102.974731069988</v>
      </c>
      <c r="BL66" s="154">
        <f>HLOOKUP(BL$55,'Jadual2&amp;3-Industryindex'!$K$9:$MP$148,ROWS(BO$38:BO46)+72,0)</f>
        <v>90.7018820394021</v>
      </c>
      <c r="BM66" s="154">
        <f>HLOOKUP(BM$55,'Jadual2&amp;3-Industryindex'!$K$9:$MP$148,ROWS(BP$38:BP46)+72,0)</f>
        <v>101.126110643462</v>
      </c>
      <c r="BN66" s="154">
        <f>HLOOKUP(BN$55,'Jadual2&amp;3-Industryindex'!$K$9:$MP$148,ROWS(BQ$38:BQ46)+72,0)</f>
        <v>98.2163569021122</v>
      </c>
      <c r="BO66" s="154">
        <f>HLOOKUP(BO$55,'Jadual2&amp;3-Industryindex'!$K$9:$MP$148,ROWS(BR$38:BR46)+72,0)</f>
        <v>88.8038060736081</v>
      </c>
      <c r="BP66" s="154">
        <f>HLOOKUP(BP$55,'Jadual2&amp;3-Industryindex'!$K$9:$MP$148,ROWS(BS$38:BS46)+72,0)</f>
        <v>100.160818370737</v>
      </c>
      <c r="BQ66" s="154">
        <f>HLOOKUP(BQ$55,'Jadual2&amp;3-Industryindex'!$K$9:$MP$148,ROWS(BT$38:BT46)+72,0)</f>
        <v>100.600467980227</v>
      </c>
      <c r="BR66" s="154">
        <f>HLOOKUP(BR$55,'Jadual2&amp;3-Industryindex'!$K$9:$MP$148,ROWS(BU$38:BU46)+72,0)</f>
        <v>106.528005891826</v>
      </c>
      <c r="BS66" s="154">
        <f>HLOOKUP(BS$55,'Jadual2&amp;3-Industryindex'!$K$9:$MP$148,ROWS(BV$38:BV46)+72,0)</f>
        <v>99.0093233515576</v>
      </c>
      <c r="BT66" s="154">
        <f>HLOOKUP(BT$55,'Jadual2&amp;3-Industryindex'!$K$9:$MP$148,ROWS(BW$38:BW46)+72,0)</f>
        <v>97.9063817825486</v>
      </c>
      <c r="BU66" s="154">
        <f>HLOOKUP(BU$55,'Jadual2&amp;3-Industryindex'!$K$9:$MP$148,ROWS(BX$38:BX46)+72,0)</f>
        <v>82.771682225292</v>
      </c>
      <c r="BV66" s="154">
        <f>HLOOKUP(BV$55,'Jadual2&amp;3-Industryindex'!$K$9:$MP$148,ROWS(BY$38:BY46)+72,0)</f>
        <v>97.7948815504636</v>
      </c>
      <c r="BW66" s="154">
        <f>HLOOKUP(BW$55,'Jadual2&amp;3-Industryindex'!$K$9:$MP$148,ROWS(BZ$38:BZ46)+72,0)</f>
        <v>100.92219486678</v>
      </c>
      <c r="BX66" s="154">
        <f>HLOOKUP(BX$55,'Jadual2&amp;3-Industryindex'!$K$9:$MP$148,ROWS(CA$38:CA46)+72,0)</f>
        <v>95.7596207596471</v>
      </c>
      <c r="BY66" s="154">
        <f>HLOOKUP(BY$55,'Jadual2&amp;3-Industryindex'!$K$9:$MP$148,ROWS(CB$38:CB46)+72,0)</f>
        <v>97.4457110095854</v>
      </c>
      <c r="BZ66" s="154">
        <f>HLOOKUP(BZ$55,'Jadual2&amp;3-Industryindex'!$K$9:$MP$148,ROWS(CC$38:CC46)+72,0)</f>
        <v>95.6951625610207</v>
      </c>
      <c r="CA66" s="154">
        <f>HLOOKUP(CA$55,'Jadual2&amp;3-Industryindex'!$K$9:$MP$148,ROWS(CD$38:CD46)+72,0)</f>
        <v>100.871905763427</v>
      </c>
      <c r="CB66" s="154">
        <f>HLOOKUP(CB$55,'Jadual2&amp;3-Industryindex'!$K$9:$MP$148,ROWS(CE$38:CE46)+72,0)</f>
        <v>108.672884827603</v>
      </c>
      <c r="CC66" s="154">
        <f>HLOOKUP(CC$55,'Jadual2&amp;3-Industryindex'!$K$9:$MP$148,ROWS(CF$38:CF46)+72,0)</f>
        <v>92.9995695758291</v>
      </c>
      <c r="CD66" s="154">
        <f>HLOOKUP(CD$55,'Jadual2&amp;3-Industryindex'!$K$9:$MP$148,ROWS(CG$38:CG46)+72,0)</f>
        <v>99.0644955419544</v>
      </c>
      <c r="CE66" s="154">
        <f>HLOOKUP(CE$55,'Jadual2&amp;3-Industryindex'!$K$9:$MP$148,ROWS(CH$38:CH46)+72,0)</f>
        <v>110.6408452229</v>
      </c>
      <c r="CF66" s="154">
        <f>HLOOKUP(CF$55,'Jadual2&amp;3-Industryindex'!$K$9:$MP$148,ROWS(CI$38:CI46)+72,0)</f>
        <v>97.7538346933878</v>
      </c>
      <c r="CG66" s="154">
        <f>HLOOKUP(CG$55,'Jadual2&amp;3-Industryindex'!$K$9:$MP$148,ROWS(CJ$38:CJ46)+72,0)</f>
        <v>94.1465843986388</v>
      </c>
      <c r="CH66" s="154">
        <f>HLOOKUP(CH$55,'Jadual2&amp;3-Industryindex'!$K$9:$MP$148,ROWS(CK$38:CK46)+72,0)</f>
        <v>108.027226401683</v>
      </c>
      <c r="CI66" s="154">
        <f>HLOOKUP(CI$55,'Jadual2&amp;3-Industryindex'!$K$9:$MP$148,ROWS(CL$38:CL46)+72,0)</f>
        <v>94.0024488175727</v>
      </c>
      <c r="CJ66" s="154">
        <f>HLOOKUP(CJ$55,'Jadual2&amp;3-Industryindex'!$K$9:$MP$148,ROWS(CN$38:CN46)+72,0)</f>
        <v>104.182223323067</v>
      </c>
      <c r="CK66" s="154">
        <f>HLOOKUP(CK$55,'Jadual2&amp;3-Industryindex'!$K$9:$MP$148,ROWS(CO$38:CO46)+72,0)</f>
        <v>118.865657273119</v>
      </c>
      <c r="CL66" s="154">
        <f>HLOOKUP(CL$55,'Jadual2&amp;3-Industryindex'!$K$9:$MP$148,ROWS(CP$38:CP46)+72,0)</f>
        <v>116.435367097774</v>
      </c>
      <c r="CM66" s="154">
        <f>HLOOKUP(CM$55,'Jadual2&amp;3-Industryindex'!$K$9:$MP$148,ROWS(CQ$38:CQ46)+72,0)</f>
        <v>101.351291432057</v>
      </c>
      <c r="CN66" s="154">
        <f>HLOOKUP(CN$55,'Jadual2&amp;3-Industryindex'!$K$9:$MP$148,ROWS(CQ$38:CQ46)+72,0)</f>
        <v>108.165294554579</v>
      </c>
      <c r="CO66" s="154">
        <f>HLOOKUP(CO$55,'Jadual2&amp;3-Industryindex'!$K$9:$MP$148,ROWS(CR$38:CR46)+72,0)</f>
        <v>93.8931000912799</v>
      </c>
      <c r="CP66" s="154">
        <f>HLOOKUP(CP$55,'Jadual2&amp;3-Industryindex'!$K$9:$MP$148,ROWS(CS$38:CS46)+72,0)</f>
        <v>117.451620624644</v>
      </c>
      <c r="CQ66" s="154">
        <f>HLOOKUP(CQ$55,'Jadual2&amp;3-Industryindex'!$K$9:$MP$148,ROWS(CT$38:CT46)+72,0)</f>
        <v>106.471999661937</v>
      </c>
      <c r="CR66" s="154">
        <f>HLOOKUP(CR$55,'Jadual2&amp;3-Industryindex'!$K$9:$MP$148,ROWS(CU$38:CU46)+72,0)</f>
        <v>108.857020451606</v>
      </c>
      <c r="CS66" s="154">
        <f>HLOOKUP(CS$55,'Jadual2&amp;3-Industryindex'!$K$9:$MP$148,ROWS(CV$38:CV46)+72,0)</f>
        <v>103.59478782258</v>
      </c>
      <c r="CT66" s="154">
        <f>HLOOKUP(CT$55,'Jadual2&amp;3-Industryindex'!$K$9:$MP$148,ROWS(CW$38:CW46)+72,0)</f>
        <v>92.0678696257265</v>
      </c>
      <c r="CU66" s="154">
        <f>HLOOKUP(CU$55,'Jadual2&amp;3-Industryindex'!$K$9:$MP$148,ROWS(CX$38:CX46)+72,0)</f>
        <v>116.3231445361</v>
      </c>
      <c r="CV66" s="154">
        <f>HLOOKUP(CV$55,'Jadual2&amp;3-Industryindex'!$K$9:$MP$148,ROWS(CY$38:CY46)+72,0)</f>
        <v>104.110621035849</v>
      </c>
      <c r="CW66" s="154">
        <f>HLOOKUP(CW$55,'Jadual2&amp;3-Industryindex'!$K$9:$MP$148,ROWS(CZ$38:CZ46)+72,0)</f>
        <v>115.741463400891</v>
      </c>
      <c r="CX66" s="154">
        <f>HLOOKUP(CX$55,'Jadual2&amp;3-Industryindex'!$K$9:$MP$148,ROWS(DA$38:DA46)+72,0)</f>
        <v>101.313659940356</v>
      </c>
      <c r="CY66" s="154">
        <f>HLOOKUP(CY$55,'Jadual2&amp;3-Industryindex'!$K$9:$MP$148,ROWS(DB$38:DB46)+72,0)</f>
        <v>89.7746085548073</v>
      </c>
      <c r="CZ66" s="154">
        <f>HLOOKUP(CZ$55,'Jadual2&amp;3-Industryindex'!$K$9:$MP$148,ROWS(DC$38:DC46)+72,0)</f>
        <v>102.043148086824</v>
      </c>
      <c r="DA66" s="154">
        <f>HLOOKUP(DA$55,'Jadual2&amp;3-Industryindex'!$K$9:$MP$148,ROWS(DD$38:DD46)+72,0)</f>
        <v>115.470436683507</v>
      </c>
      <c r="DB66" s="154">
        <f>HLOOKUP(DB$55,'Jadual2&amp;3-Industryindex'!$K$9:$MP$148,ROWS(DE$38:DE46)+72,0)</f>
        <v>104.628834359628</v>
      </c>
      <c r="DC66" s="154">
        <f>HLOOKUP(DC$55,'Jadual2&amp;3-Industryindex'!$K$9:$MP$148,ROWS(DF$38:DF46)+72,0)</f>
        <v>111.517615484807</v>
      </c>
      <c r="DD66" s="154">
        <f>HLOOKUP(DD$55,'Jadual2&amp;3-Industryindex'!$K$9:$MP$148,ROWS(DG$38:DG46)+72,0)</f>
        <v>107.56920610075</v>
      </c>
      <c r="DE66" s="154">
        <f>HLOOKUP(DE$55,'Jadual2&amp;3-Industryindex'!$K$9:$MP$148,ROWS(DH$38:DH46)+72,0)</f>
        <v>101.36065346541</v>
      </c>
      <c r="DF66" s="154">
        <f>HLOOKUP(DF$55,'Jadual2&amp;3-Industryindex'!$K$9:$MP$148,ROWS(DI$38:DI46)+72,0)</f>
        <v>93.6388848594731</v>
      </c>
      <c r="DG66" s="154">
        <f>HLOOKUP(DG$55,'Jadual2&amp;3-Industryindex'!$K$9:$MP$148,ROWS(DJ$38:DJ46)+72,0)</f>
        <v>109.779402465257</v>
      </c>
      <c r="DH66" s="154">
        <f>HLOOKUP(DH$55,'Jadual2&amp;3-Industryindex'!$K$9:$MP$148,ROWS(DK$38:DK46)+72,0)</f>
        <v>102.032820729935</v>
      </c>
      <c r="DI66" s="154">
        <f>HLOOKUP(DI$55,'Jadual2&amp;3-Industryindex'!$K$9:$MP$148,ROWS(DL$38:DL46)+72,0)</f>
        <v>81.3501181250471</v>
      </c>
      <c r="DJ66" s="154">
        <f>HLOOKUP(DJ$55,'Jadual2&amp;3-Industryindex'!$K$9:$MP$148,ROWS(DM$38:DM46)+72,0)</f>
        <v>99.8876477217034</v>
      </c>
      <c r="DK66" s="154">
        <f>HLOOKUP(DK$55,'Jadual2&amp;3-Industryindex'!$K$9:$MP$148,ROWS(DN$38:DN46)+72,0)</f>
        <v>104.884002333631</v>
      </c>
      <c r="DL66" s="154">
        <f>HLOOKUP(DL$55,'Jadual2&amp;3-Industryindex'!$K$9:$MP$148,ROWS(DO$38:DO46)+72,0)</f>
        <v>102.431854682113</v>
      </c>
      <c r="DM66" s="154">
        <f>HLOOKUP(DM$55,'Jadual2&amp;3-Industryindex'!$K$9:$MP$148,ROWS(DP$38:DP46)+72,0)</f>
        <v>99.8919941698686</v>
      </c>
      <c r="DN66" s="154">
        <f>HLOOKUP(DN$55,'Jadual2&amp;3-Industryindex'!$K$9:$MP$148,ROWS(DQ$38:DQ46)+72,0)</f>
        <v>102.155630441254</v>
      </c>
      <c r="DO66" s="154">
        <f>HLOOKUP(DO$55,'Jadual2&amp;3-Industryindex'!$K$9:$MP$148,ROWS(DR$38:DR46)+72,0)</f>
        <v>95.3727618428138</v>
      </c>
      <c r="DP66" s="154">
        <f>HLOOKUP(DP$55,'Jadual2&amp;3-Industryindex'!$K$9:$MP$148,ROWS(DS$38:DS46)+72,0)</f>
        <v>116.614492697247</v>
      </c>
      <c r="DQ66" s="154">
        <f>HLOOKUP(DQ$55,'Jadual2&amp;3-Industryindex'!$K$9:$MP$148,ROWS(DT$38:DT46)+72,0)</f>
        <v>82.6576615049046</v>
      </c>
      <c r="DR66" s="154">
        <f>HLOOKUP(DR$55,'Jadual2&amp;3-Industryindex'!$K$9:$MP$148,ROWS(DU$38:DU46)+72,0)</f>
        <v>92.6411412407064</v>
      </c>
      <c r="DS66" s="154">
        <f>HLOOKUP(DS$55,'Jadual2&amp;3-Industryindex'!$K$9:$MP$148,ROWS(DV$38:DV46)+72,0)</f>
        <v>102.888806507193</v>
      </c>
      <c r="DT66" s="154">
        <f>HLOOKUP(DT$55,'Jadual2&amp;3-Industryindex'!$K$9:$MP$148,ROWS(DW$38:DW46)+72,0)</f>
        <v>114.55456150558</v>
      </c>
      <c r="DU66" s="154">
        <f>HLOOKUP(DU$55,'Jadual2&amp;3-Industryindex'!$K$9:$MP$148,ROWS(DX$38:DX46)+72,0)</f>
        <v>105.915089575787</v>
      </c>
      <c r="DV66" s="154">
        <f>HLOOKUP(DV$55,'Jadual2&amp;3-Industryindex'!$K$9:$MP$148,ROWS(DY$38:DY46)+72,0)</f>
        <v>115.297536071466</v>
      </c>
      <c r="DW66" s="154">
        <f>HLOOKUP(DW$55,'Jadual2&amp;3-Industryindex'!$K$9:$MP$148,ROWS(DZ$38:DZ46)+72,0)</f>
        <v>94.0248503634621</v>
      </c>
      <c r="DX66" s="154">
        <f>HLOOKUP(DX$55,'Jadual2&amp;3-Industryindex'!$K$9:$MP$148,ROWS(EA$38:EA46)+72,0)</f>
        <v>80.6908569736487</v>
      </c>
      <c r="DY66" s="154">
        <f>HLOOKUP(DY$55,'Jadual2&amp;3-Industryindex'!$K$9:$MP$148,ROWS(EB$38:EB46)+72,0)</f>
        <v>99.2575200195165</v>
      </c>
      <c r="DZ66" s="154">
        <f>HLOOKUP(DZ$55,'Jadual2&amp;3-Industryindex'!$K$9:$MP$148,ROWS(EC$38:EC46)+72,0)</f>
        <v>107.913128109616</v>
      </c>
      <c r="EA66" s="154">
        <f>HLOOKUP(EA$55,'Jadual2&amp;3-Industryindex'!$K$9:$MP$148,ROWS(ED$38:ED46)+72,0)</f>
        <v>96.7187504518088</v>
      </c>
      <c r="EB66" s="154">
        <f>HLOOKUP(EB$55,'Jadual2&amp;3-Industryindex'!$K$9:$MP$148,ROWS(EE$38:EE46)+72,0)</f>
        <v>108.197644594156</v>
      </c>
      <c r="EC66" s="154">
        <f>HLOOKUP(EC$55,'Jadual2&amp;3-Industryindex'!$K$9:$MP$148,ROWS(EF$38:EF46)+72,0)</f>
        <v>107.686647754452</v>
      </c>
      <c r="ED66" s="154">
        <f>HLOOKUP(ED$55,'Jadual2&amp;3-Industryindex'!$K$9:$MP$148,ROWS(EG$38:EG46)+72,0)</f>
        <v>93.4836585260149</v>
      </c>
      <c r="EE66" s="154">
        <f>HLOOKUP(EE$55,'Jadual2&amp;3-Industryindex'!$K$9:$MP$148,ROWS(EH$38:EH46)+72,0)</f>
        <v>92.8641206374433</v>
      </c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</row>
    <row r="67" spans="1:248">
      <c r="A67" s="137" t="s">
        <v>831</v>
      </c>
      <c r="B67" s="15" t="e">
        <f t="shared" si="5"/>
        <v>#REF!</v>
      </c>
      <c r="C67" s="143">
        <f>'Jadual1-IPP'!E132</f>
        <v>121.673695843115</v>
      </c>
      <c r="F67" s="154">
        <f>HLOOKUP(F$55,'Jadual2&amp;3-Industryindex'!$K$9:$MP$148,ROWS(I$38:I47)+72,0)</f>
        <v>109.150107744336</v>
      </c>
      <c r="G67" s="154">
        <f>HLOOKUP(G$55,'Jadual2&amp;3-Industryindex'!$K$9:$MP$148,ROWS(J$38:J47)+72,0)</f>
        <v>90.2791483348401</v>
      </c>
      <c r="H67" s="154">
        <f>HLOOKUP(H$55,'Jadual2&amp;3-Industryindex'!$K$9:$MP$148,ROWS(K$38:K47)+72,0)</f>
        <v>96.626020760516</v>
      </c>
      <c r="I67" s="154">
        <f>HLOOKUP(I$55,'Jadual2&amp;3-Industryindex'!$K$9:$MP$148,ROWS(L$38:L47)+72,0)</f>
        <v>92.0173236868775</v>
      </c>
      <c r="J67" s="154">
        <f>HLOOKUP(J$55,'Jadual2&amp;3-Industryindex'!$K$9:$MP$148,ROWS(M$38:M47)+72,0)</f>
        <v>88.5927275921494</v>
      </c>
      <c r="K67" s="154">
        <f>HLOOKUP(K$55,'Jadual2&amp;3-Industryindex'!$K$9:$MP$148,ROWS(N$38:N47)+72,0)</f>
        <v>95.5888596447476</v>
      </c>
      <c r="L67" s="154">
        <f>HLOOKUP(L$55,'Jadual2&amp;3-Industryindex'!$K$9:$MP$148,ROWS(O$38:O47)+72,0)</f>
        <v>98.3315246139064</v>
      </c>
      <c r="M67" s="154">
        <f>HLOOKUP(M$55,'Jadual2&amp;3-Industryindex'!$K$9:$MP$148,ROWS(P$38:P47)+72,0)</f>
        <v>88.197753601016</v>
      </c>
      <c r="N67" s="154">
        <f>HLOOKUP(N$55,'Jadual2&amp;3-Industryindex'!$K$9:$MP$148,ROWS(Q$38:Q47)+72,0)</f>
        <v>85.3656284626105</v>
      </c>
      <c r="O67" s="154">
        <f>HLOOKUP(O$55,'Jadual2&amp;3-Industryindex'!$K$9:$MP$148,ROWS(R$38:R47)+72,0)</f>
        <v>93.4187952842371</v>
      </c>
      <c r="P67" s="154">
        <f>HLOOKUP(P$55,'Jadual2&amp;3-Industryindex'!$K$9:$MP$148,ROWS(S$38:S47)+72,0)</f>
        <v>86.100446041484</v>
      </c>
      <c r="Q67" s="154">
        <f>HLOOKUP(Q$55,'Jadual2&amp;3-Industryindex'!$K$9:$MP$148,ROWS(T$38:T47)+72,0)</f>
        <v>83.4519416075509</v>
      </c>
      <c r="R67" s="154">
        <f>HLOOKUP(R$55,'Jadual2&amp;3-Industryindex'!$K$9:$MP$148,ROWS(U$38:U47)+72,0)</f>
        <v>100.254373549686</v>
      </c>
      <c r="S67" s="154">
        <f>HLOOKUP(S$55,'Jadual2&amp;3-Industryindex'!$K$9:$MP$148,ROWS(V$38:V47)+72,0)</f>
        <v>101.331502328786</v>
      </c>
      <c r="T67" s="154">
        <f>HLOOKUP(T$55,'Jadual2&amp;3-Industryindex'!$K$9:$MP$148,ROWS(W$38:W47)+72,0)</f>
        <v>104.9159882557</v>
      </c>
      <c r="U67" s="154">
        <f>HLOOKUP(U$55,'Jadual2&amp;3-Industryindex'!$K$9:$MP$148,ROWS(X$38:X47)+72,0)</f>
        <v>87.1369892624199</v>
      </c>
      <c r="V67" s="154">
        <f>HLOOKUP(V$55,'Jadual2&amp;3-Industryindex'!$K$9:$MP$148,ROWS(Y$38:Y47)+72,0)</f>
        <v>100.98563253108</v>
      </c>
      <c r="W67" s="154">
        <f>HLOOKUP(W$55,'Jadual2&amp;3-Industryindex'!$K$9:$MP$148,ROWS(Z$38:Z47)+72,0)</f>
        <v>103.67158319452</v>
      </c>
      <c r="X67" s="154">
        <f>HLOOKUP(X$55,'Jadual2&amp;3-Industryindex'!$K$9:$MP$148,ROWS(AA$38:AA47)+72,0)</f>
        <v>92.1665697964924</v>
      </c>
      <c r="Y67" s="154">
        <f>HLOOKUP(Y$55,'Jadual2&amp;3-Industryindex'!$K$9:$MP$148,ROWS(AB$38:AB47)+72,0)</f>
        <v>98.1518325887723</v>
      </c>
      <c r="Z67" s="154">
        <f>HLOOKUP(Z$55,'Jadual2&amp;3-Industryindex'!$K$9:$MP$148,ROWS(AC$38:AC47)+72,0)</f>
        <v>89.480535413186</v>
      </c>
      <c r="AA67" s="154">
        <f>HLOOKUP(AA$55,'Jadual2&amp;3-Industryindex'!$K$9:$MP$148,ROWS(AD$38:AD47)+72,0)</f>
        <v>95.3383983869951</v>
      </c>
      <c r="AB67" s="154" t="e">
        <f>HLOOKUP(AB$55,'Jadual2&amp;3-Industryindex'!$K$9:$MP$148,ROWS(AE$38:AE47)+72,0)</f>
        <v>#N/A</v>
      </c>
      <c r="AC67" s="154">
        <f>HLOOKUP(AC$55,'Jadual2&amp;3-Industryindex'!$K$9:$MP$148,ROWS(AF$38:AF47)+72,0)</f>
        <v>108.393682382976</v>
      </c>
      <c r="AD67" s="154">
        <f>HLOOKUP(AD$55,'Jadual2&amp;3-Industryindex'!$K$9:$MP$148,ROWS(AG$38:AG47)+72,0)</f>
        <v>96.6594508268995</v>
      </c>
      <c r="AE67" s="154">
        <f>HLOOKUP(AE$55,'Jadual2&amp;3-Industryindex'!$K$9:$MP$148,ROWS(AH$38:AH47)+72,0)</f>
        <v>99.8583371817939</v>
      </c>
      <c r="AF67" s="154">
        <f>HLOOKUP(AF$55,'Jadual2&amp;3-Industryindex'!$K$9:$MP$148,ROWS(AI$38:AI47)+72,0)</f>
        <v>108.242291835649</v>
      </c>
      <c r="AG67" s="154">
        <f>HLOOKUP(AG$55,'Jadual2&amp;3-Industryindex'!$K$9:$MP$148,ROWS(AJ$38:AJ47)+72,0)</f>
        <v>102.658286125423</v>
      </c>
      <c r="AH67" s="154">
        <f>HLOOKUP(AH$55,'Jadual2&amp;3-Industryindex'!$K$9:$MP$148,ROWS(AK$38:AK47)+72,0)</f>
        <v>95.382465711636</v>
      </c>
      <c r="AI67" s="154">
        <f>HLOOKUP(AI$55,'Jadual2&amp;3-Industryindex'!$K$9:$MP$148,ROWS(AL$38:AL47)+72,0)</f>
        <v>87.5139795915004</v>
      </c>
      <c r="AJ67" s="154">
        <f>HLOOKUP(AJ$55,'Jadual2&amp;3-Industryindex'!$K$9:$MP$148,ROWS(AM$38:AM47)+72,0)</f>
        <v>108.828958921989</v>
      </c>
      <c r="AK67" s="154">
        <f>HLOOKUP(AK$55,'Jadual2&amp;3-Industryindex'!$K$9:$MP$148,ROWS(AN$38:AN47)+72,0)</f>
        <v>79.3535878372478</v>
      </c>
      <c r="AL67" s="154">
        <f>HLOOKUP(AL$55,'Jadual2&amp;3-Industryindex'!$K$9:$MP$148,ROWS(AO$38:AO47)+72,0)</f>
        <v>91.345498168974</v>
      </c>
      <c r="AM67" s="154">
        <f>HLOOKUP(AM$55,'Jadual2&amp;3-Industryindex'!$K$9:$MP$148,ROWS(AP$38:AP47)+72,0)</f>
        <v>107.531221500561</v>
      </c>
      <c r="AN67" s="154">
        <f>HLOOKUP(AN$55,'Jadual2&amp;3-Industryindex'!$K$9:$MP$148,ROWS(AQ$38:AQ47)+72,0)</f>
        <v>89.4720310993784</v>
      </c>
      <c r="AO67" s="154">
        <f>HLOOKUP(AO$55,'Jadual2&amp;3-Industryindex'!$K$9:$MP$148,ROWS(AR$38:AR47)+72,0)</f>
        <v>99.6996949632663</v>
      </c>
      <c r="AP67" s="154">
        <f>HLOOKUP(AP$55,'Jadual2&amp;3-Industryindex'!$K$9:$MP$148,ROWS(AS$38:AS47)+72,0)</f>
        <v>95.6772657916787</v>
      </c>
      <c r="AQ67" s="154">
        <f>HLOOKUP(AQ$55,'Jadual2&amp;3-Industryindex'!$K$9:$MP$148,ROWS(AT$38:AT47)+72,0)</f>
        <v>98.8932215507555</v>
      </c>
      <c r="AR67" s="154">
        <f>HLOOKUP(AR$55,'Jadual2&amp;3-Industryindex'!$K$9:$MP$148,ROWS(AU$38:AU47)+72,0)</f>
        <v>100.873027496475</v>
      </c>
      <c r="AS67" s="154">
        <f>HLOOKUP(AS$55,'Jadual2&amp;3-Industryindex'!$K$9:$MP$148,ROWS(AV$38:AV47)+72,0)</f>
        <v>99.2196058907101</v>
      </c>
      <c r="AT67" s="154">
        <f>HLOOKUP(AT$55,'Jadual2&amp;3-Industryindex'!$K$9:$MP$148,ROWS(AW$38:AW47)+72,0)</f>
        <v>108.641266123801</v>
      </c>
      <c r="AU67" s="154">
        <f>HLOOKUP(AU$55,'Jadual2&amp;3-Industryindex'!$K$9:$MP$148,ROWS(AX$38:AX47)+72,0)</f>
        <v>82.8120507431756</v>
      </c>
      <c r="AV67" s="154">
        <f>HLOOKUP(AV$55,'Jadual2&amp;3-Industryindex'!$K$9:$MP$148,ROWS(AY$38:AY47)+72,0)</f>
        <v>98.3895752622323</v>
      </c>
      <c r="AW67" s="154">
        <f>HLOOKUP(AW$55,'Jadual2&amp;3-Industryindex'!$K$9:$MP$148,ROWS(AZ$38:AZ47)+72,0)</f>
        <v>107.788362238556</v>
      </c>
      <c r="AX67" s="154">
        <f>HLOOKUP(AX$55,'Jadual2&amp;3-Industryindex'!$K$9:$MP$148,ROWS(BA$38:BA47)+72,0)</f>
        <v>97.3739449530322</v>
      </c>
      <c r="AY67" s="154">
        <f>HLOOKUP(AY$55,'Jadual2&amp;3-Industryindex'!$K$9:$MP$148,ROWS(BB$38:BB47)+72,0)</f>
        <v>98.959599546827</v>
      </c>
      <c r="AZ67" s="154">
        <f>HLOOKUP(AZ$55,'Jadual2&amp;3-Industryindex'!$K$9:$MP$148,ROWS(BC$38:BC47)+72,0)</f>
        <v>98.6618564358307</v>
      </c>
      <c r="BA67" s="154">
        <f>HLOOKUP(BA$55,'Jadual2&amp;3-Industryindex'!$K$9:$MP$148,ROWS(BD$38:BD47)+72,0)</f>
        <v>105.683485453622</v>
      </c>
      <c r="BB67" s="154">
        <f>HLOOKUP(BB$55,'Jadual2&amp;3-Industryindex'!$K$9:$MP$148,ROWS(BE$38:BE47)+72,0)</f>
        <v>98.5008720354488</v>
      </c>
      <c r="BC67" s="154">
        <f>HLOOKUP(BC$55,'Jadual2&amp;3-Industryindex'!$K$9:$MP$148,ROWS(BF$38:BF47)+72,0)</f>
        <v>109.563635951691</v>
      </c>
      <c r="BD67" s="154">
        <f>HLOOKUP(BD$55,'Jadual2&amp;3-Industryindex'!$K$9:$MP$148,ROWS(BG$38:BG47)+72,0)</f>
        <v>99.1602217339065</v>
      </c>
      <c r="BE67" s="154">
        <f>HLOOKUP(BE$55,'Jadual2&amp;3-Industryindex'!$K$9:$MP$148,ROWS(BH$38:BH47)+72,0)</f>
        <v>93.9024223010959</v>
      </c>
      <c r="BF67" s="154">
        <f>HLOOKUP(BF$55,'Jadual2&amp;3-Industryindex'!$K$9:$MP$148,ROWS(BI$38:BI47)+72,0)</f>
        <v>102.771841643566</v>
      </c>
      <c r="BG67" s="154">
        <f>HLOOKUP(BG$55,'Jadual2&amp;3-Industryindex'!$K$9:$MP$148,ROWS(BJ$38:BJ47)+72,0)</f>
        <v>100.711411836397</v>
      </c>
      <c r="BH67" s="154">
        <f>HLOOKUP(BH$55,'Jadual2&amp;3-Industryindex'!$K$9:$MP$148,ROWS(BK$38:BK47)+72,0)</f>
        <v>102.229076384634</v>
      </c>
      <c r="BI67" s="154">
        <f>HLOOKUP(BI$55,'Jadual2&amp;3-Industryindex'!$K$9:$MP$148,ROWS(BL$38:BL47)+72,0)</f>
        <v>99.2715279009463</v>
      </c>
      <c r="BJ67" s="154">
        <f>HLOOKUP(BJ$55,'Jadual2&amp;3-Industryindex'!$K$9:$MP$148,ROWS(BM$38:BM47)+72,0)</f>
        <v>94.4046292230791</v>
      </c>
      <c r="BK67" s="154">
        <f>HLOOKUP(BK$55,'Jadual2&amp;3-Industryindex'!$K$9:$MP$148,ROWS(BN$38:BN47)+72,0)</f>
        <v>100.484184857544</v>
      </c>
      <c r="BL67" s="154">
        <f>HLOOKUP(BL$55,'Jadual2&amp;3-Industryindex'!$K$9:$MP$148,ROWS(BO$38:BO47)+72,0)</f>
        <v>108.96604596591</v>
      </c>
      <c r="BM67" s="154">
        <f>HLOOKUP(BM$55,'Jadual2&amp;3-Industryindex'!$K$9:$MP$148,ROWS(BP$38:BP47)+72,0)</f>
        <v>93.5159243888609</v>
      </c>
      <c r="BN67" s="154">
        <f>HLOOKUP(BN$55,'Jadual2&amp;3-Industryindex'!$K$9:$MP$148,ROWS(BQ$38:BQ47)+72,0)</f>
        <v>102.492375594257</v>
      </c>
      <c r="BO67" s="154">
        <f>HLOOKUP(BO$55,'Jadual2&amp;3-Industryindex'!$K$9:$MP$148,ROWS(BR$38:BR47)+72,0)</f>
        <v>105.099021591451</v>
      </c>
      <c r="BP67" s="154">
        <f>HLOOKUP(BP$55,'Jadual2&amp;3-Industryindex'!$K$9:$MP$148,ROWS(BS$38:BS47)+72,0)</f>
        <v>99.8509253129775</v>
      </c>
      <c r="BQ67" s="154">
        <f>HLOOKUP(BQ$55,'Jadual2&amp;3-Industryindex'!$K$9:$MP$148,ROWS(BT$38:BT47)+72,0)</f>
        <v>101.484737692736</v>
      </c>
      <c r="BR67" s="154">
        <f>HLOOKUP(BR$55,'Jadual2&amp;3-Industryindex'!$K$9:$MP$148,ROWS(BU$38:BU47)+72,0)</f>
        <v>105.356243143586</v>
      </c>
      <c r="BS67" s="154">
        <f>HLOOKUP(BS$55,'Jadual2&amp;3-Industryindex'!$K$9:$MP$148,ROWS(BV$38:BV47)+72,0)</f>
        <v>98.9854548552489</v>
      </c>
      <c r="BT67" s="154">
        <f>HLOOKUP(BT$55,'Jadual2&amp;3-Industryindex'!$K$9:$MP$148,ROWS(BW$38:BW47)+72,0)</f>
        <v>103.466234727311</v>
      </c>
      <c r="BU67" s="154">
        <f>HLOOKUP(BU$55,'Jadual2&amp;3-Industryindex'!$K$9:$MP$148,ROWS(BX$38:BX47)+72,0)</f>
        <v>95.6636108370764</v>
      </c>
      <c r="BV67" s="154">
        <f>HLOOKUP(BV$55,'Jadual2&amp;3-Industryindex'!$K$9:$MP$148,ROWS(BY$38:BY47)+72,0)</f>
        <v>100.464727086202</v>
      </c>
      <c r="BW67" s="154">
        <f>HLOOKUP(BW$55,'Jadual2&amp;3-Industryindex'!$K$9:$MP$148,ROWS(BZ$38:BZ47)+72,0)</f>
        <v>104.660681927225</v>
      </c>
      <c r="BX67" s="154">
        <f>HLOOKUP(BX$55,'Jadual2&amp;3-Industryindex'!$K$9:$MP$148,ROWS(CA$38:CA47)+72,0)</f>
        <v>99.9740148411521</v>
      </c>
      <c r="BY67" s="154">
        <f>HLOOKUP(BY$55,'Jadual2&amp;3-Industryindex'!$K$9:$MP$148,ROWS(CB$38:CB47)+72,0)</f>
        <v>102.032718259257</v>
      </c>
      <c r="BZ67" s="154">
        <f>HLOOKUP(BZ$55,'Jadual2&amp;3-Industryindex'!$K$9:$MP$148,ROWS(CC$38:CC47)+72,0)</f>
        <v>104.496378726722</v>
      </c>
      <c r="CA67" s="154">
        <f>HLOOKUP(CA$55,'Jadual2&amp;3-Industryindex'!$K$9:$MP$148,ROWS(CD$38:CD47)+72,0)</f>
        <v>103.821678130293</v>
      </c>
      <c r="CB67" s="154">
        <f>HLOOKUP(CB$55,'Jadual2&amp;3-Industryindex'!$K$9:$MP$148,ROWS(CE$38:CE47)+72,0)</f>
        <v>101.583979165063</v>
      </c>
      <c r="CC67" s="154">
        <f>HLOOKUP(CC$55,'Jadual2&amp;3-Industryindex'!$K$9:$MP$148,ROWS(CF$38:CF47)+72,0)</f>
        <v>92.0612478231725</v>
      </c>
      <c r="CD67" s="154">
        <f>HLOOKUP(CD$55,'Jadual2&amp;3-Industryindex'!$K$9:$MP$148,ROWS(CG$38:CG47)+72,0)</f>
        <v>100.151644613029</v>
      </c>
      <c r="CE67" s="154">
        <f>HLOOKUP(CE$55,'Jadual2&amp;3-Industryindex'!$K$9:$MP$148,ROWS(CH$38:CH47)+72,0)</f>
        <v>103.138908826761</v>
      </c>
      <c r="CF67" s="154">
        <f>HLOOKUP(CF$55,'Jadual2&amp;3-Industryindex'!$K$9:$MP$148,ROWS(CI$38:CI47)+72,0)</f>
        <v>93.4940680834941</v>
      </c>
      <c r="CG67" s="154">
        <f>HLOOKUP(CG$55,'Jadual2&amp;3-Industryindex'!$K$9:$MP$148,ROWS(CJ$38:CJ47)+72,0)</f>
        <v>86.6278086891882</v>
      </c>
      <c r="CH67" s="154">
        <f>HLOOKUP(CH$55,'Jadual2&amp;3-Industryindex'!$K$9:$MP$148,ROWS(CK$38:CK47)+72,0)</f>
        <v>96.0352490704911</v>
      </c>
      <c r="CI67" s="154">
        <f>HLOOKUP(CI$55,'Jadual2&amp;3-Industryindex'!$K$9:$MP$148,ROWS(CL$38:CL47)+72,0)</f>
        <v>113.555405666036</v>
      </c>
      <c r="CJ67" s="154">
        <f>HLOOKUP(CJ$55,'Jadual2&amp;3-Industryindex'!$K$9:$MP$148,ROWS(CN$38:CN47)+72,0)</f>
        <v>106.851892321763</v>
      </c>
      <c r="CK67" s="154">
        <f>HLOOKUP(CK$55,'Jadual2&amp;3-Industryindex'!$K$9:$MP$148,ROWS(CO$38:CO47)+72,0)</f>
        <v>106.238809594194</v>
      </c>
      <c r="CL67" s="154">
        <f>HLOOKUP(CL$55,'Jadual2&amp;3-Industryindex'!$K$9:$MP$148,ROWS(CP$38:CP47)+72,0)</f>
        <v>108.107635056077</v>
      </c>
      <c r="CM67" s="154">
        <f>HLOOKUP(CM$55,'Jadual2&amp;3-Industryindex'!$K$9:$MP$148,ROWS(CQ$38:CQ47)+72,0)</f>
        <v>107.838404676112</v>
      </c>
      <c r="CN67" s="154">
        <f>HLOOKUP(CN$55,'Jadual2&amp;3-Industryindex'!$K$9:$MP$148,ROWS(CQ$38:CQ47)+72,0)</f>
        <v>109.216332061927</v>
      </c>
      <c r="CO67" s="154">
        <f>HLOOKUP(CO$55,'Jadual2&amp;3-Industryindex'!$K$9:$MP$148,ROWS(CR$38:CR47)+72,0)</f>
        <v>88.9931637208801</v>
      </c>
      <c r="CP67" s="154">
        <f>HLOOKUP(CP$55,'Jadual2&amp;3-Industryindex'!$K$9:$MP$148,ROWS(CS$38:CS47)+72,0)</f>
        <v>111.706074639987</v>
      </c>
      <c r="CQ67" s="154">
        <f>HLOOKUP(CQ$55,'Jadual2&amp;3-Industryindex'!$K$9:$MP$148,ROWS(CT$38:CT47)+72,0)</f>
        <v>106.032538528814</v>
      </c>
      <c r="CR67" s="154">
        <f>HLOOKUP(CR$55,'Jadual2&amp;3-Industryindex'!$K$9:$MP$148,ROWS(CU$38:CU47)+72,0)</f>
        <v>95.3611314219786</v>
      </c>
      <c r="CS67" s="154">
        <f>HLOOKUP(CS$55,'Jadual2&amp;3-Industryindex'!$K$9:$MP$148,ROWS(CV$38:CV47)+72,0)</f>
        <v>99.7900329603854</v>
      </c>
      <c r="CT67" s="154">
        <f>HLOOKUP(CT$55,'Jadual2&amp;3-Industryindex'!$K$9:$MP$148,ROWS(CW$38:CW47)+72,0)</f>
        <v>84.8127251507578</v>
      </c>
      <c r="CU67" s="154">
        <f>HLOOKUP(CU$55,'Jadual2&amp;3-Industryindex'!$K$9:$MP$148,ROWS(CX$38:CX47)+72,0)</f>
        <v>110.620574259209</v>
      </c>
      <c r="CV67" s="154">
        <f>HLOOKUP(CV$55,'Jadual2&amp;3-Industryindex'!$K$9:$MP$148,ROWS(CY$38:CY47)+72,0)</f>
        <v>100.918190608068</v>
      </c>
      <c r="CW67" s="154">
        <f>HLOOKUP(CW$55,'Jadual2&amp;3-Industryindex'!$K$9:$MP$148,ROWS(CZ$38:CZ47)+72,0)</f>
        <v>96.9349490217334</v>
      </c>
      <c r="CX67" s="154">
        <f>HLOOKUP(CX$55,'Jadual2&amp;3-Industryindex'!$K$9:$MP$148,ROWS(DA$38:DA47)+72,0)</f>
        <v>110.461368835892</v>
      </c>
      <c r="CY67" s="154">
        <f>HLOOKUP(CY$55,'Jadual2&amp;3-Industryindex'!$K$9:$MP$148,ROWS(DB$38:DB47)+72,0)</f>
        <v>97.6428303577788</v>
      </c>
      <c r="CZ67" s="154">
        <f>HLOOKUP(CZ$55,'Jadual2&amp;3-Industryindex'!$K$9:$MP$148,ROWS(DC$38:DC47)+72,0)</f>
        <v>98.5643897279304</v>
      </c>
      <c r="DA67" s="154">
        <f>HLOOKUP(DA$55,'Jadual2&amp;3-Industryindex'!$K$9:$MP$148,ROWS(DD$38:DD47)+72,0)</f>
        <v>77.2078612506542</v>
      </c>
      <c r="DB67" s="154">
        <f>HLOOKUP(DB$55,'Jadual2&amp;3-Industryindex'!$K$9:$MP$148,ROWS(DE$38:DE47)+72,0)</f>
        <v>99.079685267746</v>
      </c>
      <c r="DC67" s="154">
        <f>HLOOKUP(DC$55,'Jadual2&amp;3-Industryindex'!$K$9:$MP$148,ROWS(DF$38:DF47)+72,0)</f>
        <v>124.947474103476</v>
      </c>
      <c r="DD67" s="154">
        <f>HLOOKUP(DD$55,'Jadual2&amp;3-Industryindex'!$K$9:$MP$148,ROWS(DG$38:DG47)+72,0)</f>
        <v>112.657523161002</v>
      </c>
      <c r="DE67" s="154">
        <f>HLOOKUP(DE$55,'Jadual2&amp;3-Industryindex'!$K$9:$MP$148,ROWS(DH$38:DH47)+72,0)</f>
        <v>94.9014207275389</v>
      </c>
      <c r="DF67" s="154">
        <f>HLOOKUP(DF$55,'Jadual2&amp;3-Industryindex'!$K$9:$MP$148,ROWS(DI$38:DI47)+72,0)</f>
        <v>110.339723426624</v>
      </c>
      <c r="DG67" s="154">
        <f>HLOOKUP(DG$55,'Jadual2&amp;3-Industryindex'!$K$9:$MP$148,ROWS(DJ$38:DJ47)+72,0)</f>
        <v>110.687600165299</v>
      </c>
      <c r="DH67" s="154">
        <f>HLOOKUP(DH$55,'Jadual2&amp;3-Industryindex'!$K$9:$MP$148,ROWS(DK$38:DK47)+72,0)</f>
        <v>95.6046644809812</v>
      </c>
      <c r="DI67" s="154">
        <f>HLOOKUP(DI$55,'Jadual2&amp;3-Industryindex'!$K$9:$MP$148,ROWS(DL$38:DL47)+72,0)</f>
        <v>110.446845543877</v>
      </c>
      <c r="DJ67" s="154">
        <f>HLOOKUP(DJ$55,'Jadual2&amp;3-Industryindex'!$K$9:$MP$148,ROWS(DM$38:DM47)+72,0)</f>
        <v>98.1223005108101</v>
      </c>
      <c r="DK67" s="154">
        <f>HLOOKUP(DK$55,'Jadual2&amp;3-Industryindex'!$K$9:$MP$148,ROWS(DN$38:DN47)+72,0)</f>
        <v>89.720661700028</v>
      </c>
      <c r="DL67" s="154">
        <f>HLOOKUP(DL$55,'Jadual2&amp;3-Industryindex'!$K$9:$MP$148,ROWS(DO$38:DO47)+72,0)</f>
        <v>98.9004507205842</v>
      </c>
      <c r="DM67" s="154">
        <f>HLOOKUP(DM$55,'Jadual2&amp;3-Industryindex'!$K$9:$MP$148,ROWS(DP$38:DP47)+72,0)</f>
        <v>100.781445529545</v>
      </c>
      <c r="DN67" s="154">
        <f>HLOOKUP(DN$55,'Jadual2&amp;3-Industryindex'!$K$9:$MP$148,ROWS(DQ$38:DQ47)+72,0)</f>
        <v>94.8563588703037</v>
      </c>
      <c r="DO67" s="154">
        <f>HLOOKUP(DO$55,'Jadual2&amp;3-Industryindex'!$K$9:$MP$148,ROWS(DR$38:DR47)+72,0)</f>
        <v>93.5524826454128</v>
      </c>
      <c r="DP67" s="154">
        <f>HLOOKUP(DP$55,'Jadual2&amp;3-Industryindex'!$K$9:$MP$148,ROWS(DS$38:DS47)+72,0)</f>
        <v>104.379933697663</v>
      </c>
      <c r="DQ67" s="154">
        <f>HLOOKUP(DQ$55,'Jadual2&amp;3-Industryindex'!$K$9:$MP$148,ROWS(DT$38:DT47)+72,0)</f>
        <v>100.505846243326</v>
      </c>
      <c r="DR67" s="154">
        <f>HLOOKUP(DR$55,'Jadual2&amp;3-Industryindex'!$K$9:$MP$148,ROWS(DU$38:DU47)+72,0)</f>
        <v>72.5424133617647</v>
      </c>
      <c r="DS67" s="154">
        <f>HLOOKUP(DS$55,'Jadual2&amp;3-Industryindex'!$K$9:$MP$148,ROWS(DV$38:DV47)+72,0)</f>
        <v>83.0734357247928</v>
      </c>
      <c r="DT67" s="154">
        <f>HLOOKUP(DT$55,'Jadual2&amp;3-Industryindex'!$K$9:$MP$148,ROWS(DW$38:DW47)+72,0)</f>
        <v>82.387811177284</v>
      </c>
      <c r="DU67" s="154">
        <f>HLOOKUP(DU$55,'Jadual2&amp;3-Industryindex'!$K$9:$MP$148,ROWS(DX$38:DX47)+72,0)</f>
        <v>100.214489262635</v>
      </c>
      <c r="DV67" s="154">
        <f>HLOOKUP(DV$55,'Jadual2&amp;3-Industryindex'!$K$9:$MP$148,ROWS(DY$38:DY47)+72,0)</f>
        <v>81.6163329823828</v>
      </c>
      <c r="DW67" s="154">
        <f>HLOOKUP(DW$55,'Jadual2&amp;3-Industryindex'!$K$9:$MP$148,ROWS(DZ$38:DZ47)+72,0)</f>
        <v>117.747962280874</v>
      </c>
      <c r="DX67" s="154">
        <f>HLOOKUP(DX$55,'Jadual2&amp;3-Industryindex'!$K$9:$MP$148,ROWS(EA$38:EA47)+72,0)</f>
        <v>194.092945695151</v>
      </c>
      <c r="DY67" s="154">
        <f>HLOOKUP(DY$55,'Jadual2&amp;3-Industryindex'!$K$9:$MP$148,ROWS(EB$38:EB47)+72,0)</f>
        <v>79.1552726788547</v>
      </c>
      <c r="DZ67" s="154">
        <f>HLOOKUP(DZ$55,'Jadual2&amp;3-Industryindex'!$K$9:$MP$148,ROWS(EC$38:EC47)+72,0)</f>
        <v>101.731413269999</v>
      </c>
      <c r="EA67" s="154">
        <f>HLOOKUP(EA$55,'Jadual2&amp;3-Industryindex'!$K$9:$MP$148,ROWS(ED$38:ED47)+72,0)</f>
        <v>70.610782358168</v>
      </c>
      <c r="EB67" s="154">
        <f>HLOOKUP(EB$55,'Jadual2&amp;3-Industryindex'!$K$9:$MP$148,ROWS(EE$38:EE47)+72,0)</f>
        <v>88.1925325092</v>
      </c>
      <c r="EC67" s="154">
        <f>HLOOKUP(EC$55,'Jadual2&amp;3-Industryindex'!$K$9:$MP$148,ROWS(EF$38:EF47)+72,0)</f>
        <v>103.076195216697</v>
      </c>
      <c r="ED67" s="154">
        <f>HLOOKUP(ED$55,'Jadual2&amp;3-Industryindex'!$K$9:$MP$148,ROWS(EG$38:EG47)+72,0)</f>
        <v>96.6852377055612</v>
      </c>
      <c r="EE67" s="154">
        <f>HLOOKUP(EE$55,'Jadual2&amp;3-Industryindex'!$K$9:$MP$148,ROWS(EH$38:EH47)+72,0)</f>
        <v>92.0352949134715</v>
      </c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</row>
    <row r="68" spans="1:248">
      <c r="A68" s="137" t="s">
        <v>832</v>
      </c>
      <c r="B68" s="15" t="b">
        <f t="shared" si="5"/>
        <v>0</v>
      </c>
      <c r="C68" s="143">
        <f>'Jadual1-IPP'!E133</f>
        <v>118.07452392486</v>
      </c>
      <c r="F68" s="154">
        <f>HLOOKUP(F$55,'Jadual2&amp;3-Industryindex'!$K$9:$MP$148,ROWS(I$38:I48)+72,0)</f>
        <v>123.299558712623</v>
      </c>
      <c r="G68" s="154">
        <f>HLOOKUP(G$55,'Jadual2&amp;3-Industryindex'!$K$9:$MP$148,ROWS(J$38:J48)+72,0)</f>
        <v>136.625911024278</v>
      </c>
      <c r="H68" s="154">
        <f>HLOOKUP(H$55,'Jadual2&amp;3-Industryindex'!$K$9:$MP$148,ROWS(K$38:K48)+72,0)</f>
        <v>124.75709985397</v>
      </c>
      <c r="I68" s="154">
        <f>HLOOKUP(I$55,'Jadual2&amp;3-Industryindex'!$K$9:$MP$148,ROWS(L$38:L48)+72,0)</f>
        <v>102.428512304244</v>
      </c>
      <c r="J68" s="154">
        <f>HLOOKUP(J$55,'Jadual2&amp;3-Industryindex'!$K$9:$MP$148,ROWS(M$38:M48)+72,0)</f>
        <v>92.558893607316</v>
      </c>
      <c r="K68" s="154">
        <f>HLOOKUP(K$55,'Jadual2&amp;3-Industryindex'!$K$9:$MP$148,ROWS(N$38:N48)+72,0)</f>
        <v>104.054937153277</v>
      </c>
      <c r="L68" s="154">
        <f>HLOOKUP(L$55,'Jadual2&amp;3-Industryindex'!$K$9:$MP$148,ROWS(O$38:O48)+72,0)</f>
        <v>101.446184989175</v>
      </c>
      <c r="M68" s="154">
        <f>HLOOKUP(M$55,'Jadual2&amp;3-Industryindex'!$K$9:$MP$148,ROWS(P$38:P48)+72,0)</f>
        <v>95.1647087318735</v>
      </c>
      <c r="N68" s="154">
        <f>HLOOKUP(N$55,'Jadual2&amp;3-Industryindex'!$K$9:$MP$148,ROWS(Q$38:Q48)+72,0)</f>
        <v>85.5157507569056</v>
      </c>
      <c r="O68" s="154">
        <f>HLOOKUP(O$55,'Jadual2&amp;3-Industryindex'!$K$9:$MP$148,ROWS(R$38:R48)+72,0)</f>
        <v>93.7665089224357</v>
      </c>
      <c r="P68" s="154">
        <f>HLOOKUP(P$55,'Jadual2&amp;3-Industryindex'!$K$9:$MP$148,ROWS(S$38:S48)+72,0)</f>
        <v>84.1307241928221</v>
      </c>
      <c r="Q68" s="154">
        <f>HLOOKUP(Q$55,'Jadual2&amp;3-Industryindex'!$K$9:$MP$148,ROWS(T$38:T48)+72,0)</f>
        <v>85.8379811168709</v>
      </c>
      <c r="R68" s="154">
        <f>HLOOKUP(R$55,'Jadual2&amp;3-Industryindex'!$K$9:$MP$148,ROWS(U$38:U48)+72,0)</f>
        <v>96.059738897529</v>
      </c>
      <c r="S68" s="154">
        <f>HLOOKUP(S$55,'Jadual2&amp;3-Industryindex'!$K$9:$MP$148,ROWS(V$38:V48)+72,0)</f>
        <v>109.871253318712</v>
      </c>
      <c r="T68" s="154">
        <f>HLOOKUP(T$55,'Jadual2&amp;3-Industryindex'!$K$9:$MP$148,ROWS(W$38:W48)+72,0)</f>
        <v>109.119778989606</v>
      </c>
      <c r="U68" s="154">
        <f>HLOOKUP(U$55,'Jadual2&amp;3-Industryindex'!$K$9:$MP$148,ROWS(X$38:X48)+72,0)</f>
        <v>92.49155864446</v>
      </c>
      <c r="V68" s="154">
        <f>HLOOKUP(V$55,'Jadual2&amp;3-Industryindex'!$K$9:$MP$148,ROWS(Y$38:Y48)+72,0)</f>
        <v>101.129538466159</v>
      </c>
      <c r="W68" s="154">
        <f>HLOOKUP(W$55,'Jadual2&amp;3-Industryindex'!$K$9:$MP$148,ROWS(Z$38:Z48)+72,0)</f>
        <v>101.525488151704</v>
      </c>
      <c r="X68" s="154">
        <f>HLOOKUP(X$55,'Jadual2&amp;3-Industryindex'!$K$9:$MP$148,ROWS(AA$38:AA48)+72,0)</f>
        <v>91.6239607706218</v>
      </c>
      <c r="Y68" s="154">
        <f>HLOOKUP(Y$55,'Jadual2&amp;3-Industryindex'!$K$9:$MP$148,ROWS(AB$38:AB48)+72,0)</f>
        <v>99.3180524931534</v>
      </c>
      <c r="Z68" s="154">
        <f>HLOOKUP(Z$55,'Jadual2&amp;3-Industryindex'!$K$9:$MP$148,ROWS(AC$38:AC48)+72,0)</f>
        <v>87.3738247377188</v>
      </c>
      <c r="AA68" s="154">
        <f>HLOOKUP(AA$55,'Jadual2&amp;3-Industryindex'!$K$9:$MP$148,ROWS(AD$38:AD48)+72,0)</f>
        <v>99.9950489743033</v>
      </c>
      <c r="AB68" s="154" t="e">
        <f>HLOOKUP(AB$55,'Jadual2&amp;3-Industryindex'!$K$9:$MP$148,ROWS(AE$38:AE48)+72,0)</f>
        <v>#N/A</v>
      </c>
      <c r="AC68" s="154">
        <f>HLOOKUP(AC$55,'Jadual2&amp;3-Industryindex'!$K$9:$MP$148,ROWS(AF$38:AF48)+72,0)</f>
        <v>96.2563518686415</v>
      </c>
      <c r="AD68" s="154">
        <f>HLOOKUP(AD$55,'Jadual2&amp;3-Industryindex'!$K$9:$MP$148,ROWS(AG$38:AG48)+72,0)</f>
        <v>108.677895847523</v>
      </c>
      <c r="AE68" s="154">
        <f>HLOOKUP(AE$55,'Jadual2&amp;3-Industryindex'!$K$9:$MP$148,ROWS(AH$38:AH48)+72,0)</f>
        <v>108.173581737589</v>
      </c>
      <c r="AF68" s="154">
        <f>HLOOKUP(AF$55,'Jadual2&amp;3-Industryindex'!$K$9:$MP$148,ROWS(AI$38:AI48)+72,0)</f>
        <v>107.513337871258</v>
      </c>
      <c r="AG68" s="154">
        <f>HLOOKUP(AG$55,'Jadual2&amp;3-Industryindex'!$K$9:$MP$148,ROWS(AJ$38:AJ48)+72,0)</f>
        <v>93.74675120381</v>
      </c>
      <c r="AH68" s="154">
        <f>HLOOKUP(AH$55,'Jadual2&amp;3-Industryindex'!$K$9:$MP$148,ROWS(AK$38:AK48)+72,0)</f>
        <v>97.7432548031129</v>
      </c>
      <c r="AI68" s="154">
        <f>HLOOKUP(AI$55,'Jadual2&amp;3-Industryindex'!$K$9:$MP$148,ROWS(AL$38:AL48)+72,0)</f>
        <v>86.7611169886363</v>
      </c>
      <c r="AJ68" s="154">
        <f>HLOOKUP(AJ$55,'Jadual2&amp;3-Industryindex'!$K$9:$MP$148,ROWS(AM$38:AM48)+72,0)</f>
        <v>100.491625739643</v>
      </c>
      <c r="AK68" s="154">
        <f>HLOOKUP(AK$55,'Jadual2&amp;3-Industryindex'!$K$9:$MP$148,ROWS(AN$38:AN48)+72,0)</f>
        <v>98.2277312327115</v>
      </c>
      <c r="AL68" s="154">
        <f>HLOOKUP(AL$55,'Jadual2&amp;3-Industryindex'!$K$9:$MP$148,ROWS(AO$38:AO48)+72,0)</f>
        <v>86.8251467301613</v>
      </c>
      <c r="AM68" s="154">
        <f>HLOOKUP(AM$55,'Jadual2&amp;3-Industryindex'!$K$9:$MP$148,ROWS(AP$38:AP48)+72,0)</f>
        <v>107.504401948604</v>
      </c>
      <c r="AN68" s="154">
        <f>HLOOKUP(AN$55,'Jadual2&amp;3-Industryindex'!$K$9:$MP$148,ROWS(AQ$38:AQ48)+72,0)</f>
        <v>90.9188981095464</v>
      </c>
      <c r="AO68" s="154">
        <f>HLOOKUP(AO$55,'Jadual2&amp;3-Industryindex'!$K$9:$MP$148,ROWS(AR$38:AR48)+72,0)</f>
        <v>97.4748510304059</v>
      </c>
      <c r="AP68" s="154">
        <f>HLOOKUP(AP$55,'Jadual2&amp;3-Industryindex'!$K$9:$MP$148,ROWS(AS$38:AS48)+72,0)</f>
        <v>91.6923351308039</v>
      </c>
      <c r="AQ68" s="154">
        <f>HLOOKUP(AQ$55,'Jadual2&amp;3-Industryindex'!$K$9:$MP$148,ROWS(AT$38:AT48)+72,0)</f>
        <v>97.5650504830626</v>
      </c>
      <c r="AR68" s="154">
        <f>HLOOKUP(AR$55,'Jadual2&amp;3-Industryindex'!$K$9:$MP$148,ROWS(AU$38:AU48)+72,0)</f>
        <v>98.0037396060646</v>
      </c>
      <c r="AS68" s="154">
        <f>HLOOKUP(AS$55,'Jadual2&amp;3-Industryindex'!$K$9:$MP$148,ROWS(AV$38:AV48)+72,0)</f>
        <v>99.7342595446296</v>
      </c>
      <c r="AT68" s="154">
        <f>HLOOKUP(AT$55,'Jadual2&amp;3-Industryindex'!$K$9:$MP$148,ROWS(AW$38:AW48)+72,0)</f>
        <v>107.707879544988</v>
      </c>
      <c r="AU68" s="154">
        <f>HLOOKUP(AU$55,'Jadual2&amp;3-Industryindex'!$K$9:$MP$148,ROWS(AX$38:AX48)+72,0)</f>
        <v>82.0135192250048</v>
      </c>
      <c r="AV68" s="154">
        <f>HLOOKUP(AV$55,'Jadual2&amp;3-Industryindex'!$K$9:$MP$148,ROWS(AY$38:AY48)+72,0)</f>
        <v>101.759946289946</v>
      </c>
      <c r="AW68" s="154">
        <f>HLOOKUP(AW$55,'Jadual2&amp;3-Industryindex'!$K$9:$MP$148,ROWS(AZ$38:AZ48)+72,0)</f>
        <v>101.994309164185</v>
      </c>
      <c r="AX68" s="154">
        <f>HLOOKUP(AX$55,'Jadual2&amp;3-Industryindex'!$K$9:$MP$148,ROWS(BA$38:BA48)+72,0)</f>
        <v>97.1491809917076</v>
      </c>
      <c r="AY68" s="154">
        <f>HLOOKUP(AY$55,'Jadual2&amp;3-Industryindex'!$K$9:$MP$148,ROWS(BB$38:BB48)+72,0)</f>
        <v>88.5522559821792</v>
      </c>
      <c r="AZ68" s="154">
        <f>HLOOKUP(AZ$55,'Jadual2&amp;3-Industryindex'!$K$9:$MP$148,ROWS(BC$38:BC48)+72,0)</f>
        <v>98.1945827076098</v>
      </c>
      <c r="BA68" s="154">
        <f>HLOOKUP(BA$55,'Jadual2&amp;3-Industryindex'!$K$9:$MP$148,ROWS(BD$38:BD48)+72,0)</f>
        <v>105.60853807851</v>
      </c>
      <c r="BB68" s="154">
        <f>HLOOKUP(BB$55,'Jadual2&amp;3-Industryindex'!$K$9:$MP$148,ROWS(BE$38:BE48)+72,0)</f>
        <v>104.194824028202</v>
      </c>
      <c r="BC68" s="154">
        <f>HLOOKUP(BC$55,'Jadual2&amp;3-Industryindex'!$K$9:$MP$148,ROWS(BF$38:BF48)+72,0)</f>
        <v>111.762479059397</v>
      </c>
      <c r="BD68" s="154">
        <f>HLOOKUP(BD$55,'Jadual2&amp;3-Industryindex'!$K$9:$MP$148,ROWS(BG$38:BG48)+72,0)</f>
        <v>97.9976967512784</v>
      </c>
      <c r="BE68" s="154">
        <f>HLOOKUP(BE$55,'Jadual2&amp;3-Industryindex'!$K$9:$MP$148,ROWS(BH$38:BH48)+72,0)</f>
        <v>94.4117764283516</v>
      </c>
      <c r="BF68" s="154">
        <f>HLOOKUP(BF$55,'Jadual2&amp;3-Industryindex'!$K$9:$MP$148,ROWS(BI$38:BI48)+72,0)</f>
        <v>90.5837754432812</v>
      </c>
      <c r="BG68" s="154">
        <f>HLOOKUP(BG$55,'Jadual2&amp;3-Industryindex'!$K$9:$MP$148,ROWS(BJ$38:BJ48)+72,0)</f>
        <v>90.4133840023243</v>
      </c>
      <c r="BH68" s="154">
        <f>HLOOKUP(BH$55,'Jadual2&amp;3-Industryindex'!$K$9:$MP$148,ROWS(BK$38:BK48)+72,0)</f>
        <v>100.510558082454</v>
      </c>
      <c r="BI68" s="154">
        <f>HLOOKUP(BI$55,'Jadual2&amp;3-Industryindex'!$K$9:$MP$148,ROWS(BL$38:BL48)+72,0)</f>
        <v>105.371954967765</v>
      </c>
      <c r="BJ68" s="154">
        <f>HLOOKUP(BJ$55,'Jadual2&amp;3-Industryindex'!$K$9:$MP$148,ROWS(BM$38:BM48)+72,0)</f>
        <v>93.2478896150156</v>
      </c>
      <c r="BK68" s="154">
        <f>HLOOKUP(BK$55,'Jadual2&amp;3-Industryindex'!$K$9:$MP$148,ROWS(BN$38:BN48)+72,0)</f>
        <v>101.875946918701</v>
      </c>
      <c r="BL68" s="154">
        <f>HLOOKUP(BL$55,'Jadual2&amp;3-Industryindex'!$K$9:$MP$148,ROWS(BO$38:BO48)+72,0)</f>
        <v>100.026312352933</v>
      </c>
      <c r="BM68" s="154">
        <f>HLOOKUP(BM$55,'Jadual2&amp;3-Industryindex'!$K$9:$MP$148,ROWS(BP$38:BP48)+72,0)</f>
        <v>106.149703769591</v>
      </c>
      <c r="BN68" s="154">
        <f>HLOOKUP(BN$55,'Jadual2&amp;3-Industryindex'!$K$9:$MP$148,ROWS(BQ$38:BQ48)+72,0)</f>
        <v>107.778422453167</v>
      </c>
      <c r="BO68" s="154">
        <f>HLOOKUP(BO$55,'Jadual2&amp;3-Industryindex'!$K$9:$MP$148,ROWS(BR$38:BR48)+72,0)</f>
        <v>101.478795790033</v>
      </c>
      <c r="BP68" s="154">
        <f>HLOOKUP(BP$55,'Jadual2&amp;3-Industryindex'!$K$9:$MP$148,ROWS(BS$38:BS48)+72,0)</f>
        <v>111.27772957601</v>
      </c>
      <c r="BQ68" s="154">
        <f>HLOOKUP(BQ$55,'Jadual2&amp;3-Industryindex'!$K$9:$MP$148,ROWS(BT$38:BT48)+72,0)</f>
        <v>110.287580584594</v>
      </c>
      <c r="BR68" s="154">
        <f>HLOOKUP(BR$55,'Jadual2&amp;3-Industryindex'!$K$9:$MP$148,ROWS(BU$38:BU48)+72,0)</f>
        <v>103.499708302949</v>
      </c>
      <c r="BS68" s="154">
        <f>HLOOKUP(BS$55,'Jadual2&amp;3-Industryindex'!$K$9:$MP$148,ROWS(BV$38:BV48)+72,0)</f>
        <v>110.115826977104</v>
      </c>
      <c r="BT68" s="154">
        <f>HLOOKUP(BT$55,'Jadual2&amp;3-Industryindex'!$K$9:$MP$148,ROWS(BW$38:BW48)+72,0)</f>
        <v>104.290916670833</v>
      </c>
      <c r="BU68" s="154">
        <f>HLOOKUP(BU$55,'Jadual2&amp;3-Industryindex'!$K$9:$MP$148,ROWS(BX$38:BX48)+72,0)</f>
        <v>101.403750720029</v>
      </c>
      <c r="BV68" s="154">
        <f>HLOOKUP(BV$55,'Jadual2&amp;3-Industryindex'!$K$9:$MP$148,ROWS(BY$38:BY48)+72,0)</f>
        <v>85.8808430954728</v>
      </c>
      <c r="BW68" s="154">
        <f>HLOOKUP(BW$55,'Jadual2&amp;3-Industryindex'!$K$9:$MP$148,ROWS(BZ$38:BZ48)+72,0)</f>
        <v>100.637681049388</v>
      </c>
      <c r="BX68" s="154">
        <f>HLOOKUP(BX$55,'Jadual2&amp;3-Industryindex'!$K$9:$MP$148,ROWS(CA$38:CA48)+72,0)</f>
        <v>104.375334288339</v>
      </c>
      <c r="BY68" s="154">
        <f>HLOOKUP(BY$55,'Jadual2&amp;3-Industryindex'!$K$9:$MP$148,ROWS(CB$38:CB48)+72,0)</f>
        <v>107.685806121721</v>
      </c>
      <c r="BZ68" s="154">
        <f>HLOOKUP(BZ$55,'Jadual2&amp;3-Industryindex'!$K$9:$MP$148,ROWS(CC$38:CC48)+72,0)</f>
        <v>94.2437314285357</v>
      </c>
      <c r="CA68" s="154">
        <f>HLOOKUP(CA$55,'Jadual2&amp;3-Industryindex'!$K$9:$MP$148,ROWS(CD$38:CD48)+72,0)</f>
        <v>99.3015622288135</v>
      </c>
      <c r="CB68" s="154">
        <f>HLOOKUP(CB$55,'Jadual2&amp;3-Industryindex'!$K$9:$MP$148,ROWS(CE$38:CE48)+72,0)</f>
        <v>102.030619021909</v>
      </c>
      <c r="CC68" s="154">
        <f>HLOOKUP(CC$55,'Jadual2&amp;3-Industryindex'!$K$9:$MP$148,ROWS(CF$38:CF48)+72,0)</f>
        <v>97.129260886133</v>
      </c>
      <c r="CD68" s="154">
        <f>HLOOKUP(CD$55,'Jadual2&amp;3-Industryindex'!$K$9:$MP$148,ROWS(CG$38:CG48)+72,0)</f>
        <v>105.747228830701</v>
      </c>
      <c r="CE68" s="154">
        <f>HLOOKUP(CE$55,'Jadual2&amp;3-Industryindex'!$K$9:$MP$148,ROWS(CH$38:CH48)+72,0)</f>
        <v>99.284499750529</v>
      </c>
      <c r="CF68" s="154">
        <f>HLOOKUP(CF$55,'Jadual2&amp;3-Industryindex'!$K$9:$MP$148,ROWS(CI$38:CI48)+72,0)</f>
        <v>102.086805638984</v>
      </c>
      <c r="CG68" s="154">
        <f>HLOOKUP(CG$55,'Jadual2&amp;3-Industryindex'!$K$9:$MP$148,ROWS(CJ$38:CJ48)+72,0)</f>
        <v>87.9663981352829</v>
      </c>
      <c r="CH68" s="154">
        <f>HLOOKUP(CH$55,'Jadual2&amp;3-Industryindex'!$K$9:$MP$148,ROWS(CK$38:CK48)+72,0)</f>
        <v>90.9460691298152</v>
      </c>
      <c r="CI68" s="154">
        <f>HLOOKUP(CI$55,'Jadual2&amp;3-Industryindex'!$K$9:$MP$148,ROWS(CL$38:CL48)+72,0)</f>
        <v>87.4506376328819</v>
      </c>
      <c r="CJ68" s="154">
        <f>HLOOKUP(CJ$55,'Jadual2&amp;3-Industryindex'!$K$9:$MP$148,ROWS(CN$38:CN48)+72,0)</f>
        <v>91.0182524901957</v>
      </c>
      <c r="CK68" s="154">
        <f>HLOOKUP(CK$55,'Jadual2&amp;3-Industryindex'!$K$9:$MP$148,ROWS(CO$38:CO48)+72,0)</f>
        <v>104.818581691349</v>
      </c>
      <c r="CL68" s="154">
        <f>HLOOKUP(CL$55,'Jadual2&amp;3-Industryindex'!$K$9:$MP$148,ROWS(CP$38:CP48)+72,0)</f>
        <v>92.8793488647557</v>
      </c>
      <c r="CM68" s="154">
        <f>HLOOKUP(CM$55,'Jadual2&amp;3-Industryindex'!$K$9:$MP$148,ROWS(CQ$38:CQ48)+72,0)</f>
        <v>122.266488497702</v>
      </c>
      <c r="CN68" s="154">
        <f>HLOOKUP(CN$55,'Jadual2&amp;3-Industryindex'!$K$9:$MP$148,ROWS(CQ$38:CQ48)+72,0)</f>
        <v>101.397974580081</v>
      </c>
      <c r="CO68" s="154">
        <f>HLOOKUP(CO$55,'Jadual2&amp;3-Industryindex'!$K$9:$MP$148,ROWS(CR$38:CR48)+72,0)</f>
        <v>87.268578170464</v>
      </c>
      <c r="CP68" s="154">
        <f>HLOOKUP(CP$55,'Jadual2&amp;3-Industryindex'!$K$9:$MP$148,ROWS(CS$38:CS48)+72,0)</f>
        <v>94.7455178376135</v>
      </c>
      <c r="CQ68" s="154">
        <f>HLOOKUP(CQ$55,'Jadual2&amp;3-Industryindex'!$K$9:$MP$148,ROWS(CT$38:CT48)+72,0)</f>
        <v>110.343892614572</v>
      </c>
      <c r="CR68" s="154">
        <f>HLOOKUP(CR$55,'Jadual2&amp;3-Industryindex'!$K$9:$MP$148,ROWS(CU$38:CU48)+72,0)</f>
        <v>93.0740816548572</v>
      </c>
      <c r="CS68" s="154">
        <f>HLOOKUP(CS$55,'Jadual2&amp;3-Industryindex'!$K$9:$MP$148,ROWS(CV$38:CV48)+72,0)</f>
        <v>98.747695970216</v>
      </c>
      <c r="CT68" s="154">
        <f>HLOOKUP(CT$55,'Jadual2&amp;3-Industryindex'!$K$9:$MP$148,ROWS(CW$38:CW48)+72,0)</f>
        <v>89.9482049638262</v>
      </c>
      <c r="CU68" s="154">
        <f>HLOOKUP(CU$55,'Jadual2&amp;3-Industryindex'!$K$9:$MP$148,ROWS(CX$38:CX48)+72,0)</f>
        <v>93.6151174142004</v>
      </c>
      <c r="CV68" s="154">
        <f>HLOOKUP(CV$55,'Jadual2&amp;3-Industryindex'!$K$9:$MP$148,ROWS(CY$38:CY48)+72,0)</f>
        <v>97.1883525636927</v>
      </c>
      <c r="CW68" s="154">
        <f>HLOOKUP(CW$55,'Jadual2&amp;3-Industryindex'!$K$9:$MP$148,ROWS(CZ$38:CZ48)+72,0)</f>
        <v>98.084191376774</v>
      </c>
      <c r="CX68" s="154">
        <f>HLOOKUP(CX$55,'Jadual2&amp;3-Industryindex'!$K$9:$MP$148,ROWS(DA$38:DA48)+72,0)</f>
        <v>99.5758934564258</v>
      </c>
      <c r="CY68" s="154">
        <f>HLOOKUP(CY$55,'Jadual2&amp;3-Industryindex'!$K$9:$MP$148,ROWS(DB$38:DB48)+72,0)</f>
        <v>110.489215587394</v>
      </c>
      <c r="CZ68" s="154">
        <f>HLOOKUP(CZ$55,'Jadual2&amp;3-Industryindex'!$K$9:$MP$148,ROWS(DC$38:DC48)+72,0)</f>
        <v>106.447968397371</v>
      </c>
      <c r="DA68" s="154">
        <f>HLOOKUP(DA$55,'Jadual2&amp;3-Industryindex'!$K$9:$MP$148,ROWS(DD$38:DD48)+72,0)</f>
        <v>82.2978789155288</v>
      </c>
      <c r="DB68" s="154">
        <f>HLOOKUP(DB$55,'Jadual2&amp;3-Industryindex'!$K$9:$MP$148,ROWS(DE$38:DE48)+72,0)</f>
        <v>95.3511444140723</v>
      </c>
      <c r="DC68" s="154">
        <f>HLOOKUP(DC$55,'Jadual2&amp;3-Industryindex'!$K$9:$MP$148,ROWS(DF$38:DF48)+72,0)</f>
        <v>75.566981816691</v>
      </c>
      <c r="DD68" s="154">
        <f>HLOOKUP(DD$55,'Jadual2&amp;3-Industryindex'!$K$9:$MP$148,ROWS(DG$38:DG48)+72,0)</f>
        <v>116.732324112534</v>
      </c>
      <c r="DE68" s="154">
        <f>HLOOKUP(DE$55,'Jadual2&amp;3-Industryindex'!$K$9:$MP$148,ROWS(DH$38:DH48)+72,0)</f>
        <v>89.4570284893589</v>
      </c>
      <c r="DF68" s="154">
        <f>HLOOKUP(DF$55,'Jadual2&amp;3-Industryindex'!$K$9:$MP$148,ROWS(DI$38:DI48)+72,0)</f>
        <v>114.990229900588</v>
      </c>
      <c r="DG68" s="154">
        <f>HLOOKUP(DG$55,'Jadual2&amp;3-Industryindex'!$K$9:$MP$148,ROWS(DJ$38:DJ48)+72,0)</f>
        <v>70.4976281023528</v>
      </c>
      <c r="DH68" s="154">
        <f>HLOOKUP(DH$55,'Jadual2&amp;3-Industryindex'!$K$9:$MP$148,ROWS(DK$38:DK48)+72,0)</f>
        <v>72.3416922977742</v>
      </c>
      <c r="DI68" s="154">
        <f>HLOOKUP(DI$55,'Jadual2&amp;3-Industryindex'!$K$9:$MP$148,ROWS(DL$38:DL48)+72,0)</f>
        <v>138.318608789924</v>
      </c>
      <c r="DJ68" s="154">
        <f>HLOOKUP(DJ$55,'Jadual2&amp;3-Industryindex'!$K$9:$MP$148,ROWS(DM$38:DM48)+72,0)</f>
        <v>114.203304486595</v>
      </c>
      <c r="DK68" s="154">
        <f>HLOOKUP(DK$55,'Jadual2&amp;3-Industryindex'!$K$9:$MP$148,ROWS(DN$38:DN48)+72,0)</f>
        <v>97.1905098052953</v>
      </c>
      <c r="DL68" s="154">
        <f>HLOOKUP(DL$55,'Jadual2&amp;3-Industryindex'!$K$9:$MP$148,ROWS(DO$38:DO48)+72,0)</f>
        <v>100.731595326926</v>
      </c>
      <c r="DM68" s="154">
        <f>HLOOKUP(DM$55,'Jadual2&amp;3-Industryindex'!$K$9:$MP$148,ROWS(DP$38:DP48)+72,0)</f>
        <v>92.5493473643406</v>
      </c>
      <c r="DN68" s="154">
        <f>HLOOKUP(DN$55,'Jadual2&amp;3-Industryindex'!$K$9:$MP$148,ROWS(DQ$38:DQ48)+72,0)</f>
        <v>104.905507943047</v>
      </c>
      <c r="DO68" s="154">
        <f>HLOOKUP(DO$55,'Jadual2&amp;3-Industryindex'!$K$9:$MP$148,ROWS(DR$38:DR48)+72,0)</f>
        <v>99.8099253248915</v>
      </c>
      <c r="DP68" s="154">
        <f>HLOOKUP(DP$55,'Jadual2&amp;3-Industryindex'!$K$9:$MP$148,ROWS(DS$38:DS48)+72,0)</f>
        <v>102.459643324241</v>
      </c>
      <c r="DQ68" s="154">
        <f>HLOOKUP(DQ$55,'Jadual2&amp;3-Industryindex'!$K$9:$MP$148,ROWS(DT$38:DT48)+72,0)</f>
        <v>90.0980048910361</v>
      </c>
      <c r="DR68" s="154">
        <f>HLOOKUP(DR$55,'Jadual2&amp;3-Industryindex'!$K$9:$MP$148,ROWS(DU$38:DU48)+72,0)</f>
        <v>87.7910449225105</v>
      </c>
      <c r="DS68" s="154">
        <f>HLOOKUP(DS$55,'Jadual2&amp;3-Industryindex'!$K$9:$MP$148,ROWS(DV$38:DV48)+72,0)</f>
        <v>86.2573476846105</v>
      </c>
      <c r="DT68" s="154">
        <f>HLOOKUP(DT$55,'Jadual2&amp;3-Industryindex'!$K$9:$MP$148,ROWS(DW$38:DW48)+72,0)</f>
        <v>98.5975235866302</v>
      </c>
      <c r="DU68" s="154">
        <f>HLOOKUP(DU$55,'Jadual2&amp;3-Industryindex'!$K$9:$MP$148,ROWS(DX$38:DX48)+72,0)</f>
        <v>106.305500670443</v>
      </c>
      <c r="DV68" s="154">
        <f>HLOOKUP(DV$55,'Jadual2&amp;3-Industryindex'!$K$9:$MP$148,ROWS(DY$38:DY48)+72,0)</f>
        <v>100.665606637109</v>
      </c>
      <c r="DW68" s="154">
        <f>HLOOKUP(DW$55,'Jadual2&amp;3-Industryindex'!$K$9:$MP$148,ROWS(DZ$38:DZ48)+72,0)</f>
        <v>124.800710298069</v>
      </c>
      <c r="DX68" s="154">
        <f>HLOOKUP(DX$55,'Jadual2&amp;3-Industryindex'!$K$9:$MP$148,ROWS(EA$38:EA48)+72,0)</f>
        <v>124.428931167251</v>
      </c>
      <c r="DY68" s="154">
        <f>HLOOKUP(DY$55,'Jadual2&amp;3-Industryindex'!$K$9:$MP$148,ROWS(EB$38:EB48)+72,0)</f>
        <v>93.9260457448279</v>
      </c>
      <c r="DZ68" s="154">
        <f>HLOOKUP(DZ$55,'Jadual2&amp;3-Industryindex'!$K$9:$MP$148,ROWS(EC$38:EC48)+72,0)</f>
        <v>104.49644204385</v>
      </c>
      <c r="EA68" s="154">
        <f>HLOOKUP(EA$55,'Jadual2&amp;3-Industryindex'!$K$9:$MP$148,ROWS(ED$38:ED48)+72,0)</f>
        <v>124.013968306581</v>
      </c>
      <c r="EB68" s="154">
        <f>HLOOKUP(EB$55,'Jadual2&amp;3-Industryindex'!$K$9:$MP$148,ROWS(EE$38:EE48)+72,0)</f>
        <v>98.0233927052763</v>
      </c>
      <c r="EC68" s="154">
        <f>HLOOKUP(EC$55,'Jadual2&amp;3-Industryindex'!$K$9:$MP$148,ROWS(EF$38:EF48)+72,0)</f>
        <v>100.236834074006</v>
      </c>
      <c r="ED68" s="154">
        <f>HLOOKUP(ED$55,'Jadual2&amp;3-Industryindex'!$K$9:$MP$148,ROWS(EG$38:EG48)+72,0)</f>
        <v>98.9499720523742</v>
      </c>
      <c r="EE68" s="154">
        <f>HLOOKUP(EE$55,'Jadual2&amp;3-Industryindex'!$K$9:$MP$148,ROWS(EH$38:EH48)+72,0)</f>
        <v>72.4227473356293</v>
      </c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</row>
    <row r="69" spans="1:248">
      <c r="A69" s="137" t="s">
        <v>833</v>
      </c>
      <c r="B69" s="15" t="b">
        <f t="shared" si="5"/>
        <v>0</v>
      </c>
      <c r="C69" s="143">
        <f>'Jadual1-IPP'!E134</f>
        <v>118.675552225092</v>
      </c>
      <c r="F69" s="154">
        <f>HLOOKUP(F$55,'Jadual2&amp;3-Industryindex'!$K$9:$MP$148,ROWS(I$38:I49)+72,0)</f>
        <v>117.772660502089</v>
      </c>
      <c r="G69" s="154">
        <f>HLOOKUP(G$55,'Jadual2&amp;3-Industryindex'!$K$9:$MP$148,ROWS(J$38:J49)+72,0)</f>
        <v>109.10290267359</v>
      </c>
      <c r="H69" s="154">
        <f>HLOOKUP(H$55,'Jadual2&amp;3-Industryindex'!$K$9:$MP$148,ROWS(K$38:K49)+72,0)</f>
        <v>114.08847206187</v>
      </c>
      <c r="I69" s="154">
        <f>HLOOKUP(I$55,'Jadual2&amp;3-Industryindex'!$K$9:$MP$148,ROWS(L$38:L49)+72,0)</f>
        <v>100.50356714091</v>
      </c>
      <c r="J69" s="154">
        <f>HLOOKUP(J$55,'Jadual2&amp;3-Industryindex'!$K$9:$MP$148,ROWS(M$38:M49)+72,0)</f>
        <v>104.494979462453</v>
      </c>
      <c r="K69" s="154">
        <f>HLOOKUP(K$55,'Jadual2&amp;3-Industryindex'!$K$9:$MP$148,ROWS(N$38:N49)+72,0)</f>
        <v>106.270043622198</v>
      </c>
      <c r="L69" s="154">
        <f>HLOOKUP(L$55,'Jadual2&amp;3-Industryindex'!$K$9:$MP$148,ROWS(O$38:O49)+72,0)</f>
        <v>104.64167242451</v>
      </c>
      <c r="M69" s="154">
        <f>HLOOKUP(M$55,'Jadual2&amp;3-Industryindex'!$K$9:$MP$148,ROWS(P$38:P49)+72,0)</f>
        <v>111.109815530511</v>
      </c>
      <c r="N69" s="154">
        <f>HLOOKUP(N$55,'Jadual2&amp;3-Industryindex'!$K$9:$MP$148,ROWS(Q$38:Q49)+72,0)</f>
        <v>102.657208855893</v>
      </c>
      <c r="O69" s="154">
        <f>HLOOKUP(O$55,'Jadual2&amp;3-Industryindex'!$K$9:$MP$148,ROWS(R$38:R49)+72,0)</f>
        <v>102.300330597578</v>
      </c>
      <c r="P69" s="154">
        <f>HLOOKUP(P$55,'Jadual2&amp;3-Industryindex'!$K$9:$MP$148,ROWS(S$38:S49)+72,0)</f>
        <v>113.447616817099</v>
      </c>
      <c r="Q69" s="154">
        <f>HLOOKUP(Q$55,'Jadual2&amp;3-Industryindex'!$K$9:$MP$148,ROWS(T$38:T49)+72,0)</f>
        <v>101.544165702495</v>
      </c>
      <c r="R69" s="154">
        <f>HLOOKUP(R$55,'Jadual2&amp;3-Industryindex'!$K$9:$MP$148,ROWS(U$38:U49)+72,0)</f>
        <v>99.321202507016</v>
      </c>
      <c r="S69" s="154">
        <f>HLOOKUP(S$55,'Jadual2&amp;3-Industryindex'!$K$9:$MP$148,ROWS(V$38:V49)+72,0)</f>
        <v>108.635075046008</v>
      </c>
      <c r="T69" s="154">
        <f>HLOOKUP(T$55,'Jadual2&amp;3-Industryindex'!$K$9:$MP$148,ROWS(W$38:W49)+72,0)</f>
        <v>105.060816922458</v>
      </c>
      <c r="U69" s="154">
        <f>HLOOKUP(U$55,'Jadual2&amp;3-Industryindex'!$K$9:$MP$148,ROWS(X$38:X49)+72,0)</f>
        <v>94.0690098219205</v>
      </c>
      <c r="V69" s="154">
        <f>HLOOKUP(V$55,'Jadual2&amp;3-Industryindex'!$K$9:$MP$148,ROWS(Y$38:Y49)+72,0)</f>
        <v>96.6187929756041</v>
      </c>
      <c r="W69" s="154">
        <f>HLOOKUP(W$55,'Jadual2&amp;3-Industryindex'!$K$9:$MP$148,ROWS(Z$38:Z49)+72,0)</f>
        <v>102.024194916798</v>
      </c>
      <c r="X69" s="154">
        <f>HLOOKUP(X$55,'Jadual2&amp;3-Industryindex'!$K$9:$MP$148,ROWS(AA$38:AA49)+72,0)</f>
        <v>91.9196052481136</v>
      </c>
      <c r="Y69" s="154">
        <f>HLOOKUP(Y$55,'Jadual2&amp;3-Industryindex'!$K$9:$MP$148,ROWS(AB$38:AB49)+72,0)</f>
        <v>106.229750946386</v>
      </c>
      <c r="Z69" s="154">
        <f>HLOOKUP(Z$55,'Jadual2&amp;3-Industryindex'!$K$9:$MP$148,ROWS(AC$38:AC49)+72,0)</f>
        <v>94.9393067638634</v>
      </c>
      <c r="AA69" s="154">
        <f>HLOOKUP(AA$55,'Jadual2&amp;3-Industryindex'!$K$9:$MP$148,ROWS(AD$38:AD49)+72,0)</f>
        <v>101.749592869751</v>
      </c>
      <c r="AB69" s="154" t="e">
        <f>HLOOKUP(AB$55,'Jadual2&amp;3-Industryindex'!$K$9:$MP$148,ROWS(AE$38:AE49)+72,0)</f>
        <v>#N/A</v>
      </c>
      <c r="AC69" s="154">
        <f>HLOOKUP(AC$55,'Jadual2&amp;3-Industryindex'!$K$9:$MP$148,ROWS(AF$38:AF49)+72,0)</f>
        <v>99.1348771513302</v>
      </c>
      <c r="AD69" s="154">
        <f>HLOOKUP(AD$55,'Jadual2&amp;3-Industryindex'!$K$9:$MP$148,ROWS(AG$38:AG49)+72,0)</f>
        <v>100.398928436678</v>
      </c>
      <c r="AE69" s="154">
        <f>HLOOKUP(AE$55,'Jadual2&amp;3-Industryindex'!$K$9:$MP$148,ROWS(AH$38:AH49)+72,0)</f>
        <v>101.269150596665</v>
      </c>
      <c r="AF69" s="154">
        <f>HLOOKUP(AF$55,'Jadual2&amp;3-Industryindex'!$K$9:$MP$148,ROWS(AI$38:AI49)+72,0)</f>
        <v>108.436179707887</v>
      </c>
      <c r="AG69" s="154">
        <f>HLOOKUP(AG$55,'Jadual2&amp;3-Industryindex'!$K$9:$MP$148,ROWS(AJ$38:AJ49)+72,0)</f>
        <v>99.5095763175682</v>
      </c>
      <c r="AH69" s="154">
        <f>HLOOKUP(AH$55,'Jadual2&amp;3-Industryindex'!$K$9:$MP$148,ROWS(AK$38:AK49)+72,0)</f>
        <v>99.1384496414855</v>
      </c>
      <c r="AI69" s="154">
        <f>HLOOKUP(AI$55,'Jadual2&amp;3-Industryindex'!$K$9:$MP$148,ROWS(AL$38:AL49)+72,0)</f>
        <v>102.658292432284</v>
      </c>
      <c r="AJ69" s="154">
        <f>HLOOKUP(AJ$55,'Jadual2&amp;3-Industryindex'!$K$9:$MP$148,ROWS(AM$38:AM49)+72,0)</f>
        <v>108.706864236082</v>
      </c>
      <c r="AK69" s="154">
        <f>HLOOKUP(AK$55,'Jadual2&amp;3-Industryindex'!$K$9:$MP$148,ROWS(AN$38:AN49)+72,0)</f>
        <v>87.3345257941695</v>
      </c>
      <c r="AL69" s="154">
        <f>HLOOKUP(AL$55,'Jadual2&amp;3-Industryindex'!$K$9:$MP$148,ROWS(AO$38:AO49)+72,0)</f>
        <v>85.7153144943752</v>
      </c>
      <c r="AM69" s="154">
        <f>HLOOKUP(AM$55,'Jadual2&amp;3-Industryindex'!$K$9:$MP$148,ROWS(AP$38:AP49)+72,0)</f>
        <v>110.516377862246</v>
      </c>
      <c r="AN69" s="154">
        <f>HLOOKUP(AN$55,'Jadual2&amp;3-Industryindex'!$K$9:$MP$148,ROWS(AQ$38:AQ49)+72,0)</f>
        <v>101.008925785769</v>
      </c>
      <c r="AO69" s="154">
        <f>HLOOKUP(AO$55,'Jadual2&amp;3-Industryindex'!$K$9:$MP$148,ROWS(AR$38:AR49)+72,0)</f>
        <v>98.5830144695294</v>
      </c>
      <c r="AP69" s="154">
        <f>HLOOKUP(AP$55,'Jadual2&amp;3-Industryindex'!$K$9:$MP$148,ROWS(AS$38:AS49)+72,0)</f>
        <v>94.9911926937902</v>
      </c>
      <c r="AQ69" s="154">
        <f>HLOOKUP(AQ$55,'Jadual2&amp;3-Industryindex'!$K$9:$MP$148,ROWS(AT$38:AT49)+72,0)</f>
        <v>95.6823078586821</v>
      </c>
      <c r="AR69" s="154">
        <f>HLOOKUP(AR$55,'Jadual2&amp;3-Industryindex'!$K$9:$MP$148,ROWS(AU$38:AU49)+72,0)</f>
        <v>101.442938751768</v>
      </c>
      <c r="AS69" s="154">
        <f>HLOOKUP(AS$55,'Jadual2&amp;3-Industryindex'!$K$9:$MP$148,ROWS(AV$38:AV49)+72,0)</f>
        <v>105.626272303313</v>
      </c>
      <c r="AT69" s="154">
        <f>HLOOKUP(AT$55,'Jadual2&amp;3-Industryindex'!$K$9:$MP$148,ROWS(AW$38:AW49)+72,0)</f>
        <v>109.41755417371</v>
      </c>
      <c r="AU69" s="154">
        <f>HLOOKUP(AU$55,'Jadual2&amp;3-Industryindex'!$K$9:$MP$148,ROWS(AX$38:AX49)+72,0)</f>
        <v>159.111095510699</v>
      </c>
      <c r="AV69" s="154">
        <f>HLOOKUP(AV$55,'Jadual2&amp;3-Industryindex'!$K$9:$MP$148,ROWS(AY$38:AY49)+72,0)</f>
        <v>107.311001907561</v>
      </c>
      <c r="AW69" s="154">
        <f>HLOOKUP(AW$55,'Jadual2&amp;3-Industryindex'!$K$9:$MP$148,ROWS(AZ$38:AZ49)+72,0)</f>
        <v>105.959694424155</v>
      </c>
      <c r="AX69" s="154">
        <f>HLOOKUP(AX$55,'Jadual2&amp;3-Industryindex'!$K$9:$MP$148,ROWS(BA$38:BA49)+72,0)</f>
        <v>94.3902596225992</v>
      </c>
      <c r="AY69" s="154">
        <f>HLOOKUP(AY$55,'Jadual2&amp;3-Industryindex'!$K$9:$MP$148,ROWS(BB$38:BB49)+72,0)</f>
        <v>94.6327918376492</v>
      </c>
      <c r="AZ69" s="154">
        <f>HLOOKUP(AZ$55,'Jadual2&amp;3-Industryindex'!$K$9:$MP$148,ROWS(BC$38:BC49)+72,0)</f>
        <v>85.0122045098271</v>
      </c>
      <c r="BA69" s="154">
        <f>HLOOKUP(BA$55,'Jadual2&amp;3-Industryindex'!$K$9:$MP$148,ROWS(BD$38:BD49)+72,0)</f>
        <v>103.692879670427</v>
      </c>
      <c r="BB69" s="154">
        <f>HLOOKUP(BB$55,'Jadual2&amp;3-Industryindex'!$K$9:$MP$148,ROWS(BE$38:BE49)+72,0)</f>
        <v>100.667044796233</v>
      </c>
      <c r="BC69" s="154">
        <f>HLOOKUP(BC$55,'Jadual2&amp;3-Industryindex'!$K$9:$MP$148,ROWS(BF$38:BF49)+72,0)</f>
        <v>112.323205732484</v>
      </c>
      <c r="BD69" s="154">
        <f>HLOOKUP(BD$55,'Jadual2&amp;3-Industryindex'!$K$9:$MP$148,ROWS(BG$38:BG49)+72,0)</f>
        <v>101.581089506567</v>
      </c>
      <c r="BE69" s="154">
        <f>HLOOKUP(BE$55,'Jadual2&amp;3-Industryindex'!$K$9:$MP$148,ROWS(BH$38:BH49)+72,0)</f>
        <v>115.126100188356</v>
      </c>
      <c r="BF69" s="154">
        <f>HLOOKUP(BF$55,'Jadual2&amp;3-Industryindex'!$K$9:$MP$148,ROWS(BI$38:BI49)+72,0)</f>
        <v>88.8876344865697</v>
      </c>
      <c r="BG69" s="154">
        <f>HLOOKUP(BG$55,'Jadual2&amp;3-Industryindex'!$K$9:$MP$148,ROWS(BJ$38:BJ49)+72,0)</f>
        <v>98.8644257159733</v>
      </c>
      <c r="BH69" s="154">
        <f>HLOOKUP(BH$55,'Jadual2&amp;3-Industryindex'!$K$9:$MP$148,ROWS(BK$38:BK49)+72,0)</f>
        <v>129.927018294379</v>
      </c>
      <c r="BI69" s="154">
        <f>HLOOKUP(BI$55,'Jadual2&amp;3-Industryindex'!$K$9:$MP$148,ROWS(BL$38:BL49)+72,0)</f>
        <v>106.074955146164</v>
      </c>
      <c r="BJ69" s="154">
        <f>HLOOKUP(BJ$55,'Jadual2&amp;3-Industryindex'!$K$9:$MP$148,ROWS(BM$38:BM49)+72,0)</f>
        <v>170.045421703996</v>
      </c>
      <c r="BK69" s="154">
        <f>HLOOKUP(BK$55,'Jadual2&amp;3-Industryindex'!$K$9:$MP$148,ROWS(BN$38:BN49)+72,0)</f>
        <v>101.686241568115</v>
      </c>
      <c r="BL69" s="154">
        <f>HLOOKUP(BL$55,'Jadual2&amp;3-Industryindex'!$K$9:$MP$148,ROWS(BO$38:BO49)+72,0)</f>
        <v>121.142153582391</v>
      </c>
      <c r="BM69" s="154">
        <f>HLOOKUP(BM$55,'Jadual2&amp;3-Industryindex'!$K$9:$MP$148,ROWS(BP$38:BP49)+72,0)</f>
        <v>107.727620132841</v>
      </c>
      <c r="BN69" s="154">
        <f>HLOOKUP(BN$55,'Jadual2&amp;3-Industryindex'!$K$9:$MP$148,ROWS(BQ$38:BQ49)+72,0)</f>
        <v>109.262921822324</v>
      </c>
      <c r="BO69" s="154">
        <f>HLOOKUP(BO$55,'Jadual2&amp;3-Industryindex'!$K$9:$MP$148,ROWS(BR$38:BR49)+72,0)</f>
        <v>101.831287735784</v>
      </c>
      <c r="BP69" s="154">
        <f>HLOOKUP(BP$55,'Jadual2&amp;3-Industryindex'!$K$9:$MP$148,ROWS(BS$38:BS49)+72,0)</f>
        <v>121.693205981214</v>
      </c>
      <c r="BQ69" s="154">
        <f>HLOOKUP(BQ$55,'Jadual2&amp;3-Industryindex'!$K$9:$MP$148,ROWS(BT$38:BT49)+72,0)</f>
        <v>108.249042153214</v>
      </c>
      <c r="BR69" s="154">
        <f>HLOOKUP(BR$55,'Jadual2&amp;3-Industryindex'!$K$9:$MP$148,ROWS(BU$38:BU49)+72,0)</f>
        <v>106.04580408843</v>
      </c>
      <c r="BS69" s="154">
        <f>HLOOKUP(BS$55,'Jadual2&amp;3-Industryindex'!$K$9:$MP$148,ROWS(BV$38:BV49)+72,0)</f>
        <v>106.71391846082</v>
      </c>
      <c r="BT69" s="154">
        <f>HLOOKUP(BT$55,'Jadual2&amp;3-Industryindex'!$K$9:$MP$148,ROWS(BW$38:BW49)+72,0)</f>
        <v>105.115583384025</v>
      </c>
      <c r="BU69" s="154">
        <f>HLOOKUP(BU$55,'Jadual2&amp;3-Industryindex'!$K$9:$MP$148,ROWS(BX$38:BX49)+72,0)</f>
        <v>108.466809010606</v>
      </c>
      <c r="BV69" s="154">
        <f>HLOOKUP(BV$55,'Jadual2&amp;3-Industryindex'!$K$9:$MP$148,ROWS(BY$38:BY49)+72,0)</f>
        <v>100.281766199419</v>
      </c>
      <c r="BW69" s="154">
        <f>HLOOKUP(BW$55,'Jadual2&amp;3-Industryindex'!$K$9:$MP$148,ROWS(BZ$38:BZ49)+72,0)</f>
        <v>104.296865290324</v>
      </c>
      <c r="BX69" s="154">
        <f>HLOOKUP(BX$55,'Jadual2&amp;3-Industryindex'!$K$9:$MP$148,ROWS(CA$38:CA49)+72,0)</f>
        <v>118.62202936115</v>
      </c>
      <c r="BY69" s="154">
        <f>HLOOKUP(BY$55,'Jadual2&amp;3-Industryindex'!$K$9:$MP$148,ROWS(CB$38:CB49)+72,0)</f>
        <v>108.58928565242</v>
      </c>
      <c r="BZ69" s="154">
        <f>HLOOKUP(BZ$55,'Jadual2&amp;3-Industryindex'!$K$9:$MP$148,ROWS(CC$38:CC49)+72,0)</f>
        <v>93.4499048114746</v>
      </c>
      <c r="CA69" s="154">
        <f>HLOOKUP(CA$55,'Jadual2&amp;3-Industryindex'!$K$9:$MP$148,ROWS(CD$38:CD49)+72,0)</f>
        <v>92.7286423577451</v>
      </c>
      <c r="CB69" s="154">
        <f>HLOOKUP(CB$55,'Jadual2&amp;3-Industryindex'!$K$9:$MP$148,ROWS(CE$38:CE49)+72,0)</f>
        <v>99.6204777463688</v>
      </c>
      <c r="CC69" s="154">
        <f>HLOOKUP(CC$55,'Jadual2&amp;3-Industryindex'!$K$9:$MP$148,ROWS(CF$38:CF49)+72,0)</f>
        <v>115.619499576043</v>
      </c>
      <c r="CD69" s="154">
        <f>HLOOKUP(CD$55,'Jadual2&amp;3-Industryindex'!$K$9:$MP$148,ROWS(CG$38:CG49)+72,0)</f>
        <v>99.797387836538</v>
      </c>
      <c r="CE69" s="154">
        <f>HLOOKUP(CE$55,'Jadual2&amp;3-Industryindex'!$K$9:$MP$148,ROWS(CH$38:CH49)+72,0)</f>
        <v>97.9416392550995</v>
      </c>
      <c r="CF69" s="154">
        <f>HLOOKUP(CF$55,'Jadual2&amp;3-Industryindex'!$K$9:$MP$148,ROWS(CI$38:CI49)+72,0)</f>
        <v>107.898159418827</v>
      </c>
      <c r="CG69" s="154">
        <f>HLOOKUP(CG$55,'Jadual2&amp;3-Industryindex'!$K$9:$MP$148,ROWS(CJ$38:CJ49)+72,0)</f>
        <v>89.9996168623693</v>
      </c>
      <c r="CH69" s="154">
        <f>HLOOKUP(CH$55,'Jadual2&amp;3-Industryindex'!$K$9:$MP$148,ROWS(CK$38:CK49)+72,0)</f>
        <v>104.928184261155</v>
      </c>
      <c r="CI69" s="154">
        <f>HLOOKUP(CI$55,'Jadual2&amp;3-Industryindex'!$K$9:$MP$148,ROWS(CL$38:CL49)+72,0)</f>
        <v>88.9681613803106</v>
      </c>
      <c r="CJ69" s="154">
        <f>HLOOKUP(CJ$55,'Jadual2&amp;3-Industryindex'!$K$9:$MP$148,ROWS(CN$38:CN49)+72,0)</f>
        <v>100.46460390853</v>
      </c>
      <c r="CK69" s="154">
        <f>HLOOKUP(CK$55,'Jadual2&amp;3-Industryindex'!$K$9:$MP$148,ROWS(CO$38:CO49)+72,0)</f>
        <v>99.8563054145617</v>
      </c>
      <c r="CL69" s="154">
        <f>HLOOKUP(CL$55,'Jadual2&amp;3-Industryindex'!$K$9:$MP$148,ROWS(CP$38:CP49)+72,0)</f>
        <v>104.728981242884</v>
      </c>
      <c r="CM69" s="154">
        <f>HLOOKUP(CM$55,'Jadual2&amp;3-Industryindex'!$K$9:$MP$148,ROWS(CQ$38:CQ49)+72,0)</f>
        <v>115.365548108674</v>
      </c>
      <c r="CN69" s="154">
        <f>HLOOKUP(CN$55,'Jadual2&amp;3-Industryindex'!$K$9:$MP$148,ROWS(CQ$38:CQ49)+72,0)</f>
        <v>119.378422938254</v>
      </c>
      <c r="CO69" s="154">
        <f>HLOOKUP(CO$55,'Jadual2&amp;3-Industryindex'!$K$9:$MP$148,ROWS(CR$38:CR49)+72,0)</f>
        <v>100.705957360815</v>
      </c>
      <c r="CP69" s="154">
        <f>HLOOKUP(CP$55,'Jadual2&amp;3-Industryindex'!$K$9:$MP$148,ROWS(CS$38:CS49)+72,0)</f>
        <v>96.7263824650482</v>
      </c>
      <c r="CQ69" s="154">
        <f>HLOOKUP(CQ$55,'Jadual2&amp;3-Industryindex'!$K$9:$MP$148,ROWS(CT$38:CT49)+72,0)</f>
        <v>111.030168420716</v>
      </c>
      <c r="CR69" s="154">
        <f>HLOOKUP(CR$55,'Jadual2&amp;3-Industryindex'!$K$9:$MP$148,ROWS(CU$38:CU49)+72,0)</f>
        <v>88.2700762978842</v>
      </c>
      <c r="CS69" s="154">
        <f>HLOOKUP(CS$55,'Jadual2&amp;3-Industryindex'!$K$9:$MP$148,ROWS(CV$38:CV49)+72,0)</f>
        <v>104.338851711992</v>
      </c>
      <c r="CT69" s="154">
        <f>HLOOKUP(CT$55,'Jadual2&amp;3-Industryindex'!$K$9:$MP$148,ROWS(CW$38:CW49)+72,0)</f>
        <v>85.5969152713714</v>
      </c>
      <c r="CU69" s="154">
        <f>HLOOKUP(CU$55,'Jadual2&amp;3-Industryindex'!$K$9:$MP$148,ROWS(CX$38:CX49)+72,0)</f>
        <v>99.7614350101535</v>
      </c>
      <c r="CV69" s="154">
        <f>HLOOKUP(CV$55,'Jadual2&amp;3-Industryindex'!$K$9:$MP$148,ROWS(CY$38:CY49)+72,0)</f>
        <v>96.4840052744147</v>
      </c>
      <c r="CW69" s="154">
        <f>HLOOKUP(CW$55,'Jadual2&amp;3-Industryindex'!$K$9:$MP$148,ROWS(CZ$38:CZ49)+72,0)</f>
        <v>96.6524361895548</v>
      </c>
      <c r="CX69" s="154">
        <f>HLOOKUP(CX$55,'Jadual2&amp;3-Industryindex'!$K$9:$MP$148,ROWS(DA$38:DA49)+72,0)</f>
        <v>107.633238345768</v>
      </c>
      <c r="CY69" s="154">
        <f>HLOOKUP(CY$55,'Jadual2&amp;3-Industryindex'!$K$9:$MP$148,ROWS(DB$38:DB49)+72,0)</f>
        <v>111.974810733884</v>
      </c>
      <c r="CZ69" s="154">
        <f>HLOOKUP(CZ$55,'Jadual2&amp;3-Industryindex'!$K$9:$MP$148,ROWS(DC$38:DC49)+72,0)</f>
        <v>121.4987267362</v>
      </c>
      <c r="DA69" s="154">
        <f>HLOOKUP(DA$55,'Jadual2&amp;3-Industryindex'!$K$9:$MP$148,ROWS(DD$38:DD49)+72,0)</f>
        <v>82.9578796569176</v>
      </c>
      <c r="DB69" s="154">
        <f>HLOOKUP(DB$55,'Jadual2&amp;3-Industryindex'!$K$9:$MP$148,ROWS(DE$38:DE49)+72,0)</f>
        <v>102.76727307068</v>
      </c>
      <c r="DC69" s="154">
        <f>HLOOKUP(DC$55,'Jadual2&amp;3-Industryindex'!$K$9:$MP$148,ROWS(DF$38:DF49)+72,0)</f>
        <v>90.5120134985309</v>
      </c>
      <c r="DD69" s="154">
        <f>HLOOKUP(DD$55,'Jadual2&amp;3-Industryindex'!$K$9:$MP$148,ROWS(DG$38:DG49)+72,0)</f>
        <v>108.975965483245</v>
      </c>
      <c r="DE69" s="154">
        <f>HLOOKUP(DE$55,'Jadual2&amp;3-Industryindex'!$K$9:$MP$148,ROWS(DH$38:DH49)+72,0)</f>
        <v>116.266695333677</v>
      </c>
      <c r="DF69" s="154">
        <f>HLOOKUP(DF$55,'Jadual2&amp;3-Industryindex'!$K$9:$MP$148,ROWS(DI$38:DI49)+72,0)</f>
        <v>133.302697530693</v>
      </c>
      <c r="DG69" s="154">
        <f>HLOOKUP(DG$55,'Jadual2&amp;3-Industryindex'!$K$9:$MP$148,ROWS(DJ$38:DJ49)+72,0)</f>
        <v>117.658479097558</v>
      </c>
      <c r="DH69" s="154">
        <f>HLOOKUP(DH$55,'Jadual2&amp;3-Industryindex'!$K$9:$MP$148,ROWS(DK$38:DK49)+72,0)</f>
        <v>85.3565914532615</v>
      </c>
      <c r="DI69" s="154">
        <f>HLOOKUP(DI$55,'Jadual2&amp;3-Industryindex'!$K$9:$MP$148,ROWS(DL$38:DL49)+72,0)</f>
        <v>85.5742860689869</v>
      </c>
      <c r="DJ69" s="154">
        <f>HLOOKUP(DJ$55,'Jadual2&amp;3-Industryindex'!$K$9:$MP$148,ROWS(DM$38:DM49)+72,0)</f>
        <v>121.0525985211</v>
      </c>
      <c r="DK69" s="154">
        <f>HLOOKUP(DK$55,'Jadual2&amp;3-Industryindex'!$K$9:$MP$148,ROWS(DN$38:DN49)+72,0)</f>
        <v>143.891119954911</v>
      </c>
      <c r="DL69" s="154">
        <f>HLOOKUP(DL$55,'Jadual2&amp;3-Industryindex'!$K$9:$MP$148,ROWS(DO$38:DO49)+72,0)</f>
        <v>100.142350074113</v>
      </c>
      <c r="DM69" s="154">
        <f>HLOOKUP(DM$55,'Jadual2&amp;3-Industryindex'!$K$9:$MP$148,ROWS(DP$38:DP49)+72,0)</f>
        <v>105.525591911056</v>
      </c>
      <c r="DN69" s="154">
        <f>HLOOKUP(DN$55,'Jadual2&amp;3-Industryindex'!$K$9:$MP$148,ROWS(DQ$38:DQ49)+72,0)</f>
        <v>89.5297291774033</v>
      </c>
      <c r="DO69" s="154">
        <f>HLOOKUP(DO$55,'Jadual2&amp;3-Industryindex'!$K$9:$MP$148,ROWS(DR$38:DR49)+72,0)</f>
        <v>103.060349945383</v>
      </c>
      <c r="DP69" s="154">
        <f>HLOOKUP(DP$55,'Jadual2&amp;3-Industryindex'!$K$9:$MP$148,ROWS(DS$38:DS49)+72,0)</f>
        <v>115.844836313563</v>
      </c>
      <c r="DQ69" s="154">
        <f>HLOOKUP(DQ$55,'Jadual2&amp;3-Industryindex'!$K$9:$MP$148,ROWS(DT$38:DT49)+72,0)</f>
        <v>95.9753751744564</v>
      </c>
      <c r="DR69" s="154">
        <f>HLOOKUP(DR$55,'Jadual2&amp;3-Industryindex'!$K$9:$MP$148,ROWS(DU$38:DU49)+72,0)</f>
        <v>102.666445007332</v>
      </c>
      <c r="DS69" s="154">
        <f>HLOOKUP(DS$55,'Jadual2&amp;3-Industryindex'!$K$9:$MP$148,ROWS(DV$38:DV49)+72,0)</f>
        <v>91.9290751317826</v>
      </c>
      <c r="DT69" s="154">
        <f>HLOOKUP(DT$55,'Jadual2&amp;3-Industryindex'!$K$9:$MP$148,ROWS(DW$38:DW49)+72,0)</f>
        <v>82.6901041763264</v>
      </c>
      <c r="DU69" s="154">
        <f>HLOOKUP(DU$55,'Jadual2&amp;3-Industryindex'!$K$9:$MP$148,ROWS(DX$38:DX49)+72,0)</f>
        <v>89.9546053613216</v>
      </c>
      <c r="DV69" s="154">
        <f>HLOOKUP(DV$55,'Jadual2&amp;3-Industryindex'!$K$9:$MP$148,ROWS(DY$38:DY49)+72,0)</f>
        <v>83.2963512559262</v>
      </c>
      <c r="DW69" s="154">
        <f>HLOOKUP(DW$55,'Jadual2&amp;3-Industryindex'!$K$9:$MP$148,ROWS(DZ$38:DZ49)+72,0)</f>
        <v>111.665044453397</v>
      </c>
      <c r="DX69" s="154">
        <f>HLOOKUP(DX$55,'Jadual2&amp;3-Industryindex'!$K$9:$MP$148,ROWS(EA$38:EA49)+72,0)</f>
        <v>93.9544027493191</v>
      </c>
      <c r="DY69" s="154">
        <f>HLOOKUP(DY$55,'Jadual2&amp;3-Industryindex'!$K$9:$MP$148,ROWS(EB$38:EB49)+72,0)</f>
        <v>88.1564764831418</v>
      </c>
      <c r="DZ69" s="154">
        <f>HLOOKUP(DZ$55,'Jadual2&amp;3-Industryindex'!$K$9:$MP$148,ROWS(EC$38:EC49)+72,0)</f>
        <v>98.5103890906069</v>
      </c>
      <c r="EA69" s="154">
        <f>HLOOKUP(EA$55,'Jadual2&amp;3-Industryindex'!$K$9:$MP$148,ROWS(ED$38:ED49)+72,0)</f>
        <v>124.385632216587</v>
      </c>
      <c r="EB69" s="154">
        <f>HLOOKUP(EB$55,'Jadual2&amp;3-Industryindex'!$K$9:$MP$148,ROWS(EE$38:EE49)+72,0)</f>
        <v>116.296048123817</v>
      </c>
      <c r="EC69" s="154">
        <f>HLOOKUP(EC$55,'Jadual2&amp;3-Industryindex'!$K$9:$MP$148,ROWS(EF$38:EF49)+72,0)</f>
        <v>81.7339044815685</v>
      </c>
      <c r="ED69" s="154">
        <f>HLOOKUP(ED$55,'Jadual2&amp;3-Industryindex'!$K$9:$MP$148,ROWS(EG$38:EG49)+72,0)</f>
        <v>100.364598120675</v>
      </c>
      <c r="EE69" s="154">
        <f>HLOOKUP(EE$55,'Jadual2&amp;3-Industryindex'!$K$9:$MP$148,ROWS(EH$38:EH49)+72,0)</f>
        <v>81.1241043739298</v>
      </c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</row>
    <row r="70" spans="8:8">
      <c r="H70" s="128"/>
    </row>
    <row r="71" spans="3:248">
      <c r="C71" s="150" t="s">
        <v>817</v>
      </c>
      <c r="D71" s="150"/>
      <c r="E71" s="150"/>
      <c r="F71" s="152">
        <v>10401</v>
      </c>
      <c r="G71" s="152">
        <v>10402</v>
      </c>
      <c r="H71" s="152">
        <v>10403</v>
      </c>
      <c r="I71" s="15">
        <v>10404</v>
      </c>
      <c r="J71" s="15">
        <v>10406</v>
      </c>
      <c r="K71" s="15">
        <v>10501</v>
      </c>
      <c r="L71" s="15">
        <v>10502</v>
      </c>
      <c r="M71" s="15">
        <v>10611</v>
      </c>
      <c r="N71" s="15">
        <v>10613</v>
      </c>
      <c r="O71" s="15">
        <v>10711</v>
      </c>
      <c r="P71" s="15">
        <v>10712</v>
      </c>
      <c r="Q71" s="15">
        <v>10713</v>
      </c>
      <c r="R71" s="15">
        <v>10721</v>
      </c>
      <c r="S71" s="15">
        <v>10731</v>
      </c>
      <c r="T71" s="15">
        <v>10732</v>
      </c>
      <c r="U71" s="15">
        <v>10733</v>
      </c>
      <c r="V71" s="15">
        <v>10741</v>
      </c>
      <c r="W71" s="15">
        <v>10750</v>
      </c>
      <c r="X71" s="15">
        <v>10791</v>
      </c>
      <c r="Y71" s="15">
        <v>10793</v>
      </c>
      <c r="Z71" s="15">
        <v>10794</v>
      </c>
      <c r="AA71" s="15">
        <v>10799</v>
      </c>
      <c r="AB71" s="15">
        <v>11030</v>
      </c>
      <c r="AC71" s="15">
        <v>11041</v>
      </c>
      <c r="AD71" s="15">
        <v>11042</v>
      </c>
      <c r="AE71" s="15">
        <v>12000</v>
      </c>
      <c r="AF71" s="15">
        <v>13110</v>
      </c>
      <c r="AG71" s="15">
        <v>13120</v>
      </c>
      <c r="AH71" s="15">
        <v>13132</v>
      </c>
      <c r="AI71" s="15">
        <v>14102</v>
      </c>
      <c r="AJ71" s="15">
        <v>15120</v>
      </c>
      <c r="AK71" s="15">
        <v>15201</v>
      </c>
      <c r="AL71" s="15">
        <v>15203</v>
      </c>
      <c r="AM71" s="15">
        <v>16100</v>
      </c>
      <c r="AN71" s="15">
        <v>16211</v>
      </c>
      <c r="AO71" s="15">
        <v>16212</v>
      </c>
      <c r="AP71" s="15">
        <v>16221</v>
      </c>
      <c r="AQ71" s="15">
        <v>16230</v>
      </c>
      <c r="AR71" s="15">
        <v>17010</v>
      </c>
      <c r="AS71" s="15">
        <v>17020</v>
      </c>
      <c r="AT71" s="15">
        <v>17091</v>
      </c>
      <c r="AU71" s="15">
        <v>17092</v>
      </c>
      <c r="AV71" s="15">
        <v>17093</v>
      </c>
      <c r="AW71" s="15">
        <v>18110</v>
      </c>
      <c r="AX71" s="15">
        <v>18120</v>
      </c>
      <c r="AY71" s="15">
        <v>19201</v>
      </c>
      <c r="AZ71" s="15">
        <v>20111</v>
      </c>
      <c r="BA71" s="15">
        <v>20112</v>
      </c>
      <c r="BB71" s="15">
        <v>20113</v>
      </c>
      <c r="BC71" s="15">
        <v>20121</v>
      </c>
      <c r="BD71" s="15">
        <v>20131</v>
      </c>
      <c r="BE71" s="15">
        <v>20210</v>
      </c>
      <c r="BF71" s="15">
        <v>20221</v>
      </c>
      <c r="BG71" s="15">
        <v>20222</v>
      </c>
      <c r="BH71" s="15">
        <v>20231</v>
      </c>
      <c r="BI71" s="15">
        <v>20232</v>
      </c>
      <c r="BJ71" s="15">
        <v>20291</v>
      </c>
      <c r="BK71" s="15">
        <v>20299</v>
      </c>
      <c r="BL71" s="15">
        <v>21001</v>
      </c>
      <c r="BM71" s="15">
        <v>22111</v>
      </c>
      <c r="BN71" s="15">
        <v>22112</v>
      </c>
      <c r="BO71" s="15">
        <v>22192</v>
      </c>
      <c r="BP71" s="15">
        <v>22193</v>
      </c>
      <c r="BQ71" s="15">
        <v>22199</v>
      </c>
      <c r="BR71" s="15">
        <v>22201</v>
      </c>
      <c r="BS71" s="15">
        <v>22202</v>
      </c>
      <c r="BT71" s="15">
        <v>22203</v>
      </c>
      <c r="BU71" s="15">
        <v>22204</v>
      </c>
      <c r="BV71" s="15">
        <v>22205</v>
      </c>
      <c r="BW71" s="15">
        <v>22209</v>
      </c>
      <c r="BX71" s="15">
        <v>23101</v>
      </c>
      <c r="BY71" s="15">
        <v>23109</v>
      </c>
      <c r="BZ71" s="15">
        <v>23921</v>
      </c>
      <c r="CA71" s="15">
        <v>23930</v>
      </c>
      <c r="CB71" s="15">
        <v>23941</v>
      </c>
      <c r="CC71" s="15">
        <v>23942</v>
      </c>
      <c r="CD71" s="15">
        <v>23951</v>
      </c>
      <c r="CE71" s="15">
        <v>23952</v>
      </c>
      <c r="CF71" s="15">
        <v>23953</v>
      </c>
      <c r="CG71" s="15">
        <v>23959</v>
      </c>
      <c r="CH71" s="15">
        <v>23990</v>
      </c>
      <c r="CI71" s="15">
        <v>24101</v>
      </c>
      <c r="CJ71" s="15">
        <v>24102</v>
      </c>
      <c r="CK71" s="15">
        <v>24103</v>
      </c>
      <c r="CL71" s="15">
        <v>24109</v>
      </c>
      <c r="CM71" s="15" t="s">
        <v>335</v>
      </c>
      <c r="CN71" s="15">
        <v>25113</v>
      </c>
      <c r="CO71" s="15">
        <v>25119</v>
      </c>
      <c r="CP71" s="15">
        <v>25120</v>
      </c>
      <c r="CQ71" s="15">
        <v>25910</v>
      </c>
      <c r="CR71" s="15">
        <v>25920</v>
      </c>
      <c r="CS71" s="15">
        <v>25991</v>
      </c>
      <c r="CT71" s="15">
        <v>25992</v>
      </c>
      <c r="CU71" s="15">
        <v>25993</v>
      </c>
      <c r="CV71" s="15">
        <v>25999</v>
      </c>
      <c r="CW71" s="15">
        <v>26101</v>
      </c>
      <c r="CX71" s="15">
        <v>26102</v>
      </c>
      <c r="CY71" s="15">
        <v>26103</v>
      </c>
      <c r="CZ71" s="15">
        <v>26104</v>
      </c>
      <c r="DA71" s="15">
        <v>26105</v>
      </c>
      <c r="DB71" s="15">
        <v>26109</v>
      </c>
      <c r="DC71" s="15">
        <v>26201</v>
      </c>
      <c r="DD71" s="15">
        <v>26202</v>
      </c>
      <c r="DE71" s="15">
        <v>26300</v>
      </c>
      <c r="DF71" s="15">
        <v>26400</v>
      </c>
      <c r="DG71" s="15">
        <v>26511</v>
      </c>
      <c r="DH71" s="15">
        <v>26520</v>
      </c>
      <c r="DI71" s="15">
        <v>26600</v>
      </c>
      <c r="DJ71" s="15">
        <v>26701</v>
      </c>
      <c r="DK71" s="15">
        <v>26702</v>
      </c>
      <c r="DL71" s="15">
        <v>27101</v>
      </c>
      <c r="DM71" s="15">
        <v>27102</v>
      </c>
      <c r="DN71" s="15">
        <v>27310</v>
      </c>
      <c r="DO71" s="15">
        <v>27320</v>
      </c>
      <c r="DP71" s="15">
        <v>27500</v>
      </c>
      <c r="DQ71" s="15">
        <v>28120</v>
      </c>
      <c r="DR71" s="15">
        <v>28130</v>
      </c>
      <c r="DS71" s="15">
        <v>28140</v>
      </c>
      <c r="DT71" s="15">
        <v>28160</v>
      </c>
      <c r="DU71" s="15">
        <v>28180</v>
      </c>
      <c r="DV71" s="15">
        <v>28192</v>
      </c>
      <c r="DW71" s="15">
        <v>28220</v>
      </c>
      <c r="DX71" s="15">
        <v>28290</v>
      </c>
      <c r="DY71" s="15">
        <v>29101</v>
      </c>
      <c r="DZ71" s="15">
        <v>29300</v>
      </c>
      <c r="EA71" s="15">
        <v>30110</v>
      </c>
      <c r="EB71" s="15">
        <v>30300</v>
      </c>
      <c r="EC71" s="15">
        <v>30910</v>
      </c>
      <c r="ED71" s="15">
        <v>31001</v>
      </c>
      <c r="EE71" s="15">
        <v>33150</v>
      </c>
      <c r="EF71" s="175">
        <v>10101</v>
      </c>
      <c r="EG71" s="175">
        <v>10102</v>
      </c>
      <c r="EH71" s="175">
        <v>10103</v>
      </c>
      <c r="EI71" s="175">
        <v>10104</v>
      </c>
      <c r="EJ71" s="175">
        <v>10201</v>
      </c>
      <c r="EK71" s="175">
        <v>10202</v>
      </c>
      <c r="EL71" s="175">
        <v>10203</v>
      </c>
      <c r="EM71" s="175">
        <v>10204</v>
      </c>
      <c r="EN71" s="175">
        <v>10205</v>
      </c>
      <c r="EO71" s="175">
        <v>10301</v>
      </c>
      <c r="EP71" s="175">
        <v>10302</v>
      </c>
      <c r="EQ71" s="175">
        <v>10303</v>
      </c>
      <c r="ER71" s="175">
        <v>10304</v>
      </c>
      <c r="ES71" s="175">
        <v>10305</v>
      </c>
      <c r="ET71" s="175">
        <v>10306</v>
      </c>
      <c r="EU71" s="175">
        <v>10405</v>
      </c>
      <c r="EV71" s="175">
        <v>10509</v>
      </c>
      <c r="EW71" s="175">
        <v>10619</v>
      </c>
      <c r="EX71" s="175">
        <v>10621</v>
      </c>
      <c r="EY71" s="175">
        <v>10622</v>
      </c>
      <c r="EZ71" s="175">
        <v>10623</v>
      </c>
      <c r="FA71" s="175">
        <v>10714</v>
      </c>
      <c r="FB71" s="175">
        <v>10722</v>
      </c>
      <c r="FC71" s="175">
        <v>10792</v>
      </c>
      <c r="FD71" s="175">
        <v>10795</v>
      </c>
      <c r="FE71" s="175">
        <v>10800</v>
      </c>
      <c r="FF71" s="175">
        <v>11010</v>
      </c>
      <c r="FG71" s="175">
        <v>11020</v>
      </c>
      <c r="FH71" s="175">
        <v>13131</v>
      </c>
      <c r="FI71" s="175">
        <v>13910</v>
      </c>
      <c r="FJ71" s="175">
        <v>13921</v>
      </c>
      <c r="FK71" s="175">
        <v>13922</v>
      </c>
      <c r="FL71" s="175">
        <v>13930</v>
      </c>
      <c r="FM71" s="175">
        <v>13940</v>
      </c>
      <c r="FN71" s="175">
        <v>13990</v>
      </c>
      <c r="FO71" s="175">
        <v>14101</v>
      </c>
      <c r="FP71" s="175">
        <v>14103</v>
      </c>
      <c r="FQ71" s="175">
        <v>14109</v>
      </c>
      <c r="FR71" s="175">
        <v>14200</v>
      </c>
      <c r="FS71" s="175">
        <v>14300</v>
      </c>
      <c r="FT71" s="175">
        <v>15110</v>
      </c>
      <c r="FU71" s="175">
        <v>15202</v>
      </c>
      <c r="FV71" s="175">
        <v>15209</v>
      </c>
      <c r="FW71" s="175">
        <v>16222</v>
      </c>
      <c r="FX71" s="175">
        <v>16291</v>
      </c>
      <c r="FY71" s="175">
        <v>16292</v>
      </c>
      <c r="FZ71" s="175">
        <v>17094</v>
      </c>
      <c r="GA71" s="175">
        <v>17099</v>
      </c>
      <c r="GB71" s="175">
        <v>18200</v>
      </c>
      <c r="GC71" s="175">
        <v>19202</v>
      </c>
      <c r="GD71" s="175">
        <v>20119</v>
      </c>
      <c r="GE71" s="175">
        <v>20129</v>
      </c>
      <c r="GF71" s="175">
        <v>20132</v>
      </c>
      <c r="GG71" s="175">
        <v>20292</v>
      </c>
      <c r="GH71" s="175">
        <v>20300</v>
      </c>
      <c r="GI71" s="175">
        <v>21003</v>
      </c>
      <c r="GJ71" s="175">
        <v>21007</v>
      </c>
      <c r="GK71" s="175">
        <v>21009</v>
      </c>
      <c r="GL71" s="175">
        <v>22191</v>
      </c>
      <c r="GM71" s="175">
        <v>23911</v>
      </c>
      <c r="GN71" s="175">
        <v>23912</v>
      </c>
      <c r="GO71" s="175">
        <v>23929</v>
      </c>
      <c r="GP71" s="175">
        <v>23960</v>
      </c>
      <c r="GQ71" s="175">
        <v>24104</v>
      </c>
      <c r="GR71" s="175">
        <v>24311</v>
      </c>
      <c r="GS71" s="175">
        <v>24312</v>
      </c>
      <c r="GT71" s="175">
        <v>24320</v>
      </c>
      <c r="GU71" s="175">
        <v>25111</v>
      </c>
      <c r="GV71" s="175">
        <v>25112</v>
      </c>
      <c r="GW71" s="175">
        <v>25130</v>
      </c>
      <c r="GX71" s="175">
        <v>25200</v>
      </c>
      <c r="GY71" s="175">
        <v>25930</v>
      </c>
      <c r="GZ71" s="175">
        <v>25994</v>
      </c>
      <c r="HA71" s="175">
        <v>26512</v>
      </c>
      <c r="HB71" s="175">
        <v>26800</v>
      </c>
      <c r="HC71" s="175">
        <v>27200</v>
      </c>
      <c r="HD71" s="175">
        <v>27330</v>
      </c>
      <c r="HE71" s="175">
        <v>27400</v>
      </c>
      <c r="HF71" s="175">
        <v>27900</v>
      </c>
      <c r="HG71" s="175">
        <v>28110</v>
      </c>
      <c r="HH71" s="175">
        <v>28150</v>
      </c>
      <c r="HI71" s="175">
        <v>28170</v>
      </c>
      <c r="HJ71" s="175">
        <v>28191</v>
      </c>
      <c r="HK71" s="175">
        <v>28199</v>
      </c>
      <c r="HL71" s="175">
        <v>28210</v>
      </c>
      <c r="HM71" s="175">
        <v>28230</v>
      </c>
      <c r="HN71" s="175">
        <v>28240</v>
      </c>
      <c r="HO71" s="175">
        <v>28250</v>
      </c>
      <c r="HP71" s="175">
        <v>28260</v>
      </c>
      <c r="HQ71" s="175">
        <v>29102</v>
      </c>
      <c r="HR71" s="175">
        <v>29200</v>
      </c>
      <c r="HS71" s="175">
        <v>30120</v>
      </c>
      <c r="HT71" s="175">
        <v>30200</v>
      </c>
      <c r="HU71" s="175">
        <v>30400</v>
      </c>
      <c r="HV71" s="175">
        <v>30920</v>
      </c>
      <c r="HW71" s="175">
        <v>30990</v>
      </c>
      <c r="HX71" s="175">
        <v>31002</v>
      </c>
      <c r="HY71" s="175">
        <v>31003</v>
      </c>
      <c r="HZ71" s="175">
        <v>31009</v>
      </c>
      <c r="IA71" s="175">
        <v>32110</v>
      </c>
      <c r="IB71" s="175">
        <v>32120</v>
      </c>
      <c r="IC71" s="175">
        <v>32200</v>
      </c>
      <c r="ID71" s="175">
        <v>32300</v>
      </c>
      <c r="IE71" s="175">
        <v>32400</v>
      </c>
      <c r="IF71" s="175">
        <v>32500</v>
      </c>
      <c r="IG71" s="175">
        <v>32901</v>
      </c>
      <c r="IH71" s="175">
        <v>32909</v>
      </c>
      <c r="II71" s="175">
        <v>33110</v>
      </c>
      <c r="IJ71" s="175">
        <v>33120</v>
      </c>
      <c r="IK71" s="175">
        <v>33131</v>
      </c>
      <c r="IL71" s="175">
        <v>33140</v>
      </c>
      <c r="IM71" s="175">
        <v>33190</v>
      </c>
      <c r="IN71" s="175">
        <v>33200</v>
      </c>
    </row>
    <row r="72" ht="28.8" spans="1:135">
      <c r="A72" s="134" t="s">
        <v>821</v>
      </c>
      <c r="B72" s="134" t="s">
        <v>822</v>
      </c>
      <c r="C72" s="143" t="s">
        <v>819</v>
      </c>
      <c r="D72" s="132" t="s">
        <v>820</v>
      </c>
      <c r="E72" s="132" t="s">
        <v>838</v>
      </c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54"/>
      <c r="BO72" s="154"/>
      <c r="BP72" s="154"/>
      <c r="BQ72" s="154"/>
      <c r="BR72" s="154"/>
      <c r="BS72" s="154"/>
      <c r="BT72" s="154"/>
      <c r="BU72" s="154"/>
      <c r="BV72" s="154"/>
      <c r="BW72" s="154"/>
      <c r="BX72" s="154"/>
      <c r="BY72" s="154"/>
      <c r="BZ72" s="154"/>
      <c r="CA72" s="154"/>
      <c r="CB72" s="154"/>
      <c r="CC72" s="154"/>
      <c r="CD72" s="154"/>
      <c r="CE72" s="154"/>
      <c r="CF72" s="154"/>
      <c r="CG72" s="154"/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154"/>
      <c r="CS72" s="154"/>
      <c r="CT72" s="154"/>
      <c r="CU72" s="154"/>
      <c r="CV72" s="154"/>
      <c r="CW72" s="154"/>
      <c r="CX72" s="154"/>
      <c r="CY72" s="154"/>
      <c r="CZ72" s="154"/>
      <c r="DA72" s="154"/>
      <c r="DB72" s="154"/>
      <c r="DC72" s="154"/>
      <c r="DD72" s="154"/>
      <c r="DE72" s="154"/>
      <c r="DF72" s="154"/>
      <c r="DG72" s="154"/>
      <c r="DH72" s="154"/>
      <c r="DI72" s="154"/>
      <c r="DJ72" s="154"/>
      <c r="DK72" s="154"/>
      <c r="DL72" s="154"/>
      <c r="DM72" s="154"/>
      <c r="DN72" s="154"/>
      <c r="DO72" s="154"/>
      <c r="DP72" s="154"/>
      <c r="DQ72" s="154"/>
      <c r="DR72" s="154"/>
      <c r="DS72" s="154"/>
      <c r="DT72" s="154"/>
      <c r="DU72" s="154"/>
      <c r="DV72" s="154"/>
      <c r="DW72" s="154"/>
      <c r="DX72" s="154"/>
      <c r="DY72" s="154"/>
      <c r="DZ72" s="154"/>
      <c r="EA72" s="154"/>
      <c r="EB72" s="154"/>
      <c r="EC72" s="154"/>
      <c r="ED72" s="154"/>
      <c r="EE72" s="154"/>
    </row>
    <row r="73" spans="1:9">
      <c r="A73" s="134"/>
      <c r="B73" s="134"/>
      <c r="C73" s="15"/>
      <c r="D73" s="132"/>
      <c r="E73" s="132"/>
      <c r="F73" s="15"/>
      <c r="G73" s="15"/>
      <c r="H73"/>
      <c r="I73"/>
    </row>
    <row r="74" spans="1:248">
      <c r="A74" s="137" t="s">
        <v>823</v>
      </c>
      <c r="B74" s="15" t="e">
        <f t="shared" ref="B74:B85" si="6">D74=D55</f>
        <v>#N/A</v>
      </c>
      <c r="C74" s="165">
        <f>C58</f>
        <v>115.720319861706</v>
      </c>
      <c r="D74" s="139" t="e">
        <f>E74/$E$56</f>
        <v>#N/A</v>
      </c>
      <c r="E74" s="138" t="e">
        <f t="shared" ref="E74:E85" si="7">SUM(F74:IN74)</f>
        <v>#N/A</v>
      </c>
      <c r="F74" s="154">
        <f t="shared" ref="F74:AK74" si="8">+F58*F$56</f>
        <v>154.803459748624</v>
      </c>
      <c r="G74" s="154">
        <f t="shared" si="8"/>
        <v>140.874739951981</v>
      </c>
      <c r="H74" s="154">
        <f t="shared" si="8"/>
        <v>13.7419639857523</v>
      </c>
      <c r="I74" s="154">
        <f t="shared" si="8"/>
        <v>4.31778377608511</v>
      </c>
      <c r="J74" s="154">
        <f t="shared" si="8"/>
        <v>29.2100254705088</v>
      </c>
      <c r="K74" s="154">
        <f t="shared" si="8"/>
        <v>3.40721657425819</v>
      </c>
      <c r="L74" s="154">
        <f t="shared" si="8"/>
        <v>57.2746977961794</v>
      </c>
      <c r="M74" s="154">
        <f t="shared" si="8"/>
        <v>12.3623654211533</v>
      </c>
      <c r="N74" s="154">
        <f t="shared" si="8"/>
        <v>21.1274052686526</v>
      </c>
      <c r="O74" s="154">
        <f t="shared" si="8"/>
        <v>12.8818579473794</v>
      </c>
      <c r="P74" s="154">
        <f t="shared" si="8"/>
        <v>65.755430845803</v>
      </c>
      <c r="Q74" s="154">
        <f t="shared" si="8"/>
        <v>7.3754762420273</v>
      </c>
      <c r="R74" s="154">
        <f t="shared" si="8"/>
        <v>16.4402210789231</v>
      </c>
      <c r="S74" s="154">
        <f t="shared" si="8"/>
        <v>26.0735824754263</v>
      </c>
      <c r="T74" s="154">
        <f t="shared" si="8"/>
        <v>16.6022765197231</v>
      </c>
      <c r="U74" s="154">
        <f t="shared" si="8"/>
        <v>7.84285924252095</v>
      </c>
      <c r="V74" s="154">
        <f t="shared" si="8"/>
        <v>9.54559947585015</v>
      </c>
      <c r="W74" s="154">
        <f t="shared" si="8"/>
        <v>27.6658383254047</v>
      </c>
      <c r="X74" s="154">
        <f t="shared" si="8"/>
        <v>21.5586037152619</v>
      </c>
      <c r="Y74" s="154">
        <f t="shared" si="8"/>
        <v>14.7593474846961</v>
      </c>
      <c r="Z74" s="154">
        <f t="shared" si="8"/>
        <v>14.4251789518043</v>
      </c>
      <c r="AA74" s="154">
        <f t="shared" si="8"/>
        <v>17.282600902395</v>
      </c>
      <c r="AB74" s="154" t="e">
        <f t="shared" si="8"/>
        <v>#N/A</v>
      </c>
      <c r="AC74" s="154">
        <f t="shared" si="8"/>
        <v>51.3639112719454</v>
      </c>
      <c r="AD74" s="154">
        <f t="shared" si="8"/>
        <v>8.56210478225889</v>
      </c>
      <c r="AE74" s="154">
        <f t="shared" si="8"/>
        <v>73.321963285122</v>
      </c>
      <c r="AF74" s="154">
        <f t="shared" si="8"/>
        <v>9.36581932081221</v>
      </c>
      <c r="AG74" s="154">
        <f t="shared" si="8"/>
        <v>26.9346646423614</v>
      </c>
      <c r="AH74" s="154">
        <f t="shared" si="8"/>
        <v>6.77096778481635</v>
      </c>
      <c r="AI74" s="154">
        <f t="shared" si="8"/>
        <v>57.2311287870252</v>
      </c>
      <c r="AJ74" s="154">
        <f t="shared" si="8"/>
        <v>12.5518206232124</v>
      </c>
      <c r="AK74" s="154">
        <f t="shared" si="8"/>
        <v>1.68332505182265</v>
      </c>
      <c r="AL74" s="154">
        <f t="shared" ref="AL74:BS74" si="9">+AL58*AL$56</f>
        <v>5.27414305063166</v>
      </c>
      <c r="AM74" s="154">
        <f t="shared" si="9"/>
        <v>44.5560404618982</v>
      </c>
      <c r="AN74" s="154">
        <f t="shared" si="9"/>
        <v>45.6023833342272</v>
      </c>
      <c r="AO74" s="154">
        <f t="shared" si="9"/>
        <v>38.9498236109421</v>
      </c>
      <c r="AP74" s="154">
        <f t="shared" si="9"/>
        <v>9.58642010802465</v>
      </c>
      <c r="AQ74" s="154">
        <f t="shared" si="9"/>
        <v>19.6187843862093</v>
      </c>
      <c r="AR74" s="154">
        <f t="shared" si="9"/>
        <v>24.746492556322</v>
      </c>
      <c r="AS74" s="154">
        <f t="shared" si="9"/>
        <v>73.7393424692422</v>
      </c>
      <c r="AT74" s="154">
        <f t="shared" si="9"/>
        <v>2.31028227348245</v>
      </c>
      <c r="AU74" s="154">
        <f t="shared" si="9"/>
        <v>30.044649339627</v>
      </c>
      <c r="AV74" s="154">
        <f t="shared" si="9"/>
        <v>16.1671093149335</v>
      </c>
      <c r="AW74" s="154">
        <f t="shared" si="9"/>
        <v>90.442194753305</v>
      </c>
      <c r="AX74" s="154">
        <f t="shared" si="9"/>
        <v>27.798391341963</v>
      </c>
      <c r="AY74" s="154">
        <f t="shared" si="9"/>
        <v>1099.50062977458</v>
      </c>
      <c r="AZ74" s="154">
        <f t="shared" si="9"/>
        <v>160.862598579657</v>
      </c>
      <c r="BA74" s="154">
        <f t="shared" si="9"/>
        <v>250.148385604234</v>
      </c>
      <c r="BB74" s="154">
        <f t="shared" si="9"/>
        <v>41.9489106400869</v>
      </c>
      <c r="BC74" s="154">
        <f t="shared" si="9"/>
        <v>48.928855789926</v>
      </c>
      <c r="BD74" s="154">
        <f t="shared" si="9"/>
        <v>119.612538827986</v>
      </c>
      <c r="BE74" s="154">
        <f t="shared" si="9"/>
        <v>10.0189688638525</v>
      </c>
      <c r="BF74" s="154">
        <f t="shared" si="9"/>
        <v>47.6144002465541</v>
      </c>
      <c r="BG74" s="154">
        <f t="shared" si="9"/>
        <v>5.37354812872229</v>
      </c>
      <c r="BH74" s="154">
        <f t="shared" si="9"/>
        <v>18.5447160855</v>
      </c>
      <c r="BI74" s="154">
        <f t="shared" si="9"/>
        <v>16.2573939487218</v>
      </c>
      <c r="BJ74" s="154">
        <f t="shared" si="9"/>
        <v>1.66777119647955</v>
      </c>
      <c r="BK74" s="154">
        <f t="shared" si="9"/>
        <v>50.6657103166272</v>
      </c>
      <c r="BL74" s="154">
        <f t="shared" si="9"/>
        <v>51.2872686729069</v>
      </c>
      <c r="BM74" s="154">
        <f t="shared" si="9"/>
        <v>18.6837570114867</v>
      </c>
      <c r="BN74" s="154">
        <f t="shared" si="9"/>
        <v>4.38728237888355</v>
      </c>
      <c r="BO74" s="154">
        <f t="shared" si="9"/>
        <v>251.415761115021</v>
      </c>
      <c r="BP74" s="154">
        <f t="shared" si="9"/>
        <v>25.909596851674</v>
      </c>
      <c r="BQ74" s="154">
        <f t="shared" si="9"/>
        <v>50.6348467053758</v>
      </c>
      <c r="BR74" s="154">
        <f t="shared" si="9"/>
        <v>57.2314933000662</v>
      </c>
      <c r="BS74" s="154">
        <f t="shared" si="9"/>
        <v>19.323052739099</v>
      </c>
      <c r="BT74" s="154">
        <f t="shared" ref="BT74:EE77" si="10">+BT58*BT$56</f>
        <v>74.4061085002716</v>
      </c>
      <c r="BU74" s="154">
        <f t="shared" si="10"/>
        <v>8.51201056222638</v>
      </c>
      <c r="BV74" s="154">
        <f t="shared" si="10"/>
        <v>10.9382485960202</v>
      </c>
      <c r="BW74" s="154">
        <f t="shared" si="10"/>
        <v>93.8624185415551</v>
      </c>
      <c r="BX74" s="154">
        <f t="shared" si="10"/>
        <v>18.2509546158815</v>
      </c>
      <c r="BY74" s="154">
        <f t="shared" si="10"/>
        <v>18.8052658042629</v>
      </c>
      <c r="BZ74" s="154">
        <f t="shared" si="10"/>
        <v>15.4422259688949</v>
      </c>
      <c r="CA74" s="154">
        <f t="shared" si="10"/>
        <v>7.0462110718093</v>
      </c>
      <c r="CB74" s="154">
        <f t="shared" si="10"/>
        <v>110.308183192459</v>
      </c>
      <c r="CC74" s="154">
        <f t="shared" si="10"/>
        <v>10.154370543712</v>
      </c>
      <c r="CD74" s="154">
        <f t="shared" si="10"/>
        <v>60.1502545894818</v>
      </c>
      <c r="CE74" s="154">
        <f t="shared" si="10"/>
        <v>33.35837932391</v>
      </c>
      <c r="CF74" s="154">
        <f t="shared" si="10"/>
        <v>16.7733013215387</v>
      </c>
      <c r="CG74" s="154">
        <f t="shared" si="10"/>
        <v>21.9711065279034</v>
      </c>
      <c r="CH74" s="154">
        <f t="shared" si="10"/>
        <v>19.9380294523173</v>
      </c>
      <c r="CI74" s="154">
        <f t="shared" si="10"/>
        <v>29.1523278165167</v>
      </c>
      <c r="CJ74" s="154">
        <f t="shared" si="10"/>
        <v>123.64991735383</v>
      </c>
      <c r="CK74" s="154">
        <f t="shared" si="10"/>
        <v>8.97046112201889</v>
      </c>
      <c r="CL74" s="154">
        <f t="shared" si="10"/>
        <v>27.0587403511435</v>
      </c>
      <c r="CM74" s="154">
        <f>+CM58*CM$56</f>
        <v>80.9580527299304</v>
      </c>
      <c r="CN74" s="154">
        <f t="shared" si="10"/>
        <v>33.2279021326477</v>
      </c>
      <c r="CO74" s="154">
        <f t="shared" si="10"/>
        <v>72.229371145639</v>
      </c>
      <c r="CP74" s="154">
        <f t="shared" si="10"/>
        <v>50.0029552791708</v>
      </c>
      <c r="CQ74" s="154">
        <f t="shared" si="10"/>
        <v>34.8688369071126</v>
      </c>
      <c r="CR74" s="154">
        <f t="shared" si="10"/>
        <v>39.9301510653473</v>
      </c>
      <c r="CS74" s="154">
        <f t="shared" si="10"/>
        <v>33.8273105739939</v>
      </c>
      <c r="CT74" s="154">
        <f t="shared" si="10"/>
        <v>30.0782561573597</v>
      </c>
      <c r="CU74" s="154">
        <f t="shared" si="10"/>
        <v>28.0082477539995</v>
      </c>
      <c r="CV74" s="154">
        <f t="shared" si="10"/>
        <v>60.9310864326881</v>
      </c>
      <c r="CW74" s="154">
        <f t="shared" si="10"/>
        <v>520.15701989343</v>
      </c>
      <c r="CX74" s="154">
        <f t="shared" si="10"/>
        <v>263.725093936776</v>
      </c>
      <c r="CY74" s="154">
        <f t="shared" si="10"/>
        <v>46.2922723198797</v>
      </c>
      <c r="CZ74" s="154">
        <f t="shared" si="10"/>
        <v>483.45792916693</v>
      </c>
      <c r="DA74" s="154">
        <f t="shared" si="10"/>
        <v>0.825962314719626</v>
      </c>
      <c r="DB74" s="154">
        <f t="shared" si="10"/>
        <v>25.8535038321852</v>
      </c>
      <c r="DC74" s="154">
        <f t="shared" si="10"/>
        <v>67.647124512586</v>
      </c>
      <c r="DD74" s="154">
        <f t="shared" si="10"/>
        <v>131.458979992376</v>
      </c>
      <c r="DE74" s="154">
        <f t="shared" si="10"/>
        <v>96.7669158229672</v>
      </c>
      <c r="DF74" s="154">
        <f t="shared" si="10"/>
        <v>433.236810234325</v>
      </c>
      <c r="DG74" s="154">
        <f t="shared" si="10"/>
        <v>66.9018656697152</v>
      </c>
      <c r="DH74" s="154">
        <f t="shared" si="10"/>
        <v>9.77196642483889</v>
      </c>
      <c r="DI74" s="154">
        <f t="shared" si="10"/>
        <v>51.8178436261138</v>
      </c>
      <c r="DJ74" s="154">
        <f t="shared" si="10"/>
        <v>4.44382947546329</v>
      </c>
      <c r="DK74" s="154">
        <f t="shared" si="10"/>
        <v>1.71534089569256</v>
      </c>
      <c r="DL74" s="154">
        <f t="shared" si="10"/>
        <v>36.2372179907618</v>
      </c>
      <c r="DM74" s="154">
        <f t="shared" si="10"/>
        <v>42.6414366101584</v>
      </c>
      <c r="DN74" s="154">
        <f t="shared" si="10"/>
        <v>3.86690259756604</v>
      </c>
      <c r="DO74" s="154">
        <f t="shared" si="10"/>
        <v>71.4849595304743</v>
      </c>
      <c r="DP74" s="154">
        <f t="shared" si="10"/>
        <v>59.7592187240565</v>
      </c>
      <c r="DQ74" s="154">
        <f t="shared" si="10"/>
        <v>0.214368902942613</v>
      </c>
      <c r="DR74" s="154">
        <f t="shared" si="10"/>
        <v>14.7423217669541</v>
      </c>
      <c r="DS74" s="154">
        <f t="shared" si="10"/>
        <v>2.59320755619109</v>
      </c>
      <c r="DT74" s="154">
        <f t="shared" si="10"/>
        <v>13.1207405511291</v>
      </c>
      <c r="DU74" s="154">
        <f t="shared" si="10"/>
        <v>4.43689157585383</v>
      </c>
      <c r="DV74" s="154">
        <f t="shared" si="10"/>
        <v>115.237108849394</v>
      </c>
      <c r="DW74" s="154">
        <f t="shared" si="10"/>
        <v>34.7435750224758</v>
      </c>
      <c r="DX74" s="154">
        <f t="shared" si="10"/>
        <v>34.5069249494559</v>
      </c>
      <c r="DY74" s="154">
        <f t="shared" si="10"/>
        <v>243.74950695174</v>
      </c>
      <c r="DZ74" s="154">
        <f t="shared" si="10"/>
        <v>233.080614972844</v>
      </c>
      <c r="EA74" s="154">
        <f t="shared" si="10"/>
        <v>44.2332992840783</v>
      </c>
      <c r="EB74" s="154">
        <f t="shared" si="10"/>
        <v>25.3335468000064</v>
      </c>
      <c r="EC74" s="154">
        <f t="shared" si="10"/>
        <v>28.0022187133184</v>
      </c>
      <c r="ED74" s="154">
        <f t="shared" si="10"/>
        <v>83.9575269528103</v>
      </c>
      <c r="EE74" s="154">
        <f t="shared" si="10"/>
        <v>44.7991227793623</v>
      </c>
      <c r="EF74" s="154">
        <f t="shared" ref="EF74:GQ77" si="11">+EF58*EF$56</f>
        <v>6.28508427123039</v>
      </c>
      <c r="EG74" s="154">
        <f t="shared" si="11"/>
        <v>41.7745055045816</v>
      </c>
      <c r="EH74" s="154">
        <f t="shared" si="11"/>
        <v>0.0736428231180316</v>
      </c>
      <c r="EI74" s="154">
        <f t="shared" si="11"/>
        <v>1.31679970366658</v>
      </c>
      <c r="EJ74" s="154">
        <f t="shared" si="11"/>
        <v>7.31727110841029</v>
      </c>
      <c r="EK74" s="154">
        <f t="shared" si="11"/>
        <v>11.9139559356352</v>
      </c>
      <c r="EL74" s="154">
        <f t="shared" si="11"/>
        <v>1.24413123587621</v>
      </c>
      <c r="EM74" s="154">
        <f t="shared" si="11"/>
        <v>1.03494647138895</v>
      </c>
      <c r="EN74" s="154">
        <f t="shared" si="11"/>
        <v>0.240160373180725</v>
      </c>
      <c r="EO74" s="154">
        <f t="shared" si="11"/>
        <v>3.47709533489906</v>
      </c>
      <c r="EP74" s="154">
        <f t="shared" si="11"/>
        <v>1.90918524191504</v>
      </c>
      <c r="EQ74" s="154">
        <f t="shared" si="11"/>
        <v>0.297725713693998</v>
      </c>
      <c r="ER74" s="154">
        <f t="shared" si="11"/>
        <v>0.897641437227564</v>
      </c>
      <c r="ES74" s="154">
        <f t="shared" si="11"/>
        <v>2.13259700348602</v>
      </c>
      <c r="ET74" s="154">
        <f t="shared" si="11"/>
        <v>4.14185319229406</v>
      </c>
      <c r="EU74" s="154">
        <f t="shared" si="11"/>
        <v>1.55319584278261</v>
      </c>
      <c r="EV74" s="154">
        <f t="shared" si="11"/>
        <v>1.50847996661287</v>
      </c>
      <c r="EW74" s="154">
        <f t="shared" si="11"/>
        <v>0.462970985450535</v>
      </c>
      <c r="EX74" s="154">
        <f t="shared" si="11"/>
        <v>0.0207400897275709</v>
      </c>
      <c r="EY74" s="154">
        <f t="shared" si="11"/>
        <v>0.333401195736923</v>
      </c>
      <c r="EZ74" s="154">
        <f t="shared" si="11"/>
        <v>0.590158873264303</v>
      </c>
      <c r="FA74" s="154">
        <f t="shared" si="11"/>
        <v>1.64915177527984</v>
      </c>
      <c r="FB74" s="154">
        <f t="shared" si="11"/>
        <v>6.49420101169665</v>
      </c>
      <c r="FC74" s="154">
        <f t="shared" si="11"/>
        <v>2.08907177007103</v>
      </c>
      <c r="FD74" s="154">
        <f t="shared" si="11"/>
        <v>0.629768898700225</v>
      </c>
      <c r="FE74" s="154">
        <f t="shared" si="11"/>
        <v>57.5636372406526</v>
      </c>
      <c r="FF74" s="154">
        <f t="shared" si="11"/>
        <v>2.56287526584525</v>
      </c>
      <c r="FG74" s="154">
        <f t="shared" si="11"/>
        <v>1.53199704481133</v>
      </c>
      <c r="FH74" s="154">
        <f t="shared" si="11"/>
        <v>0.94059132431564</v>
      </c>
      <c r="FI74" s="154">
        <f t="shared" si="11"/>
        <v>6.71513123982441</v>
      </c>
      <c r="FJ74" s="154">
        <f t="shared" si="11"/>
        <v>1.65126032752263</v>
      </c>
      <c r="FK74" s="154">
        <f t="shared" si="11"/>
        <v>4.4232535779342</v>
      </c>
      <c r="FL74" s="154">
        <f t="shared" si="11"/>
        <v>2.05644018500294</v>
      </c>
      <c r="FM74" s="154">
        <f t="shared" si="11"/>
        <v>1.29097342816078</v>
      </c>
      <c r="FN74" s="154">
        <f t="shared" si="11"/>
        <v>3.29630742824058</v>
      </c>
      <c r="FO74" s="154">
        <f t="shared" si="11"/>
        <v>3.49831250951937</v>
      </c>
      <c r="FP74" s="154">
        <f t="shared" si="11"/>
        <v>10.3377272247586</v>
      </c>
      <c r="FQ74" s="154">
        <f t="shared" si="11"/>
        <v>1.62533067149016</v>
      </c>
      <c r="FR74" s="154">
        <f t="shared" si="11"/>
        <v>0.564933600596808</v>
      </c>
      <c r="FS74" s="154">
        <f t="shared" si="11"/>
        <v>2.00489759737628</v>
      </c>
      <c r="FT74" s="154">
        <f t="shared" si="11"/>
        <v>1.77411463878435</v>
      </c>
      <c r="FU74" s="154">
        <f t="shared" si="11"/>
        <v>1.36410019631083</v>
      </c>
      <c r="FV74" s="154">
        <f t="shared" si="11"/>
        <v>1.67006951951855</v>
      </c>
      <c r="FW74" s="154">
        <f t="shared" si="11"/>
        <v>1.16667935311697</v>
      </c>
      <c r="FX74" s="154">
        <f t="shared" si="11"/>
        <v>1.87742239289559</v>
      </c>
      <c r="FY74" s="154">
        <f t="shared" si="11"/>
        <v>5.35332144080108</v>
      </c>
      <c r="FZ74" s="154">
        <f t="shared" si="11"/>
        <v>1.43370602280458</v>
      </c>
      <c r="GA74" s="154">
        <f t="shared" si="11"/>
        <v>9.83630654992092</v>
      </c>
      <c r="GB74" s="154">
        <f t="shared" si="11"/>
        <v>0.435955022997209</v>
      </c>
      <c r="GC74" s="154">
        <f t="shared" si="11"/>
        <v>9.66742138493886</v>
      </c>
      <c r="GD74" s="154">
        <f t="shared" si="11"/>
        <v>6.92789554513723</v>
      </c>
      <c r="GE74" s="154">
        <f t="shared" si="11"/>
        <v>1.07668176211337</v>
      </c>
      <c r="GF74" s="154">
        <f t="shared" si="11"/>
        <v>8.07946072012098</v>
      </c>
      <c r="GG74" s="154">
        <f t="shared" si="11"/>
        <v>0.0208079496944743</v>
      </c>
      <c r="GH74" s="154">
        <f t="shared" si="11"/>
        <v>3.00917936703259</v>
      </c>
      <c r="GI74" s="154">
        <f t="shared" si="11"/>
        <v>2.37994948284357</v>
      </c>
      <c r="GJ74" s="154">
        <f t="shared" si="11"/>
        <v>1.44737258565461</v>
      </c>
      <c r="GK74" s="154">
        <f t="shared" si="11"/>
        <v>5.93585243465962</v>
      </c>
      <c r="GL74" s="154">
        <f t="shared" si="11"/>
        <v>27.1105787258846</v>
      </c>
      <c r="GM74" s="154">
        <f t="shared" si="11"/>
        <v>1.34072115777426</v>
      </c>
      <c r="GN74" s="154">
        <f t="shared" si="11"/>
        <v>9.18328860175563</v>
      </c>
      <c r="GO74" s="154">
        <f t="shared" si="11"/>
        <v>2.27139026881361</v>
      </c>
      <c r="GP74" s="154">
        <f t="shared" si="11"/>
        <v>3.89624310983644</v>
      </c>
      <c r="GQ74" s="154">
        <f t="shared" si="11"/>
        <v>1.28139425258498</v>
      </c>
      <c r="GR74" s="154">
        <f t="shared" ref="GR74:IN78" si="12">+GR58*GR$56</f>
        <v>8.34478594146834</v>
      </c>
      <c r="GS74" s="154">
        <f t="shared" si="12"/>
        <v>3.5720911500334</v>
      </c>
      <c r="GT74" s="154">
        <f t="shared" si="12"/>
        <v>6.26863356106832</v>
      </c>
      <c r="GU74" s="154">
        <f t="shared" si="12"/>
        <v>10.9583492161457</v>
      </c>
      <c r="GV74" s="154">
        <f t="shared" si="12"/>
        <v>1.79085132365827</v>
      </c>
      <c r="GW74" s="154">
        <f t="shared" si="12"/>
        <v>6.60349963141711</v>
      </c>
      <c r="GX74" s="154">
        <f t="shared" si="12"/>
        <v>1.00894189116452</v>
      </c>
      <c r="GY74" s="154">
        <f t="shared" si="12"/>
        <v>30.3532220427034</v>
      </c>
      <c r="GZ74" s="154">
        <f t="shared" si="12"/>
        <v>7.69907133280639</v>
      </c>
      <c r="HA74" s="154">
        <f t="shared" si="12"/>
        <v>3.69107465166582</v>
      </c>
      <c r="HB74" s="154">
        <f t="shared" si="12"/>
        <v>0.909886020782368</v>
      </c>
      <c r="HC74" s="154">
        <f t="shared" si="12"/>
        <v>18.6142692822671</v>
      </c>
      <c r="HD74" s="154">
        <f t="shared" si="12"/>
        <v>1.97421047197845</v>
      </c>
      <c r="HE74" s="154">
        <f t="shared" si="12"/>
        <v>8.13351994573197</v>
      </c>
      <c r="HF74" s="154">
        <f t="shared" si="12"/>
        <v>38.7736119737856</v>
      </c>
      <c r="HG74" s="154">
        <f t="shared" si="12"/>
        <v>1.9146532048256</v>
      </c>
      <c r="HH74" s="154">
        <f t="shared" si="12"/>
        <v>0.0820401204522207</v>
      </c>
      <c r="HI74" s="154">
        <f t="shared" si="12"/>
        <v>1.63962263261811</v>
      </c>
      <c r="HJ74" s="154">
        <f t="shared" si="12"/>
        <v>4.24907656568926</v>
      </c>
      <c r="HK74" s="154">
        <f t="shared" si="12"/>
        <v>19.2051139018104</v>
      </c>
      <c r="HL74" s="154">
        <f t="shared" si="12"/>
        <v>7.64925503795503</v>
      </c>
      <c r="HM74" s="154">
        <f t="shared" si="12"/>
        <v>1.03104804652291</v>
      </c>
      <c r="HN74" s="154">
        <f t="shared" si="12"/>
        <v>15.2591413098395</v>
      </c>
      <c r="HO74" s="154">
        <f t="shared" si="12"/>
        <v>2.49318446951405</v>
      </c>
      <c r="HP74" s="154">
        <f t="shared" si="12"/>
        <v>1.04266062970806</v>
      </c>
      <c r="HQ74" s="154">
        <f t="shared" si="12"/>
        <v>6.66451482573698</v>
      </c>
      <c r="HR74" s="154">
        <f t="shared" si="12"/>
        <v>7.65988575807779</v>
      </c>
      <c r="HS74" s="154">
        <f t="shared" si="12"/>
        <v>0.998670887106987</v>
      </c>
      <c r="HT74" s="154">
        <f t="shared" si="12"/>
        <v>4.95713076334482</v>
      </c>
      <c r="HU74" s="154">
        <f t="shared" si="12"/>
        <v>12.6370878032468</v>
      </c>
      <c r="HV74" s="154">
        <f t="shared" si="12"/>
        <v>7.89659300799154</v>
      </c>
      <c r="HW74" s="154">
        <f t="shared" si="12"/>
        <v>1.40953120391807</v>
      </c>
      <c r="HX74" s="154">
        <f t="shared" si="12"/>
        <v>18.2405910765266</v>
      </c>
      <c r="HY74" s="154">
        <f t="shared" si="12"/>
        <v>7.04964506929503</v>
      </c>
      <c r="HZ74" s="154">
        <f t="shared" si="12"/>
        <v>14.7199382882862</v>
      </c>
      <c r="IA74" s="154">
        <f t="shared" si="12"/>
        <v>23.1069787378016</v>
      </c>
      <c r="IB74" s="154">
        <f t="shared" si="12"/>
        <v>0.255703930472186</v>
      </c>
      <c r="IC74" s="154">
        <f t="shared" si="12"/>
        <v>0.0153116751921639</v>
      </c>
      <c r="ID74" s="154">
        <f t="shared" si="12"/>
        <v>2.16738061913553</v>
      </c>
      <c r="IE74" s="154">
        <f t="shared" si="12"/>
        <v>7.72599166940923</v>
      </c>
      <c r="IF74" s="154">
        <f t="shared" si="12"/>
        <v>14.4365699168882</v>
      </c>
      <c r="IG74" s="154">
        <f t="shared" si="12"/>
        <v>13.7517815693759</v>
      </c>
      <c r="IH74" s="154">
        <f t="shared" si="12"/>
        <v>23.3373031662988</v>
      </c>
      <c r="II74" s="154">
        <f t="shared" si="12"/>
        <v>1.82346333545573</v>
      </c>
      <c r="IJ74" s="154">
        <f t="shared" si="12"/>
        <v>35.4670197604087</v>
      </c>
      <c r="IK74" s="154">
        <f t="shared" si="12"/>
        <v>3.2549623777055</v>
      </c>
      <c r="IL74" s="154">
        <f t="shared" si="12"/>
        <v>3.4690562534141</v>
      </c>
      <c r="IM74" s="154">
        <f t="shared" si="12"/>
        <v>3.54281285285486</v>
      </c>
      <c r="IN74" s="154">
        <f t="shared" si="12"/>
        <v>7.80752650915117</v>
      </c>
    </row>
    <row r="75" spans="1:248">
      <c r="A75" s="137" t="s">
        <v>824</v>
      </c>
      <c r="B75" s="15" t="e">
        <f t="shared" si="6"/>
        <v>#N/A</v>
      </c>
      <c r="C75" s="165">
        <f t="shared" ref="C75:C85" si="13">C59</f>
        <v>104.428600772265</v>
      </c>
      <c r="D75" s="139" t="e">
        <f>E75/$E$56</f>
        <v>#N/A</v>
      </c>
      <c r="E75" s="138" t="e">
        <f t="shared" si="7"/>
        <v>#N/A</v>
      </c>
      <c r="F75" s="154">
        <f>+F59*F$56</f>
        <v>169.427004272017</v>
      </c>
      <c r="G75" s="154">
        <f t="shared" ref="G75:BQ76" si="14">+G59*G$56</f>
        <v>113.357866831352</v>
      </c>
      <c r="H75" s="154">
        <f t="shared" si="14"/>
        <v>14.3295441864993</v>
      </c>
      <c r="I75" s="154">
        <f t="shared" si="14"/>
        <v>4.2545936660578</v>
      </c>
      <c r="J75" s="154">
        <f t="shared" si="14"/>
        <v>25.8933633983999</v>
      </c>
      <c r="K75" s="154">
        <f t="shared" si="14"/>
        <v>3.23696172330498</v>
      </c>
      <c r="L75" s="154">
        <f t="shared" si="14"/>
        <v>60.0696182335222</v>
      </c>
      <c r="M75" s="154">
        <f t="shared" si="14"/>
        <v>11.1361404943941</v>
      </c>
      <c r="N75" s="154">
        <f t="shared" si="14"/>
        <v>22.6200752319398</v>
      </c>
      <c r="O75" s="154">
        <f t="shared" si="14"/>
        <v>12.0756157599104</v>
      </c>
      <c r="P75" s="154">
        <f t="shared" si="14"/>
        <v>67.9012000660484</v>
      </c>
      <c r="Q75" s="154">
        <f t="shared" si="14"/>
        <v>8.0784882147177</v>
      </c>
      <c r="R75" s="154">
        <f t="shared" si="14"/>
        <v>15.888524651363</v>
      </c>
      <c r="S75" s="154">
        <f t="shared" si="14"/>
        <v>27.7700551448736</v>
      </c>
      <c r="T75" s="154">
        <f t="shared" si="14"/>
        <v>17.4157587582481</v>
      </c>
      <c r="U75" s="154">
        <f t="shared" si="14"/>
        <v>7.47340535604307</v>
      </c>
      <c r="V75" s="154">
        <f t="shared" si="14"/>
        <v>8.06979170705225</v>
      </c>
      <c r="W75" s="154">
        <f t="shared" si="14"/>
        <v>27.2990822045636</v>
      </c>
      <c r="X75" s="154">
        <f t="shared" si="14"/>
        <v>21.8075441315348</v>
      </c>
      <c r="Y75" s="154">
        <f t="shared" si="14"/>
        <v>15.7692386992729</v>
      </c>
      <c r="Z75" s="154">
        <f t="shared" si="14"/>
        <v>17.4090932149477</v>
      </c>
      <c r="AA75" s="154">
        <f t="shared" si="14"/>
        <v>17.4544581711155</v>
      </c>
      <c r="AB75" s="154" t="e">
        <f t="shared" si="14"/>
        <v>#N/A</v>
      </c>
      <c r="AC75" s="154">
        <f t="shared" si="14"/>
        <v>54.397183164659</v>
      </c>
      <c r="AD75" s="154">
        <f t="shared" si="14"/>
        <v>9.86095121726649</v>
      </c>
      <c r="AE75" s="154">
        <f t="shared" si="14"/>
        <v>79.1204057708627</v>
      </c>
      <c r="AF75" s="154">
        <f t="shared" si="14"/>
        <v>11.3388817276761</v>
      </c>
      <c r="AG75" s="154">
        <f t="shared" si="14"/>
        <v>24.0492035277254</v>
      </c>
      <c r="AH75" s="154">
        <f t="shared" si="14"/>
        <v>8.22693284565921</v>
      </c>
      <c r="AI75" s="154">
        <f t="shared" si="14"/>
        <v>60.4373924082552</v>
      </c>
      <c r="AJ75" s="154">
        <f t="shared" si="14"/>
        <v>13.5309737985465</v>
      </c>
      <c r="AK75" s="154">
        <f t="shared" si="14"/>
        <v>1.67636083849403</v>
      </c>
      <c r="AL75" s="154">
        <f t="shared" si="14"/>
        <v>5.4487324602788</v>
      </c>
      <c r="AM75" s="154">
        <f t="shared" si="14"/>
        <v>40.4521542788193</v>
      </c>
      <c r="AN75" s="154">
        <f t="shared" si="14"/>
        <v>46.754672785433</v>
      </c>
      <c r="AO75" s="154">
        <f t="shared" si="14"/>
        <v>42.2555962035845</v>
      </c>
      <c r="AP75" s="154">
        <f t="shared" si="14"/>
        <v>11.2346064462623</v>
      </c>
      <c r="AQ75" s="154">
        <f t="shared" si="14"/>
        <v>17.3839212081783</v>
      </c>
      <c r="AR75" s="154">
        <f t="shared" si="14"/>
        <v>22.4647697025588</v>
      </c>
      <c r="AS75" s="154">
        <f t="shared" si="14"/>
        <v>79.1325692196225</v>
      </c>
      <c r="AT75" s="154">
        <f t="shared" si="14"/>
        <v>1.74682810249864</v>
      </c>
      <c r="AU75" s="154">
        <f t="shared" si="14"/>
        <v>26.4476464423184</v>
      </c>
      <c r="AV75" s="154">
        <f t="shared" si="14"/>
        <v>21.450875278067</v>
      </c>
      <c r="AW75" s="154">
        <f t="shared" si="14"/>
        <v>97.351513373967</v>
      </c>
      <c r="AX75" s="154">
        <f t="shared" si="14"/>
        <v>28.5422275739954</v>
      </c>
      <c r="AY75" s="154">
        <f t="shared" si="14"/>
        <v>1101.68134924873</v>
      </c>
      <c r="AZ75" s="154">
        <f t="shared" si="14"/>
        <v>155.240121354559</v>
      </c>
      <c r="BA75" s="154">
        <f t="shared" si="14"/>
        <v>263.782925832268</v>
      </c>
      <c r="BB75" s="154">
        <f t="shared" si="14"/>
        <v>42.5618778710585</v>
      </c>
      <c r="BC75" s="154">
        <f t="shared" si="14"/>
        <v>55.1249103852133</v>
      </c>
      <c r="BD75" s="154">
        <f t="shared" si="14"/>
        <v>124.328838335187</v>
      </c>
      <c r="BE75" s="154">
        <f t="shared" si="14"/>
        <v>12.0447943449461</v>
      </c>
      <c r="BF75" s="154">
        <f t="shared" si="14"/>
        <v>48.3062252894241</v>
      </c>
      <c r="BG75" s="154">
        <f t="shared" si="14"/>
        <v>4.96362872583901</v>
      </c>
      <c r="BH75" s="154">
        <f t="shared" si="14"/>
        <v>19.6717960622524</v>
      </c>
      <c r="BI75" s="154">
        <f t="shared" si="14"/>
        <v>14.2727865285882</v>
      </c>
      <c r="BJ75" s="154">
        <f t="shared" si="14"/>
        <v>1.76448399443158</v>
      </c>
      <c r="BK75" s="154">
        <f t="shared" si="14"/>
        <v>43.4949000641494</v>
      </c>
      <c r="BL75" s="154">
        <f t="shared" si="14"/>
        <v>53.4879335562733</v>
      </c>
      <c r="BM75" s="154">
        <f t="shared" si="14"/>
        <v>15.90857159527</v>
      </c>
      <c r="BN75" s="154">
        <f t="shared" si="14"/>
        <v>3.59509100822763</v>
      </c>
      <c r="BO75" s="154">
        <f t="shared" si="14"/>
        <v>281.876920034652</v>
      </c>
      <c r="BP75" s="154">
        <f t="shared" si="14"/>
        <v>27.1555472700322</v>
      </c>
      <c r="BQ75" s="154">
        <f t="shared" si="14"/>
        <v>43.9830815338851</v>
      </c>
      <c r="BR75" s="154">
        <f t="shared" ref="BR75:BS85" si="15">+BR59*BR$56</f>
        <v>62.4455334827563</v>
      </c>
      <c r="BS75" s="154">
        <f t="shared" si="15"/>
        <v>21.2502538385038</v>
      </c>
      <c r="BT75" s="154">
        <f t="shared" si="10"/>
        <v>78.6134335504844</v>
      </c>
      <c r="BU75" s="154">
        <f t="shared" si="10"/>
        <v>8.37793481933676</v>
      </c>
      <c r="BV75" s="154">
        <f t="shared" si="10"/>
        <v>10.4264833147976</v>
      </c>
      <c r="BW75" s="154">
        <f t="shared" si="10"/>
        <v>94.5932849205574</v>
      </c>
      <c r="BX75" s="154">
        <f t="shared" si="10"/>
        <v>17.5014911670674</v>
      </c>
      <c r="BY75" s="154">
        <f t="shared" si="10"/>
        <v>22.7402033696646</v>
      </c>
      <c r="BZ75" s="154">
        <f t="shared" si="10"/>
        <v>15.9156883306883</v>
      </c>
      <c r="CA75" s="154">
        <f t="shared" si="10"/>
        <v>6.61507208771764</v>
      </c>
      <c r="CB75" s="154">
        <f t="shared" si="10"/>
        <v>137.97804663031</v>
      </c>
      <c r="CC75" s="154">
        <f t="shared" si="10"/>
        <v>11.2958779080834</v>
      </c>
      <c r="CD75" s="154">
        <f t="shared" si="10"/>
        <v>59.5367650015436</v>
      </c>
      <c r="CE75" s="154">
        <f t="shared" si="10"/>
        <v>31.6533062283915</v>
      </c>
      <c r="CF75" s="154">
        <f t="shared" si="10"/>
        <v>18.4389934484592</v>
      </c>
      <c r="CG75" s="154">
        <f t="shared" si="10"/>
        <v>15.1732869883612</v>
      </c>
      <c r="CH75" s="154">
        <f t="shared" si="10"/>
        <v>20.5535699883758</v>
      </c>
      <c r="CI75" s="154">
        <f t="shared" si="10"/>
        <v>32.9129244885721</v>
      </c>
      <c r="CJ75" s="154">
        <f t="shared" si="10"/>
        <v>131.784189736293</v>
      </c>
      <c r="CK75" s="154">
        <f t="shared" si="10"/>
        <v>7.18922403270349</v>
      </c>
      <c r="CL75" s="154">
        <f t="shared" si="10"/>
        <v>28.1829235080274</v>
      </c>
      <c r="CM75" s="154">
        <f t="shared" si="10"/>
        <v>81.7032925862155</v>
      </c>
      <c r="CN75" s="154">
        <f t="shared" si="10"/>
        <v>33.9093713487704</v>
      </c>
      <c r="CO75" s="154">
        <f t="shared" si="10"/>
        <v>79.8423831811984</v>
      </c>
      <c r="CP75" s="154">
        <f t="shared" si="10"/>
        <v>52.4608384510845</v>
      </c>
      <c r="CQ75" s="154">
        <f t="shared" si="10"/>
        <v>43.5387758160375</v>
      </c>
      <c r="CR75" s="154">
        <f t="shared" si="10"/>
        <v>51.2484979442475</v>
      </c>
      <c r="CS75" s="154">
        <f t="shared" si="10"/>
        <v>36.7409604868055</v>
      </c>
      <c r="CT75" s="154">
        <f t="shared" si="10"/>
        <v>31.8389062029085</v>
      </c>
      <c r="CU75" s="154">
        <f t="shared" si="10"/>
        <v>31.8798624707729</v>
      </c>
      <c r="CV75" s="154">
        <f t="shared" si="10"/>
        <v>68.5672731560841</v>
      </c>
      <c r="CW75" s="154">
        <f t="shared" si="10"/>
        <v>515.766998254946</v>
      </c>
      <c r="CX75" s="154">
        <f t="shared" si="10"/>
        <v>202.603710153838</v>
      </c>
      <c r="CY75" s="154">
        <f t="shared" si="10"/>
        <v>54.3894868008607</v>
      </c>
      <c r="CZ75" s="154">
        <f t="shared" si="10"/>
        <v>455.784638021027</v>
      </c>
      <c r="DA75" s="154">
        <f t="shared" si="10"/>
        <v>0.828010662898375</v>
      </c>
      <c r="DB75" s="154">
        <f t="shared" si="10"/>
        <v>25.6547368266977</v>
      </c>
      <c r="DC75" s="154">
        <f t="shared" si="10"/>
        <v>68.2663692203032</v>
      </c>
      <c r="DD75" s="154">
        <f t="shared" si="10"/>
        <v>158.366157638007</v>
      </c>
      <c r="DE75" s="154">
        <f t="shared" si="10"/>
        <v>100.136817477993</v>
      </c>
      <c r="DF75" s="154">
        <f t="shared" si="10"/>
        <v>530.389729453127</v>
      </c>
      <c r="DG75" s="154">
        <f t="shared" si="10"/>
        <v>60.3851337439203</v>
      </c>
      <c r="DH75" s="154">
        <f t="shared" si="10"/>
        <v>12.5047501115397</v>
      </c>
      <c r="DI75" s="154">
        <f t="shared" si="10"/>
        <v>58.8408099438392</v>
      </c>
      <c r="DJ75" s="154">
        <f t="shared" si="10"/>
        <v>4.3417719823822</v>
      </c>
      <c r="DK75" s="154">
        <f t="shared" si="10"/>
        <v>1.43427306042311</v>
      </c>
      <c r="DL75" s="154">
        <f t="shared" si="10"/>
        <v>38.6700334633845</v>
      </c>
      <c r="DM75" s="154">
        <f t="shared" si="10"/>
        <v>44.3837344229358</v>
      </c>
      <c r="DN75" s="154">
        <f t="shared" si="10"/>
        <v>3.98270875243094</v>
      </c>
      <c r="DO75" s="154">
        <f t="shared" si="10"/>
        <v>66.768204954305</v>
      </c>
      <c r="DP75" s="154">
        <f t="shared" si="10"/>
        <v>59.4065675254859</v>
      </c>
      <c r="DQ75" s="154">
        <f t="shared" si="10"/>
        <v>0.214268110300633</v>
      </c>
      <c r="DR75" s="154">
        <f t="shared" si="10"/>
        <v>14.4293992304095</v>
      </c>
      <c r="DS75" s="154">
        <f t="shared" si="10"/>
        <v>2.58420511551288</v>
      </c>
      <c r="DT75" s="154">
        <f t="shared" si="10"/>
        <v>12.3578352401916</v>
      </c>
      <c r="DU75" s="154">
        <f t="shared" si="10"/>
        <v>4.55012233318492</v>
      </c>
      <c r="DV75" s="154">
        <f t="shared" si="10"/>
        <v>127.442311567504</v>
      </c>
      <c r="DW75" s="154">
        <f t="shared" si="10"/>
        <v>29.4133024723751</v>
      </c>
      <c r="DX75" s="154">
        <f t="shared" si="10"/>
        <v>37.4758991381457</v>
      </c>
      <c r="DY75" s="154">
        <f t="shared" si="10"/>
        <v>269.274269572193</v>
      </c>
      <c r="DZ75" s="154">
        <f t="shared" si="10"/>
        <v>240.216520449277</v>
      </c>
      <c r="EA75" s="154">
        <f t="shared" si="10"/>
        <v>48.5107206761047</v>
      </c>
      <c r="EB75" s="154">
        <f t="shared" si="10"/>
        <v>22.4009587433383</v>
      </c>
      <c r="EC75" s="154">
        <f t="shared" si="10"/>
        <v>30.9196883296599</v>
      </c>
      <c r="ED75" s="154">
        <f t="shared" si="10"/>
        <v>90.6410211030581</v>
      </c>
      <c r="EE75" s="154">
        <f t="shared" si="10"/>
        <v>51.9113490343582</v>
      </c>
      <c r="EF75" s="154">
        <f t="shared" si="11"/>
        <v>5.99370180329459</v>
      </c>
      <c r="EG75" s="154">
        <f t="shared" si="11"/>
        <v>36.6659731357597</v>
      </c>
      <c r="EH75" s="154">
        <f t="shared" si="11"/>
        <v>0.0608338969436061</v>
      </c>
      <c r="EI75" s="154">
        <f t="shared" si="11"/>
        <v>1.24881056844345</v>
      </c>
      <c r="EJ75" s="154">
        <f t="shared" si="11"/>
        <v>7.74653532986196</v>
      </c>
      <c r="EK75" s="154">
        <f t="shared" si="11"/>
        <v>11.3923983655956</v>
      </c>
      <c r="EL75" s="154">
        <f t="shared" si="11"/>
        <v>1.24685162415941</v>
      </c>
      <c r="EM75" s="154">
        <f t="shared" si="11"/>
        <v>1.12081179360939</v>
      </c>
      <c r="EN75" s="154">
        <f t="shared" si="11"/>
        <v>0.194599189564262</v>
      </c>
      <c r="EO75" s="154">
        <f t="shared" si="11"/>
        <v>3.74419165893449</v>
      </c>
      <c r="EP75" s="154">
        <f t="shared" si="11"/>
        <v>1.91704813923014</v>
      </c>
      <c r="EQ75" s="154">
        <f t="shared" si="11"/>
        <v>0.309744694994511</v>
      </c>
      <c r="ER75" s="154">
        <f t="shared" si="11"/>
        <v>0.845329486449021</v>
      </c>
      <c r="ES75" s="154">
        <f t="shared" si="11"/>
        <v>1.60320457902577</v>
      </c>
      <c r="ET75" s="154">
        <f t="shared" si="11"/>
        <v>3.88882260787983</v>
      </c>
      <c r="EU75" s="154">
        <f t="shared" si="11"/>
        <v>1.72995777674701</v>
      </c>
      <c r="EV75" s="154">
        <f t="shared" si="11"/>
        <v>1.46051703979818</v>
      </c>
      <c r="EW75" s="154">
        <f t="shared" si="11"/>
        <v>0.438288162155573</v>
      </c>
      <c r="EX75" s="154">
        <f t="shared" si="11"/>
        <v>0.0229739621811192</v>
      </c>
      <c r="EY75" s="154">
        <f t="shared" si="11"/>
        <v>0.31870026854705</v>
      </c>
      <c r="EZ75" s="154">
        <f t="shared" si="11"/>
        <v>0.463981114169398</v>
      </c>
      <c r="FA75" s="154">
        <f t="shared" si="11"/>
        <v>1.64908748521804</v>
      </c>
      <c r="FB75" s="154">
        <f t="shared" si="11"/>
        <v>6.37407539169982</v>
      </c>
      <c r="FC75" s="154">
        <f t="shared" si="11"/>
        <v>1.96198387117791</v>
      </c>
      <c r="FD75" s="154">
        <f t="shared" si="11"/>
        <v>0.531132548377604</v>
      </c>
      <c r="FE75" s="154">
        <f t="shared" si="11"/>
        <v>53.1528353624512</v>
      </c>
      <c r="FF75" s="154">
        <f t="shared" si="11"/>
        <v>2.35583601757052</v>
      </c>
      <c r="FG75" s="154">
        <f t="shared" si="11"/>
        <v>1.49613811233322</v>
      </c>
      <c r="FH75" s="154">
        <f t="shared" si="11"/>
        <v>1.00365289358838</v>
      </c>
      <c r="FI75" s="154">
        <f t="shared" si="11"/>
        <v>6.6951769269335</v>
      </c>
      <c r="FJ75" s="154">
        <f t="shared" si="11"/>
        <v>1.44737160731062</v>
      </c>
      <c r="FK75" s="154">
        <f t="shared" si="11"/>
        <v>4.46530251984473</v>
      </c>
      <c r="FL75" s="154">
        <f t="shared" si="11"/>
        <v>1.94272597037139</v>
      </c>
      <c r="FM75" s="154">
        <f t="shared" si="11"/>
        <v>1.28303472888541</v>
      </c>
      <c r="FN75" s="154">
        <f t="shared" si="11"/>
        <v>2.95795458388986</v>
      </c>
      <c r="FO75" s="154">
        <f t="shared" si="11"/>
        <v>3.49736560090609</v>
      </c>
      <c r="FP75" s="154">
        <f t="shared" si="11"/>
        <v>10.0609346631152</v>
      </c>
      <c r="FQ75" s="154">
        <f t="shared" si="11"/>
        <v>1.84476736671246</v>
      </c>
      <c r="FR75" s="154">
        <f t="shared" si="11"/>
        <v>0.532742072727061</v>
      </c>
      <c r="FS75" s="154">
        <f t="shared" si="11"/>
        <v>1.85990159795759</v>
      </c>
      <c r="FT75" s="154">
        <f t="shared" si="11"/>
        <v>1.07918649158622</v>
      </c>
      <c r="FU75" s="154">
        <f t="shared" si="11"/>
        <v>1.26655659076853</v>
      </c>
      <c r="FV75" s="154">
        <f t="shared" si="11"/>
        <v>1.76748456652442</v>
      </c>
      <c r="FW75" s="154">
        <f t="shared" si="11"/>
        <v>1.25472257012636</v>
      </c>
      <c r="FX75" s="154">
        <f t="shared" si="11"/>
        <v>1.90442514533607</v>
      </c>
      <c r="FY75" s="154">
        <f t="shared" si="11"/>
        <v>5.38179909182272</v>
      </c>
      <c r="FZ75" s="154">
        <f t="shared" si="11"/>
        <v>1.36417157390957</v>
      </c>
      <c r="GA75" s="154">
        <f t="shared" si="11"/>
        <v>8.74905554928482</v>
      </c>
      <c r="GB75" s="154">
        <f t="shared" si="11"/>
        <v>0.407491724505538</v>
      </c>
      <c r="GC75" s="154">
        <f t="shared" si="11"/>
        <v>11.859511047305</v>
      </c>
      <c r="GD75" s="154">
        <f t="shared" si="11"/>
        <v>7.16518460159153</v>
      </c>
      <c r="GE75" s="154">
        <f t="shared" si="11"/>
        <v>1.08883110630655</v>
      </c>
      <c r="GF75" s="154">
        <f t="shared" si="11"/>
        <v>7.32525586369728</v>
      </c>
      <c r="GG75" s="154">
        <f t="shared" si="11"/>
        <v>0.0201835315032922</v>
      </c>
      <c r="GH75" s="154">
        <f t="shared" si="11"/>
        <v>2.85509387090828</v>
      </c>
      <c r="GI75" s="154">
        <f t="shared" si="11"/>
        <v>2.53507528597711</v>
      </c>
      <c r="GJ75" s="154">
        <f t="shared" si="11"/>
        <v>1.1954715353999</v>
      </c>
      <c r="GK75" s="154">
        <f t="shared" si="11"/>
        <v>5.51825317872251</v>
      </c>
      <c r="GL75" s="154">
        <f t="shared" si="11"/>
        <v>23.0110796487836</v>
      </c>
      <c r="GM75" s="154">
        <f t="shared" si="11"/>
        <v>1.33354086379212</v>
      </c>
      <c r="GN75" s="154">
        <f t="shared" si="11"/>
        <v>9.41221408285072</v>
      </c>
      <c r="GO75" s="154">
        <f t="shared" si="11"/>
        <v>2.32673168395961</v>
      </c>
      <c r="GP75" s="154">
        <f t="shared" si="11"/>
        <v>3.45099784209289</v>
      </c>
      <c r="GQ75" s="154">
        <f t="shared" si="11"/>
        <v>1.50726350042398</v>
      </c>
      <c r="GR75" s="154">
        <f t="shared" si="12"/>
        <v>8.19954883879882</v>
      </c>
      <c r="GS75" s="154">
        <f t="shared" si="12"/>
        <v>3.92028666262287</v>
      </c>
      <c r="GT75" s="154">
        <f t="shared" si="12"/>
        <v>5.86596414547535</v>
      </c>
      <c r="GU75" s="154">
        <f t="shared" si="12"/>
        <v>10.4000604471027</v>
      </c>
      <c r="GV75" s="154">
        <f t="shared" si="12"/>
        <v>2.11469692304042</v>
      </c>
      <c r="GW75" s="154">
        <f t="shared" si="12"/>
        <v>8.69567651523049</v>
      </c>
      <c r="GX75" s="154">
        <f t="shared" si="12"/>
        <v>1.32635533753179</v>
      </c>
      <c r="GY75" s="154">
        <f t="shared" si="12"/>
        <v>26.7423097814683</v>
      </c>
      <c r="GZ75" s="154">
        <f t="shared" si="12"/>
        <v>7.34705528768841</v>
      </c>
      <c r="HA75" s="154">
        <f t="shared" si="12"/>
        <v>3.2358581180285</v>
      </c>
      <c r="HB75" s="154">
        <f t="shared" si="12"/>
        <v>0.647491303583109</v>
      </c>
      <c r="HC75" s="154">
        <f t="shared" si="12"/>
        <v>17.824909102928</v>
      </c>
      <c r="HD75" s="154">
        <f t="shared" si="12"/>
        <v>2.06199625876396</v>
      </c>
      <c r="HE75" s="154">
        <f t="shared" si="12"/>
        <v>7.24882685593145</v>
      </c>
      <c r="HF75" s="154">
        <f t="shared" si="12"/>
        <v>30.6803782986233</v>
      </c>
      <c r="HG75" s="154">
        <f t="shared" si="12"/>
        <v>2.86941936865635</v>
      </c>
      <c r="HH75" s="154">
        <f t="shared" si="12"/>
        <v>0.0798259285823716</v>
      </c>
      <c r="HI75" s="154">
        <f t="shared" si="12"/>
        <v>1.64641927507829</v>
      </c>
      <c r="HJ75" s="154">
        <f t="shared" si="12"/>
        <v>5.23307581303929</v>
      </c>
      <c r="HK75" s="154">
        <f t="shared" si="12"/>
        <v>21.0164740028183</v>
      </c>
      <c r="HL75" s="154">
        <f t="shared" si="12"/>
        <v>5.97749121820917</v>
      </c>
      <c r="HM75" s="154">
        <f t="shared" si="12"/>
        <v>0.927622365619468</v>
      </c>
      <c r="HN75" s="154">
        <f t="shared" si="12"/>
        <v>14.4054156663546</v>
      </c>
      <c r="HO75" s="154">
        <f t="shared" si="12"/>
        <v>2.55789682521021</v>
      </c>
      <c r="HP75" s="154">
        <f t="shared" si="12"/>
        <v>0.817934652146625</v>
      </c>
      <c r="HQ75" s="154">
        <f t="shared" si="12"/>
        <v>5.85433026523029</v>
      </c>
      <c r="HR75" s="154">
        <f t="shared" si="12"/>
        <v>7.5848725448239</v>
      </c>
      <c r="HS75" s="154">
        <f t="shared" si="12"/>
        <v>0.705909185057062</v>
      </c>
      <c r="HT75" s="154">
        <f t="shared" si="12"/>
        <v>3.96210720168205</v>
      </c>
      <c r="HU75" s="154">
        <f t="shared" si="12"/>
        <v>8.78428765438527</v>
      </c>
      <c r="HV75" s="154">
        <f t="shared" si="12"/>
        <v>6.24411787243448</v>
      </c>
      <c r="HW75" s="154">
        <f t="shared" si="12"/>
        <v>1.00946648351698</v>
      </c>
      <c r="HX75" s="154">
        <f t="shared" si="12"/>
        <v>17.7723671301333</v>
      </c>
      <c r="HY75" s="154">
        <f t="shared" si="12"/>
        <v>6.99366319892135</v>
      </c>
      <c r="HZ75" s="154">
        <f t="shared" si="12"/>
        <v>14.4888251358648</v>
      </c>
      <c r="IA75" s="154">
        <f t="shared" si="12"/>
        <v>22.3265761558976</v>
      </c>
      <c r="IB75" s="154">
        <f t="shared" si="12"/>
        <v>0.234513613813289</v>
      </c>
      <c r="IC75" s="154">
        <f t="shared" si="12"/>
        <v>0.0153099409056781</v>
      </c>
      <c r="ID75" s="154">
        <f t="shared" si="12"/>
        <v>1.83270213516106</v>
      </c>
      <c r="IE75" s="154">
        <f t="shared" si="12"/>
        <v>7.25297438236598</v>
      </c>
      <c r="IF75" s="154">
        <f t="shared" si="12"/>
        <v>14.1113564268564</v>
      </c>
      <c r="IG75" s="154">
        <f t="shared" si="12"/>
        <v>12.3976520021149</v>
      </c>
      <c r="IH75" s="154">
        <f t="shared" si="12"/>
        <v>18.9074331723416</v>
      </c>
      <c r="II75" s="154">
        <f t="shared" si="12"/>
        <v>1.98849973503688</v>
      </c>
      <c r="IJ75" s="154">
        <f t="shared" si="12"/>
        <v>29.8199366494301</v>
      </c>
      <c r="IK75" s="154">
        <f t="shared" si="12"/>
        <v>3.48706924402627</v>
      </c>
      <c r="IL75" s="154">
        <f t="shared" si="12"/>
        <v>2.85351815110533</v>
      </c>
      <c r="IM75" s="154">
        <f t="shared" si="12"/>
        <v>3.99864127858712</v>
      </c>
      <c r="IN75" s="154">
        <f t="shared" si="12"/>
        <v>7.85003125107202</v>
      </c>
    </row>
    <row r="76" spans="1:248">
      <c r="A76" s="137" t="s">
        <v>825</v>
      </c>
      <c r="B76" s="15" t="e">
        <f t="shared" si="6"/>
        <v>#N/A</v>
      </c>
      <c r="C76" s="166">
        <f t="shared" si="13"/>
        <v>114.008810108277</v>
      </c>
      <c r="D76" s="167" t="e">
        <f>E76/$E$56</f>
        <v>#N/A</v>
      </c>
      <c r="E76" s="164" t="e">
        <f t="shared" si="7"/>
        <v>#N/A</v>
      </c>
      <c r="F76" s="154">
        <f>+F60*F$56</f>
        <v>0</v>
      </c>
      <c r="G76" s="154">
        <f>+G60*G$56</f>
        <v>0</v>
      </c>
      <c r="H76" s="154">
        <f t="shared" si="14"/>
        <v>0</v>
      </c>
      <c r="I76" s="154">
        <f t="shared" si="14"/>
        <v>0</v>
      </c>
      <c r="J76" s="154">
        <f t="shared" si="14"/>
        <v>0</v>
      </c>
      <c r="K76" s="154">
        <f t="shared" si="14"/>
        <v>0</v>
      </c>
      <c r="L76" s="154">
        <f t="shared" si="14"/>
        <v>0</v>
      </c>
      <c r="M76" s="154">
        <f t="shared" si="14"/>
        <v>0</v>
      </c>
      <c r="N76" s="154">
        <f t="shared" si="14"/>
        <v>0</v>
      </c>
      <c r="O76" s="154">
        <f t="shared" si="14"/>
        <v>0</v>
      </c>
      <c r="P76" s="154">
        <f t="shared" si="14"/>
        <v>0</v>
      </c>
      <c r="Q76" s="154">
        <f t="shared" si="14"/>
        <v>0</v>
      </c>
      <c r="R76" s="154">
        <f t="shared" si="14"/>
        <v>0</v>
      </c>
      <c r="S76" s="154">
        <f t="shared" si="14"/>
        <v>0</v>
      </c>
      <c r="T76" s="154">
        <f t="shared" si="14"/>
        <v>0</v>
      </c>
      <c r="U76" s="154">
        <f t="shared" si="14"/>
        <v>0</v>
      </c>
      <c r="V76" s="154">
        <f t="shared" si="14"/>
        <v>0</v>
      </c>
      <c r="W76" s="154">
        <f t="shared" si="14"/>
        <v>0</v>
      </c>
      <c r="X76" s="154">
        <f t="shared" si="14"/>
        <v>0</v>
      </c>
      <c r="Y76" s="154">
        <f t="shared" si="14"/>
        <v>0</v>
      </c>
      <c r="Z76" s="154">
        <f t="shared" si="14"/>
        <v>0</v>
      </c>
      <c r="AA76" s="154">
        <f t="shared" si="14"/>
        <v>0</v>
      </c>
      <c r="AB76" s="154" t="e">
        <f t="shared" si="14"/>
        <v>#N/A</v>
      </c>
      <c r="AC76" s="154">
        <f t="shared" si="14"/>
        <v>0</v>
      </c>
      <c r="AD76" s="154">
        <f t="shared" si="14"/>
        <v>0</v>
      </c>
      <c r="AE76" s="154">
        <f t="shared" si="14"/>
        <v>0</v>
      </c>
      <c r="AF76" s="154">
        <f t="shared" si="14"/>
        <v>0</v>
      </c>
      <c r="AG76" s="154">
        <f t="shared" si="14"/>
        <v>0</v>
      </c>
      <c r="AH76" s="154">
        <f t="shared" si="14"/>
        <v>0</v>
      </c>
      <c r="AI76" s="154">
        <f t="shared" si="14"/>
        <v>0</v>
      </c>
      <c r="AJ76" s="154">
        <f t="shared" si="14"/>
        <v>0</v>
      </c>
      <c r="AK76" s="154">
        <f t="shared" si="14"/>
        <v>0</v>
      </c>
      <c r="AL76" s="154">
        <f t="shared" si="14"/>
        <v>0</v>
      </c>
      <c r="AM76" s="154">
        <f t="shared" si="14"/>
        <v>0</v>
      </c>
      <c r="AN76" s="154">
        <f t="shared" si="14"/>
        <v>0</v>
      </c>
      <c r="AO76" s="154">
        <f t="shared" si="14"/>
        <v>0</v>
      </c>
      <c r="AP76" s="154">
        <f t="shared" si="14"/>
        <v>0</v>
      </c>
      <c r="AQ76" s="154">
        <f t="shared" si="14"/>
        <v>0</v>
      </c>
      <c r="AR76" s="154">
        <f t="shared" si="14"/>
        <v>0</v>
      </c>
      <c r="AS76" s="154">
        <f t="shared" si="14"/>
        <v>0</v>
      </c>
      <c r="AT76" s="154">
        <f t="shared" si="14"/>
        <v>0</v>
      </c>
      <c r="AU76" s="154">
        <f t="shared" si="14"/>
        <v>0</v>
      </c>
      <c r="AV76" s="154">
        <f t="shared" si="14"/>
        <v>0</v>
      </c>
      <c r="AW76" s="154">
        <f t="shared" si="14"/>
        <v>0</v>
      </c>
      <c r="AX76" s="154">
        <f t="shared" si="14"/>
        <v>0</v>
      </c>
      <c r="AY76" s="154">
        <f t="shared" si="14"/>
        <v>0</v>
      </c>
      <c r="AZ76" s="154">
        <f t="shared" si="14"/>
        <v>0</v>
      </c>
      <c r="BA76" s="154">
        <f t="shared" si="14"/>
        <v>0</v>
      </c>
      <c r="BB76" s="154">
        <f t="shared" si="14"/>
        <v>0</v>
      </c>
      <c r="BC76" s="154">
        <f t="shared" si="14"/>
        <v>0</v>
      </c>
      <c r="BD76" s="154">
        <f t="shared" si="14"/>
        <v>0</v>
      </c>
      <c r="BE76" s="154">
        <f t="shared" si="14"/>
        <v>0</v>
      </c>
      <c r="BF76" s="154">
        <f t="shared" si="14"/>
        <v>0</v>
      </c>
      <c r="BG76" s="154">
        <f t="shared" si="14"/>
        <v>0</v>
      </c>
      <c r="BH76" s="154">
        <f t="shared" si="14"/>
        <v>0</v>
      </c>
      <c r="BI76" s="154">
        <f t="shared" si="14"/>
        <v>0</v>
      </c>
      <c r="BJ76" s="154">
        <f t="shared" si="14"/>
        <v>0</v>
      </c>
      <c r="BK76" s="154">
        <f t="shared" si="14"/>
        <v>0</v>
      </c>
      <c r="BL76" s="154">
        <f t="shared" si="14"/>
        <v>0</v>
      </c>
      <c r="BM76" s="154">
        <f t="shared" si="14"/>
        <v>0</v>
      </c>
      <c r="BN76" s="154">
        <f t="shared" si="14"/>
        <v>0</v>
      </c>
      <c r="BO76" s="154">
        <f t="shared" si="14"/>
        <v>0</v>
      </c>
      <c r="BP76" s="154">
        <f t="shared" si="14"/>
        <v>0</v>
      </c>
      <c r="BQ76" s="154">
        <f t="shared" si="14"/>
        <v>0</v>
      </c>
      <c r="BR76" s="154">
        <f t="shared" si="15"/>
        <v>0</v>
      </c>
      <c r="BS76" s="154">
        <f t="shared" si="15"/>
        <v>0</v>
      </c>
      <c r="BT76" s="154">
        <f t="shared" si="10"/>
        <v>0</v>
      </c>
      <c r="BU76" s="154">
        <f t="shared" si="10"/>
        <v>0</v>
      </c>
      <c r="BV76" s="154">
        <f t="shared" si="10"/>
        <v>0</v>
      </c>
      <c r="BW76" s="154">
        <f t="shared" si="10"/>
        <v>0</v>
      </c>
      <c r="BX76" s="154">
        <f t="shared" si="10"/>
        <v>0</v>
      </c>
      <c r="BY76" s="154">
        <f t="shared" si="10"/>
        <v>0</v>
      </c>
      <c r="BZ76" s="154">
        <f t="shared" si="10"/>
        <v>0</v>
      </c>
      <c r="CA76" s="154">
        <f t="shared" si="10"/>
        <v>0</v>
      </c>
      <c r="CB76" s="154">
        <f t="shared" si="10"/>
        <v>0</v>
      </c>
      <c r="CC76" s="154">
        <f t="shared" si="10"/>
        <v>0</v>
      </c>
      <c r="CD76" s="154">
        <f t="shared" si="10"/>
        <v>0</v>
      </c>
      <c r="CE76" s="154">
        <f t="shared" si="10"/>
        <v>0</v>
      </c>
      <c r="CF76" s="154">
        <f t="shared" si="10"/>
        <v>0</v>
      </c>
      <c r="CG76" s="154">
        <f t="shared" si="10"/>
        <v>0</v>
      </c>
      <c r="CH76" s="154">
        <f t="shared" si="10"/>
        <v>0</v>
      </c>
      <c r="CI76" s="154">
        <f t="shared" si="10"/>
        <v>0</v>
      </c>
      <c r="CJ76" s="154">
        <f t="shared" si="10"/>
        <v>0</v>
      </c>
      <c r="CK76" s="154">
        <f t="shared" si="10"/>
        <v>0</v>
      </c>
      <c r="CL76" s="154">
        <f t="shared" si="10"/>
        <v>0</v>
      </c>
      <c r="CM76" s="154">
        <f t="shared" si="10"/>
        <v>0</v>
      </c>
      <c r="CN76" s="154">
        <f t="shared" si="10"/>
        <v>0</v>
      </c>
      <c r="CO76" s="154">
        <f t="shared" si="10"/>
        <v>0</v>
      </c>
      <c r="CP76" s="154">
        <f t="shared" si="10"/>
        <v>0</v>
      </c>
      <c r="CQ76" s="154">
        <f t="shared" si="10"/>
        <v>0</v>
      </c>
      <c r="CR76" s="154">
        <f t="shared" si="10"/>
        <v>0</v>
      </c>
      <c r="CS76" s="154">
        <f t="shared" si="10"/>
        <v>0</v>
      </c>
      <c r="CT76" s="154">
        <f t="shared" si="10"/>
        <v>0</v>
      </c>
      <c r="CU76" s="154">
        <f t="shared" si="10"/>
        <v>0</v>
      </c>
      <c r="CV76" s="154">
        <f t="shared" si="10"/>
        <v>0</v>
      </c>
      <c r="CW76" s="154">
        <f t="shared" si="10"/>
        <v>0</v>
      </c>
      <c r="CX76" s="154">
        <f t="shared" si="10"/>
        <v>0</v>
      </c>
      <c r="CY76" s="154">
        <f t="shared" si="10"/>
        <v>0</v>
      </c>
      <c r="CZ76" s="154">
        <f t="shared" si="10"/>
        <v>0</v>
      </c>
      <c r="DA76" s="154">
        <f t="shared" si="10"/>
        <v>0</v>
      </c>
      <c r="DB76" s="154">
        <f t="shared" si="10"/>
        <v>0</v>
      </c>
      <c r="DC76" s="154">
        <f t="shared" si="10"/>
        <v>0</v>
      </c>
      <c r="DD76" s="154">
        <f t="shared" si="10"/>
        <v>0</v>
      </c>
      <c r="DE76" s="154">
        <f t="shared" si="10"/>
        <v>0</v>
      </c>
      <c r="DF76" s="154">
        <f t="shared" si="10"/>
        <v>0</v>
      </c>
      <c r="DG76" s="154">
        <f t="shared" si="10"/>
        <v>0</v>
      </c>
      <c r="DH76" s="154">
        <f t="shared" si="10"/>
        <v>0</v>
      </c>
      <c r="DI76" s="154">
        <f t="shared" si="10"/>
        <v>0</v>
      </c>
      <c r="DJ76" s="154">
        <f t="shared" si="10"/>
        <v>0</v>
      </c>
      <c r="DK76" s="154">
        <f t="shared" si="10"/>
        <v>0</v>
      </c>
      <c r="DL76" s="154">
        <f t="shared" si="10"/>
        <v>0</v>
      </c>
      <c r="DM76" s="154">
        <f t="shared" si="10"/>
        <v>0</v>
      </c>
      <c r="DN76" s="154">
        <f t="shared" si="10"/>
        <v>0</v>
      </c>
      <c r="DO76" s="154">
        <f t="shared" si="10"/>
        <v>0</v>
      </c>
      <c r="DP76" s="154">
        <f t="shared" si="10"/>
        <v>0</v>
      </c>
      <c r="DQ76" s="154">
        <f t="shared" si="10"/>
        <v>0</v>
      </c>
      <c r="DR76" s="154">
        <f t="shared" si="10"/>
        <v>0</v>
      </c>
      <c r="DS76" s="154">
        <f t="shared" si="10"/>
        <v>0</v>
      </c>
      <c r="DT76" s="154">
        <f t="shared" si="10"/>
        <v>0</v>
      </c>
      <c r="DU76" s="154">
        <f t="shared" si="10"/>
        <v>0</v>
      </c>
      <c r="DV76" s="154">
        <f t="shared" si="10"/>
        <v>0</v>
      </c>
      <c r="DW76" s="154">
        <f t="shared" si="10"/>
        <v>0</v>
      </c>
      <c r="DX76" s="154">
        <f t="shared" si="10"/>
        <v>0</v>
      </c>
      <c r="DY76" s="154">
        <f t="shared" si="10"/>
        <v>0</v>
      </c>
      <c r="DZ76" s="154">
        <f t="shared" si="10"/>
        <v>0</v>
      </c>
      <c r="EA76" s="154">
        <f t="shared" si="10"/>
        <v>0</v>
      </c>
      <c r="EB76" s="154">
        <f t="shared" si="10"/>
        <v>0</v>
      </c>
      <c r="EC76" s="154">
        <f t="shared" si="10"/>
        <v>0</v>
      </c>
      <c r="ED76" s="154">
        <f t="shared" si="10"/>
        <v>0</v>
      </c>
      <c r="EE76" s="154">
        <f t="shared" si="10"/>
        <v>0</v>
      </c>
      <c r="EF76" s="154">
        <f t="shared" si="11"/>
        <v>5.96319619481189</v>
      </c>
      <c r="EG76" s="154">
        <f t="shared" si="11"/>
        <v>36.5508660589056</v>
      </c>
      <c r="EH76" s="154">
        <f t="shared" si="11"/>
        <v>0.0587540941547241</v>
      </c>
      <c r="EI76" s="154">
        <f t="shared" si="11"/>
        <v>1.27395826220199</v>
      </c>
      <c r="EJ76" s="154">
        <f t="shared" si="11"/>
        <v>7.81922342804158</v>
      </c>
      <c r="EK76" s="154">
        <f t="shared" si="11"/>
        <v>11.4622701611721</v>
      </c>
      <c r="EL76" s="154">
        <f t="shared" si="11"/>
        <v>1.26469135284226</v>
      </c>
      <c r="EM76" s="154">
        <f t="shared" si="11"/>
        <v>1.05555789326924</v>
      </c>
      <c r="EN76" s="154">
        <f t="shared" si="11"/>
        <v>0.198116042387712</v>
      </c>
      <c r="EO76" s="154">
        <f t="shared" si="11"/>
        <v>3.17459391442171</v>
      </c>
      <c r="EP76" s="154">
        <f t="shared" si="11"/>
        <v>1.72191498593135</v>
      </c>
      <c r="EQ76" s="154">
        <f t="shared" si="11"/>
        <v>0.182177609359734</v>
      </c>
      <c r="ER76" s="154">
        <f t="shared" si="11"/>
        <v>0.980439335861842</v>
      </c>
      <c r="ES76" s="154">
        <f t="shared" si="11"/>
        <v>1.3357269868706</v>
      </c>
      <c r="ET76" s="154">
        <f t="shared" si="11"/>
        <v>3.65909469955204</v>
      </c>
      <c r="EU76" s="154">
        <f t="shared" si="11"/>
        <v>1.39677768601423</v>
      </c>
      <c r="EV76" s="154">
        <f t="shared" si="11"/>
        <v>1.44336194567024</v>
      </c>
      <c r="EW76" s="154">
        <f t="shared" si="11"/>
        <v>0.462970985450535</v>
      </c>
      <c r="EX76" s="154">
        <f t="shared" si="11"/>
        <v>0.0207400897275709</v>
      </c>
      <c r="EY76" s="154">
        <f t="shared" si="11"/>
        <v>0.307009594197431</v>
      </c>
      <c r="EZ76" s="154">
        <f t="shared" si="11"/>
        <v>0.526113479822123</v>
      </c>
      <c r="FA76" s="154">
        <f t="shared" si="11"/>
        <v>1.64915177527984</v>
      </c>
      <c r="FB76" s="154">
        <f t="shared" si="11"/>
        <v>6.1652202323493</v>
      </c>
      <c r="FC76" s="154">
        <f t="shared" si="11"/>
        <v>2.23707278389945</v>
      </c>
      <c r="FD76" s="154">
        <f t="shared" si="11"/>
        <v>0.703442345984102</v>
      </c>
      <c r="FE76" s="154">
        <f t="shared" si="11"/>
        <v>57.7169513672326</v>
      </c>
      <c r="FF76" s="154">
        <f t="shared" si="11"/>
        <v>2.32375901441607</v>
      </c>
      <c r="FG76" s="154">
        <f t="shared" si="11"/>
        <v>1.47101035450494</v>
      </c>
      <c r="FH76" s="154">
        <f t="shared" si="11"/>
        <v>1.01908407248393</v>
      </c>
      <c r="FI76" s="154">
        <f t="shared" si="11"/>
        <v>7.01250890617842</v>
      </c>
      <c r="FJ76" s="154">
        <f t="shared" si="11"/>
        <v>1.40371943297157</v>
      </c>
      <c r="FK76" s="154">
        <f t="shared" si="11"/>
        <v>4.4232535779342</v>
      </c>
      <c r="FL76" s="154">
        <f t="shared" si="11"/>
        <v>2.25381617504318</v>
      </c>
      <c r="FM76" s="154">
        <f t="shared" si="11"/>
        <v>1.29097342816078</v>
      </c>
      <c r="FN76" s="154">
        <f t="shared" si="11"/>
        <v>3.25337256374903</v>
      </c>
      <c r="FO76" s="154">
        <f t="shared" si="11"/>
        <v>3.42393193820839</v>
      </c>
      <c r="FP76" s="154">
        <f t="shared" si="11"/>
        <v>11.0248371130975</v>
      </c>
      <c r="FQ76" s="154">
        <f t="shared" si="11"/>
        <v>1.84637915050686</v>
      </c>
      <c r="FR76" s="154">
        <f t="shared" si="11"/>
        <v>0.595566064415653</v>
      </c>
      <c r="FS76" s="154">
        <f t="shared" si="11"/>
        <v>1.66287080014846</v>
      </c>
      <c r="FT76" s="154">
        <f t="shared" si="11"/>
        <v>1.43999584904448</v>
      </c>
      <c r="FU76" s="154">
        <f t="shared" si="11"/>
        <v>1.22894113508801</v>
      </c>
      <c r="FV76" s="154">
        <f t="shared" si="11"/>
        <v>1.65114069029367</v>
      </c>
      <c r="FW76" s="154">
        <f t="shared" si="11"/>
        <v>0.956197614426475</v>
      </c>
      <c r="FX76" s="154">
        <f t="shared" si="11"/>
        <v>1.93672679639874</v>
      </c>
      <c r="FY76" s="154">
        <f t="shared" si="11"/>
        <v>4.28585971955846</v>
      </c>
      <c r="FZ76" s="154">
        <f t="shared" si="11"/>
        <v>1.40733217176829</v>
      </c>
      <c r="GA76" s="154">
        <f t="shared" si="11"/>
        <v>10.519104934472</v>
      </c>
      <c r="GB76" s="154">
        <f t="shared" si="11"/>
        <v>0.432883997278506</v>
      </c>
      <c r="GC76" s="154">
        <f t="shared" si="11"/>
        <v>10.3587559931607</v>
      </c>
      <c r="GD76" s="154">
        <f t="shared" si="11"/>
        <v>8.19776918960208</v>
      </c>
      <c r="GE76" s="154">
        <f t="shared" si="11"/>
        <v>1.14217658192878</v>
      </c>
      <c r="GF76" s="154">
        <f t="shared" si="11"/>
        <v>7.31554355037668</v>
      </c>
      <c r="GG76" s="154">
        <f t="shared" si="11"/>
        <v>0.0208933535207561</v>
      </c>
      <c r="GH76" s="154">
        <f t="shared" si="11"/>
        <v>2.7853995976243</v>
      </c>
      <c r="GI76" s="154">
        <f t="shared" si="11"/>
        <v>2.63653429137881</v>
      </c>
      <c r="GJ76" s="154">
        <f t="shared" si="11"/>
        <v>1.23167254394346</v>
      </c>
      <c r="GK76" s="154">
        <f t="shared" si="11"/>
        <v>5.80182232990956</v>
      </c>
      <c r="GL76" s="154">
        <f t="shared" si="11"/>
        <v>24.0761196550948</v>
      </c>
      <c r="GM76" s="154">
        <f t="shared" si="11"/>
        <v>1.26227986113792</v>
      </c>
      <c r="GN76" s="154">
        <f t="shared" si="11"/>
        <v>9.35713173803598</v>
      </c>
      <c r="GO76" s="154">
        <f t="shared" si="11"/>
        <v>2.22335669885222</v>
      </c>
      <c r="GP76" s="154">
        <f t="shared" si="11"/>
        <v>3.72497737934391</v>
      </c>
      <c r="GQ76" s="154">
        <f t="shared" si="11"/>
        <v>1.35065633186037</v>
      </c>
      <c r="GR76" s="154">
        <f t="shared" si="12"/>
        <v>8.65722747635278</v>
      </c>
      <c r="GS76" s="154">
        <f t="shared" si="12"/>
        <v>3.85363618665459</v>
      </c>
      <c r="GT76" s="154">
        <f t="shared" si="12"/>
        <v>7.40073458910829</v>
      </c>
      <c r="GU76" s="154">
        <f t="shared" si="12"/>
        <v>13.1020302607628</v>
      </c>
      <c r="GV76" s="154">
        <f t="shared" si="12"/>
        <v>1.95277407027893</v>
      </c>
      <c r="GW76" s="154">
        <f t="shared" si="12"/>
        <v>9.06677023611057</v>
      </c>
      <c r="GX76" s="154">
        <f t="shared" si="12"/>
        <v>0.958130583343031</v>
      </c>
      <c r="GY76" s="154">
        <f t="shared" si="12"/>
        <v>29.8857594447972</v>
      </c>
      <c r="GZ76" s="154">
        <f t="shared" si="12"/>
        <v>6.89375944651869</v>
      </c>
      <c r="HA76" s="154">
        <f t="shared" si="12"/>
        <v>3.62400513592382</v>
      </c>
      <c r="HB76" s="154">
        <f t="shared" si="12"/>
        <v>0.716276383991376</v>
      </c>
      <c r="HC76" s="154">
        <f t="shared" si="12"/>
        <v>18.0271673359199</v>
      </c>
      <c r="HD76" s="154">
        <f t="shared" si="12"/>
        <v>2.18757187658105</v>
      </c>
      <c r="HE76" s="154">
        <f t="shared" si="12"/>
        <v>7.24928349666825</v>
      </c>
      <c r="HF76" s="154">
        <f t="shared" si="12"/>
        <v>41.8987096657782</v>
      </c>
      <c r="HG76" s="154">
        <f t="shared" si="12"/>
        <v>2.90842778615028</v>
      </c>
      <c r="HH76" s="154">
        <f t="shared" si="12"/>
        <v>0.0776049435153666</v>
      </c>
      <c r="HI76" s="154">
        <f t="shared" si="12"/>
        <v>1.42906749333138</v>
      </c>
      <c r="HJ76" s="154">
        <f t="shared" si="12"/>
        <v>4.46508973829829</v>
      </c>
      <c r="HK76" s="154">
        <f t="shared" si="12"/>
        <v>22.1690707929406</v>
      </c>
      <c r="HL76" s="154">
        <f t="shared" si="12"/>
        <v>9.11356238895197</v>
      </c>
      <c r="HM76" s="154">
        <f t="shared" si="12"/>
        <v>0.948835184841225</v>
      </c>
      <c r="HN76" s="154">
        <f t="shared" si="12"/>
        <v>21.9843072333176</v>
      </c>
      <c r="HO76" s="154">
        <f t="shared" si="12"/>
        <v>2.60795588855396</v>
      </c>
      <c r="HP76" s="154">
        <f t="shared" si="12"/>
        <v>0.99424860149861</v>
      </c>
      <c r="HQ76" s="154">
        <f t="shared" si="12"/>
        <v>5.52872358940766</v>
      </c>
      <c r="HR76" s="154">
        <f t="shared" si="12"/>
        <v>7.99116669682223</v>
      </c>
      <c r="HS76" s="154">
        <f t="shared" si="12"/>
        <v>1.12101928586301</v>
      </c>
      <c r="HT76" s="154">
        <f t="shared" si="12"/>
        <v>4.69310083620216</v>
      </c>
      <c r="HU76" s="154">
        <f t="shared" si="12"/>
        <v>11.7996454978689</v>
      </c>
      <c r="HV76" s="154">
        <f t="shared" si="12"/>
        <v>6.95607674236388</v>
      </c>
      <c r="HW76" s="154">
        <f t="shared" si="12"/>
        <v>1.35939838607443</v>
      </c>
      <c r="HX76" s="154">
        <f t="shared" si="12"/>
        <v>21.4933082753293</v>
      </c>
      <c r="HY76" s="154">
        <f t="shared" si="12"/>
        <v>3.9447358932133</v>
      </c>
      <c r="HZ76" s="154">
        <f t="shared" si="12"/>
        <v>16.8251118250501</v>
      </c>
      <c r="IA76" s="154">
        <f t="shared" si="12"/>
        <v>23.6949681708651</v>
      </c>
      <c r="IB76" s="154">
        <f t="shared" si="12"/>
        <v>0.243754784359056</v>
      </c>
      <c r="IC76" s="154">
        <f t="shared" si="12"/>
        <v>0.0154048577195182</v>
      </c>
      <c r="ID76" s="154">
        <f t="shared" si="12"/>
        <v>1.96156274887659</v>
      </c>
      <c r="IE76" s="154">
        <f t="shared" si="12"/>
        <v>7.79463976879012</v>
      </c>
      <c r="IF76" s="154">
        <f t="shared" si="12"/>
        <v>14.1701945930176</v>
      </c>
      <c r="IG76" s="154">
        <f t="shared" si="12"/>
        <v>12.4053744795788</v>
      </c>
      <c r="IH76" s="154">
        <f t="shared" si="12"/>
        <v>18.5792420043101</v>
      </c>
      <c r="II76" s="154">
        <f t="shared" si="12"/>
        <v>2.33534619284683</v>
      </c>
      <c r="IJ76" s="154">
        <f t="shared" si="12"/>
        <v>39.1100365294649</v>
      </c>
      <c r="IK76" s="154">
        <f t="shared" si="12"/>
        <v>4.02399882152393</v>
      </c>
      <c r="IL76" s="154">
        <f t="shared" si="12"/>
        <v>2.9935500790924</v>
      </c>
      <c r="IM76" s="154">
        <f t="shared" si="12"/>
        <v>4.13119500010589</v>
      </c>
      <c r="IN76" s="154">
        <f t="shared" si="12"/>
        <v>8.78882390678924</v>
      </c>
    </row>
    <row r="77" spans="1:248">
      <c r="A77" s="137" t="s">
        <v>826</v>
      </c>
      <c r="B77" s="15" t="e">
        <f t="shared" si="6"/>
        <v>#N/A</v>
      </c>
      <c r="C77" s="168">
        <f t="shared" si="13"/>
        <v>111.561992076466</v>
      </c>
      <c r="D77" s="169" t="e">
        <f>E77/$E$56</f>
        <v>#N/A</v>
      </c>
      <c r="E77" s="138" t="e">
        <f t="shared" si="7"/>
        <v>#N/A</v>
      </c>
      <c r="F77" s="154">
        <f t="shared" ref="F77:BQ78" si="16">+F61*F$56</f>
        <v>135.366106035277</v>
      </c>
      <c r="G77" s="154">
        <f t="shared" si="16"/>
        <v>101.868873279069</v>
      </c>
      <c r="H77" s="154">
        <f t="shared" si="16"/>
        <v>12.7988312108428</v>
      </c>
      <c r="I77" s="154">
        <f t="shared" si="16"/>
        <v>5.42718283084796</v>
      </c>
      <c r="J77" s="154">
        <f t="shared" si="16"/>
        <v>20.5651968952417</v>
      </c>
      <c r="K77" s="154">
        <f t="shared" si="16"/>
        <v>2.18710840674086</v>
      </c>
      <c r="L77" s="154">
        <f t="shared" si="16"/>
        <v>43.3475767898226</v>
      </c>
      <c r="M77" s="154">
        <f t="shared" si="16"/>
        <v>8.92328774772806</v>
      </c>
      <c r="N77" s="154">
        <f t="shared" si="16"/>
        <v>14.1882867195298</v>
      </c>
      <c r="O77" s="154">
        <f t="shared" si="16"/>
        <v>12.602806990906</v>
      </c>
      <c r="P77" s="154">
        <f t="shared" si="16"/>
        <v>41.9532708929857</v>
      </c>
      <c r="Q77" s="154">
        <f t="shared" si="16"/>
        <v>11.968331752118</v>
      </c>
      <c r="R77" s="154">
        <f t="shared" si="16"/>
        <v>11.38415814198</v>
      </c>
      <c r="S77" s="154">
        <f t="shared" si="16"/>
        <v>17.9527899544611</v>
      </c>
      <c r="T77" s="154">
        <f t="shared" si="16"/>
        <v>9.5905742124596</v>
      </c>
      <c r="U77" s="154">
        <f t="shared" si="16"/>
        <v>5.58018064536748</v>
      </c>
      <c r="V77" s="154">
        <f t="shared" si="16"/>
        <v>8.45607020905569</v>
      </c>
      <c r="W77" s="154">
        <f t="shared" si="16"/>
        <v>15.2429007139401</v>
      </c>
      <c r="X77" s="154">
        <f t="shared" si="16"/>
        <v>17.8581301444037</v>
      </c>
      <c r="Y77" s="154">
        <f t="shared" si="16"/>
        <v>12.7993575028698</v>
      </c>
      <c r="Z77" s="154">
        <f t="shared" si="16"/>
        <v>7.83404172730393</v>
      </c>
      <c r="AA77" s="154">
        <f t="shared" si="16"/>
        <v>16.7072345424351</v>
      </c>
      <c r="AB77" s="154" t="e">
        <f t="shared" si="16"/>
        <v>#N/A</v>
      </c>
      <c r="AC77" s="154">
        <f t="shared" si="16"/>
        <v>36.4020158229079</v>
      </c>
      <c r="AD77" s="154">
        <f t="shared" si="16"/>
        <v>5.91829624590483</v>
      </c>
      <c r="AE77" s="154">
        <f t="shared" si="16"/>
        <v>50.6560892433747</v>
      </c>
      <c r="AF77" s="154">
        <f t="shared" si="16"/>
        <v>5.07621287586471</v>
      </c>
      <c r="AG77" s="154">
        <f t="shared" si="16"/>
        <v>21.0878231666441</v>
      </c>
      <c r="AH77" s="154">
        <f t="shared" si="16"/>
        <v>9.07726522144842</v>
      </c>
      <c r="AI77" s="154">
        <f t="shared" si="16"/>
        <v>42.7668462674421</v>
      </c>
      <c r="AJ77" s="154">
        <f t="shared" si="16"/>
        <v>3.6353019291397</v>
      </c>
      <c r="AK77" s="154">
        <f t="shared" si="16"/>
        <v>2.56187875492447</v>
      </c>
      <c r="AL77" s="154">
        <f t="shared" si="16"/>
        <v>4.64787156796522</v>
      </c>
      <c r="AM77" s="154">
        <f t="shared" si="16"/>
        <v>29.4396740993315</v>
      </c>
      <c r="AN77" s="154">
        <f t="shared" si="16"/>
        <v>50.9217730591871</v>
      </c>
      <c r="AO77" s="154">
        <f t="shared" si="16"/>
        <v>26.4201374710326</v>
      </c>
      <c r="AP77" s="154">
        <f t="shared" si="16"/>
        <v>14.0651908201174</v>
      </c>
      <c r="AQ77" s="154">
        <f t="shared" si="16"/>
        <v>4.52866700659846</v>
      </c>
      <c r="AR77" s="154">
        <f t="shared" si="16"/>
        <v>23.1047218119566</v>
      </c>
      <c r="AS77" s="154">
        <f t="shared" si="16"/>
        <v>37.6757372760324</v>
      </c>
      <c r="AT77" s="154">
        <f t="shared" si="16"/>
        <v>3.56478189560399</v>
      </c>
      <c r="AU77" s="154">
        <f t="shared" si="16"/>
        <v>24.2844383825914</v>
      </c>
      <c r="AV77" s="154">
        <f t="shared" si="16"/>
        <v>10.4508001281421</v>
      </c>
      <c r="AW77" s="154">
        <f t="shared" si="16"/>
        <v>69.2917408949222</v>
      </c>
      <c r="AX77" s="154">
        <f t="shared" si="16"/>
        <v>13.8706269168743</v>
      </c>
      <c r="AY77" s="154">
        <f t="shared" si="16"/>
        <v>998.553167952386</v>
      </c>
      <c r="AZ77" s="154">
        <f t="shared" si="16"/>
        <v>86.6574278509205</v>
      </c>
      <c r="BA77" s="154">
        <f t="shared" si="16"/>
        <v>199.63931767218</v>
      </c>
      <c r="BB77" s="154">
        <f t="shared" si="16"/>
        <v>25.7858832590052</v>
      </c>
      <c r="BC77" s="154">
        <f t="shared" si="16"/>
        <v>33.126577047805</v>
      </c>
      <c r="BD77" s="154">
        <f t="shared" si="16"/>
        <v>115.033500900951</v>
      </c>
      <c r="BE77" s="154">
        <f t="shared" si="16"/>
        <v>14.4043799700546</v>
      </c>
      <c r="BF77" s="154">
        <f t="shared" si="16"/>
        <v>33.4384521664873</v>
      </c>
      <c r="BG77" s="154">
        <f t="shared" si="16"/>
        <v>10.5707302787349</v>
      </c>
      <c r="BH77" s="154">
        <f t="shared" si="16"/>
        <v>27.5807524984303</v>
      </c>
      <c r="BI77" s="154">
        <f t="shared" si="16"/>
        <v>16.0545936868218</v>
      </c>
      <c r="BJ77" s="154">
        <f t="shared" si="16"/>
        <v>0.599746247286681</v>
      </c>
      <c r="BK77" s="154">
        <f t="shared" si="16"/>
        <v>37.7376949411473</v>
      </c>
      <c r="BL77" s="154">
        <f t="shared" si="16"/>
        <v>23.1263314142477</v>
      </c>
      <c r="BM77" s="154">
        <f t="shared" si="16"/>
        <v>14.9909269164352</v>
      </c>
      <c r="BN77" s="154">
        <f t="shared" si="16"/>
        <v>3.69146161215959</v>
      </c>
      <c r="BO77" s="154">
        <f t="shared" si="16"/>
        <v>111.420952725159</v>
      </c>
      <c r="BP77" s="154">
        <f t="shared" si="16"/>
        <v>21.8782887584334</v>
      </c>
      <c r="BQ77" s="154">
        <f t="shared" si="16"/>
        <v>38.5795562339117</v>
      </c>
      <c r="BR77" s="154">
        <f t="shared" si="15"/>
        <v>36.7815333278751</v>
      </c>
      <c r="BS77" s="154">
        <f t="shared" si="15"/>
        <v>17.6389763088959</v>
      </c>
      <c r="BT77" s="154">
        <f t="shared" si="10"/>
        <v>66.9001897445164</v>
      </c>
      <c r="BU77" s="154">
        <f t="shared" si="10"/>
        <v>7.62359628440671</v>
      </c>
      <c r="BV77" s="154">
        <f t="shared" si="10"/>
        <v>15.3939451983417</v>
      </c>
      <c r="BW77" s="154">
        <f t="shared" si="10"/>
        <v>79.5335616652976</v>
      </c>
      <c r="BX77" s="154">
        <f t="shared" si="10"/>
        <v>12.2690077972618</v>
      </c>
      <c r="BY77" s="154">
        <f t="shared" si="10"/>
        <v>19.1966046560446</v>
      </c>
      <c r="BZ77" s="156">
        <f t="shared" si="10"/>
        <v>26.4478413982318</v>
      </c>
      <c r="CA77" s="154">
        <f t="shared" si="10"/>
        <v>7.4179864772517</v>
      </c>
      <c r="CB77" s="154">
        <f t="shared" si="10"/>
        <v>68.7346678373936</v>
      </c>
      <c r="CC77" s="154">
        <f t="shared" si="10"/>
        <v>8.41984590166132</v>
      </c>
      <c r="CD77" s="154">
        <f t="shared" si="10"/>
        <v>35.6794191869524</v>
      </c>
      <c r="CE77" s="154">
        <f t="shared" si="10"/>
        <v>33.8170285887851</v>
      </c>
      <c r="CF77" s="154">
        <f t="shared" si="10"/>
        <v>14.8750132106132</v>
      </c>
      <c r="CG77" s="154">
        <f t="shared" si="10"/>
        <v>22.3349016529759</v>
      </c>
      <c r="CH77" s="154">
        <f t="shared" si="10"/>
        <v>18.0508587555342</v>
      </c>
      <c r="CI77" s="154">
        <f t="shared" si="10"/>
        <v>24.3970414681114</v>
      </c>
      <c r="CJ77" s="154">
        <f t="shared" si="10"/>
        <v>77.060496124966</v>
      </c>
      <c r="CK77" s="154">
        <f t="shared" si="10"/>
        <v>9.90189702424033</v>
      </c>
      <c r="CL77" s="154">
        <f t="shared" si="10"/>
        <v>33.6538085204931</v>
      </c>
      <c r="CM77" s="154">
        <f t="shared" si="10"/>
        <v>55.9971930483811</v>
      </c>
      <c r="CN77" s="154">
        <f t="shared" si="10"/>
        <v>23.9138098721348</v>
      </c>
      <c r="CO77" s="154">
        <f t="shared" si="10"/>
        <v>55.7604744306412</v>
      </c>
      <c r="CP77" s="154">
        <f t="shared" si="10"/>
        <v>31.0009362468235</v>
      </c>
      <c r="CQ77" s="154">
        <f t="shared" si="10"/>
        <v>24.8800704629748</v>
      </c>
      <c r="CR77" s="154">
        <f t="shared" si="10"/>
        <v>24.8536273044427</v>
      </c>
      <c r="CS77" s="154">
        <f t="shared" si="10"/>
        <v>38.5372883300128</v>
      </c>
      <c r="CT77" s="154">
        <f t="shared" si="10"/>
        <v>82.5017775456127</v>
      </c>
      <c r="CU77" s="154">
        <f t="shared" si="10"/>
        <v>32.6423895081941</v>
      </c>
      <c r="CV77" s="154">
        <f t="shared" si="10"/>
        <v>42.7818301049022</v>
      </c>
      <c r="CW77" s="154">
        <f t="shared" si="10"/>
        <v>325.637886155085</v>
      </c>
      <c r="CX77" s="154">
        <f t="shared" si="10"/>
        <v>185.341665266393</v>
      </c>
      <c r="CY77" s="154">
        <f t="shared" si="10"/>
        <v>27.9329178069663</v>
      </c>
      <c r="CZ77" s="154">
        <f t="shared" si="10"/>
        <v>221.285505220968</v>
      </c>
      <c r="DA77" s="154">
        <f t="shared" si="10"/>
        <v>0.585102314061728</v>
      </c>
      <c r="DB77" s="154">
        <f t="shared" si="10"/>
        <v>17.1287517182083</v>
      </c>
      <c r="DC77" s="154">
        <f t="shared" si="10"/>
        <v>80.0335523282654</v>
      </c>
      <c r="DD77" s="154">
        <f t="shared" si="10"/>
        <v>115.96730629672</v>
      </c>
      <c r="DE77" s="154">
        <f t="shared" si="10"/>
        <v>93.7560204439128</v>
      </c>
      <c r="DF77" s="154">
        <f t="shared" si="10"/>
        <v>221.095132195453</v>
      </c>
      <c r="DG77" s="154">
        <f t="shared" si="10"/>
        <v>32.4410264851772</v>
      </c>
      <c r="DH77" s="154">
        <f t="shared" si="10"/>
        <v>13.4721837453153</v>
      </c>
      <c r="DI77" s="154">
        <f t="shared" si="10"/>
        <v>40.0082196056482</v>
      </c>
      <c r="DJ77" s="154">
        <f t="shared" si="10"/>
        <v>3.4208543439319</v>
      </c>
      <c r="DK77" s="154">
        <f t="shared" si="10"/>
        <v>4.28828306385154</v>
      </c>
      <c r="DL77" s="154">
        <f t="shared" si="10"/>
        <v>20.0670798974138</v>
      </c>
      <c r="DM77" s="154">
        <f t="shared" si="10"/>
        <v>40.2049921786433</v>
      </c>
      <c r="DN77" s="154">
        <f t="shared" si="10"/>
        <v>2.4400002965429</v>
      </c>
      <c r="DO77" s="154">
        <f t="shared" si="10"/>
        <v>45.2475941434249</v>
      </c>
      <c r="DP77" s="154">
        <f t="shared" si="10"/>
        <v>49.0770682885518</v>
      </c>
      <c r="DQ77" s="154">
        <f t="shared" si="10"/>
        <v>0.194308962332056</v>
      </c>
      <c r="DR77" s="154">
        <f t="shared" si="10"/>
        <v>16.4868581352861</v>
      </c>
      <c r="DS77" s="154">
        <f t="shared" si="10"/>
        <v>5.4445210424531</v>
      </c>
      <c r="DT77" s="154">
        <f t="shared" si="10"/>
        <v>7.53371255058319</v>
      </c>
      <c r="DU77" s="154">
        <f t="shared" si="10"/>
        <v>6.8898951215473</v>
      </c>
      <c r="DV77" s="154">
        <f t="shared" si="10"/>
        <v>74.605989511187</v>
      </c>
      <c r="DW77" s="154">
        <f t="shared" si="10"/>
        <v>30.9573526883391</v>
      </c>
      <c r="DX77" s="154">
        <f t="shared" si="10"/>
        <v>17.0237546039697</v>
      </c>
      <c r="DY77" s="154">
        <f t="shared" si="10"/>
        <v>168.365350502274</v>
      </c>
      <c r="DZ77" s="154">
        <f t="shared" si="10"/>
        <v>154.119269735698</v>
      </c>
      <c r="EA77" s="154">
        <f t="shared" si="10"/>
        <v>43.993140174349</v>
      </c>
      <c r="EB77" s="154">
        <f t="shared" si="10"/>
        <v>22.2143407461184</v>
      </c>
      <c r="EC77" s="154">
        <f t="shared" si="10"/>
        <v>26.86893767874</v>
      </c>
      <c r="ED77" s="154">
        <f t="shared" si="10"/>
        <v>73.9637525827157</v>
      </c>
      <c r="EE77" s="154">
        <f t="shared" si="10"/>
        <v>31.6875988076469</v>
      </c>
      <c r="EF77" s="154">
        <f t="shared" si="11"/>
        <v>5.82838233537918</v>
      </c>
      <c r="EG77" s="154">
        <f t="shared" si="11"/>
        <v>37.6144345364279</v>
      </c>
      <c r="EH77" s="154">
        <f t="shared" si="11"/>
        <v>0.061235548981942</v>
      </c>
      <c r="EI77" s="154">
        <f t="shared" si="11"/>
        <v>1.29880420546578</v>
      </c>
      <c r="EJ77" s="154">
        <f t="shared" si="11"/>
        <v>10.6499828279645</v>
      </c>
      <c r="EK77" s="154">
        <f t="shared" si="11"/>
        <v>11.7856014333737</v>
      </c>
      <c r="EL77" s="154">
        <f t="shared" si="11"/>
        <v>1.49076202433594</v>
      </c>
      <c r="EM77" s="154">
        <f t="shared" si="11"/>
        <v>1.0318284572881</v>
      </c>
      <c r="EN77" s="154">
        <f t="shared" si="11"/>
        <v>0.212072773237551</v>
      </c>
      <c r="EO77" s="154">
        <f t="shared" si="11"/>
        <v>3.06792261306872</v>
      </c>
      <c r="EP77" s="154">
        <f t="shared" si="11"/>
        <v>1.69615282736782</v>
      </c>
      <c r="EQ77" s="154">
        <f t="shared" si="11"/>
        <v>0.268533566957583</v>
      </c>
      <c r="ER77" s="154">
        <f t="shared" si="11"/>
        <v>0.931307036241657</v>
      </c>
      <c r="ES77" s="154">
        <f t="shared" si="11"/>
        <v>1.31192046877987</v>
      </c>
      <c r="ET77" s="154">
        <f t="shared" si="11"/>
        <v>3.70553771404256</v>
      </c>
      <c r="EU77" s="154">
        <f t="shared" si="11"/>
        <v>1.64549567964236</v>
      </c>
      <c r="EV77" s="154">
        <f t="shared" si="11"/>
        <v>1.56486790311724</v>
      </c>
      <c r="EW77" s="154">
        <f t="shared" si="11"/>
        <v>0.498424155831566</v>
      </c>
      <c r="EX77" s="154">
        <f t="shared" si="11"/>
        <v>0.0207400897275709</v>
      </c>
      <c r="EY77" s="154">
        <f t="shared" si="11"/>
        <v>0.307009594197431</v>
      </c>
      <c r="EZ77" s="154">
        <f t="shared" si="11"/>
        <v>0.526113479822123</v>
      </c>
      <c r="FA77" s="154">
        <f t="shared" si="11"/>
        <v>1.64915177527984</v>
      </c>
      <c r="FB77" s="154">
        <f t="shared" si="11"/>
        <v>6.1652202323493</v>
      </c>
      <c r="FC77" s="154">
        <f t="shared" si="11"/>
        <v>2.42565765901101</v>
      </c>
      <c r="FD77" s="154">
        <f t="shared" si="11"/>
        <v>0.622862554280606</v>
      </c>
      <c r="FE77" s="154">
        <f t="shared" si="11"/>
        <v>60.1769334474737</v>
      </c>
      <c r="FF77" s="154">
        <f t="shared" si="11"/>
        <v>2.23344334051951</v>
      </c>
      <c r="FG77" s="154">
        <f t="shared" si="11"/>
        <v>1.57542464986399</v>
      </c>
      <c r="FH77" s="154">
        <f t="shared" si="11"/>
        <v>0.96222707673981</v>
      </c>
      <c r="FI77" s="154">
        <f t="shared" si="11"/>
        <v>6.68110774656684</v>
      </c>
      <c r="FJ77" s="154">
        <f t="shared" si="11"/>
        <v>1.58951809685195</v>
      </c>
      <c r="FK77" s="154">
        <f t="shared" si="11"/>
        <v>4.43726989190437</v>
      </c>
      <c r="FL77" s="154">
        <f t="shared" si="11"/>
        <v>2.14573163599582</v>
      </c>
      <c r="FM77" s="154">
        <f t="shared" si="11"/>
        <v>1.28832719506899</v>
      </c>
      <c r="FN77" s="154">
        <f t="shared" si="11"/>
        <v>3.37005990322571</v>
      </c>
      <c r="FO77" s="154">
        <f t="shared" si="11"/>
        <v>3.14326028289002</v>
      </c>
      <c r="FP77" s="154">
        <f t="shared" si="11"/>
        <v>13.1491728156212</v>
      </c>
      <c r="FQ77" s="154">
        <f t="shared" si="11"/>
        <v>2.47290879615816</v>
      </c>
      <c r="FR77" s="154">
        <f t="shared" si="11"/>
        <v>0.755008947802521</v>
      </c>
      <c r="FS77" s="154">
        <f t="shared" si="11"/>
        <v>1.84255666516078</v>
      </c>
      <c r="FT77" s="154">
        <f t="shared" si="11"/>
        <v>1.33088793263835</v>
      </c>
      <c r="FU77" s="154">
        <f t="shared" si="11"/>
        <v>1.3479927505733</v>
      </c>
      <c r="FV77" s="154">
        <f t="shared" si="11"/>
        <v>1.59873193792121</v>
      </c>
      <c r="FW77" s="154">
        <f t="shared" si="11"/>
        <v>1.05765851291694</v>
      </c>
      <c r="FX77" s="154">
        <f t="shared" si="11"/>
        <v>1.79406543822205</v>
      </c>
      <c r="FY77" s="154">
        <f t="shared" si="11"/>
        <v>3.9923007997743</v>
      </c>
      <c r="FZ77" s="154">
        <f t="shared" si="11"/>
        <v>1.34103936000338</v>
      </c>
      <c r="GA77" s="154">
        <f t="shared" si="11"/>
        <v>8.57228551376378</v>
      </c>
      <c r="GB77" s="154">
        <f t="shared" si="11"/>
        <v>0.437584979006829</v>
      </c>
      <c r="GC77" s="154">
        <f t="shared" si="11"/>
        <v>7.69870694290475</v>
      </c>
      <c r="GD77" s="154">
        <f t="shared" si="11"/>
        <v>6.16514155097029</v>
      </c>
      <c r="GE77" s="154">
        <f t="shared" si="11"/>
        <v>1.14541282082733</v>
      </c>
      <c r="GF77" s="154">
        <f t="shared" si="11"/>
        <v>7.34938686467416</v>
      </c>
      <c r="GG77" s="154">
        <f t="shared" si="11"/>
        <v>0.0209406991632318</v>
      </c>
      <c r="GH77" s="154">
        <f t="shared" si="11"/>
        <v>2.79687144706359</v>
      </c>
      <c r="GI77" s="154">
        <f t="shared" si="11"/>
        <v>3.20515938939302</v>
      </c>
      <c r="GJ77" s="154">
        <f t="shared" si="11"/>
        <v>1.26878160737939</v>
      </c>
      <c r="GK77" s="154">
        <f t="shared" si="11"/>
        <v>5.84489033269599</v>
      </c>
      <c r="GL77" s="154">
        <f t="shared" si="11"/>
        <v>24.9920028890956</v>
      </c>
      <c r="GM77" s="154">
        <f t="shared" si="11"/>
        <v>1.55756859191351</v>
      </c>
      <c r="GN77" s="154">
        <f t="shared" si="11"/>
        <v>9.35713173803598</v>
      </c>
      <c r="GO77" s="154">
        <f t="shared" si="11"/>
        <v>2.52421448449598</v>
      </c>
      <c r="GP77" s="154">
        <f t="shared" si="11"/>
        <v>3.87858210095939</v>
      </c>
      <c r="GQ77" s="154">
        <f>+GQ61*GQ$56</f>
        <v>1.16551963839664</v>
      </c>
      <c r="GR77" s="154">
        <f t="shared" si="12"/>
        <v>8.56431892747402</v>
      </c>
      <c r="GS77" s="154">
        <f t="shared" si="12"/>
        <v>3.75329994916505</v>
      </c>
      <c r="GT77" s="154">
        <f t="shared" si="12"/>
        <v>7.76309474787528</v>
      </c>
      <c r="GU77" s="154">
        <f t="shared" si="12"/>
        <v>12.6552488656297</v>
      </c>
      <c r="GV77" s="154">
        <f t="shared" si="12"/>
        <v>2.03384716153279</v>
      </c>
      <c r="GW77" s="154">
        <f t="shared" si="12"/>
        <v>9.39058345882881</v>
      </c>
      <c r="GX77" s="154">
        <f t="shared" si="12"/>
        <v>1.14223899235777</v>
      </c>
      <c r="GY77" s="154">
        <f t="shared" si="12"/>
        <v>36.2080734655584</v>
      </c>
      <c r="GZ77" s="154">
        <f t="shared" si="12"/>
        <v>5.67135464098451</v>
      </c>
      <c r="HA77" s="154">
        <f t="shared" si="12"/>
        <v>3.73880837413782</v>
      </c>
      <c r="HB77" s="154">
        <f t="shared" si="12"/>
        <v>0.758323102973908</v>
      </c>
      <c r="HC77" s="154">
        <f t="shared" si="12"/>
        <v>20.4285775017248</v>
      </c>
      <c r="HD77" s="154">
        <f t="shared" si="12"/>
        <v>2.07459286910782</v>
      </c>
      <c r="HE77" s="154">
        <f t="shared" si="12"/>
        <v>6.84913647495574</v>
      </c>
      <c r="HF77" s="154">
        <f t="shared" si="12"/>
        <v>41.7027629733127</v>
      </c>
      <c r="HG77" s="154">
        <f t="shared" si="12"/>
        <v>2.78530920324139</v>
      </c>
      <c r="HH77" s="154">
        <f t="shared" si="12"/>
        <v>0.0798236641833196</v>
      </c>
      <c r="HI77" s="154">
        <f t="shared" si="12"/>
        <v>1.34496063261705</v>
      </c>
      <c r="HJ77" s="154">
        <f t="shared" si="12"/>
        <v>4.19401385515242</v>
      </c>
      <c r="HK77" s="154">
        <f t="shared" si="12"/>
        <v>20.7968862325231</v>
      </c>
      <c r="HL77" s="154">
        <f t="shared" si="12"/>
        <v>8.49572642989053</v>
      </c>
      <c r="HM77" s="154">
        <f t="shared" si="12"/>
        <v>0.969168532327867</v>
      </c>
      <c r="HN77" s="154">
        <f t="shared" si="12"/>
        <v>23.5668802080805</v>
      </c>
      <c r="HO77" s="154">
        <f t="shared" si="12"/>
        <v>2.69155106770635</v>
      </c>
      <c r="HP77" s="154">
        <f t="shared" si="12"/>
        <v>0.951614627784432</v>
      </c>
      <c r="HQ77" s="154">
        <f t="shared" si="12"/>
        <v>5.35279056956462</v>
      </c>
      <c r="HR77" s="154">
        <f t="shared" si="12"/>
        <v>5.76747752572622</v>
      </c>
      <c r="HS77" s="154">
        <f t="shared" si="12"/>
        <v>1.13234271299294</v>
      </c>
      <c r="HT77" s="154">
        <f t="shared" si="12"/>
        <v>4.7405058951537</v>
      </c>
      <c r="HU77" s="154">
        <f t="shared" si="12"/>
        <v>11.9188338362312</v>
      </c>
      <c r="HV77" s="154">
        <f t="shared" si="12"/>
        <v>6.14276167309164</v>
      </c>
      <c r="HW77" s="154">
        <f t="shared" si="12"/>
        <v>1.37312968290347</v>
      </c>
      <c r="HX77" s="154">
        <f t="shared" si="12"/>
        <v>14.4358229661389</v>
      </c>
      <c r="HY77" s="154">
        <f t="shared" si="12"/>
        <v>5.74982452594427</v>
      </c>
      <c r="HZ77" s="154">
        <f t="shared" si="12"/>
        <v>11.2948945472385</v>
      </c>
      <c r="IA77" s="154">
        <f t="shared" si="12"/>
        <v>20.6821072270756</v>
      </c>
      <c r="IB77" s="154">
        <f t="shared" si="12"/>
        <v>0.270952508882967</v>
      </c>
      <c r="IC77" s="154">
        <f t="shared" si="12"/>
        <v>0.0184858292634218</v>
      </c>
      <c r="ID77" s="154">
        <f t="shared" si="12"/>
        <v>2.24499286465798</v>
      </c>
      <c r="IE77" s="154">
        <f t="shared" si="12"/>
        <v>6.76982636112814</v>
      </c>
      <c r="IF77" s="154">
        <f t="shared" si="12"/>
        <v>13.6268166467634</v>
      </c>
      <c r="IG77" s="154">
        <f t="shared" si="12"/>
        <v>11.7291284985315</v>
      </c>
      <c r="IH77" s="154">
        <f t="shared" si="12"/>
        <v>20.7576760297045</v>
      </c>
      <c r="II77" s="154">
        <f t="shared" si="12"/>
        <v>2.47803603622526</v>
      </c>
      <c r="IJ77" s="154">
        <f t="shared" si="12"/>
        <v>36.7379353877763</v>
      </c>
      <c r="IK77" s="154">
        <f t="shared" si="12"/>
        <v>4.26986547862041</v>
      </c>
      <c r="IL77" s="154">
        <f t="shared" si="12"/>
        <v>3.17645623375142</v>
      </c>
      <c r="IM77" s="154">
        <f t="shared" si="12"/>
        <v>4.26780560250066</v>
      </c>
      <c r="IN77" s="154">
        <f t="shared" si="12"/>
        <v>8.88552693092144</v>
      </c>
    </row>
    <row r="78" ht="18" spans="1:248">
      <c r="A78" s="137" t="s">
        <v>36</v>
      </c>
      <c r="B78" s="15" t="e">
        <f t="shared" si="6"/>
        <v>#N/A</v>
      </c>
      <c r="C78" s="170">
        <f t="shared" si="13"/>
        <v>115.140182195241</v>
      </c>
      <c r="D78" s="171" t="e">
        <f>E78/$E$56</f>
        <v>#N/A</v>
      </c>
      <c r="E78" s="138" t="e">
        <f t="shared" si="7"/>
        <v>#N/A</v>
      </c>
      <c r="F78" s="154">
        <f>+F62*F$56</f>
        <v>130.810817024861</v>
      </c>
      <c r="G78" s="154">
        <f t="shared" si="16"/>
        <v>79.5712653634699</v>
      </c>
      <c r="H78" s="154">
        <f t="shared" si="16"/>
        <v>10.1011055026986</v>
      </c>
      <c r="I78" s="154">
        <f t="shared" si="16"/>
        <v>4.44958292678417</v>
      </c>
      <c r="J78" s="154">
        <f t="shared" si="16"/>
        <v>17.5904460678765</v>
      </c>
      <c r="K78" s="154">
        <f t="shared" si="16"/>
        <v>2.4954309529885</v>
      </c>
      <c r="L78" s="154">
        <f t="shared" si="16"/>
        <v>38.903135903019</v>
      </c>
      <c r="M78" s="154">
        <f t="shared" si="16"/>
        <v>8.64335305980152</v>
      </c>
      <c r="N78" s="154">
        <f t="shared" si="16"/>
        <v>11.0060835891307</v>
      </c>
      <c r="O78" s="154">
        <f t="shared" si="16"/>
        <v>10.1516710945315</v>
      </c>
      <c r="P78" s="154">
        <f t="shared" si="16"/>
        <v>33.2781135660521</v>
      </c>
      <c r="Q78" s="154">
        <f t="shared" si="16"/>
        <v>9.38760873249807</v>
      </c>
      <c r="R78" s="154">
        <f t="shared" si="16"/>
        <v>10.4716054635955</v>
      </c>
      <c r="S78" s="154">
        <f t="shared" si="16"/>
        <v>13.692555889244</v>
      </c>
      <c r="T78" s="154">
        <f t="shared" si="16"/>
        <v>8.95145961416835</v>
      </c>
      <c r="U78" s="154">
        <f t="shared" si="16"/>
        <v>4.67652653304475</v>
      </c>
      <c r="V78" s="154">
        <f t="shared" si="16"/>
        <v>8.05796601802055</v>
      </c>
      <c r="W78" s="154">
        <f t="shared" si="16"/>
        <v>15.0850985207464</v>
      </c>
      <c r="X78" s="154">
        <f t="shared" si="16"/>
        <v>14.0211232985067</v>
      </c>
      <c r="Y78" s="154">
        <f t="shared" si="16"/>
        <v>11.682906128672</v>
      </c>
      <c r="Z78" s="154">
        <f t="shared" si="16"/>
        <v>5.5020061948587</v>
      </c>
      <c r="AA78" s="154">
        <f t="shared" si="16"/>
        <v>13.1833670923179</v>
      </c>
      <c r="AB78" s="154" t="e">
        <f t="shared" si="16"/>
        <v>#N/A</v>
      </c>
      <c r="AC78" s="154">
        <f t="shared" si="16"/>
        <v>30.5609681136861</v>
      </c>
      <c r="AD78" s="154">
        <f t="shared" si="16"/>
        <v>4.37372016277072</v>
      </c>
      <c r="AE78" s="154">
        <f t="shared" si="16"/>
        <v>51.1950692543526</v>
      </c>
      <c r="AF78" s="154">
        <f t="shared" si="16"/>
        <v>5.87117907087193</v>
      </c>
      <c r="AG78" s="154">
        <f t="shared" si="16"/>
        <v>20.6604620236007</v>
      </c>
      <c r="AH78" s="154">
        <f t="shared" si="16"/>
        <v>9.5816016955873</v>
      </c>
      <c r="AI78" s="154">
        <f t="shared" si="16"/>
        <v>39.6769329228359</v>
      </c>
      <c r="AJ78" s="154">
        <f t="shared" si="16"/>
        <v>3.68244118806748</v>
      </c>
      <c r="AK78" s="154">
        <f t="shared" si="16"/>
        <v>1.78481433587568</v>
      </c>
      <c r="AL78" s="154">
        <f t="shared" si="16"/>
        <v>4.5155751801684</v>
      </c>
      <c r="AM78" s="154">
        <f t="shared" si="16"/>
        <v>28.4839630674394</v>
      </c>
      <c r="AN78" s="154">
        <f t="shared" si="16"/>
        <v>53.676235633522</v>
      </c>
      <c r="AO78" s="154">
        <f t="shared" si="16"/>
        <v>24.1708109258775</v>
      </c>
      <c r="AP78" s="154">
        <f t="shared" si="16"/>
        <v>12.3582836670901</v>
      </c>
      <c r="AQ78" s="154">
        <f t="shared" si="16"/>
        <v>4.4694199364203</v>
      </c>
      <c r="AR78" s="154">
        <f t="shared" si="16"/>
        <v>21.8482941765198</v>
      </c>
      <c r="AS78" s="154">
        <f t="shared" si="16"/>
        <v>42.2575463234441</v>
      </c>
      <c r="AT78" s="154">
        <f t="shared" si="16"/>
        <v>4.31828577711008</v>
      </c>
      <c r="AU78" s="154">
        <f t="shared" si="16"/>
        <v>16.0405657534701</v>
      </c>
      <c r="AV78" s="154">
        <f t="shared" si="16"/>
        <v>9.02746237611604</v>
      </c>
      <c r="AW78" s="154">
        <f t="shared" si="16"/>
        <v>51.1979392112329</v>
      </c>
      <c r="AX78" s="154">
        <f t="shared" si="16"/>
        <v>21.8827848087449</v>
      </c>
      <c r="AY78" s="154">
        <f t="shared" si="16"/>
        <v>925.067411101413</v>
      </c>
      <c r="AZ78" s="154">
        <f t="shared" si="16"/>
        <v>100.696531106563</v>
      </c>
      <c r="BA78" s="154">
        <f t="shared" si="16"/>
        <v>184.276377880194</v>
      </c>
      <c r="BB78" s="154">
        <f t="shared" si="16"/>
        <v>25.9503561448237</v>
      </c>
      <c r="BC78" s="154">
        <f t="shared" si="16"/>
        <v>32.1027612380909</v>
      </c>
      <c r="BD78" s="154">
        <f t="shared" si="16"/>
        <v>108.916699391886</v>
      </c>
      <c r="BE78" s="154">
        <f t="shared" si="16"/>
        <v>13.7438310130925</v>
      </c>
      <c r="BF78" s="154">
        <f t="shared" si="16"/>
        <v>28.7211159727057</v>
      </c>
      <c r="BG78" s="154">
        <f t="shared" si="16"/>
        <v>9.10493594393563</v>
      </c>
      <c r="BH78" s="154">
        <f t="shared" si="16"/>
        <v>22.9623009089258</v>
      </c>
      <c r="BI78" s="154">
        <f t="shared" si="16"/>
        <v>14.6466436524472</v>
      </c>
      <c r="BJ78" s="154">
        <f t="shared" si="16"/>
        <v>0.65308003332104</v>
      </c>
      <c r="BK78" s="154">
        <f t="shared" si="16"/>
        <v>37.5358852061546</v>
      </c>
      <c r="BL78" s="154">
        <f t="shared" si="16"/>
        <v>25.9547190433919</v>
      </c>
      <c r="BM78" s="154">
        <f t="shared" si="16"/>
        <v>13.8717516051261</v>
      </c>
      <c r="BN78" s="154">
        <f t="shared" si="16"/>
        <v>3.42478839936131</v>
      </c>
      <c r="BO78" s="154">
        <f t="shared" si="16"/>
        <v>102.688157671737</v>
      </c>
      <c r="BP78" s="154">
        <f t="shared" si="16"/>
        <v>22.0655510008435</v>
      </c>
      <c r="BQ78" s="154">
        <f t="shared" si="16"/>
        <v>32.4842742533826</v>
      </c>
      <c r="BR78" s="154">
        <f t="shared" si="15"/>
        <v>34.7856800644377</v>
      </c>
      <c r="BS78" s="154">
        <f t="shared" si="15"/>
        <v>17.9925678761338</v>
      </c>
      <c r="BT78" s="154">
        <f t="shared" ref="BT78:EE81" si="17">+BT62*BT$56</f>
        <v>60.1395082151358</v>
      </c>
      <c r="BU78" s="154">
        <f t="shared" si="17"/>
        <v>7.04330152493128</v>
      </c>
      <c r="BV78" s="154">
        <f t="shared" si="17"/>
        <v>13.3601716701696</v>
      </c>
      <c r="BW78" s="154">
        <f t="shared" si="17"/>
        <v>80.2751026011268</v>
      </c>
      <c r="BX78" s="154">
        <f t="shared" si="17"/>
        <v>12.2641147195424</v>
      </c>
      <c r="BY78" s="154">
        <f t="shared" si="17"/>
        <v>19.7777115299722</v>
      </c>
      <c r="BZ78" s="156">
        <f t="shared" si="17"/>
        <v>24.75591544433</v>
      </c>
      <c r="CA78" s="154">
        <f t="shared" si="17"/>
        <v>6.72431825489504</v>
      </c>
      <c r="CB78" s="154">
        <f t="shared" si="17"/>
        <v>59.0877069758261</v>
      </c>
      <c r="CC78" s="154">
        <f t="shared" si="17"/>
        <v>7.88772013709966</v>
      </c>
      <c r="CD78" s="154">
        <f t="shared" si="17"/>
        <v>29.1841118224521</v>
      </c>
      <c r="CE78" s="154">
        <f t="shared" si="17"/>
        <v>36.5125831234681</v>
      </c>
      <c r="CF78" s="154">
        <f t="shared" si="17"/>
        <v>13.6973003278974</v>
      </c>
      <c r="CG78" s="154">
        <f t="shared" si="17"/>
        <v>20.1046092385176</v>
      </c>
      <c r="CH78" s="154">
        <f t="shared" si="17"/>
        <v>17.3432581917662</v>
      </c>
      <c r="CI78" s="154">
        <f t="shared" si="17"/>
        <v>23.5626304933444</v>
      </c>
      <c r="CJ78" s="154">
        <f t="shared" si="17"/>
        <v>79.4770589525208</v>
      </c>
      <c r="CK78" s="154">
        <f t="shared" si="17"/>
        <v>8.75166501987552</v>
      </c>
      <c r="CL78" s="154">
        <f t="shared" si="17"/>
        <v>37.3551322981322</v>
      </c>
      <c r="CM78" s="154">
        <f t="shared" si="17"/>
        <v>57.4628548772489</v>
      </c>
      <c r="CN78" s="154">
        <f t="shared" si="17"/>
        <v>25.7495283686148</v>
      </c>
      <c r="CO78" s="154">
        <f t="shared" si="17"/>
        <v>55.4433333955733</v>
      </c>
      <c r="CP78" s="154">
        <f t="shared" si="17"/>
        <v>25.7324855116822</v>
      </c>
      <c r="CQ78" s="154">
        <f t="shared" si="17"/>
        <v>29.0448082498161</v>
      </c>
      <c r="CR78" s="154">
        <f t="shared" si="17"/>
        <v>24.0924767582742</v>
      </c>
      <c r="CS78" s="154">
        <f t="shared" si="17"/>
        <v>34.8061440275569</v>
      </c>
      <c r="CT78" s="154">
        <f t="shared" si="17"/>
        <v>29.4398659081008</v>
      </c>
      <c r="CU78" s="154">
        <f t="shared" si="17"/>
        <v>23.3827143737756</v>
      </c>
      <c r="CV78" s="154">
        <f t="shared" si="17"/>
        <v>35.3519565469331</v>
      </c>
      <c r="CW78" s="154">
        <f t="shared" si="17"/>
        <v>270.623110472803</v>
      </c>
      <c r="CX78" s="154">
        <f t="shared" si="17"/>
        <v>104.610641679997</v>
      </c>
      <c r="CY78" s="154">
        <f t="shared" si="17"/>
        <v>23.0623706006073</v>
      </c>
      <c r="CZ78" s="154">
        <f t="shared" si="17"/>
        <v>161.247339829765</v>
      </c>
      <c r="DA78" s="154">
        <f t="shared" si="17"/>
        <v>0.82632308472689</v>
      </c>
      <c r="DB78" s="154">
        <f t="shared" si="17"/>
        <v>15.937144425289</v>
      </c>
      <c r="DC78" s="154">
        <f t="shared" si="17"/>
        <v>59.4725689851654</v>
      </c>
      <c r="DD78" s="154">
        <f t="shared" si="17"/>
        <v>95.2810561282492</v>
      </c>
      <c r="DE78" s="154">
        <f t="shared" si="17"/>
        <v>72.6818792047955</v>
      </c>
      <c r="DF78" s="154">
        <f t="shared" si="17"/>
        <v>192.884837151111</v>
      </c>
      <c r="DG78" s="154">
        <f t="shared" si="17"/>
        <v>28.4672561080036</v>
      </c>
      <c r="DH78" s="154">
        <f t="shared" si="17"/>
        <v>21.3886604753859</v>
      </c>
      <c r="DI78" s="154">
        <f t="shared" si="17"/>
        <v>40.9049592431251</v>
      </c>
      <c r="DJ78" s="154">
        <f t="shared" si="17"/>
        <v>3.21042041508654</v>
      </c>
      <c r="DK78" s="154">
        <f t="shared" si="17"/>
        <v>3.6390188877926</v>
      </c>
      <c r="DL78" s="154">
        <f t="shared" si="17"/>
        <v>20.2005016104407</v>
      </c>
      <c r="DM78" s="154">
        <f t="shared" si="17"/>
        <v>36.6124600881926</v>
      </c>
      <c r="DN78" s="154">
        <f t="shared" si="17"/>
        <v>2.5980584845014</v>
      </c>
      <c r="DO78" s="154">
        <f t="shared" si="17"/>
        <v>42.6636239233963</v>
      </c>
      <c r="DP78" s="154">
        <f t="shared" si="17"/>
        <v>31.8261665156531</v>
      </c>
      <c r="DQ78" s="154">
        <f t="shared" si="17"/>
        <v>0.119282503269242</v>
      </c>
      <c r="DR78" s="154">
        <f t="shared" si="17"/>
        <v>13.6008645013869</v>
      </c>
      <c r="DS78" s="154">
        <f t="shared" si="17"/>
        <v>5.20452785468462</v>
      </c>
      <c r="DT78" s="154">
        <f t="shared" si="17"/>
        <v>10.1929477499766</v>
      </c>
      <c r="DU78" s="154">
        <f t="shared" si="17"/>
        <v>5.72238712783426</v>
      </c>
      <c r="DV78" s="154">
        <f t="shared" si="17"/>
        <v>53.6884553020956</v>
      </c>
      <c r="DW78" s="154">
        <f t="shared" si="17"/>
        <v>23.149533230722</v>
      </c>
      <c r="DX78" s="154">
        <f t="shared" si="17"/>
        <v>28.2452052772597</v>
      </c>
      <c r="DY78" s="154">
        <f t="shared" si="17"/>
        <v>154.955161997713</v>
      </c>
      <c r="DZ78" s="154">
        <f t="shared" si="17"/>
        <v>140.191819064942</v>
      </c>
      <c r="EA78" s="154">
        <f t="shared" si="17"/>
        <v>39.066483628751</v>
      </c>
      <c r="EB78" s="154">
        <f t="shared" si="17"/>
        <v>26.3463486545437</v>
      </c>
      <c r="EC78" s="154">
        <f t="shared" si="17"/>
        <v>27.200869940599</v>
      </c>
      <c r="ED78" s="154">
        <f t="shared" si="17"/>
        <v>71.4048006782778</v>
      </c>
      <c r="EE78" s="154">
        <f t="shared" si="17"/>
        <v>31.4345895823234</v>
      </c>
      <c r="EF78" s="154">
        <f t="shared" ref="EF78:GQ78" si="18">+EF62*EF$56</f>
        <v>5.82838233537918</v>
      </c>
      <c r="EG78" s="154">
        <f t="shared" si="18"/>
        <v>37.6144345364279</v>
      </c>
      <c r="EH78" s="154">
        <f t="shared" si="18"/>
        <v>0.061235548981942</v>
      </c>
      <c r="EI78" s="154">
        <f t="shared" si="18"/>
        <v>1.29880420546578</v>
      </c>
      <c r="EJ78" s="154">
        <f t="shared" si="18"/>
        <v>10.6499828279645</v>
      </c>
      <c r="EK78" s="154">
        <f t="shared" si="18"/>
        <v>11.7856014333737</v>
      </c>
      <c r="EL78" s="154">
        <f t="shared" si="18"/>
        <v>1.49076202433594</v>
      </c>
      <c r="EM78" s="154">
        <f t="shared" si="18"/>
        <v>1.0318284572881</v>
      </c>
      <c r="EN78" s="154">
        <f t="shared" si="18"/>
        <v>0.212072773237551</v>
      </c>
      <c r="EO78" s="154">
        <f t="shared" si="18"/>
        <v>3.06792261306872</v>
      </c>
      <c r="EP78" s="154">
        <f t="shared" si="18"/>
        <v>1.69615282736782</v>
      </c>
      <c r="EQ78" s="154">
        <f t="shared" si="18"/>
        <v>0.268533566957583</v>
      </c>
      <c r="ER78" s="154">
        <f t="shared" si="18"/>
        <v>0.931307036241657</v>
      </c>
      <c r="ES78" s="154">
        <f t="shared" si="18"/>
        <v>1.31192046877987</v>
      </c>
      <c r="ET78" s="154">
        <f t="shared" si="18"/>
        <v>3.70553771404256</v>
      </c>
      <c r="EU78" s="154">
        <f t="shared" si="18"/>
        <v>1.64549567964236</v>
      </c>
      <c r="EV78" s="154">
        <f t="shared" si="18"/>
        <v>1.56486790311724</v>
      </c>
      <c r="EW78" s="154">
        <f t="shared" si="18"/>
        <v>0.498424155831566</v>
      </c>
      <c r="EX78" s="154">
        <f t="shared" si="18"/>
        <v>0.0207400897275709</v>
      </c>
      <c r="EY78" s="154">
        <f t="shared" si="18"/>
        <v>0.307009594197431</v>
      </c>
      <c r="EZ78" s="154">
        <f t="shared" si="18"/>
        <v>0.526113479822123</v>
      </c>
      <c r="FA78" s="154">
        <f t="shared" si="18"/>
        <v>1.64915177527984</v>
      </c>
      <c r="FB78" s="154">
        <f t="shared" si="18"/>
        <v>6.1652202323493</v>
      </c>
      <c r="FC78" s="154">
        <f t="shared" si="18"/>
        <v>2.42565765901101</v>
      </c>
      <c r="FD78" s="154">
        <f t="shared" si="18"/>
        <v>0.622862554280606</v>
      </c>
      <c r="FE78" s="154">
        <f t="shared" si="18"/>
        <v>60.1769334474737</v>
      </c>
      <c r="FF78" s="154">
        <f t="shared" si="18"/>
        <v>2.23344334051951</v>
      </c>
      <c r="FG78" s="154">
        <f t="shared" si="18"/>
        <v>1.57542464986399</v>
      </c>
      <c r="FH78" s="154">
        <f t="shared" si="18"/>
        <v>0.96222707673981</v>
      </c>
      <c r="FI78" s="154">
        <f t="shared" si="18"/>
        <v>6.68110774656684</v>
      </c>
      <c r="FJ78" s="154">
        <f t="shared" si="18"/>
        <v>1.58951809685195</v>
      </c>
      <c r="FK78" s="154">
        <f t="shared" si="18"/>
        <v>4.43726989190437</v>
      </c>
      <c r="FL78" s="154">
        <f t="shared" si="18"/>
        <v>2.14573163599582</v>
      </c>
      <c r="FM78" s="154">
        <f t="shared" si="18"/>
        <v>1.28832719506899</v>
      </c>
      <c r="FN78" s="154">
        <f t="shared" si="18"/>
        <v>3.37005990322571</v>
      </c>
      <c r="FO78" s="154">
        <f t="shared" si="18"/>
        <v>3.14326028289002</v>
      </c>
      <c r="FP78" s="154">
        <f t="shared" si="18"/>
        <v>13.1491728156212</v>
      </c>
      <c r="FQ78" s="154">
        <f t="shared" si="18"/>
        <v>2.47290879615816</v>
      </c>
      <c r="FR78" s="154">
        <f t="shared" si="18"/>
        <v>0.755008947802521</v>
      </c>
      <c r="FS78" s="154">
        <f t="shared" si="18"/>
        <v>1.84255666516078</v>
      </c>
      <c r="FT78" s="154">
        <f t="shared" si="18"/>
        <v>1.33088793263835</v>
      </c>
      <c r="FU78" s="154">
        <f t="shared" si="18"/>
        <v>1.3479927505733</v>
      </c>
      <c r="FV78" s="154">
        <f t="shared" si="18"/>
        <v>1.59873193792121</v>
      </c>
      <c r="FW78" s="154">
        <f t="shared" si="18"/>
        <v>1.05765851291694</v>
      </c>
      <c r="FX78" s="154">
        <f t="shared" si="18"/>
        <v>1.79406543822205</v>
      </c>
      <c r="FY78" s="154">
        <f t="shared" si="18"/>
        <v>3.9923007997743</v>
      </c>
      <c r="FZ78" s="154">
        <f t="shared" si="18"/>
        <v>1.34103936000338</v>
      </c>
      <c r="GA78" s="154">
        <f t="shared" si="18"/>
        <v>8.57228551376378</v>
      </c>
      <c r="GB78" s="154">
        <f t="shared" si="18"/>
        <v>0.437584979006829</v>
      </c>
      <c r="GC78" s="154">
        <f t="shared" si="18"/>
        <v>7.69870694290475</v>
      </c>
      <c r="GD78" s="154">
        <f t="shared" si="18"/>
        <v>6.16514155097029</v>
      </c>
      <c r="GE78" s="154">
        <f t="shared" si="18"/>
        <v>1.14541282082733</v>
      </c>
      <c r="GF78" s="154">
        <f t="shared" si="18"/>
        <v>7.34938686467416</v>
      </c>
      <c r="GG78" s="154">
        <f t="shared" si="18"/>
        <v>0.0209406991632318</v>
      </c>
      <c r="GH78" s="154">
        <f t="shared" si="18"/>
        <v>2.79687144706359</v>
      </c>
      <c r="GI78" s="154">
        <f t="shared" si="18"/>
        <v>3.20515938939302</v>
      </c>
      <c r="GJ78" s="154">
        <f t="shared" si="18"/>
        <v>1.26878160737939</v>
      </c>
      <c r="GK78" s="154">
        <f t="shared" si="18"/>
        <v>5.84489033269599</v>
      </c>
      <c r="GL78" s="154">
        <f t="shared" si="18"/>
        <v>24.9920028890956</v>
      </c>
      <c r="GM78" s="154">
        <f t="shared" si="18"/>
        <v>1.55756859191351</v>
      </c>
      <c r="GN78" s="154">
        <f t="shared" si="18"/>
        <v>9.35713173803598</v>
      </c>
      <c r="GO78" s="154">
        <f t="shared" si="18"/>
        <v>2.52421448449598</v>
      </c>
      <c r="GP78" s="154">
        <f t="shared" si="18"/>
        <v>3.87858210095939</v>
      </c>
      <c r="GQ78" s="154">
        <f t="shared" si="18"/>
        <v>1.16551963839664</v>
      </c>
      <c r="GR78" s="154">
        <f t="shared" si="12"/>
        <v>8.56431892747402</v>
      </c>
      <c r="GS78" s="154">
        <f t="shared" si="12"/>
        <v>3.75329994916505</v>
      </c>
      <c r="GT78" s="154">
        <f t="shared" si="12"/>
        <v>7.76309474787528</v>
      </c>
      <c r="GU78" s="154">
        <f t="shared" si="12"/>
        <v>12.6552488656297</v>
      </c>
      <c r="GV78" s="154">
        <f t="shared" si="12"/>
        <v>2.03384716153279</v>
      </c>
      <c r="GW78" s="154">
        <f t="shared" si="12"/>
        <v>9.39058345882881</v>
      </c>
      <c r="GX78" s="154">
        <f t="shared" si="12"/>
        <v>1.14223899235777</v>
      </c>
      <c r="GY78" s="154">
        <f t="shared" si="12"/>
        <v>36.2080734655584</v>
      </c>
      <c r="GZ78" s="154">
        <f t="shared" si="12"/>
        <v>5.67135464098451</v>
      </c>
      <c r="HA78" s="154">
        <f t="shared" si="12"/>
        <v>3.73880837413782</v>
      </c>
      <c r="HB78" s="154">
        <f t="shared" si="12"/>
        <v>0.758323102973908</v>
      </c>
      <c r="HC78" s="154">
        <f t="shared" si="12"/>
        <v>20.4285775017248</v>
      </c>
      <c r="HD78" s="154">
        <f t="shared" si="12"/>
        <v>2.07459286910782</v>
      </c>
      <c r="HE78" s="154">
        <f t="shared" si="12"/>
        <v>6.84913647495574</v>
      </c>
      <c r="HF78" s="154">
        <f t="shared" si="12"/>
        <v>41.7027629733127</v>
      </c>
      <c r="HG78" s="154">
        <f t="shared" si="12"/>
        <v>2.78530920324139</v>
      </c>
      <c r="HH78" s="154">
        <f t="shared" si="12"/>
        <v>0.0798236641833196</v>
      </c>
      <c r="HI78" s="154">
        <f t="shared" si="12"/>
        <v>1.34496063261705</v>
      </c>
      <c r="HJ78" s="154">
        <f t="shared" si="12"/>
        <v>4.19401385515242</v>
      </c>
      <c r="HK78" s="154">
        <f t="shared" si="12"/>
        <v>20.7968862325231</v>
      </c>
      <c r="HL78" s="154">
        <f t="shared" si="12"/>
        <v>8.49572642989053</v>
      </c>
      <c r="HM78" s="154">
        <f t="shared" si="12"/>
        <v>0.969168532327867</v>
      </c>
      <c r="HN78" s="154">
        <f t="shared" si="12"/>
        <v>23.5668802080805</v>
      </c>
      <c r="HO78" s="154">
        <f t="shared" si="12"/>
        <v>2.69155106770635</v>
      </c>
      <c r="HP78" s="154">
        <f t="shared" si="12"/>
        <v>0.951614627784432</v>
      </c>
      <c r="HQ78" s="154">
        <f t="shared" si="12"/>
        <v>5.35279056956462</v>
      </c>
      <c r="HR78" s="154">
        <f t="shared" si="12"/>
        <v>5.76747752572622</v>
      </c>
      <c r="HS78" s="154">
        <f t="shared" si="12"/>
        <v>1.13234271299294</v>
      </c>
      <c r="HT78" s="154">
        <f t="shared" si="12"/>
        <v>4.7405058951537</v>
      </c>
      <c r="HU78" s="154">
        <f t="shared" si="12"/>
        <v>11.9188338362312</v>
      </c>
      <c r="HV78" s="154">
        <f t="shared" si="12"/>
        <v>6.14276167309164</v>
      </c>
      <c r="HW78" s="154">
        <f t="shared" si="12"/>
        <v>1.37312968290347</v>
      </c>
      <c r="HX78" s="154">
        <f t="shared" si="12"/>
        <v>14.4358229661389</v>
      </c>
      <c r="HY78" s="154">
        <f t="shared" si="12"/>
        <v>5.74982452594427</v>
      </c>
      <c r="HZ78" s="154">
        <f t="shared" si="12"/>
        <v>11.2948945472385</v>
      </c>
      <c r="IA78" s="154">
        <f t="shared" si="12"/>
        <v>20.6821072270756</v>
      </c>
      <c r="IB78" s="154">
        <f t="shared" si="12"/>
        <v>0.270952508882967</v>
      </c>
      <c r="IC78" s="154">
        <f t="shared" si="12"/>
        <v>0.0184858292634218</v>
      </c>
      <c r="ID78" s="154">
        <f t="shared" si="12"/>
        <v>2.24499286465798</v>
      </c>
      <c r="IE78" s="154">
        <f t="shared" si="12"/>
        <v>6.76982636112814</v>
      </c>
      <c r="IF78" s="154">
        <f t="shared" si="12"/>
        <v>13.6268166467634</v>
      </c>
      <c r="IG78" s="154">
        <f t="shared" si="12"/>
        <v>11.7291284985315</v>
      </c>
      <c r="IH78" s="154">
        <f t="shared" si="12"/>
        <v>20.7576760297045</v>
      </c>
      <c r="II78" s="154">
        <f t="shared" si="12"/>
        <v>2.47803603622526</v>
      </c>
      <c r="IJ78" s="154">
        <f t="shared" si="12"/>
        <v>36.7379353877763</v>
      </c>
      <c r="IK78" s="154">
        <f t="shared" si="12"/>
        <v>4.26986547862041</v>
      </c>
      <c r="IL78" s="154">
        <f t="shared" si="12"/>
        <v>3.17645623375142</v>
      </c>
      <c r="IM78" s="154">
        <f t="shared" si="12"/>
        <v>4.26780560250066</v>
      </c>
      <c r="IN78" s="154">
        <f t="shared" si="12"/>
        <v>8.88552693092144</v>
      </c>
    </row>
    <row r="79" ht="18" spans="1:135">
      <c r="A79" s="137" t="s">
        <v>827</v>
      </c>
      <c r="B79" s="15" t="e">
        <f t="shared" si="6"/>
        <v>#N/A</v>
      </c>
      <c r="C79" s="172">
        <f t="shared" si="13"/>
        <v>116.875097837333</v>
      </c>
      <c r="D79" s="171" t="e">
        <f t="shared" ref="D79:D85" si="19">E79/$E$56</f>
        <v>#N/A</v>
      </c>
      <c r="E79" s="138" t="e">
        <f t="shared" si="7"/>
        <v>#N/A</v>
      </c>
      <c r="F79" s="154">
        <f t="shared" ref="F79:BQ81" si="20">+F63*F$56</f>
        <v>174.37325377535</v>
      </c>
      <c r="G79" s="154">
        <f t="shared" si="20"/>
        <v>116.701109468253</v>
      </c>
      <c r="H79" s="154">
        <f t="shared" si="20"/>
        <v>15.4634543740069</v>
      </c>
      <c r="I79" s="154">
        <f t="shared" si="20"/>
        <v>3.823335911328</v>
      </c>
      <c r="J79" s="154">
        <f t="shared" si="20"/>
        <v>18.1091694531562</v>
      </c>
      <c r="K79" s="154">
        <f t="shared" si="20"/>
        <v>2.6949487130946</v>
      </c>
      <c r="L79" s="154">
        <f t="shared" si="20"/>
        <v>42.6835266175709</v>
      </c>
      <c r="M79" s="154">
        <f t="shared" si="20"/>
        <v>9.29702784280386</v>
      </c>
      <c r="N79" s="154">
        <f t="shared" si="20"/>
        <v>12.9980415119388</v>
      </c>
      <c r="O79" s="154">
        <f t="shared" si="20"/>
        <v>12.7333728946152</v>
      </c>
      <c r="P79" s="154">
        <f t="shared" si="20"/>
        <v>34.0453236202031</v>
      </c>
      <c r="Q79" s="154">
        <f t="shared" si="20"/>
        <v>6.93151450096948</v>
      </c>
      <c r="R79" s="154">
        <f t="shared" si="20"/>
        <v>11.6222851545792</v>
      </c>
      <c r="S79" s="154">
        <f t="shared" si="20"/>
        <v>17.5161859655564</v>
      </c>
      <c r="T79" s="154">
        <f t="shared" si="20"/>
        <v>9.82555176039769</v>
      </c>
      <c r="U79" s="154">
        <f t="shared" si="20"/>
        <v>4.82029004593133</v>
      </c>
      <c r="V79" s="154">
        <f t="shared" si="20"/>
        <v>8.54983590894545</v>
      </c>
      <c r="W79" s="154">
        <f t="shared" si="20"/>
        <v>14.8783279589895</v>
      </c>
      <c r="X79" s="154">
        <f t="shared" si="20"/>
        <v>14.1613318411296</v>
      </c>
      <c r="Y79" s="154">
        <f t="shared" si="20"/>
        <v>11.6970483898641</v>
      </c>
      <c r="Z79" s="154">
        <f t="shared" si="20"/>
        <v>5.84064866092985</v>
      </c>
      <c r="AA79" s="154">
        <f t="shared" si="20"/>
        <v>14.8559160771424</v>
      </c>
      <c r="AB79" s="154" t="e">
        <f t="shared" si="20"/>
        <v>#N/A</v>
      </c>
      <c r="AC79" s="154">
        <f t="shared" si="20"/>
        <v>32.6518756916613</v>
      </c>
      <c r="AD79" s="154">
        <f t="shared" si="20"/>
        <v>6.13432007103366</v>
      </c>
      <c r="AE79" s="154">
        <f t="shared" si="20"/>
        <v>52.3255680325827</v>
      </c>
      <c r="AF79" s="154">
        <f t="shared" si="20"/>
        <v>8.22357067338397</v>
      </c>
      <c r="AG79" s="154">
        <f t="shared" si="20"/>
        <v>21.8745530372751</v>
      </c>
      <c r="AH79" s="154">
        <f t="shared" si="20"/>
        <v>10.6765850416924</v>
      </c>
      <c r="AI79" s="154">
        <f t="shared" si="20"/>
        <v>43.2294300267733</v>
      </c>
      <c r="AJ79" s="154">
        <f t="shared" si="20"/>
        <v>4.2869092982944</v>
      </c>
      <c r="AK79" s="154">
        <f t="shared" si="20"/>
        <v>1.64854332153757</v>
      </c>
      <c r="AL79" s="154">
        <f t="shared" si="20"/>
        <v>4.22353701686382</v>
      </c>
      <c r="AM79" s="154">
        <f t="shared" si="20"/>
        <v>30.2512351821022</v>
      </c>
      <c r="AN79" s="154">
        <f t="shared" si="20"/>
        <v>68.130244885668</v>
      </c>
      <c r="AO79" s="154">
        <f t="shared" si="20"/>
        <v>26.5843289195819</v>
      </c>
      <c r="AP79" s="154">
        <f t="shared" si="20"/>
        <v>13.8220670730652</v>
      </c>
      <c r="AQ79" s="154">
        <f t="shared" si="20"/>
        <v>5.20429010470947</v>
      </c>
      <c r="AR79" s="154">
        <f t="shared" si="20"/>
        <v>26.7696029339639</v>
      </c>
      <c r="AS79" s="154">
        <f t="shared" si="20"/>
        <v>46.0895619649832</v>
      </c>
      <c r="AT79" s="154">
        <f t="shared" si="20"/>
        <v>4.35099758605784</v>
      </c>
      <c r="AU79" s="154">
        <f t="shared" si="20"/>
        <v>21.160741459338</v>
      </c>
      <c r="AV79" s="154">
        <f t="shared" si="20"/>
        <v>11.3300670590174</v>
      </c>
      <c r="AW79" s="154">
        <f t="shared" si="20"/>
        <v>59.0987994625168</v>
      </c>
      <c r="AX79" s="154">
        <f t="shared" si="20"/>
        <v>18.5132300239421</v>
      </c>
      <c r="AY79" s="154">
        <f t="shared" si="20"/>
        <v>990.9213666967</v>
      </c>
      <c r="AZ79" s="154">
        <f t="shared" si="20"/>
        <v>99.1221413803742</v>
      </c>
      <c r="BA79" s="154">
        <f t="shared" si="20"/>
        <v>206.407611696426</v>
      </c>
      <c r="BB79" s="154">
        <f t="shared" si="20"/>
        <v>27.7746538163532</v>
      </c>
      <c r="BC79" s="154">
        <f t="shared" si="20"/>
        <v>35.3971183714589</v>
      </c>
      <c r="BD79" s="154">
        <f t="shared" si="20"/>
        <v>116.592289046552</v>
      </c>
      <c r="BE79" s="154">
        <f t="shared" si="20"/>
        <v>15.0409851748816</v>
      </c>
      <c r="BF79" s="154">
        <f t="shared" si="20"/>
        <v>35.3259971782527</v>
      </c>
      <c r="BG79" s="154">
        <f t="shared" si="20"/>
        <v>10.7809666095613</v>
      </c>
      <c r="BH79" s="154">
        <f t="shared" si="20"/>
        <v>21.7595809185238</v>
      </c>
      <c r="BI79" s="154">
        <f t="shared" si="20"/>
        <v>14.2088525448358</v>
      </c>
      <c r="BJ79" s="154">
        <f t="shared" si="20"/>
        <v>0.620733878001154</v>
      </c>
      <c r="BK79" s="154">
        <f t="shared" si="20"/>
        <v>49.2246093269749</v>
      </c>
      <c r="BL79" s="154">
        <f t="shared" si="20"/>
        <v>27.8976082503536</v>
      </c>
      <c r="BM79" s="154">
        <f t="shared" si="20"/>
        <v>17.6536425846685</v>
      </c>
      <c r="BN79" s="154">
        <f t="shared" si="20"/>
        <v>4.11187114077411</v>
      </c>
      <c r="BO79" s="154">
        <f t="shared" si="20"/>
        <v>120.676281610673</v>
      </c>
      <c r="BP79" s="154">
        <f t="shared" si="20"/>
        <v>23.7024829461695</v>
      </c>
      <c r="BQ79" s="154">
        <f t="shared" si="20"/>
        <v>35.4071855982644</v>
      </c>
      <c r="BR79" s="154">
        <f t="shared" si="15"/>
        <v>27.9006355984202</v>
      </c>
      <c r="BS79" s="154">
        <f t="shared" si="15"/>
        <v>15.0494143060821</v>
      </c>
      <c r="BT79" s="154">
        <f t="shared" si="17"/>
        <v>63.7605606505342</v>
      </c>
      <c r="BU79" s="154">
        <f t="shared" si="17"/>
        <v>7.01646574983188</v>
      </c>
      <c r="BV79" s="154">
        <f t="shared" si="17"/>
        <v>19.117508335097</v>
      </c>
      <c r="BW79" s="154">
        <f t="shared" si="17"/>
        <v>81.8208092583564</v>
      </c>
      <c r="BX79" s="154">
        <f t="shared" si="17"/>
        <v>12.7741137468674</v>
      </c>
      <c r="BY79" s="154">
        <f t="shared" si="17"/>
        <v>21.3542918469895</v>
      </c>
      <c r="BZ79" s="154">
        <f t="shared" si="17"/>
        <v>27.2337412947134</v>
      </c>
      <c r="CA79" s="154">
        <f t="shared" si="17"/>
        <v>7.39982281477439</v>
      </c>
      <c r="CB79" s="154">
        <f t="shared" si="17"/>
        <v>76.2465817839921</v>
      </c>
      <c r="CC79" s="154">
        <f t="shared" si="17"/>
        <v>9.00837083841815</v>
      </c>
      <c r="CD79" s="154">
        <f t="shared" si="17"/>
        <v>32.691627887988</v>
      </c>
      <c r="CE79" s="154">
        <f t="shared" si="17"/>
        <v>37.0052094455748</v>
      </c>
      <c r="CF79" s="154">
        <f t="shared" si="17"/>
        <v>19.5258358843177</v>
      </c>
      <c r="CG79" s="154">
        <f t="shared" si="17"/>
        <v>20.6732050277173</v>
      </c>
      <c r="CH79" s="154">
        <f t="shared" si="17"/>
        <v>19.3004473387221</v>
      </c>
      <c r="CI79" s="154">
        <f t="shared" si="17"/>
        <v>21.744712057969</v>
      </c>
      <c r="CJ79" s="154">
        <f t="shared" si="17"/>
        <v>91.1156895425091</v>
      </c>
      <c r="CK79" s="154">
        <f t="shared" si="17"/>
        <v>10.8251179953676</v>
      </c>
      <c r="CL79" s="154">
        <f t="shared" si="17"/>
        <v>39.3505740571939</v>
      </c>
      <c r="CM79" s="154">
        <f t="shared" si="17"/>
        <v>57.7038006988536</v>
      </c>
      <c r="CN79" s="154">
        <f t="shared" si="17"/>
        <v>31.3845899701513</v>
      </c>
      <c r="CO79" s="154">
        <f t="shared" si="17"/>
        <v>61.4989178487414</v>
      </c>
      <c r="CP79" s="154">
        <f t="shared" si="17"/>
        <v>23.8213925752441</v>
      </c>
      <c r="CQ79" s="154">
        <f t="shared" si="17"/>
        <v>29.314432593803</v>
      </c>
      <c r="CR79" s="154">
        <f t="shared" si="17"/>
        <v>26.5692764848827</v>
      </c>
      <c r="CS79" s="154">
        <f t="shared" si="17"/>
        <v>42.5810319012693</v>
      </c>
      <c r="CT79" s="154">
        <f t="shared" si="17"/>
        <v>32.9409925235702</v>
      </c>
      <c r="CU79" s="154">
        <f t="shared" si="17"/>
        <v>29.3658331284769</v>
      </c>
      <c r="CV79" s="154">
        <f t="shared" si="17"/>
        <v>48.8576751240084</v>
      </c>
      <c r="CW79" s="154">
        <f t="shared" si="17"/>
        <v>332.931199751382</v>
      </c>
      <c r="CX79" s="154">
        <f t="shared" si="17"/>
        <v>184.672673260256</v>
      </c>
      <c r="CY79" s="154">
        <f t="shared" si="17"/>
        <v>31.0678644919726</v>
      </c>
      <c r="CZ79" s="154">
        <f t="shared" si="17"/>
        <v>182.976744867366</v>
      </c>
      <c r="DA79" s="154">
        <f t="shared" si="17"/>
        <v>1.2793281457382</v>
      </c>
      <c r="DB79" s="154">
        <f t="shared" si="17"/>
        <v>16.107567761107</v>
      </c>
      <c r="DC79" s="154">
        <f t="shared" si="17"/>
        <v>63.3377717787938</v>
      </c>
      <c r="DD79" s="154">
        <f t="shared" si="17"/>
        <v>89.2956586049733</v>
      </c>
      <c r="DE79" s="154">
        <f t="shared" si="17"/>
        <v>108.363192782907</v>
      </c>
      <c r="DF79" s="154">
        <f t="shared" si="17"/>
        <v>154.733068880241</v>
      </c>
      <c r="DG79" s="154">
        <f t="shared" si="17"/>
        <v>40.1305659843173</v>
      </c>
      <c r="DH79" s="154">
        <f t="shared" si="17"/>
        <v>12.6911073916168</v>
      </c>
      <c r="DI79" s="154">
        <f t="shared" si="17"/>
        <v>57.1659509515781</v>
      </c>
      <c r="DJ79" s="154">
        <f t="shared" si="17"/>
        <v>3.34692240233738</v>
      </c>
      <c r="DK79" s="154">
        <f t="shared" si="17"/>
        <v>3.89280717682547</v>
      </c>
      <c r="DL79" s="154">
        <f t="shared" si="17"/>
        <v>19.8321170110475</v>
      </c>
      <c r="DM79" s="154">
        <f t="shared" si="17"/>
        <v>47.0491530078106</v>
      </c>
      <c r="DN79" s="154">
        <f t="shared" si="17"/>
        <v>3.09605045481888</v>
      </c>
      <c r="DO79" s="154">
        <f t="shared" si="17"/>
        <v>48.2776900273816</v>
      </c>
      <c r="DP79" s="154">
        <f t="shared" si="17"/>
        <v>44.102864003343</v>
      </c>
      <c r="DQ79" s="154">
        <f t="shared" si="17"/>
        <v>0.139234137812261</v>
      </c>
      <c r="DR79" s="154">
        <f t="shared" si="17"/>
        <v>17.3439656129486</v>
      </c>
      <c r="DS79" s="154">
        <f t="shared" si="17"/>
        <v>6.14091972545567</v>
      </c>
      <c r="DT79" s="154">
        <f t="shared" si="17"/>
        <v>10.4061051503175</v>
      </c>
      <c r="DU79" s="154">
        <f t="shared" si="17"/>
        <v>6.92844576618004</v>
      </c>
      <c r="DV79" s="154">
        <f t="shared" si="17"/>
        <v>79.6451150562588</v>
      </c>
      <c r="DW79" s="154">
        <f t="shared" si="17"/>
        <v>31.6373763566807</v>
      </c>
      <c r="DX79" s="154">
        <f t="shared" si="17"/>
        <v>22.1619182818116</v>
      </c>
      <c r="DY79" s="154">
        <f t="shared" si="17"/>
        <v>179.264923549387</v>
      </c>
      <c r="DZ79" s="154">
        <f t="shared" si="17"/>
        <v>136.09270566173</v>
      </c>
      <c r="EA79" s="154">
        <f t="shared" si="17"/>
        <v>43.0667349009153</v>
      </c>
      <c r="EB79" s="154">
        <f t="shared" si="17"/>
        <v>31.1978381613968</v>
      </c>
      <c r="EC79" s="154">
        <f t="shared" si="17"/>
        <v>29.9020374646677</v>
      </c>
      <c r="ED79" s="154">
        <f t="shared" si="17"/>
        <v>66.6876817942471</v>
      </c>
      <c r="EE79" s="154">
        <f t="shared" si="17"/>
        <v>29.2643006500699</v>
      </c>
    </row>
    <row r="80" ht="18" spans="1:135">
      <c r="A80" s="137" t="s">
        <v>828</v>
      </c>
      <c r="B80" s="15" t="e">
        <f t="shared" si="6"/>
        <v>#N/A</v>
      </c>
      <c r="C80" s="143">
        <f t="shared" si="13"/>
        <v>118.998813854048</v>
      </c>
      <c r="D80" s="171" t="e">
        <f t="shared" si="19"/>
        <v>#N/A</v>
      </c>
      <c r="E80" s="138" t="e">
        <f t="shared" si="7"/>
        <v>#N/A</v>
      </c>
      <c r="F80" s="154">
        <f t="shared" si="20"/>
        <v>197.497010603791</v>
      </c>
      <c r="G80" s="154">
        <f t="shared" si="20"/>
        <v>153.399328317291</v>
      </c>
      <c r="H80" s="154">
        <f t="shared" si="20"/>
        <v>15.9905487440756</v>
      </c>
      <c r="I80" s="154">
        <f t="shared" si="20"/>
        <v>3.91055634407718</v>
      </c>
      <c r="J80" s="154">
        <f t="shared" si="20"/>
        <v>17.7008490594641</v>
      </c>
      <c r="K80" s="154">
        <f t="shared" si="20"/>
        <v>2.65063957302832</v>
      </c>
      <c r="L80" s="154">
        <f t="shared" si="20"/>
        <v>45.2750764060332</v>
      </c>
      <c r="M80" s="154">
        <f t="shared" si="20"/>
        <v>8.39880291067247</v>
      </c>
      <c r="N80" s="154">
        <f t="shared" si="20"/>
        <v>12.1258787745206</v>
      </c>
      <c r="O80" s="154">
        <f t="shared" si="20"/>
        <v>13.22787316651</v>
      </c>
      <c r="P80" s="154">
        <f t="shared" si="20"/>
        <v>33.6732803006452</v>
      </c>
      <c r="Q80" s="154">
        <f t="shared" si="20"/>
        <v>6.7009206050022</v>
      </c>
      <c r="R80" s="154">
        <f t="shared" si="20"/>
        <v>11.4731748582966</v>
      </c>
      <c r="S80" s="154">
        <f t="shared" si="20"/>
        <v>18.10997316777</v>
      </c>
      <c r="T80" s="154">
        <f t="shared" si="20"/>
        <v>9.92959368262101</v>
      </c>
      <c r="U80" s="154">
        <f t="shared" si="20"/>
        <v>5.33462569185824</v>
      </c>
      <c r="V80" s="154">
        <f t="shared" si="20"/>
        <v>8.65622071279048</v>
      </c>
      <c r="W80" s="154">
        <f t="shared" si="20"/>
        <v>15.4827115274913</v>
      </c>
      <c r="X80" s="154">
        <f t="shared" si="20"/>
        <v>15.1851427686865</v>
      </c>
      <c r="Y80" s="154">
        <f t="shared" si="20"/>
        <v>11.9898889798704</v>
      </c>
      <c r="Z80" s="154">
        <f t="shared" si="20"/>
        <v>6.37158871971133</v>
      </c>
      <c r="AA80" s="154">
        <f t="shared" si="20"/>
        <v>15.0712544199723</v>
      </c>
      <c r="AB80" s="154" t="e">
        <f t="shared" si="20"/>
        <v>#N/A</v>
      </c>
      <c r="AC80" s="154">
        <f t="shared" si="20"/>
        <v>35.8762628986367</v>
      </c>
      <c r="AD80" s="154">
        <f t="shared" si="20"/>
        <v>6.22662266888239</v>
      </c>
      <c r="AE80" s="154">
        <f t="shared" si="20"/>
        <v>50.4221851211187</v>
      </c>
      <c r="AF80" s="154">
        <f t="shared" si="20"/>
        <v>8.20570873514381</v>
      </c>
      <c r="AG80" s="154">
        <f t="shared" si="20"/>
        <v>20.7138208106514</v>
      </c>
      <c r="AH80" s="154">
        <f t="shared" si="20"/>
        <v>11.6091910655494</v>
      </c>
      <c r="AI80" s="154">
        <f t="shared" si="20"/>
        <v>45.7899149301787</v>
      </c>
      <c r="AJ80" s="154">
        <f t="shared" si="20"/>
        <v>4.53101090820831</v>
      </c>
      <c r="AK80" s="154">
        <f t="shared" si="20"/>
        <v>1.68191651433231</v>
      </c>
      <c r="AL80" s="154">
        <f t="shared" si="20"/>
        <v>4.5893047747873</v>
      </c>
      <c r="AM80" s="154">
        <f t="shared" si="20"/>
        <v>31.6122147825876</v>
      </c>
      <c r="AN80" s="154">
        <f t="shared" si="20"/>
        <v>72.1440887074572</v>
      </c>
      <c r="AO80" s="154">
        <f t="shared" si="20"/>
        <v>23.1372714997456</v>
      </c>
      <c r="AP80" s="154">
        <f t="shared" si="20"/>
        <v>13.4882601309728</v>
      </c>
      <c r="AQ80" s="154">
        <f t="shared" si="20"/>
        <v>5.96688423967547</v>
      </c>
      <c r="AR80" s="154">
        <f t="shared" si="20"/>
        <v>23.4186496538315</v>
      </c>
      <c r="AS80" s="154">
        <f t="shared" si="20"/>
        <v>45.5294571017355</v>
      </c>
      <c r="AT80" s="154">
        <f t="shared" si="20"/>
        <v>3.76775135563743</v>
      </c>
      <c r="AU80" s="154">
        <f t="shared" si="20"/>
        <v>23.0772509722181</v>
      </c>
      <c r="AV80" s="154">
        <f t="shared" si="20"/>
        <v>10.8960522728743</v>
      </c>
      <c r="AW80" s="154">
        <f t="shared" si="20"/>
        <v>75.3194058331695</v>
      </c>
      <c r="AX80" s="154">
        <f t="shared" si="20"/>
        <v>18.5640915387997</v>
      </c>
      <c r="AY80" s="154">
        <f t="shared" si="20"/>
        <v>843.649986612219</v>
      </c>
      <c r="AZ80" s="154">
        <f t="shared" si="20"/>
        <v>115.904667896635</v>
      </c>
      <c r="BA80" s="154">
        <f t="shared" si="20"/>
        <v>183.817845326927</v>
      </c>
      <c r="BB80" s="154">
        <f t="shared" si="20"/>
        <v>28.6541599218352</v>
      </c>
      <c r="BC80" s="154">
        <f t="shared" si="20"/>
        <v>42.1259317148511</v>
      </c>
      <c r="BD80" s="154">
        <f t="shared" si="20"/>
        <v>112.545313331155</v>
      </c>
      <c r="BE80" s="154">
        <f t="shared" si="20"/>
        <v>14.0215120644702</v>
      </c>
      <c r="BF80" s="154">
        <f t="shared" si="20"/>
        <v>34.2682863841387</v>
      </c>
      <c r="BG80" s="154">
        <f t="shared" si="20"/>
        <v>9.34552177585319</v>
      </c>
      <c r="BH80" s="154">
        <f t="shared" si="20"/>
        <v>19.3835097329753</v>
      </c>
      <c r="BI80" s="154">
        <f t="shared" si="20"/>
        <v>14.5862009579978</v>
      </c>
      <c r="BJ80" s="154">
        <f t="shared" si="20"/>
        <v>0.525716692932931</v>
      </c>
      <c r="BK80" s="154">
        <f t="shared" si="20"/>
        <v>41.3991194058863</v>
      </c>
      <c r="BL80" s="154">
        <f t="shared" si="20"/>
        <v>30.4367242104325</v>
      </c>
      <c r="BM80" s="154">
        <f t="shared" si="20"/>
        <v>18.3931646716814</v>
      </c>
      <c r="BN80" s="154">
        <f t="shared" si="20"/>
        <v>3.96661727281894</v>
      </c>
      <c r="BO80" s="154">
        <f t="shared" si="20"/>
        <v>118.252018174825</v>
      </c>
      <c r="BP80" s="154">
        <f t="shared" si="20"/>
        <v>21.1844780636573</v>
      </c>
      <c r="BQ80" s="154">
        <f t="shared" si="20"/>
        <v>35.7634291197768</v>
      </c>
      <c r="BR80" s="154">
        <f t="shared" si="15"/>
        <v>28.460237000923</v>
      </c>
      <c r="BS80" s="154">
        <f t="shared" si="15"/>
        <v>14.1861379631362</v>
      </c>
      <c r="BT80" s="154">
        <f t="shared" si="17"/>
        <v>60.87160393177</v>
      </c>
      <c r="BU80" s="154">
        <f t="shared" si="17"/>
        <v>7.32868179505773</v>
      </c>
      <c r="BV80" s="154">
        <f t="shared" si="17"/>
        <v>16.1779341380352</v>
      </c>
      <c r="BW80" s="154">
        <f t="shared" si="17"/>
        <v>77.7168552689224</v>
      </c>
      <c r="BX80" s="154">
        <f t="shared" si="17"/>
        <v>12.2292715679943</v>
      </c>
      <c r="BY80" s="154">
        <f t="shared" si="17"/>
        <v>21.2763244337891</v>
      </c>
      <c r="BZ80" s="154">
        <f t="shared" si="17"/>
        <v>21.3058483106772</v>
      </c>
      <c r="CA80" s="154">
        <f t="shared" si="17"/>
        <v>7.97896118519398</v>
      </c>
      <c r="CB80" s="154">
        <f t="shared" si="17"/>
        <v>66.6798355529205</v>
      </c>
      <c r="CC80" s="154">
        <f t="shared" si="17"/>
        <v>8.44994793722388</v>
      </c>
      <c r="CD80" s="154">
        <f t="shared" si="17"/>
        <v>36.2160942619246</v>
      </c>
      <c r="CE80" s="154">
        <f t="shared" si="17"/>
        <v>38.8148533789616</v>
      </c>
      <c r="CF80" s="154">
        <f t="shared" si="17"/>
        <v>20.3452297807833</v>
      </c>
      <c r="CG80" s="154">
        <f t="shared" si="17"/>
        <v>20.8197396806032</v>
      </c>
      <c r="CH80" s="154">
        <f t="shared" si="17"/>
        <v>19.2636973287832</v>
      </c>
      <c r="CI80" s="154">
        <f t="shared" si="17"/>
        <v>21.0445859418131</v>
      </c>
      <c r="CJ80" s="154">
        <f t="shared" si="17"/>
        <v>95.3957121544976</v>
      </c>
      <c r="CK80" s="154">
        <f t="shared" si="17"/>
        <v>11.7828352213755</v>
      </c>
      <c r="CL80" s="154">
        <f t="shared" si="17"/>
        <v>25.4004303305293</v>
      </c>
      <c r="CM80" s="154">
        <f t="shared" si="17"/>
        <v>70.3029070955644</v>
      </c>
      <c r="CN80" s="154">
        <f t="shared" si="17"/>
        <v>33.6473489809738</v>
      </c>
      <c r="CO80" s="154">
        <f t="shared" si="17"/>
        <v>52.2249553166531</v>
      </c>
      <c r="CP80" s="154">
        <f t="shared" si="17"/>
        <v>34.5002170772394</v>
      </c>
      <c r="CQ80" s="154">
        <f t="shared" si="17"/>
        <v>28.3455082815909</v>
      </c>
      <c r="CR80" s="154">
        <f t="shared" si="17"/>
        <v>30.4348871832063</v>
      </c>
      <c r="CS80" s="154">
        <f t="shared" si="17"/>
        <v>43.5877867593481</v>
      </c>
      <c r="CT80" s="154">
        <f t="shared" si="17"/>
        <v>32.603373707129</v>
      </c>
      <c r="CU80" s="154">
        <f t="shared" si="17"/>
        <v>29.1159207769442</v>
      </c>
      <c r="CV80" s="154">
        <f t="shared" si="17"/>
        <v>49.39538001988</v>
      </c>
      <c r="CW80" s="154">
        <f t="shared" si="17"/>
        <v>313.548697038469</v>
      </c>
      <c r="CX80" s="154">
        <f t="shared" si="17"/>
        <v>156.094256204338</v>
      </c>
      <c r="CY80" s="154">
        <f t="shared" si="17"/>
        <v>29.5489782147414</v>
      </c>
      <c r="CZ80" s="154">
        <f t="shared" si="17"/>
        <v>162.745647534236</v>
      </c>
      <c r="DA80" s="154">
        <f t="shared" si="17"/>
        <v>0.659690096235477</v>
      </c>
      <c r="DB80" s="154">
        <f t="shared" si="17"/>
        <v>18.1961767306168</v>
      </c>
      <c r="DC80" s="154">
        <f t="shared" si="17"/>
        <v>79.426614423057</v>
      </c>
      <c r="DD80" s="154">
        <f t="shared" si="17"/>
        <v>104.685425896063</v>
      </c>
      <c r="DE80" s="154">
        <f t="shared" si="17"/>
        <v>102.820169341229</v>
      </c>
      <c r="DF80" s="154">
        <f t="shared" si="17"/>
        <v>162.555345696391</v>
      </c>
      <c r="DG80" s="154">
        <f t="shared" si="17"/>
        <v>40.3120693228391</v>
      </c>
      <c r="DH80" s="154">
        <f t="shared" si="17"/>
        <v>11.2127138885519</v>
      </c>
      <c r="DI80" s="154">
        <f t="shared" si="17"/>
        <v>33.4623452916424</v>
      </c>
      <c r="DJ80" s="154">
        <f t="shared" si="17"/>
        <v>3.23989784805652</v>
      </c>
      <c r="DK80" s="154">
        <f t="shared" si="17"/>
        <v>4.06144128734245</v>
      </c>
      <c r="DL80" s="154">
        <f t="shared" si="17"/>
        <v>21.6104945028814</v>
      </c>
      <c r="DM80" s="154">
        <f t="shared" si="17"/>
        <v>48.29755717067</v>
      </c>
      <c r="DN80" s="154">
        <f t="shared" si="17"/>
        <v>3.27886796626841</v>
      </c>
      <c r="DO80" s="154">
        <f t="shared" si="17"/>
        <v>49.6310907249157</v>
      </c>
      <c r="DP80" s="154">
        <f t="shared" si="17"/>
        <v>36.8181635106384</v>
      </c>
      <c r="DQ80" s="154">
        <f t="shared" si="17"/>
        <v>0.122613566522424</v>
      </c>
      <c r="DR80" s="154">
        <f t="shared" si="17"/>
        <v>18.8476952012276</v>
      </c>
      <c r="DS80" s="154">
        <f t="shared" si="17"/>
        <v>6.01215117324805</v>
      </c>
      <c r="DT80" s="154">
        <f t="shared" si="17"/>
        <v>9.8473694555079</v>
      </c>
      <c r="DU80" s="154">
        <f t="shared" si="17"/>
        <v>6.66065646685628</v>
      </c>
      <c r="DV80" s="154">
        <f t="shared" si="17"/>
        <v>99.4179128804323</v>
      </c>
      <c r="DW80" s="154">
        <f t="shared" si="17"/>
        <v>30.337587044103</v>
      </c>
      <c r="DX80" s="154">
        <f t="shared" si="17"/>
        <v>18.318602106494</v>
      </c>
      <c r="DY80" s="154">
        <f t="shared" si="17"/>
        <v>191.934520051624</v>
      </c>
      <c r="DZ80" s="154">
        <f t="shared" si="17"/>
        <v>144.107034391165</v>
      </c>
      <c r="EA80" s="154">
        <f t="shared" si="17"/>
        <v>32.0656295084308</v>
      </c>
      <c r="EB80" s="154">
        <f t="shared" si="17"/>
        <v>24.0776842702248</v>
      </c>
      <c r="EC80" s="154">
        <f t="shared" si="17"/>
        <v>26.0377118496981</v>
      </c>
      <c r="ED80" s="154">
        <f t="shared" si="17"/>
        <v>65.9010193242975</v>
      </c>
      <c r="EE80" s="154">
        <f t="shared" si="17"/>
        <v>21.0911450955791</v>
      </c>
    </row>
    <row r="81" ht="18" spans="1:135">
      <c r="A81" s="137" t="s">
        <v>829</v>
      </c>
      <c r="B81" s="15" t="e">
        <f t="shared" si="6"/>
        <v>#N/A</v>
      </c>
      <c r="C81" s="143">
        <f t="shared" si="13"/>
        <v>117.789893891042</v>
      </c>
      <c r="D81" s="171" t="e">
        <f t="shared" si="19"/>
        <v>#N/A</v>
      </c>
      <c r="E81" s="138" t="e">
        <f t="shared" si="7"/>
        <v>#N/A</v>
      </c>
      <c r="F81" s="154">
        <f>+F65*F$56</f>
        <v>211.175473226658</v>
      </c>
      <c r="G81" s="154">
        <f t="shared" si="20"/>
        <v>147.546662352241</v>
      </c>
      <c r="H81" s="154">
        <f t="shared" si="20"/>
        <v>19.1975443749916</v>
      </c>
      <c r="I81" s="154">
        <f t="shared" si="20"/>
        <v>3.91583787616225</v>
      </c>
      <c r="J81" s="154">
        <f t="shared" si="20"/>
        <v>16.9375822793541</v>
      </c>
      <c r="K81" s="154">
        <f t="shared" si="20"/>
        <v>2.50948147649407</v>
      </c>
      <c r="L81" s="154">
        <f t="shared" si="20"/>
        <v>41.3466697888932</v>
      </c>
      <c r="M81" s="154">
        <f t="shared" si="20"/>
        <v>8.24715131918601</v>
      </c>
      <c r="N81" s="154">
        <f t="shared" si="20"/>
        <v>12.2508505812488</v>
      </c>
      <c r="O81" s="154">
        <f t="shared" si="20"/>
        <v>13.1238109671112</v>
      </c>
      <c r="P81" s="154">
        <f t="shared" si="20"/>
        <v>33.7170071330155</v>
      </c>
      <c r="Q81" s="154">
        <f t="shared" si="20"/>
        <v>7.28124101547568</v>
      </c>
      <c r="R81" s="154">
        <f t="shared" si="20"/>
        <v>11.0854705764768</v>
      </c>
      <c r="S81" s="154">
        <f t="shared" si="20"/>
        <v>16.4328659562961</v>
      </c>
      <c r="T81" s="154">
        <f t="shared" si="20"/>
        <v>10.5374761340896</v>
      </c>
      <c r="U81" s="154">
        <f t="shared" si="20"/>
        <v>4.43873589588059</v>
      </c>
      <c r="V81" s="154">
        <f t="shared" si="20"/>
        <v>9.09330514137189</v>
      </c>
      <c r="W81" s="154">
        <f t="shared" si="20"/>
        <v>16.0059747421093</v>
      </c>
      <c r="X81" s="154">
        <f t="shared" si="20"/>
        <v>14.8343799949717</v>
      </c>
      <c r="Y81" s="154">
        <f t="shared" si="20"/>
        <v>12.5801447475426</v>
      </c>
      <c r="Z81" s="154">
        <f t="shared" si="20"/>
        <v>5.91000891614671</v>
      </c>
      <c r="AA81" s="154">
        <f t="shared" si="20"/>
        <v>14.0311761852686</v>
      </c>
      <c r="AB81" s="154" t="e">
        <f t="shared" si="20"/>
        <v>#N/A</v>
      </c>
      <c r="AC81" s="154">
        <f t="shared" si="20"/>
        <v>38.6291440922623</v>
      </c>
      <c r="AD81" s="154">
        <f t="shared" si="20"/>
        <v>6.06300607250111</v>
      </c>
      <c r="AE81" s="154">
        <f t="shared" si="20"/>
        <v>52.3603005363272</v>
      </c>
      <c r="AF81" s="154">
        <f t="shared" si="20"/>
        <v>7.32438007512636</v>
      </c>
      <c r="AG81" s="154">
        <f t="shared" si="20"/>
        <v>23.1554803124744</v>
      </c>
      <c r="AH81" s="154">
        <f t="shared" si="20"/>
        <v>11.3958155379521</v>
      </c>
      <c r="AI81" s="154">
        <f t="shared" si="20"/>
        <v>54.3324765058442</v>
      </c>
      <c r="AJ81" s="154">
        <f t="shared" si="20"/>
        <v>5.33611032722448</v>
      </c>
      <c r="AK81" s="154">
        <f t="shared" si="20"/>
        <v>1.96872966267533</v>
      </c>
      <c r="AL81" s="154">
        <f t="shared" si="20"/>
        <v>4.81020173341381</v>
      </c>
      <c r="AM81" s="154">
        <f t="shared" si="20"/>
        <v>31.0704598131814</v>
      </c>
      <c r="AN81" s="154">
        <f t="shared" si="20"/>
        <v>50.8698964460783</v>
      </c>
      <c r="AO81" s="154">
        <f t="shared" si="20"/>
        <v>23.9069490085609</v>
      </c>
      <c r="AP81" s="154">
        <f t="shared" si="20"/>
        <v>13.4331901200822</v>
      </c>
      <c r="AQ81" s="154">
        <f t="shared" si="20"/>
        <v>7.23689860433486</v>
      </c>
      <c r="AR81" s="154">
        <f t="shared" si="20"/>
        <v>24.5964651089715</v>
      </c>
      <c r="AS81" s="154">
        <f t="shared" si="20"/>
        <v>42.2307765923113</v>
      </c>
      <c r="AT81" s="154">
        <f t="shared" si="20"/>
        <v>3.83095130336683</v>
      </c>
      <c r="AU81" s="154">
        <f t="shared" si="20"/>
        <v>18.2571014192429</v>
      </c>
      <c r="AV81" s="154">
        <f t="shared" si="20"/>
        <v>10.4719595332937</v>
      </c>
      <c r="AW81" s="154">
        <f t="shared" si="20"/>
        <v>74.7711936596815</v>
      </c>
      <c r="AX81" s="154">
        <f t="shared" si="20"/>
        <v>19.0545816300593</v>
      </c>
      <c r="AY81" s="154">
        <f t="shared" si="20"/>
        <v>931.448084691028</v>
      </c>
      <c r="AZ81" s="154">
        <f t="shared" si="20"/>
        <v>108.445240827176</v>
      </c>
      <c r="BA81" s="154">
        <f t="shared" si="20"/>
        <v>197.250938801966</v>
      </c>
      <c r="BB81" s="154">
        <f t="shared" si="20"/>
        <v>28.8820080103406</v>
      </c>
      <c r="BC81" s="154">
        <f t="shared" si="20"/>
        <v>36.4195668066778</v>
      </c>
      <c r="BD81" s="154">
        <f t="shared" si="20"/>
        <v>113.273653025756</v>
      </c>
      <c r="BE81" s="154">
        <f t="shared" si="20"/>
        <v>13.4043557882785</v>
      </c>
      <c r="BF81" s="154">
        <f t="shared" si="20"/>
        <v>36.5643677331573</v>
      </c>
      <c r="BG81" s="154">
        <f t="shared" si="20"/>
        <v>9.39802378082292</v>
      </c>
      <c r="BH81" s="154">
        <f t="shared" si="20"/>
        <v>23.0930407042302</v>
      </c>
      <c r="BI81" s="154">
        <f t="shared" si="20"/>
        <v>17.1141152023692</v>
      </c>
      <c r="BJ81" s="154">
        <f t="shared" si="20"/>
        <v>0.49246701844511</v>
      </c>
      <c r="BK81" s="154">
        <f t="shared" si="20"/>
        <v>42.3824017367635</v>
      </c>
      <c r="BL81" s="154">
        <f t="shared" si="20"/>
        <v>36.1397589876375</v>
      </c>
      <c r="BM81" s="154">
        <f t="shared" si="20"/>
        <v>18.6210098218318</v>
      </c>
      <c r="BN81" s="154">
        <f t="shared" si="20"/>
        <v>3.84317012932921</v>
      </c>
      <c r="BO81" s="154">
        <f t="shared" si="20"/>
        <v>112.173467346063</v>
      </c>
      <c r="BP81" s="154">
        <f t="shared" si="20"/>
        <v>22.1869792548039</v>
      </c>
      <c r="BQ81" s="154">
        <f t="shared" si="20"/>
        <v>37.7529092102654</v>
      </c>
      <c r="BR81" s="154">
        <f t="shared" si="15"/>
        <v>37.9938984795656</v>
      </c>
      <c r="BS81" s="154">
        <f t="shared" si="15"/>
        <v>18.2051514086881</v>
      </c>
      <c r="BT81" s="154">
        <f t="shared" si="17"/>
        <v>64.2211873714229</v>
      </c>
      <c r="BU81" s="154">
        <f t="shared" si="17"/>
        <v>7.84073251335512</v>
      </c>
      <c r="BV81" s="154">
        <f t="shared" si="17"/>
        <v>27.2911039238234</v>
      </c>
      <c r="BW81" s="154">
        <f t="shared" si="17"/>
        <v>80.7004371997827</v>
      </c>
      <c r="BX81" s="154">
        <f t="shared" si="17"/>
        <v>15.1740030810383</v>
      </c>
      <c r="BY81" s="154">
        <f t="shared" si="17"/>
        <v>22.1178121337735</v>
      </c>
      <c r="BZ81" s="154">
        <f t="shared" si="17"/>
        <v>21.3423073632748</v>
      </c>
      <c r="CA81" s="154">
        <f t="shared" si="17"/>
        <v>7.6071455640643</v>
      </c>
      <c r="CB81" s="154">
        <f t="shared" si="17"/>
        <v>71.0111114893553</v>
      </c>
      <c r="CC81" s="154">
        <f t="shared" si="17"/>
        <v>8.3670149667502</v>
      </c>
      <c r="CD81" s="154">
        <f t="shared" si="17"/>
        <v>34.6950672301523</v>
      </c>
      <c r="CE81" s="154">
        <f t="shared" si="17"/>
        <v>40.3981845378727</v>
      </c>
      <c r="CF81" s="154">
        <f t="shared" si="17"/>
        <v>15.7812452005621</v>
      </c>
      <c r="CG81" s="154">
        <f t="shared" si="17"/>
        <v>19.0433688565343</v>
      </c>
      <c r="CH81" s="154">
        <f t="shared" si="17"/>
        <v>22.9070957956894</v>
      </c>
      <c r="CI81" s="154">
        <f t="shared" si="17"/>
        <v>21.5302070744544</v>
      </c>
      <c r="CJ81" s="154">
        <f t="shared" si="17"/>
        <v>88.0583097285416</v>
      </c>
      <c r="CK81" s="154">
        <f t="shared" si="17"/>
        <v>12.4146173333682</v>
      </c>
      <c r="CL81" s="154">
        <f t="shared" si="17"/>
        <v>22.3319626864586</v>
      </c>
      <c r="CM81" s="154">
        <f t="shared" si="17"/>
        <v>68.4079687098047</v>
      </c>
      <c r="CN81" s="154">
        <f t="shared" si="17"/>
        <v>32.2681916428338</v>
      </c>
      <c r="CO81" s="154">
        <f t="shared" si="17"/>
        <v>47.809005672019</v>
      </c>
      <c r="CP81" s="154">
        <f t="shared" si="17"/>
        <v>32.6119069061496</v>
      </c>
      <c r="CQ81" s="154">
        <f t="shared" si="17"/>
        <v>31.0312769011845</v>
      </c>
      <c r="CR81" s="154">
        <f t="shared" si="17"/>
        <v>30.0916109692581</v>
      </c>
      <c r="CS81" s="154">
        <f t="shared" si="17"/>
        <v>42.2957275372413</v>
      </c>
      <c r="CT81" s="154">
        <f t="shared" si="17"/>
        <v>31.9786787668456</v>
      </c>
      <c r="CU81" s="154">
        <f t="shared" si="17"/>
        <v>30.1976593306627</v>
      </c>
      <c r="CV81" s="154">
        <f t="shared" si="17"/>
        <v>50.3163880322561</v>
      </c>
      <c r="CW81" s="154">
        <f t="shared" si="17"/>
        <v>330.761332031293</v>
      </c>
      <c r="CX81" s="154">
        <f t="shared" si="17"/>
        <v>174.087660495178</v>
      </c>
      <c r="CY81" s="154">
        <f t="shared" si="17"/>
        <v>27.2332453387701</v>
      </c>
      <c r="CZ81" s="154">
        <f t="shared" si="17"/>
        <v>181.361625266789</v>
      </c>
      <c r="DA81" s="154">
        <f t="shared" si="17"/>
        <v>0.537816260796469</v>
      </c>
      <c r="DB81" s="154">
        <f t="shared" si="17"/>
        <v>19.2921347524619</v>
      </c>
      <c r="DC81" s="154">
        <f t="shared" si="17"/>
        <v>58.3609859841984</v>
      </c>
      <c r="DD81" s="154">
        <f t="shared" si="17"/>
        <v>120.501787607112</v>
      </c>
      <c r="DE81" s="154">
        <f t="shared" si="17"/>
        <v>79.1925652632258</v>
      </c>
      <c r="DF81" s="154">
        <f t="shared" si="17"/>
        <v>210.385618141573</v>
      </c>
      <c r="DG81" s="154">
        <f t="shared" si="17"/>
        <v>41.6659854814699</v>
      </c>
      <c r="DH81" s="154">
        <f t="shared" si="17"/>
        <v>12.9031603399435</v>
      </c>
      <c r="DI81" s="154">
        <f t="shared" si="17"/>
        <v>32.4056617626674</v>
      </c>
      <c r="DJ81" s="154">
        <f t="shared" si="17"/>
        <v>3.27515563919338</v>
      </c>
      <c r="DK81" s="154">
        <f t="shared" si="17"/>
        <v>4.10563942424039</v>
      </c>
      <c r="DL81" s="154">
        <f t="shared" si="17"/>
        <v>20.0164743965659</v>
      </c>
      <c r="DM81" s="154">
        <f t="shared" si="17"/>
        <v>43.4735790987989</v>
      </c>
      <c r="DN81" s="154">
        <f t="shared" si="17"/>
        <v>3.16449234267181</v>
      </c>
      <c r="DO81" s="154">
        <f t="shared" si="17"/>
        <v>48.7194110333861</v>
      </c>
      <c r="DP81" s="154">
        <f t="shared" si="17"/>
        <v>50.5668594923761</v>
      </c>
      <c r="DQ81" s="154">
        <f t="shared" si="17"/>
        <v>0.134131756526725</v>
      </c>
      <c r="DR81" s="154">
        <f t="shared" si="17"/>
        <v>13.5236368467874</v>
      </c>
      <c r="DS81" s="154">
        <f t="shared" si="17"/>
        <v>5.70539747647751</v>
      </c>
      <c r="DT81" s="154">
        <f t="shared" si="17"/>
        <v>10.3546291294634</v>
      </c>
      <c r="DU81" s="154">
        <f t="shared" si="17"/>
        <v>5.992904229468</v>
      </c>
      <c r="DV81" s="154">
        <f t="shared" si="17"/>
        <v>91.5266348240063</v>
      </c>
      <c r="DW81" s="154">
        <f t="shared" si="17"/>
        <v>30.4227502898936</v>
      </c>
      <c r="DX81" s="154">
        <f t="shared" si="17"/>
        <v>21.4217044970473</v>
      </c>
      <c r="DY81" s="154">
        <f t="shared" si="17"/>
        <v>156.70471087732</v>
      </c>
      <c r="DZ81" s="154">
        <f t="shared" si="17"/>
        <v>137.296690988377</v>
      </c>
      <c r="EA81" s="154">
        <f t="shared" si="17"/>
        <v>49.5774568029775</v>
      </c>
      <c r="EB81" s="154">
        <f t="shared" si="17"/>
        <v>25.9407129575409</v>
      </c>
      <c r="EC81" s="154">
        <f t="shared" si="17"/>
        <v>27.5022525961052</v>
      </c>
      <c r="ED81" s="154">
        <f t="shared" si="17"/>
        <v>69.8173663139193</v>
      </c>
      <c r="EE81" s="154">
        <f>+EE65*EE$56</f>
        <v>13.2075851121074</v>
      </c>
    </row>
    <row r="82" ht="18" spans="1:135">
      <c r="A82" s="137" t="s">
        <v>830</v>
      </c>
      <c r="B82" s="15" t="e">
        <f t="shared" si="6"/>
        <v>#N/A</v>
      </c>
      <c r="C82" s="143">
        <f t="shared" si="13"/>
        <v>119.123086573043</v>
      </c>
      <c r="D82" s="171" t="e">
        <f t="shared" si="19"/>
        <v>#N/A</v>
      </c>
      <c r="E82" s="138" t="e">
        <f t="shared" si="7"/>
        <v>#N/A</v>
      </c>
      <c r="F82" s="154">
        <f t="shared" ref="F82:BQ85" si="21">+F66*F$56</f>
        <v>205.71959941534</v>
      </c>
      <c r="G82" s="154">
        <f t="shared" si="21"/>
        <v>179.570439961218</v>
      </c>
      <c r="H82" s="154">
        <f t="shared" si="21"/>
        <v>17.3504750481942</v>
      </c>
      <c r="I82" s="154">
        <f t="shared" si="21"/>
        <v>3.90841947386761</v>
      </c>
      <c r="J82" s="154">
        <f t="shared" si="21"/>
        <v>15.9492267786731</v>
      </c>
      <c r="K82" s="154">
        <f t="shared" si="21"/>
        <v>2.51226841629183</v>
      </c>
      <c r="L82" s="154">
        <f t="shared" si="21"/>
        <v>41.266438025957</v>
      </c>
      <c r="M82" s="154">
        <f t="shared" si="21"/>
        <v>8.15673123531986</v>
      </c>
      <c r="N82" s="154">
        <f t="shared" si="21"/>
        <v>12.6531161593919</v>
      </c>
      <c r="O82" s="154">
        <f t="shared" si="21"/>
        <v>12.7226062168086</v>
      </c>
      <c r="P82" s="154">
        <f t="shared" si="21"/>
        <v>31.3594834966425</v>
      </c>
      <c r="Q82" s="154">
        <f t="shared" si="21"/>
        <v>7.42967556391825</v>
      </c>
      <c r="R82" s="154">
        <f t="shared" si="21"/>
        <v>12.0243488542441</v>
      </c>
      <c r="S82" s="154">
        <f t="shared" si="21"/>
        <v>15.1890161244206</v>
      </c>
      <c r="T82" s="154">
        <f t="shared" si="21"/>
        <v>10.9435464585802</v>
      </c>
      <c r="U82" s="154">
        <f t="shared" si="21"/>
        <v>4.31767798606775</v>
      </c>
      <c r="V82" s="154">
        <f t="shared" si="21"/>
        <v>7.67165656014124</v>
      </c>
      <c r="W82" s="154">
        <f t="shared" si="21"/>
        <v>16.0535410205008</v>
      </c>
      <c r="X82" s="154">
        <f t="shared" si="21"/>
        <v>14.4167791135934</v>
      </c>
      <c r="Y82" s="154">
        <f t="shared" si="21"/>
        <v>12.8301772215792</v>
      </c>
      <c r="Z82" s="154">
        <f t="shared" si="21"/>
        <v>6.29560554107316</v>
      </c>
      <c r="AA82" s="154">
        <f t="shared" si="21"/>
        <v>13.4088034268781</v>
      </c>
      <c r="AB82" s="154" t="e">
        <f t="shared" si="21"/>
        <v>#N/A</v>
      </c>
      <c r="AC82" s="154">
        <f t="shared" si="21"/>
        <v>41.6125086344141</v>
      </c>
      <c r="AD82" s="154">
        <f t="shared" si="21"/>
        <v>5.94414103597737</v>
      </c>
      <c r="AE82" s="154">
        <f t="shared" si="21"/>
        <v>53.4697325390056</v>
      </c>
      <c r="AF82" s="154">
        <f t="shared" si="21"/>
        <v>5.88236282422366</v>
      </c>
      <c r="AG82" s="154">
        <f t="shared" si="21"/>
        <v>22.3284438263214</v>
      </c>
      <c r="AH82" s="154">
        <f t="shared" si="21"/>
        <v>10.7171348073292</v>
      </c>
      <c r="AI82" s="154">
        <f t="shared" si="21"/>
        <v>39.3091540934161</v>
      </c>
      <c r="AJ82" s="154">
        <f t="shared" si="21"/>
        <v>5.49252047471041</v>
      </c>
      <c r="AK82" s="154">
        <f t="shared" si="21"/>
        <v>1.94719834350639</v>
      </c>
      <c r="AL82" s="154">
        <f t="shared" si="21"/>
        <v>4.49765199370318</v>
      </c>
      <c r="AM82" s="154">
        <f t="shared" si="21"/>
        <v>32.822828052535</v>
      </c>
      <c r="AN82" s="154">
        <f t="shared" si="21"/>
        <v>52.0218881843808</v>
      </c>
      <c r="AO82" s="154">
        <f t="shared" si="21"/>
        <v>24.8208357221869</v>
      </c>
      <c r="AP82" s="154">
        <f t="shared" si="21"/>
        <v>15.7767836065733</v>
      </c>
      <c r="AQ82" s="154">
        <f t="shared" si="21"/>
        <v>7.2213879092827</v>
      </c>
      <c r="AR82" s="154">
        <f t="shared" si="21"/>
        <v>23.5620556520523</v>
      </c>
      <c r="AS82" s="154">
        <f t="shared" si="21"/>
        <v>45.1515727829867</v>
      </c>
      <c r="AT82" s="154">
        <f t="shared" si="21"/>
        <v>3.56841579477425</v>
      </c>
      <c r="AU82" s="154">
        <f t="shared" si="21"/>
        <v>18.4065042540951</v>
      </c>
      <c r="AV82" s="154">
        <f t="shared" si="21"/>
        <v>11.0150105483427</v>
      </c>
      <c r="AW82" s="154">
        <f t="shared" si="21"/>
        <v>80.3252090746725</v>
      </c>
      <c r="AX82" s="154">
        <f t="shared" si="21"/>
        <v>19.5853048381845</v>
      </c>
      <c r="AY82" s="154">
        <f t="shared" si="21"/>
        <v>950.421483734014</v>
      </c>
      <c r="AZ82" s="154">
        <f t="shared" si="21"/>
        <v>110.254098159923</v>
      </c>
      <c r="BA82" s="154">
        <f t="shared" si="21"/>
        <v>194.683353199882</v>
      </c>
      <c r="BB82" s="154">
        <f t="shared" si="21"/>
        <v>33.0607879226448</v>
      </c>
      <c r="BC82" s="154">
        <f t="shared" si="21"/>
        <v>40.0778707876528</v>
      </c>
      <c r="BD82" s="154">
        <f t="shared" si="21"/>
        <v>114.500239893241</v>
      </c>
      <c r="BE82" s="154">
        <f t="shared" si="21"/>
        <v>12.9016638326297</v>
      </c>
      <c r="BF82" s="154">
        <f t="shared" si="21"/>
        <v>37.1327403408052</v>
      </c>
      <c r="BG82" s="154">
        <f t="shared" si="21"/>
        <v>9.83526461317582</v>
      </c>
      <c r="BH82" s="154">
        <f t="shared" si="21"/>
        <v>24.0751469829168</v>
      </c>
      <c r="BI82" s="154">
        <f t="shared" si="21"/>
        <v>16.6582210862439</v>
      </c>
      <c r="BJ82" s="154">
        <f t="shared" si="21"/>
        <v>0.685300273015114</v>
      </c>
      <c r="BK82" s="154">
        <f t="shared" si="21"/>
        <v>43.8461798220129</v>
      </c>
      <c r="BL82" s="154">
        <f t="shared" si="21"/>
        <v>27.1330403938386</v>
      </c>
      <c r="BM82" s="154">
        <f t="shared" si="21"/>
        <v>17.6895574365862</v>
      </c>
      <c r="BN82" s="154">
        <f t="shared" si="21"/>
        <v>3.77371369518892</v>
      </c>
      <c r="BO82" s="154">
        <f t="shared" si="21"/>
        <v>103.088222664056</v>
      </c>
      <c r="BP82" s="154">
        <f t="shared" si="21"/>
        <v>24.4938925191502</v>
      </c>
      <c r="BQ82" s="154">
        <f t="shared" si="21"/>
        <v>37.6996769133428</v>
      </c>
      <c r="BR82" s="154">
        <f t="shared" si="15"/>
        <v>38.5640257927532</v>
      </c>
      <c r="BS82" s="154">
        <f t="shared" si="15"/>
        <v>17.1670334383936</v>
      </c>
      <c r="BT82" s="154">
        <f t="shared" ref="BT82:EE85" si="22">+BT66*BT$56</f>
        <v>61.1674792338008</v>
      </c>
      <c r="BU82" s="154">
        <f t="shared" si="22"/>
        <v>6.19415443230685</v>
      </c>
      <c r="BV82" s="154">
        <f t="shared" si="22"/>
        <v>16.4684255481673</v>
      </c>
      <c r="BW82" s="154">
        <f t="shared" si="22"/>
        <v>86.8991941808093</v>
      </c>
      <c r="BX82" s="154">
        <f t="shared" si="22"/>
        <v>14.1683525582857</v>
      </c>
      <c r="BY82" s="154">
        <f t="shared" si="22"/>
        <v>22.3134982618233</v>
      </c>
      <c r="BZ82" s="154">
        <f t="shared" si="22"/>
        <v>21.6712531812383</v>
      </c>
      <c r="CA82" s="154">
        <f t="shared" si="22"/>
        <v>7.39291748333746</v>
      </c>
      <c r="CB82" s="154">
        <f t="shared" si="22"/>
        <v>80.7773462167963</v>
      </c>
      <c r="CC82" s="154">
        <f t="shared" si="22"/>
        <v>8.47541373999921</v>
      </c>
      <c r="CD82" s="154">
        <f t="shared" si="22"/>
        <v>35.2505074217051</v>
      </c>
      <c r="CE82" s="154">
        <f t="shared" si="22"/>
        <v>42.4728512402524</v>
      </c>
      <c r="CF82" s="154">
        <f t="shared" si="22"/>
        <v>17.8441352464405</v>
      </c>
      <c r="CG82" s="154">
        <f t="shared" si="22"/>
        <v>17.5819951317869</v>
      </c>
      <c r="CH82" s="154">
        <f t="shared" si="22"/>
        <v>22.2880170606003</v>
      </c>
      <c r="CI82" s="154">
        <f t="shared" si="22"/>
        <v>21.9988071992478</v>
      </c>
      <c r="CJ82" s="154">
        <f t="shared" si="22"/>
        <v>82.0506320518702</v>
      </c>
      <c r="CK82" s="154">
        <f t="shared" si="22"/>
        <v>13.1629245335397</v>
      </c>
      <c r="CL82" s="154">
        <f t="shared" si="22"/>
        <v>37.9452882502649</v>
      </c>
      <c r="CM82" s="154">
        <f t="shared" si="22"/>
        <v>71.9350628138374</v>
      </c>
      <c r="CN82" s="154">
        <f t="shared" si="22"/>
        <v>34.286407360737</v>
      </c>
      <c r="CO82" s="154">
        <f t="shared" si="22"/>
        <v>50.4169203835129</v>
      </c>
      <c r="CP82" s="154">
        <f t="shared" si="22"/>
        <v>36.4266452333426</v>
      </c>
      <c r="CQ82" s="154">
        <f t="shared" si="22"/>
        <v>34.4271424783212</v>
      </c>
      <c r="CR82" s="154">
        <f t="shared" si="22"/>
        <v>27.0692912385804</v>
      </c>
      <c r="CS82" s="154">
        <f t="shared" si="22"/>
        <v>42.9796228549805</v>
      </c>
      <c r="CT82" s="154">
        <f t="shared" si="22"/>
        <v>32.0205231234997</v>
      </c>
      <c r="CU82" s="154">
        <f t="shared" si="22"/>
        <v>35.6558006085331</v>
      </c>
      <c r="CV82" s="154">
        <f t="shared" si="22"/>
        <v>47.32128908907</v>
      </c>
      <c r="CW82" s="154">
        <f t="shared" si="22"/>
        <v>376.387855556827</v>
      </c>
      <c r="CX82" s="154">
        <f t="shared" si="22"/>
        <v>177.956812987926</v>
      </c>
      <c r="CY82" s="154">
        <f t="shared" si="22"/>
        <v>26.4609074612233</v>
      </c>
      <c r="CZ82" s="154">
        <f t="shared" si="22"/>
        <v>223.07479907815</v>
      </c>
      <c r="DA82" s="154">
        <f t="shared" si="22"/>
        <v>0.83241104355165</v>
      </c>
      <c r="DB82" s="154">
        <f t="shared" si="22"/>
        <v>19.5529760240688</v>
      </c>
      <c r="DC82" s="154">
        <f t="shared" si="22"/>
        <v>73.1791645183862</v>
      </c>
      <c r="DD82" s="154">
        <f t="shared" si="22"/>
        <v>124.706486698527</v>
      </c>
      <c r="DE82" s="154">
        <f t="shared" si="22"/>
        <v>92.1137212339447</v>
      </c>
      <c r="DF82" s="154">
        <f t="shared" si="22"/>
        <v>227.634333641393</v>
      </c>
      <c r="DG82" s="154">
        <f t="shared" si="22"/>
        <v>43.0274023803635</v>
      </c>
      <c r="DH82" s="154">
        <f t="shared" si="22"/>
        <v>13.2843550172293</v>
      </c>
      <c r="DI82" s="154">
        <f t="shared" si="22"/>
        <v>32.6697266994438</v>
      </c>
      <c r="DJ82" s="154">
        <f t="shared" si="22"/>
        <v>3.86965622978068</v>
      </c>
      <c r="DK82" s="154">
        <f t="shared" si="22"/>
        <v>5.23635834678964</v>
      </c>
      <c r="DL82" s="154">
        <f t="shared" si="22"/>
        <v>21.375778522421</v>
      </c>
      <c r="DM82" s="154">
        <f t="shared" si="22"/>
        <v>43.6947406818583</v>
      </c>
      <c r="DN82" s="154">
        <f t="shared" si="22"/>
        <v>2.94559562599802</v>
      </c>
      <c r="DO82" s="154">
        <f t="shared" si="22"/>
        <v>43.8030111403607</v>
      </c>
      <c r="DP82" s="154">
        <f t="shared" si="22"/>
        <v>55.0876775912016</v>
      </c>
      <c r="DQ82" s="154">
        <f t="shared" si="22"/>
        <v>0.117297564881052</v>
      </c>
      <c r="DR82" s="154">
        <f t="shared" si="22"/>
        <v>12.824131795264</v>
      </c>
      <c r="DS82" s="154">
        <f t="shared" si="22"/>
        <v>5.25637987721438</v>
      </c>
      <c r="DT82" s="154">
        <f t="shared" si="22"/>
        <v>9.66334147267585</v>
      </c>
      <c r="DU82" s="154">
        <f t="shared" si="22"/>
        <v>6.09298101453017</v>
      </c>
      <c r="DV82" s="154">
        <f t="shared" si="22"/>
        <v>76.4953415488513</v>
      </c>
      <c r="DW82" s="154">
        <f t="shared" si="22"/>
        <v>30.7328717343489</v>
      </c>
      <c r="DX82" s="154">
        <f t="shared" si="22"/>
        <v>21.0738887112603</v>
      </c>
      <c r="DY82" s="154">
        <f t="shared" si="22"/>
        <v>157.023566104284</v>
      </c>
      <c r="DZ82" s="154">
        <f t="shared" si="22"/>
        <v>153.136407991864</v>
      </c>
      <c r="EA82" s="154">
        <f t="shared" si="22"/>
        <v>42.4633567602702</v>
      </c>
      <c r="EB82" s="154">
        <f t="shared" si="22"/>
        <v>30.0826614733764</v>
      </c>
      <c r="EC82" s="154">
        <f t="shared" si="22"/>
        <v>28.4669532260451</v>
      </c>
      <c r="ED82" s="154">
        <f t="shared" si="22"/>
        <v>67.2955807682519</v>
      </c>
      <c r="EE82" s="154">
        <f t="shared" si="22"/>
        <v>22.7499249458702</v>
      </c>
    </row>
    <row r="83" ht="18" spans="1:135">
      <c r="A83" s="137" t="s">
        <v>831</v>
      </c>
      <c r="B83" s="15" t="e">
        <f t="shared" si="6"/>
        <v>#N/A</v>
      </c>
      <c r="C83" s="143">
        <f t="shared" si="13"/>
        <v>121.673695843115</v>
      </c>
      <c r="D83" s="171" t="e">
        <f t="shared" si="19"/>
        <v>#N/A</v>
      </c>
      <c r="E83" s="138" t="e">
        <f t="shared" si="7"/>
        <v>#N/A</v>
      </c>
      <c r="F83" s="154">
        <f t="shared" si="21"/>
        <v>211.749855529744</v>
      </c>
      <c r="G83" s="154">
        <f t="shared" si="21"/>
        <v>123.344480228475</v>
      </c>
      <c r="H83" s="154">
        <f t="shared" si="21"/>
        <v>16.0935441956982</v>
      </c>
      <c r="I83" s="154">
        <f t="shared" si="21"/>
        <v>3.90066511785351</v>
      </c>
      <c r="J83" s="154">
        <f t="shared" si="21"/>
        <v>16.2169667198541</v>
      </c>
      <c r="K83" s="154">
        <f t="shared" si="21"/>
        <v>2.40008076705255</v>
      </c>
      <c r="L83" s="154">
        <f t="shared" si="21"/>
        <v>42.7702441890982</v>
      </c>
      <c r="M83" s="154">
        <f t="shared" si="21"/>
        <v>7.83824784880657</v>
      </c>
      <c r="N83" s="154">
        <f t="shared" si="21"/>
        <v>11.2939707774377</v>
      </c>
      <c r="O83" s="154">
        <f t="shared" si="21"/>
        <v>12.2522079272241</v>
      </c>
      <c r="P83" s="154">
        <f t="shared" si="21"/>
        <v>31.3423177254062</v>
      </c>
      <c r="Q83" s="154">
        <f t="shared" si="21"/>
        <v>7.30954216472289</v>
      </c>
      <c r="R83" s="154">
        <f t="shared" si="21"/>
        <v>11.7922341182224</v>
      </c>
      <c r="S83" s="154">
        <f t="shared" si="21"/>
        <v>16.8185156581434</v>
      </c>
      <c r="T83" s="154">
        <f t="shared" si="21"/>
        <v>11.1700073057961</v>
      </c>
      <c r="U83" s="154">
        <f t="shared" si="21"/>
        <v>4.37457031786296</v>
      </c>
      <c r="V83" s="154">
        <f t="shared" si="21"/>
        <v>8.6406571169864</v>
      </c>
      <c r="W83" s="154">
        <f t="shared" si="21"/>
        <v>17.4184136475473</v>
      </c>
      <c r="X83" s="154">
        <f t="shared" si="21"/>
        <v>13.764395184997</v>
      </c>
      <c r="Y83" s="154">
        <f t="shared" si="21"/>
        <v>12.4123816604512</v>
      </c>
      <c r="Z83" s="154">
        <f t="shared" si="21"/>
        <v>5.94894558894296</v>
      </c>
      <c r="AA83" s="154">
        <f t="shared" si="21"/>
        <v>13.9017482922215</v>
      </c>
      <c r="AB83" s="154" t="e">
        <f t="shared" si="21"/>
        <v>#N/A</v>
      </c>
      <c r="AC83" s="154">
        <f t="shared" si="21"/>
        <v>40.9778829917142</v>
      </c>
      <c r="AD83" s="154">
        <f t="shared" si="21"/>
        <v>5.872717386765</v>
      </c>
      <c r="AE83" s="154">
        <f t="shared" si="21"/>
        <v>51.5678462080967</v>
      </c>
      <c r="AF83" s="154">
        <f t="shared" si="21"/>
        <v>7.5116459594586</v>
      </c>
      <c r="AG83" s="154">
        <f t="shared" si="21"/>
        <v>22.5524846861035</v>
      </c>
      <c r="AH83" s="154">
        <f t="shared" si="21"/>
        <v>10.1138469723394</v>
      </c>
      <c r="AI83" s="154">
        <f t="shared" si="21"/>
        <v>39.8978221164059</v>
      </c>
      <c r="AJ83" s="154">
        <f t="shared" si="21"/>
        <v>5.72401524957991</v>
      </c>
      <c r="AK83" s="154">
        <f t="shared" si="21"/>
        <v>1.44976001517835</v>
      </c>
      <c r="AL83" s="154">
        <f t="shared" si="21"/>
        <v>3.75845581637429</v>
      </c>
      <c r="AM83" s="154">
        <f t="shared" si="21"/>
        <v>37.4137852657269</v>
      </c>
      <c r="AN83" s="154">
        <f t="shared" si="21"/>
        <v>50.5872323966585</v>
      </c>
      <c r="AO83" s="154">
        <f t="shared" si="21"/>
        <v>25.3637268020675</v>
      </c>
      <c r="AP83" s="154">
        <f t="shared" si="21"/>
        <v>13.1708639133033</v>
      </c>
      <c r="AQ83" s="154">
        <f t="shared" si="21"/>
        <v>5.47401693974594</v>
      </c>
      <c r="AR83" s="154">
        <f t="shared" si="21"/>
        <v>24.1970951629079</v>
      </c>
      <c r="AS83" s="154">
        <f t="shared" si="21"/>
        <v>45.0728821257318</v>
      </c>
      <c r="AT83" s="154">
        <f t="shared" si="21"/>
        <v>4.3599350846353</v>
      </c>
      <c r="AU83" s="154">
        <f t="shared" si="21"/>
        <v>17.8118256235751</v>
      </c>
      <c r="AV83" s="154">
        <f t="shared" si="21"/>
        <v>10.9503875426593</v>
      </c>
      <c r="AW83" s="154">
        <f t="shared" si="21"/>
        <v>78.7536892396802</v>
      </c>
      <c r="AX83" s="154">
        <f t="shared" si="21"/>
        <v>18.7559183797766</v>
      </c>
      <c r="AY83" s="154">
        <f t="shared" si="21"/>
        <v>916.533612858262</v>
      </c>
      <c r="AZ83" s="154">
        <f t="shared" si="21"/>
        <v>103.226738875412</v>
      </c>
      <c r="BA83" s="154">
        <f t="shared" si="21"/>
        <v>211.794467996818</v>
      </c>
      <c r="BB83" s="154">
        <f t="shared" si="21"/>
        <v>28.8369820651206</v>
      </c>
      <c r="BC83" s="154">
        <f t="shared" si="21"/>
        <v>41.22034100434</v>
      </c>
      <c r="BD83" s="154">
        <f t="shared" si="21"/>
        <v>109.996714821266</v>
      </c>
      <c r="BE83" s="154">
        <f t="shared" si="21"/>
        <v>13.1041064238008</v>
      </c>
      <c r="BF83" s="154">
        <f t="shared" si="21"/>
        <v>33.4762089430221</v>
      </c>
      <c r="BG83" s="154">
        <f t="shared" si="21"/>
        <v>9.8891681936844</v>
      </c>
      <c r="BH83" s="154">
        <f t="shared" si="21"/>
        <v>23.7447004101567</v>
      </c>
      <c r="BI83" s="154">
        <f t="shared" si="21"/>
        <v>15.355495725034</v>
      </c>
      <c r="BJ83" s="154">
        <f t="shared" si="21"/>
        <v>0.618426505326181</v>
      </c>
      <c r="BK83" s="154">
        <f t="shared" si="21"/>
        <v>42.7857163864576</v>
      </c>
      <c r="BL83" s="154">
        <f t="shared" si="21"/>
        <v>32.5966789252017</v>
      </c>
      <c r="BM83" s="154">
        <f t="shared" si="21"/>
        <v>16.358340147626</v>
      </c>
      <c r="BN83" s="154">
        <f t="shared" si="21"/>
        <v>3.93800883714286</v>
      </c>
      <c r="BO83" s="154">
        <f t="shared" si="21"/>
        <v>122.004583121284</v>
      </c>
      <c r="BP83" s="154">
        <f t="shared" si="21"/>
        <v>24.4181095196434</v>
      </c>
      <c r="BQ83" s="154">
        <f t="shared" si="21"/>
        <v>38.0310539251515</v>
      </c>
      <c r="BR83" s="154">
        <f t="shared" si="15"/>
        <v>38.1398379140089</v>
      </c>
      <c r="BS83" s="154">
        <f t="shared" si="15"/>
        <v>17.1628949263789</v>
      </c>
      <c r="BT83" s="154">
        <f t="shared" si="22"/>
        <v>64.6410238929944</v>
      </c>
      <c r="BU83" s="154">
        <f t="shared" si="22"/>
        <v>7.15891187838987</v>
      </c>
      <c r="BV83" s="154">
        <f t="shared" si="22"/>
        <v>16.9180211888934</v>
      </c>
      <c r="BW83" s="154">
        <f t="shared" si="22"/>
        <v>90.1182235869463</v>
      </c>
      <c r="BX83" s="154">
        <f t="shared" si="22"/>
        <v>14.791903703253</v>
      </c>
      <c r="BY83" s="154">
        <f t="shared" si="22"/>
        <v>23.3638490390109</v>
      </c>
      <c r="BZ83" s="154">
        <f t="shared" si="22"/>
        <v>23.6643882439234</v>
      </c>
      <c r="CA83" s="154">
        <f t="shared" si="22"/>
        <v>7.60910675365832</v>
      </c>
      <c r="CB83" s="154">
        <f t="shared" si="22"/>
        <v>75.5081110445673</v>
      </c>
      <c r="CC83" s="154">
        <f t="shared" si="22"/>
        <v>8.38990081653862</v>
      </c>
      <c r="CD83" s="154">
        <f t="shared" si="22"/>
        <v>35.6373519333413</v>
      </c>
      <c r="CE83" s="154">
        <f t="shared" si="22"/>
        <v>39.5930049418521</v>
      </c>
      <c r="CF83" s="154">
        <f t="shared" si="22"/>
        <v>17.066550901605</v>
      </c>
      <c r="CG83" s="154">
        <f t="shared" si="22"/>
        <v>16.1778541449954</v>
      </c>
      <c r="CH83" s="154">
        <f t="shared" si="22"/>
        <v>19.8138500913022</v>
      </c>
      <c r="CI83" s="154">
        <f t="shared" si="22"/>
        <v>26.5746638210186</v>
      </c>
      <c r="CJ83" s="154">
        <f t="shared" si="22"/>
        <v>84.1531791249253</v>
      </c>
      <c r="CK83" s="154">
        <f t="shared" si="22"/>
        <v>11.7646548658568</v>
      </c>
      <c r="CL83" s="154">
        <f t="shared" si="22"/>
        <v>35.2313517491002</v>
      </c>
      <c r="CM83" s="154">
        <f t="shared" si="22"/>
        <v>76.5393544030019</v>
      </c>
      <c r="CN83" s="154">
        <f t="shared" si="22"/>
        <v>34.6195669039782</v>
      </c>
      <c r="CO83" s="154">
        <f t="shared" si="22"/>
        <v>47.7858463042614</v>
      </c>
      <c r="CP83" s="154">
        <f t="shared" si="22"/>
        <v>34.6447118369205</v>
      </c>
      <c r="CQ83" s="154">
        <f t="shared" si="22"/>
        <v>34.2850451091373</v>
      </c>
      <c r="CR83" s="154">
        <f t="shared" si="22"/>
        <v>23.7132913301596</v>
      </c>
      <c r="CS83" s="154">
        <f t="shared" si="22"/>
        <v>41.401098177534</v>
      </c>
      <c r="CT83" s="154">
        <f t="shared" si="22"/>
        <v>29.4972376128274</v>
      </c>
      <c r="CU83" s="154">
        <f t="shared" si="22"/>
        <v>33.9078276702166</v>
      </c>
      <c r="CV83" s="154">
        <f t="shared" si="22"/>
        <v>45.870237105452</v>
      </c>
      <c r="CW83" s="154">
        <f t="shared" si="22"/>
        <v>315.229620558951</v>
      </c>
      <c r="CX83" s="154">
        <f t="shared" si="22"/>
        <v>194.024706716661</v>
      </c>
      <c r="CY83" s="154">
        <f t="shared" si="22"/>
        <v>28.780051953908</v>
      </c>
      <c r="CZ83" s="154">
        <f t="shared" si="22"/>
        <v>215.469944303468</v>
      </c>
      <c r="DA83" s="154">
        <f t="shared" si="22"/>
        <v>0.556581218534768</v>
      </c>
      <c r="DB83" s="154">
        <f t="shared" si="22"/>
        <v>18.5159542526648</v>
      </c>
      <c r="DC83" s="154">
        <f t="shared" si="22"/>
        <v>81.9919949312472</v>
      </c>
      <c r="DD83" s="154">
        <f t="shared" si="22"/>
        <v>130.605443907507</v>
      </c>
      <c r="DE83" s="154">
        <f t="shared" si="22"/>
        <v>86.2437515419629</v>
      </c>
      <c r="DF83" s="154">
        <f t="shared" si="22"/>
        <v>268.23375197269</v>
      </c>
      <c r="DG83" s="154">
        <f t="shared" si="22"/>
        <v>43.3833652204144</v>
      </c>
      <c r="DH83" s="154">
        <f t="shared" si="22"/>
        <v>12.4474291231256</v>
      </c>
      <c r="DI83" s="154">
        <f t="shared" si="22"/>
        <v>44.354800483359</v>
      </c>
      <c r="DJ83" s="154">
        <f t="shared" si="22"/>
        <v>3.80126652406459</v>
      </c>
      <c r="DK83" s="154">
        <f t="shared" si="22"/>
        <v>4.47932501925308</v>
      </c>
      <c r="DL83" s="154">
        <f t="shared" si="22"/>
        <v>20.6388348325004</v>
      </c>
      <c r="DM83" s="154">
        <f t="shared" si="22"/>
        <v>44.0838043584137</v>
      </c>
      <c r="DN83" s="154">
        <f t="shared" si="22"/>
        <v>2.73512555871448</v>
      </c>
      <c r="DO83" s="154">
        <f t="shared" si="22"/>
        <v>42.9669893200664</v>
      </c>
      <c r="DP83" s="154">
        <f t="shared" si="22"/>
        <v>49.3081777533094</v>
      </c>
      <c r="DQ83" s="154">
        <f t="shared" si="22"/>
        <v>0.142625508706801</v>
      </c>
      <c r="DR83" s="154">
        <f t="shared" si="22"/>
        <v>10.0419042472786</v>
      </c>
      <c r="DS83" s="154">
        <f t="shared" si="22"/>
        <v>4.24405288289874</v>
      </c>
      <c r="DT83" s="154">
        <f t="shared" si="22"/>
        <v>6.94988957339473</v>
      </c>
      <c r="DU83" s="154">
        <f t="shared" si="22"/>
        <v>5.7650423835138</v>
      </c>
      <c r="DV83" s="154">
        <f t="shared" si="22"/>
        <v>54.1491993686866</v>
      </c>
      <c r="DW83" s="154">
        <f t="shared" si="22"/>
        <v>38.486985172223</v>
      </c>
      <c r="DX83" s="154">
        <f t="shared" si="22"/>
        <v>50.6909120887893</v>
      </c>
      <c r="DY83" s="154">
        <f t="shared" si="22"/>
        <v>125.222181549034</v>
      </c>
      <c r="DZ83" s="154">
        <f t="shared" si="22"/>
        <v>144.364114737541</v>
      </c>
      <c r="EA83" s="154">
        <f t="shared" si="22"/>
        <v>31.0009261739858</v>
      </c>
      <c r="EB83" s="154">
        <f t="shared" si="22"/>
        <v>24.5205531960102</v>
      </c>
      <c r="EC83" s="154">
        <f t="shared" si="22"/>
        <v>27.2481806160699</v>
      </c>
      <c r="ED83" s="154">
        <f t="shared" si="22"/>
        <v>69.6002844315467</v>
      </c>
      <c r="EE83" s="154">
        <f t="shared" si="22"/>
        <v>22.5468785714025</v>
      </c>
    </row>
    <row r="84" ht="18" spans="1:135">
      <c r="A84" s="137" t="s">
        <v>832</v>
      </c>
      <c r="B84" s="15" t="e">
        <f t="shared" si="6"/>
        <v>#N/A</v>
      </c>
      <c r="C84" s="143">
        <f t="shared" si="13"/>
        <v>118.07452392486</v>
      </c>
      <c r="D84" s="171" t="e">
        <f t="shared" si="19"/>
        <v>#N/A</v>
      </c>
      <c r="E84" s="138" t="e">
        <f t="shared" si="7"/>
        <v>#N/A</v>
      </c>
      <c r="F84" s="154">
        <f t="shared" si="21"/>
        <v>239.19961495076</v>
      </c>
      <c r="G84" s="154">
        <f t="shared" si="21"/>
        <v>186.666049601267</v>
      </c>
      <c r="H84" s="154">
        <f t="shared" si="21"/>
        <v>20.7789152903566</v>
      </c>
      <c r="I84" s="154">
        <f t="shared" si="21"/>
        <v>4.342001147288</v>
      </c>
      <c r="J84" s="154">
        <f t="shared" si="21"/>
        <v>16.9429764502405</v>
      </c>
      <c r="K84" s="154">
        <f t="shared" si="21"/>
        <v>2.61265020114888</v>
      </c>
      <c r="L84" s="154">
        <f t="shared" si="21"/>
        <v>44.1249957333197</v>
      </c>
      <c r="M84" s="154">
        <f t="shared" si="21"/>
        <v>8.45741011584357</v>
      </c>
      <c r="N84" s="154">
        <f t="shared" si="21"/>
        <v>11.3138321295456</v>
      </c>
      <c r="O84" s="154">
        <f t="shared" si="21"/>
        <v>12.2978118100549</v>
      </c>
      <c r="P84" s="154">
        <f t="shared" si="21"/>
        <v>30.6252988149386</v>
      </c>
      <c r="Q84" s="154">
        <f t="shared" si="21"/>
        <v>7.51853498219487</v>
      </c>
      <c r="R84" s="154">
        <f t="shared" si="21"/>
        <v>11.2988480233591</v>
      </c>
      <c r="S84" s="154">
        <f t="shared" si="21"/>
        <v>18.2359024770489</v>
      </c>
      <c r="T84" s="154">
        <f t="shared" si="21"/>
        <v>11.6175689595579</v>
      </c>
      <c r="U84" s="154">
        <f t="shared" si="21"/>
        <v>4.64338773377192</v>
      </c>
      <c r="V84" s="154">
        <f t="shared" si="21"/>
        <v>8.65297017391293</v>
      </c>
      <c r="W84" s="154">
        <f t="shared" si="21"/>
        <v>17.0578368141388</v>
      </c>
      <c r="X84" s="154">
        <f t="shared" si="21"/>
        <v>13.683360542181</v>
      </c>
      <c r="Y84" s="154">
        <f t="shared" si="21"/>
        <v>12.5598630285663</v>
      </c>
      <c r="Z84" s="154">
        <f t="shared" si="21"/>
        <v>5.80888488052041</v>
      </c>
      <c r="AA84" s="154">
        <f t="shared" si="21"/>
        <v>14.5807568076238</v>
      </c>
      <c r="AB84" s="154" t="e">
        <f t="shared" si="21"/>
        <v>#N/A</v>
      </c>
      <c r="AC84" s="154">
        <f t="shared" si="21"/>
        <v>36.3894042288018</v>
      </c>
      <c r="AD84" s="154">
        <f t="shared" si="21"/>
        <v>6.60291945630596</v>
      </c>
      <c r="AE84" s="154">
        <f t="shared" si="21"/>
        <v>55.8619218410137</v>
      </c>
      <c r="AF84" s="154">
        <f t="shared" si="21"/>
        <v>7.46105903998019</v>
      </c>
      <c r="AG84" s="154">
        <f t="shared" si="21"/>
        <v>20.594754215094</v>
      </c>
      <c r="AH84" s="154">
        <f t="shared" si="21"/>
        <v>10.3641724323391</v>
      </c>
      <c r="AI84" s="154">
        <f t="shared" si="21"/>
        <v>39.554590345352</v>
      </c>
      <c r="AJ84" s="154">
        <f t="shared" si="21"/>
        <v>5.28550124789047</v>
      </c>
      <c r="AK84" s="154">
        <f t="shared" si="21"/>
        <v>1.7945834713226</v>
      </c>
      <c r="AL84" s="154">
        <f t="shared" si="21"/>
        <v>3.57246371498103</v>
      </c>
      <c r="AM84" s="154">
        <f t="shared" si="21"/>
        <v>37.4044538274354</v>
      </c>
      <c r="AN84" s="154">
        <f t="shared" si="21"/>
        <v>51.4052868969428</v>
      </c>
      <c r="AO84" s="154">
        <f t="shared" si="21"/>
        <v>24.7977237294293</v>
      </c>
      <c r="AP84" s="154">
        <f t="shared" si="21"/>
        <v>12.6223012113485</v>
      </c>
      <c r="AQ84" s="154">
        <f t="shared" si="21"/>
        <v>5.40049894923635</v>
      </c>
      <c r="AR84" s="154">
        <f t="shared" si="21"/>
        <v>23.5088196758213</v>
      </c>
      <c r="AS84" s="154">
        <f t="shared" si="21"/>
        <v>45.3066758731515</v>
      </c>
      <c r="AT84" s="154">
        <f t="shared" si="21"/>
        <v>4.32247689735812</v>
      </c>
      <c r="AU84" s="154">
        <f t="shared" si="21"/>
        <v>17.640071585015</v>
      </c>
      <c r="AV84" s="154">
        <f t="shared" si="21"/>
        <v>11.3254970887434</v>
      </c>
      <c r="AW84" s="154">
        <f t="shared" si="21"/>
        <v>74.5203652909654</v>
      </c>
      <c r="AX84" s="154">
        <f t="shared" si="21"/>
        <v>18.7126249246808</v>
      </c>
      <c r="AY84" s="154">
        <f t="shared" si="21"/>
        <v>820.143972628865</v>
      </c>
      <c r="AZ84" s="154">
        <f t="shared" si="21"/>
        <v>102.73784534686</v>
      </c>
      <c r="BA84" s="154">
        <f t="shared" si="21"/>
        <v>211.64427007922</v>
      </c>
      <c r="BB84" s="154">
        <f t="shared" si="21"/>
        <v>30.503935748897</v>
      </c>
      <c r="BC84" s="154">
        <f t="shared" si="21"/>
        <v>42.0475959774649</v>
      </c>
      <c r="BD84" s="154">
        <f t="shared" si="21"/>
        <v>108.707146012819</v>
      </c>
      <c r="BE84" s="154">
        <f t="shared" si="21"/>
        <v>13.1751869191427</v>
      </c>
      <c r="BF84" s="154">
        <f t="shared" si="21"/>
        <v>29.5061501778286</v>
      </c>
      <c r="BG84" s="154">
        <f t="shared" si="21"/>
        <v>8.87797266521914</v>
      </c>
      <c r="BH84" s="154">
        <f t="shared" si="21"/>
        <v>23.3455409569195</v>
      </c>
      <c r="BI84" s="154">
        <f t="shared" si="21"/>
        <v>16.2991205863223</v>
      </c>
      <c r="BJ84" s="154">
        <f t="shared" si="21"/>
        <v>0.610848927412108</v>
      </c>
      <c r="BK84" s="154">
        <f t="shared" si="21"/>
        <v>43.3783224459138</v>
      </c>
      <c r="BL84" s="154">
        <f t="shared" si="21"/>
        <v>29.9223997616702</v>
      </c>
      <c r="BM84" s="154">
        <f t="shared" si="21"/>
        <v>18.5683130673254</v>
      </c>
      <c r="BN84" s="154">
        <f t="shared" si="21"/>
        <v>4.14111174234184</v>
      </c>
      <c r="BO84" s="154">
        <f t="shared" si="21"/>
        <v>117.802030775708</v>
      </c>
      <c r="BP84" s="154">
        <f t="shared" si="21"/>
        <v>27.2124848053975</v>
      </c>
      <c r="BQ84" s="154">
        <f t="shared" si="21"/>
        <v>41.3298888073827</v>
      </c>
      <c r="BR84" s="154">
        <f t="shared" si="15"/>
        <v>37.467756831855</v>
      </c>
      <c r="BS84" s="154">
        <f t="shared" si="15"/>
        <v>19.0927684365653</v>
      </c>
      <c r="BT84" s="154">
        <f t="shared" si="22"/>
        <v>65.1562478726417</v>
      </c>
      <c r="BU84" s="154">
        <f t="shared" si="22"/>
        <v>7.58847077996294</v>
      </c>
      <c r="BV84" s="154">
        <f t="shared" si="22"/>
        <v>14.4621297976808</v>
      </c>
      <c r="BW84" s="154">
        <f t="shared" si="22"/>
        <v>86.6542131684829</v>
      </c>
      <c r="BX84" s="154">
        <f t="shared" si="22"/>
        <v>15.4431118550261</v>
      </c>
      <c r="BY84" s="154">
        <f t="shared" si="22"/>
        <v>24.6583151051533</v>
      </c>
      <c r="BZ84" s="154">
        <f t="shared" si="22"/>
        <v>21.3425601657773</v>
      </c>
      <c r="CA84" s="154">
        <f t="shared" si="22"/>
        <v>7.27782676423162</v>
      </c>
      <c r="CB84" s="154">
        <f t="shared" si="22"/>
        <v>75.8401017008189</v>
      </c>
      <c r="CC84" s="154">
        <f t="shared" si="22"/>
        <v>8.8517686267255</v>
      </c>
      <c r="CD84" s="154">
        <f t="shared" si="22"/>
        <v>37.628450579882</v>
      </c>
      <c r="CE84" s="154">
        <f t="shared" si="22"/>
        <v>38.1133728676026</v>
      </c>
      <c r="CF84" s="154">
        <f t="shared" si="22"/>
        <v>18.6350824232406</v>
      </c>
      <c r="CG84" s="154">
        <f t="shared" si="22"/>
        <v>16.4278374372734</v>
      </c>
      <c r="CH84" s="154">
        <f t="shared" si="22"/>
        <v>18.7638580372575</v>
      </c>
      <c r="CI84" s="154">
        <f t="shared" si="22"/>
        <v>20.4655276637583</v>
      </c>
      <c r="CJ84" s="154">
        <f t="shared" si="22"/>
        <v>71.6831039583291</v>
      </c>
      <c r="CK84" s="154">
        <f t="shared" si="22"/>
        <v>11.6073819147418</v>
      </c>
      <c r="CL84" s="154">
        <f t="shared" si="22"/>
        <v>30.2685837904439</v>
      </c>
      <c r="CM84" s="154">
        <f t="shared" si="22"/>
        <v>86.7798269349691</v>
      </c>
      <c r="CN84" s="154">
        <f t="shared" si="22"/>
        <v>32.1412914957863</v>
      </c>
      <c r="CO84" s="154">
        <f t="shared" si="22"/>
        <v>46.8598113527543</v>
      </c>
      <c r="CP84" s="154">
        <f t="shared" si="22"/>
        <v>29.3845359252193</v>
      </c>
      <c r="CQ84" s="154">
        <f t="shared" si="22"/>
        <v>35.6790980231068</v>
      </c>
      <c r="CR84" s="154">
        <f t="shared" si="22"/>
        <v>23.1445745311282</v>
      </c>
      <c r="CS84" s="154">
        <f t="shared" si="22"/>
        <v>40.9686512208202</v>
      </c>
      <c r="CT84" s="154">
        <f t="shared" si="22"/>
        <v>31.2833194541158</v>
      </c>
      <c r="CU84" s="154">
        <f t="shared" si="22"/>
        <v>28.6952521252488</v>
      </c>
      <c r="CV84" s="154">
        <f t="shared" si="22"/>
        <v>44.1749178133644</v>
      </c>
      <c r="CW84" s="154">
        <f t="shared" si="22"/>
        <v>318.966923102211</v>
      </c>
      <c r="CX84" s="154">
        <f t="shared" si="22"/>
        <v>174.904436976838</v>
      </c>
      <c r="CY84" s="154">
        <f t="shared" si="22"/>
        <v>32.5665013324598</v>
      </c>
      <c r="CZ84" s="154">
        <f t="shared" si="22"/>
        <v>232.704102212884</v>
      </c>
      <c r="DA84" s="154">
        <f t="shared" si="22"/>
        <v>0.593274479925367</v>
      </c>
      <c r="DB84" s="154">
        <f t="shared" si="22"/>
        <v>17.8191666953643</v>
      </c>
      <c r="DC84" s="154">
        <f t="shared" si="22"/>
        <v>49.5879379278417</v>
      </c>
      <c r="DD84" s="154">
        <f t="shared" si="22"/>
        <v>135.329417701507</v>
      </c>
      <c r="DE84" s="154">
        <f t="shared" si="22"/>
        <v>81.2960404551643</v>
      </c>
      <c r="DF84" s="154">
        <f t="shared" si="22"/>
        <v>279.539044041091</v>
      </c>
      <c r="DG84" s="154">
        <f t="shared" si="22"/>
        <v>27.6311379284574</v>
      </c>
      <c r="DH84" s="154">
        <f t="shared" si="22"/>
        <v>9.41866270241068</v>
      </c>
      <c r="DI84" s="154">
        <f t="shared" si="22"/>
        <v>55.5479358944261</v>
      </c>
      <c r="DJ84" s="154">
        <f t="shared" si="22"/>
        <v>4.4242460278907</v>
      </c>
      <c r="DK84" s="154">
        <f t="shared" si="22"/>
        <v>4.85225893295752</v>
      </c>
      <c r="DL84" s="154">
        <f t="shared" si="22"/>
        <v>21.0209634356499</v>
      </c>
      <c r="DM84" s="154">
        <f t="shared" si="22"/>
        <v>40.482921248757</v>
      </c>
      <c r="DN84" s="154">
        <f t="shared" si="22"/>
        <v>3.02488667541276</v>
      </c>
      <c r="DO84" s="154">
        <f t="shared" si="22"/>
        <v>45.8409213117929</v>
      </c>
      <c r="DP84" s="154">
        <f t="shared" si="22"/>
        <v>48.4010491921348</v>
      </c>
      <c r="DQ84" s="154">
        <f t="shared" si="22"/>
        <v>0.127855983123023</v>
      </c>
      <c r="DR84" s="154">
        <f t="shared" si="22"/>
        <v>12.1527424581803</v>
      </c>
      <c r="DS84" s="154">
        <f t="shared" si="22"/>
        <v>4.40671246973375</v>
      </c>
      <c r="DT84" s="154">
        <f t="shared" si="22"/>
        <v>8.31727280219574</v>
      </c>
      <c r="DU84" s="154">
        <f t="shared" si="22"/>
        <v>6.1154402070506</v>
      </c>
      <c r="DV84" s="154">
        <f t="shared" si="22"/>
        <v>66.7876367900431</v>
      </c>
      <c r="DW84" s="154">
        <f t="shared" si="22"/>
        <v>40.79223957411</v>
      </c>
      <c r="DX84" s="154">
        <f t="shared" si="22"/>
        <v>32.4968843587328</v>
      </c>
      <c r="DY84" s="154">
        <f t="shared" si="22"/>
        <v>148.589272127966</v>
      </c>
      <c r="DZ84" s="154">
        <f t="shared" si="22"/>
        <v>148.287887329802</v>
      </c>
      <c r="EA84" s="154">
        <f t="shared" si="22"/>
        <v>54.447036948467</v>
      </c>
      <c r="EB84" s="154">
        <f t="shared" si="22"/>
        <v>27.2538699921378</v>
      </c>
      <c r="EC84" s="154">
        <f t="shared" si="22"/>
        <v>26.4975958172456</v>
      </c>
      <c r="ED84" s="154">
        <f t="shared" si="22"/>
        <v>71.2305866208024</v>
      </c>
      <c r="EE84" s="154">
        <f t="shared" si="22"/>
        <v>17.7421813177108</v>
      </c>
    </row>
    <row r="85" ht="18" spans="1:135">
      <c r="A85" s="137" t="s">
        <v>833</v>
      </c>
      <c r="B85" s="15" t="e">
        <f t="shared" si="6"/>
        <v>#N/A</v>
      </c>
      <c r="C85" s="143">
        <f t="shared" si="13"/>
        <v>118.675552225092</v>
      </c>
      <c r="D85" s="171" t="e">
        <f t="shared" si="19"/>
        <v>#N/A</v>
      </c>
      <c r="E85" s="138" t="e">
        <f t="shared" si="7"/>
        <v>#N/A</v>
      </c>
      <c r="F85" s="154">
        <f t="shared" si="21"/>
        <v>228.477500957529</v>
      </c>
      <c r="G85" s="154">
        <f t="shared" si="21"/>
        <v>149.062558408058</v>
      </c>
      <c r="H85" s="154">
        <f t="shared" si="21"/>
        <v>19.0020022856789</v>
      </c>
      <c r="I85" s="154">
        <f t="shared" si="21"/>
        <v>4.26040165980509</v>
      </c>
      <c r="J85" s="154">
        <f t="shared" si="21"/>
        <v>19.1278861187766</v>
      </c>
      <c r="K85" s="154">
        <f t="shared" si="21"/>
        <v>2.66826792117179</v>
      </c>
      <c r="L85" s="154">
        <f t="shared" si="21"/>
        <v>45.514903786196</v>
      </c>
      <c r="M85" s="154">
        <f t="shared" si="21"/>
        <v>9.87447227401141</v>
      </c>
      <c r="N85" s="154">
        <f t="shared" si="21"/>
        <v>13.5816667409598</v>
      </c>
      <c r="O85" s="154">
        <f t="shared" si="21"/>
        <v>13.4170529355647</v>
      </c>
      <c r="P85" s="154">
        <f t="shared" si="21"/>
        <v>41.2972454260977</v>
      </c>
      <c r="Q85" s="154">
        <f t="shared" si="21"/>
        <v>8.89423716795626</v>
      </c>
      <c r="R85" s="154">
        <f t="shared" si="21"/>
        <v>11.6824716109333</v>
      </c>
      <c r="S85" s="154">
        <f t="shared" si="21"/>
        <v>18.0307275496283</v>
      </c>
      <c r="T85" s="154">
        <f t="shared" si="21"/>
        <v>11.1854266645866</v>
      </c>
      <c r="U85" s="154">
        <f t="shared" si="21"/>
        <v>4.72258109536507</v>
      </c>
      <c r="V85" s="154">
        <f t="shared" si="21"/>
        <v>8.26701621047281</v>
      </c>
      <c r="W85" s="154">
        <f t="shared" si="21"/>
        <v>17.1416271880829</v>
      </c>
      <c r="X85" s="154">
        <f t="shared" si="21"/>
        <v>13.7275128571847</v>
      </c>
      <c r="Y85" s="154">
        <f t="shared" si="21"/>
        <v>13.4339235209762</v>
      </c>
      <c r="Z85" s="154">
        <f t="shared" si="21"/>
        <v>6.31186176504437</v>
      </c>
      <c r="AA85" s="154">
        <f t="shared" si="21"/>
        <v>14.8365952527292</v>
      </c>
      <c r="AB85" s="154" t="e">
        <f t="shared" si="21"/>
        <v>#N/A</v>
      </c>
      <c r="AC85" s="154">
        <f t="shared" si="21"/>
        <v>37.4776214535469</v>
      </c>
      <c r="AD85" s="154">
        <f t="shared" si="21"/>
        <v>6.09991602061295</v>
      </c>
      <c r="AE85" s="154">
        <f t="shared" si="21"/>
        <v>52.2964043962222</v>
      </c>
      <c r="AF85" s="154">
        <f t="shared" si="21"/>
        <v>7.52510111665627</v>
      </c>
      <c r="AG85" s="154">
        <f t="shared" si="21"/>
        <v>21.8607603996112</v>
      </c>
      <c r="AH85" s="154">
        <f t="shared" si="21"/>
        <v>10.5121114375495</v>
      </c>
      <c r="AI85" s="154">
        <f t="shared" si="21"/>
        <v>46.8021487464735</v>
      </c>
      <c r="AJ85" s="154">
        <f t="shared" si="21"/>
        <v>5.717593504385</v>
      </c>
      <c r="AK85" s="154">
        <f t="shared" si="21"/>
        <v>1.59556873093919</v>
      </c>
      <c r="AL85" s="154">
        <f t="shared" si="21"/>
        <v>3.52679911732265</v>
      </c>
      <c r="AM85" s="154">
        <f t="shared" si="21"/>
        <v>38.4524231379854</v>
      </c>
      <c r="AN85" s="154">
        <f t="shared" si="21"/>
        <v>57.1101599022158</v>
      </c>
      <c r="AO85" s="154">
        <f t="shared" si="21"/>
        <v>25.0796418910879</v>
      </c>
      <c r="AP85" s="154">
        <f t="shared" si="21"/>
        <v>13.0764195818093</v>
      </c>
      <c r="AQ85" s="154">
        <f t="shared" si="21"/>
        <v>5.29628386899699</v>
      </c>
      <c r="AR85" s="154">
        <f t="shared" si="21"/>
        <v>24.3338036291946</v>
      </c>
      <c r="AS85" s="154">
        <f t="shared" si="21"/>
        <v>47.9832637730064</v>
      </c>
      <c r="AT85" s="154">
        <f t="shared" si="21"/>
        <v>4.39108867502815</v>
      </c>
      <c r="AU85" s="154">
        <f t="shared" si="21"/>
        <v>34.2227859662819</v>
      </c>
      <c r="AV85" s="154">
        <f t="shared" si="21"/>
        <v>11.9433085806797</v>
      </c>
      <c r="AW85" s="154">
        <f t="shared" si="21"/>
        <v>77.417604955746</v>
      </c>
      <c r="AX85" s="154">
        <f t="shared" si="21"/>
        <v>18.1812085992955</v>
      </c>
      <c r="AY85" s="154">
        <f t="shared" si="21"/>
        <v>876.460040208454</v>
      </c>
      <c r="AZ85" s="154">
        <f t="shared" si="21"/>
        <v>88.9455454536946</v>
      </c>
      <c r="BA85" s="154">
        <f t="shared" si="21"/>
        <v>207.805204290823</v>
      </c>
      <c r="BB85" s="154">
        <f t="shared" si="21"/>
        <v>29.4711478726091</v>
      </c>
      <c r="BC85" s="154">
        <f t="shared" si="21"/>
        <v>42.2585541523567</v>
      </c>
      <c r="BD85" s="154">
        <f t="shared" si="21"/>
        <v>112.682141470713</v>
      </c>
      <c r="BE85" s="154">
        <f t="shared" si="21"/>
        <v>16.0658759599194</v>
      </c>
      <c r="BF85" s="154">
        <f t="shared" si="21"/>
        <v>28.9536606227555</v>
      </c>
      <c r="BG85" s="154">
        <f t="shared" si="21"/>
        <v>9.70780685574643</v>
      </c>
      <c r="BH85" s="154">
        <f t="shared" si="21"/>
        <v>30.1780885995435</v>
      </c>
      <c r="BI85" s="154">
        <f t="shared" si="21"/>
        <v>16.4078618987848</v>
      </c>
      <c r="BJ85" s="154">
        <f t="shared" si="21"/>
        <v>1.11393473769833</v>
      </c>
      <c r="BK85" s="154">
        <f t="shared" si="21"/>
        <v>43.2975467562999</v>
      </c>
      <c r="BL85" s="154">
        <f t="shared" si="21"/>
        <v>36.2391041138453</v>
      </c>
      <c r="BM85" s="154">
        <f t="shared" si="21"/>
        <v>18.8443312189208</v>
      </c>
      <c r="BN85" s="154">
        <f t="shared" si="21"/>
        <v>4.19814985469486</v>
      </c>
      <c r="BO85" s="154">
        <f t="shared" si="21"/>
        <v>118.21122233852</v>
      </c>
      <c r="BP85" s="154">
        <f t="shared" si="21"/>
        <v>29.7595442619259</v>
      </c>
      <c r="BQ85" s="154">
        <f>+BQ69*BQ$56</f>
        <v>40.56595359136</v>
      </c>
      <c r="BR85" s="154">
        <f t="shared" si="15"/>
        <v>38.389464721908</v>
      </c>
      <c r="BS85" s="154">
        <f t="shared" si="15"/>
        <v>18.5029181550313</v>
      </c>
      <c r="BT85" s="154">
        <f t="shared" si="22"/>
        <v>65.6714623370677</v>
      </c>
      <c r="BU85" s="154">
        <f t="shared" si="22"/>
        <v>8.11702925116979</v>
      </c>
      <c r="BV85" s="154">
        <f t="shared" si="22"/>
        <v>16.8872110105441</v>
      </c>
      <c r="BW85" s="154">
        <f t="shared" si="22"/>
        <v>89.8049587732153</v>
      </c>
      <c r="BX85" s="154">
        <f t="shared" si="22"/>
        <v>17.5510170135962</v>
      </c>
      <c r="BY85" s="154">
        <f t="shared" si="22"/>
        <v>24.8651973653265</v>
      </c>
      <c r="BZ85" s="154">
        <f t="shared" si="22"/>
        <v>21.1627891393227</v>
      </c>
      <c r="CA85" s="154">
        <f t="shared" si="22"/>
        <v>6.79609645623722</v>
      </c>
      <c r="CB85" s="154">
        <f t="shared" si="22"/>
        <v>74.048626149631</v>
      </c>
      <c r="CC85" s="154">
        <f t="shared" si="22"/>
        <v>10.5368562434004</v>
      </c>
      <c r="CD85" s="154">
        <f t="shared" si="22"/>
        <v>35.5112953571626</v>
      </c>
      <c r="CE85" s="154">
        <f t="shared" si="22"/>
        <v>37.5978750517292</v>
      </c>
      <c r="CF85" s="154">
        <f t="shared" si="22"/>
        <v>19.6958958750882</v>
      </c>
      <c r="CG85" s="154">
        <f t="shared" si="22"/>
        <v>16.8075436368114</v>
      </c>
      <c r="CH85" s="154">
        <f t="shared" si="22"/>
        <v>21.6486272845195</v>
      </c>
      <c r="CI85" s="154">
        <f t="shared" si="22"/>
        <v>20.8206642879621</v>
      </c>
      <c r="CJ85" s="154">
        <f t="shared" si="22"/>
        <v>79.1227522950218</v>
      </c>
      <c r="CK85" s="154">
        <f t="shared" si="22"/>
        <v>11.0578702252902</v>
      </c>
      <c r="CL85" s="154">
        <f t="shared" si="22"/>
        <v>34.1302774274827</v>
      </c>
      <c r="CM85" s="154">
        <f t="shared" si="22"/>
        <v>81.8818175130363</v>
      </c>
      <c r="CN85" s="154">
        <f t="shared" si="22"/>
        <v>37.8407626568059</v>
      </c>
      <c r="CO85" s="154">
        <f t="shared" si="22"/>
        <v>54.0751581263125</v>
      </c>
      <c r="CP85" s="154">
        <f t="shared" si="22"/>
        <v>29.9988846473152</v>
      </c>
      <c r="CQ85" s="154">
        <f t="shared" si="22"/>
        <v>35.9010015755202</v>
      </c>
      <c r="CR85" s="154">
        <f t="shared" si="22"/>
        <v>21.949970640813</v>
      </c>
      <c r="CS85" s="154">
        <f t="shared" si="22"/>
        <v>43.288321642044</v>
      </c>
      <c r="CT85" s="154">
        <f t="shared" si="22"/>
        <v>29.7699731284031</v>
      </c>
      <c r="CU85" s="154">
        <f t="shared" si="22"/>
        <v>30.5792441334773</v>
      </c>
      <c r="CV85" s="154">
        <f t="shared" si="22"/>
        <v>43.8547715942428</v>
      </c>
      <c r="CW85" s="154">
        <f t="shared" si="22"/>
        <v>314.310897087288</v>
      </c>
      <c r="CX85" s="154">
        <f t="shared" si="22"/>
        <v>189.057113116423</v>
      </c>
      <c r="CY85" s="154">
        <f t="shared" si="22"/>
        <v>33.0043778805053</v>
      </c>
      <c r="CZ85" s="154">
        <f t="shared" si="22"/>
        <v>265.606310301872</v>
      </c>
      <c r="DA85" s="154">
        <f t="shared" si="22"/>
        <v>0.598032337621793</v>
      </c>
      <c r="DB85" s="154">
        <f t="shared" si="22"/>
        <v>19.2050885275396</v>
      </c>
      <c r="DC85" s="154">
        <f t="shared" si="22"/>
        <v>59.3950426388177</v>
      </c>
      <c r="DD85" s="154">
        <f t="shared" si="22"/>
        <v>126.337362546554</v>
      </c>
      <c r="DE85" s="154">
        <f t="shared" si="22"/>
        <v>105.659914341546</v>
      </c>
      <c r="DF85" s="154">
        <f t="shared" si="22"/>
        <v>324.056301722709</v>
      </c>
      <c r="DG85" s="154">
        <f t="shared" si="22"/>
        <v>46.1155609331578</v>
      </c>
      <c r="DH85" s="154">
        <f t="shared" si="22"/>
        <v>11.1131619788009</v>
      </c>
      <c r="DI85" s="154">
        <f t="shared" si="22"/>
        <v>34.366127582955</v>
      </c>
      <c r="DJ85" s="154">
        <f t="shared" si="22"/>
        <v>4.68958827925761</v>
      </c>
      <c r="DK85" s="154">
        <f t="shared" si="22"/>
        <v>7.18379781702142</v>
      </c>
      <c r="DL85" s="154">
        <f t="shared" si="22"/>
        <v>20.8979980157753</v>
      </c>
      <c r="DM85" s="154">
        <f t="shared" si="22"/>
        <v>46.1589881368494</v>
      </c>
      <c r="DN85" s="154">
        <f t="shared" si="22"/>
        <v>2.58153542318356</v>
      </c>
      <c r="DO85" s="154">
        <f t="shared" si="22"/>
        <v>47.3337834572443</v>
      </c>
      <c r="DP85" s="154">
        <f t="shared" si="22"/>
        <v>54.7240985733649</v>
      </c>
      <c r="DQ85" s="154">
        <f t="shared" si="22"/>
        <v>0.13619642258862</v>
      </c>
      <c r="DR85" s="154">
        <f t="shared" si="22"/>
        <v>14.2119149666383</v>
      </c>
      <c r="DS85" s="154">
        <f t="shared" si="22"/>
        <v>4.69646949029241</v>
      </c>
      <c r="DT85" s="154">
        <f t="shared" si="22"/>
        <v>6.9753897406177</v>
      </c>
      <c r="DU85" s="154">
        <f t="shared" si="22"/>
        <v>5.17482168812124</v>
      </c>
      <c r="DV85" s="154">
        <f t="shared" si="22"/>
        <v>55.2638248500443</v>
      </c>
      <c r="DW85" s="154">
        <f t="shared" si="22"/>
        <v>36.4987285290081</v>
      </c>
      <c r="DX85" s="154">
        <f t="shared" si="22"/>
        <v>24.537905553769</v>
      </c>
      <c r="DY85" s="154">
        <f t="shared" si="22"/>
        <v>139.461919961828</v>
      </c>
      <c r="DZ85" s="154">
        <f t="shared" si="22"/>
        <v>139.793252215735</v>
      </c>
      <c r="EA85" s="154">
        <f t="shared" si="22"/>
        <v>54.6102121045952</v>
      </c>
      <c r="EB85" s="154">
        <f t="shared" si="22"/>
        <v>32.334295811364</v>
      </c>
      <c r="EC85" s="154">
        <f t="shared" si="22"/>
        <v>21.6063484598782</v>
      </c>
      <c r="ED85" s="154">
        <f t="shared" si="22"/>
        <v>72.2489259149339</v>
      </c>
      <c r="EE85" s="154">
        <f>+EE69*EE$56</f>
        <v>19.8738465743216</v>
      </c>
    </row>
    <row r="86" spans="154:156">
      <c r="EX86" s="15">
        <v>104.065255440705</v>
      </c>
      <c r="EY86" s="15">
        <v>99.6940409741868</v>
      </c>
      <c r="EZ86" s="15">
        <v>103.555162104875</v>
      </c>
    </row>
    <row r="93" spans="1:10">
      <c r="A93" s="137" t="s">
        <v>839</v>
      </c>
      <c r="F93" s="173">
        <v>43101</v>
      </c>
      <c r="G93" s="173">
        <v>43132</v>
      </c>
      <c r="H93" s="173">
        <v>43160</v>
      </c>
      <c r="I93" s="173">
        <v>43191</v>
      </c>
      <c r="J93" s="173">
        <v>43221</v>
      </c>
    </row>
    <row r="94" spans="1:10">
      <c r="A94" s="174">
        <v>10401</v>
      </c>
      <c r="B94" s="15" t="s">
        <v>840</v>
      </c>
      <c r="C94" s="128" t="e">
        <f>VLOOKUP(A94,#REF!,61,0)</f>
        <v>#REF!</v>
      </c>
      <c r="D94" s="174">
        <v>10401</v>
      </c>
      <c r="E94" s="128" t="str">
        <f t="shared" ref="E94:E157" si="23">VLOOKUP(D94,$A$94:$B$223,2,0)</f>
        <v>Sediada</v>
      </c>
      <c r="F94" s="128" t="e">
        <f>VLOOKUP($D94,#REF!,38,0)</f>
        <v>#REF!</v>
      </c>
      <c r="G94" s="128" t="e">
        <f>VLOOKUP($D94,#REF!,39,0)</f>
        <v>#REF!</v>
      </c>
      <c r="H94" s="128" t="e">
        <f>VLOOKUP($D94,#REF!,40,0)</f>
        <v>#REF!</v>
      </c>
      <c r="I94" s="128" t="e">
        <f>VLOOKUP($D94,#REF!,41,0)</f>
        <v>#REF!</v>
      </c>
      <c r="J94" s="128" t="e">
        <f>VLOOKUP($D94,#REF!,42,0)</f>
        <v>#REF!</v>
      </c>
    </row>
    <row r="95" spans="1:10">
      <c r="A95" s="174">
        <v>10402</v>
      </c>
      <c r="B95" s="15" t="s">
        <v>840</v>
      </c>
      <c r="C95" s="128" t="e">
        <f>VLOOKUP(A95,#REF!,61,0)</f>
        <v>#REF!</v>
      </c>
      <c r="D95" s="174">
        <v>10402</v>
      </c>
      <c r="E95" s="128" t="str">
        <f t="shared" si="23"/>
        <v>Sediada</v>
      </c>
      <c r="F95" s="128" t="e">
        <f>VLOOKUP($D95,#REF!,38,0)</f>
        <v>#REF!</v>
      </c>
      <c r="G95" s="128" t="e">
        <f>VLOOKUP($D95,#REF!,39,0)</f>
        <v>#REF!</v>
      </c>
      <c r="H95" s="128" t="e">
        <f>VLOOKUP($D95,#REF!,40,0)</f>
        <v>#REF!</v>
      </c>
      <c r="I95" s="128" t="e">
        <f>VLOOKUP($D95,#REF!,41,0)</f>
        <v>#REF!</v>
      </c>
      <c r="J95" s="128" t="e">
        <f>VLOOKUP($D95,#REF!,42,0)</f>
        <v>#REF!</v>
      </c>
    </row>
    <row r="96" spans="1:10">
      <c r="A96" s="174">
        <v>10403</v>
      </c>
      <c r="B96" s="15" t="s">
        <v>840</v>
      </c>
      <c r="C96" s="128" t="e">
        <f>VLOOKUP(A96,#REF!,61,0)</f>
        <v>#REF!</v>
      </c>
      <c r="D96" s="174">
        <v>10403</v>
      </c>
      <c r="E96" s="128" t="str">
        <f t="shared" si="23"/>
        <v>Sediada</v>
      </c>
      <c r="F96" s="128" t="e">
        <f>VLOOKUP($D96,#REF!,38,0)</f>
        <v>#REF!</v>
      </c>
      <c r="G96" s="128" t="e">
        <f>VLOOKUP($D96,#REF!,39,0)</f>
        <v>#REF!</v>
      </c>
      <c r="H96" s="128" t="e">
        <f>VLOOKUP($D96,#REF!,40,0)</f>
        <v>#REF!</v>
      </c>
      <c r="I96" s="128" t="e">
        <f>VLOOKUP($D96,#REF!,41,0)</f>
        <v>#REF!</v>
      </c>
      <c r="J96" s="128" t="e">
        <f>VLOOKUP($D96,#REF!,42,0)</f>
        <v>#REF!</v>
      </c>
    </row>
    <row r="97" spans="1:10">
      <c r="A97" s="150">
        <v>10404</v>
      </c>
      <c r="B97" s="15" t="s">
        <v>840</v>
      </c>
      <c r="C97" s="128" t="e">
        <f>VLOOKUP(A97,#REF!,61,0)</f>
        <v>#REF!</v>
      </c>
      <c r="D97" s="174">
        <v>10404</v>
      </c>
      <c r="E97" s="128" t="str">
        <f t="shared" si="23"/>
        <v>Sediada</v>
      </c>
      <c r="F97" s="128" t="e">
        <f>VLOOKUP($D97,#REF!,38,0)</f>
        <v>#REF!</v>
      </c>
      <c r="G97" s="128" t="e">
        <f>VLOOKUP($D97,#REF!,39,0)</f>
        <v>#REF!</v>
      </c>
      <c r="H97" s="128" t="e">
        <f>VLOOKUP($D97,#REF!,40,0)</f>
        <v>#REF!</v>
      </c>
      <c r="I97" s="128" t="e">
        <f>VLOOKUP($D97,#REF!,41,0)</f>
        <v>#REF!</v>
      </c>
      <c r="J97" s="128" t="e">
        <f>VLOOKUP($D97,#REF!,42,0)</f>
        <v>#REF!</v>
      </c>
    </row>
    <row r="98" spans="1:10">
      <c r="A98" s="150">
        <v>10406</v>
      </c>
      <c r="B98" s="15" t="s">
        <v>840</v>
      </c>
      <c r="C98" s="128" t="e">
        <f>VLOOKUP(A98,#REF!,61,0)</f>
        <v>#REF!</v>
      </c>
      <c r="D98" s="174">
        <v>10406</v>
      </c>
      <c r="E98" s="128" t="str">
        <f t="shared" si="23"/>
        <v>Sediada</v>
      </c>
      <c r="F98" s="128" t="e">
        <f>VLOOKUP($D98,#REF!,38,0)</f>
        <v>#REF!</v>
      </c>
      <c r="G98" s="128" t="e">
        <f>VLOOKUP($D98,#REF!,39,0)</f>
        <v>#REF!</v>
      </c>
      <c r="H98" s="128" t="e">
        <f>VLOOKUP($D98,#REF!,40,0)</f>
        <v>#REF!</v>
      </c>
      <c r="I98" s="128" t="e">
        <f>VLOOKUP($D98,#REF!,41,0)</f>
        <v>#REF!</v>
      </c>
      <c r="J98" s="128" t="e">
        <f>VLOOKUP($D98,#REF!,42,0)</f>
        <v>#REF!</v>
      </c>
    </row>
    <row r="99" spans="1:10">
      <c r="A99" s="150">
        <v>10501</v>
      </c>
      <c r="B99" s="15" t="s">
        <v>840</v>
      </c>
      <c r="C99" s="128" t="e">
        <f>VLOOKUP(A99,#REF!,61,0)</f>
        <v>#REF!</v>
      </c>
      <c r="D99" s="174">
        <v>10501</v>
      </c>
      <c r="E99" s="128" t="str">
        <f t="shared" si="23"/>
        <v>Sediada</v>
      </c>
      <c r="F99" s="128" t="e">
        <f>VLOOKUP($D99,#REF!,38,0)</f>
        <v>#REF!</v>
      </c>
      <c r="G99" s="128" t="e">
        <f>VLOOKUP($D99,#REF!,39,0)</f>
        <v>#REF!</v>
      </c>
      <c r="H99" s="128" t="e">
        <f>VLOOKUP($D99,#REF!,40,0)</f>
        <v>#REF!</v>
      </c>
      <c r="I99" s="128" t="e">
        <f>VLOOKUP($D99,#REF!,41,0)</f>
        <v>#REF!</v>
      </c>
      <c r="J99" s="128" t="e">
        <f>VLOOKUP($D99,#REF!,42,0)</f>
        <v>#REF!</v>
      </c>
    </row>
    <row r="100" spans="1:10">
      <c r="A100" s="150">
        <v>10502</v>
      </c>
      <c r="B100" s="15" t="s">
        <v>840</v>
      </c>
      <c r="C100" s="128" t="e">
        <f>VLOOKUP(A100,#REF!,61,0)</f>
        <v>#REF!</v>
      </c>
      <c r="D100" s="174">
        <v>10502</v>
      </c>
      <c r="E100" s="128" t="str">
        <f t="shared" si="23"/>
        <v>Sediada</v>
      </c>
      <c r="F100" s="128" t="e">
        <f>VLOOKUP($D100,#REF!,38,0)</f>
        <v>#REF!</v>
      </c>
      <c r="G100" s="128" t="e">
        <f>VLOOKUP($D100,#REF!,39,0)</f>
        <v>#REF!</v>
      </c>
      <c r="H100" s="128" t="e">
        <f>VLOOKUP($D100,#REF!,40,0)</f>
        <v>#REF!</v>
      </c>
      <c r="I100" s="128" t="e">
        <f>VLOOKUP($D100,#REF!,41,0)</f>
        <v>#REF!</v>
      </c>
      <c r="J100" s="128" t="e">
        <f>VLOOKUP($D100,#REF!,42,0)</f>
        <v>#REF!</v>
      </c>
    </row>
    <row r="101" spans="1:10">
      <c r="A101" s="150">
        <v>10611</v>
      </c>
      <c r="B101" s="15" t="s">
        <v>840</v>
      </c>
      <c r="C101" s="128" t="e">
        <f>VLOOKUP(A101,#REF!,61,0)</f>
        <v>#REF!</v>
      </c>
      <c r="D101" s="174">
        <v>10611</v>
      </c>
      <c r="E101" s="128" t="str">
        <f t="shared" si="23"/>
        <v>Sediada</v>
      </c>
      <c r="F101" s="128" t="e">
        <f>VLOOKUP($D101,#REF!,38,0)</f>
        <v>#REF!</v>
      </c>
      <c r="G101" s="128" t="e">
        <f>VLOOKUP($D101,#REF!,39,0)</f>
        <v>#REF!</v>
      </c>
      <c r="H101" s="128" t="e">
        <f>VLOOKUP($D101,#REF!,40,0)</f>
        <v>#REF!</v>
      </c>
      <c r="I101" s="128" t="e">
        <f>VLOOKUP($D101,#REF!,41,0)</f>
        <v>#REF!</v>
      </c>
      <c r="J101" s="128" t="e">
        <f>VLOOKUP($D101,#REF!,42,0)</f>
        <v>#REF!</v>
      </c>
    </row>
    <row r="102" spans="1:10">
      <c r="A102" s="150">
        <v>10613</v>
      </c>
      <c r="B102" s="15" t="s">
        <v>840</v>
      </c>
      <c r="C102" s="128" t="e">
        <f>VLOOKUP(A102,#REF!,61,0)</f>
        <v>#REF!</v>
      </c>
      <c r="D102" s="174">
        <v>10613</v>
      </c>
      <c r="E102" s="128" t="str">
        <f t="shared" si="23"/>
        <v>Sediada</v>
      </c>
      <c r="F102" s="128" t="e">
        <f>VLOOKUP($D102,#REF!,38,0)</f>
        <v>#REF!</v>
      </c>
      <c r="G102" s="128" t="e">
        <f>VLOOKUP($D102,#REF!,39,0)</f>
        <v>#REF!</v>
      </c>
      <c r="H102" s="128" t="e">
        <f>VLOOKUP($D102,#REF!,40,0)</f>
        <v>#REF!</v>
      </c>
      <c r="I102" s="128" t="e">
        <f>VLOOKUP($D102,#REF!,41,0)</f>
        <v>#REF!</v>
      </c>
      <c r="J102" s="128" t="e">
        <f>VLOOKUP($D102,#REF!,42,0)</f>
        <v>#REF!</v>
      </c>
    </row>
    <row r="103" spans="1:10">
      <c r="A103" s="150">
        <v>10711</v>
      </c>
      <c r="B103" s="15" t="s">
        <v>840</v>
      </c>
      <c r="C103" s="128" t="e">
        <f>VLOOKUP(A103,#REF!,61,0)</f>
        <v>#REF!</v>
      </c>
      <c r="D103" s="174">
        <v>10711</v>
      </c>
      <c r="E103" s="128" t="str">
        <f t="shared" si="23"/>
        <v>Sediada</v>
      </c>
      <c r="F103" s="128" t="e">
        <f>VLOOKUP($D103,#REF!,38,0)</f>
        <v>#REF!</v>
      </c>
      <c r="G103" s="128" t="e">
        <f>VLOOKUP($D103,#REF!,39,0)</f>
        <v>#REF!</v>
      </c>
      <c r="H103" s="128" t="e">
        <f>VLOOKUP($D103,#REF!,40,0)</f>
        <v>#REF!</v>
      </c>
      <c r="I103" s="128" t="e">
        <f>VLOOKUP($D103,#REF!,41,0)</f>
        <v>#REF!</v>
      </c>
      <c r="J103" s="128" t="e">
        <f>VLOOKUP($D103,#REF!,42,0)</f>
        <v>#REF!</v>
      </c>
    </row>
    <row r="104" spans="1:10">
      <c r="A104" s="150">
        <v>10712</v>
      </c>
      <c r="B104" s="15" t="s">
        <v>840</v>
      </c>
      <c r="C104" s="128" t="e">
        <f>VLOOKUP(A104,#REF!,61,0)</f>
        <v>#REF!</v>
      </c>
      <c r="D104" s="174">
        <v>10712</v>
      </c>
      <c r="E104" s="128" t="str">
        <f t="shared" si="23"/>
        <v>Sediada</v>
      </c>
      <c r="F104" s="128" t="e">
        <f>VLOOKUP($D104,#REF!,38,0)</f>
        <v>#REF!</v>
      </c>
      <c r="G104" s="128" t="e">
        <f>VLOOKUP($D104,#REF!,39,0)</f>
        <v>#REF!</v>
      </c>
      <c r="H104" s="128" t="e">
        <f>VLOOKUP($D104,#REF!,40,0)</f>
        <v>#REF!</v>
      </c>
      <c r="I104" s="128" t="e">
        <f>VLOOKUP($D104,#REF!,41,0)</f>
        <v>#REF!</v>
      </c>
      <c r="J104" s="128" t="e">
        <f>VLOOKUP($D104,#REF!,42,0)</f>
        <v>#REF!</v>
      </c>
    </row>
    <row r="105" spans="1:10">
      <c r="A105" s="150">
        <v>10713</v>
      </c>
      <c r="B105" s="15" t="s">
        <v>840</v>
      </c>
      <c r="C105" s="128" t="e">
        <f>VLOOKUP(A105,#REF!,61,0)</f>
        <v>#REF!</v>
      </c>
      <c r="D105" s="174">
        <v>10713</v>
      </c>
      <c r="E105" s="128" t="str">
        <f t="shared" si="23"/>
        <v>Sediada</v>
      </c>
      <c r="F105" s="128" t="e">
        <f>VLOOKUP($D105,#REF!,38,0)</f>
        <v>#REF!</v>
      </c>
      <c r="G105" s="128" t="e">
        <f>VLOOKUP($D105,#REF!,39,0)</f>
        <v>#REF!</v>
      </c>
      <c r="H105" s="128" t="e">
        <f>VLOOKUP($D105,#REF!,40,0)</f>
        <v>#REF!</v>
      </c>
      <c r="I105" s="128" t="e">
        <f>VLOOKUP($D105,#REF!,41,0)</f>
        <v>#REF!</v>
      </c>
      <c r="J105" s="128" t="e">
        <f>VLOOKUP($D105,#REF!,42,0)</f>
        <v>#REF!</v>
      </c>
    </row>
    <row r="106" spans="1:10">
      <c r="A106" s="150">
        <v>10721</v>
      </c>
      <c r="B106" s="15" t="s">
        <v>840</v>
      </c>
      <c r="C106" s="128" t="e">
        <f>VLOOKUP(A106,#REF!,61,0)</f>
        <v>#REF!</v>
      </c>
      <c r="D106" s="174">
        <v>10721</v>
      </c>
      <c r="E106" s="128" t="str">
        <f t="shared" si="23"/>
        <v>Sediada</v>
      </c>
      <c r="F106" s="128" t="e">
        <f>VLOOKUP($D106,#REF!,38,0)</f>
        <v>#REF!</v>
      </c>
      <c r="G106" s="128" t="e">
        <f>VLOOKUP($D106,#REF!,39,0)</f>
        <v>#REF!</v>
      </c>
      <c r="H106" s="128" t="e">
        <f>VLOOKUP($D106,#REF!,40,0)</f>
        <v>#REF!</v>
      </c>
      <c r="I106" s="128" t="e">
        <f>VLOOKUP($D106,#REF!,41,0)</f>
        <v>#REF!</v>
      </c>
      <c r="J106" s="128" t="e">
        <f>VLOOKUP($D106,#REF!,42,0)</f>
        <v>#REF!</v>
      </c>
    </row>
    <row r="107" spans="1:10">
      <c r="A107" s="150">
        <v>10731</v>
      </c>
      <c r="B107" s="15" t="s">
        <v>840</v>
      </c>
      <c r="C107" s="128" t="e">
        <f>VLOOKUP(A107,#REF!,61,0)</f>
        <v>#REF!</v>
      </c>
      <c r="D107" s="174">
        <v>10731</v>
      </c>
      <c r="E107" s="128" t="str">
        <f t="shared" si="23"/>
        <v>Sediada</v>
      </c>
      <c r="F107" s="128" t="e">
        <f>VLOOKUP($D107,#REF!,38,0)</f>
        <v>#REF!</v>
      </c>
      <c r="G107" s="128" t="e">
        <f>VLOOKUP($D107,#REF!,39,0)</f>
        <v>#REF!</v>
      </c>
      <c r="H107" s="128" t="e">
        <f>VLOOKUP($D107,#REF!,40,0)</f>
        <v>#REF!</v>
      </c>
      <c r="I107" s="128" t="e">
        <f>VLOOKUP($D107,#REF!,41,0)</f>
        <v>#REF!</v>
      </c>
      <c r="J107" s="128" t="e">
        <f>VLOOKUP($D107,#REF!,42,0)</f>
        <v>#REF!</v>
      </c>
    </row>
    <row r="108" spans="1:10">
      <c r="A108" s="150">
        <v>10732</v>
      </c>
      <c r="B108" s="15" t="s">
        <v>840</v>
      </c>
      <c r="C108" s="128" t="e">
        <f>VLOOKUP(A108,#REF!,61,0)</f>
        <v>#REF!</v>
      </c>
      <c r="D108" s="174">
        <v>10732</v>
      </c>
      <c r="E108" s="128" t="str">
        <f t="shared" si="23"/>
        <v>Sediada</v>
      </c>
      <c r="F108" s="128" t="e">
        <f>VLOOKUP($D108,#REF!,38,0)</f>
        <v>#REF!</v>
      </c>
      <c r="G108" s="128" t="e">
        <f>VLOOKUP($D108,#REF!,39,0)</f>
        <v>#REF!</v>
      </c>
      <c r="H108" s="128" t="e">
        <f>VLOOKUP($D108,#REF!,40,0)</f>
        <v>#REF!</v>
      </c>
      <c r="I108" s="128" t="e">
        <f>VLOOKUP($D108,#REF!,41,0)</f>
        <v>#REF!</v>
      </c>
      <c r="J108" s="128" t="e">
        <f>VLOOKUP($D108,#REF!,42,0)</f>
        <v>#REF!</v>
      </c>
    </row>
    <row r="109" spans="1:10">
      <c r="A109" s="150">
        <v>10733</v>
      </c>
      <c r="B109" s="15" t="s">
        <v>840</v>
      </c>
      <c r="C109" s="128" t="e">
        <f>VLOOKUP(A109,#REF!,61,0)</f>
        <v>#REF!</v>
      </c>
      <c r="D109" s="174">
        <v>10733</v>
      </c>
      <c r="E109" s="128" t="str">
        <f t="shared" si="23"/>
        <v>Sediada</v>
      </c>
      <c r="F109" s="128" t="e">
        <f>VLOOKUP($D109,#REF!,38,0)</f>
        <v>#REF!</v>
      </c>
      <c r="G109" s="128" t="e">
        <f>VLOOKUP($D109,#REF!,39,0)</f>
        <v>#REF!</v>
      </c>
      <c r="H109" s="128" t="e">
        <f>VLOOKUP($D109,#REF!,40,0)</f>
        <v>#REF!</v>
      </c>
      <c r="I109" s="128" t="e">
        <f>VLOOKUP($D109,#REF!,41,0)</f>
        <v>#REF!</v>
      </c>
      <c r="J109" s="128" t="e">
        <f>VLOOKUP($D109,#REF!,42,0)</f>
        <v>#REF!</v>
      </c>
    </row>
    <row r="110" spans="1:10">
      <c r="A110" s="150">
        <v>10741</v>
      </c>
      <c r="B110" s="15" t="s">
        <v>840</v>
      </c>
      <c r="C110" s="128" t="e">
        <f>VLOOKUP(A110,#REF!,61,0)</f>
        <v>#REF!</v>
      </c>
      <c r="D110" s="174">
        <v>10741</v>
      </c>
      <c r="E110" s="128" t="str">
        <f t="shared" si="23"/>
        <v>Sediada</v>
      </c>
      <c r="F110" s="128" t="e">
        <f>VLOOKUP($D110,#REF!,38,0)</f>
        <v>#REF!</v>
      </c>
      <c r="G110" s="128" t="e">
        <f>VLOOKUP($D110,#REF!,39,0)</f>
        <v>#REF!</v>
      </c>
      <c r="H110" s="128" t="e">
        <f>VLOOKUP($D110,#REF!,40,0)</f>
        <v>#REF!</v>
      </c>
      <c r="I110" s="128" t="e">
        <f>VLOOKUP($D110,#REF!,41,0)</f>
        <v>#REF!</v>
      </c>
      <c r="J110" s="128" t="e">
        <f>VLOOKUP($D110,#REF!,42,0)</f>
        <v>#REF!</v>
      </c>
    </row>
    <row r="111" spans="1:10">
      <c r="A111" s="150">
        <v>10750</v>
      </c>
      <c r="B111" s="15" t="s">
        <v>840</v>
      </c>
      <c r="C111" s="128" t="e">
        <f>VLOOKUP(A111,#REF!,61,0)</f>
        <v>#REF!</v>
      </c>
      <c r="D111" s="174">
        <v>10750</v>
      </c>
      <c r="E111" s="128" t="str">
        <f t="shared" si="23"/>
        <v>Sediada</v>
      </c>
      <c r="F111" s="128" t="e">
        <f>VLOOKUP($D111,#REF!,38,0)</f>
        <v>#REF!</v>
      </c>
      <c r="G111" s="128" t="e">
        <f>VLOOKUP($D111,#REF!,39,0)</f>
        <v>#REF!</v>
      </c>
      <c r="H111" s="128" t="e">
        <f>VLOOKUP($D111,#REF!,40,0)</f>
        <v>#REF!</v>
      </c>
      <c r="I111" s="128" t="e">
        <f>VLOOKUP($D111,#REF!,41,0)</f>
        <v>#REF!</v>
      </c>
      <c r="J111" s="128" t="e">
        <f>VLOOKUP($D111,#REF!,42,0)</f>
        <v>#REF!</v>
      </c>
    </row>
    <row r="112" spans="1:10">
      <c r="A112" s="150">
        <v>10791</v>
      </c>
      <c r="B112" s="15" t="s">
        <v>840</v>
      </c>
      <c r="C112" s="128" t="e">
        <f>VLOOKUP(A112,#REF!,61,0)</f>
        <v>#REF!</v>
      </c>
      <c r="D112" s="174">
        <v>10791</v>
      </c>
      <c r="E112" s="128" t="str">
        <f t="shared" si="23"/>
        <v>Sediada</v>
      </c>
      <c r="F112" s="128" t="e">
        <f>VLOOKUP($D112,#REF!,38,0)</f>
        <v>#REF!</v>
      </c>
      <c r="G112" s="128" t="e">
        <f>VLOOKUP($D112,#REF!,39,0)</f>
        <v>#REF!</v>
      </c>
      <c r="H112" s="128" t="e">
        <f>VLOOKUP($D112,#REF!,40,0)</f>
        <v>#REF!</v>
      </c>
      <c r="I112" s="128" t="e">
        <f>VLOOKUP($D112,#REF!,41,0)</f>
        <v>#REF!</v>
      </c>
      <c r="J112" s="128" t="e">
        <f>VLOOKUP($D112,#REF!,42,0)</f>
        <v>#REF!</v>
      </c>
    </row>
    <row r="113" spans="1:10">
      <c r="A113" s="150">
        <v>10793</v>
      </c>
      <c r="B113" s="15" t="s">
        <v>840</v>
      </c>
      <c r="C113" s="128" t="e">
        <f>VLOOKUP(A113,#REF!,61,0)</f>
        <v>#REF!</v>
      </c>
      <c r="D113" s="174">
        <v>10793</v>
      </c>
      <c r="E113" s="128" t="str">
        <f t="shared" si="23"/>
        <v>Sediada</v>
      </c>
      <c r="F113" s="128" t="e">
        <f>VLOOKUP($D113,#REF!,38,0)</f>
        <v>#REF!</v>
      </c>
      <c r="G113" s="128" t="e">
        <f>VLOOKUP($D113,#REF!,39,0)</f>
        <v>#REF!</v>
      </c>
      <c r="H113" s="128" t="e">
        <f>VLOOKUP($D113,#REF!,40,0)</f>
        <v>#REF!</v>
      </c>
      <c r="I113" s="128" t="e">
        <f>VLOOKUP($D113,#REF!,41,0)</f>
        <v>#REF!</v>
      </c>
      <c r="J113" s="128" t="e">
        <f>VLOOKUP($D113,#REF!,42,0)</f>
        <v>#REF!</v>
      </c>
    </row>
    <row r="114" spans="1:10">
      <c r="A114" s="150">
        <v>10794</v>
      </c>
      <c r="B114" s="15" t="s">
        <v>840</v>
      </c>
      <c r="C114" s="128" t="e">
        <f>VLOOKUP(A114,#REF!,61,0)</f>
        <v>#REF!</v>
      </c>
      <c r="D114" s="174">
        <v>10794</v>
      </c>
      <c r="E114" s="128" t="str">
        <f t="shared" si="23"/>
        <v>Sediada</v>
      </c>
      <c r="F114" s="128" t="e">
        <f>VLOOKUP($D114,#REF!,38,0)</f>
        <v>#REF!</v>
      </c>
      <c r="G114" s="128" t="e">
        <f>VLOOKUP($D114,#REF!,39,0)</f>
        <v>#REF!</v>
      </c>
      <c r="H114" s="128" t="e">
        <f>VLOOKUP($D114,#REF!,40,0)</f>
        <v>#REF!</v>
      </c>
      <c r="I114" s="128" t="e">
        <f>VLOOKUP($D114,#REF!,41,0)</f>
        <v>#REF!</v>
      </c>
      <c r="J114" s="128" t="e">
        <f>VLOOKUP($D114,#REF!,42,0)</f>
        <v>#REF!</v>
      </c>
    </row>
    <row r="115" spans="1:10">
      <c r="A115" s="150">
        <v>10799</v>
      </c>
      <c r="B115" s="15" t="s">
        <v>840</v>
      </c>
      <c r="C115" s="128" t="e">
        <f>VLOOKUP(A115,#REF!,61,0)</f>
        <v>#REF!</v>
      </c>
      <c r="D115" s="174">
        <v>10799</v>
      </c>
      <c r="E115" s="128" t="str">
        <f t="shared" si="23"/>
        <v>Sediada</v>
      </c>
      <c r="F115" s="128" t="e">
        <f>VLOOKUP($D115,#REF!,38,0)</f>
        <v>#REF!</v>
      </c>
      <c r="G115" s="128" t="e">
        <f>VLOOKUP($D115,#REF!,39,0)</f>
        <v>#REF!</v>
      </c>
      <c r="H115" s="128" t="e">
        <f>VLOOKUP($D115,#REF!,40,0)</f>
        <v>#REF!</v>
      </c>
      <c r="I115" s="128" t="e">
        <f>VLOOKUP($D115,#REF!,41,0)</f>
        <v>#REF!</v>
      </c>
      <c r="J115" s="128" t="e">
        <f>VLOOKUP($D115,#REF!,42,0)</f>
        <v>#REF!</v>
      </c>
    </row>
    <row r="116" spans="1:10">
      <c r="A116" s="150">
        <v>11030</v>
      </c>
      <c r="B116" s="15" t="s">
        <v>840</v>
      </c>
      <c r="C116" s="128" t="e">
        <f>VLOOKUP(A116,#REF!,61,0)</f>
        <v>#REF!</v>
      </c>
      <c r="D116" s="174">
        <v>11030</v>
      </c>
      <c r="E116" s="128" t="str">
        <f t="shared" si="23"/>
        <v>Sediada</v>
      </c>
      <c r="F116" s="128" t="e">
        <f>VLOOKUP($D116,#REF!,38,0)</f>
        <v>#REF!</v>
      </c>
      <c r="G116" s="128" t="e">
        <f>VLOOKUP($D116,#REF!,39,0)</f>
        <v>#REF!</v>
      </c>
      <c r="H116" s="128" t="e">
        <f>VLOOKUP($D116,#REF!,40,0)</f>
        <v>#REF!</v>
      </c>
      <c r="I116" s="128" t="e">
        <f>VLOOKUP($D116,#REF!,41,0)</f>
        <v>#REF!</v>
      </c>
      <c r="J116" s="128" t="e">
        <f>VLOOKUP($D116,#REF!,42,0)</f>
        <v>#REF!</v>
      </c>
    </row>
    <row r="117" spans="1:10">
      <c r="A117" s="150">
        <v>11041</v>
      </c>
      <c r="B117" s="15" t="s">
        <v>840</v>
      </c>
      <c r="C117" s="128" t="e">
        <f>VLOOKUP(A117,#REF!,61,0)</f>
        <v>#REF!</v>
      </c>
      <c r="D117" s="174">
        <v>11041</v>
      </c>
      <c r="E117" s="128" t="str">
        <f t="shared" si="23"/>
        <v>Sediada</v>
      </c>
      <c r="F117" s="128" t="e">
        <f>VLOOKUP($D117,#REF!,38,0)</f>
        <v>#REF!</v>
      </c>
      <c r="G117" s="128" t="e">
        <f>VLOOKUP($D117,#REF!,39,0)</f>
        <v>#REF!</v>
      </c>
      <c r="H117" s="128" t="e">
        <f>VLOOKUP($D117,#REF!,40,0)</f>
        <v>#REF!</v>
      </c>
      <c r="I117" s="128" t="e">
        <f>VLOOKUP($D117,#REF!,41,0)</f>
        <v>#REF!</v>
      </c>
      <c r="J117" s="128" t="e">
        <f>VLOOKUP($D117,#REF!,42,0)</f>
        <v>#REF!</v>
      </c>
    </row>
    <row r="118" spans="1:10">
      <c r="A118" s="150">
        <v>11042</v>
      </c>
      <c r="B118" s="15" t="s">
        <v>840</v>
      </c>
      <c r="C118" s="128" t="e">
        <f>VLOOKUP(A118,#REF!,61,0)</f>
        <v>#REF!</v>
      </c>
      <c r="D118" s="174">
        <v>11042</v>
      </c>
      <c r="E118" s="128" t="str">
        <f t="shared" si="23"/>
        <v>Sediada</v>
      </c>
      <c r="F118" s="128" t="e">
        <f>VLOOKUP($D118,#REF!,38,0)</f>
        <v>#REF!</v>
      </c>
      <c r="G118" s="128" t="e">
        <f>VLOOKUP($D118,#REF!,39,0)</f>
        <v>#REF!</v>
      </c>
      <c r="H118" s="128" t="e">
        <f>VLOOKUP($D118,#REF!,40,0)</f>
        <v>#REF!</v>
      </c>
      <c r="I118" s="128" t="e">
        <f>VLOOKUP($D118,#REF!,41,0)</f>
        <v>#REF!</v>
      </c>
      <c r="J118" s="128" t="e">
        <f>VLOOKUP($D118,#REF!,42,0)</f>
        <v>#REF!</v>
      </c>
    </row>
    <row r="119" spans="1:10">
      <c r="A119" s="150">
        <v>12000</v>
      </c>
      <c r="B119" s="15" t="s">
        <v>840</v>
      </c>
      <c r="C119" s="128" t="e">
        <f>VLOOKUP(A119,#REF!,61,0)</f>
        <v>#REF!</v>
      </c>
      <c r="D119" s="174">
        <v>12000</v>
      </c>
      <c r="E119" s="128" t="str">
        <f t="shared" si="23"/>
        <v>Sediada</v>
      </c>
      <c r="F119" s="128" t="e">
        <f>VLOOKUP($D119,#REF!,38,0)</f>
        <v>#REF!</v>
      </c>
      <c r="G119" s="128" t="e">
        <f>VLOOKUP($D119,#REF!,39,0)</f>
        <v>#REF!</v>
      </c>
      <c r="H119" s="128" t="e">
        <f>VLOOKUP($D119,#REF!,40,0)</f>
        <v>#REF!</v>
      </c>
      <c r="I119" s="128" t="e">
        <f>VLOOKUP($D119,#REF!,41,0)</f>
        <v>#REF!</v>
      </c>
      <c r="J119" s="128" t="e">
        <f>VLOOKUP($D119,#REF!,42,0)</f>
        <v>#REF!</v>
      </c>
    </row>
    <row r="120" spans="1:10">
      <c r="A120" s="150">
        <v>13110</v>
      </c>
      <c r="B120" s="15" t="s">
        <v>840</v>
      </c>
      <c r="C120" s="128" t="e">
        <f>VLOOKUP(A120,#REF!,61,0)</f>
        <v>#REF!</v>
      </c>
      <c r="D120" s="174">
        <v>13110</v>
      </c>
      <c r="E120" s="128" t="str">
        <f t="shared" si="23"/>
        <v>Sediada</v>
      </c>
      <c r="F120" s="128" t="e">
        <f>VLOOKUP($D120,#REF!,38,0)</f>
        <v>#REF!</v>
      </c>
      <c r="G120" s="128" t="e">
        <f>VLOOKUP($D120,#REF!,39,0)</f>
        <v>#REF!</v>
      </c>
      <c r="H120" s="128" t="e">
        <f>VLOOKUP($D120,#REF!,40,0)</f>
        <v>#REF!</v>
      </c>
      <c r="I120" s="128" t="e">
        <f>VLOOKUP($D120,#REF!,41,0)</f>
        <v>#REF!</v>
      </c>
      <c r="J120" s="128" t="e">
        <f>VLOOKUP($D120,#REF!,42,0)</f>
        <v>#REF!</v>
      </c>
    </row>
    <row r="121" spans="1:10">
      <c r="A121" s="150">
        <v>13120</v>
      </c>
      <c r="B121" s="15" t="s">
        <v>840</v>
      </c>
      <c r="C121" s="128" t="e">
        <f>VLOOKUP(A121,#REF!,61,0)</f>
        <v>#REF!</v>
      </c>
      <c r="D121" s="174">
        <v>13120</v>
      </c>
      <c r="E121" s="128" t="str">
        <f t="shared" si="23"/>
        <v>Sediada</v>
      </c>
      <c r="F121" s="128" t="e">
        <f>VLOOKUP($D121,#REF!,38,0)</f>
        <v>#REF!</v>
      </c>
      <c r="G121" s="128" t="e">
        <f>VLOOKUP($D121,#REF!,39,0)</f>
        <v>#REF!</v>
      </c>
      <c r="H121" s="128" t="e">
        <f>VLOOKUP($D121,#REF!,40,0)</f>
        <v>#REF!</v>
      </c>
      <c r="I121" s="128" t="e">
        <f>VLOOKUP($D121,#REF!,41,0)</f>
        <v>#REF!</v>
      </c>
      <c r="J121" s="128" t="e">
        <f>VLOOKUP($D121,#REF!,42,0)</f>
        <v>#REF!</v>
      </c>
    </row>
    <row r="122" spans="1:10">
      <c r="A122" s="150">
        <v>13132</v>
      </c>
      <c r="B122" s="15" t="s">
        <v>840</v>
      </c>
      <c r="C122" s="128" t="e">
        <f>VLOOKUP(A122,#REF!,61,0)</f>
        <v>#REF!</v>
      </c>
      <c r="D122" s="174">
        <v>13132</v>
      </c>
      <c r="E122" s="128" t="str">
        <f t="shared" si="23"/>
        <v>Sediada</v>
      </c>
      <c r="F122" s="128" t="e">
        <f>VLOOKUP($D122,#REF!,38,0)</f>
        <v>#REF!</v>
      </c>
      <c r="G122" s="128" t="e">
        <f>VLOOKUP($D122,#REF!,39,0)</f>
        <v>#REF!</v>
      </c>
      <c r="H122" s="128" t="e">
        <f>VLOOKUP($D122,#REF!,40,0)</f>
        <v>#REF!</v>
      </c>
      <c r="I122" s="128" t="e">
        <f>VLOOKUP($D122,#REF!,41,0)</f>
        <v>#REF!</v>
      </c>
      <c r="J122" s="128" t="e">
        <f>VLOOKUP($D122,#REF!,42,0)</f>
        <v>#REF!</v>
      </c>
    </row>
    <row r="123" spans="1:10">
      <c r="A123" s="150">
        <v>14102</v>
      </c>
      <c r="B123" s="15" t="s">
        <v>840</v>
      </c>
      <c r="C123" s="128" t="e">
        <f>VLOOKUP(A123,#REF!,61,0)</f>
        <v>#REF!</v>
      </c>
      <c r="D123" s="174">
        <v>14102</v>
      </c>
      <c r="E123" s="128" t="str">
        <f t="shared" si="23"/>
        <v>Sediada</v>
      </c>
      <c r="F123" s="128" t="e">
        <f>VLOOKUP($D123,#REF!,38,0)</f>
        <v>#REF!</v>
      </c>
      <c r="G123" s="128" t="e">
        <f>VLOOKUP($D123,#REF!,39,0)</f>
        <v>#REF!</v>
      </c>
      <c r="H123" s="128" t="e">
        <f>VLOOKUP($D123,#REF!,40,0)</f>
        <v>#REF!</v>
      </c>
      <c r="I123" s="128" t="e">
        <f>VLOOKUP($D123,#REF!,41,0)</f>
        <v>#REF!</v>
      </c>
      <c r="J123" s="128" t="e">
        <f>VLOOKUP($D123,#REF!,42,0)</f>
        <v>#REF!</v>
      </c>
    </row>
    <row r="124" spans="1:10">
      <c r="A124" s="150">
        <v>15120</v>
      </c>
      <c r="B124" s="15" t="s">
        <v>840</v>
      </c>
      <c r="C124" s="128" t="e">
        <f>VLOOKUP(A124,#REF!,61,0)</f>
        <v>#REF!</v>
      </c>
      <c r="D124" s="174">
        <v>15120</v>
      </c>
      <c r="E124" s="128" t="str">
        <f t="shared" si="23"/>
        <v>Sediada</v>
      </c>
      <c r="F124" s="128" t="e">
        <f>VLOOKUP($D124,#REF!,38,0)</f>
        <v>#REF!</v>
      </c>
      <c r="G124" s="128" t="e">
        <f>VLOOKUP($D124,#REF!,39,0)</f>
        <v>#REF!</v>
      </c>
      <c r="H124" s="128" t="e">
        <f>VLOOKUP($D124,#REF!,40,0)</f>
        <v>#REF!</v>
      </c>
      <c r="I124" s="128" t="e">
        <f>VLOOKUP($D124,#REF!,41,0)</f>
        <v>#REF!</v>
      </c>
      <c r="J124" s="128" t="e">
        <f>VLOOKUP($D124,#REF!,42,0)</f>
        <v>#REF!</v>
      </c>
    </row>
    <row r="125" spans="1:10">
      <c r="A125" s="150">
        <v>15201</v>
      </c>
      <c r="B125" s="15" t="s">
        <v>840</v>
      </c>
      <c r="C125" s="128" t="e">
        <f>VLOOKUP(A125,#REF!,61,0)</f>
        <v>#REF!</v>
      </c>
      <c r="D125" s="174">
        <v>15201</v>
      </c>
      <c r="E125" s="128" t="str">
        <f t="shared" si="23"/>
        <v>Sediada</v>
      </c>
      <c r="F125" s="128" t="e">
        <f>VLOOKUP($D125,#REF!,38,0)</f>
        <v>#REF!</v>
      </c>
      <c r="G125" s="128" t="e">
        <f>VLOOKUP($D125,#REF!,39,0)</f>
        <v>#REF!</v>
      </c>
      <c r="H125" s="128" t="e">
        <f>VLOOKUP($D125,#REF!,40,0)</f>
        <v>#REF!</v>
      </c>
      <c r="I125" s="128" t="e">
        <f>VLOOKUP($D125,#REF!,41,0)</f>
        <v>#REF!</v>
      </c>
      <c r="J125" s="128" t="e">
        <f>VLOOKUP($D125,#REF!,42,0)</f>
        <v>#REF!</v>
      </c>
    </row>
    <row r="126" spans="1:10">
      <c r="A126" s="150">
        <v>15203</v>
      </c>
      <c r="B126" s="15" t="s">
        <v>840</v>
      </c>
      <c r="C126" s="128" t="e">
        <f>VLOOKUP(A126,#REF!,61,0)</f>
        <v>#REF!</v>
      </c>
      <c r="D126" s="174">
        <v>15203</v>
      </c>
      <c r="E126" s="128" t="str">
        <f t="shared" si="23"/>
        <v>Sediada</v>
      </c>
      <c r="F126" s="128" t="e">
        <f>VLOOKUP($D126,#REF!,38,0)</f>
        <v>#REF!</v>
      </c>
      <c r="G126" s="128" t="e">
        <f>VLOOKUP($D126,#REF!,39,0)</f>
        <v>#REF!</v>
      </c>
      <c r="H126" s="128" t="e">
        <f>VLOOKUP($D126,#REF!,40,0)</f>
        <v>#REF!</v>
      </c>
      <c r="I126" s="128" t="e">
        <f>VLOOKUP($D126,#REF!,41,0)</f>
        <v>#REF!</v>
      </c>
      <c r="J126" s="128" t="e">
        <f>VLOOKUP($D126,#REF!,42,0)</f>
        <v>#REF!</v>
      </c>
    </row>
    <row r="127" spans="1:10">
      <c r="A127" s="150">
        <v>16100</v>
      </c>
      <c r="B127" s="15" t="s">
        <v>840</v>
      </c>
      <c r="C127" s="128" t="e">
        <f>VLOOKUP(A127,#REF!,61,0)</f>
        <v>#REF!</v>
      </c>
      <c r="D127" s="174">
        <v>16100</v>
      </c>
      <c r="E127" s="128" t="str">
        <f t="shared" si="23"/>
        <v>Sediada</v>
      </c>
      <c r="F127" s="128" t="e">
        <f>VLOOKUP($D127,#REF!,38,0)</f>
        <v>#REF!</v>
      </c>
      <c r="G127" s="128" t="e">
        <f>VLOOKUP($D127,#REF!,39,0)</f>
        <v>#REF!</v>
      </c>
      <c r="H127" s="128" t="e">
        <f>VLOOKUP($D127,#REF!,40,0)</f>
        <v>#REF!</v>
      </c>
      <c r="I127" s="128" t="e">
        <f>VLOOKUP($D127,#REF!,41,0)</f>
        <v>#REF!</v>
      </c>
      <c r="J127" s="128" t="e">
        <f>VLOOKUP($D127,#REF!,42,0)</f>
        <v>#REF!</v>
      </c>
    </row>
    <row r="128" spans="1:10">
      <c r="A128" s="150">
        <v>16211</v>
      </c>
      <c r="B128" s="15" t="s">
        <v>840</v>
      </c>
      <c r="C128" s="128" t="e">
        <f>VLOOKUP(A128,#REF!,61,0)</f>
        <v>#REF!</v>
      </c>
      <c r="D128" s="174">
        <v>16211</v>
      </c>
      <c r="E128" s="128" t="str">
        <f t="shared" si="23"/>
        <v>Sediada</v>
      </c>
      <c r="F128" s="128" t="e">
        <f>VLOOKUP($D128,#REF!,38,0)</f>
        <v>#REF!</v>
      </c>
      <c r="G128" s="128" t="e">
        <f>VLOOKUP($D128,#REF!,39,0)</f>
        <v>#REF!</v>
      </c>
      <c r="H128" s="128" t="e">
        <f>VLOOKUP($D128,#REF!,40,0)</f>
        <v>#REF!</v>
      </c>
      <c r="I128" s="128" t="e">
        <f>VLOOKUP($D128,#REF!,41,0)</f>
        <v>#REF!</v>
      </c>
      <c r="J128" s="128" t="e">
        <f>VLOOKUP($D128,#REF!,42,0)</f>
        <v>#REF!</v>
      </c>
    </row>
    <row r="129" spans="1:10">
      <c r="A129" s="150">
        <v>16212</v>
      </c>
      <c r="B129" s="15" t="s">
        <v>840</v>
      </c>
      <c r="C129" s="128" t="e">
        <f>VLOOKUP(A129,#REF!,61,0)</f>
        <v>#REF!</v>
      </c>
      <c r="D129" s="174">
        <v>16212</v>
      </c>
      <c r="E129" s="128" t="str">
        <f t="shared" si="23"/>
        <v>Sediada</v>
      </c>
      <c r="F129" s="128" t="e">
        <f>VLOOKUP($D129,#REF!,38,0)</f>
        <v>#REF!</v>
      </c>
      <c r="G129" s="128" t="e">
        <f>VLOOKUP($D129,#REF!,39,0)</f>
        <v>#REF!</v>
      </c>
      <c r="H129" s="128" t="e">
        <f>VLOOKUP($D129,#REF!,40,0)</f>
        <v>#REF!</v>
      </c>
      <c r="I129" s="128" t="e">
        <f>VLOOKUP($D129,#REF!,41,0)</f>
        <v>#REF!</v>
      </c>
      <c r="J129" s="128" t="e">
        <f>VLOOKUP($D129,#REF!,42,0)</f>
        <v>#REF!</v>
      </c>
    </row>
    <row r="130" spans="1:10">
      <c r="A130" s="150">
        <v>16221</v>
      </c>
      <c r="B130" s="15" t="s">
        <v>840</v>
      </c>
      <c r="C130" s="128" t="e">
        <f>VLOOKUP(A130,#REF!,61,0)</f>
        <v>#REF!</v>
      </c>
      <c r="D130" s="174">
        <v>16221</v>
      </c>
      <c r="E130" s="128" t="str">
        <f t="shared" si="23"/>
        <v>Sediada</v>
      </c>
      <c r="F130" s="128" t="e">
        <f>VLOOKUP($D130,#REF!,38,0)</f>
        <v>#REF!</v>
      </c>
      <c r="G130" s="128" t="e">
        <f>VLOOKUP($D130,#REF!,39,0)</f>
        <v>#REF!</v>
      </c>
      <c r="H130" s="128" t="e">
        <f>VLOOKUP($D130,#REF!,40,0)</f>
        <v>#REF!</v>
      </c>
      <c r="I130" s="128" t="e">
        <f>VLOOKUP($D130,#REF!,41,0)</f>
        <v>#REF!</v>
      </c>
      <c r="J130" s="128" t="e">
        <f>VLOOKUP($D130,#REF!,42,0)</f>
        <v>#REF!</v>
      </c>
    </row>
    <row r="131" spans="1:10">
      <c r="A131" s="150">
        <v>16230</v>
      </c>
      <c r="B131" s="15" t="s">
        <v>840</v>
      </c>
      <c r="C131" s="128" t="e">
        <f>VLOOKUP(A131,#REF!,61,0)</f>
        <v>#REF!</v>
      </c>
      <c r="D131" s="174">
        <v>16230</v>
      </c>
      <c r="E131" s="128" t="str">
        <f t="shared" si="23"/>
        <v>Sediada</v>
      </c>
      <c r="F131" s="128" t="e">
        <f>VLOOKUP($D131,#REF!,38,0)</f>
        <v>#REF!</v>
      </c>
      <c r="G131" s="128" t="e">
        <f>VLOOKUP($D131,#REF!,39,0)</f>
        <v>#REF!</v>
      </c>
      <c r="H131" s="128" t="e">
        <f>VLOOKUP($D131,#REF!,40,0)</f>
        <v>#REF!</v>
      </c>
      <c r="I131" s="128" t="e">
        <f>VLOOKUP($D131,#REF!,41,0)</f>
        <v>#REF!</v>
      </c>
      <c r="J131" s="128" t="e">
        <f>VLOOKUP($D131,#REF!,42,0)</f>
        <v>#REF!</v>
      </c>
    </row>
    <row r="132" spans="1:10">
      <c r="A132" s="150">
        <v>17010</v>
      </c>
      <c r="B132" s="15" t="s">
        <v>840</v>
      </c>
      <c r="C132" s="128" t="e">
        <f>VLOOKUP(A132,#REF!,61,0)</f>
        <v>#REF!</v>
      </c>
      <c r="D132" s="174">
        <v>17010</v>
      </c>
      <c r="E132" s="128" t="str">
        <f t="shared" si="23"/>
        <v>Sediada</v>
      </c>
      <c r="F132" s="128" t="e">
        <f>VLOOKUP($D132,#REF!,38,0)</f>
        <v>#REF!</v>
      </c>
      <c r="G132" s="128" t="e">
        <f>VLOOKUP($D132,#REF!,39,0)</f>
        <v>#REF!</v>
      </c>
      <c r="H132" s="128" t="e">
        <f>VLOOKUP($D132,#REF!,40,0)</f>
        <v>#REF!</v>
      </c>
      <c r="I132" s="128" t="e">
        <f>VLOOKUP($D132,#REF!,41,0)</f>
        <v>#REF!</v>
      </c>
      <c r="J132" s="128" t="e">
        <f>VLOOKUP($D132,#REF!,42,0)</f>
        <v>#REF!</v>
      </c>
    </row>
    <row r="133" spans="1:10">
      <c r="A133" s="150">
        <v>17020</v>
      </c>
      <c r="B133" s="15" t="s">
        <v>840</v>
      </c>
      <c r="C133" s="128" t="e">
        <f>VLOOKUP(A133,#REF!,61,0)</f>
        <v>#REF!</v>
      </c>
      <c r="D133" s="174">
        <v>17020</v>
      </c>
      <c r="E133" s="128" t="str">
        <f t="shared" si="23"/>
        <v>Sediada</v>
      </c>
      <c r="F133" s="128" t="e">
        <f>VLOOKUP($D133,#REF!,38,0)</f>
        <v>#REF!</v>
      </c>
      <c r="G133" s="128" t="e">
        <f>VLOOKUP($D133,#REF!,39,0)</f>
        <v>#REF!</v>
      </c>
      <c r="H133" s="128" t="e">
        <f>VLOOKUP($D133,#REF!,40,0)</f>
        <v>#REF!</v>
      </c>
      <c r="I133" s="128" t="e">
        <f>VLOOKUP($D133,#REF!,41,0)</f>
        <v>#REF!</v>
      </c>
      <c r="J133" s="128" t="e">
        <f>VLOOKUP($D133,#REF!,42,0)</f>
        <v>#REF!</v>
      </c>
    </row>
    <row r="134" spans="1:10">
      <c r="A134" s="150">
        <v>17091</v>
      </c>
      <c r="B134" s="15" t="s">
        <v>840</v>
      </c>
      <c r="C134" s="128" t="e">
        <f>VLOOKUP(A134,#REF!,61,0)</f>
        <v>#REF!</v>
      </c>
      <c r="D134" s="174">
        <v>17091</v>
      </c>
      <c r="E134" s="128" t="str">
        <f t="shared" si="23"/>
        <v>Sediada</v>
      </c>
      <c r="F134" s="128" t="e">
        <f>VLOOKUP($D134,#REF!,38,0)</f>
        <v>#REF!</v>
      </c>
      <c r="G134" s="128" t="e">
        <f>VLOOKUP($D134,#REF!,39,0)</f>
        <v>#REF!</v>
      </c>
      <c r="H134" s="128" t="e">
        <f>VLOOKUP($D134,#REF!,40,0)</f>
        <v>#REF!</v>
      </c>
      <c r="I134" s="128" t="e">
        <f>VLOOKUP($D134,#REF!,41,0)</f>
        <v>#REF!</v>
      </c>
      <c r="J134" s="128" t="e">
        <f>VLOOKUP($D134,#REF!,42,0)</f>
        <v>#REF!</v>
      </c>
    </row>
    <row r="135" spans="1:10">
      <c r="A135" s="150">
        <v>17092</v>
      </c>
      <c r="B135" s="15" t="s">
        <v>840</v>
      </c>
      <c r="C135" s="128" t="e">
        <f>VLOOKUP(A135,#REF!,61,0)</f>
        <v>#REF!</v>
      </c>
      <c r="D135" s="174">
        <v>17092</v>
      </c>
      <c r="E135" s="128" t="str">
        <f t="shared" si="23"/>
        <v>Sediada</v>
      </c>
      <c r="F135" s="128" t="e">
        <f>VLOOKUP($D135,#REF!,38,0)</f>
        <v>#REF!</v>
      </c>
      <c r="G135" s="128" t="e">
        <f>VLOOKUP($D135,#REF!,39,0)</f>
        <v>#REF!</v>
      </c>
      <c r="H135" s="128" t="e">
        <f>VLOOKUP($D135,#REF!,40,0)</f>
        <v>#REF!</v>
      </c>
      <c r="I135" s="128" t="e">
        <f>VLOOKUP($D135,#REF!,41,0)</f>
        <v>#REF!</v>
      </c>
      <c r="J135" s="128" t="e">
        <f>VLOOKUP($D135,#REF!,42,0)</f>
        <v>#REF!</v>
      </c>
    </row>
    <row r="136" spans="1:10">
      <c r="A136" s="150">
        <v>17093</v>
      </c>
      <c r="B136" s="15" t="s">
        <v>840</v>
      </c>
      <c r="C136" s="128" t="e">
        <f>VLOOKUP(A136,#REF!,61,0)</f>
        <v>#REF!</v>
      </c>
      <c r="D136" s="174">
        <v>17093</v>
      </c>
      <c r="E136" s="128" t="str">
        <f t="shared" si="23"/>
        <v>Sediada</v>
      </c>
      <c r="F136" s="128" t="e">
        <f>VLOOKUP($D136,#REF!,38,0)</f>
        <v>#REF!</v>
      </c>
      <c r="G136" s="128" t="e">
        <f>VLOOKUP($D136,#REF!,39,0)</f>
        <v>#REF!</v>
      </c>
      <c r="H136" s="128" t="e">
        <f>VLOOKUP($D136,#REF!,40,0)</f>
        <v>#REF!</v>
      </c>
      <c r="I136" s="128" t="e">
        <f>VLOOKUP($D136,#REF!,41,0)</f>
        <v>#REF!</v>
      </c>
      <c r="J136" s="128" t="e">
        <f>VLOOKUP($D136,#REF!,42,0)</f>
        <v>#REF!</v>
      </c>
    </row>
    <row r="137" spans="1:10">
      <c r="A137" s="150">
        <v>18110</v>
      </c>
      <c r="B137" s="15" t="s">
        <v>840</v>
      </c>
      <c r="C137" s="128" t="e">
        <f>VLOOKUP(A137,#REF!,61,0)</f>
        <v>#REF!</v>
      </c>
      <c r="D137" s="174">
        <v>18110</v>
      </c>
      <c r="E137" s="128" t="str">
        <f t="shared" si="23"/>
        <v>Sediada</v>
      </c>
      <c r="F137" s="128" t="e">
        <f>VLOOKUP($D137,#REF!,38,0)</f>
        <v>#REF!</v>
      </c>
      <c r="G137" s="128" t="e">
        <f>VLOOKUP($D137,#REF!,39,0)</f>
        <v>#REF!</v>
      </c>
      <c r="H137" s="128" t="e">
        <f>VLOOKUP($D137,#REF!,40,0)</f>
        <v>#REF!</v>
      </c>
      <c r="I137" s="128" t="e">
        <f>VLOOKUP($D137,#REF!,41,0)</f>
        <v>#REF!</v>
      </c>
      <c r="J137" s="128" t="e">
        <f>VLOOKUP($D137,#REF!,42,0)</f>
        <v>#REF!</v>
      </c>
    </row>
    <row r="138" spans="1:10">
      <c r="A138" s="150">
        <v>18120</v>
      </c>
      <c r="B138" s="15" t="s">
        <v>840</v>
      </c>
      <c r="C138" s="128" t="e">
        <f>VLOOKUP(A138,#REF!,61,0)</f>
        <v>#REF!</v>
      </c>
      <c r="D138" s="174">
        <v>18120</v>
      </c>
      <c r="E138" s="128" t="str">
        <f t="shared" si="23"/>
        <v>Sediada</v>
      </c>
      <c r="F138" s="128" t="e">
        <f>VLOOKUP($D138,#REF!,38,0)</f>
        <v>#REF!</v>
      </c>
      <c r="G138" s="128" t="e">
        <f>VLOOKUP($D138,#REF!,39,0)</f>
        <v>#REF!</v>
      </c>
      <c r="H138" s="128" t="e">
        <f>VLOOKUP($D138,#REF!,40,0)</f>
        <v>#REF!</v>
      </c>
      <c r="I138" s="128" t="e">
        <f>VLOOKUP($D138,#REF!,41,0)</f>
        <v>#REF!</v>
      </c>
      <c r="J138" s="128" t="e">
        <f>VLOOKUP($D138,#REF!,42,0)</f>
        <v>#REF!</v>
      </c>
    </row>
    <row r="139" spans="1:10">
      <c r="A139" s="150">
        <v>19201</v>
      </c>
      <c r="B139" s="15" t="s">
        <v>840</v>
      </c>
      <c r="C139" s="128" t="e">
        <f>VLOOKUP(A139,#REF!,61,0)</f>
        <v>#REF!</v>
      </c>
      <c r="D139" s="174">
        <v>19201</v>
      </c>
      <c r="E139" s="128" t="str">
        <f t="shared" si="23"/>
        <v>Sediada</v>
      </c>
      <c r="F139" s="128" t="e">
        <f>VLOOKUP($D139,#REF!,38,0)</f>
        <v>#REF!</v>
      </c>
      <c r="G139" s="128" t="e">
        <f>VLOOKUP($D139,#REF!,39,0)</f>
        <v>#REF!</v>
      </c>
      <c r="H139" s="128" t="e">
        <f>VLOOKUP($D139,#REF!,40,0)</f>
        <v>#REF!</v>
      </c>
      <c r="I139" s="128" t="e">
        <f>VLOOKUP($D139,#REF!,41,0)</f>
        <v>#REF!</v>
      </c>
      <c r="J139" s="128" t="e">
        <f>VLOOKUP($D139,#REF!,42,0)</f>
        <v>#REF!</v>
      </c>
    </row>
    <row r="140" spans="1:10">
      <c r="A140" s="150">
        <v>20111</v>
      </c>
      <c r="B140" s="15" t="s">
        <v>840</v>
      </c>
      <c r="C140" s="128" t="e">
        <f>VLOOKUP(A140,#REF!,61,0)</f>
        <v>#REF!</v>
      </c>
      <c r="D140" s="174">
        <v>20111</v>
      </c>
      <c r="E140" s="128" t="str">
        <f t="shared" si="23"/>
        <v>Sediada</v>
      </c>
      <c r="F140" s="128" t="e">
        <f>VLOOKUP($D140,#REF!,38,0)</f>
        <v>#REF!</v>
      </c>
      <c r="G140" s="128" t="e">
        <f>VLOOKUP($D140,#REF!,39,0)</f>
        <v>#REF!</v>
      </c>
      <c r="H140" s="128" t="e">
        <f>VLOOKUP($D140,#REF!,40,0)</f>
        <v>#REF!</v>
      </c>
      <c r="I140" s="128" t="e">
        <f>VLOOKUP($D140,#REF!,41,0)</f>
        <v>#REF!</v>
      </c>
      <c r="J140" s="128" t="e">
        <f>VLOOKUP($D140,#REF!,42,0)</f>
        <v>#REF!</v>
      </c>
    </row>
    <row r="141" spans="1:10">
      <c r="A141" s="150">
        <v>20112</v>
      </c>
      <c r="B141" s="15" t="s">
        <v>840</v>
      </c>
      <c r="C141" s="128" t="e">
        <f>VLOOKUP(A141,#REF!,61,0)</f>
        <v>#REF!</v>
      </c>
      <c r="D141" s="174">
        <v>20112</v>
      </c>
      <c r="E141" s="128" t="str">
        <f t="shared" si="23"/>
        <v>Sediada</v>
      </c>
      <c r="F141" s="128" t="e">
        <f>VLOOKUP($D141,#REF!,38,0)</f>
        <v>#REF!</v>
      </c>
      <c r="G141" s="128" t="e">
        <f>VLOOKUP($D141,#REF!,39,0)</f>
        <v>#REF!</v>
      </c>
      <c r="H141" s="128" t="e">
        <f>VLOOKUP($D141,#REF!,40,0)</f>
        <v>#REF!</v>
      </c>
      <c r="I141" s="128" t="e">
        <f>VLOOKUP($D141,#REF!,41,0)</f>
        <v>#REF!</v>
      </c>
      <c r="J141" s="128" t="e">
        <f>VLOOKUP($D141,#REF!,42,0)</f>
        <v>#REF!</v>
      </c>
    </row>
    <row r="142" spans="1:10">
      <c r="A142" s="150">
        <v>20113</v>
      </c>
      <c r="B142" s="15" t="s">
        <v>840</v>
      </c>
      <c r="C142" s="128" t="e">
        <f>VLOOKUP(A142,#REF!,61,0)</f>
        <v>#REF!</v>
      </c>
      <c r="D142" s="174">
        <v>20113</v>
      </c>
      <c r="E142" s="128" t="str">
        <f t="shared" si="23"/>
        <v>Sediada</v>
      </c>
      <c r="F142" s="128" t="e">
        <f>VLOOKUP($D142,#REF!,38,0)</f>
        <v>#REF!</v>
      </c>
      <c r="G142" s="128" t="e">
        <f>VLOOKUP($D142,#REF!,39,0)</f>
        <v>#REF!</v>
      </c>
      <c r="H142" s="128" t="e">
        <f>VLOOKUP($D142,#REF!,40,0)</f>
        <v>#REF!</v>
      </c>
      <c r="I142" s="128" t="e">
        <f>VLOOKUP($D142,#REF!,41,0)</f>
        <v>#REF!</v>
      </c>
      <c r="J142" s="128" t="e">
        <f>VLOOKUP($D142,#REF!,42,0)</f>
        <v>#REF!</v>
      </c>
    </row>
    <row r="143" spans="1:10">
      <c r="A143" s="150">
        <v>20121</v>
      </c>
      <c r="B143" s="15" t="s">
        <v>840</v>
      </c>
      <c r="C143" s="128" t="e">
        <f>VLOOKUP(A143,#REF!,61,0)</f>
        <v>#REF!</v>
      </c>
      <c r="D143" s="174">
        <v>20121</v>
      </c>
      <c r="E143" s="128" t="str">
        <f t="shared" si="23"/>
        <v>Sediada</v>
      </c>
      <c r="F143" s="128" t="e">
        <f>VLOOKUP($D143,#REF!,38,0)</f>
        <v>#REF!</v>
      </c>
      <c r="G143" s="128" t="e">
        <f>VLOOKUP($D143,#REF!,39,0)</f>
        <v>#REF!</v>
      </c>
      <c r="H143" s="128" t="e">
        <f>VLOOKUP($D143,#REF!,40,0)</f>
        <v>#REF!</v>
      </c>
      <c r="I143" s="128" t="e">
        <f>VLOOKUP($D143,#REF!,41,0)</f>
        <v>#REF!</v>
      </c>
      <c r="J143" s="128" t="e">
        <f>VLOOKUP($D143,#REF!,42,0)</f>
        <v>#REF!</v>
      </c>
    </row>
    <row r="144" spans="1:10">
      <c r="A144" s="150">
        <v>20131</v>
      </c>
      <c r="B144" s="15" t="s">
        <v>840</v>
      </c>
      <c r="C144" s="128" t="e">
        <f>VLOOKUP(A144,#REF!,61,0)</f>
        <v>#REF!</v>
      </c>
      <c r="D144" s="174">
        <v>20131</v>
      </c>
      <c r="E144" s="128" t="str">
        <f t="shared" si="23"/>
        <v>Sediada</v>
      </c>
      <c r="F144" s="128" t="e">
        <f>VLOOKUP($D144,#REF!,38,0)</f>
        <v>#REF!</v>
      </c>
      <c r="G144" s="128" t="e">
        <f>VLOOKUP($D144,#REF!,39,0)</f>
        <v>#REF!</v>
      </c>
      <c r="H144" s="128" t="e">
        <f>VLOOKUP($D144,#REF!,40,0)</f>
        <v>#REF!</v>
      </c>
      <c r="I144" s="128" t="e">
        <f>VLOOKUP($D144,#REF!,41,0)</f>
        <v>#REF!</v>
      </c>
      <c r="J144" s="128" t="e">
        <f>VLOOKUP($D144,#REF!,42,0)</f>
        <v>#REF!</v>
      </c>
    </row>
    <row r="145" spans="1:10">
      <c r="A145" s="150">
        <v>20210</v>
      </c>
      <c r="B145" s="15" t="s">
        <v>840</v>
      </c>
      <c r="C145" s="128" t="e">
        <f>VLOOKUP(A145,#REF!,61,0)</f>
        <v>#REF!</v>
      </c>
      <c r="D145" s="174">
        <v>20210</v>
      </c>
      <c r="E145" s="128" t="str">
        <f t="shared" si="23"/>
        <v>Sediada</v>
      </c>
      <c r="F145" s="128" t="e">
        <f>VLOOKUP($D145,#REF!,38,0)</f>
        <v>#REF!</v>
      </c>
      <c r="G145" s="128" t="e">
        <f>VLOOKUP($D145,#REF!,39,0)</f>
        <v>#REF!</v>
      </c>
      <c r="H145" s="128" t="e">
        <f>VLOOKUP($D145,#REF!,40,0)</f>
        <v>#REF!</v>
      </c>
      <c r="I145" s="128" t="e">
        <f>VLOOKUP($D145,#REF!,41,0)</f>
        <v>#REF!</v>
      </c>
      <c r="J145" s="128" t="e">
        <f>VLOOKUP($D145,#REF!,42,0)</f>
        <v>#REF!</v>
      </c>
    </row>
    <row r="146" spans="1:10">
      <c r="A146" s="150">
        <v>20221</v>
      </c>
      <c r="B146" s="15" t="s">
        <v>840</v>
      </c>
      <c r="C146" s="128" t="e">
        <f>VLOOKUP(A146,#REF!,61,0)</f>
        <v>#REF!</v>
      </c>
      <c r="D146" s="174">
        <v>20221</v>
      </c>
      <c r="E146" s="128" t="str">
        <f t="shared" si="23"/>
        <v>Sediada</v>
      </c>
      <c r="F146" s="128" t="e">
        <f>VLOOKUP($D146,#REF!,38,0)</f>
        <v>#REF!</v>
      </c>
      <c r="G146" s="128" t="e">
        <f>VLOOKUP($D146,#REF!,39,0)</f>
        <v>#REF!</v>
      </c>
      <c r="H146" s="128" t="e">
        <f>VLOOKUP($D146,#REF!,40,0)</f>
        <v>#REF!</v>
      </c>
      <c r="I146" s="128" t="e">
        <f>VLOOKUP($D146,#REF!,41,0)</f>
        <v>#REF!</v>
      </c>
      <c r="J146" s="128" t="e">
        <f>VLOOKUP($D146,#REF!,42,0)</f>
        <v>#REF!</v>
      </c>
    </row>
    <row r="147" spans="1:10">
      <c r="A147" s="150">
        <v>20222</v>
      </c>
      <c r="B147" s="15" t="s">
        <v>840</v>
      </c>
      <c r="C147" s="128" t="e">
        <f>VLOOKUP(A147,#REF!,61,0)</f>
        <v>#REF!</v>
      </c>
      <c r="D147" s="174">
        <v>20222</v>
      </c>
      <c r="E147" s="128" t="str">
        <f t="shared" si="23"/>
        <v>Sediada</v>
      </c>
      <c r="F147" s="128" t="e">
        <f>VLOOKUP($D147,#REF!,38,0)</f>
        <v>#REF!</v>
      </c>
      <c r="G147" s="128" t="e">
        <f>VLOOKUP($D147,#REF!,39,0)</f>
        <v>#REF!</v>
      </c>
      <c r="H147" s="128" t="e">
        <f>VLOOKUP($D147,#REF!,40,0)</f>
        <v>#REF!</v>
      </c>
      <c r="I147" s="128" t="e">
        <f>VLOOKUP($D147,#REF!,41,0)</f>
        <v>#REF!</v>
      </c>
      <c r="J147" s="128" t="e">
        <f>VLOOKUP($D147,#REF!,42,0)</f>
        <v>#REF!</v>
      </c>
    </row>
    <row r="148" spans="1:10">
      <c r="A148" s="150">
        <v>20231</v>
      </c>
      <c r="B148" s="15" t="s">
        <v>840</v>
      </c>
      <c r="C148" s="128" t="e">
        <f>VLOOKUP(A148,#REF!,61,0)</f>
        <v>#REF!</v>
      </c>
      <c r="D148" s="174">
        <v>20231</v>
      </c>
      <c r="E148" s="128" t="str">
        <f t="shared" si="23"/>
        <v>Sediada</v>
      </c>
      <c r="F148" s="128" t="e">
        <f>VLOOKUP($D148,#REF!,38,0)</f>
        <v>#REF!</v>
      </c>
      <c r="G148" s="128" t="e">
        <f>VLOOKUP($D148,#REF!,39,0)</f>
        <v>#REF!</v>
      </c>
      <c r="H148" s="128" t="e">
        <f>VLOOKUP($D148,#REF!,40,0)</f>
        <v>#REF!</v>
      </c>
      <c r="I148" s="128" t="e">
        <f>VLOOKUP($D148,#REF!,41,0)</f>
        <v>#REF!</v>
      </c>
      <c r="J148" s="128" t="e">
        <f>VLOOKUP($D148,#REF!,42,0)</f>
        <v>#REF!</v>
      </c>
    </row>
    <row r="149" spans="1:10">
      <c r="A149" s="150">
        <v>20232</v>
      </c>
      <c r="B149" s="15" t="s">
        <v>840</v>
      </c>
      <c r="C149" s="128" t="e">
        <f>VLOOKUP(A149,#REF!,61,0)</f>
        <v>#REF!</v>
      </c>
      <c r="D149" s="174">
        <v>20232</v>
      </c>
      <c r="E149" s="128" t="str">
        <f t="shared" si="23"/>
        <v>Sediada</v>
      </c>
      <c r="F149" s="128" t="e">
        <f>VLOOKUP($D149,#REF!,38,0)</f>
        <v>#REF!</v>
      </c>
      <c r="G149" s="128" t="e">
        <f>VLOOKUP($D149,#REF!,39,0)</f>
        <v>#REF!</v>
      </c>
      <c r="H149" s="128" t="e">
        <f>VLOOKUP($D149,#REF!,40,0)</f>
        <v>#REF!</v>
      </c>
      <c r="I149" s="128" t="e">
        <f>VLOOKUP($D149,#REF!,41,0)</f>
        <v>#REF!</v>
      </c>
      <c r="J149" s="128" t="e">
        <f>VLOOKUP($D149,#REF!,42,0)</f>
        <v>#REF!</v>
      </c>
    </row>
    <row r="150" spans="1:10">
      <c r="A150" s="150">
        <v>20291</v>
      </c>
      <c r="B150" s="15" t="s">
        <v>840</v>
      </c>
      <c r="C150" s="128" t="e">
        <f>VLOOKUP(A150,#REF!,61,0)</f>
        <v>#REF!</v>
      </c>
      <c r="D150" s="174">
        <v>20291</v>
      </c>
      <c r="E150" s="128" t="str">
        <f t="shared" si="23"/>
        <v>Sediada</v>
      </c>
      <c r="F150" s="128" t="e">
        <f>VLOOKUP($D150,#REF!,38,0)</f>
        <v>#REF!</v>
      </c>
      <c r="G150" s="128" t="e">
        <f>VLOOKUP($D150,#REF!,39,0)</f>
        <v>#REF!</v>
      </c>
      <c r="H150" s="128" t="e">
        <f>VLOOKUP($D150,#REF!,40,0)</f>
        <v>#REF!</v>
      </c>
      <c r="I150" s="128" t="e">
        <f>VLOOKUP($D150,#REF!,41,0)</f>
        <v>#REF!</v>
      </c>
      <c r="J150" s="128" t="e">
        <f>VLOOKUP($D150,#REF!,42,0)</f>
        <v>#REF!</v>
      </c>
    </row>
    <row r="151" spans="1:10">
      <c r="A151" s="150">
        <v>20299</v>
      </c>
      <c r="B151" s="15" t="s">
        <v>840</v>
      </c>
      <c r="C151" s="128" t="e">
        <f>VLOOKUP(A151,#REF!,61,0)</f>
        <v>#REF!</v>
      </c>
      <c r="D151" s="174">
        <v>20299</v>
      </c>
      <c r="E151" s="128" t="str">
        <f t="shared" si="23"/>
        <v>Sediada</v>
      </c>
      <c r="F151" s="128" t="e">
        <f>VLOOKUP($D151,#REF!,38,0)</f>
        <v>#REF!</v>
      </c>
      <c r="G151" s="128" t="e">
        <f>VLOOKUP($D151,#REF!,39,0)</f>
        <v>#REF!</v>
      </c>
      <c r="H151" s="128" t="e">
        <f>VLOOKUP($D151,#REF!,40,0)</f>
        <v>#REF!</v>
      </c>
      <c r="I151" s="128" t="e">
        <f>VLOOKUP($D151,#REF!,41,0)</f>
        <v>#REF!</v>
      </c>
      <c r="J151" s="128" t="e">
        <f>VLOOKUP($D151,#REF!,42,0)</f>
        <v>#REF!</v>
      </c>
    </row>
    <row r="152" spans="1:10">
      <c r="A152" s="150">
        <v>21001</v>
      </c>
      <c r="B152" s="15" t="s">
        <v>840</v>
      </c>
      <c r="C152" s="128" t="e">
        <f>VLOOKUP(A152,#REF!,61,0)</f>
        <v>#REF!</v>
      </c>
      <c r="D152" s="174">
        <v>21001</v>
      </c>
      <c r="E152" s="128" t="str">
        <f t="shared" si="23"/>
        <v>Sediada</v>
      </c>
      <c r="F152" s="128" t="e">
        <f>VLOOKUP($D152,#REF!,38,0)</f>
        <v>#REF!</v>
      </c>
      <c r="G152" s="128" t="e">
        <f>VLOOKUP($D152,#REF!,39,0)</f>
        <v>#REF!</v>
      </c>
      <c r="H152" s="128" t="e">
        <f>VLOOKUP($D152,#REF!,40,0)</f>
        <v>#REF!</v>
      </c>
      <c r="I152" s="128" t="e">
        <f>VLOOKUP($D152,#REF!,41,0)</f>
        <v>#REF!</v>
      </c>
      <c r="J152" s="128" t="e">
        <f>VLOOKUP($D152,#REF!,42,0)</f>
        <v>#REF!</v>
      </c>
    </row>
    <row r="153" spans="1:10">
      <c r="A153" s="150">
        <v>22111</v>
      </c>
      <c r="B153" s="15" t="s">
        <v>840</v>
      </c>
      <c r="C153" s="128" t="e">
        <f>VLOOKUP(A153,#REF!,61,0)</f>
        <v>#REF!</v>
      </c>
      <c r="D153" s="174">
        <v>22111</v>
      </c>
      <c r="E153" s="128" t="str">
        <f t="shared" si="23"/>
        <v>Sediada</v>
      </c>
      <c r="F153" s="128" t="e">
        <f>VLOOKUP($D153,#REF!,38,0)</f>
        <v>#REF!</v>
      </c>
      <c r="G153" s="128" t="e">
        <f>VLOOKUP($D153,#REF!,39,0)</f>
        <v>#REF!</v>
      </c>
      <c r="H153" s="128" t="e">
        <f>VLOOKUP($D153,#REF!,40,0)</f>
        <v>#REF!</v>
      </c>
      <c r="I153" s="128" t="e">
        <f>VLOOKUP($D153,#REF!,41,0)</f>
        <v>#REF!</v>
      </c>
      <c r="J153" s="128" t="e">
        <f>VLOOKUP($D153,#REF!,42,0)</f>
        <v>#REF!</v>
      </c>
    </row>
    <row r="154" spans="1:10">
      <c r="A154" s="150">
        <v>22112</v>
      </c>
      <c r="B154" s="15" t="s">
        <v>840</v>
      </c>
      <c r="C154" s="128" t="e">
        <f>VLOOKUP(A154,#REF!,61,0)</f>
        <v>#REF!</v>
      </c>
      <c r="D154" s="174">
        <v>22112</v>
      </c>
      <c r="E154" s="128" t="str">
        <f t="shared" si="23"/>
        <v>Sediada</v>
      </c>
      <c r="F154" s="128" t="e">
        <f>VLOOKUP($D154,#REF!,38,0)</f>
        <v>#REF!</v>
      </c>
      <c r="G154" s="128" t="e">
        <f>VLOOKUP($D154,#REF!,39,0)</f>
        <v>#REF!</v>
      </c>
      <c r="H154" s="128" t="e">
        <f>VLOOKUP($D154,#REF!,40,0)</f>
        <v>#REF!</v>
      </c>
      <c r="I154" s="128" t="e">
        <f>VLOOKUP($D154,#REF!,41,0)</f>
        <v>#REF!</v>
      </c>
      <c r="J154" s="128" t="e">
        <f>VLOOKUP($D154,#REF!,42,0)</f>
        <v>#REF!</v>
      </c>
    </row>
    <row r="155" spans="1:10">
      <c r="A155" s="150">
        <v>22192</v>
      </c>
      <c r="B155" s="15" t="s">
        <v>840</v>
      </c>
      <c r="C155" s="128" t="e">
        <f>VLOOKUP(A155,#REF!,61,0)</f>
        <v>#REF!</v>
      </c>
      <c r="D155" s="174">
        <v>22192</v>
      </c>
      <c r="E155" s="128" t="str">
        <f t="shared" si="23"/>
        <v>Sediada</v>
      </c>
      <c r="F155" s="128" t="e">
        <f>VLOOKUP($D155,#REF!,38,0)</f>
        <v>#REF!</v>
      </c>
      <c r="G155" s="128" t="e">
        <f>VLOOKUP($D155,#REF!,39,0)</f>
        <v>#REF!</v>
      </c>
      <c r="H155" s="128" t="e">
        <f>VLOOKUP($D155,#REF!,40,0)</f>
        <v>#REF!</v>
      </c>
      <c r="I155" s="128" t="e">
        <f>VLOOKUP($D155,#REF!,41,0)</f>
        <v>#REF!</v>
      </c>
      <c r="J155" s="128" t="e">
        <f>VLOOKUP($D155,#REF!,42,0)</f>
        <v>#REF!</v>
      </c>
    </row>
    <row r="156" spans="1:10">
      <c r="A156" s="150">
        <v>22193</v>
      </c>
      <c r="B156" s="15" t="s">
        <v>840</v>
      </c>
      <c r="C156" s="128" t="e">
        <f>VLOOKUP(A156,#REF!,61,0)</f>
        <v>#REF!</v>
      </c>
      <c r="D156" s="174">
        <v>22193</v>
      </c>
      <c r="E156" s="128" t="str">
        <f t="shared" si="23"/>
        <v>Sediada</v>
      </c>
      <c r="F156" s="128" t="e">
        <f>VLOOKUP($D156,#REF!,38,0)</f>
        <v>#REF!</v>
      </c>
      <c r="G156" s="128" t="e">
        <f>VLOOKUP($D156,#REF!,39,0)</f>
        <v>#REF!</v>
      </c>
      <c r="H156" s="128" t="e">
        <f>VLOOKUP($D156,#REF!,40,0)</f>
        <v>#REF!</v>
      </c>
      <c r="I156" s="128" t="e">
        <f>VLOOKUP($D156,#REF!,41,0)</f>
        <v>#REF!</v>
      </c>
      <c r="J156" s="128" t="e">
        <f>VLOOKUP($D156,#REF!,42,0)</f>
        <v>#REF!</v>
      </c>
    </row>
    <row r="157" spans="1:10">
      <c r="A157" s="150">
        <v>22199</v>
      </c>
      <c r="B157" s="15" t="s">
        <v>840</v>
      </c>
      <c r="C157" s="128" t="e">
        <f>VLOOKUP(A157,#REF!,61,0)</f>
        <v>#REF!</v>
      </c>
      <c r="D157" s="174">
        <v>22199</v>
      </c>
      <c r="E157" s="128" t="str">
        <f t="shared" si="23"/>
        <v>Sediada</v>
      </c>
      <c r="F157" s="128" t="e">
        <f>VLOOKUP($D157,#REF!,38,0)</f>
        <v>#REF!</v>
      </c>
      <c r="G157" s="128" t="e">
        <f>VLOOKUP($D157,#REF!,39,0)</f>
        <v>#REF!</v>
      </c>
      <c r="H157" s="128" t="e">
        <f>VLOOKUP($D157,#REF!,40,0)</f>
        <v>#REF!</v>
      </c>
      <c r="I157" s="128" t="e">
        <f>VLOOKUP($D157,#REF!,41,0)</f>
        <v>#REF!</v>
      </c>
      <c r="J157" s="128" t="e">
        <f>VLOOKUP($D157,#REF!,42,0)</f>
        <v>#REF!</v>
      </c>
    </row>
    <row r="158" spans="1:10">
      <c r="A158" s="150">
        <v>22201</v>
      </c>
      <c r="B158" s="15" t="s">
        <v>840</v>
      </c>
      <c r="C158" s="128" t="e">
        <f>VLOOKUP(A158,#REF!,61,0)</f>
        <v>#REF!</v>
      </c>
      <c r="D158" s="174">
        <v>22201</v>
      </c>
      <c r="E158" s="128" t="str">
        <f t="shared" ref="E158:E175" si="24">VLOOKUP(D158,$A$94:$B$223,2,0)</f>
        <v>Sediada</v>
      </c>
      <c r="F158" s="128" t="e">
        <f>VLOOKUP($D158,#REF!,38,0)</f>
        <v>#REF!</v>
      </c>
      <c r="G158" s="128" t="e">
        <f>VLOOKUP($D158,#REF!,39,0)</f>
        <v>#REF!</v>
      </c>
      <c r="H158" s="128" t="e">
        <f>VLOOKUP($D158,#REF!,40,0)</f>
        <v>#REF!</v>
      </c>
      <c r="I158" s="128" t="e">
        <f>VLOOKUP($D158,#REF!,41,0)</f>
        <v>#REF!</v>
      </c>
      <c r="J158" s="128" t="e">
        <f>VLOOKUP($D158,#REF!,42,0)</f>
        <v>#REF!</v>
      </c>
    </row>
    <row r="159" spans="1:10">
      <c r="A159" s="150">
        <v>22202</v>
      </c>
      <c r="B159" s="15" t="s">
        <v>840</v>
      </c>
      <c r="C159" s="128" t="e">
        <f>VLOOKUP(A159,#REF!,61,0)</f>
        <v>#REF!</v>
      </c>
      <c r="D159" s="174">
        <v>22202</v>
      </c>
      <c r="E159" s="128" t="str">
        <f t="shared" si="24"/>
        <v>Sediada</v>
      </c>
      <c r="F159" s="128" t="e">
        <f>VLOOKUP($D159,#REF!,38,0)</f>
        <v>#REF!</v>
      </c>
      <c r="G159" s="128" t="e">
        <f>VLOOKUP($D159,#REF!,39,0)</f>
        <v>#REF!</v>
      </c>
      <c r="H159" s="128" t="e">
        <f>VLOOKUP($D159,#REF!,40,0)</f>
        <v>#REF!</v>
      </c>
      <c r="I159" s="128" t="e">
        <f>VLOOKUP($D159,#REF!,41,0)</f>
        <v>#REF!</v>
      </c>
      <c r="J159" s="128" t="e">
        <f>VLOOKUP($D159,#REF!,42,0)</f>
        <v>#REF!</v>
      </c>
    </row>
    <row r="160" spans="1:10">
      <c r="A160" s="150">
        <v>22203</v>
      </c>
      <c r="B160" s="15" t="s">
        <v>840</v>
      </c>
      <c r="C160" s="128" t="e">
        <f>VLOOKUP(A160,#REF!,61,0)</f>
        <v>#REF!</v>
      </c>
      <c r="D160" s="174">
        <v>22203</v>
      </c>
      <c r="E160" s="128" t="str">
        <f t="shared" si="24"/>
        <v>Sediada</v>
      </c>
      <c r="F160" s="128" t="e">
        <f>VLOOKUP($D160,#REF!,38,0)</f>
        <v>#REF!</v>
      </c>
      <c r="G160" s="128" t="e">
        <f>VLOOKUP($D160,#REF!,39,0)</f>
        <v>#REF!</v>
      </c>
      <c r="H160" s="128" t="e">
        <f>VLOOKUP($D160,#REF!,40,0)</f>
        <v>#REF!</v>
      </c>
      <c r="I160" s="128" t="e">
        <f>VLOOKUP($D160,#REF!,41,0)</f>
        <v>#REF!</v>
      </c>
      <c r="J160" s="128" t="e">
        <f>VLOOKUP($D160,#REF!,42,0)</f>
        <v>#REF!</v>
      </c>
    </row>
    <row r="161" spans="1:10">
      <c r="A161" s="150">
        <v>22204</v>
      </c>
      <c r="B161" s="15" t="s">
        <v>840</v>
      </c>
      <c r="C161" s="128" t="e">
        <f>VLOOKUP(A161,#REF!,61,0)</f>
        <v>#REF!</v>
      </c>
      <c r="D161" s="174">
        <v>22204</v>
      </c>
      <c r="E161" s="128" t="str">
        <f t="shared" si="24"/>
        <v>Sediada</v>
      </c>
      <c r="F161" s="128" t="e">
        <f>VLOOKUP($D161,#REF!,38,0)</f>
        <v>#REF!</v>
      </c>
      <c r="G161" s="128" t="e">
        <f>VLOOKUP($D161,#REF!,39,0)</f>
        <v>#REF!</v>
      </c>
      <c r="H161" s="128" t="e">
        <f>VLOOKUP($D161,#REF!,40,0)</f>
        <v>#REF!</v>
      </c>
      <c r="I161" s="128" t="e">
        <f>VLOOKUP($D161,#REF!,41,0)</f>
        <v>#REF!</v>
      </c>
      <c r="J161" s="128" t="e">
        <f>VLOOKUP($D161,#REF!,42,0)</f>
        <v>#REF!</v>
      </c>
    </row>
    <row r="162" spans="1:10">
      <c r="A162" s="150">
        <v>22205</v>
      </c>
      <c r="B162" s="15" t="s">
        <v>840</v>
      </c>
      <c r="C162" s="128" t="e">
        <f>VLOOKUP(A162,#REF!,61,0)</f>
        <v>#REF!</v>
      </c>
      <c r="D162" s="174">
        <v>22205</v>
      </c>
      <c r="E162" s="128" t="str">
        <f t="shared" si="24"/>
        <v>Sediada</v>
      </c>
      <c r="F162" s="128" t="e">
        <f>VLOOKUP($D162,#REF!,38,0)</f>
        <v>#REF!</v>
      </c>
      <c r="G162" s="128" t="e">
        <f>VLOOKUP($D162,#REF!,39,0)</f>
        <v>#REF!</v>
      </c>
      <c r="H162" s="128" t="e">
        <f>VLOOKUP($D162,#REF!,40,0)</f>
        <v>#REF!</v>
      </c>
      <c r="I162" s="128" t="e">
        <f>VLOOKUP($D162,#REF!,41,0)</f>
        <v>#REF!</v>
      </c>
      <c r="J162" s="128" t="e">
        <f>VLOOKUP($D162,#REF!,42,0)</f>
        <v>#REF!</v>
      </c>
    </row>
    <row r="163" spans="1:10">
      <c r="A163" s="150">
        <v>22209</v>
      </c>
      <c r="B163" s="15" t="s">
        <v>840</v>
      </c>
      <c r="C163" s="128" t="e">
        <f>VLOOKUP(A163,#REF!,61,0)</f>
        <v>#REF!</v>
      </c>
      <c r="D163" s="174">
        <v>22209</v>
      </c>
      <c r="E163" s="128" t="str">
        <f t="shared" si="24"/>
        <v>Sediada</v>
      </c>
      <c r="F163" s="128" t="e">
        <f>VLOOKUP($D163,#REF!,38,0)</f>
        <v>#REF!</v>
      </c>
      <c r="G163" s="128" t="e">
        <f>VLOOKUP($D163,#REF!,39,0)</f>
        <v>#REF!</v>
      </c>
      <c r="H163" s="128" t="e">
        <f>VLOOKUP($D163,#REF!,40,0)</f>
        <v>#REF!</v>
      </c>
      <c r="I163" s="128" t="e">
        <f>VLOOKUP($D163,#REF!,41,0)</f>
        <v>#REF!</v>
      </c>
      <c r="J163" s="128" t="e">
        <f>VLOOKUP($D163,#REF!,42,0)</f>
        <v>#REF!</v>
      </c>
    </row>
    <row r="164" spans="1:10">
      <c r="A164" s="150">
        <v>23101</v>
      </c>
      <c r="B164" s="15" t="s">
        <v>840</v>
      </c>
      <c r="C164" s="128" t="e">
        <f>VLOOKUP(A164,#REF!,61,0)</f>
        <v>#REF!</v>
      </c>
      <c r="D164" s="174">
        <v>23101</v>
      </c>
      <c r="E164" s="128" t="str">
        <f t="shared" si="24"/>
        <v>Sediada</v>
      </c>
      <c r="F164" s="128" t="e">
        <f>VLOOKUP($D164,#REF!,38,0)</f>
        <v>#REF!</v>
      </c>
      <c r="G164" s="128" t="e">
        <f>VLOOKUP($D164,#REF!,39,0)</f>
        <v>#REF!</v>
      </c>
      <c r="H164" s="128" t="e">
        <f>VLOOKUP($D164,#REF!,40,0)</f>
        <v>#REF!</v>
      </c>
      <c r="I164" s="128" t="e">
        <f>VLOOKUP($D164,#REF!,41,0)</f>
        <v>#REF!</v>
      </c>
      <c r="J164" s="128" t="e">
        <f>VLOOKUP($D164,#REF!,42,0)</f>
        <v>#REF!</v>
      </c>
    </row>
    <row r="165" spans="1:10">
      <c r="A165" s="150">
        <v>23109</v>
      </c>
      <c r="B165" s="15" t="s">
        <v>840</v>
      </c>
      <c r="C165" s="128" t="e">
        <f>VLOOKUP(A165,#REF!,61,0)</f>
        <v>#REF!</v>
      </c>
      <c r="D165" s="174">
        <v>23109</v>
      </c>
      <c r="E165" s="128" t="str">
        <f t="shared" si="24"/>
        <v>Sediada</v>
      </c>
      <c r="F165" s="128" t="e">
        <f>VLOOKUP($D165,#REF!,38,0)</f>
        <v>#REF!</v>
      </c>
      <c r="G165" s="128" t="e">
        <f>VLOOKUP($D165,#REF!,39,0)</f>
        <v>#REF!</v>
      </c>
      <c r="H165" s="128" t="e">
        <f>VLOOKUP($D165,#REF!,40,0)</f>
        <v>#REF!</v>
      </c>
      <c r="I165" s="128" t="e">
        <f>VLOOKUP($D165,#REF!,41,0)</f>
        <v>#REF!</v>
      </c>
      <c r="J165" s="128" t="e">
        <f>VLOOKUP($D165,#REF!,42,0)</f>
        <v>#REF!</v>
      </c>
    </row>
    <row r="166" spans="1:10">
      <c r="A166" s="150">
        <v>23921</v>
      </c>
      <c r="B166" s="15" t="s">
        <v>840</v>
      </c>
      <c r="C166" s="128" t="e">
        <f>VLOOKUP(A166,#REF!,61,0)</f>
        <v>#REF!</v>
      </c>
      <c r="D166" s="174">
        <v>23921</v>
      </c>
      <c r="E166" s="128" t="str">
        <f t="shared" si="24"/>
        <v>Sediada</v>
      </c>
      <c r="F166" s="128" t="e">
        <f>VLOOKUP($D166,#REF!,38,0)</f>
        <v>#REF!</v>
      </c>
      <c r="G166" s="128" t="e">
        <f>VLOOKUP($D166,#REF!,39,0)</f>
        <v>#REF!</v>
      </c>
      <c r="H166" s="128" t="e">
        <f>VLOOKUP($D166,#REF!,40,0)</f>
        <v>#REF!</v>
      </c>
      <c r="I166" s="128" t="e">
        <f>VLOOKUP($D166,#REF!,41,0)</f>
        <v>#REF!</v>
      </c>
      <c r="J166" s="128" t="e">
        <f>VLOOKUP($D166,#REF!,42,0)</f>
        <v>#REF!</v>
      </c>
    </row>
    <row r="167" spans="1:10">
      <c r="A167" s="150">
        <v>23930</v>
      </c>
      <c r="B167" s="15" t="s">
        <v>840</v>
      </c>
      <c r="C167" s="128" t="e">
        <f>VLOOKUP(A167,#REF!,61,0)</f>
        <v>#REF!</v>
      </c>
      <c r="D167" s="174">
        <v>23930</v>
      </c>
      <c r="E167" s="128" t="str">
        <f t="shared" si="24"/>
        <v>Sediada</v>
      </c>
      <c r="F167" s="128" t="e">
        <f>VLOOKUP($D167,#REF!,38,0)</f>
        <v>#REF!</v>
      </c>
      <c r="G167" s="128" t="e">
        <f>VLOOKUP($D167,#REF!,39,0)</f>
        <v>#REF!</v>
      </c>
      <c r="H167" s="128" t="e">
        <f>VLOOKUP($D167,#REF!,40,0)</f>
        <v>#REF!</v>
      </c>
      <c r="I167" s="128" t="e">
        <f>VLOOKUP($D167,#REF!,41,0)</f>
        <v>#REF!</v>
      </c>
      <c r="J167" s="128" t="e">
        <f>VLOOKUP($D167,#REF!,42,0)</f>
        <v>#REF!</v>
      </c>
    </row>
    <row r="168" spans="1:10">
      <c r="A168" s="150">
        <v>23941</v>
      </c>
      <c r="B168" s="15" t="s">
        <v>840</v>
      </c>
      <c r="C168" s="128" t="e">
        <f>VLOOKUP(A168,#REF!,61,0)</f>
        <v>#REF!</v>
      </c>
      <c r="D168" s="174">
        <v>23941</v>
      </c>
      <c r="E168" s="128" t="str">
        <f t="shared" si="24"/>
        <v>Sediada</v>
      </c>
      <c r="F168" s="128" t="e">
        <f>VLOOKUP($D168,#REF!,38,0)</f>
        <v>#REF!</v>
      </c>
      <c r="G168" s="128" t="e">
        <f>VLOOKUP($D168,#REF!,39,0)</f>
        <v>#REF!</v>
      </c>
      <c r="H168" s="128" t="e">
        <f>VLOOKUP($D168,#REF!,40,0)</f>
        <v>#REF!</v>
      </c>
      <c r="I168" s="128" t="e">
        <f>VLOOKUP($D168,#REF!,41,0)</f>
        <v>#REF!</v>
      </c>
      <c r="J168" s="128" t="e">
        <f>VLOOKUP($D168,#REF!,42,0)</f>
        <v>#REF!</v>
      </c>
    </row>
    <row r="169" spans="1:10">
      <c r="A169" s="150">
        <v>23942</v>
      </c>
      <c r="B169" s="15" t="s">
        <v>840</v>
      </c>
      <c r="C169" s="128" t="e">
        <f>VLOOKUP(A169,#REF!,61,0)</f>
        <v>#REF!</v>
      </c>
      <c r="D169" s="174">
        <v>23942</v>
      </c>
      <c r="E169" s="128" t="str">
        <f t="shared" si="24"/>
        <v>Sediada</v>
      </c>
      <c r="F169" s="128" t="e">
        <f>VLOOKUP($D169,#REF!,38,0)</f>
        <v>#REF!</v>
      </c>
      <c r="G169" s="128" t="e">
        <f>VLOOKUP($D169,#REF!,39,0)</f>
        <v>#REF!</v>
      </c>
      <c r="H169" s="128" t="e">
        <f>VLOOKUP($D169,#REF!,40,0)</f>
        <v>#REF!</v>
      </c>
      <c r="I169" s="128" t="e">
        <f>VLOOKUP($D169,#REF!,41,0)</f>
        <v>#REF!</v>
      </c>
      <c r="J169" s="128" t="e">
        <f>VLOOKUP($D169,#REF!,42,0)</f>
        <v>#REF!</v>
      </c>
    </row>
    <row r="170" spans="1:10">
      <c r="A170" s="150">
        <v>23951</v>
      </c>
      <c r="B170" s="15" t="s">
        <v>840</v>
      </c>
      <c r="C170" s="128" t="e">
        <f>VLOOKUP(A170,#REF!,61,0)</f>
        <v>#REF!</v>
      </c>
      <c r="D170" s="174">
        <v>23951</v>
      </c>
      <c r="E170" s="128" t="str">
        <f t="shared" si="24"/>
        <v>Sediada</v>
      </c>
      <c r="F170" s="128" t="e">
        <f>VLOOKUP($D170,#REF!,38,0)</f>
        <v>#REF!</v>
      </c>
      <c r="G170" s="128" t="e">
        <f>VLOOKUP($D170,#REF!,39,0)</f>
        <v>#REF!</v>
      </c>
      <c r="H170" s="128" t="e">
        <f>VLOOKUP($D170,#REF!,40,0)</f>
        <v>#REF!</v>
      </c>
      <c r="I170" s="128" t="e">
        <f>VLOOKUP($D170,#REF!,41,0)</f>
        <v>#REF!</v>
      </c>
      <c r="J170" s="128" t="e">
        <f>VLOOKUP($D170,#REF!,42,0)</f>
        <v>#REF!</v>
      </c>
    </row>
    <row r="171" spans="1:10">
      <c r="A171" s="150">
        <v>23952</v>
      </c>
      <c r="B171" s="15" t="s">
        <v>840</v>
      </c>
      <c r="C171" s="128" t="e">
        <f>VLOOKUP(A171,#REF!,61,0)</f>
        <v>#REF!</v>
      </c>
      <c r="D171" s="174">
        <v>23952</v>
      </c>
      <c r="E171" s="128" t="str">
        <f t="shared" si="24"/>
        <v>Sediada</v>
      </c>
      <c r="F171" s="128" t="e">
        <f>VLOOKUP($D171,#REF!,38,0)</f>
        <v>#REF!</v>
      </c>
      <c r="G171" s="128" t="e">
        <f>VLOOKUP($D171,#REF!,39,0)</f>
        <v>#REF!</v>
      </c>
      <c r="H171" s="128" t="e">
        <f>VLOOKUP($D171,#REF!,40,0)</f>
        <v>#REF!</v>
      </c>
      <c r="I171" s="128" t="e">
        <f>VLOOKUP($D171,#REF!,41,0)</f>
        <v>#REF!</v>
      </c>
      <c r="J171" s="128" t="e">
        <f>VLOOKUP($D171,#REF!,42,0)</f>
        <v>#REF!</v>
      </c>
    </row>
    <row r="172" spans="1:10">
      <c r="A172" s="150">
        <v>23953</v>
      </c>
      <c r="B172" s="15" t="s">
        <v>840</v>
      </c>
      <c r="C172" s="128" t="e">
        <f>VLOOKUP(A172,#REF!,61,0)</f>
        <v>#REF!</v>
      </c>
      <c r="D172" s="174">
        <v>23953</v>
      </c>
      <c r="E172" s="128" t="str">
        <f t="shared" si="24"/>
        <v>Sediada</v>
      </c>
      <c r="F172" s="128" t="e">
        <f>VLOOKUP($D172,#REF!,38,0)</f>
        <v>#REF!</v>
      </c>
      <c r="G172" s="128" t="e">
        <f>VLOOKUP($D172,#REF!,39,0)</f>
        <v>#REF!</v>
      </c>
      <c r="H172" s="128" t="e">
        <f>VLOOKUP($D172,#REF!,40,0)</f>
        <v>#REF!</v>
      </c>
      <c r="I172" s="128" t="e">
        <f>VLOOKUP($D172,#REF!,41,0)</f>
        <v>#REF!</v>
      </c>
      <c r="J172" s="128" t="e">
        <f>VLOOKUP($D172,#REF!,42,0)</f>
        <v>#REF!</v>
      </c>
    </row>
    <row r="173" spans="1:10">
      <c r="A173" s="150">
        <v>23959</v>
      </c>
      <c r="B173" s="15" t="s">
        <v>840</v>
      </c>
      <c r="C173" s="128" t="e">
        <f>VLOOKUP(A173,#REF!,61,0)</f>
        <v>#REF!</v>
      </c>
      <c r="D173" s="174">
        <v>23959</v>
      </c>
      <c r="E173" s="128" t="str">
        <f t="shared" si="24"/>
        <v>Sediada</v>
      </c>
      <c r="F173" s="128" t="e">
        <f>VLOOKUP($D173,#REF!,38,0)</f>
        <v>#REF!</v>
      </c>
      <c r="G173" s="128" t="e">
        <f>VLOOKUP($D173,#REF!,39,0)</f>
        <v>#REF!</v>
      </c>
      <c r="H173" s="128" t="e">
        <f>VLOOKUP($D173,#REF!,40,0)</f>
        <v>#REF!</v>
      </c>
      <c r="I173" s="128" t="e">
        <f>VLOOKUP($D173,#REF!,41,0)</f>
        <v>#REF!</v>
      </c>
      <c r="J173" s="128" t="e">
        <f>VLOOKUP($D173,#REF!,42,0)</f>
        <v>#REF!</v>
      </c>
    </row>
    <row r="174" spans="1:10">
      <c r="A174" s="150">
        <v>23990</v>
      </c>
      <c r="B174" s="15" t="s">
        <v>840</v>
      </c>
      <c r="C174" s="128" t="e">
        <f>VLOOKUP(A174,#REF!,61,0)</f>
        <v>#REF!</v>
      </c>
      <c r="D174" s="174">
        <v>23990</v>
      </c>
      <c r="E174" s="128" t="str">
        <f t="shared" si="24"/>
        <v>Sediada</v>
      </c>
      <c r="F174" s="128" t="e">
        <f>VLOOKUP($D174,#REF!,38,0)</f>
        <v>#REF!</v>
      </c>
      <c r="G174" s="128" t="e">
        <f>VLOOKUP($D174,#REF!,39,0)</f>
        <v>#REF!</v>
      </c>
      <c r="H174" s="128" t="e">
        <f>VLOOKUP($D174,#REF!,40,0)</f>
        <v>#REF!</v>
      </c>
      <c r="I174" s="128" t="e">
        <f>VLOOKUP($D174,#REF!,41,0)</f>
        <v>#REF!</v>
      </c>
      <c r="J174" s="128" t="e">
        <f>VLOOKUP($D174,#REF!,42,0)</f>
        <v>#REF!</v>
      </c>
    </row>
    <row r="175" spans="1:10">
      <c r="A175" s="150">
        <v>24101</v>
      </c>
      <c r="B175" s="15" t="s">
        <v>840</v>
      </c>
      <c r="C175" s="128" t="e">
        <f>VLOOKUP(A175,#REF!,61,0)</f>
        <v>#REF!</v>
      </c>
      <c r="D175" s="174">
        <v>24101</v>
      </c>
      <c r="E175" s="128" t="str">
        <f t="shared" si="24"/>
        <v>Sediada</v>
      </c>
      <c r="F175" s="128" t="e">
        <f>VLOOKUP($D175,#REF!,38,0)</f>
        <v>#REF!</v>
      </c>
      <c r="G175" s="128" t="e">
        <f>VLOOKUP($D175,#REF!,39,0)</f>
        <v>#REF!</v>
      </c>
      <c r="H175" s="128" t="e">
        <f>VLOOKUP($D175,#REF!,40,0)</f>
        <v>#REF!</v>
      </c>
      <c r="I175" s="128" t="e">
        <f>VLOOKUP($D175,#REF!,41,0)</f>
        <v>#REF!</v>
      </c>
      <c r="J175" s="128" t="e">
        <f>VLOOKUP($D175,#REF!,42,0)</f>
        <v>#REF!</v>
      </c>
    </row>
    <row r="176" spans="1:10">
      <c r="A176" s="150">
        <v>24201</v>
      </c>
      <c r="B176" s="15" t="s">
        <v>840</v>
      </c>
      <c r="C176" s="128" t="e">
        <f>VLOOKUP(A176,#REF!,61,0)</f>
        <v>#REF!</v>
      </c>
      <c r="D176" s="174">
        <v>24102</v>
      </c>
      <c r="E176" s="128" t="str">
        <f>VLOOKUP(D176,$A$94:$B$226,2,0)</f>
        <v>Sediada</v>
      </c>
      <c r="F176" s="128" t="e">
        <f>VLOOKUP($D176,#REF!,38,0)</f>
        <v>#REF!</v>
      </c>
      <c r="G176" s="128" t="e">
        <f>VLOOKUP($D176,#REF!,39,0)</f>
        <v>#REF!</v>
      </c>
      <c r="H176" s="128" t="e">
        <f>VLOOKUP($D176,#REF!,40,0)</f>
        <v>#REF!</v>
      </c>
      <c r="I176" s="128" t="e">
        <f>VLOOKUP($D176,#REF!,41,0)</f>
        <v>#REF!</v>
      </c>
      <c r="J176" s="128" t="e">
        <f>VLOOKUP($D176,#REF!,42,0)</f>
        <v>#REF!</v>
      </c>
    </row>
    <row r="177" spans="1:10">
      <c r="A177" s="150">
        <v>24202</v>
      </c>
      <c r="B177" s="15" t="s">
        <v>840</v>
      </c>
      <c r="C177" s="128" t="e">
        <f>VLOOKUP(A177,#REF!,61,0)</f>
        <v>#REF!</v>
      </c>
      <c r="D177" s="174">
        <v>24103</v>
      </c>
      <c r="E177" s="128" t="str">
        <f>VLOOKUP(D177,$A$94:$B$226,2,0)</f>
        <v>Sediada</v>
      </c>
      <c r="F177" s="128" t="e">
        <f>VLOOKUP($D177,#REF!,38,0)</f>
        <v>#REF!</v>
      </c>
      <c r="G177" s="128" t="e">
        <f>VLOOKUP($D177,#REF!,39,0)</f>
        <v>#REF!</v>
      </c>
      <c r="H177" s="128" t="e">
        <f>VLOOKUP($D177,#REF!,40,0)</f>
        <v>#REF!</v>
      </c>
      <c r="I177" s="128" t="e">
        <f>VLOOKUP($D177,#REF!,41,0)</f>
        <v>#REF!</v>
      </c>
      <c r="J177" s="128" t="e">
        <f>VLOOKUP($D177,#REF!,42,0)</f>
        <v>#REF!</v>
      </c>
    </row>
    <row r="178" spans="1:10">
      <c r="A178" s="150">
        <v>24209</v>
      </c>
      <c r="B178" s="15" t="s">
        <v>840</v>
      </c>
      <c r="C178" s="128" t="e">
        <f>VLOOKUP(A178,#REF!,61,0)</f>
        <v>#REF!</v>
      </c>
      <c r="D178" s="174">
        <v>24109</v>
      </c>
      <c r="E178" s="128" t="str">
        <f>VLOOKUP(D178,$A$94:$B$226,2,0)</f>
        <v>Sediada</v>
      </c>
      <c r="F178" s="128" t="e">
        <f>VLOOKUP($D178,#REF!,38,0)</f>
        <v>#REF!</v>
      </c>
      <c r="G178" s="128" t="e">
        <f>VLOOKUP($D178,#REF!,39,0)</f>
        <v>#REF!</v>
      </c>
      <c r="H178" s="128" t="e">
        <f>VLOOKUP($D178,#REF!,40,0)</f>
        <v>#REF!</v>
      </c>
      <c r="I178" s="128" t="e">
        <f>VLOOKUP($D178,#REF!,41,0)</f>
        <v>#REF!</v>
      </c>
      <c r="J178" s="128" t="e">
        <f>VLOOKUP($D178,#REF!,42,0)</f>
        <v>#REF!</v>
      </c>
    </row>
    <row r="179" spans="1:10">
      <c r="A179" s="150"/>
      <c r="C179" s="128" t="e">
        <f>+C224+C225+C226</f>
        <v>#REF!</v>
      </c>
      <c r="D179" s="150" t="s">
        <v>335</v>
      </c>
      <c r="F179" s="128" t="e">
        <f>VLOOKUP($D179,#REF!,38,0)</f>
        <v>#REF!</v>
      </c>
      <c r="G179" s="128" t="e">
        <f>VLOOKUP($D179,#REF!,39,0)</f>
        <v>#REF!</v>
      </c>
      <c r="H179" s="128" t="e">
        <f>VLOOKUP($D179,#REF!,40,0)</f>
        <v>#REF!</v>
      </c>
      <c r="I179" s="128" t="e">
        <f>VLOOKUP($D179,#REF!,41,0)</f>
        <v>#REF!</v>
      </c>
      <c r="J179" s="128" t="e">
        <f>VLOOKUP($D179,#REF!,42,0)</f>
        <v>#REF!</v>
      </c>
    </row>
    <row r="180" spans="1:10">
      <c r="A180" s="150">
        <v>25113</v>
      </c>
      <c r="B180" s="15" t="s">
        <v>840</v>
      </c>
      <c r="C180" s="128" t="e">
        <f>VLOOKUP(A180,#REF!,61,0)</f>
        <v>#REF!</v>
      </c>
      <c r="D180" s="174">
        <v>25113</v>
      </c>
      <c r="E180" s="128" t="str">
        <f t="shared" ref="E180:E226" si="25">VLOOKUP(D180,$A$94:$B$223,2,0)</f>
        <v>Sediada</v>
      </c>
      <c r="F180" s="128" t="e">
        <f>VLOOKUP($D180,#REF!,38,0)</f>
        <v>#REF!</v>
      </c>
      <c r="G180" s="128" t="e">
        <f>VLOOKUP($D180,#REF!,39,0)</f>
        <v>#REF!</v>
      </c>
      <c r="H180" s="128" t="e">
        <f>VLOOKUP($D180,#REF!,40,0)</f>
        <v>#REF!</v>
      </c>
      <c r="I180" s="128" t="e">
        <f>VLOOKUP($D180,#REF!,41,0)</f>
        <v>#REF!</v>
      </c>
      <c r="J180" s="128" t="e">
        <f>VLOOKUP($D180,#REF!,42,0)</f>
        <v>#REF!</v>
      </c>
    </row>
    <row r="181" spans="1:10">
      <c r="A181" s="150">
        <v>25119</v>
      </c>
      <c r="B181" s="15" t="s">
        <v>840</v>
      </c>
      <c r="C181" s="128" t="e">
        <f>VLOOKUP(A181,#REF!,61,0)</f>
        <v>#REF!</v>
      </c>
      <c r="D181" s="174">
        <v>25119</v>
      </c>
      <c r="E181" s="128" t="str">
        <f t="shared" si="25"/>
        <v>Sediada</v>
      </c>
      <c r="F181" s="128" t="e">
        <f>VLOOKUP($D181,#REF!,38,0)</f>
        <v>#REF!</v>
      </c>
      <c r="G181" s="128" t="e">
        <f>VLOOKUP($D181,#REF!,39,0)</f>
        <v>#REF!</v>
      </c>
      <c r="H181" s="128" t="e">
        <f>VLOOKUP($D181,#REF!,40,0)</f>
        <v>#REF!</v>
      </c>
      <c r="I181" s="128" t="e">
        <f>VLOOKUP($D181,#REF!,41,0)</f>
        <v>#REF!</v>
      </c>
      <c r="J181" s="128" t="e">
        <f>VLOOKUP($D181,#REF!,42,0)</f>
        <v>#REF!</v>
      </c>
    </row>
    <row r="182" spans="1:10">
      <c r="A182" s="150">
        <v>25120</v>
      </c>
      <c r="B182" s="15" t="s">
        <v>840</v>
      </c>
      <c r="C182" s="128" t="e">
        <f>VLOOKUP(A182,#REF!,61,0)</f>
        <v>#REF!</v>
      </c>
      <c r="D182" s="174">
        <v>25120</v>
      </c>
      <c r="E182" s="128" t="str">
        <f t="shared" si="25"/>
        <v>Sediada</v>
      </c>
      <c r="F182" s="128" t="e">
        <f>VLOOKUP($D182,#REF!,38,0)</f>
        <v>#REF!</v>
      </c>
      <c r="G182" s="128" t="e">
        <f>VLOOKUP($D182,#REF!,39,0)</f>
        <v>#REF!</v>
      </c>
      <c r="H182" s="128" t="e">
        <f>VLOOKUP($D182,#REF!,40,0)</f>
        <v>#REF!</v>
      </c>
      <c r="I182" s="128" t="e">
        <f>VLOOKUP($D182,#REF!,41,0)</f>
        <v>#REF!</v>
      </c>
      <c r="J182" s="128" t="e">
        <f>VLOOKUP($D182,#REF!,42,0)</f>
        <v>#REF!</v>
      </c>
    </row>
    <row r="183" spans="1:10">
      <c r="A183" s="150">
        <v>25910</v>
      </c>
      <c r="B183" s="15" t="s">
        <v>840</v>
      </c>
      <c r="C183" s="128" t="e">
        <f>VLOOKUP(A183,#REF!,61,0)</f>
        <v>#REF!</v>
      </c>
      <c r="D183" s="174">
        <v>25910</v>
      </c>
      <c r="E183" s="128" t="str">
        <f t="shared" si="25"/>
        <v>Sediada</v>
      </c>
      <c r="F183" s="128" t="e">
        <f>VLOOKUP($D183,#REF!,38,0)</f>
        <v>#REF!</v>
      </c>
      <c r="G183" s="128" t="e">
        <f>VLOOKUP($D183,#REF!,39,0)</f>
        <v>#REF!</v>
      </c>
      <c r="H183" s="128" t="e">
        <f>VLOOKUP($D183,#REF!,40,0)</f>
        <v>#REF!</v>
      </c>
      <c r="I183" s="128" t="e">
        <f>VLOOKUP($D183,#REF!,41,0)</f>
        <v>#REF!</v>
      </c>
      <c r="J183" s="128" t="e">
        <f>VLOOKUP($D183,#REF!,42,0)</f>
        <v>#REF!</v>
      </c>
    </row>
    <row r="184" spans="1:10">
      <c r="A184" s="150">
        <v>25920</v>
      </c>
      <c r="B184" s="15" t="s">
        <v>840</v>
      </c>
      <c r="C184" s="128" t="e">
        <f>VLOOKUP(A184,#REF!,61,0)</f>
        <v>#REF!</v>
      </c>
      <c r="D184" s="174">
        <v>25920</v>
      </c>
      <c r="E184" s="128" t="str">
        <f t="shared" si="25"/>
        <v>Sediada</v>
      </c>
      <c r="F184" s="128" t="e">
        <f>VLOOKUP($D184,#REF!,38,0)</f>
        <v>#REF!</v>
      </c>
      <c r="G184" s="128" t="e">
        <f>VLOOKUP($D184,#REF!,39,0)</f>
        <v>#REF!</v>
      </c>
      <c r="H184" s="128" t="e">
        <f>VLOOKUP($D184,#REF!,40,0)</f>
        <v>#REF!</v>
      </c>
      <c r="I184" s="128" t="e">
        <f>VLOOKUP($D184,#REF!,41,0)</f>
        <v>#REF!</v>
      </c>
      <c r="J184" s="128" t="e">
        <f>VLOOKUP($D184,#REF!,42,0)</f>
        <v>#REF!</v>
      </c>
    </row>
    <row r="185" spans="1:10">
      <c r="A185" s="150">
        <v>25991</v>
      </c>
      <c r="B185" s="15" t="s">
        <v>840</v>
      </c>
      <c r="C185" s="128" t="e">
        <f>VLOOKUP(A185,#REF!,61,0)</f>
        <v>#REF!</v>
      </c>
      <c r="D185" s="174">
        <v>25991</v>
      </c>
      <c r="E185" s="128" t="str">
        <f t="shared" si="25"/>
        <v>Sediada</v>
      </c>
      <c r="F185" s="128" t="e">
        <f>VLOOKUP($D185,#REF!,38,0)</f>
        <v>#REF!</v>
      </c>
      <c r="G185" s="128" t="e">
        <f>VLOOKUP($D185,#REF!,39,0)</f>
        <v>#REF!</v>
      </c>
      <c r="H185" s="128" t="e">
        <f>VLOOKUP($D185,#REF!,40,0)</f>
        <v>#REF!</v>
      </c>
      <c r="I185" s="128" t="e">
        <f>VLOOKUP($D185,#REF!,41,0)</f>
        <v>#REF!</v>
      </c>
      <c r="J185" s="128" t="e">
        <f>VLOOKUP($D185,#REF!,42,0)</f>
        <v>#REF!</v>
      </c>
    </row>
    <row r="186" spans="1:10">
      <c r="A186" s="150">
        <v>25992</v>
      </c>
      <c r="B186" s="15" t="s">
        <v>840</v>
      </c>
      <c r="C186" s="128" t="e">
        <f>VLOOKUP(A186,#REF!,61,0)</f>
        <v>#REF!</v>
      </c>
      <c r="D186" s="174">
        <v>25992</v>
      </c>
      <c r="E186" s="128" t="str">
        <f t="shared" si="25"/>
        <v>Sediada</v>
      </c>
      <c r="F186" s="128" t="e">
        <f>VLOOKUP($D186,#REF!,38,0)</f>
        <v>#REF!</v>
      </c>
      <c r="G186" s="128" t="e">
        <f>VLOOKUP($D186,#REF!,39,0)</f>
        <v>#REF!</v>
      </c>
      <c r="H186" s="128" t="e">
        <f>VLOOKUP($D186,#REF!,40,0)</f>
        <v>#REF!</v>
      </c>
      <c r="I186" s="128" t="e">
        <f>VLOOKUP($D186,#REF!,41,0)</f>
        <v>#REF!</v>
      </c>
      <c r="J186" s="128" t="e">
        <f>VLOOKUP($D186,#REF!,42,0)</f>
        <v>#REF!</v>
      </c>
    </row>
    <row r="187" spans="1:10">
      <c r="A187" s="150">
        <v>25993</v>
      </c>
      <c r="B187" s="15" t="s">
        <v>840</v>
      </c>
      <c r="C187" s="128" t="e">
        <f>VLOOKUP(A187,#REF!,61,0)</f>
        <v>#REF!</v>
      </c>
      <c r="D187" s="174">
        <v>25993</v>
      </c>
      <c r="E187" s="128" t="str">
        <f t="shared" si="25"/>
        <v>Sediada</v>
      </c>
      <c r="F187" s="128" t="e">
        <f>VLOOKUP($D187,#REF!,38,0)</f>
        <v>#REF!</v>
      </c>
      <c r="G187" s="128" t="e">
        <f>VLOOKUP($D187,#REF!,39,0)</f>
        <v>#REF!</v>
      </c>
      <c r="H187" s="128" t="e">
        <f>VLOOKUP($D187,#REF!,40,0)</f>
        <v>#REF!</v>
      </c>
      <c r="I187" s="128" t="e">
        <f>VLOOKUP($D187,#REF!,41,0)</f>
        <v>#REF!</v>
      </c>
      <c r="J187" s="128" t="e">
        <f>VLOOKUP($D187,#REF!,42,0)</f>
        <v>#REF!</v>
      </c>
    </row>
    <row r="188" spans="1:10">
      <c r="A188" s="150">
        <v>25999</v>
      </c>
      <c r="B188" s="15" t="s">
        <v>840</v>
      </c>
      <c r="C188" s="128" t="e">
        <f>VLOOKUP(A188,#REF!,61,0)</f>
        <v>#REF!</v>
      </c>
      <c r="D188" s="174">
        <v>25999</v>
      </c>
      <c r="E188" s="128" t="str">
        <f t="shared" si="25"/>
        <v>Sediada</v>
      </c>
      <c r="F188" s="128" t="e">
        <f>VLOOKUP($D188,#REF!,38,0)</f>
        <v>#REF!</v>
      </c>
      <c r="G188" s="128" t="e">
        <f>VLOOKUP($D188,#REF!,39,0)</f>
        <v>#REF!</v>
      </c>
      <c r="H188" s="128" t="e">
        <f>VLOOKUP($D188,#REF!,40,0)</f>
        <v>#REF!</v>
      </c>
      <c r="I188" s="128" t="e">
        <f>VLOOKUP($D188,#REF!,41,0)</f>
        <v>#REF!</v>
      </c>
      <c r="J188" s="128" t="e">
        <f>VLOOKUP($D188,#REF!,42,0)</f>
        <v>#REF!</v>
      </c>
    </row>
    <row r="189" spans="1:10">
      <c r="A189" s="150">
        <v>26101</v>
      </c>
      <c r="B189" s="15" t="s">
        <v>840</v>
      </c>
      <c r="C189" s="128" t="e">
        <f>VLOOKUP(A189,#REF!,61,0)</f>
        <v>#REF!</v>
      </c>
      <c r="D189" s="174">
        <v>26101</v>
      </c>
      <c r="E189" s="128" t="str">
        <f t="shared" si="25"/>
        <v>Sediada</v>
      </c>
      <c r="F189" s="128" t="e">
        <f>VLOOKUP($D189,#REF!,38,0)</f>
        <v>#REF!</v>
      </c>
      <c r="G189" s="128" t="e">
        <f>VLOOKUP($D189,#REF!,39,0)</f>
        <v>#REF!</v>
      </c>
      <c r="H189" s="128" t="e">
        <f>VLOOKUP($D189,#REF!,40,0)</f>
        <v>#REF!</v>
      </c>
      <c r="I189" s="128" t="e">
        <f>VLOOKUP($D189,#REF!,41,0)</f>
        <v>#REF!</v>
      </c>
      <c r="J189" s="128" t="e">
        <f>VLOOKUP($D189,#REF!,42,0)</f>
        <v>#REF!</v>
      </c>
    </row>
    <row r="190" spans="1:10">
      <c r="A190" s="150">
        <v>26102</v>
      </c>
      <c r="B190" s="15" t="s">
        <v>840</v>
      </c>
      <c r="C190" s="128" t="e">
        <f>VLOOKUP(A190,#REF!,61,0)</f>
        <v>#REF!</v>
      </c>
      <c r="D190" s="174">
        <v>26102</v>
      </c>
      <c r="E190" s="128" t="str">
        <f t="shared" si="25"/>
        <v>Sediada</v>
      </c>
      <c r="F190" s="128" t="e">
        <f>VLOOKUP($D190,#REF!,38,0)</f>
        <v>#REF!</v>
      </c>
      <c r="G190" s="128" t="e">
        <f>VLOOKUP($D190,#REF!,39,0)</f>
        <v>#REF!</v>
      </c>
      <c r="H190" s="128" t="e">
        <f>VLOOKUP($D190,#REF!,40,0)</f>
        <v>#REF!</v>
      </c>
      <c r="I190" s="128" t="e">
        <f>VLOOKUP($D190,#REF!,41,0)</f>
        <v>#REF!</v>
      </c>
      <c r="J190" s="128" t="e">
        <f>VLOOKUP($D190,#REF!,42,0)</f>
        <v>#REF!</v>
      </c>
    </row>
    <row r="191" spans="1:10">
      <c r="A191" s="150">
        <v>26103</v>
      </c>
      <c r="B191" s="15" t="s">
        <v>840</v>
      </c>
      <c r="C191" s="128" t="e">
        <f>VLOOKUP(A191,#REF!,61,0)</f>
        <v>#REF!</v>
      </c>
      <c r="D191" s="174">
        <v>26103</v>
      </c>
      <c r="E191" s="128" t="str">
        <f t="shared" si="25"/>
        <v>Sediada</v>
      </c>
      <c r="F191" s="128" t="e">
        <f>VLOOKUP($D191,#REF!,38,0)</f>
        <v>#REF!</v>
      </c>
      <c r="G191" s="128" t="e">
        <f>VLOOKUP($D191,#REF!,39,0)</f>
        <v>#REF!</v>
      </c>
      <c r="H191" s="128" t="e">
        <f>VLOOKUP($D191,#REF!,40,0)</f>
        <v>#REF!</v>
      </c>
      <c r="I191" s="128" t="e">
        <f>VLOOKUP($D191,#REF!,41,0)</f>
        <v>#REF!</v>
      </c>
      <c r="J191" s="128" t="e">
        <f>VLOOKUP($D191,#REF!,42,0)</f>
        <v>#REF!</v>
      </c>
    </row>
    <row r="192" spans="1:10">
      <c r="A192" s="150">
        <v>26104</v>
      </c>
      <c r="B192" s="15" t="s">
        <v>840</v>
      </c>
      <c r="C192" s="128" t="e">
        <f>VLOOKUP(A192,#REF!,61,0)</f>
        <v>#REF!</v>
      </c>
      <c r="D192" s="174">
        <v>26104</v>
      </c>
      <c r="E192" s="128" t="str">
        <f t="shared" si="25"/>
        <v>Sediada</v>
      </c>
      <c r="F192" s="128" t="e">
        <f>VLOOKUP($D192,#REF!,38,0)</f>
        <v>#REF!</v>
      </c>
      <c r="G192" s="128" t="e">
        <f>VLOOKUP($D192,#REF!,39,0)</f>
        <v>#REF!</v>
      </c>
      <c r="H192" s="128" t="e">
        <f>VLOOKUP($D192,#REF!,40,0)</f>
        <v>#REF!</v>
      </c>
      <c r="I192" s="128" t="e">
        <f>VLOOKUP($D192,#REF!,41,0)</f>
        <v>#REF!</v>
      </c>
      <c r="J192" s="128" t="e">
        <f>VLOOKUP($D192,#REF!,42,0)</f>
        <v>#REF!</v>
      </c>
    </row>
    <row r="193" spans="1:10">
      <c r="A193" s="150">
        <v>26105</v>
      </c>
      <c r="B193" s="15" t="s">
        <v>840</v>
      </c>
      <c r="C193" s="128" t="e">
        <f>VLOOKUP(A193,#REF!,61,0)</f>
        <v>#REF!</v>
      </c>
      <c r="D193" s="174">
        <v>26105</v>
      </c>
      <c r="E193" s="128" t="str">
        <f t="shared" si="25"/>
        <v>Sediada</v>
      </c>
      <c r="F193" s="128" t="e">
        <f>VLOOKUP($D193,#REF!,38,0)</f>
        <v>#REF!</v>
      </c>
      <c r="G193" s="128" t="e">
        <f>VLOOKUP($D193,#REF!,39,0)</f>
        <v>#REF!</v>
      </c>
      <c r="H193" s="128" t="e">
        <f>VLOOKUP($D193,#REF!,40,0)</f>
        <v>#REF!</v>
      </c>
      <c r="I193" s="128" t="e">
        <f>VLOOKUP($D193,#REF!,41,0)</f>
        <v>#REF!</v>
      </c>
      <c r="J193" s="128" t="e">
        <f>VLOOKUP($D193,#REF!,42,0)</f>
        <v>#REF!</v>
      </c>
    </row>
    <row r="194" spans="1:10">
      <c r="A194" s="150">
        <v>26109</v>
      </c>
      <c r="B194" s="15" t="s">
        <v>840</v>
      </c>
      <c r="C194" s="128" t="e">
        <f>VLOOKUP(A194,#REF!,61,0)</f>
        <v>#REF!</v>
      </c>
      <c r="D194" s="174">
        <v>26109</v>
      </c>
      <c r="E194" s="128" t="str">
        <f t="shared" si="25"/>
        <v>Sediada</v>
      </c>
      <c r="F194" s="128" t="e">
        <f>VLOOKUP($D194,#REF!,38,0)</f>
        <v>#REF!</v>
      </c>
      <c r="G194" s="128" t="e">
        <f>VLOOKUP($D194,#REF!,39,0)</f>
        <v>#REF!</v>
      </c>
      <c r="H194" s="128" t="e">
        <f>VLOOKUP($D194,#REF!,40,0)</f>
        <v>#REF!</v>
      </c>
      <c r="I194" s="128" t="e">
        <f>VLOOKUP($D194,#REF!,41,0)</f>
        <v>#REF!</v>
      </c>
      <c r="J194" s="128" t="e">
        <f>VLOOKUP($D194,#REF!,42,0)</f>
        <v>#REF!</v>
      </c>
    </row>
    <row r="195" spans="1:10">
      <c r="A195" s="150">
        <v>26201</v>
      </c>
      <c r="B195" s="15" t="s">
        <v>840</v>
      </c>
      <c r="C195" s="128" t="e">
        <f>VLOOKUP(A195,#REF!,61,0)</f>
        <v>#REF!</v>
      </c>
      <c r="D195" s="174">
        <v>26201</v>
      </c>
      <c r="E195" s="128" t="str">
        <f t="shared" si="25"/>
        <v>Sediada</v>
      </c>
      <c r="F195" s="128" t="e">
        <f>VLOOKUP($D195,#REF!,38,0)</f>
        <v>#REF!</v>
      </c>
      <c r="G195" s="128" t="e">
        <f>VLOOKUP($D195,#REF!,39,0)</f>
        <v>#REF!</v>
      </c>
      <c r="H195" s="128" t="e">
        <f>VLOOKUP($D195,#REF!,40,0)</f>
        <v>#REF!</v>
      </c>
      <c r="I195" s="128" t="e">
        <f>VLOOKUP($D195,#REF!,41,0)</f>
        <v>#REF!</v>
      </c>
      <c r="J195" s="128" t="e">
        <f>VLOOKUP($D195,#REF!,42,0)</f>
        <v>#REF!</v>
      </c>
    </row>
    <row r="196" spans="1:10">
      <c r="A196" s="150">
        <v>26202</v>
      </c>
      <c r="B196" s="15" t="s">
        <v>840</v>
      </c>
      <c r="C196" s="128" t="e">
        <f>VLOOKUP(A196,#REF!,61,0)</f>
        <v>#REF!</v>
      </c>
      <c r="D196" s="174">
        <v>26202</v>
      </c>
      <c r="E196" s="128" t="str">
        <f t="shared" si="25"/>
        <v>Sediada</v>
      </c>
      <c r="F196" s="128" t="e">
        <f>VLOOKUP($D196,#REF!,38,0)</f>
        <v>#REF!</v>
      </c>
      <c r="G196" s="128" t="e">
        <f>VLOOKUP($D196,#REF!,39,0)</f>
        <v>#REF!</v>
      </c>
      <c r="H196" s="128" t="e">
        <f>VLOOKUP($D196,#REF!,40,0)</f>
        <v>#REF!</v>
      </c>
      <c r="I196" s="128" t="e">
        <f>VLOOKUP($D196,#REF!,41,0)</f>
        <v>#REF!</v>
      </c>
      <c r="J196" s="128" t="e">
        <f>VLOOKUP($D196,#REF!,42,0)</f>
        <v>#REF!</v>
      </c>
    </row>
    <row r="197" spans="1:10">
      <c r="A197" s="150">
        <v>26300</v>
      </c>
      <c r="B197" s="15" t="s">
        <v>840</v>
      </c>
      <c r="C197" s="128" t="e">
        <f>VLOOKUP(A197,#REF!,61,0)</f>
        <v>#REF!</v>
      </c>
      <c r="D197" s="174">
        <v>26300</v>
      </c>
      <c r="E197" s="128" t="str">
        <f t="shared" si="25"/>
        <v>Sediada</v>
      </c>
      <c r="F197" s="128" t="e">
        <f>VLOOKUP($D197,#REF!,38,0)</f>
        <v>#REF!</v>
      </c>
      <c r="G197" s="128" t="e">
        <f>VLOOKUP($D197,#REF!,39,0)</f>
        <v>#REF!</v>
      </c>
      <c r="H197" s="128" t="e">
        <f>VLOOKUP($D197,#REF!,40,0)</f>
        <v>#REF!</v>
      </c>
      <c r="I197" s="128" t="e">
        <f>VLOOKUP($D197,#REF!,41,0)</f>
        <v>#REF!</v>
      </c>
      <c r="J197" s="128" t="e">
        <f>VLOOKUP($D197,#REF!,42,0)</f>
        <v>#REF!</v>
      </c>
    </row>
    <row r="198" spans="1:10">
      <c r="A198" s="150">
        <v>26400</v>
      </c>
      <c r="B198" s="15" t="s">
        <v>840</v>
      </c>
      <c r="C198" s="128" t="e">
        <f>VLOOKUP(A198,#REF!,61,0)</f>
        <v>#REF!</v>
      </c>
      <c r="D198" s="174">
        <v>26400</v>
      </c>
      <c r="E198" s="128" t="str">
        <f t="shared" si="25"/>
        <v>Sediada</v>
      </c>
      <c r="F198" s="128" t="e">
        <f>VLOOKUP($D198,#REF!,38,0)</f>
        <v>#REF!</v>
      </c>
      <c r="G198" s="128" t="e">
        <f>VLOOKUP($D198,#REF!,39,0)</f>
        <v>#REF!</v>
      </c>
      <c r="H198" s="128" t="e">
        <f>VLOOKUP($D198,#REF!,40,0)</f>
        <v>#REF!</v>
      </c>
      <c r="I198" s="128" t="e">
        <f>VLOOKUP($D198,#REF!,41,0)</f>
        <v>#REF!</v>
      </c>
      <c r="J198" s="128" t="e">
        <f>VLOOKUP($D198,#REF!,42,0)</f>
        <v>#REF!</v>
      </c>
    </row>
    <row r="199" spans="1:10">
      <c r="A199" s="150">
        <v>26511</v>
      </c>
      <c r="B199" s="15" t="s">
        <v>840</v>
      </c>
      <c r="C199" s="128" t="e">
        <f>VLOOKUP(A199,#REF!,61,0)</f>
        <v>#REF!</v>
      </c>
      <c r="D199" s="174">
        <v>26511</v>
      </c>
      <c r="E199" s="128" t="str">
        <f t="shared" si="25"/>
        <v>Sediada</v>
      </c>
      <c r="F199" s="128" t="e">
        <f>VLOOKUP($D199,#REF!,38,0)</f>
        <v>#REF!</v>
      </c>
      <c r="G199" s="128" t="e">
        <f>VLOOKUP($D199,#REF!,39,0)</f>
        <v>#REF!</v>
      </c>
      <c r="H199" s="128" t="e">
        <f>VLOOKUP($D199,#REF!,40,0)</f>
        <v>#REF!</v>
      </c>
      <c r="I199" s="128" t="e">
        <f>VLOOKUP($D199,#REF!,41,0)</f>
        <v>#REF!</v>
      </c>
      <c r="J199" s="128" t="e">
        <f>VLOOKUP($D199,#REF!,42,0)</f>
        <v>#REF!</v>
      </c>
    </row>
    <row r="200" spans="1:10">
      <c r="A200" s="150">
        <v>26520</v>
      </c>
      <c r="B200" s="15" t="s">
        <v>840</v>
      </c>
      <c r="C200" s="128" t="e">
        <f>VLOOKUP(A200,#REF!,61,0)</f>
        <v>#REF!</v>
      </c>
      <c r="D200" s="174">
        <v>26520</v>
      </c>
      <c r="E200" s="128" t="str">
        <f t="shared" si="25"/>
        <v>Sediada</v>
      </c>
      <c r="F200" s="128" t="e">
        <f>VLOOKUP($D200,#REF!,38,0)</f>
        <v>#REF!</v>
      </c>
      <c r="G200" s="128" t="e">
        <f>VLOOKUP($D200,#REF!,39,0)</f>
        <v>#REF!</v>
      </c>
      <c r="H200" s="128" t="e">
        <f>VLOOKUP($D200,#REF!,40,0)</f>
        <v>#REF!</v>
      </c>
      <c r="I200" s="128" t="e">
        <f>VLOOKUP($D200,#REF!,41,0)</f>
        <v>#REF!</v>
      </c>
      <c r="J200" s="128" t="e">
        <f>VLOOKUP($D200,#REF!,42,0)</f>
        <v>#REF!</v>
      </c>
    </row>
    <row r="201" spans="1:10">
      <c r="A201" s="150">
        <v>26600</v>
      </c>
      <c r="B201" s="15" t="s">
        <v>840</v>
      </c>
      <c r="C201" s="128" t="e">
        <f>VLOOKUP(A201,#REF!,61,0)</f>
        <v>#REF!</v>
      </c>
      <c r="D201" s="174">
        <v>26600</v>
      </c>
      <c r="E201" s="128" t="str">
        <f t="shared" si="25"/>
        <v>Sediada</v>
      </c>
      <c r="F201" s="128" t="e">
        <f>VLOOKUP($D201,#REF!,38,0)</f>
        <v>#REF!</v>
      </c>
      <c r="G201" s="128" t="e">
        <f>VLOOKUP($D201,#REF!,39,0)</f>
        <v>#REF!</v>
      </c>
      <c r="H201" s="128" t="e">
        <f>VLOOKUP($D201,#REF!,40,0)</f>
        <v>#REF!</v>
      </c>
      <c r="I201" s="128" t="e">
        <f>VLOOKUP($D201,#REF!,41,0)</f>
        <v>#REF!</v>
      </c>
      <c r="J201" s="128" t="e">
        <f>VLOOKUP($D201,#REF!,42,0)</f>
        <v>#REF!</v>
      </c>
    </row>
    <row r="202" spans="1:10">
      <c r="A202" s="150">
        <v>26701</v>
      </c>
      <c r="B202" s="15" t="s">
        <v>840</v>
      </c>
      <c r="C202" s="128" t="e">
        <f>VLOOKUP(A202,#REF!,61,0)</f>
        <v>#REF!</v>
      </c>
      <c r="D202" s="174">
        <v>26701</v>
      </c>
      <c r="E202" s="128" t="str">
        <f t="shared" si="25"/>
        <v>Sediada</v>
      </c>
      <c r="F202" s="128" t="e">
        <f>VLOOKUP($D202,#REF!,38,0)</f>
        <v>#REF!</v>
      </c>
      <c r="G202" s="128" t="e">
        <f>VLOOKUP($D202,#REF!,39,0)</f>
        <v>#REF!</v>
      </c>
      <c r="H202" s="128" t="e">
        <f>VLOOKUP($D202,#REF!,40,0)</f>
        <v>#REF!</v>
      </c>
      <c r="I202" s="128" t="e">
        <f>VLOOKUP($D202,#REF!,41,0)</f>
        <v>#REF!</v>
      </c>
      <c r="J202" s="128" t="e">
        <f>VLOOKUP($D202,#REF!,42,0)</f>
        <v>#REF!</v>
      </c>
    </row>
    <row r="203" spans="1:10">
      <c r="A203" s="150">
        <v>26702</v>
      </c>
      <c r="B203" s="15" t="s">
        <v>840</v>
      </c>
      <c r="C203" s="128" t="e">
        <f>VLOOKUP(A203,#REF!,61,0)</f>
        <v>#REF!</v>
      </c>
      <c r="D203" s="174">
        <v>26702</v>
      </c>
      <c r="E203" s="128" t="str">
        <f t="shared" si="25"/>
        <v>Sediada</v>
      </c>
      <c r="F203" s="128" t="e">
        <f>VLOOKUP($D203,#REF!,38,0)</f>
        <v>#REF!</v>
      </c>
      <c r="G203" s="128" t="e">
        <f>VLOOKUP($D203,#REF!,39,0)</f>
        <v>#REF!</v>
      </c>
      <c r="H203" s="128" t="e">
        <f>VLOOKUP($D203,#REF!,40,0)</f>
        <v>#REF!</v>
      </c>
      <c r="I203" s="128" t="e">
        <f>VLOOKUP($D203,#REF!,41,0)</f>
        <v>#REF!</v>
      </c>
      <c r="J203" s="128" t="e">
        <f>VLOOKUP($D203,#REF!,42,0)</f>
        <v>#REF!</v>
      </c>
    </row>
    <row r="204" spans="1:10">
      <c r="A204" s="150">
        <v>27101</v>
      </c>
      <c r="B204" s="15" t="s">
        <v>840</v>
      </c>
      <c r="C204" s="128" t="e">
        <f>VLOOKUP(A204,#REF!,61,0)</f>
        <v>#REF!</v>
      </c>
      <c r="D204" s="174">
        <v>27101</v>
      </c>
      <c r="E204" s="128" t="str">
        <f t="shared" si="25"/>
        <v>Sediada</v>
      </c>
      <c r="F204" s="128" t="e">
        <f>VLOOKUP($D204,#REF!,38,0)</f>
        <v>#REF!</v>
      </c>
      <c r="G204" s="128" t="e">
        <f>VLOOKUP($D204,#REF!,39,0)</f>
        <v>#REF!</v>
      </c>
      <c r="H204" s="128" t="e">
        <f>VLOOKUP($D204,#REF!,40,0)</f>
        <v>#REF!</v>
      </c>
      <c r="I204" s="128" t="e">
        <f>VLOOKUP($D204,#REF!,41,0)</f>
        <v>#REF!</v>
      </c>
      <c r="J204" s="128" t="e">
        <f>VLOOKUP($D204,#REF!,42,0)</f>
        <v>#REF!</v>
      </c>
    </row>
    <row r="205" spans="1:10">
      <c r="A205" s="150">
        <v>27102</v>
      </c>
      <c r="B205" s="15" t="s">
        <v>840</v>
      </c>
      <c r="C205" s="128" t="e">
        <f>VLOOKUP(A205,#REF!,61,0)</f>
        <v>#REF!</v>
      </c>
      <c r="D205" s="174">
        <v>27102</v>
      </c>
      <c r="E205" s="128" t="str">
        <f t="shared" si="25"/>
        <v>Sediada</v>
      </c>
      <c r="F205" s="128" t="e">
        <f>VLOOKUP($D205,#REF!,38,0)</f>
        <v>#REF!</v>
      </c>
      <c r="G205" s="128" t="e">
        <f>VLOOKUP($D205,#REF!,39,0)</f>
        <v>#REF!</v>
      </c>
      <c r="H205" s="128" t="e">
        <f>VLOOKUP($D205,#REF!,40,0)</f>
        <v>#REF!</v>
      </c>
      <c r="I205" s="128" t="e">
        <f>VLOOKUP($D205,#REF!,41,0)</f>
        <v>#REF!</v>
      </c>
      <c r="J205" s="128" t="e">
        <f>VLOOKUP($D205,#REF!,42,0)</f>
        <v>#REF!</v>
      </c>
    </row>
    <row r="206" spans="1:10">
      <c r="A206" s="150">
        <v>27310</v>
      </c>
      <c r="B206" s="15" t="s">
        <v>840</v>
      </c>
      <c r="C206" s="128" t="e">
        <f>VLOOKUP(A206,#REF!,61,0)</f>
        <v>#REF!</v>
      </c>
      <c r="D206" s="174">
        <v>27310</v>
      </c>
      <c r="E206" s="128" t="str">
        <f t="shared" si="25"/>
        <v>Sediada</v>
      </c>
      <c r="F206" s="128" t="e">
        <f>VLOOKUP($D206,#REF!,38,0)</f>
        <v>#REF!</v>
      </c>
      <c r="G206" s="128" t="e">
        <f>VLOOKUP($D206,#REF!,39,0)</f>
        <v>#REF!</v>
      </c>
      <c r="H206" s="128" t="e">
        <f>VLOOKUP($D206,#REF!,40,0)</f>
        <v>#REF!</v>
      </c>
      <c r="I206" s="128" t="e">
        <f>VLOOKUP($D206,#REF!,41,0)</f>
        <v>#REF!</v>
      </c>
      <c r="J206" s="128" t="e">
        <f>VLOOKUP($D206,#REF!,42,0)</f>
        <v>#REF!</v>
      </c>
    </row>
    <row r="207" spans="1:10">
      <c r="A207" s="150">
        <v>27320</v>
      </c>
      <c r="B207" s="15" t="s">
        <v>840</v>
      </c>
      <c r="C207" s="128" t="e">
        <f>VLOOKUP(A207,#REF!,61,0)</f>
        <v>#REF!</v>
      </c>
      <c r="D207" s="174">
        <v>27320</v>
      </c>
      <c r="E207" s="128" t="str">
        <f t="shared" si="25"/>
        <v>Sediada</v>
      </c>
      <c r="F207" s="128" t="e">
        <f>VLOOKUP($D207,#REF!,38,0)</f>
        <v>#REF!</v>
      </c>
      <c r="G207" s="128" t="e">
        <f>VLOOKUP($D207,#REF!,39,0)</f>
        <v>#REF!</v>
      </c>
      <c r="H207" s="128" t="e">
        <f>VLOOKUP($D207,#REF!,40,0)</f>
        <v>#REF!</v>
      </c>
      <c r="I207" s="128" t="e">
        <f>VLOOKUP($D207,#REF!,41,0)</f>
        <v>#REF!</v>
      </c>
      <c r="J207" s="128" t="e">
        <f>VLOOKUP($D207,#REF!,42,0)</f>
        <v>#REF!</v>
      </c>
    </row>
    <row r="208" spans="1:10">
      <c r="A208" s="150">
        <v>27500</v>
      </c>
      <c r="B208" s="15" t="s">
        <v>840</v>
      </c>
      <c r="C208" s="128" t="e">
        <f>VLOOKUP(A208,#REF!,61,0)</f>
        <v>#REF!</v>
      </c>
      <c r="D208" s="174">
        <v>27500</v>
      </c>
      <c r="E208" s="128" t="str">
        <f t="shared" si="25"/>
        <v>Sediada</v>
      </c>
      <c r="F208" s="128" t="e">
        <f>VLOOKUP($D208,#REF!,38,0)</f>
        <v>#REF!</v>
      </c>
      <c r="G208" s="128" t="e">
        <f>VLOOKUP($D208,#REF!,39,0)</f>
        <v>#REF!</v>
      </c>
      <c r="H208" s="128" t="e">
        <f>VLOOKUP($D208,#REF!,40,0)</f>
        <v>#REF!</v>
      </c>
      <c r="I208" s="128" t="e">
        <f>VLOOKUP($D208,#REF!,41,0)</f>
        <v>#REF!</v>
      </c>
      <c r="J208" s="128" t="e">
        <f>VLOOKUP($D208,#REF!,42,0)</f>
        <v>#REF!</v>
      </c>
    </row>
    <row r="209" spans="1:10">
      <c r="A209" s="150">
        <v>28120</v>
      </c>
      <c r="B209" s="15" t="s">
        <v>840</v>
      </c>
      <c r="C209" s="128" t="e">
        <f>VLOOKUP(A209,#REF!,61,0)</f>
        <v>#REF!</v>
      </c>
      <c r="D209" s="174">
        <v>28120</v>
      </c>
      <c r="E209" s="128" t="str">
        <f t="shared" si="25"/>
        <v>Sediada</v>
      </c>
      <c r="F209" s="128" t="e">
        <f>VLOOKUP($D209,#REF!,38,0)</f>
        <v>#REF!</v>
      </c>
      <c r="G209" s="128" t="e">
        <f>VLOOKUP($D209,#REF!,39,0)</f>
        <v>#REF!</v>
      </c>
      <c r="H209" s="128" t="e">
        <f>VLOOKUP($D209,#REF!,40,0)</f>
        <v>#REF!</v>
      </c>
      <c r="I209" s="128" t="e">
        <f>VLOOKUP($D209,#REF!,41,0)</f>
        <v>#REF!</v>
      </c>
      <c r="J209" s="128" t="e">
        <f>VLOOKUP($D209,#REF!,42,0)</f>
        <v>#REF!</v>
      </c>
    </row>
    <row r="210" spans="1:10">
      <c r="A210" s="150">
        <v>28130</v>
      </c>
      <c r="B210" s="15" t="s">
        <v>840</v>
      </c>
      <c r="C210" s="128" t="e">
        <f>VLOOKUP(A210,#REF!,61,0)</f>
        <v>#REF!</v>
      </c>
      <c r="D210" s="174">
        <v>28130</v>
      </c>
      <c r="E210" s="128" t="str">
        <f t="shared" si="25"/>
        <v>Sediada</v>
      </c>
      <c r="F210" s="128" t="e">
        <f>VLOOKUP($D210,#REF!,38,0)</f>
        <v>#REF!</v>
      </c>
      <c r="G210" s="128" t="e">
        <f>VLOOKUP($D210,#REF!,39,0)</f>
        <v>#REF!</v>
      </c>
      <c r="H210" s="128" t="e">
        <f>VLOOKUP($D210,#REF!,40,0)</f>
        <v>#REF!</v>
      </c>
      <c r="I210" s="128" t="e">
        <f>VLOOKUP($D210,#REF!,41,0)</f>
        <v>#REF!</v>
      </c>
      <c r="J210" s="128" t="e">
        <f>VLOOKUP($D210,#REF!,42,0)</f>
        <v>#REF!</v>
      </c>
    </row>
    <row r="211" spans="1:10">
      <c r="A211" s="150">
        <v>28140</v>
      </c>
      <c r="B211" s="15" t="s">
        <v>840</v>
      </c>
      <c r="C211" s="128" t="e">
        <f>VLOOKUP(A211,#REF!,61,0)</f>
        <v>#REF!</v>
      </c>
      <c r="D211" s="174">
        <v>28140</v>
      </c>
      <c r="E211" s="128" t="str">
        <f t="shared" si="25"/>
        <v>Sediada</v>
      </c>
      <c r="F211" s="128" t="e">
        <f>VLOOKUP($D211,#REF!,38,0)</f>
        <v>#REF!</v>
      </c>
      <c r="G211" s="128" t="e">
        <f>VLOOKUP($D211,#REF!,39,0)</f>
        <v>#REF!</v>
      </c>
      <c r="H211" s="128" t="e">
        <f>VLOOKUP($D211,#REF!,40,0)</f>
        <v>#REF!</v>
      </c>
      <c r="I211" s="128" t="e">
        <f>VLOOKUP($D211,#REF!,41,0)</f>
        <v>#REF!</v>
      </c>
      <c r="J211" s="128" t="e">
        <f>VLOOKUP($D211,#REF!,42,0)</f>
        <v>#REF!</v>
      </c>
    </row>
    <row r="212" spans="1:10">
      <c r="A212" s="150">
        <v>28160</v>
      </c>
      <c r="B212" s="15" t="s">
        <v>840</v>
      </c>
      <c r="C212" s="128" t="e">
        <f>VLOOKUP(A212,#REF!,61,0)</f>
        <v>#REF!</v>
      </c>
      <c r="D212" s="174">
        <v>28160</v>
      </c>
      <c r="E212" s="128" t="str">
        <f t="shared" si="25"/>
        <v>Sediada</v>
      </c>
      <c r="F212" s="128" t="e">
        <f>VLOOKUP($D212,#REF!,38,0)</f>
        <v>#REF!</v>
      </c>
      <c r="G212" s="128" t="e">
        <f>VLOOKUP($D212,#REF!,39,0)</f>
        <v>#REF!</v>
      </c>
      <c r="H212" s="128" t="e">
        <f>VLOOKUP($D212,#REF!,40,0)</f>
        <v>#REF!</v>
      </c>
      <c r="I212" s="128" t="e">
        <f>VLOOKUP($D212,#REF!,41,0)</f>
        <v>#REF!</v>
      </c>
      <c r="J212" s="128" t="e">
        <f>VLOOKUP($D212,#REF!,42,0)</f>
        <v>#REF!</v>
      </c>
    </row>
    <row r="213" spans="1:10">
      <c r="A213" s="150">
        <v>28180</v>
      </c>
      <c r="B213" s="15" t="s">
        <v>840</v>
      </c>
      <c r="C213" s="128" t="e">
        <f>VLOOKUP(A213,#REF!,61,0)</f>
        <v>#REF!</v>
      </c>
      <c r="D213" s="174">
        <v>28180</v>
      </c>
      <c r="E213" s="128" t="str">
        <f t="shared" si="25"/>
        <v>Sediada</v>
      </c>
      <c r="F213" s="128" t="e">
        <f>VLOOKUP($D213,#REF!,38,0)</f>
        <v>#REF!</v>
      </c>
      <c r="G213" s="128" t="e">
        <f>VLOOKUP($D213,#REF!,39,0)</f>
        <v>#REF!</v>
      </c>
      <c r="H213" s="128" t="e">
        <f>VLOOKUP($D213,#REF!,40,0)</f>
        <v>#REF!</v>
      </c>
      <c r="I213" s="128" t="e">
        <f>VLOOKUP($D213,#REF!,41,0)</f>
        <v>#REF!</v>
      </c>
      <c r="J213" s="128" t="e">
        <f>VLOOKUP($D213,#REF!,42,0)</f>
        <v>#REF!</v>
      </c>
    </row>
    <row r="214" spans="1:10">
      <c r="A214" s="150">
        <v>28192</v>
      </c>
      <c r="B214" s="15" t="s">
        <v>840</v>
      </c>
      <c r="C214" s="128" t="e">
        <f>VLOOKUP(A214,#REF!,61,0)</f>
        <v>#REF!</v>
      </c>
      <c r="D214" s="174">
        <v>28192</v>
      </c>
      <c r="E214" s="128" t="str">
        <f t="shared" si="25"/>
        <v>Sediada</v>
      </c>
      <c r="F214" s="128" t="e">
        <f>VLOOKUP($D214,#REF!,38,0)</f>
        <v>#REF!</v>
      </c>
      <c r="G214" s="128" t="e">
        <f>VLOOKUP($D214,#REF!,39,0)</f>
        <v>#REF!</v>
      </c>
      <c r="H214" s="128" t="e">
        <f>VLOOKUP($D214,#REF!,40,0)</f>
        <v>#REF!</v>
      </c>
      <c r="I214" s="128" t="e">
        <f>VLOOKUP($D214,#REF!,41,0)</f>
        <v>#REF!</v>
      </c>
      <c r="J214" s="128" t="e">
        <f>VLOOKUP($D214,#REF!,42,0)</f>
        <v>#REF!</v>
      </c>
    </row>
    <row r="215" spans="1:10">
      <c r="A215" s="150">
        <v>28220</v>
      </c>
      <c r="B215" s="15" t="s">
        <v>840</v>
      </c>
      <c r="C215" s="128" t="e">
        <f>VLOOKUP(A215,#REF!,61,0)</f>
        <v>#REF!</v>
      </c>
      <c r="D215" s="174">
        <v>28220</v>
      </c>
      <c r="E215" s="128" t="str">
        <f t="shared" si="25"/>
        <v>Sediada</v>
      </c>
      <c r="F215" s="128" t="e">
        <f>VLOOKUP($D215,#REF!,38,0)</f>
        <v>#REF!</v>
      </c>
      <c r="G215" s="128" t="e">
        <f>VLOOKUP($D215,#REF!,39,0)</f>
        <v>#REF!</v>
      </c>
      <c r="H215" s="128" t="e">
        <f>VLOOKUP($D215,#REF!,40,0)</f>
        <v>#REF!</v>
      </c>
      <c r="I215" s="128" t="e">
        <f>VLOOKUP($D215,#REF!,41,0)</f>
        <v>#REF!</v>
      </c>
      <c r="J215" s="128" t="e">
        <f>VLOOKUP($D215,#REF!,42,0)</f>
        <v>#REF!</v>
      </c>
    </row>
    <row r="216" spans="1:10">
      <c r="A216" s="150">
        <v>28290</v>
      </c>
      <c r="B216" s="15" t="s">
        <v>840</v>
      </c>
      <c r="C216" s="128" t="e">
        <f>VLOOKUP(A216,#REF!,61,0)</f>
        <v>#REF!</v>
      </c>
      <c r="D216" s="174">
        <v>28290</v>
      </c>
      <c r="E216" s="128" t="str">
        <f t="shared" si="25"/>
        <v>Sediada</v>
      </c>
      <c r="F216" s="128" t="e">
        <f>VLOOKUP($D216,#REF!,38,0)</f>
        <v>#REF!</v>
      </c>
      <c r="G216" s="128" t="e">
        <f>VLOOKUP($D216,#REF!,39,0)</f>
        <v>#REF!</v>
      </c>
      <c r="H216" s="128" t="e">
        <f>VLOOKUP($D216,#REF!,40,0)</f>
        <v>#REF!</v>
      </c>
      <c r="I216" s="128" t="e">
        <f>VLOOKUP($D216,#REF!,41,0)</f>
        <v>#REF!</v>
      </c>
      <c r="J216" s="128" t="e">
        <f>VLOOKUP($D216,#REF!,42,0)</f>
        <v>#REF!</v>
      </c>
    </row>
    <row r="217" spans="1:10">
      <c r="A217" s="150">
        <v>29101</v>
      </c>
      <c r="B217" s="15" t="s">
        <v>840</v>
      </c>
      <c r="C217" s="128" t="e">
        <f>VLOOKUP(A217,#REF!,61,0)</f>
        <v>#REF!</v>
      </c>
      <c r="D217" s="174">
        <v>29101</v>
      </c>
      <c r="E217" s="128" t="str">
        <f t="shared" si="25"/>
        <v>Sediada</v>
      </c>
      <c r="F217" s="128" t="e">
        <f>VLOOKUP($D217,#REF!,38,0)</f>
        <v>#REF!</v>
      </c>
      <c r="G217" s="128" t="e">
        <f>VLOOKUP($D217,#REF!,39,0)</f>
        <v>#REF!</v>
      </c>
      <c r="H217" s="128" t="e">
        <f>VLOOKUP($D217,#REF!,40,0)</f>
        <v>#REF!</v>
      </c>
      <c r="I217" s="128" t="e">
        <f>VLOOKUP($D217,#REF!,41,0)</f>
        <v>#REF!</v>
      </c>
      <c r="J217" s="128" t="e">
        <f>VLOOKUP($D217,#REF!,42,0)</f>
        <v>#REF!</v>
      </c>
    </row>
    <row r="218" spans="1:10">
      <c r="A218" s="150">
        <v>29300</v>
      </c>
      <c r="B218" s="15" t="s">
        <v>840</v>
      </c>
      <c r="C218" s="128" t="e">
        <f>VLOOKUP(A218,#REF!,61,0)</f>
        <v>#REF!</v>
      </c>
      <c r="D218" s="174">
        <v>29300</v>
      </c>
      <c r="E218" s="128" t="str">
        <f t="shared" si="25"/>
        <v>Sediada</v>
      </c>
      <c r="F218" s="128" t="e">
        <f>VLOOKUP($D218,#REF!,38,0)</f>
        <v>#REF!</v>
      </c>
      <c r="G218" s="128" t="e">
        <f>VLOOKUP($D218,#REF!,39,0)</f>
        <v>#REF!</v>
      </c>
      <c r="H218" s="128" t="e">
        <f>VLOOKUP($D218,#REF!,40,0)</f>
        <v>#REF!</v>
      </c>
      <c r="I218" s="128" t="e">
        <f>VLOOKUP($D218,#REF!,41,0)</f>
        <v>#REF!</v>
      </c>
      <c r="J218" s="128" t="e">
        <f>VLOOKUP($D218,#REF!,42,0)</f>
        <v>#REF!</v>
      </c>
    </row>
    <row r="219" spans="1:10">
      <c r="A219" s="150">
        <v>30110</v>
      </c>
      <c r="B219" s="15" t="s">
        <v>840</v>
      </c>
      <c r="C219" s="128" t="e">
        <f>VLOOKUP(A219,#REF!,61,0)</f>
        <v>#REF!</v>
      </c>
      <c r="D219" s="174">
        <v>30110</v>
      </c>
      <c r="E219" s="128" t="str">
        <f t="shared" si="25"/>
        <v>Sediada</v>
      </c>
      <c r="F219" s="128" t="e">
        <f>VLOOKUP($D219,#REF!,38,0)</f>
        <v>#REF!</v>
      </c>
      <c r="G219" s="128" t="e">
        <f>VLOOKUP($D219,#REF!,39,0)</f>
        <v>#REF!</v>
      </c>
      <c r="H219" s="128" t="e">
        <f>VLOOKUP($D219,#REF!,40,0)</f>
        <v>#REF!</v>
      </c>
      <c r="I219" s="128" t="e">
        <f>VLOOKUP($D219,#REF!,41,0)</f>
        <v>#REF!</v>
      </c>
      <c r="J219" s="128" t="e">
        <f>VLOOKUP($D219,#REF!,42,0)</f>
        <v>#REF!</v>
      </c>
    </row>
    <row r="220" spans="1:10">
      <c r="A220" s="150">
        <v>30300</v>
      </c>
      <c r="B220" s="15" t="s">
        <v>840</v>
      </c>
      <c r="C220" s="128" t="e">
        <f>VLOOKUP(A220,#REF!,61,0)</f>
        <v>#REF!</v>
      </c>
      <c r="D220" s="174">
        <v>30300</v>
      </c>
      <c r="E220" s="128" t="str">
        <f t="shared" si="25"/>
        <v>Sediada</v>
      </c>
      <c r="F220" s="128" t="e">
        <f>VLOOKUP($D220,#REF!,38,0)</f>
        <v>#REF!</v>
      </c>
      <c r="G220" s="128" t="e">
        <f>VLOOKUP($D220,#REF!,39,0)</f>
        <v>#REF!</v>
      </c>
      <c r="H220" s="128" t="e">
        <f>VLOOKUP($D220,#REF!,40,0)</f>
        <v>#REF!</v>
      </c>
      <c r="I220" s="128" t="e">
        <f>VLOOKUP($D220,#REF!,41,0)</f>
        <v>#REF!</v>
      </c>
      <c r="J220" s="128" t="e">
        <f>VLOOKUP($D220,#REF!,42,0)</f>
        <v>#REF!</v>
      </c>
    </row>
    <row r="221" spans="1:10">
      <c r="A221" s="150">
        <v>30910</v>
      </c>
      <c r="B221" s="15" t="s">
        <v>840</v>
      </c>
      <c r="C221" s="128" t="e">
        <f>VLOOKUP(A221,#REF!,61,0)</f>
        <v>#REF!</v>
      </c>
      <c r="D221" s="174">
        <v>30910</v>
      </c>
      <c r="E221" s="128" t="str">
        <f t="shared" si="25"/>
        <v>Sediada</v>
      </c>
      <c r="F221" s="128" t="e">
        <f>VLOOKUP($D221,#REF!,38,0)</f>
        <v>#REF!</v>
      </c>
      <c r="G221" s="128" t="e">
        <f>VLOOKUP($D221,#REF!,39,0)</f>
        <v>#REF!</v>
      </c>
      <c r="H221" s="128" t="e">
        <f>VLOOKUP($D221,#REF!,40,0)</f>
        <v>#REF!</v>
      </c>
      <c r="I221" s="128" t="e">
        <f>VLOOKUP($D221,#REF!,41,0)</f>
        <v>#REF!</v>
      </c>
      <c r="J221" s="128" t="e">
        <f>VLOOKUP($D221,#REF!,42,0)</f>
        <v>#REF!</v>
      </c>
    </row>
    <row r="222" spans="1:10">
      <c r="A222" s="150">
        <v>31001</v>
      </c>
      <c r="B222" s="15" t="s">
        <v>840</v>
      </c>
      <c r="C222" s="128" t="e">
        <f>VLOOKUP(A222,#REF!,61,0)</f>
        <v>#REF!</v>
      </c>
      <c r="D222" s="174">
        <v>31001</v>
      </c>
      <c r="E222" s="128" t="str">
        <f t="shared" si="25"/>
        <v>Sediada</v>
      </c>
      <c r="F222" s="128" t="e">
        <f>VLOOKUP($D222,#REF!,38,0)</f>
        <v>#REF!</v>
      </c>
      <c r="G222" s="128" t="e">
        <f>VLOOKUP($D222,#REF!,39,0)</f>
        <v>#REF!</v>
      </c>
      <c r="H222" s="128" t="e">
        <f>VLOOKUP($D222,#REF!,40,0)</f>
        <v>#REF!</v>
      </c>
      <c r="I222" s="128" t="e">
        <f>VLOOKUP($D222,#REF!,41,0)</f>
        <v>#REF!</v>
      </c>
      <c r="J222" s="128" t="e">
        <f>VLOOKUP($D222,#REF!,42,0)</f>
        <v>#REF!</v>
      </c>
    </row>
    <row r="223" spans="1:10">
      <c r="A223" s="150">
        <v>33150</v>
      </c>
      <c r="B223" s="15" t="s">
        <v>840</v>
      </c>
      <c r="C223" s="128" t="e">
        <f>VLOOKUP(A223,#REF!,61,0)</f>
        <v>#REF!</v>
      </c>
      <c r="D223" s="174">
        <v>33150</v>
      </c>
      <c r="E223" s="128" t="str">
        <f t="shared" si="25"/>
        <v>Sediada</v>
      </c>
      <c r="F223" s="128" t="e">
        <f>VLOOKUP($D223,#REF!,38,0)</f>
        <v>#REF!</v>
      </c>
      <c r="G223" s="128" t="e">
        <f>VLOOKUP($D223,#REF!,39,0)</f>
        <v>#REF!</v>
      </c>
      <c r="H223" s="128" t="e">
        <f>VLOOKUP($D223,#REF!,40,0)</f>
        <v>#REF!</v>
      </c>
      <c r="I223" s="128" t="e">
        <f>VLOOKUP($D223,#REF!,41,0)</f>
        <v>#REF!</v>
      </c>
      <c r="J223" s="128" t="e">
        <f>VLOOKUP($D223,#REF!,42,0)</f>
        <v>#REF!</v>
      </c>
    </row>
    <row r="224" spans="1:10">
      <c r="A224" s="176">
        <v>24102</v>
      </c>
      <c r="B224" s="177" t="s">
        <v>840</v>
      </c>
      <c r="C224" s="128" t="e">
        <f>VLOOKUP(A224,#REF!,61,0)</f>
        <v>#REF!</v>
      </c>
      <c r="D224" s="178">
        <v>24201</v>
      </c>
      <c r="E224" s="179" t="str">
        <f t="shared" si="25"/>
        <v>Sediada</v>
      </c>
      <c r="F224" s="179" t="e">
        <f>VLOOKUP($D224,#REF!,38,0)</f>
        <v>#REF!</v>
      </c>
      <c r="G224" s="179" t="e">
        <f>VLOOKUP($D224,#REF!,39,0)</f>
        <v>#REF!</v>
      </c>
      <c r="H224" s="179" t="e">
        <f>VLOOKUP($D224,#REF!,40,0)</f>
        <v>#REF!</v>
      </c>
      <c r="I224" s="179" t="e">
        <f>VLOOKUP($D224,#REF!,41,0)</f>
        <v>#REF!</v>
      </c>
      <c r="J224" s="179" t="e">
        <f>VLOOKUP($D224,#REF!,42,0)</f>
        <v>#REF!</v>
      </c>
    </row>
    <row r="225" spans="1:10">
      <c r="A225" s="176">
        <v>24103</v>
      </c>
      <c r="B225" s="177" t="s">
        <v>840</v>
      </c>
      <c r="C225" s="128" t="e">
        <f>VLOOKUP(A225,#REF!,61,0)</f>
        <v>#REF!</v>
      </c>
      <c r="D225" s="178">
        <v>24202</v>
      </c>
      <c r="E225" s="179" t="str">
        <f t="shared" si="25"/>
        <v>Sediada</v>
      </c>
      <c r="F225" s="179" t="e">
        <f>VLOOKUP($D225,#REF!,38,0)</f>
        <v>#REF!</v>
      </c>
      <c r="G225" s="179" t="e">
        <f>VLOOKUP($D225,#REF!,39,0)</f>
        <v>#REF!</v>
      </c>
      <c r="H225" s="179" t="e">
        <f>VLOOKUP($D225,#REF!,40,0)</f>
        <v>#REF!</v>
      </c>
      <c r="I225" s="179" t="e">
        <f>VLOOKUP($D225,#REF!,41,0)</f>
        <v>#REF!</v>
      </c>
      <c r="J225" s="179" t="e">
        <f>VLOOKUP($D225,#REF!,42,0)</f>
        <v>#REF!</v>
      </c>
    </row>
    <row r="226" spans="1:10">
      <c r="A226" s="176">
        <v>24109</v>
      </c>
      <c r="B226" s="177" t="s">
        <v>840</v>
      </c>
      <c r="C226" s="128" t="e">
        <f>VLOOKUP(A226,#REF!,61,0)</f>
        <v>#REF!</v>
      </c>
      <c r="D226" s="178">
        <v>24209</v>
      </c>
      <c r="E226" s="179" t="str">
        <f t="shared" si="25"/>
        <v>Sediada</v>
      </c>
      <c r="F226" s="179" t="e">
        <f>VLOOKUP($D226,#REF!,38,0)</f>
        <v>#REF!</v>
      </c>
      <c r="G226" s="179" t="e">
        <f>VLOOKUP($D226,#REF!,39,0)</f>
        <v>#REF!</v>
      </c>
      <c r="H226" s="179" t="e">
        <f>VLOOKUP($D226,#REF!,40,0)</f>
        <v>#REF!</v>
      </c>
      <c r="I226" s="179" t="e">
        <f>VLOOKUP($D226,#REF!,41,0)</f>
        <v>#REF!</v>
      </c>
      <c r="J226" s="179" t="e">
        <f>VLOOKUP($D226,#REF!,42,0)</f>
        <v>#REF!</v>
      </c>
    </row>
    <row r="227" spans="1:10">
      <c r="A227" s="150"/>
      <c r="D227" s="174"/>
      <c r="H227" s="128"/>
      <c r="I227" s="128"/>
      <c r="J227" s="128"/>
    </row>
    <row r="228" spans="1:17">
      <c r="A228" s="150"/>
      <c r="C228" s="128" t="s">
        <v>841</v>
      </c>
      <c r="D228" s="174"/>
      <c r="F228" s="180">
        <v>43101</v>
      </c>
      <c r="G228" s="180">
        <v>43132</v>
      </c>
      <c r="H228" s="180">
        <v>43160</v>
      </c>
      <c r="I228" s="180">
        <v>43191</v>
      </c>
      <c r="J228" s="180">
        <v>43221</v>
      </c>
      <c r="K228" s="180">
        <v>43252</v>
      </c>
      <c r="L228" s="180">
        <v>43282</v>
      </c>
      <c r="M228" s="180">
        <v>43313</v>
      </c>
      <c r="N228" s="180">
        <v>43344</v>
      </c>
      <c r="O228" s="180">
        <v>43374</v>
      </c>
      <c r="P228" s="180">
        <v>43405</v>
      </c>
      <c r="Q228" s="180">
        <v>43435</v>
      </c>
    </row>
    <row r="229" spans="4:17">
      <c r="D229" s="181">
        <v>10401</v>
      </c>
      <c r="E229" s="128">
        <v>0.0509160788894371</v>
      </c>
      <c r="F229" s="128">
        <f>VLOOKUP($D229,'[3]5D'!$C:$AY,COLUMNS($A228:B228)+36,0)</f>
        <v>95.3850436012128</v>
      </c>
      <c r="G229" s="164">
        <f>VLOOKUP($D229,'[3]5D'!$C:$AY,COLUMNS($A228:C228)+36,0)</f>
        <v>80.7251408762084</v>
      </c>
      <c r="H229" s="128">
        <f>VLOOKUP($D229,'[3]5D'!$C:$AY,COLUMNS($A228:D228)+36,0)</f>
        <v>94.621259645365</v>
      </c>
      <c r="I229" s="140">
        <f>VLOOKUP($D229,'[3]5D'!$C:$AY,COLUMNS($A228:E228)+36,0)</f>
        <v>93.6818745139932</v>
      </c>
      <c r="J229" s="140">
        <f>VLOOKUP($D229,'[3]5D'!$C:$AY,COLUMNS($A228:F228)+36,0)</f>
        <v>91.7024687264887</v>
      </c>
      <c r="K229" s="128">
        <f>VLOOKUP($D229,'[3]5D'!$C:$AY,COLUMNS($A228:G228)+36,0)</f>
        <v>80.1179611867898</v>
      </c>
      <c r="L229" s="128">
        <f>VLOOKUP($D229,'[3]5D'!$C:$AY,COLUMNS($A228:H228)+36,0)</f>
        <v>90.3687774978005</v>
      </c>
      <c r="M229" s="128">
        <f>VLOOKUP($D229,'[3]5D'!$C:$AY,COLUMNS($A228:I228)+36,0)</f>
        <v>97.4255881752657</v>
      </c>
      <c r="N229" s="128">
        <f>VLOOKUP($D229,'[3]5D'!$C:$AY,COLUMNS($A228:J228)+36,0)</f>
        <v>111.432562325342</v>
      </c>
      <c r="O229" s="128">
        <f>VLOOKUP($D229,'[3]5D'!$C:$AY,COLUMNS($A228:K228)+36,0)</f>
        <v>118.126748459582</v>
      </c>
      <c r="P229" s="128">
        <f>VLOOKUP($D229,'[3]5D'!$C:$AY,COLUMNS($A228:L228)+36,0)</f>
        <v>110.928663299925</v>
      </c>
      <c r="Q229" s="128">
        <f>VLOOKUP($D229,'[3]5D'!$C:$AY,COLUMNS($A228:M228)+36,0)</f>
        <v>108.693460524453</v>
      </c>
    </row>
    <row r="230" spans="4:17">
      <c r="D230" s="181">
        <v>10402</v>
      </c>
      <c r="E230" s="128">
        <v>0.280191707386985</v>
      </c>
      <c r="F230" s="128">
        <f>VLOOKUP($D230,'[3]5D'!$C:$AY,COLUMNS($A229:B229)+36,0)</f>
        <v>144.262210244938</v>
      </c>
      <c r="G230" s="128">
        <f>VLOOKUP($D230,'[3]5D'!$C:$AY,COLUMNS($A229:C229)+36,0)</f>
        <v>89.0290951575298</v>
      </c>
      <c r="H230" s="128">
        <f>VLOOKUP($D230,'[3]5D'!$C:$AY,COLUMNS($A229:D229)+36,0)</f>
        <v>130.983874089003</v>
      </c>
      <c r="I230" s="140">
        <f>VLOOKUP($D230,'[3]5D'!$C:$AY,COLUMNS($A229:E229)+36,0)</f>
        <v>132.412155651986</v>
      </c>
      <c r="J230" s="140">
        <f>VLOOKUP($D230,'[3]5D'!$C:$AY,COLUMNS($A229:F229)+36,0)</f>
        <v>125.944126655581</v>
      </c>
      <c r="K230" s="128">
        <f>VLOOKUP($D230,'[3]5D'!$C:$AY,COLUMNS($A229:G229)+36,0)</f>
        <v>117.212142881929</v>
      </c>
      <c r="L230" s="128">
        <f>VLOOKUP($D230,'[3]5D'!$C:$AY,COLUMNS($A229:H229)+36,0)</f>
        <v>135.740918325801</v>
      </c>
      <c r="M230" s="128">
        <f>VLOOKUP($D230,'[3]5D'!$C:$AY,COLUMNS($A229:I229)+36,0)</f>
        <v>165.878040092255</v>
      </c>
      <c r="N230" s="128">
        <f>VLOOKUP($D230,'[3]5D'!$C:$AY,COLUMNS($A229:J229)+36,0)</f>
        <v>172.502862665867</v>
      </c>
      <c r="O230" s="128">
        <f>VLOOKUP($D230,'[3]5D'!$C:$AY,COLUMNS($A229:K229)+36,0)</f>
        <v>157.643060652242</v>
      </c>
      <c r="P230" s="128">
        <f>VLOOKUP($D230,'[3]5D'!$C:$AY,COLUMNS($A229:L229)+36,0)</f>
        <v>149.590395535601</v>
      </c>
      <c r="Q230" s="128">
        <f>VLOOKUP($D230,'[3]5D'!$C:$AY,COLUMNS($A229:M229)+36,0)</f>
        <v>151.653214858767</v>
      </c>
    </row>
    <row r="231" spans="4:17">
      <c r="D231" s="181">
        <v>10403</v>
      </c>
      <c r="E231" s="128">
        <v>0.000490391013642343</v>
      </c>
      <c r="F231" s="128">
        <f>VLOOKUP($D231,'[3]5D'!$C:$AY,COLUMNS($A230:B230)+36,0)</f>
        <v>108.914685771824</v>
      </c>
      <c r="G231" s="128">
        <f>VLOOKUP($D231,'[3]5D'!$C:$AY,COLUMNS($A230:C230)+36,0)</f>
        <v>84.9420360910342</v>
      </c>
      <c r="H231" s="128">
        <f>VLOOKUP($D231,'[3]5D'!$C:$AY,COLUMNS($A230:D230)+36,0)</f>
        <v>102.955922124342</v>
      </c>
      <c r="I231" s="140">
        <f>VLOOKUP($D231,'[3]5D'!$C:$AY,COLUMNS($A230:E230)+36,0)</f>
        <v>99.480196323417</v>
      </c>
      <c r="J231" s="140">
        <f>VLOOKUP($D231,'[3]5D'!$C:$AY,COLUMNS($A230:F230)+36,0)</f>
        <v>94.6100681649243</v>
      </c>
      <c r="K231" s="128">
        <f>VLOOKUP($D231,'[3]5D'!$C:$AY,COLUMNS($A230:G230)+36,0)</f>
        <v>82.4447642695599</v>
      </c>
      <c r="L231" s="128">
        <f>VLOOKUP($D231,'[3]5D'!$C:$AY,COLUMNS($A230:H230)+36,0)</f>
        <v>92.4976408504536</v>
      </c>
      <c r="M231" s="128">
        <f>VLOOKUP($D231,'[3]5D'!$C:$AY,COLUMNS($A230:I230)+36,0)</f>
        <v>94.8494098172252</v>
      </c>
      <c r="N231" s="128">
        <f>VLOOKUP($D231,'[3]5D'!$C:$AY,COLUMNS($A230:J230)+36,0)</f>
        <v>101.054368512339</v>
      </c>
      <c r="O231" s="128">
        <f>VLOOKUP($D231,'[3]5D'!$C:$AY,COLUMNS($A230:K230)+36,0)</f>
        <v>121.87656507826</v>
      </c>
      <c r="P231" s="128">
        <f>VLOOKUP($D231,'[3]5D'!$C:$AY,COLUMNS($A230:L230)+36,0)</f>
        <v>114.335194293758</v>
      </c>
      <c r="Q231" s="128">
        <f>VLOOKUP($D231,'[3]5D'!$C:$AY,COLUMNS($A230:M230)+36,0)</f>
        <v>114.55503012858</v>
      </c>
    </row>
    <row r="232" spans="4:17">
      <c r="D232" s="181">
        <v>10404</v>
      </c>
      <c r="E232" s="128">
        <v>0.00998549806859223</v>
      </c>
      <c r="F232" s="128">
        <f>VLOOKUP($D232,'[3]5D'!$C:$AY,COLUMNS($A231:B231)+36,0)</f>
        <v>120.579605431794</v>
      </c>
      <c r="G232" s="128">
        <f>VLOOKUP($D232,'[3]5D'!$C:$AY,COLUMNS($A231:C231)+36,0)</f>
        <v>106.880210885861</v>
      </c>
      <c r="H232" s="128">
        <f>VLOOKUP($D232,'[3]5D'!$C:$AY,COLUMNS($A231:D231)+36,0)</f>
        <v>103.715315421802</v>
      </c>
      <c r="I232" s="140">
        <f>VLOOKUP($D232,'[3]5D'!$C:$AY,COLUMNS($A231:E231)+36,0)</f>
        <v>107.092963900928</v>
      </c>
      <c r="J232" s="140">
        <f>VLOOKUP($D232,'[3]5D'!$C:$AY,COLUMNS($A231:F231)+36,0)</f>
        <v>112.445586006742</v>
      </c>
      <c r="K232" s="128">
        <f>VLOOKUP($D232,'[3]5D'!$C:$AY,COLUMNS($A231:G231)+36,0)</f>
        <v>111.726409488124</v>
      </c>
      <c r="L232" s="128">
        <f>VLOOKUP($D232,'[3]5D'!$C:$AY,COLUMNS($A231:H231)+36,0)</f>
        <v>104.025243447396</v>
      </c>
      <c r="M232" s="128">
        <f>VLOOKUP($D232,'[3]5D'!$C:$AY,COLUMNS($A231:I231)+36,0)</f>
        <v>116.361349166485</v>
      </c>
      <c r="N232" s="128">
        <f>VLOOKUP($D232,'[3]5D'!$C:$AY,COLUMNS($A231:J231)+36,0)</f>
        <v>108.058111298073</v>
      </c>
      <c r="O232" s="128">
        <f>VLOOKUP($D232,'[3]5D'!$C:$AY,COLUMNS($A231:K231)+36,0)</f>
        <v>107.390742738612</v>
      </c>
      <c r="P232" s="128">
        <f>VLOOKUP($D232,'[3]5D'!$C:$AY,COLUMNS($A231:L231)+36,0)</f>
        <v>107.308266465435</v>
      </c>
      <c r="Q232" s="128">
        <f>VLOOKUP($D232,'[3]5D'!$C:$AY,COLUMNS($A231:M231)+36,0)</f>
        <v>103.414896840586</v>
      </c>
    </row>
    <row r="233" spans="4:17">
      <c r="D233" s="181">
        <v>10406</v>
      </c>
      <c r="E233" s="128">
        <v>0.0705676793788035</v>
      </c>
      <c r="F233" s="128">
        <f>VLOOKUP($D233,'[3]5D'!$C:$AY,COLUMNS($A232:B232)+36,0)</f>
        <v>116.561052943328</v>
      </c>
      <c r="G233" s="128">
        <f>VLOOKUP($D233,'[3]5D'!$C:$AY,COLUMNS($A232:C232)+36,0)</f>
        <v>113.720044342312</v>
      </c>
      <c r="H233" s="128">
        <f>VLOOKUP($D233,'[3]5D'!$C:$AY,COLUMNS($A232:D232)+36,0)</f>
        <v>112.706062726277</v>
      </c>
      <c r="I233" s="140">
        <f>VLOOKUP($D233,'[3]5D'!$C:$AY,COLUMNS($A232:E232)+36,0)</f>
        <v>121.253138267101</v>
      </c>
      <c r="J233" s="140">
        <f>VLOOKUP($D233,'[3]5D'!$C:$AY,COLUMNS($A232:F232)+36,0)</f>
        <v>124.369729116</v>
      </c>
      <c r="K233" s="128">
        <f>VLOOKUP($D233,'[3]5D'!$C:$AY,COLUMNS($A232:G232)+36,0)</f>
        <v>114.501096941836</v>
      </c>
      <c r="L233" s="128">
        <f>VLOOKUP($D233,'[3]5D'!$C:$AY,COLUMNS($A232:H232)+36,0)</f>
        <v>116.107207990416</v>
      </c>
      <c r="M233" s="128">
        <f>VLOOKUP($D233,'[3]5D'!$C:$AY,COLUMNS($A232:I232)+36,0)</f>
        <v>94.1263707011669</v>
      </c>
      <c r="N233" s="128">
        <f>VLOOKUP($D233,'[3]5D'!$C:$AY,COLUMNS($A232:J232)+36,0)</f>
        <v>99.0785220905407</v>
      </c>
      <c r="O233" s="128">
        <f>VLOOKUP($D233,'[3]5D'!$C:$AY,COLUMNS($A232:K232)+36,0)</f>
        <v>107.122047521901</v>
      </c>
      <c r="P233" s="128">
        <f>VLOOKUP($D233,'[3]5D'!$C:$AY,COLUMNS($A232:L232)+36,0)</f>
        <v>113.814963832246</v>
      </c>
      <c r="Q233" s="128">
        <f>VLOOKUP($D233,'[3]5D'!$C:$AY,COLUMNS($A232:M232)+36,0)</f>
        <v>117.427211796496</v>
      </c>
    </row>
    <row r="234" spans="4:17">
      <c r="D234" s="181">
        <v>10501</v>
      </c>
      <c r="E234" s="128">
        <v>0.105187558780539</v>
      </c>
      <c r="F234" s="128">
        <f>VLOOKUP($D234,'[3]5D'!$C:$AY,COLUMNS($A233:B233)+36,0)</f>
        <v>116.850253113792</v>
      </c>
      <c r="G234" s="128">
        <f>VLOOKUP($D234,'[3]5D'!$C:$AY,COLUMNS($A233:C233)+36,0)</f>
        <v>104.285324292813</v>
      </c>
      <c r="H234" s="128">
        <f>VLOOKUP($D234,'[3]5D'!$C:$AY,COLUMNS($A233:D233)+36,0)</f>
        <v>111.875543356119</v>
      </c>
      <c r="I234" s="140">
        <f>VLOOKUP($D234,'[3]5D'!$C:$AY,COLUMNS($A233:E233)+36,0)</f>
        <v>110.433945904256</v>
      </c>
      <c r="J234" s="140">
        <f>VLOOKUP($D234,'[3]5D'!$C:$AY,COLUMNS($A233:F233)+36,0)</f>
        <v>106.386170854696</v>
      </c>
      <c r="K234" s="128">
        <f>VLOOKUP($D234,'[3]5D'!$C:$AY,COLUMNS($A233:G233)+36,0)</f>
        <v>101.915099171873</v>
      </c>
      <c r="L234" s="128">
        <f>VLOOKUP($D234,'[3]5D'!$C:$AY,COLUMNS($A233:H233)+36,0)</f>
        <v>119.661575553632</v>
      </c>
      <c r="M234" s="128">
        <f>VLOOKUP($D234,'[3]5D'!$C:$AY,COLUMNS($A233:I233)+36,0)</f>
        <v>111.556402262031</v>
      </c>
      <c r="N234" s="128">
        <f>VLOOKUP($D234,'[3]5D'!$C:$AY,COLUMNS($A233:J233)+36,0)</f>
        <v>100.132834215841</v>
      </c>
      <c r="O234" s="128">
        <f>VLOOKUP($D234,'[3]5D'!$C:$AY,COLUMNS($A233:K233)+36,0)</f>
        <v>105.161720477307</v>
      </c>
      <c r="P234" s="128">
        <f>VLOOKUP($D234,'[3]5D'!$C:$AY,COLUMNS($A233:L233)+36,0)</f>
        <v>104.74481432853</v>
      </c>
      <c r="Q234" s="128">
        <f>VLOOKUP($D234,'[3]5D'!$C:$AY,COLUMNS($A233:M233)+36,0)</f>
        <v>111.236502422506</v>
      </c>
    </row>
    <row r="235" spans="4:17">
      <c r="D235" s="181">
        <v>10502</v>
      </c>
      <c r="E235" s="128">
        <v>0.0122347041807735</v>
      </c>
      <c r="F235" s="128">
        <f>VLOOKUP($D235,'[3]5D'!$C:$AY,COLUMNS($A234:B234)+36,0)</f>
        <v>101.179428547143</v>
      </c>
      <c r="G235" s="128">
        <f>VLOOKUP($D235,'[3]5D'!$C:$AY,COLUMNS($A234:C234)+36,0)</f>
        <v>105.410280125098</v>
      </c>
      <c r="H235" s="128">
        <f>VLOOKUP($D235,'[3]5D'!$C:$AY,COLUMNS($A234:D234)+36,0)</f>
        <v>95.3358102971119</v>
      </c>
      <c r="I235" s="140">
        <f>VLOOKUP($D235,'[3]5D'!$C:$AY,COLUMNS($A234:E234)+36,0)</f>
        <v>99.7130021390842</v>
      </c>
      <c r="J235" s="140">
        <f>VLOOKUP($D235,'[3]5D'!$C:$AY,COLUMNS($A234:F234)+36,0)</f>
        <v>109.894581052558</v>
      </c>
      <c r="K235" s="128">
        <f>VLOOKUP($D235,'[3]5D'!$C:$AY,COLUMNS($A234:G234)+36,0)</f>
        <v>108.097588365798</v>
      </c>
      <c r="L235" s="128">
        <f>VLOOKUP($D235,'[3]5D'!$C:$AY,COLUMNS($A234:H234)+36,0)</f>
        <v>120.9456873852</v>
      </c>
      <c r="M235" s="128">
        <f>VLOOKUP($D235,'[3]5D'!$C:$AY,COLUMNS($A234:I234)+36,0)</f>
        <v>119.516462998417</v>
      </c>
      <c r="N235" s="128">
        <f>VLOOKUP($D235,'[3]5D'!$C:$AY,COLUMNS($A234:J234)+36,0)</f>
        <v>108.417288490054</v>
      </c>
      <c r="O235" s="128">
        <f>VLOOKUP($D235,'[3]5D'!$C:$AY,COLUMNS($A234:K234)+36,0)</f>
        <v>113.246027959127</v>
      </c>
      <c r="P235" s="128">
        <f>VLOOKUP($D235,'[3]5D'!$C:$AY,COLUMNS($A234:L234)+36,0)</f>
        <v>107.931069495237</v>
      </c>
      <c r="Q235" s="128">
        <f>VLOOKUP($D235,'[3]5D'!$C:$AY,COLUMNS($A234:M234)+36,0)</f>
        <v>108.134816366878</v>
      </c>
    </row>
    <row r="236" spans="4:17">
      <c r="D236" s="181">
        <v>10611</v>
      </c>
      <c r="E236" s="128">
        <v>0.0100239311148682</v>
      </c>
      <c r="F236" s="128">
        <f>VLOOKUP($D236,'[3]5D'!$C:$AY,COLUMNS($A235:B235)+36,0)</f>
        <v>124.465205039299</v>
      </c>
      <c r="G236" s="128">
        <f>VLOOKUP($D236,'[3]5D'!$C:$AY,COLUMNS($A235:C235)+36,0)</f>
        <v>117.455725835593</v>
      </c>
      <c r="H236" s="128">
        <f>VLOOKUP($D236,'[3]5D'!$C:$AY,COLUMNS($A235:D235)+36,0)</f>
        <v>144.390913880804</v>
      </c>
      <c r="I236" s="140">
        <f>VLOOKUP($D236,'[3]5D'!$C:$AY,COLUMNS($A235:E235)+36,0)</f>
        <v>145.698153605401</v>
      </c>
      <c r="J236" s="140">
        <f>VLOOKUP($D236,'[3]5D'!$C:$AY,COLUMNS($A235:F235)+36,0)</f>
        <v>124.997518278313</v>
      </c>
      <c r="K236" s="128">
        <f>VLOOKUP($D236,'[3]5D'!$C:$AY,COLUMNS($A235:G235)+36,0)</f>
        <v>119.294760299732</v>
      </c>
      <c r="L236" s="128">
        <f>VLOOKUP($D236,'[3]5D'!$C:$AY,COLUMNS($A235:H235)+36,0)</f>
        <v>116.004600432626</v>
      </c>
      <c r="M236" s="128">
        <f>VLOOKUP($D236,'[3]5D'!$C:$AY,COLUMNS($A235:I235)+36,0)</f>
        <v>118.111235980842</v>
      </c>
      <c r="N236" s="128">
        <f>VLOOKUP($D236,'[3]5D'!$C:$AY,COLUMNS($A235:J235)+36,0)</f>
        <v>112.054840753205</v>
      </c>
      <c r="O236" s="128">
        <f>VLOOKUP($D236,'[3]5D'!$C:$AY,COLUMNS($A235:K235)+36,0)</f>
        <v>121.905421954584</v>
      </c>
      <c r="P236" s="128">
        <f>VLOOKUP($D236,'[3]5D'!$C:$AY,COLUMNS($A235:L235)+36,0)</f>
        <v>125.721695932055</v>
      </c>
      <c r="Q236" s="128">
        <f>VLOOKUP($D236,'[3]5D'!$C:$AY,COLUMNS($A235:M235)+36,0)</f>
        <v>118.087375716219</v>
      </c>
    </row>
    <row r="237" spans="4:17">
      <c r="D237" s="181">
        <v>10613</v>
      </c>
      <c r="E237" s="128">
        <v>0.00165593603759006</v>
      </c>
      <c r="F237" s="128">
        <f>VLOOKUP($D237,'[3]5D'!$C:$AY,COLUMNS($A236:B236)+36,0)</f>
        <v>108.733292806574</v>
      </c>
      <c r="G237" s="128">
        <f>VLOOKUP($D237,'[3]5D'!$C:$AY,COLUMNS($A236:C236)+36,0)</f>
        <v>106.295973446755</v>
      </c>
      <c r="H237" s="128">
        <f>VLOOKUP($D237,'[3]5D'!$C:$AY,COLUMNS($A236:D236)+36,0)</f>
        <v>106.471924745746</v>
      </c>
      <c r="I237" s="140">
        <f>VLOOKUP($D237,'[3]5D'!$C:$AY,COLUMNS($A236:E236)+36,0)</f>
        <v>114.06569308015</v>
      </c>
      <c r="J237" s="140">
        <f>VLOOKUP($D237,'[3]5D'!$C:$AY,COLUMNS($A236:F236)+36,0)</f>
        <v>111.726721839537</v>
      </c>
      <c r="K237" s="128">
        <f>VLOOKUP($D237,'[3]5D'!$C:$AY,COLUMNS($A236:G236)+36,0)</f>
        <v>111.441194478316</v>
      </c>
      <c r="L237" s="128">
        <f>VLOOKUP($D237,'[3]5D'!$C:$AY,COLUMNS($A236:H236)+36,0)</f>
        <v>109.900973732526</v>
      </c>
      <c r="M237" s="128">
        <f>VLOOKUP($D237,'[3]5D'!$C:$AY,COLUMNS($A236:I236)+36,0)</f>
        <v>110.085240372057</v>
      </c>
      <c r="N237" s="128">
        <f>VLOOKUP($D237,'[3]5D'!$C:$AY,COLUMNS($A236:J236)+36,0)</f>
        <v>111.825990531165</v>
      </c>
      <c r="O237" s="128">
        <f>VLOOKUP($D237,'[3]5D'!$C:$AY,COLUMNS($A236:K236)+36,0)</f>
        <v>102.724868238907</v>
      </c>
      <c r="P237" s="128">
        <f>VLOOKUP($D237,'[3]5D'!$C:$AY,COLUMNS($A236:L236)+36,0)</f>
        <v>102.673182436538</v>
      </c>
      <c r="Q237" s="128">
        <f>VLOOKUP($D237,'[3]5D'!$C:$AY,COLUMNS($A236:M236)+36,0)</f>
        <v>112.519569468528</v>
      </c>
    </row>
    <row r="238" spans="4:17">
      <c r="D238" s="181">
        <v>10711</v>
      </c>
      <c r="E238" s="128">
        <v>0.0296912564302216</v>
      </c>
      <c r="F238" s="128">
        <f>VLOOKUP($D238,'[3]5D'!$C:$AY,COLUMNS($A237:B237)+36,0)</f>
        <v>127.10022443992</v>
      </c>
      <c r="G238" s="128">
        <f>VLOOKUP($D238,'[3]5D'!$C:$AY,COLUMNS($A237:C237)+36,0)</f>
        <v>128.065416196045</v>
      </c>
      <c r="H238" s="128">
        <f>VLOOKUP($D238,'[3]5D'!$C:$AY,COLUMNS($A237:D237)+36,0)</f>
        <v>129.049011999245</v>
      </c>
      <c r="I238" s="140">
        <f>VLOOKUP($D238,'[3]5D'!$C:$AY,COLUMNS($A237:E237)+36,0)</f>
        <v>136.005911010648</v>
      </c>
      <c r="J238" s="140">
        <f>VLOOKUP($D238,'[3]5D'!$C:$AY,COLUMNS($A237:F237)+36,0)</f>
        <v>138.522235785979</v>
      </c>
      <c r="K238" s="128">
        <f>VLOOKUP($D238,'[3]5D'!$C:$AY,COLUMNS($A237:G237)+36,0)</f>
        <v>138.36905970093</v>
      </c>
      <c r="L238" s="128">
        <f>VLOOKUP($D238,'[3]5D'!$C:$AY,COLUMNS($A237:H237)+36,0)</f>
        <v>152.494478843026</v>
      </c>
      <c r="M238" s="128">
        <f>VLOOKUP($D238,'[3]5D'!$C:$AY,COLUMNS($A237:I237)+36,0)</f>
        <v>140.333322579059</v>
      </c>
      <c r="N238" s="128">
        <f>VLOOKUP($D238,'[3]5D'!$C:$AY,COLUMNS($A237:J237)+36,0)</f>
        <v>136.876234865493</v>
      </c>
      <c r="O238" s="128">
        <f>VLOOKUP($D238,'[3]5D'!$C:$AY,COLUMNS($A237:K237)+36,0)</f>
        <v>114.198084839468</v>
      </c>
      <c r="P238" s="128">
        <f>VLOOKUP($D238,'[3]5D'!$C:$AY,COLUMNS($A237:L237)+36,0)</f>
        <v>131.580911933843</v>
      </c>
      <c r="Q238" s="128">
        <f>VLOOKUP($D238,'[3]5D'!$C:$AY,COLUMNS($A237:M237)+36,0)</f>
        <v>136.157327128442</v>
      </c>
    </row>
    <row r="239" spans="4:17">
      <c r="D239" s="181">
        <v>10712</v>
      </c>
      <c r="E239" s="128">
        <v>0.0158746528680305</v>
      </c>
      <c r="F239" s="128">
        <f>VLOOKUP($D239,'[3]5D'!$C:$AY,COLUMNS($A238:B238)+36,0)</f>
        <v>129.332308094816</v>
      </c>
      <c r="G239" s="128">
        <f>VLOOKUP($D239,'[3]5D'!$C:$AY,COLUMNS($A238:C238)+36,0)</f>
        <v>119.199103452732</v>
      </c>
      <c r="H239" s="128">
        <f>VLOOKUP($D239,'[3]5D'!$C:$AY,COLUMNS($A238:D238)+36,0)</f>
        <v>111.142269032926</v>
      </c>
      <c r="I239" s="140">
        <f>VLOOKUP($D239,'[3]5D'!$C:$AY,COLUMNS($A238:E238)+36,0)</f>
        <v>124.793193759964</v>
      </c>
      <c r="J239" s="140">
        <f>VLOOKUP($D239,'[3]5D'!$C:$AY,COLUMNS($A238:F238)+36,0)</f>
        <v>133.984707307503</v>
      </c>
      <c r="K239" s="128">
        <f>VLOOKUP($D239,'[3]5D'!$C:$AY,COLUMNS($A238:G238)+36,0)</f>
        <v>133.081944271332</v>
      </c>
      <c r="L239" s="128">
        <f>VLOOKUP($D239,'[3]5D'!$C:$AY,COLUMNS($A238:H238)+36,0)</f>
        <v>146.749402938473</v>
      </c>
      <c r="M239" s="128">
        <f>VLOOKUP($D239,'[3]5D'!$C:$AY,COLUMNS($A238:I238)+36,0)</f>
        <v>142.803130962017</v>
      </c>
      <c r="N239" s="128">
        <f>VLOOKUP($D239,'[3]5D'!$C:$AY,COLUMNS($A238:J238)+36,0)</f>
        <v>135.089131756485</v>
      </c>
      <c r="O239" s="128">
        <f>VLOOKUP($D239,'[3]5D'!$C:$AY,COLUMNS($A238:K238)+36,0)</f>
        <v>134.079997286356</v>
      </c>
      <c r="P239" s="128">
        <f>VLOOKUP($D239,'[3]5D'!$C:$AY,COLUMNS($A238:L238)+36,0)</f>
        <v>132.98531604673</v>
      </c>
      <c r="Q239" s="128">
        <f>VLOOKUP($D239,'[3]5D'!$C:$AY,COLUMNS($A238:M238)+36,0)</f>
        <v>145.072766825264</v>
      </c>
    </row>
    <row r="240" spans="4:17">
      <c r="D240" s="181">
        <v>10713</v>
      </c>
      <c r="E240" s="128">
        <v>0.0023343081799267</v>
      </c>
      <c r="F240" s="128">
        <f>VLOOKUP($D240,'[3]5D'!$C:$AY,COLUMNS($A239:B239)+36,0)</f>
        <v>119.407150476965</v>
      </c>
      <c r="G240" s="128">
        <f>VLOOKUP($D240,'[3]5D'!$C:$AY,COLUMNS($A239:C239)+36,0)</f>
        <v>106.61749525466</v>
      </c>
      <c r="H240" s="128">
        <f>VLOOKUP($D240,'[3]5D'!$C:$AY,COLUMNS($A239:D239)+36,0)</f>
        <v>105.651190589266</v>
      </c>
      <c r="I240" s="140">
        <f>VLOOKUP($D240,'[3]5D'!$C:$AY,COLUMNS($A239:E239)+36,0)</f>
        <v>108.034721920998</v>
      </c>
      <c r="J240" s="140">
        <f>VLOOKUP($D240,'[3]5D'!$C:$AY,COLUMNS($A239:F239)+36,0)</f>
        <v>110.474502884028</v>
      </c>
      <c r="K240" s="128">
        <f>VLOOKUP($D240,'[3]5D'!$C:$AY,COLUMNS($A239:G239)+36,0)</f>
        <v>115.39556307241</v>
      </c>
      <c r="L240" s="128">
        <f>VLOOKUP($D240,'[3]5D'!$C:$AY,COLUMNS($A239:H239)+36,0)</f>
        <v>114.556132715501</v>
      </c>
      <c r="M240" s="128">
        <f>VLOOKUP($D240,'[3]5D'!$C:$AY,COLUMNS($A239:I239)+36,0)</f>
        <v>109.640608678498</v>
      </c>
      <c r="N240" s="128">
        <f>VLOOKUP($D240,'[3]5D'!$C:$AY,COLUMNS($A239:J239)+36,0)</f>
        <v>103.199219039045</v>
      </c>
      <c r="O240" s="128">
        <f>VLOOKUP($D240,'[3]5D'!$C:$AY,COLUMNS($A239:K239)+36,0)</f>
        <v>100.489319962762</v>
      </c>
      <c r="P240" s="128">
        <f>VLOOKUP($D240,'[3]5D'!$C:$AY,COLUMNS($A239:L239)+36,0)</f>
        <v>94.6076128610681</v>
      </c>
      <c r="Q240" s="128">
        <f>VLOOKUP($D240,'[3]5D'!$C:$AY,COLUMNS($A239:M239)+36,0)</f>
        <v>104.698007441323</v>
      </c>
    </row>
    <row r="241" spans="4:17">
      <c r="D241" s="181">
        <v>10721</v>
      </c>
      <c r="E241" s="128">
        <v>0.00671743188635907</v>
      </c>
      <c r="F241" s="128">
        <f>VLOOKUP($D241,'[3]5D'!$C:$AY,COLUMNS($A240:B240)+36,0)</f>
        <v>145.056446200309</v>
      </c>
      <c r="G241" s="128">
        <f>VLOOKUP($D241,'[3]5D'!$C:$AY,COLUMNS($A240:C240)+36,0)</f>
        <v>120.767306824944</v>
      </c>
      <c r="H241" s="128">
        <f>VLOOKUP($D241,'[3]5D'!$C:$AY,COLUMNS($A240:D240)+36,0)</f>
        <v>123.301551288253</v>
      </c>
      <c r="I241" s="140">
        <f>VLOOKUP($D241,'[3]5D'!$C:$AY,COLUMNS($A240:E240)+36,0)</f>
        <v>128.392117661486</v>
      </c>
      <c r="J241" s="140">
        <f>VLOOKUP($D241,'[3]5D'!$C:$AY,COLUMNS($A240:F240)+36,0)</f>
        <v>111.232629423689</v>
      </c>
      <c r="K241" s="128">
        <f>VLOOKUP($D241,'[3]5D'!$C:$AY,COLUMNS($A240:G240)+36,0)</f>
        <v>109.786482246558</v>
      </c>
      <c r="L241" s="128">
        <f>VLOOKUP($D241,'[3]5D'!$C:$AY,COLUMNS($A240:H240)+36,0)</f>
        <v>116.016820534499</v>
      </c>
      <c r="M241" s="128">
        <f>VLOOKUP($D241,'[3]5D'!$C:$AY,COLUMNS($A240:I240)+36,0)</f>
        <v>115.475400165584</v>
      </c>
      <c r="N241" s="128">
        <f>VLOOKUP($D241,'[3]5D'!$C:$AY,COLUMNS($A240:J240)+36,0)</f>
        <v>107.958552690182</v>
      </c>
      <c r="O241" s="128">
        <f>VLOOKUP($D241,'[3]5D'!$C:$AY,COLUMNS($A240:K240)+36,0)</f>
        <v>106.245964377585</v>
      </c>
      <c r="P241" s="128">
        <f>VLOOKUP($D241,'[3]5D'!$C:$AY,COLUMNS($A240:L240)+36,0)</f>
        <v>106.403030555332</v>
      </c>
      <c r="Q241" s="128">
        <f>VLOOKUP($D241,'[3]5D'!$C:$AY,COLUMNS($A240:M240)+36,0)</f>
        <v>108.447707545994</v>
      </c>
    </row>
    <row r="242" spans="4:17">
      <c r="D242" s="181">
        <v>10731</v>
      </c>
      <c r="E242" s="128">
        <v>0.0130347312726997</v>
      </c>
      <c r="F242" s="128">
        <f>VLOOKUP($D242,'[3]5D'!$C:$AY,COLUMNS($A241:B241)+36,0)</f>
        <v>102.96174739393</v>
      </c>
      <c r="G242" s="128">
        <f>VLOOKUP($D242,'[3]5D'!$C:$AY,COLUMNS($A241:C241)+36,0)</f>
        <v>102.292408023611</v>
      </c>
      <c r="H242" s="128">
        <f>VLOOKUP($D242,'[3]5D'!$C:$AY,COLUMNS($A241:D241)+36,0)</f>
        <v>102.571470998376</v>
      </c>
      <c r="I242" s="140">
        <f>VLOOKUP($D242,'[3]5D'!$C:$AY,COLUMNS($A241:E241)+36,0)</f>
        <v>118.646062425261</v>
      </c>
      <c r="J242" s="140">
        <f>VLOOKUP($D242,'[3]5D'!$C:$AY,COLUMNS($A241:F241)+36,0)</f>
        <v>114.232222510946</v>
      </c>
      <c r="K242" s="128">
        <f>VLOOKUP($D242,'[3]5D'!$C:$AY,COLUMNS($A241:G241)+36,0)</f>
        <v>113.580200022248</v>
      </c>
      <c r="L242" s="128">
        <f>VLOOKUP($D242,'[3]5D'!$C:$AY,COLUMNS($A241:H241)+36,0)</f>
        <v>114.864247808905</v>
      </c>
      <c r="M242" s="128">
        <f>VLOOKUP($D242,'[3]5D'!$C:$AY,COLUMNS($A241:I241)+36,0)</f>
        <v>108.428968024815</v>
      </c>
      <c r="N242" s="128">
        <f>VLOOKUP($D242,'[3]5D'!$C:$AY,COLUMNS($A241:J241)+36,0)</f>
        <v>108.550928715015</v>
      </c>
      <c r="O242" s="128">
        <f>VLOOKUP($D242,'[3]5D'!$C:$AY,COLUMNS($A241:K241)+36,0)</f>
        <v>108.020252208366</v>
      </c>
      <c r="P242" s="128">
        <f>VLOOKUP($D242,'[3]5D'!$C:$AY,COLUMNS($A241:L241)+36,0)</f>
        <v>103.103756686531</v>
      </c>
      <c r="Q242" s="128">
        <f>VLOOKUP($D242,'[3]5D'!$C:$AY,COLUMNS($A241:M241)+36,0)</f>
        <v>114.269282580752</v>
      </c>
    </row>
    <row r="243" spans="4:17">
      <c r="D243" s="181">
        <v>10732</v>
      </c>
      <c r="E243" s="128">
        <v>0.0330477935997727</v>
      </c>
      <c r="F243" s="128">
        <f>VLOOKUP($D243,'[3]5D'!$C:$AY,COLUMNS($A242:B242)+36,0)</f>
        <v>107.142325775101</v>
      </c>
      <c r="G243" s="128">
        <f>VLOOKUP($D243,'[3]5D'!$C:$AY,COLUMNS($A242:C242)+36,0)</f>
        <v>109.431519961681</v>
      </c>
      <c r="H243" s="128">
        <f>VLOOKUP($D243,'[3]5D'!$C:$AY,COLUMNS($A242:D242)+36,0)</f>
        <v>110.464953962397</v>
      </c>
      <c r="I243" s="140">
        <f>VLOOKUP($D243,'[3]5D'!$C:$AY,COLUMNS($A242:E242)+36,0)</f>
        <v>125.456251634443</v>
      </c>
      <c r="J243" s="140">
        <f>VLOOKUP($D243,'[3]5D'!$C:$AY,COLUMNS($A242:F242)+36,0)</f>
        <v>103.511497139686</v>
      </c>
      <c r="K243" s="128">
        <f>VLOOKUP($D243,'[3]5D'!$C:$AY,COLUMNS($A242:G242)+36,0)</f>
        <v>108.214620947041</v>
      </c>
      <c r="L243" s="128">
        <f>VLOOKUP($D243,'[3]5D'!$C:$AY,COLUMNS($A242:H242)+36,0)</f>
        <v>115.686162230017</v>
      </c>
      <c r="M243" s="128">
        <f>VLOOKUP($D243,'[3]5D'!$C:$AY,COLUMNS($A242:I242)+36,0)</f>
        <v>103.700522821442</v>
      </c>
      <c r="N243" s="128">
        <f>VLOOKUP($D243,'[3]5D'!$C:$AY,COLUMNS($A242:J242)+36,0)</f>
        <v>117.052029120165</v>
      </c>
      <c r="O243" s="128">
        <f>VLOOKUP($D243,'[3]5D'!$C:$AY,COLUMNS($A242:K242)+36,0)</f>
        <v>106.054298151579</v>
      </c>
      <c r="P243" s="128">
        <f>VLOOKUP($D243,'[3]5D'!$C:$AY,COLUMNS($A242:L242)+36,0)</f>
        <v>113.055376482418</v>
      </c>
      <c r="Q243" s="128">
        <f>VLOOKUP($D243,'[3]5D'!$C:$AY,COLUMNS($A242:M242)+36,0)</f>
        <v>103.24762658214</v>
      </c>
    </row>
    <row r="244" spans="4:17">
      <c r="D244" s="181">
        <v>10733</v>
      </c>
      <c r="E244" s="128">
        <v>0.0132844927034821</v>
      </c>
      <c r="F244" s="128">
        <f>VLOOKUP($D244,'[3]5D'!$C:$AY,COLUMNS($A243:B243)+36,0)</f>
        <v>111.424990318206</v>
      </c>
      <c r="G244" s="128">
        <f>VLOOKUP($D244,'[3]5D'!$C:$AY,COLUMNS($A243:C243)+36,0)</f>
        <v>118.353766321097</v>
      </c>
      <c r="H244" s="128">
        <f>VLOOKUP($D244,'[3]5D'!$C:$AY,COLUMNS($A243:D243)+36,0)</f>
        <v>125.292826714149</v>
      </c>
      <c r="I244" s="140">
        <f>VLOOKUP($D244,'[3]5D'!$C:$AY,COLUMNS($A243:E243)+36,0)</f>
        <v>134.415861155693</v>
      </c>
      <c r="J244" s="140">
        <f>VLOOKUP($D244,'[3]5D'!$C:$AY,COLUMNS($A243:F243)+36,0)</f>
        <v>135.506294258068</v>
      </c>
      <c r="K244" s="128">
        <f>VLOOKUP($D244,'[3]5D'!$C:$AY,COLUMNS($A243:G243)+36,0)</f>
        <v>132.013534297596</v>
      </c>
      <c r="L244" s="128">
        <f>VLOOKUP($D244,'[3]5D'!$C:$AY,COLUMNS($A243:H243)+36,0)</f>
        <v>147.949143575342</v>
      </c>
      <c r="M244" s="128">
        <f>VLOOKUP($D244,'[3]5D'!$C:$AY,COLUMNS($A243:I243)+36,0)</f>
        <v>141.302821375183</v>
      </c>
      <c r="N244" s="128">
        <f>VLOOKUP($D244,'[3]5D'!$C:$AY,COLUMNS($A243:J243)+36,0)</f>
        <v>125.311027812453</v>
      </c>
      <c r="O244" s="128">
        <f>VLOOKUP($D244,'[3]5D'!$C:$AY,COLUMNS($A243:K243)+36,0)</f>
        <v>128.140412394949</v>
      </c>
      <c r="P244" s="128">
        <f>VLOOKUP($D244,'[3]5D'!$C:$AY,COLUMNS($A243:L243)+36,0)</f>
        <v>126.991607909191</v>
      </c>
      <c r="Q244" s="128">
        <f>VLOOKUP($D244,'[3]5D'!$C:$AY,COLUMNS($A243:M243)+36,0)</f>
        <v>130.047863420492</v>
      </c>
    </row>
    <row r="245" spans="4:17">
      <c r="D245" s="181">
        <v>10741</v>
      </c>
      <c r="E245" s="128">
        <v>0.014557539534143</v>
      </c>
      <c r="F245" s="128">
        <f>VLOOKUP($D245,'[3]5D'!$C:$AY,COLUMNS($A244:B244)+36,0)</f>
        <v>120.07552663847</v>
      </c>
      <c r="G245" s="128">
        <f>VLOOKUP($D245,'[3]5D'!$C:$AY,COLUMNS($A244:C244)+36,0)</f>
        <v>119.708877319476</v>
      </c>
      <c r="H245" s="128">
        <f>VLOOKUP($D245,'[3]5D'!$C:$AY,COLUMNS($A244:D244)+36,0)</f>
        <v>121.557884436406</v>
      </c>
      <c r="I245" s="140">
        <f>VLOOKUP($D245,'[3]5D'!$C:$AY,COLUMNS($A244:E244)+36,0)</f>
        <v>112.419927333465</v>
      </c>
      <c r="J245" s="140">
        <f>VLOOKUP($D245,'[3]5D'!$C:$AY,COLUMNS($A244:F244)+36,0)</f>
        <v>125.100650371901</v>
      </c>
      <c r="K245" s="128">
        <f>VLOOKUP($D245,'[3]5D'!$C:$AY,COLUMNS($A244:G244)+36,0)</f>
        <v>114.808595729076</v>
      </c>
      <c r="L245" s="128">
        <f>VLOOKUP($D245,'[3]5D'!$C:$AY,COLUMNS($A244:H244)+36,0)</f>
        <v>132.953517813133</v>
      </c>
      <c r="M245" s="128">
        <f>VLOOKUP($D245,'[3]5D'!$C:$AY,COLUMNS($A244:I244)+36,0)</f>
        <v>127.147523730101</v>
      </c>
      <c r="N245" s="128">
        <f>VLOOKUP($D245,'[3]5D'!$C:$AY,COLUMNS($A244:J244)+36,0)</f>
        <v>123.498742811807</v>
      </c>
      <c r="O245" s="128">
        <f>VLOOKUP($D245,'[3]5D'!$C:$AY,COLUMNS($A244:K244)+36,0)</f>
        <v>129.285261077556</v>
      </c>
      <c r="P245" s="128">
        <f>VLOOKUP($D245,'[3]5D'!$C:$AY,COLUMNS($A244:L244)+36,0)</f>
        <v>122.164460836084</v>
      </c>
      <c r="Q245" s="128">
        <f>VLOOKUP($D245,'[3]5D'!$C:$AY,COLUMNS($A244:M244)+36,0)</f>
        <v>137.212097470583</v>
      </c>
    </row>
    <row r="246" spans="4:17">
      <c r="D246" s="181">
        <v>10750</v>
      </c>
      <c r="E246" s="128">
        <v>0.00430984721181202</v>
      </c>
      <c r="F246" s="128">
        <f>VLOOKUP($D246,'[3]5D'!$C:$AY,COLUMNS($A245:B245)+36,0)</f>
        <v>122.101242664608</v>
      </c>
      <c r="G246" s="128">
        <f>VLOOKUP($D246,'[3]5D'!$C:$AY,COLUMNS($A245:C245)+36,0)</f>
        <v>111.476263074627</v>
      </c>
      <c r="H246" s="128">
        <f>VLOOKUP($D246,'[3]5D'!$C:$AY,COLUMNS($A245:D245)+36,0)</f>
        <v>107.798078281658</v>
      </c>
      <c r="I246" s="140">
        <f>VLOOKUP($D246,'[3]5D'!$C:$AY,COLUMNS($A245:E245)+36,0)</f>
        <v>112.258337667195</v>
      </c>
      <c r="J246" s="140">
        <f>VLOOKUP($D246,'[3]5D'!$C:$AY,COLUMNS($A245:F245)+36,0)</f>
        <v>103.251993769478</v>
      </c>
      <c r="K246" s="128">
        <f>VLOOKUP($D246,'[3]5D'!$C:$AY,COLUMNS($A245:G245)+36,0)</f>
        <v>102.518628317276</v>
      </c>
      <c r="L246" s="128">
        <f>VLOOKUP($D246,'[3]5D'!$C:$AY,COLUMNS($A245:H245)+36,0)</f>
        <v>115.593107358315</v>
      </c>
      <c r="M246" s="128">
        <f>VLOOKUP($D246,'[3]5D'!$C:$AY,COLUMNS($A245:I245)+36,0)</f>
        <v>103.004714724238</v>
      </c>
      <c r="N246" s="128">
        <f>VLOOKUP($D246,'[3]5D'!$C:$AY,COLUMNS($A245:J245)+36,0)</f>
        <v>106.596065380363</v>
      </c>
      <c r="O246" s="128">
        <f>VLOOKUP($D246,'[3]5D'!$C:$AY,COLUMNS($A245:K245)+36,0)</f>
        <v>111.58110310353</v>
      </c>
      <c r="P246" s="128">
        <f>VLOOKUP($D246,'[3]5D'!$C:$AY,COLUMNS($A245:L245)+36,0)</f>
        <v>114.908929943158</v>
      </c>
      <c r="Q246" s="128">
        <f>VLOOKUP($D246,'[3]5D'!$C:$AY,COLUMNS($A245:M245)+36,0)</f>
        <v>115.693806184985</v>
      </c>
    </row>
    <row r="247" spans="4:17">
      <c r="D247" s="181">
        <v>10791</v>
      </c>
      <c r="E247" s="128">
        <v>0.00019742523101177</v>
      </c>
      <c r="F247" s="128">
        <f>VLOOKUP($D247,'[3]5D'!$C:$AY,COLUMNS($A246:B246)+36,0)</f>
        <v>107.171853670863</v>
      </c>
      <c r="G247" s="128">
        <f>VLOOKUP($D247,'[3]5D'!$C:$AY,COLUMNS($A246:C246)+36,0)</f>
        <v>105.578465414139</v>
      </c>
      <c r="H247" s="128">
        <f>VLOOKUP($D247,'[3]5D'!$C:$AY,COLUMNS($A246:D246)+36,0)</f>
        <v>109.25378952838</v>
      </c>
      <c r="I247" s="140">
        <f>VLOOKUP($D247,'[3]5D'!$C:$AY,COLUMNS($A246:E246)+36,0)</f>
        <v>107.509743960844</v>
      </c>
      <c r="J247" s="140">
        <f>VLOOKUP($D247,'[3]5D'!$C:$AY,COLUMNS($A246:F246)+36,0)</f>
        <v>106.658927555034</v>
      </c>
      <c r="K247" s="128">
        <f>VLOOKUP($D247,'[3]5D'!$C:$AY,COLUMNS($A246:G246)+36,0)</f>
        <v>102.547915332638</v>
      </c>
      <c r="L247" s="128">
        <f>VLOOKUP($D247,'[3]5D'!$C:$AY,COLUMNS($A246:H246)+36,0)</f>
        <v>110.507268282804</v>
      </c>
      <c r="M247" s="128">
        <f>VLOOKUP($D247,'[3]5D'!$C:$AY,COLUMNS($A246:I246)+36,0)</f>
        <v>103.774676056322</v>
      </c>
      <c r="N247" s="128">
        <f>VLOOKUP($D247,'[3]5D'!$C:$AY,COLUMNS($A246:J246)+36,0)</f>
        <v>104.265700020058</v>
      </c>
      <c r="O247" s="128">
        <f>VLOOKUP($D247,'[3]5D'!$C:$AY,COLUMNS($A246:K246)+36,0)</f>
        <v>108.822792553754</v>
      </c>
      <c r="P247" s="128">
        <f>VLOOKUP($D247,'[3]5D'!$C:$AY,COLUMNS($A246:L246)+36,0)</f>
        <v>100.171379651702</v>
      </c>
      <c r="Q247" s="128">
        <f>VLOOKUP($D247,'[3]5D'!$C:$AY,COLUMNS($A246:M246)+36,0)</f>
        <v>100.587234437797</v>
      </c>
    </row>
    <row r="248" spans="4:17">
      <c r="D248" s="181">
        <v>10793</v>
      </c>
      <c r="E248" s="128">
        <v>0.00277642243369614</v>
      </c>
      <c r="F248" s="128">
        <f>VLOOKUP($D248,'[3]5D'!$C:$AY,COLUMNS($A247:B247)+36,0)</f>
        <v>110.402966405712</v>
      </c>
      <c r="G248" s="128">
        <f>VLOOKUP($D248,'[3]5D'!$C:$AY,COLUMNS($A247:C247)+36,0)</f>
        <v>111.526216548559</v>
      </c>
      <c r="H248" s="128">
        <f>VLOOKUP($D248,'[3]5D'!$C:$AY,COLUMNS($A247:D247)+36,0)</f>
        <v>104.172609019042</v>
      </c>
      <c r="I248" s="140">
        <f>VLOOKUP($D248,'[3]5D'!$C:$AY,COLUMNS($A247:E247)+36,0)</f>
        <v>101.994460519616</v>
      </c>
      <c r="J248" s="140">
        <f>VLOOKUP($D248,'[3]5D'!$C:$AY,COLUMNS($A247:F247)+36,0)</f>
        <v>126.257637869073</v>
      </c>
      <c r="K248" s="128">
        <f>VLOOKUP($D248,'[3]5D'!$C:$AY,COLUMNS($A247:G247)+36,0)</f>
        <v>122.325059240531</v>
      </c>
      <c r="L248" s="128">
        <f>VLOOKUP($D248,'[3]5D'!$C:$AY,COLUMNS($A247:H247)+36,0)</f>
        <v>141.051905112519</v>
      </c>
      <c r="M248" s="128">
        <f>VLOOKUP($D248,'[3]5D'!$C:$AY,COLUMNS($A247:I247)+36,0)</f>
        <v>136.930573777049</v>
      </c>
      <c r="N248" s="128">
        <f>VLOOKUP($D248,'[3]5D'!$C:$AY,COLUMNS($A247:J247)+36,0)</f>
        <v>127.528078237394</v>
      </c>
      <c r="O248" s="128">
        <f>VLOOKUP($D248,'[3]5D'!$C:$AY,COLUMNS($A247:K247)+36,0)</f>
        <v>121.012280982203</v>
      </c>
      <c r="P248" s="128">
        <f>VLOOKUP($D248,'[3]5D'!$C:$AY,COLUMNS($A247:L247)+36,0)</f>
        <v>125.805654492553</v>
      </c>
      <c r="Q248" s="128">
        <f>VLOOKUP($D248,'[3]5D'!$C:$AY,COLUMNS($A247:M247)+36,0)</f>
        <v>109.41464996952</v>
      </c>
    </row>
    <row r="249" spans="4:17">
      <c r="D249" s="181">
        <v>10794</v>
      </c>
      <c r="E249" s="128">
        <v>0.00448754863905497</v>
      </c>
      <c r="F249" s="128">
        <f>VLOOKUP($D249,'[3]5D'!$C:$AY,COLUMNS($A248:B248)+36,0)</f>
        <v>131.316720755461</v>
      </c>
      <c r="G249" s="128">
        <f>VLOOKUP($D249,'[3]5D'!$C:$AY,COLUMNS($A248:C248)+36,0)</f>
        <v>124.084496223577</v>
      </c>
      <c r="H249" s="128">
        <f>VLOOKUP($D249,'[3]5D'!$C:$AY,COLUMNS($A248:D248)+36,0)</f>
        <v>116.771342986287</v>
      </c>
      <c r="I249" s="140">
        <f>VLOOKUP($D249,'[3]5D'!$C:$AY,COLUMNS($A248:E248)+36,0)</f>
        <v>117.390163945662</v>
      </c>
      <c r="J249" s="140">
        <f>VLOOKUP($D249,'[3]5D'!$C:$AY,COLUMNS($A248:F248)+36,0)</f>
        <v>122.549256006226</v>
      </c>
      <c r="K249" s="128">
        <f>VLOOKUP($D249,'[3]5D'!$C:$AY,COLUMNS($A248:G248)+36,0)</f>
        <v>156.001684885951</v>
      </c>
      <c r="L249" s="128">
        <f>VLOOKUP($D249,'[3]5D'!$C:$AY,COLUMNS($A248:H248)+36,0)</f>
        <v>155.093967853252</v>
      </c>
      <c r="M249" s="128">
        <f>VLOOKUP($D249,'[3]5D'!$C:$AY,COLUMNS($A248:I248)+36,0)</f>
        <v>138.180235289593</v>
      </c>
      <c r="N249" s="128">
        <f>VLOOKUP($D249,'[3]5D'!$C:$AY,COLUMNS($A248:J248)+36,0)</f>
        <v>123.209000724377</v>
      </c>
      <c r="O249" s="128">
        <f>VLOOKUP($D249,'[3]5D'!$C:$AY,COLUMNS($A248:K248)+36,0)</f>
        <v>129.742851215847</v>
      </c>
      <c r="P249" s="128">
        <f>VLOOKUP($D249,'[3]5D'!$C:$AY,COLUMNS($A248:L248)+36,0)</f>
        <v>130.223983051638</v>
      </c>
      <c r="Q249" s="128">
        <f>VLOOKUP($D249,'[3]5D'!$C:$AY,COLUMNS($A248:M248)+36,0)</f>
        <v>134.529135174396</v>
      </c>
    </row>
    <row r="250" spans="4:17">
      <c r="D250" s="181">
        <v>10799</v>
      </c>
      <c r="E250" s="128">
        <v>0.0152856109728507</v>
      </c>
      <c r="F250" s="128">
        <f>VLOOKUP($D250,'[3]5D'!$C:$AY,COLUMNS($A249:B249)+36,0)</f>
        <v>137.649308995046</v>
      </c>
      <c r="G250" s="128">
        <f>VLOOKUP($D250,'[3]5D'!$C:$AY,COLUMNS($A249:C249)+36,0)</f>
        <v>112.752234294053</v>
      </c>
      <c r="H250" s="128">
        <f>VLOOKUP($D250,'[3]5D'!$C:$AY,COLUMNS($A249:D249)+36,0)</f>
        <v>106.189013989822</v>
      </c>
      <c r="I250" s="140">
        <f>VLOOKUP($D250,'[3]5D'!$C:$AY,COLUMNS($A249:E249)+36,0)</f>
        <v>116.633152177732</v>
      </c>
      <c r="J250" s="140">
        <f>VLOOKUP($D250,'[3]5D'!$C:$AY,COLUMNS($A249:F249)+36,0)</f>
        <v>118.502240190274</v>
      </c>
      <c r="K250" s="128">
        <f>VLOOKUP($D250,'[3]5D'!$C:$AY,COLUMNS($A249:G249)+36,0)</f>
        <v>117.859544796104</v>
      </c>
      <c r="L250" s="128">
        <f>VLOOKUP($D250,'[3]5D'!$C:$AY,COLUMNS($A249:H249)+36,0)</f>
        <v>140.350532828362</v>
      </c>
      <c r="M250" s="128">
        <f>VLOOKUP($D250,'[3]5D'!$C:$AY,COLUMNS($A249:I249)+36,0)</f>
        <v>132.36631015043</v>
      </c>
      <c r="N250" s="128">
        <f>VLOOKUP($D250,'[3]5D'!$C:$AY,COLUMNS($A249:J249)+36,0)</f>
        <v>124.84788870788</v>
      </c>
      <c r="O250" s="128">
        <f>VLOOKUP($D250,'[3]5D'!$C:$AY,COLUMNS($A249:K249)+36,0)</f>
        <v>110.899340312613</v>
      </c>
      <c r="P250" s="128">
        <f>VLOOKUP($D250,'[3]5D'!$C:$AY,COLUMNS($A249:L249)+36,0)</f>
        <v>105.238648835416</v>
      </c>
      <c r="Q250" s="128">
        <f>VLOOKUP($D250,'[3]5D'!$C:$AY,COLUMNS($A249:M249)+36,0)</f>
        <v>103.072227585152</v>
      </c>
    </row>
    <row r="251" spans="4:17">
      <c r="D251" s="181">
        <v>11030</v>
      </c>
      <c r="E251" s="128">
        <v>0.0525667640613673</v>
      </c>
      <c r="F251" s="128">
        <f>VLOOKUP($D251,'[3]5D'!$C:$AY,COLUMNS($A250:B250)+36,0)</f>
        <v>122.823042730063</v>
      </c>
      <c r="G251" s="128">
        <f>VLOOKUP($D251,'[3]5D'!$C:$AY,COLUMNS($A250:C250)+36,0)</f>
        <v>95.3384634421636</v>
      </c>
      <c r="H251" s="128">
        <f>VLOOKUP($D251,'[3]5D'!$C:$AY,COLUMNS($A250:D250)+36,0)</f>
        <v>126.036766066904</v>
      </c>
      <c r="I251" s="140">
        <f>VLOOKUP($D251,'[3]5D'!$C:$AY,COLUMNS($A250:E250)+36,0)</f>
        <v>137.818760089868</v>
      </c>
      <c r="J251" s="140">
        <f>VLOOKUP($D251,'[3]5D'!$C:$AY,COLUMNS($A250:F250)+36,0)</f>
        <v>132.659377551021</v>
      </c>
      <c r="K251" s="128">
        <f>VLOOKUP($D251,'[3]5D'!$C:$AY,COLUMNS($A250:G250)+36,0)</f>
        <v>124.541239393894</v>
      </c>
      <c r="L251" s="128">
        <f>VLOOKUP($D251,'[3]5D'!$C:$AY,COLUMNS($A250:H250)+36,0)</f>
        <v>156.676134200159</v>
      </c>
      <c r="M251" s="128">
        <f>VLOOKUP($D251,'[3]5D'!$C:$AY,COLUMNS($A250:I250)+36,0)</f>
        <v>139.277165331357</v>
      </c>
      <c r="N251" s="128">
        <f>VLOOKUP($D251,'[3]5D'!$C:$AY,COLUMNS($A250:J250)+36,0)</f>
        <v>143.151978358163</v>
      </c>
      <c r="O251" s="128">
        <f>VLOOKUP($D251,'[3]5D'!$C:$AY,COLUMNS($A250:K250)+36,0)</f>
        <v>141.238558384513</v>
      </c>
      <c r="P251" s="128">
        <f>VLOOKUP($D251,'[3]5D'!$C:$AY,COLUMNS($A250:L250)+36,0)</f>
        <v>146.925826583322</v>
      </c>
      <c r="Q251" s="128">
        <f>VLOOKUP($D251,'[3]5D'!$C:$AY,COLUMNS($A250:M250)+36,0)</f>
        <v>156.505942656488</v>
      </c>
    </row>
    <row r="252" spans="4:17">
      <c r="D252" s="181">
        <v>11041</v>
      </c>
      <c r="E252" s="128">
        <v>0.0169091774347148</v>
      </c>
      <c r="F252" s="128">
        <f>VLOOKUP($D252,'[3]5D'!$C:$AY,COLUMNS($A251:B251)+36,0)</f>
        <v>116.186337294781</v>
      </c>
      <c r="G252" s="128">
        <f>VLOOKUP($D252,'[3]5D'!$C:$AY,COLUMNS($A251:C251)+36,0)</f>
        <v>108.397701091516</v>
      </c>
      <c r="H252" s="128">
        <f>VLOOKUP($D252,'[3]5D'!$C:$AY,COLUMNS($A251:D251)+36,0)</f>
        <v>107.942272395324</v>
      </c>
      <c r="I252" s="140">
        <f>VLOOKUP($D252,'[3]5D'!$C:$AY,COLUMNS($A251:E251)+36,0)</f>
        <v>111.105862700274</v>
      </c>
      <c r="J252" s="140">
        <f>VLOOKUP($D252,'[3]5D'!$C:$AY,COLUMNS($A251:F251)+36,0)</f>
        <v>125.164118182283</v>
      </c>
      <c r="K252" s="128">
        <f>VLOOKUP($D252,'[3]5D'!$C:$AY,COLUMNS($A251:G251)+36,0)</f>
        <v>138.052799810145</v>
      </c>
      <c r="L252" s="128">
        <f>VLOOKUP($D252,'[3]5D'!$C:$AY,COLUMNS($A251:H251)+36,0)</f>
        <v>109.295696516793</v>
      </c>
      <c r="M252" s="128">
        <f>VLOOKUP($D252,'[3]5D'!$C:$AY,COLUMNS($A251:I251)+36,0)</f>
        <v>119.945736511837</v>
      </c>
      <c r="N252" s="128">
        <f>VLOOKUP($D252,'[3]5D'!$C:$AY,COLUMNS($A251:J251)+36,0)</f>
        <v>115.278745880502</v>
      </c>
      <c r="O252" s="128">
        <f>VLOOKUP($D252,'[3]5D'!$C:$AY,COLUMNS($A251:K251)+36,0)</f>
        <v>121.207905280932</v>
      </c>
      <c r="P252" s="128">
        <f>VLOOKUP($D252,'[3]5D'!$C:$AY,COLUMNS($A251:L251)+36,0)</f>
        <v>117.417920130028</v>
      </c>
      <c r="Q252" s="128">
        <f>VLOOKUP($D252,'[3]5D'!$C:$AY,COLUMNS($A251:M251)+36,0)</f>
        <v>119.947732029611</v>
      </c>
    </row>
    <row r="253" spans="4:17">
      <c r="D253" s="181">
        <v>11042</v>
      </c>
      <c r="E253" s="128">
        <v>0.00521754870004062</v>
      </c>
      <c r="F253" s="128">
        <f>VLOOKUP($D253,'[3]5D'!$C:$AY,COLUMNS($A252:B252)+36,0)</f>
        <v>120.824486758982</v>
      </c>
      <c r="G253" s="128">
        <f>VLOOKUP($D253,'[3]5D'!$C:$AY,COLUMNS($A252:C252)+36,0)</f>
        <v>95.8096226045963</v>
      </c>
      <c r="H253" s="128">
        <f>VLOOKUP($D253,'[3]5D'!$C:$AY,COLUMNS($A252:D252)+36,0)</f>
        <v>124.29580120391</v>
      </c>
      <c r="I253" s="140">
        <f>VLOOKUP($D253,'[3]5D'!$C:$AY,COLUMNS($A252:E252)+36,0)</f>
        <v>128.674168568728</v>
      </c>
      <c r="J253" s="140">
        <f>VLOOKUP($D253,'[3]5D'!$C:$AY,COLUMNS($A252:F252)+36,0)</f>
        <v>135.375575997634</v>
      </c>
      <c r="K253" s="128">
        <f>VLOOKUP($D253,'[3]5D'!$C:$AY,COLUMNS($A252:G252)+36,0)</f>
        <v>122.983286935509</v>
      </c>
      <c r="L253" s="128">
        <f>VLOOKUP($D253,'[3]5D'!$C:$AY,COLUMNS($A252:H252)+36,0)</f>
        <v>139.637670303639</v>
      </c>
      <c r="M253" s="128">
        <f>VLOOKUP($D253,'[3]5D'!$C:$AY,COLUMNS($A252:I252)+36,0)</f>
        <v>131.58685426496</v>
      </c>
      <c r="N253" s="128">
        <f>VLOOKUP($D253,'[3]5D'!$C:$AY,COLUMNS($A252:J252)+36,0)</f>
        <v>139.220196900345</v>
      </c>
      <c r="O253" s="128">
        <f>VLOOKUP($D253,'[3]5D'!$C:$AY,COLUMNS($A252:K252)+36,0)</f>
        <v>135.265975382281</v>
      </c>
      <c r="P253" s="128">
        <f>VLOOKUP($D253,'[3]5D'!$C:$AY,COLUMNS($A252:L252)+36,0)</f>
        <v>130.245275938882</v>
      </c>
      <c r="Q253" s="128">
        <f>VLOOKUP($D253,'[3]5D'!$C:$AY,COLUMNS($A252:M252)+36,0)</f>
        <v>127.785391981875</v>
      </c>
    </row>
    <row r="254" spans="4:17">
      <c r="D254" s="181">
        <v>12000</v>
      </c>
      <c r="E254" s="128">
        <v>0.471997203754317</v>
      </c>
      <c r="F254" s="128">
        <f>VLOOKUP($D254,'[3]5D'!$C:$AY,COLUMNS($A253:B253)+36,0)</f>
        <v>110.0744501913</v>
      </c>
      <c r="G254" s="128">
        <f>VLOOKUP($D254,'[3]5D'!$C:$AY,COLUMNS($A253:C253)+36,0)</f>
        <v>109.527539816354</v>
      </c>
      <c r="H254" s="128">
        <f>VLOOKUP($D254,'[3]5D'!$C:$AY,COLUMNS($A253:D253)+36,0)</f>
        <v>110.305605732346</v>
      </c>
      <c r="I254" s="140">
        <f>VLOOKUP($D254,'[3]5D'!$C:$AY,COLUMNS($A253:E253)+36,0)</f>
        <v>106.850574744974</v>
      </c>
      <c r="J254" s="140">
        <f>VLOOKUP($D254,'[3]5D'!$C:$AY,COLUMNS($A253:F253)+36,0)</f>
        <v>109.588038800558</v>
      </c>
      <c r="K254" s="128">
        <f>VLOOKUP($D254,'[3]5D'!$C:$AY,COLUMNS($A253:G253)+36,0)</f>
        <v>112.269075848673</v>
      </c>
      <c r="L254" s="128">
        <f>VLOOKUP($D254,'[3]5D'!$C:$AY,COLUMNS($A253:H253)+36,0)</f>
        <v>107.344571241614</v>
      </c>
      <c r="M254" s="128">
        <f>VLOOKUP($D254,'[3]5D'!$C:$AY,COLUMNS($A253:I253)+36,0)</f>
        <v>109.901673898799</v>
      </c>
      <c r="N254" s="128">
        <f>VLOOKUP($D254,'[3]5D'!$C:$AY,COLUMNS($A253:J253)+36,0)</f>
        <v>103.183100295476</v>
      </c>
      <c r="O254" s="128">
        <f>VLOOKUP($D254,'[3]5D'!$C:$AY,COLUMNS($A253:K253)+36,0)</f>
        <v>100.920154907001</v>
      </c>
      <c r="P254" s="128">
        <f>VLOOKUP($D254,'[3]5D'!$C:$AY,COLUMNS($A253:L253)+36,0)</f>
        <v>102.067636033646</v>
      </c>
      <c r="Q254" s="128">
        <f>VLOOKUP($D254,'[3]5D'!$C:$AY,COLUMNS($A253:M253)+36,0)</f>
        <v>105.492773731555</v>
      </c>
    </row>
    <row r="255" spans="4:17">
      <c r="D255" s="181">
        <v>13110</v>
      </c>
      <c r="E255" s="128">
        <v>0.0194532446287377</v>
      </c>
      <c r="F255" s="128">
        <f>VLOOKUP($D255,'[3]5D'!$C:$AY,COLUMNS($A254:B254)+36,0)</f>
        <v>105.245751256054</v>
      </c>
      <c r="G255" s="128">
        <f>VLOOKUP($D255,'[3]5D'!$C:$AY,COLUMNS($A254:C254)+36,0)</f>
        <v>110.320344386297</v>
      </c>
      <c r="H255" s="128">
        <f>VLOOKUP($D255,'[3]5D'!$C:$AY,COLUMNS($A254:D254)+36,0)</f>
        <v>115.206827032686</v>
      </c>
      <c r="I255" s="140">
        <f>VLOOKUP($D255,'[3]5D'!$C:$AY,COLUMNS($A254:E254)+36,0)</f>
        <v>116.47039153881</v>
      </c>
      <c r="J255" s="140">
        <f>VLOOKUP($D255,'[3]5D'!$C:$AY,COLUMNS($A254:F254)+36,0)</f>
        <v>116.523204869585</v>
      </c>
      <c r="K255" s="128">
        <f>VLOOKUP($D255,'[3]5D'!$C:$AY,COLUMNS($A254:G254)+36,0)</f>
        <v>109.513889615912</v>
      </c>
      <c r="L255" s="128">
        <f>VLOOKUP($D255,'[3]5D'!$C:$AY,COLUMNS($A254:H254)+36,0)</f>
        <v>101.128270047609</v>
      </c>
      <c r="M255" s="128">
        <f>VLOOKUP($D255,'[3]5D'!$C:$AY,COLUMNS($A254:I254)+36,0)</f>
        <v>106.907538465569</v>
      </c>
      <c r="N255" s="128">
        <f>VLOOKUP($D255,'[3]5D'!$C:$AY,COLUMNS($A254:J254)+36,0)</f>
        <v>109.603565695102</v>
      </c>
      <c r="O255" s="128">
        <f>VLOOKUP($D255,'[3]5D'!$C:$AY,COLUMNS($A254:K254)+36,0)</f>
        <v>106.627898778974</v>
      </c>
      <c r="P255" s="128">
        <f>VLOOKUP($D255,'[3]5D'!$C:$AY,COLUMNS($A254:L254)+36,0)</f>
        <v>110.491873358728</v>
      </c>
      <c r="Q255" s="128">
        <f>VLOOKUP($D255,'[3]5D'!$C:$AY,COLUMNS($A254:M254)+36,0)</f>
        <v>98.6173452373051</v>
      </c>
    </row>
    <row r="256" spans="4:17">
      <c r="D256" s="181">
        <v>13120</v>
      </c>
      <c r="E256" s="128">
        <v>0.0123216941131016</v>
      </c>
      <c r="F256" s="128">
        <f>VLOOKUP($D256,'[3]5D'!$C:$AY,COLUMNS($A255:B255)+36,0)</f>
        <v>105.730249714914</v>
      </c>
      <c r="G256" s="128">
        <f>VLOOKUP($D256,'[3]5D'!$C:$AY,COLUMNS($A255:C255)+36,0)</f>
        <v>110.740974874612</v>
      </c>
      <c r="H256" s="128">
        <f>VLOOKUP($D256,'[3]5D'!$C:$AY,COLUMNS($A255:D255)+36,0)</f>
        <v>106.424031296382</v>
      </c>
      <c r="I256" s="140">
        <f>VLOOKUP($D256,'[3]5D'!$C:$AY,COLUMNS($A255:E255)+36,0)</f>
        <v>104.594742325452</v>
      </c>
      <c r="J256" s="140">
        <f>VLOOKUP($D256,'[3]5D'!$C:$AY,COLUMNS($A255:F255)+36,0)</f>
        <v>113.167303634266</v>
      </c>
      <c r="K256" s="128">
        <f>VLOOKUP($D256,'[3]5D'!$C:$AY,COLUMNS($A255:G255)+36,0)</f>
        <v>114.666061460824</v>
      </c>
      <c r="L256" s="128">
        <f>VLOOKUP($D256,'[3]5D'!$C:$AY,COLUMNS($A255:H255)+36,0)</f>
        <v>114.128135345119</v>
      </c>
      <c r="M256" s="128">
        <f>VLOOKUP($D256,'[3]5D'!$C:$AY,COLUMNS($A255:I255)+36,0)</f>
        <v>111.824714924385</v>
      </c>
      <c r="N256" s="128">
        <f>VLOOKUP($D256,'[3]5D'!$C:$AY,COLUMNS($A255:J255)+36,0)</f>
        <v>118.404630135342</v>
      </c>
      <c r="O256" s="128">
        <f>VLOOKUP($D256,'[3]5D'!$C:$AY,COLUMNS($A255:K255)+36,0)</f>
        <v>116.303934243904</v>
      </c>
      <c r="P256" s="128">
        <f>VLOOKUP($D256,'[3]5D'!$C:$AY,COLUMNS($A255:L255)+36,0)</f>
        <v>133.986477982486</v>
      </c>
      <c r="Q256" s="128">
        <f>VLOOKUP($D256,'[3]5D'!$C:$AY,COLUMNS($A255:M255)+36,0)</f>
        <v>107.30640145156</v>
      </c>
    </row>
    <row r="257" spans="4:17">
      <c r="D257" s="181">
        <v>13132</v>
      </c>
      <c r="E257" s="128">
        <v>0.0087633788411321</v>
      </c>
      <c r="F257" s="128">
        <f>VLOOKUP($D257,'[3]5D'!$C:$AY,COLUMNS($A256:B256)+36,0)</f>
        <v>103.989852234351</v>
      </c>
      <c r="G257" s="128">
        <f>VLOOKUP($D257,'[3]5D'!$C:$AY,COLUMNS($A256:C256)+36,0)</f>
        <v>109.901146676742</v>
      </c>
      <c r="H257" s="128">
        <f>VLOOKUP($D257,'[3]5D'!$C:$AY,COLUMNS($A256:D256)+36,0)</f>
        <v>114.267332273663</v>
      </c>
      <c r="I257" s="140">
        <f>VLOOKUP($D257,'[3]5D'!$C:$AY,COLUMNS($A256:E256)+36,0)</f>
        <v>118.214276760431</v>
      </c>
      <c r="J257" s="140">
        <f>VLOOKUP($D257,'[3]5D'!$C:$AY,COLUMNS($A256:F256)+36,0)</f>
        <v>121.125304515876</v>
      </c>
      <c r="K257" s="128">
        <f>VLOOKUP($D257,'[3]5D'!$C:$AY,COLUMNS($A256:G256)+36,0)</f>
        <v>118.530812728251</v>
      </c>
      <c r="L257" s="128">
        <f>VLOOKUP($D257,'[3]5D'!$C:$AY,COLUMNS($A256:H256)+36,0)</f>
        <v>110.388904556694</v>
      </c>
      <c r="M257" s="128">
        <f>VLOOKUP($D257,'[3]5D'!$C:$AY,COLUMNS($A256:I256)+36,0)</f>
        <v>106.306702310583</v>
      </c>
      <c r="N257" s="128">
        <f>VLOOKUP($D257,'[3]5D'!$C:$AY,COLUMNS($A256:J256)+36,0)</f>
        <v>109.669915838296</v>
      </c>
      <c r="O257" s="128">
        <f>VLOOKUP($D257,'[3]5D'!$C:$AY,COLUMNS($A256:K256)+36,0)</f>
        <v>100.687068051596</v>
      </c>
      <c r="P257" s="128">
        <f>VLOOKUP($D257,'[3]5D'!$C:$AY,COLUMNS($A256:L256)+36,0)</f>
        <v>107.050384773563</v>
      </c>
      <c r="Q257" s="128">
        <f>VLOOKUP($D257,'[3]5D'!$C:$AY,COLUMNS($A256:M256)+36,0)</f>
        <v>98.0205750162009</v>
      </c>
    </row>
    <row r="258" spans="4:17">
      <c r="D258" s="181">
        <v>14102</v>
      </c>
      <c r="E258" s="128">
        <v>0.0620381669983393</v>
      </c>
      <c r="F258" s="128">
        <f>VLOOKUP($D258,'[3]5D'!$C:$AY,COLUMNS($A257:B257)+36,0)</f>
        <v>122.982038636332</v>
      </c>
      <c r="G258" s="128">
        <f>VLOOKUP($D258,'[3]5D'!$C:$AY,COLUMNS($A257:C257)+36,0)</f>
        <v>116.596341498113</v>
      </c>
      <c r="H258" s="128">
        <f>VLOOKUP($D258,'[3]5D'!$C:$AY,COLUMNS($A257:D257)+36,0)</f>
        <v>121.419160176448</v>
      </c>
      <c r="I258" s="140">
        <f>VLOOKUP($D258,'[3]5D'!$C:$AY,COLUMNS($A257:E257)+36,0)</f>
        <v>113.173198970061</v>
      </c>
      <c r="J258" s="140">
        <f>VLOOKUP($D258,'[3]5D'!$C:$AY,COLUMNS($A257:F257)+36,0)</f>
        <v>137.040795367598</v>
      </c>
      <c r="K258" s="128">
        <f>VLOOKUP($D258,'[3]5D'!$C:$AY,COLUMNS($A257:G257)+36,0)</f>
        <v>127.520938786711</v>
      </c>
      <c r="L258" s="128">
        <f>VLOOKUP($D258,'[3]5D'!$C:$AY,COLUMNS($A257:H257)+36,0)</f>
        <v>110.228659412637</v>
      </c>
      <c r="M258" s="128">
        <f>VLOOKUP($D258,'[3]5D'!$C:$AY,COLUMNS($A257:I257)+36,0)</f>
        <v>112.856448486469</v>
      </c>
      <c r="N258" s="128">
        <f>VLOOKUP($D258,'[3]5D'!$C:$AY,COLUMNS($A257:J257)+36,0)</f>
        <v>126.201542187698</v>
      </c>
      <c r="O258" s="128">
        <f>VLOOKUP($D258,'[3]5D'!$C:$AY,COLUMNS($A257:K257)+36,0)</f>
        <v>141.074846631579</v>
      </c>
      <c r="P258" s="128">
        <f>VLOOKUP($D258,'[3]5D'!$C:$AY,COLUMNS($A257:L257)+36,0)</f>
        <v>147.53481506212</v>
      </c>
      <c r="Q258" s="128">
        <f>VLOOKUP($D258,'[3]5D'!$C:$AY,COLUMNS($A257:M257)+36,0)</f>
        <v>149.829949101155</v>
      </c>
    </row>
    <row r="259" spans="4:17">
      <c r="D259" s="181">
        <v>15120</v>
      </c>
      <c r="E259" s="128">
        <v>0.0127629103699627</v>
      </c>
      <c r="F259" s="128">
        <f>VLOOKUP($D259,'[3]5D'!$C:$AY,COLUMNS($A258:B258)+36,0)</f>
        <v>125.104936683817</v>
      </c>
      <c r="G259" s="128">
        <f>VLOOKUP($D259,'[3]5D'!$C:$AY,COLUMNS($A258:C258)+36,0)</f>
        <v>137.562434570315</v>
      </c>
      <c r="H259" s="128">
        <f>VLOOKUP($D259,'[3]5D'!$C:$AY,COLUMNS($A258:D258)+36,0)</f>
        <v>151.532159308873</v>
      </c>
      <c r="I259" s="140">
        <f>VLOOKUP($D259,'[3]5D'!$C:$AY,COLUMNS($A258:E258)+36,0)</f>
        <v>144.538700014657</v>
      </c>
      <c r="J259" s="140">
        <f>VLOOKUP($D259,'[3]5D'!$C:$AY,COLUMNS($A258:F258)+36,0)</f>
        <v>140.611851217154</v>
      </c>
      <c r="K259" s="128">
        <f>VLOOKUP($D259,'[3]5D'!$C:$AY,COLUMNS($A258:G258)+36,0)</f>
        <v>110.999913612109</v>
      </c>
      <c r="L259" s="128">
        <f>VLOOKUP($D259,'[3]5D'!$C:$AY,COLUMNS($A258:H258)+36,0)</f>
        <v>124.843033855794</v>
      </c>
      <c r="M259" s="128">
        <f>VLOOKUP($D259,'[3]5D'!$C:$AY,COLUMNS($A258:I258)+36,0)</f>
        <v>108.596144287451</v>
      </c>
      <c r="N259" s="128">
        <f>VLOOKUP($D259,'[3]5D'!$C:$AY,COLUMNS($A258:J258)+36,0)</f>
        <v>114.235025636667</v>
      </c>
      <c r="O259" s="128">
        <f>VLOOKUP($D259,'[3]5D'!$C:$AY,COLUMNS($A258:K258)+36,0)</f>
        <v>109.234080336249</v>
      </c>
      <c r="P259" s="128">
        <f>VLOOKUP($D259,'[3]5D'!$C:$AY,COLUMNS($A258:L258)+36,0)</f>
        <v>132.663663442225</v>
      </c>
      <c r="Q259" s="128">
        <f>VLOOKUP($D259,'[3]5D'!$C:$AY,COLUMNS($A258:M258)+36,0)</f>
        <v>148.719053382758</v>
      </c>
    </row>
    <row r="260" spans="4:17">
      <c r="D260" s="181">
        <v>15201</v>
      </c>
      <c r="E260" s="128">
        <v>0.041040784955688</v>
      </c>
      <c r="F260" s="128">
        <f>VLOOKUP($D260,'[3]5D'!$C:$AY,COLUMNS($A259:B259)+36,0)</f>
        <v>121.214144465802</v>
      </c>
      <c r="G260" s="128">
        <f>VLOOKUP($D260,'[3]5D'!$C:$AY,COLUMNS($A259:C259)+36,0)</f>
        <v>107.053922514593</v>
      </c>
      <c r="H260" s="128">
        <f>VLOOKUP($D260,'[3]5D'!$C:$AY,COLUMNS($A259:D259)+36,0)</f>
        <v>103.863713075998</v>
      </c>
      <c r="I260" s="140">
        <f>VLOOKUP($D260,'[3]5D'!$C:$AY,COLUMNS($A259:E259)+36,0)</f>
        <v>101.431918530862</v>
      </c>
      <c r="J260" s="140">
        <f>VLOOKUP($D260,'[3]5D'!$C:$AY,COLUMNS($A259:F259)+36,0)</f>
        <v>118.742225554965</v>
      </c>
      <c r="K260" s="128">
        <f>VLOOKUP($D260,'[3]5D'!$C:$AY,COLUMNS($A259:G259)+36,0)</f>
        <v>132.205999656066</v>
      </c>
      <c r="L260" s="128">
        <f>VLOOKUP($D260,'[3]5D'!$C:$AY,COLUMNS($A259:H259)+36,0)</f>
        <v>104.610562709106</v>
      </c>
      <c r="M260" s="128">
        <f>VLOOKUP($D260,'[3]5D'!$C:$AY,COLUMNS($A259:I259)+36,0)</f>
        <v>104.452379991086</v>
      </c>
      <c r="N260" s="128">
        <f>VLOOKUP($D260,'[3]5D'!$C:$AY,COLUMNS($A259:J259)+36,0)</f>
        <v>103.300627331015</v>
      </c>
      <c r="O260" s="128">
        <f>VLOOKUP($D260,'[3]5D'!$C:$AY,COLUMNS($A259:K259)+36,0)</f>
        <v>100.036620018541</v>
      </c>
      <c r="P260" s="128">
        <f>VLOOKUP($D260,'[3]5D'!$C:$AY,COLUMNS($A259:L259)+36,0)</f>
        <v>97.551347891353</v>
      </c>
      <c r="Q260" s="128">
        <f>VLOOKUP($D260,'[3]5D'!$C:$AY,COLUMNS($A259:M259)+36,0)</f>
        <v>105.608899013283</v>
      </c>
    </row>
    <row r="261" spans="4:17">
      <c r="D261" s="181">
        <v>15203</v>
      </c>
      <c r="E261" s="128">
        <v>0.019440461847199</v>
      </c>
      <c r="F261" s="128">
        <f>VLOOKUP($D261,'[3]5D'!$C:$AY,COLUMNS($A260:B260)+36,0)</f>
        <v>135.572293720453</v>
      </c>
      <c r="G261" s="128">
        <f>VLOOKUP($D261,'[3]5D'!$C:$AY,COLUMNS($A260:C260)+36,0)</f>
        <v>103.659641812796</v>
      </c>
      <c r="H261" s="128">
        <f>VLOOKUP($D261,'[3]5D'!$C:$AY,COLUMNS($A260:D260)+36,0)</f>
        <v>112.251711933348</v>
      </c>
      <c r="I261" s="140">
        <f>VLOOKUP($D261,'[3]5D'!$C:$AY,COLUMNS($A260:E260)+36,0)</f>
        <v>125.046787001647</v>
      </c>
      <c r="J261" s="140">
        <f>VLOOKUP($D261,'[3]5D'!$C:$AY,COLUMNS($A260:F260)+36,0)</f>
        <v>134.621616098525</v>
      </c>
      <c r="K261" s="128">
        <f>VLOOKUP($D261,'[3]5D'!$C:$AY,COLUMNS($A260:G260)+36,0)</f>
        <v>133.058735026069</v>
      </c>
      <c r="L261" s="128">
        <f>VLOOKUP($D261,'[3]5D'!$C:$AY,COLUMNS($A260:H260)+36,0)</f>
        <v>104.359114182783</v>
      </c>
      <c r="M261" s="128">
        <f>VLOOKUP($D261,'[3]5D'!$C:$AY,COLUMNS($A260:I260)+36,0)</f>
        <v>115.502260567925</v>
      </c>
      <c r="N261" s="128">
        <f>VLOOKUP($D261,'[3]5D'!$C:$AY,COLUMNS($A260:J260)+36,0)</f>
        <v>106.563261418641</v>
      </c>
      <c r="O261" s="128">
        <f>VLOOKUP($D261,'[3]5D'!$C:$AY,COLUMNS($A260:K260)+36,0)</f>
        <v>101.742658306217</v>
      </c>
      <c r="P261" s="128">
        <f>VLOOKUP($D261,'[3]5D'!$C:$AY,COLUMNS($A260:L260)+36,0)</f>
        <v>105.116510061699</v>
      </c>
      <c r="Q261" s="128">
        <f>VLOOKUP($D261,'[3]5D'!$C:$AY,COLUMNS($A260:M260)+36,0)</f>
        <v>103.93854540832</v>
      </c>
    </row>
    <row r="262" spans="4:17">
      <c r="D262" s="181">
        <v>16100</v>
      </c>
      <c r="E262" s="128">
        <v>0.01144345818162</v>
      </c>
      <c r="F262" s="128">
        <f>VLOOKUP($D262,'[3]5D'!$C:$AY,COLUMNS($A261:B261)+36,0)</f>
        <v>146.844486590833</v>
      </c>
      <c r="G262" s="128">
        <f>VLOOKUP($D262,'[3]5D'!$C:$AY,COLUMNS($A261:C261)+36,0)</f>
        <v>131.404206067402</v>
      </c>
      <c r="H262" s="128">
        <f>VLOOKUP($D262,'[3]5D'!$C:$AY,COLUMNS($A261:D261)+36,0)</f>
        <v>145.775538968628</v>
      </c>
      <c r="I262" s="140">
        <f>VLOOKUP($D262,'[3]5D'!$C:$AY,COLUMNS($A261:E261)+36,0)</f>
        <v>133.330982806921</v>
      </c>
      <c r="J262" s="140">
        <f>VLOOKUP($D262,'[3]5D'!$C:$AY,COLUMNS($A261:F261)+36,0)</f>
        <v>130.067194571632</v>
      </c>
      <c r="K262" s="128">
        <f>VLOOKUP($D262,'[3]5D'!$C:$AY,COLUMNS($A261:G261)+36,0)</f>
        <v>135.929331786012</v>
      </c>
      <c r="L262" s="128">
        <f>VLOOKUP($D262,'[3]5D'!$C:$AY,COLUMNS($A261:H261)+36,0)</f>
        <v>120.683579106264</v>
      </c>
      <c r="M262" s="128">
        <f>VLOOKUP($D262,'[3]5D'!$C:$AY,COLUMNS($A261:I261)+36,0)</f>
        <v>123.243926491113</v>
      </c>
      <c r="N262" s="128">
        <f>VLOOKUP($D262,'[3]5D'!$C:$AY,COLUMNS($A261:J261)+36,0)</f>
        <v>119.84206245694</v>
      </c>
      <c r="O262" s="128">
        <f>VLOOKUP($D262,'[3]5D'!$C:$AY,COLUMNS($A261:K261)+36,0)</f>
        <v>129.252836204277</v>
      </c>
      <c r="P262" s="128">
        <f>VLOOKUP($D262,'[3]5D'!$C:$AY,COLUMNS($A261:L261)+36,0)</f>
        <v>125.814879637941</v>
      </c>
      <c r="Q262" s="128">
        <f>VLOOKUP($D262,'[3]5D'!$C:$AY,COLUMNS($A261:M261)+36,0)</f>
        <v>125.165797503972</v>
      </c>
    </row>
    <row r="263" spans="4:17">
      <c r="D263" s="181">
        <v>16211</v>
      </c>
      <c r="E263" s="128">
        <v>0.0261547260507914</v>
      </c>
      <c r="F263" s="128">
        <f>VLOOKUP($D263,'[3]5D'!$C:$AY,COLUMNS($A262:B262)+36,0)</f>
        <v>85.4452589331197</v>
      </c>
      <c r="G263" s="128">
        <f>VLOOKUP($D263,'[3]5D'!$C:$AY,COLUMNS($A262:C262)+36,0)</f>
        <v>83.368754683172</v>
      </c>
      <c r="H263" s="128">
        <f>VLOOKUP($D263,'[3]5D'!$C:$AY,COLUMNS($A262:D262)+36,0)</f>
        <v>91.8036251442015</v>
      </c>
      <c r="I263" s="140">
        <f>VLOOKUP($D263,'[3]5D'!$C:$AY,COLUMNS($A262:E262)+36,0)</f>
        <v>94.0174421052869</v>
      </c>
      <c r="J263" s="140">
        <f>VLOOKUP($D263,'[3]5D'!$C:$AY,COLUMNS($A262:F262)+36,0)</f>
        <v>86.2583020868389</v>
      </c>
      <c r="K263" s="128">
        <f>VLOOKUP($D263,'[3]5D'!$C:$AY,COLUMNS($A262:G262)+36,0)</f>
        <v>79.6075063992768</v>
      </c>
      <c r="L263" s="128">
        <f>VLOOKUP($D263,'[3]5D'!$C:$AY,COLUMNS($A262:H262)+36,0)</f>
        <v>85.117352033941</v>
      </c>
      <c r="M263" s="128">
        <f>VLOOKUP($D263,'[3]5D'!$C:$AY,COLUMNS($A262:I262)+36,0)</f>
        <v>88.6423007373308</v>
      </c>
      <c r="N263" s="128">
        <f>VLOOKUP($D263,'[3]5D'!$C:$AY,COLUMNS($A262:J262)+36,0)</f>
        <v>86.9962505628066</v>
      </c>
      <c r="O263" s="128">
        <f>VLOOKUP($D263,'[3]5D'!$C:$AY,COLUMNS($A262:K262)+36,0)</f>
        <v>88.6392852022291</v>
      </c>
      <c r="P263" s="128">
        <f>VLOOKUP($D263,'[3]5D'!$C:$AY,COLUMNS($A262:L262)+36,0)</f>
        <v>89.5710652844197</v>
      </c>
      <c r="Q263" s="128">
        <f>VLOOKUP($D263,'[3]5D'!$C:$AY,COLUMNS($A262:M262)+36,0)</f>
        <v>97.925534610404</v>
      </c>
    </row>
    <row r="264" spans="4:17">
      <c r="D264" s="181">
        <v>16212</v>
      </c>
      <c r="E264" s="128">
        <v>0.0292689487940163</v>
      </c>
      <c r="F264" s="128">
        <f>VLOOKUP($D264,'[3]5D'!$C:$AY,COLUMNS($A263:B263)+36,0)</f>
        <v>112.353199100347</v>
      </c>
      <c r="G264" s="128">
        <f>VLOOKUP($D264,'[3]5D'!$C:$AY,COLUMNS($A263:C263)+36,0)</f>
        <v>113.371299418632</v>
      </c>
      <c r="H264" s="128">
        <f>VLOOKUP($D264,'[3]5D'!$C:$AY,COLUMNS($A263:D263)+36,0)</f>
        <v>116.472614514954</v>
      </c>
      <c r="I264" s="140">
        <f>VLOOKUP($D264,'[3]5D'!$C:$AY,COLUMNS($A263:E263)+36,0)</f>
        <v>128.601846623619</v>
      </c>
      <c r="J264" s="140">
        <f>VLOOKUP($D264,'[3]5D'!$C:$AY,COLUMNS($A263:F263)+36,0)</f>
        <v>131.698269145235</v>
      </c>
      <c r="K264" s="128">
        <f>VLOOKUP($D264,'[3]5D'!$C:$AY,COLUMNS($A263:G263)+36,0)</f>
        <v>125.407951143651</v>
      </c>
      <c r="L264" s="128">
        <f>VLOOKUP($D264,'[3]5D'!$C:$AY,COLUMNS($A263:H263)+36,0)</f>
        <v>134.193766146916</v>
      </c>
      <c r="M264" s="128">
        <f>VLOOKUP($D264,'[3]5D'!$C:$AY,COLUMNS($A263:I263)+36,0)</f>
        <v>136.84540914984</v>
      </c>
      <c r="N264" s="128">
        <f>VLOOKUP($D264,'[3]5D'!$C:$AY,COLUMNS($A263:J263)+36,0)</f>
        <v>141.596032945229</v>
      </c>
      <c r="O264" s="128">
        <f>VLOOKUP($D264,'[3]5D'!$C:$AY,COLUMNS($A263:K263)+36,0)</f>
        <v>123.749964512272</v>
      </c>
      <c r="P264" s="128">
        <f>VLOOKUP($D264,'[3]5D'!$C:$AY,COLUMNS($A263:L263)+36,0)</f>
        <v>89.7746872140748</v>
      </c>
      <c r="Q264" s="128">
        <f>VLOOKUP($D264,'[3]5D'!$C:$AY,COLUMNS($A263:M263)+36,0)</f>
        <v>117.357591871132</v>
      </c>
    </row>
    <row r="265" spans="4:17">
      <c r="D265" s="181">
        <v>16221</v>
      </c>
      <c r="E265" s="128">
        <v>0.0862625057107039</v>
      </c>
      <c r="F265" s="128">
        <f>VLOOKUP($D265,'[3]5D'!$C:$AY,COLUMNS($A264:B264)+36,0)</f>
        <v>93.6354694943734</v>
      </c>
      <c r="G265" s="128">
        <f>VLOOKUP($D265,'[3]5D'!$C:$AY,COLUMNS($A264:C264)+36,0)</f>
        <v>102.237591896594</v>
      </c>
      <c r="H265" s="128">
        <f>VLOOKUP($D265,'[3]5D'!$C:$AY,COLUMNS($A264:D264)+36,0)</f>
        <v>85.499387126781</v>
      </c>
      <c r="I265" s="140">
        <f>VLOOKUP($D265,'[3]5D'!$C:$AY,COLUMNS($A264:E264)+36,0)</f>
        <v>89.3659481481589</v>
      </c>
      <c r="J265" s="140">
        <f>VLOOKUP($D265,'[3]5D'!$C:$AY,COLUMNS($A264:F264)+36,0)</f>
        <v>90.3144623664815</v>
      </c>
      <c r="K265" s="128">
        <f>VLOOKUP($D265,'[3]5D'!$C:$AY,COLUMNS($A264:G264)+36,0)</f>
        <v>106.181288976684</v>
      </c>
      <c r="L265" s="128">
        <f>VLOOKUP($D265,'[3]5D'!$C:$AY,COLUMNS($A264:H264)+36,0)</f>
        <v>99.9673867808692</v>
      </c>
      <c r="M265" s="128">
        <f>VLOOKUP($D265,'[3]5D'!$C:$AY,COLUMNS($A264:I264)+36,0)</f>
        <v>89.8855814486382</v>
      </c>
      <c r="N265" s="128">
        <f>VLOOKUP($D265,'[3]5D'!$C:$AY,COLUMNS($A264:J264)+36,0)</f>
        <v>97.1178717242366</v>
      </c>
      <c r="O265" s="128">
        <f>VLOOKUP($D265,'[3]5D'!$C:$AY,COLUMNS($A264:K264)+36,0)</f>
        <v>113.482438423113</v>
      </c>
      <c r="P265" s="128">
        <f>VLOOKUP($D265,'[3]5D'!$C:$AY,COLUMNS($A264:L264)+36,0)</f>
        <v>125.535270052953</v>
      </c>
      <c r="Q265" s="128">
        <f>VLOOKUP($D265,'[3]5D'!$C:$AY,COLUMNS($A264:M264)+36,0)</f>
        <v>124.740750665821</v>
      </c>
    </row>
    <row r="266" spans="4:17">
      <c r="D266" s="181">
        <v>16230</v>
      </c>
      <c r="E266" s="128">
        <v>0.0134742681000973</v>
      </c>
      <c r="F266" s="128">
        <f>VLOOKUP($D266,'[3]5D'!$C:$AY,COLUMNS($A265:B265)+36,0)</f>
        <v>209.494522176234</v>
      </c>
      <c r="G266" s="128">
        <f>VLOOKUP($D266,'[3]5D'!$C:$AY,COLUMNS($A265:C265)+36,0)</f>
        <v>283.874018951028</v>
      </c>
      <c r="H266" s="128">
        <f>VLOOKUP($D266,'[3]5D'!$C:$AY,COLUMNS($A265:D265)+36,0)</f>
        <v>193.954409377361</v>
      </c>
      <c r="I266" s="140">
        <f>VLOOKUP($D266,'[3]5D'!$C:$AY,COLUMNS($A265:E265)+36,0)</f>
        <v>197.652132809928</v>
      </c>
      <c r="J266" s="140">
        <f>VLOOKUP($D266,'[3]5D'!$C:$AY,COLUMNS($A265:F265)+36,0)</f>
        <v>200.852839484837</v>
      </c>
      <c r="K266" s="128">
        <f>VLOOKUP($D266,'[3]5D'!$C:$AY,COLUMNS($A265:G265)+36,0)</f>
        <v>248.103505847808</v>
      </c>
      <c r="L266" s="128">
        <f>VLOOKUP($D266,'[3]5D'!$C:$AY,COLUMNS($A265:H265)+36,0)</f>
        <v>182.062264470169</v>
      </c>
      <c r="M266" s="128">
        <f>VLOOKUP($D266,'[3]5D'!$C:$AY,COLUMNS($A265:I265)+36,0)</f>
        <v>193.849321781022</v>
      </c>
      <c r="N266" s="128">
        <f>VLOOKUP($D266,'[3]5D'!$C:$AY,COLUMNS($A265:J265)+36,0)</f>
        <v>211.013642386957</v>
      </c>
      <c r="O266" s="128">
        <f>VLOOKUP($D266,'[3]5D'!$C:$AY,COLUMNS($A265:K265)+36,0)</f>
        <v>300.084182743819</v>
      </c>
      <c r="P266" s="128">
        <f>VLOOKUP($D266,'[3]5D'!$C:$AY,COLUMNS($A265:L265)+36,0)</f>
        <v>436.795463787806</v>
      </c>
      <c r="Q266" s="128">
        <f>VLOOKUP($D266,'[3]5D'!$C:$AY,COLUMNS($A265:M265)+36,0)</f>
        <v>321.846199969713</v>
      </c>
    </row>
    <row r="267" spans="4:17">
      <c r="D267" s="181">
        <v>17010</v>
      </c>
      <c r="E267" s="128">
        <v>0.00414015367598249</v>
      </c>
      <c r="F267" s="128">
        <f>VLOOKUP($D267,'[3]5D'!$C:$AY,COLUMNS($A266:B266)+36,0)</f>
        <v>121.438329596163</v>
      </c>
      <c r="G267" s="128">
        <f>VLOOKUP($D267,'[3]5D'!$C:$AY,COLUMNS($A266:C266)+36,0)</f>
        <v>108.506720547971</v>
      </c>
      <c r="H267" s="128">
        <f>VLOOKUP($D267,'[3]5D'!$C:$AY,COLUMNS($A266:D266)+36,0)</f>
        <v>120.774503220269</v>
      </c>
      <c r="I267" s="140">
        <f>VLOOKUP($D267,'[3]5D'!$C:$AY,COLUMNS($A266:E266)+36,0)</f>
        <v>112.839444619754</v>
      </c>
      <c r="J267" s="140">
        <f>VLOOKUP($D267,'[3]5D'!$C:$AY,COLUMNS($A266:F266)+36,0)</f>
        <v>111.749725769327</v>
      </c>
      <c r="K267" s="128">
        <f>VLOOKUP($D267,'[3]5D'!$C:$AY,COLUMNS($A266:G266)+36,0)</f>
        <v>105.598726904105</v>
      </c>
      <c r="L267" s="128">
        <f>VLOOKUP($D267,'[3]5D'!$C:$AY,COLUMNS($A266:H266)+36,0)</f>
        <v>111.252763632882</v>
      </c>
      <c r="M267" s="128">
        <f>VLOOKUP($D267,'[3]5D'!$C:$AY,COLUMNS($A266:I266)+36,0)</f>
        <v>103.721257409725</v>
      </c>
      <c r="N267" s="128">
        <f>VLOOKUP($D267,'[3]5D'!$C:$AY,COLUMNS($A266:J266)+36,0)</f>
        <v>107.108539360957</v>
      </c>
      <c r="O267" s="128">
        <f>VLOOKUP($D267,'[3]5D'!$C:$AY,COLUMNS($A266:K266)+36,0)</f>
        <v>101.657381555649</v>
      </c>
      <c r="P267" s="128">
        <f>VLOOKUP($D267,'[3]5D'!$C:$AY,COLUMNS($A266:L266)+36,0)</f>
        <v>105.77844075904</v>
      </c>
      <c r="Q267" s="128">
        <f>VLOOKUP($D267,'[3]5D'!$C:$AY,COLUMNS($A266:M266)+36,0)</f>
        <v>119.183434785228</v>
      </c>
    </row>
    <row r="268" spans="4:17">
      <c r="D268" s="181">
        <v>17020</v>
      </c>
      <c r="E268" s="128">
        <v>0.0139371817890595</v>
      </c>
      <c r="F268" s="128">
        <f>VLOOKUP($D268,'[3]5D'!$C:$AY,COLUMNS($A267:B267)+36,0)</f>
        <v>114.732454798265</v>
      </c>
      <c r="G268" s="128">
        <f>VLOOKUP($D268,'[3]5D'!$C:$AY,COLUMNS($A267:C267)+36,0)</f>
        <v>113.797121005974</v>
      </c>
      <c r="H268" s="128">
        <f>VLOOKUP($D268,'[3]5D'!$C:$AY,COLUMNS($A267:D267)+36,0)</f>
        <v>115.344949468129</v>
      </c>
      <c r="I268" s="140">
        <f>VLOOKUP($D268,'[3]5D'!$C:$AY,COLUMNS($A267:E267)+36,0)</f>
        <v>122.779789465197</v>
      </c>
      <c r="J268" s="140">
        <f>VLOOKUP($D268,'[3]5D'!$C:$AY,COLUMNS($A267:F267)+36,0)</f>
        <v>122.419145562595</v>
      </c>
      <c r="K268" s="128">
        <f>VLOOKUP($D268,'[3]5D'!$C:$AY,COLUMNS($A267:G267)+36,0)</f>
        <v>117.885508314589</v>
      </c>
      <c r="L268" s="128">
        <f>VLOOKUP($D268,'[3]5D'!$C:$AY,COLUMNS($A267:H267)+36,0)</f>
        <v>115.589553016908</v>
      </c>
      <c r="M268" s="128">
        <f>VLOOKUP($D268,'[3]5D'!$C:$AY,COLUMNS($A267:I267)+36,0)</f>
        <v>108.847352610493</v>
      </c>
      <c r="N268" s="128">
        <f>VLOOKUP($D268,'[3]5D'!$C:$AY,COLUMNS($A267:J267)+36,0)</f>
        <v>112.390551421506</v>
      </c>
      <c r="O268" s="128">
        <f>VLOOKUP($D268,'[3]5D'!$C:$AY,COLUMNS($A267:K267)+36,0)</f>
        <v>112.639544058259</v>
      </c>
      <c r="P268" s="128">
        <f>VLOOKUP($D268,'[3]5D'!$C:$AY,COLUMNS($A267:L267)+36,0)</f>
        <v>116.214751517492</v>
      </c>
      <c r="Q268" s="128">
        <f>VLOOKUP($D268,'[3]5D'!$C:$AY,COLUMNS($A267:M267)+36,0)</f>
        <v>124.944919662403</v>
      </c>
    </row>
    <row r="269" spans="4:17">
      <c r="D269" s="181">
        <v>17091</v>
      </c>
      <c r="E269" s="128">
        <v>0.00726217242370988</v>
      </c>
      <c r="F269" s="128">
        <f>VLOOKUP($D269,'[3]5D'!$C:$AY,COLUMNS($A268:B268)+36,0)</f>
        <v>90.3487659201354</v>
      </c>
      <c r="G269" s="128">
        <f>VLOOKUP($D269,'[3]5D'!$C:$AY,COLUMNS($A268:C268)+36,0)</f>
        <v>92.8891299721716</v>
      </c>
      <c r="H269" s="128">
        <f>VLOOKUP($D269,'[3]5D'!$C:$AY,COLUMNS($A268:D268)+36,0)</f>
        <v>92.8099168952658</v>
      </c>
      <c r="I269" s="140">
        <f>VLOOKUP($D269,'[3]5D'!$C:$AY,COLUMNS($A268:E268)+36,0)</f>
        <v>93.6090645385805</v>
      </c>
      <c r="J269" s="140">
        <f>VLOOKUP($D269,'[3]5D'!$C:$AY,COLUMNS($A268:F268)+36,0)</f>
        <v>94.7769740505769</v>
      </c>
      <c r="K269" s="128">
        <f>VLOOKUP($D269,'[3]5D'!$C:$AY,COLUMNS($A268:G268)+36,0)</f>
        <v>86.5619066594573</v>
      </c>
      <c r="L269" s="128">
        <f>VLOOKUP($D269,'[3]5D'!$C:$AY,COLUMNS($A268:H268)+36,0)</f>
        <v>91.3329382109469</v>
      </c>
      <c r="M269" s="128">
        <f>VLOOKUP($D269,'[3]5D'!$C:$AY,COLUMNS($A268:I268)+36,0)</f>
        <v>95.9395300909877</v>
      </c>
      <c r="N269" s="128">
        <f>VLOOKUP($D269,'[3]5D'!$C:$AY,COLUMNS($A268:J268)+36,0)</f>
        <v>99.8549513647206</v>
      </c>
      <c r="O269" s="128">
        <f>VLOOKUP($D269,'[3]5D'!$C:$AY,COLUMNS($A268:K268)+36,0)</f>
        <v>99.0575536667582</v>
      </c>
      <c r="P269" s="128">
        <f>VLOOKUP($D269,'[3]5D'!$C:$AY,COLUMNS($A268:L268)+36,0)</f>
        <v>97.8664140494985</v>
      </c>
      <c r="Q269" s="128">
        <f>VLOOKUP($D269,'[3]5D'!$C:$AY,COLUMNS($A268:M268)+36,0)</f>
        <v>99.117105269109</v>
      </c>
    </row>
    <row r="270" spans="4:17">
      <c r="D270" s="181">
        <v>17092</v>
      </c>
      <c r="E270" s="128">
        <v>0.0121004180629611</v>
      </c>
      <c r="F270" s="128">
        <f>VLOOKUP($D270,'[3]5D'!$C:$AY,COLUMNS($A269:B269)+36,0)</f>
        <v>130.148171083356</v>
      </c>
      <c r="G270" s="128">
        <f>VLOOKUP($D270,'[3]5D'!$C:$AY,COLUMNS($A269:C269)+36,0)</f>
        <v>116.051260112569</v>
      </c>
      <c r="H270" s="128">
        <f>VLOOKUP($D270,'[3]5D'!$C:$AY,COLUMNS($A269:D269)+36,0)</f>
        <v>118.116315605314</v>
      </c>
      <c r="I270" s="140">
        <f>VLOOKUP($D270,'[3]5D'!$C:$AY,COLUMNS($A269:E269)+36,0)</f>
        <v>125.263391402906</v>
      </c>
      <c r="J270" s="140">
        <f>VLOOKUP($D270,'[3]5D'!$C:$AY,COLUMNS($A269:F269)+36,0)</f>
        <v>114.207267886482</v>
      </c>
      <c r="K270" s="128">
        <f>VLOOKUP($D270,'[3]5D'!$C:$AY,COLUMNS($A269:G269)+36,0)</f>
        <v>113.929875613707</v>
      </c>
      <c r="L270" s="128">
        <f>VLOOKUP($D270,'[3]5D'!$C:$AY,COLUMNS($A269:H269)+36,0)</f>
        <v>111.108674245961</v>
      </c>
      <c r="M270" s="128">
        <f>VLOOKUP($D270,'[3]5D'!$C:$AY,COLUMNS($A269:I269)+36,0)</f>
        <v>102.090354168483</v>
      </c>
      <c r="N270" s="128">
        <f>VLOOKUP($D270,'[3]5D'!$C:$AY,COLUMNS($A269:J269)+36,0)</f>
        <v>151.55005252806</v>
      </c>
      <c r="O270" s="128">
        <f>VLOOKUP($D270,'[3]5D'!$C:$AY,COLUMNS($A269:K269)+36,0)</f>
        <v>113.589153334333</v>
      </c>
      <c r="P270" s="128">
        <f>VLOOKUP($D270,'[3]5D'!$C:$AY,COLUMNS($A269:L269)+36,0)</f>
        <v>130.028477310437</v>
      </c>
      <c r="Q270" s="128">
        <f>VLOOKUP($D270,'[3]5D'!$C:$AY,COLUMNS($A269:M269)+36,0)</f>
        <v>154.194721631412</v>
      </c>
    </row>
    <row r="271" spans="4:17">
      <c r="D271" s="181">
        <v>17093</v>
      </c>
      <c r="E271" s="128">
        <v>0.0167033169539146</v>
      </c>
      <c r="F271" s="128">
        <f>VLOOKUP($D271,'[3]5D'!$C:$AY,COLUMNS($A270:B270)+36,0)</f>
        <v>105.920471895555</v>
      </c>
      <c r="G271" s="128">
        <f>VLOOKUP($D271,'[3]5D'!$C:$AY,COLUMNS($A270:C270)+36,0)</f>
        <v>111.6982135761</v>
      </c>
      <c r="H271" s="128">
        <f>VLOOKUP($D271,'[3]5D'!$C:$AY,COLUMNS($A270:D270)+36,0)</f>
        <v>109.555607581128</v>
      </c>
      <c r="I271" s="140">
        <f>VLOOKUP($D271,'[3]5D'!$C:$AY,COLUMNS($A270:E270)+36,0)</f>
        <v>114.328219582213</v>
      </c>
      <c r="J271" s="140">
        <f>VLOOKUP($D271,'[3]5D'!$C:$AY,COLUMNS($A270:F270)+36,0)</f>
        <v>114.751183649219</v>
      </c>
      <c r="K271" s="128">
        <f>VLOOKUP($D271,'[3]5D'!$C:$AY,COLUMNS($A270:G270)+36,0)</f>
        <v>114.451469885131</v>
      </c>
      <c r="L271" s="128">
        <f>VLOOKUP($D271,'[3]5D'!$C:$AY,COLUMNS($A270:H270)+36,0)</f>
        <v>113.903193971338</v>
      </c>
      <c r="M271" s="128">
        <f>VLOOKUP($D271,'[3]5D'!$C:$AY,COLUMNS($A270:I270)+36,0)</f>
        <v>117.046495883545</v>
      </c>
      <c r="N271" s="128">
        <f>VLOOKUP($D271,'[3]5D'!$C:$AY,COLUMNS($A270:J270)+36,0)</f>
        <v>115.999093860823</v>
      </c>
      <c r="O271" s="128">
        <f>VLOOKUP($D271,'[3]5D'!$C:$AY,COLUMNS($A270:K270)+36,0)</f>
        <v>117.342867570302</v>
      </c>
      <c r="P271" s="128">
        <f>VLOOKUP($D271,'[3]5D'!$C:$AY,COLUMNS($A270:L270)+36,0)</f>
        <v>119.693635279211</v>
      </c>
      <c r="Q271" s="128">
        <f>VLOOKUP($D271,'[3]5D'!$C:$AY,COLUMNS($A270:M270)+36,0)</f>
        <v>110.241205816518</v>
      </c>
    </row>
    <row r="272" spans="4:17">
      <c r="D272" s="181">
        <v>18110</v>
      </c>
      <c r="E272" s="128">
        <v>0.012217815360148</v>
      </c>
      <c r="F272" s="128">
        <f>VLOOKUP($D272,'[3]5D'!$C:$AY,COLUMNS($A271:B271)+36,0)</f>
        <v>108.401593073529</v>
      </c>
      <c r="G272" s="128">
        <f>VLOOKUP($D272,'[3]5D'!$C:$AY,COLUMNS($A271:C271)+36,0)</f>
        <v>102.649634420492</v>
      </c>
      <c r="H272" s="128">
        <f>VLOOKUP($D272,'[3]5D'!$C:$AY,COLUMNS($A271:D271)+36,0)</f>
        <v>100.587284132762</v>
      </c>
      <c r="I272" s="140">
        <f>VLOOKUP($D272,'[3]5D'!$C:$AY,COLUMNS($A271:E271)+36,0)</f>
        <v>103.232030150256</v>
      </c>
      <c r="J272" s="140">
        <f>VLOOKUP($D272,'[3]5D'!$C:$AY,COLUMNS($A271:F271)+36,0)</f>
        <v>103.417135154823</v>
      </c>
      <c r="K272" s="128">
        <f>VLOOKUP($D272,'[3]5D'!$C:$AY,COLUMNS($A271:G271)+36,0)</f>
        <v>120.24862275129</v>
      </c>
      <c r="L272" s="128">
        <f>VLOOKUP($D272,'[3]5D'!$C:$AY,COLUMNS($A271:H271)+36,0)</f>
        <v>118.396543224783</v>
      </c>
      <c r="M272" s="128">
        <f>VLOOKUP($D272,'[3]5D'!$C:$AY,COLUMNS($A271:I271)+36,0)</f>
        <v>111.624214154794</v>
      </c>
      <c r="N272" s="128">
        <f>VLOOKUP($D272,'[3]5D'!$C:$AY,COLUMNS($A271:J271)+36,0)</f>
        <v>108.547667732054</v>
      </c>
      <c r="O272" s="128">
        <f>VLOOKUP($D272,'[3]5D'!$C:$AY,COLUMNS($A271:K271)+36,0)</f>
        <v>110.77731807337</v>
      </c>
      <c r="P272" s="128">
        <f>VLOOKUP($D272,'[3]5D'!$C:$AY,COLUMNS($A271:L271)+36,0)</f>
        <v>116.228561368661</v>
      </c>
      <c r="Q272" s="128">
        <f>VLOOKUP($D272,'[3]5D'!$C:$AY,COLUMNS($A271:M271)+36,0)</f>
        <v>129.192882031784</v>
      </c>
    </row>
    <row r="273" spans="4:17">
      <c r="D273" s="181">
        <v>18120</v>
      </c>
      <c r="E273" s="128">
        <v>0.0171917729727403</v>
      </c>
      <c r="F273" s="128">
        <f>VLOOKUP($D273,'[3]5D'!$C:$AY,COLUMNS($A272:B272)+36,0)</f>
        <v>118.216790923724</v>
      </c>
      <c r="G273" s="128">
        <f>VLOOKUP($D273,'[3]5D'!$C:$AY,COLUMNS($A272:C272)+36,0)</f>
        <v>118.27734047459</v>
      </c>
      <c r="H273" s="128">
        <f>VLOOKUP($D273,'[3]5D'!$C:$AY,COLUMNS($A272:D272)+36,0)</f>
        <v>120.719954234909</v>
      </c>
      <c r="I273" s="140">
        <f>VLOOKUP($D273,'[3]5D'!$C:$AY,COLUMNS($A272:E272)+36,0)</f>
        <v>125.805034959536</v>
      </c>
      <c r="J273" s="140">
        <f>VLOOKUP($D273,'[3]5D'!$C:$AY,COLUMNS($A272:F272)+36,0)</f>
        <v>128.646043589298</v>
      </c>
      <c r="K273" s="128">
        <f>VLOOKUP($D273,'[3]5D'!$C:$AY,COLUMNS($A272:G272)+36,0)</f>
        <v>125.186753860607</v>
      </c>
      <c r="L273" s="128">
        <f>VLOOKUP($D273,'[3]5D'!$C:$AY,COLUMNS($A272:H272)+36,0)</f>
        <v>125.221979532436</v>
      </c>
      <c r="M273" s="128">
        <f>VLOOKUP($D273,'[3]5D'!$C:$AY,COLUMNS($A272:I272)+36,0)</f>
        <v>129.314307512636</v>
      </c>
      <c r="N273" s="128">
        <f>VLOOKUP($D273,'[3]5D'!$C:$AY,COLUMNS($A272:J272)+36,0)</f>
        <v>129.338406937131</v>
      </c>
      <c r="O273" s="128">
        <f>VLOOKUP($D273,'[3]5D'!$C:$AY,COLUMNS($A272:K272)+36,0)</f>
        <v>128.873358025732</v>
      </c>
      <c r="P273" s="128">
        <f>VLOOKUP($D273,'[3]5D'!$C:$AY,COLUMNS($A272:L272)+36,0)</f>
        <v>135.182938857112</v>
      </c>
      <c r="Q273" s="128">
        <f>VLOOKUP($D273,'[3]5D'!$C:$AY,COLUMNS($A272:M272)+36,0)</f>
        <v>139.53093314889</v>
      </c>
    </row>
    <row r="274" spans="4:17">
      <c r="D274" s="181">
        <v>19201</v>
      </c>
      <c r="E274" s="128">
        <v>0.0493629342638369</v>
      </c>
      <c r="F274" s="128">
        <f>VLOOKUP($D274,'[3]5D'!$C:$AY,COLUMNS($A273:B273)+36,0)</f>
        <v>116.274006338939</v>
      </c>
      <c r="G274" s="128">
        <f>VLOOKUP($D274,'[3]5D'!$C:$AY,COLUMNS($A273:C273)+36,0)</f>
        <v>112.226400117643</v>
      </c>
      <c r="H274" s="128">
        <f>VLOOKUP($D274,'[3]5D'!$C:$AY,COLUMNS($A273:D273)+36,0)</f>
        <v>111.835383236574</v>
      </c>
      <c r="I274" s="140">
        <f>VLOOKUP($D274,'[3]5D'!$C:$AY,COLUMNS($A273:E273)+36,0)</f>
        <v>100.292427340048</v>
      </c>
      <c r="J274" s="140">
        <f>VLOOKUP($D274,'[3]5D'!$C:$AY,COLUMNS($A273:F273)+36,0)</f>
        <v>111.131596335572</v>
      </c>
      <c r="K274" s="128">
        <f>VLOOKUP($D274,'[3]5D'!$C:$AY,COLUMNS($A273:G273)+36,0)</f>
        <v>111.09099048835</v>
      </c>
      <c r="L274" s="128">
        <f>VLOOKUP($D274,'[3]5D'!$C:$AY,COLUMNS($A273:H273)+36,0)</f>
        <v>106.556079738869</v>
      </c>
      <c r="M274" s="128">
        <f>VLOOKUP($D274,'[3]5D'!$C:$AY,COLUMNS($A273:I273)+36,0)</f>
        <v>103.107885180576</v>
      </c>
      <c r="N274" s="128">
        <f>VLOOKUP($D274,'[3]5D'!$C:$AY,COLUMNS($A273:J273)+36,0)</f>
        <v>106.556655758546</v>
      </c>
      <c r="O274" s="128">
        <f>VLOOKUP($D274,'[3]5D'!$C:$AY,COLUMNS($A273:K273)+36,0)</f>
        <v>115.171538915294</v>
      </c>
      <c r="P274" s="128">
        <f>VLOOKUP($D274,'[3]5D'!$C:$AY,COLUMNS($A273:L273)+36,0)</f>
        <v>116.253466576909</v>
      </c>
      <c r="Q274" s="128">
        <f>VLOOKUP($D274,'[3]5D'!$C:$AY,COLUMNS($A273:M273)+36,0)</f>
        <v>112.442110824997</v>
      </c>
    </row>
    <row r="275" spans="4:17">
      <c r="D275" s="181">
        <v>20111</v>
      </c>
      <c r="E275" s="128">
        <v>0.0123011142649707</v>
      </c>
      <c r="F275" s="128">
        <f>VLOOKUP($D275,'[3]5D'!$C:$AY,COLUMNS($A274:B274)+36,0)</f>
        <v>100.5272951508</v>
      </c>
      <c r="G275" s="128">
        <f>VLOOKUP($D275,'[3]5D'!$C:$AY,COLUMNS($A274:C274)+36,0)</f>
        <v>105.5113669932</v>
      </c>
      <c r="H275" s="128">
        <f>VLOOKUP($D275,'[3]5D'!$C:$AY,COLUMNS($A274:D274)+36,0)</f>
        <v>107.97446618412</v>
      </c>
      <c r="I275" s="140">
        <f>VLOOKUP($D275,'[3]5D'!$C:$AY,COLUMNS($A274:E274)+36,0)</f>
        <v>126.121961493475</v>
      </c>
      <c r="J275" s="140">
        <f>VLOOKUP($D275,'[3]5D'!$C:$AY,COLUMNS($A274:F274)+36,0)</f>
        <v>123.363519497774</v>
      </c>
      <c r="K275" s="128">
        <f>VLOOKUP($D275,'[3]5D'!$C:$AY,COLUMNS($A274:G274)+36,0)</f>
        <v>120.964488171916</v>
      </c>
      <c r="L275" s="128">
        <f>VLOOKUP($D275,'[3]5D'!$C:$AY,COLUMNS($A274:H274)+36,0)</f>
        <v>117.131455609884</v>
      </c>
      <c r="M275" s="128">
        <f>VLOOKUP($D275,'[3]5D'!$C:$AY,COLUMNS($A274:I274)+36,0)</f>
        <v>119.029439225966</v>
      </c>
      <c r="N275" s="128">
        <f>VLOOKUP($D275,'[3]5D'!$C:$AY,COLUMNS($A274:J274)+36,0)</f>
        <v>116.767536285833</v>
      </c>
      <c r="O275" s="128">
        <f>VLOOKUP($D275,'[3]5D'!$C:$AY,COLUMNS($A274:K274)+36,0)</f>
        <v>127.670938137068</v>
      </c>
      <c r="P275" s="128">
        <f>VLOOKUP($D275,'[3]5D'!$C:$AY,COLUMNS($A274:L274)+36,0)</f>
        <v>131.635859243501</v>
      </c>
      <c r="Q275" s="128">
        <f>VLOOKUP($D275,'[3]5D'!$C:$AY,COLUMNS($A274:M274)+36,0)</f>
        <v>128.869792619635</v>
      </c>
    </row>
    <row r="276" spans="4:17">
      <c r="D276" s="181">
        <v>20112</v>
      </c>
      <c r="E276" s="128">
        <v>0.0807197385618392</v>
      </c>
      <c r="F276" s="128">
        <f>VLOOKUP($D276,'[3]5D'!$C:$AY,COLUMNS($A275:B275)+36,0)</f>
        <v>110.363225728073</v>
      </c>
      <c r="G276" s="128">
        <f>VLOOKUP($D276,'[3]5D'!$C:$AY,COLUMNS($A275:C275)+36,0)</f>
        <v>114.636365597475</v>
      </c>
      <c r="H276" s="128">
        <f>VLOOKUP($D276,'[3]5D'!$C:$AY,COLUMNS($A275:D275)+36,0)</f>
        <v>118.450127489788</v>
      </c>
      <c r="I276" s="140">
        <f>VLOOKUP($D276,'[3]5D'!$C:$AY,COLUMNS($A275:E275)+36,0)</f>
        <v>112.768873993584</v>
      </c>
      <c r="J276" s="140">
        <f>VLOOKUP($D276,'[3]5D'!$C:$AY,COLUMNS($A275:F275)+36,0)</f>
        <v>113.539751575918</v>
      </c>
      <c r="K276" s="128">
        <f>VLOOKUP($D276,'[3]5D'!$C:$AY,COLUMNS($A275:G275)+36,0)</f>
        <v>117.395383264194</v>
      </c>
      <c r="L276" s="128">
        <f>VLOOKUP($D276,'[3]5D'!$C:$AY,COLUMNS($A275:H275)+36,0)</f>
        <v>122.878851305078</v>
      </c>
      <c r="M276" s="128">
        <f>VLOOKUP($D276,'[3]5D'!$C:$AY,COLUMNS($A275:I275)+36,0)</f>
        <v>120.396158979875</v>
      </c>
      <c r="N276" s="128">
        <f>VLOOKUP($D276,'[3]5D'!$C:$AY,COLUMNS($A275:J275)+36,0)</f>
        <v>118.665900722905</v>
      </c>
      <c r="O276" s="128">
        <f>VLOOKUP($D276,'[3]5D'!$C:$AY,COLUMNS($A275:K275)+36,0)</f>
        <v>123.19367880125</v>
      </c>
      <c r="P276" s="128">
        <f>VLOOKUP($D276,'[3]5D'!$C:$AY,COLUMNS($A275:L275)+36,0)</f>
        <v>104.171021294512</v>
      </c>
      <c r="Q276" s="128">
        <f>VLOOKUP($D276,'[3]5D'!$C:$AY,COLUMNS($A275:M275)+36,0)</f>
        <v>113.832368773825</v>
      </c>
    </row>
    <row r="277" spans="4:17">
      <c r="D277" s="181">
        <v>20113</v>
      </c>
      <c r="E277" s="128">
        <v>0.00385638744949772</v>
      </c>
      <c r="F277" s="128">
        <f>VLOOKUP($D277,'[3]5D'!$C:$AY,COLUMNS($A276:B276)+36,0)</f>
        <v>115.129752751219</v>
      </c>
      <c r="G277" s="128">
        <f>VLOOKUP($D277,'[3]5D'!$C:$AY,COLUMNS($A276:C276)+36,0)</f>
        <v>110.415973774262</v>
      </c>
      <c r="H277" s="128">
        <f>VLOOKUP($D277,'[3]5D'!$C:$AY,COLUMNS($A276:D276)+36,0)</f>
        <v>120.666797181531</v>
      </c>
      <c r="I277" s="140">
        <f>VLOOKUP($D277,'[3]5D'!$C:$AY,COLUMNS($A276:E276)+36,0)</f>
        <v>109.710459240864</v>
      </c>
      <c r="J277" s="140">
        <f>VLOOKUP($D277,'[3]5D'!$C:$AY,COLUMNS($A276:F276)+36,0)</f>
        <v>117.503363006148</v>
      </c>
      <c r="K277" s="128">
        <f>VLOOKUP($D277,'[3]5D'!$C:$AY,COLUMNS($A276:G276)+36,0)</f>
        <v>120.847413851394</v>
      </c>
      <c r="L277" s="128">
        <f>VLOOKUP($D277,'[3]5D'!$C:$AY,COLUMNS($A276:H276)+36,0)</f>
        <v>120.670770249131</v>
      </c>
      <c r="M277" s="128">
        <f>VLOOKUP($D277,'[3]5D'!$C:$AY,COLUMNS($A276:I276)+36,0)</f>
        <v>125.737117511293</v>
      </c>
      <c r="N277" s="128">
        <f>VLOOKUP($D277,'[3]5D'!$C:$AY,COLUMNS($A276:J276)+36,0)</f>
        <v>126.571756067623</v>
      </c>
      <c r="O277" s="128">
        <f>VLOOKUP($D277,'[3]5D'!$C:$AY,COLUMNS($A276:K276)+36,0)</f>
        <v>126.295299761448</v>
      </c>
      <c r="P277" s="128">
        <f>VLOOKUP($D277,'[3]5D'!$C:$AY,COLUMNS($A276:L276)+36,0)</f>
        <v>111.340726558054</v>
      </c>
      <c r="Q277" s="128">
        <f>VLOOKUP($D277,'[3]5D'!$C:$AY,COLUMNS($A276:M276)+36,0)</f>
        <v>114.482473353192</v>
      </c>
    </row>
    <row r="278" spans="4:17">
      <c r="D278" s="181">
        <v>20121</v>
      </c>
      <c r="E278" s="128">
        <v>0.09558949789352</v>
      </c>
      <c r="F278" s="128">
        <f>VLOOKUP($D278,'[3]5D'!$C:$AY,COLUMNS($A277:B277)+36,0)</f>
        <v>103.67242613349</v>
      </c>
      <c r="G278" s="128">
        <f>VLOOKUP($D278,'[3]5D'!$C:$AY,COLUMNS($A277:C277)+36,0)</f>
        <v>107.259612531586</v>
      </c>
      <c r="H278" s="128">
        <f>VLOOKUP($D278,'[3]5D'!$C:$AY,COLUMNS($A277:D277)+36,0)</f>
        <v>114.5034871126</v>
      </c>
      <c r="I278" s="140">
        <f>VLOOKUP($D278,'[3]5D'!$C:$AY,COLUMNS($A277:E277)+36,0)</f>
        <v>114.616910038288</v>
      </c>
      <c r="J278" s="140">
        <f>VLOOKUP($D278,'[3]5D'!$C:$AY,COLUMNS($A277:F277)+36,0)</f>
        <v>120.062437727381</v>
      </c>
      <c r="K278" s="128">
        <f>VLOOKUP($D278,'[3]5D'!$C:$AY,COLUMNS($A277:G277)+36,0)</f>
        <v>122.9899724819</v>
      </c>
      <c r="L278" s="128">
        <f>VLOOKUP($D278,'[3]5D'!$C:$AY,COLUMNS($A277:H277)+36,0)</f>
        <v>115.738034951762</v>
      </c>
      <c r="M278" s="128">
        <f>VLOOKUP($D278,'[3]5D'!$C:$AY,COLUMNS($A277:I277)+36,0)</f>
        <v>115.254043526739</v>
      </c>
      <c r="N278" s="128">
        <f>VLOOKUP($D278,'[3]5D'!$C:$AY,COLUMNS($A277:J277)+36,0)</f>
        <v>117.435511428713</v>
      </c>
      <c r="O278" s="128">
        <f>VLOOKUP($D278,'[3]5D'!$C:$AY,COLUMNS($A277:K277)+36,0)</f>
        <v>117.922354984114</v>
      </c>
      <c r="P278" s="128">
        <f>VLOOKUP($D278,'[3]5D'!$C:$AY,COLUMNS($A277:L277)+36,0)</f>
        <v>100.625717744848</v>
      </c>
      <c r="Q278" s="128">
        <f>VLOOKUP($D278,'[3]5D'!$C:$AY,COLUMNS($A277:M277)+36,0)</f>
        <v>105.048342492938</v>
      </c>
    </row>
    <row r="279" spans="4:17">
      <c r="D279" s="181">
        <v>20131</v>
      </c>
      <c r="E279" s="128">
        <v>0.0625337276012211</v>
      </c>
      <c r="F279" s="128">
        <f>VLOOKUP($D279,'[3]5D'!$C:$AY,COLUMNS($A278:B278)+36,0)</f>
        <v>111.880521364491</v>
      </c>
      <c r="G279" s="128">
        <f>VLOOKUP($D279,'[3]5D'!$C:$AY,COLUMNS($A278:C278)+36,0)</f>
        <v>110.665064301381</v>
      </c>
      <c r="H279" s="128">
        <f>VLOOKUP($D279,'[3]5D'!$C:$AY,COLUMNS($A278:D278)+36,0)</f>
        <v>114.764700966662</v>
      </c>
      <c r="I279" s="140">
        <f>VLOOKUP($D279,'[3]5D'!$C:$AY,COLUMNS($A278:E278)+36,0)</f>
        <v>114.542363911822</v>
      </c>
      <c r="J279" s="140">
        <f>VLOOKUP($D279,'[3]5D'!$C:$AY,COLUMNS($A278:F278)+36,0)</f>
        <v>121.041638215367</v>
      </c>
      <c r="K279" s="128">
        <f>VLOOKUP($D279,'[3]5D'!$C:$AY,COLUMNS($A278:G278)+36,0)</f>
        <v>120.577715164252</v>
      </c>
      <c r="L279" s="128">
        <f>VLOOKUP($D279,'[3]5D'!$C:$AY,COLUMNS($A278:H278)+36,0)</f>
        <v>120.525839980008</v>
      </c>
      <c r="M279" s="128">
        <f>VLOOKUP($D279,'[3]5D'!$C:$AY,COLUMNS($A278:I278)+36,0)</f>
        <v>117.951530335515</v>
      </c>
      <c r="N279" s="128">
        <f>VLOOKUP($D279,'[3]5D'!$C:$AY,COLUMNS($A278:J278)+36,0)</f>
        <v>119.947389037726</v>
      </c>
      <c r="O279" s="128">
        <f>VLOOKUP($D279,'[3]5D'!$C:$AY,COLUMNS($A278:K278)+36,0)</f>
        <v>117.638854807894</v>
      </c>
      <c r="P279" s="128">
        <f>VLOOKUP($D279,'[3]5D'!$C:$AY,COLUMNS($A278:L278)+36,0)</f>
        <v>114.403611299368</v>
      </c>
      <c r="Q279" s="128">
        <f>VLOOKUP($D279,'[3]5D'!$C:$AY,COLUMNS($A278:M278)+36,0)</f>
        <v>116.959159745545</v>
      </c>
    </row>
    <row r="280" spans="4:17">
      <c r="D280" s="181">
        <v>20210</v>
      </c>
      <c r="E280" s="128">
        <v>0.010205838948682</v>
      </c>
      <c r="F280" s="128">
        <f>VLOOKUP($D280,'[3]5D'!$C:$AY,COLUMNS($A279:B279)+36,0)</f>
        <v>117.615167008833</v>
      </c>
      <c r="G280" s="128">
        <f>VLOOKUP($D280,'[3]5D'!$C:$AY,COLUMNS($A279:C279)+36,0)</f>
        <v>108.846737937002</v>
      </c>
      <c r="H280" s="128">
        <f>VLOOKUP($D280,'[3]5D'!$C:$AY,COLUMNS($A279:D279)+36,0)</f>
        <v>112.251753456352</v>
      </c>
      <c r="I280" s="140">
        <f>VLOOKUP($D280,'[3]5D'!$C:$AY,COLUMNS($A279:E279)+36,0)</f>
        <v>103.317706173358</v>
      </c>
      <c r="J280" s="140">
        <f>VLOOKUP($D280,'[3]5D'!$C:$AY,COLUMNS($A279:F279)+36,0)</f>
        <v>109.943138530124</v>
      </c>
      <c r="K280" s="128">
        <f>VLOOKUP($D280,'[3]5D'!$C:$AY,COLUMNS($A279:G279)+36,0)</f>
        <v>106.93386727236</v>
      </c>
      <c r="L280" s="128">
        <f>VLOOKUP($D280,'[3]5D'!$C:$AY,COLUMNS($A279:H279)+36,0)</f>
        <v>108.421190177454</v>
      </c>
      <c r="M280" s="128">
        <f>VLOOKUP($D280,'[3]5D'!$C:$AY,COLUMNS($A279:I279)+36,0)</f>
        <v>111.1479807094</v>
      </c>
      <c r="N280" s="128">
        <f>VLOOKUP($D280,'[3]5D'!$C:$AY,COLUMNS($A279:J279)+36,0)</f>
        <v>104.813749011229</v>
      </c>
      <c r="O280" s="128">
        <f>VLOOKUP($D280,'[3]5D'!$C:$AY,COLUMNS($A279:K279)+36,0)</f>
        <v>116.303699216811</v>
      </c>
      <c r="P280" s="128">
        <f>VLOOKUP($D280,'[3]5D'!$C:$AY,COLUMNS($A279:L279)+36,0)</f>
        <v>112.222587080324</v>
      </c>
      <c r="Q280" s="128">
        <f>VLOOKUP($D280,'[3]5D'!$C:$AY,COLUMNS($A279:M279)+36,0)</f>
        <v>109.771999788715</v>
      </c>
    </row>
    <row r="281" spans="4:17">
      <c r="D281" s="181">
        <v>20221</v>
      </c>
      <c r="E281" s="128">
        <v>0.0621596569257295</v>
      </c>
      <c r="F281" s="128">
        <f>VLOOKUP($D281,'[3]5D'!$C:$AY,COLUMNS($A280:B280)+36,0)</f>
        <v>115.770502605003</v>
      </c>
      <c r="G281" s="128">
        <f>VLOOKUP($D281,'[3]5D'!$C:$AY,COLUMNS($A280:C280)+36,0)</f>
        <v>106.230604926185</v>
      </c>
      <c r="H281" s="128">
        <f>VLOOKUP($D281,'[3]5D'!$C:$AY,COLUMNS($A280:D280)+36,0)</f>
        <v>118.509654680139</v>
      </c>
      <c r="I281" s="140">
        <f>VLOOKUP($D281,'[3]5D'!$C:$AY,COLUMNS($A280:E280)+36,0)</f>
        <v>117.221947242028</v>
      </c>
      <c r="J281" s="140">
        <f>VLOOKUP($D281,'[3]5D'!$C:$AY,COLUMNS($A280:F280)+36,0)</f>
        <v>127.473274236811</v>
      </c>
      <c r="K281" s="128">
        <f>VLOOKUP($D281,'[3]5D'!$C:$AY,COLUMNS($A280:G280)+36,0)</f>
        <v>119.562964490508</v>
      </c>
      <c r="L281" s="128">
        <f>VLOOKUP($D281,'[3]5D'!$C:$AY,COLUMNS($A280:H280)+36,0)</f>
        <v>115.872501597953</v>
      </c>
      <c r="M281" s="128">
        <f>VLOOKUP($D281,'[3]5D'!$C:$AY,COLUMNS($A280:I280)+36,0)</f>
        <v>116.498632988001</v>
      </c>
      <c r="N281" s="128">
        <f>VLOOKUP($D281,'[3]5D'!$C:$AY,COLUMNS($A280:J280)+36,0)</f>
        <v>113.853071292537</v>
      </c>
      <c r="O281" s="128">
        <f>VLOOKUP($D281,'[3]5D'!$C:$AY,COLUMNS($A280:K280)+36,0)</f>
        <v>106.706425216625</v>
      </c>
      <c r="P281" s="128">
        <f>VLOOKUP($D281,'[3]5D'!$C:$AY,COLUMNS($A280:L280)+36,0)</f>
        <v>100.037109035501</v>
      </c>
      <c r="Q281" s="128">
        <f>VLOOKUP($D281,'[3]5D'!$C:$AY,COLUMNS($A280:M280)+36,0)</f>
        <v>101.670583482435</v>
      </c>
    </row>
    <row r="282" spans="4:17">
      <c r="D282" s="181">
        <v>20222</v>
      </c>
      <c r="E282" s="128">
        <v>0.000192489434284948</v>
      </c>
      <c r="F282" s="128">
        <f>VLOOKUP($D282,'[3]5D'!$C:$AY,COLUMNS($A281:B281)+36,0)</f>
        <v>115.896527123962</v>
      </c>
      <c r="G282" s="128">
        <f>VLOOKUP($D282,'[3]5D'!$C:$AY,COLUMNS($A281:C281)+36,0)</f>
        <v>112.456428560622</v>
      </c>
      <c r="H282" s="128">
        <f>VLOOKUP($D282,'[3]5D'!$C:$AY,COLUMNS($A281:D281)+36,0)</f>
        <v>114.070551237333</v>
      </c>
      <c r="I282" s="140">
        <f>VLOOKUP($D282,'[3]5D'!$C:$AY,COLUMNS($A281:E281)+36,0)</f>
        <v>114.78650239671</v>
      </c>
      <c r="J282" s="140">
        <f>VLOOKUP($D282,'[3]5D'!$C:$AY,COLUMNS($A281:F281)+36,0)</f>
        <v>111.669096023967</v>
      </c>
      <c r="K282" s="128">
        <f>VLOOKUP($D282,'[3]5D'!$C:$AY,COLUMNS($A281:G281)+36,0)</f>
        <v>108.636353111561</v>
      </c>
      <c r="L282" s="128">
        <f>VLOOKUP($D282,'[3]5D'!$C:$AY,COLUMNS($A281:H281)+36,0)</f>
        <v>112.041050881732</v>
      </c>
      <c r="M282" s="128">
        <f>VLOOKUP($D282,'[3]5D'!$C:$AY,COLUMNS($A281:I281)+36,0)</f>
        <v>103.400770110391</v>
      </c>
      <c r="N282" s="128">
        <f>VLOOKUP($D282,'[3]5D'!$C:$AY,COLUMNS($A281:J281)+36,0)</f>
        <v>111.896441240035</v>
      </c>
      <c r="O282" s="128">
        <f>VLOOKUP($D282,'[3]5D'!$C:$AY,COLUMNS($A281:K281)+36,0)</f>
        <v>111.506595863846</v>
      </c>
      <c r="P282" s="128">
        <f>VLOOKUP($D282,'[3]5D'!$C:$AY,COLUMNS($A281:L281)+36,0)</f>
        <v>110.831231565315</v>
      </c>
      <c r="Q282" s="128">
        <f>VLOOKUP($D282,'[3]5D'!$C:$AY,COLUMNS($A281:M281)+36,0)</f>
        <v>112.621265583024</v>
      </c>
    </row>
    <row r="283" spans="4:17">
      <c r="D283" s="181">
        <v>20231</v>
      </c>
      <c r="E283" s="128">
        <v>0.0240970171155188</v>
      </c>
      <c r="F283" s="128">
        <f>VLOOKUP($D283,'[3]5D'!$C:$AY,COLUMNS($A282:B282)+36,0)</f>
        <v>114.38366725838</v>
      </c>
      <c r="G283" s="128">
        <f>VLOOKUP($D283,'[3]5D'!$C:$AY,COLUMNS($A282:C282)+36,0)</f>
        <v>100.883280719261</v>
      </c>
      <c r="H283" s="128">
        <f>VLOOKUP($D283,'[3]5D'!$C:$AY,COLUMNS($A282:D282)+36,0)</f>
        <v>106.84624687812</v>
      </c>
      <c r="I283" s="140">
        <f>VLOOKUP($D283,'[3]5D'!$C:$AY,COLUMNS($A282:E282)+36,0)</f>
        <v>97.2836119417134</v>
      </c>
      <c r="J283" s="140">
        <f>VLOOKUP($D283,'[3]5D'!$C:$AY,COLUMNS($A282:F282)+36,0)</f>
        <v>108.786145757809</v>
      </c>
      <c r="K283" s="128">
        <f>VLOOKUP($D283,'[3]5D'!$C:$AY,COLUMNS($A282:G282)+36,0)</f>
        <v>108.11889201134</v>
      </c>
      <c r="L283" s="128">
        <f>VLOOKUP($D283,'[3]5D'!$C:$AY,COLUMNS($A282:H282)+36,0)</f>
        <v>112.266569271999</v>
      </c>
      <c r="M283" s="128">
        <f>VLOOKUP($D283,'[3]5D'!$C:$AY,COLUMNS($A282:I282)+36,0)</f>
        <v>103.126355261522</v>
      </c>
      <c r="N283" s="128">
        <f>VLOOKUP($D283,'[3]5D'!$C:$AY,COLUMNS($A282:J282)+36,0)</f>
        <v>108.89387602015</v>
      </c>
      <c r="O283" s="128">
        <f>VLOOKUP($D283,'[3]5D'!$C:$AY,COLUMNS($A282:K282)+36,0)</f>
        <v>109.347019499182</v>
      </c>
      <c r="P283" s="128">
        <f>VLOOKUP($D283,'[3]5D'!$C:$AY,COLUMNS($A282:L282)+36,0)</f>
        <v>97.2013737791026</v>
      </c>
      <c r="Q283" s="128">
        <f>VLOOKUP($D283,'[3]5D'!$C:$AY,COLUMNS($A282:M282)+36,0)</f>
        <v>102.402507604946</v>
      </c>
    </row>
    <row r="284" spans="4:17">
      <c r="D284" s="181">
        <v>20232</v>
      </c>
      <c r="E284" s="128">
        <v>0.0236078684813958</v>
      </c>
      <c r="F284" s="128">
        <f>VLOOKUP($D284,'[3]5D'!$C:$AY,COLUMNS($A283:B283)+36,0)</f>
        <v>108.95021903002</v>
      </c>
      <c r="G284" s="128">
        <f>VLOOKUP($D284,'[3]5D'!$C:$AY,COLUMNS($A283:C283)+36,0)</f>
        <v>104.084063893133</v>
      </c>
      <c r="H284" s="128">
        <f>VLOOKUP($D284,'[3]5D'!$C:$AY,COLUMNS($A283:D283)+36,0)</f>
        <v>108.087507441604</v>
      </c>
      <c r="I284" s="140">
        <f>VLOOKUP($D284,'[3]5D'!$C:$AY,COLUMNS($A283:E283)+36,0)</f>
        <v>105.484878592837</v>
      </c>
      <c r="J284" s="140">
        <f>VLOOKUP($D284,'[3]5D'!$C:$AY,COLUMNS($A283:F283)+36,0)</f>
        <v>108.795039225023</v>
      </c>
      <c r="K284" s="128">
        <f>VLOOKUP($D284,'[3]5D'!$C:$AY,COLUMNS($A283:G283)+36,0)</f>
        <v>111.425436637496</v>
      </c>
      <c r="L284" s="128">
        <f>VLOOKUP($D284,'[3]5D'!$C:$AY,COLUMNS($A283:H283)+36,0)</f>
        <v>112.639468874152</v>
      </c>
      <c r="M284" s="128">
        <f>VLOOKUP($D284,'[3]5D'!$C:$AY,COLUMNS($A283:I283)+36,0)</f>
        <v>111.41421260506</v>
      </c>
      <c r="N284" s="128">
        <f>VLOOKUP($D284,'[3]5D'!$C:$AY,COLUMNS($A283:J283)+36,0)</f>
        <v>113.51200234991</v>
      </c>
      <c r="O284" s="128">
        <f>VLOOKUP($D284,'[3]5D'!$C:$AY,COLUMNS($A283:K283)+36,0)</f>
        <v>121.458729436462</v>
      </c>
      <c r="P284" s="128">
        <f>VLOOKUP($D284,'[3]5D'!$C:$AY,COLUMNS($A283:L283)+36,0)</f>
        <v>90.8143274976449</v>
      </c>
      <c r="Q284" s="128">
        <f>VLOOKUP($D284,'[3]5D'!$C:$AY,COLUMNS($A283:M283)+36,0)</f>
        <v>99.4920298748762</v>
      </c>
    </row>
    <row r="285" spans="4:17">
      <c r="D285" s="181">
        <v>20291</v>
      </c>
      <c r="E285" s="128">
        <v>0.011261380147919</v>
      </c>
      <c r="F285" s="128">
        <f>VLOOKUP($D285,'[3]5D'!$C:$AY,COLUMNS($A284:B284)+36,0)</f>
        <v>105.250061945001</v>
      </c>
      <c r="G285" s="128">
        <f>VLOOKUP($D285,'[3]5D'!$C:$AY,COLUMNS($A284:C284)+36,0)</f>
        <v>107.85522642305</v>
      </c>
      <c r="H285" s="128">
        <f>VLOOKUP($D285,'[3]5D'!$C:$AY,COLUMNS($A284:D284)+36,0)</f>
        <v>112.793053012838</v>
      </c>
      <c r="I285" s="140">
        <f>VLOOKUP($D285,'[3]5D'!$C:$AY,COLUMNS($A284:E284)+36,0)</f>
        <v>113.21579172495</v>
      </c>
      <c r="J285" s="140">
        <f>VLOOKUP($D285,'[3]5D'!$C:$AY,COLUMNS($A284:F284)+36,0)</f>
        <v>109.73576883753</v>
      </c>
      <c r="K285" s="128">
        <f>VLOOKUP($D285,'[3]5D'!$C:$AY,COLUMNS($A284:G284)+36,0)</f>
        <v>113.715432360678</v>
      </c>
      <c r="L285" s="128">
        <f>VLOOKUP($D285,'[3]5D'!$C:$AY,COLUMNS($A284:H284)+36,0)</f>
        <v>111.061668782665</v>
      </c>
      <c r="M285" s="128">
        <f>VLOOKUP($D285,'[3]5D'!$C:$AY,COLUMNS($A284:I284)+36,0)</f>
        <v>114.312206710721</v>
      </c>
      <c r="N285" s="128">
        <f>VLOOKUP($D285,'[3]5D'!$C:$AY,COLUMNS($A284:J284)+36,0)</f>
        <v>128.681096756584</v>
      </c>
      <c r="O285" s="128">
        <f>VLOOKUP($D285,'[3]5D'!$C:$AY,COLUMNS($A284:K284)+36,0)</f>
        <v>118.056761222888</v>
      </c>
      <c r="P285" s="128">
        <f>VLOOKUP($D285,'[3]5D'!$C:$AY,COLUMNS($A284:L284)+36,0)</f>
        <v>118.983543954967</v>
      </c>
      <c r="Q285" s="128">
        <f>VLOOKUP($D285,'[3]5D'!$C:$AY,COLUMNS($A284:M284)+36,0)</f>
        <v>128.760581571171</v>
      </c>
    </row>
    <row r="286" spans="4:17">
      <c r="D286" s="181">
        <v>20299</v>
      </c>
      <c r="E286" s="128">
        <v>0.0485941110775516</v>
      </c>
      <c r="F286" s="128">
        <f>VLOOKUP($D286,'[3]5D'!$C:$AY,COLUMNS($A285:B285)+36,0)</f>
        <v>110.836805616208</v>
      </c>
      <c r="G286" s="128">
        <f>VLOOKUP($D286,'[3]5D'!$C:$AY,COLUMNS($A285:C285)+36,0)</f>
        <v>109.454364910199</v>
      </c>
      <c r="H286" s="128">
        <f>VLOOKUP($D286,'[3]5D'!$C:$AY,COLUMNS($A285:D285)+36,0)</f>
        <v>116.218684589793</v>
      </c>
      <c r="I286" s="140">
        <f>VLOOKUP($D286,'[3]5D'!$C:$AY,COLUMNS($A285:E285)+36,0)</f>
        <v>113.32734699331</v>
      </c>
      <c r="J286" s="140">
        <f>VLOOKUP($D286,'[3]5D'!$C:$AY,COLUMNS($A285:F285)+36,0)</f>
        <v>116.897891431866</v>
      </c>
      <c r="K286" s="128">
        <f>VLOOKUP($D286,'[3]5D'!$C:$AY,COLUMNS($A285:G285)+36,0)</f>
        <v>118.268798741134</v>
      </c>
      <c r="L286" s="128">
        <f>VLOOKUP($D286,'[3]5D'!$C:$AY,COLUMNS($A285:H285)+36,0)</f>
        <v>114.310967814894</v>
      </c>
      <c r="M286" s="128">
        <f>VLOOKUP($D286,'[3]5D'!$C:$AY,COLUMNS($A285:I285)+36,0)</f>
        <v>115.997823512382</v>
      </c>
      <c r="N286" s="128">
        <f>VLOOKUP($D286,'[3]5D'!$C:$AY,COLUMNS($A285:J285)+36,0)</f>
        <v>122.541604556304</v>
      </c>
      <c r="O286" s="128">
        <f>VLOOKUP($D286,'[3]5D'!$C:$AY,COLUMNS($A285:K285)+36,0)</f>
        <v>120.768650255266</v>
      </c>
      <c r="P286" s="128">
        <f>VLOOKUP($D286,'[3]5D'!$C:$AY,COLUMNS($A285:L285)+36,0)</f>
        <v>109.35964245094</v>
      </c>
      <c r="Q286" s="128">
        <f>VLOOKUP($D286,'[3]5D'!$C:$AY,COLUMNS($A285:M285)+36,0)</f>
        <v>110.986920885398</v>
      </c>
    </row>
    <row r="287" spans="4:17">
      <c r="D287" s="181">
        <v>21001</v>
      </c>
      <c r="E287" s="128">
        <v>0.227521455873091</v>
      </c>
      <c r="F287" s="128">
        <f>VLOOKUP($D287,'[3]5D'!$C:$AY,COLUMNS($A286:B286)+36,0)</f>
        <v>91.7224263336091</v>
      </c>
      <c r="G287" s="128">
        <f>VLOOKUP($D287,'[3]5D'!$C:$AY,COLUMNS($A286:C286)+36,0)</f>
        <v>107.629213371724</v>
      </c>
      <c r="H287" s="128">
        <f>VLOOKUP($D287,'[3]5D'!$C:$AY,COLUMNS($A286:D286)+36,0)</f>
        <v>109.444599037343</v>
      </c>
      <c r="I287" s="140">
        <f>VLOOKUP($D287,'[3]5D'!$C:$AY,COLUMNS($A286:E286)+36,0)</f>
        <v>121.368896275169</v>
      </c>
      <c r="J287" s="140">
        <f>VLOOKUP($D287,'[3]5D'!$C:$AY,COLUMNS($A286:F286)+36,0)</f>
        <v>132.537585752261</v>
      </c>
      <c r="K287" s="128">
        <f>VLOOKUP($D287,'[3]5D'!$C:$AY,COLUMNS($A286:G286)+36,0)</f>
        <v>100.27937460151</v>
      </c>
      <c r="L287" s="128">
        <f>VLOOKUP($D287,'[3]5D'!$C:$AY,COLUMNS($A286:H286)+36,0)</f>
        <v>119.368838745412</v>
      </c>
      <c r="M287" s="128">
        <f>VLOOKUP($D287,'[3]5D'!$C:$AY,COLUMNS($A286:I286)+36,0)</f>
        <v>118.015694527301</v>
      </c>
      <c r="N287" s="128">
        <f>VLOOKUP($D287,'[3]5D'!$C:$AY,COLUMNS($A286:J286)+36,0)</f>
        <v>131.190263697931</v>
      </c>
      <c r="O287" s="128">
        <f>VLOOKUP($D287,'[3]5D'!$C:$AY,COLUMNS($A286:K286)+36,0)</f>
        <v>127.951835687088</v>
      </c>
      <c r="P287" s="128">
        <f>VLOOKUP($D287,'[3]5D'!$C:$AY,COLUMNS($A286:L286)+36,0)</f>
        <v>114.916945265997</v>
      </c>
      <c r="Q287" s="128">
        <f>VLOOKUP($D287,'[3]5D'!$C:$AY,COLUMNS($A286:M286)+36,0)</f>
        <v>114.25115011439</v>
      </c>
    </row>
    <row r="288" spans="4:17">
      <c r="D288" s="181">
        <v>22111</v>
      </c>
      <c r="E288" s="128">
        <v>0.0130367147253626</v>
      </c>
      <c r="F288" s="128">
        <f>VLOOKUP($D288,'[3]5D'!$C:$AY,COLUMNS($A287:B287)+36,0)</f>
        <v>102.013769617923</v>
      </c>
      <c r="G288" s="128">
        <f>VLOOKUP($D288,'[3]5D'!$C:$AY,COLUMNS($A287:C287)+36,0)</f>
        <v>104.248294075831</v>
      </c>
      <c r="H288" s="128">
        <f>VLOOKUP($D288,'[3]5D'!$C:$AY,COLUMNS($A287:D287)+36,0)</f>
        <v>101.423910343584</v>
      </c>
      <c r="I288" s="140">
        <f>VLOOKUP($D288,'[3]5D'!$C:$AY,COLUMNS($A287:E287)+36,0)</f>
        <v>101.403431312879</v>
      </c>
      <c r="J288" s="140">
        <f>VLOOKUP($D288,'[3]5D'!$C:$AY,COLUMNS($A287:F287)+36,0)</f>
        <v>105.214358562584</v>
      </c>
      <c r="K288" s="128">
        <f>VLOOKUP($D288,'[3]5D'!$C:$AY,COLUMNS($A287:G287)+36,0)</f>
        <v>106.006068922272</v>
      </c>
      <c r="L288" s="128">
        <f>VLOOKUP($D288,'[3]5D'!$C:$AY,COLUMNS($A287:H287)+36,0)</f>
        <v>104.655461789428</v>
      </c>
      <c r="M288" s="128">
        <f>VLOOKUP($D288,'[3]5D'!$C:$AY,COLUMNS($A287:I287)+36,0)</f>
        <v>113.676203617065</v>
      </c>
      <c r="N288" s="128">
        <f>VLOOKUP($D288,'[3]5D'!$C:$AY,COLUMNS($A287:J287)+36,0)</f>
        <v>116.591467108618</v>
      </c>
      <c r="O288" s="128">
        <f>VLOOKUP($D288,'[3]5D'!$C:$AY,COLUMNS($A287:K287)+36,0)</f>
        <v>123.734528671547</v>
      </c>
      <c r="P288" s="128">
        <f>VLOOKUP($D288,'[3]5D'!$C:$AY,COLUMNS($A287:L287)+36,0)</f>
        <v>134.83704595789</v>
      </c>
      <c r="Q288" s="128">
        <f>VLOOKUP($D288,'[3]5D'!$C:$AY,COLUMNS($A287:M287)+36,0)</f>
        <v>135.572829309427</v>
      </c>
    </row>
    <row r="289" spans="4:17">
      <c r="D289" s="181">
        <v>22112</v>
      </c>
      <c r="E289" s="128">
        <v>0.0817075489416861</v>
      </c>
      <c r="F289" s="128">
        <f>VLOOKUP($D289,'[3]5D'!$C:$AY,COLUMNS($A288:B288)+36,0)</f>
        <v>100.692833705131</v>
      </c>
      <c r="G289" s="128">
        <f>VLOOKUP($D289,'[3]5D'!$C:$AY,COLUMNS($A288:C288)+36,0)</f>
        <v>97.1063032908921</v>
      </c>
      <c r="H289" s="128">
        <f>VLOOKUP($D289,'[3]5D'!$C:$AY,COLUMNS($A288:D288)+36,0)</f>
        <v>102.973930132724</v>
      </c>
      <c r="I289" s="140">
        <f>VLOOKUP($D289,'[3]5D'!$C:$AY,COLUMNS($A288:E288)+36,0)</f>
        <v>96.3812395554946</v>
      </c>
      <c r="J289" s="140">
        <f>VLOOKUP($D289,'[3]5D'!$C:$AY,COLUMNS($A288:F288)+36,0)</f>
        <v>92.3996857612075</v>
      </c>
      <c r="K289" s="128">
        <f>VLOOKUP($D289,'[3]5D'!$C:$AY,COLUMNS($A288:G288)+36,0)</f>
        <v>95.9265440579279</v>
      </c>
      <c r="L289" s="128">
        <f>VLOOKUP($D289,'[3]5D'!$C:$AY,COLUMNS($A288:H288)+36,0)</f>
        <v>101.307615441783</v>
      </c>
      <c r="M289" s="128">
        <f>VLOOKUP($D289,'[3]5D'!$C:$AY,COLUMNS($A288:I288)+36,0)</f>
        <v>106.079233111063</v>
      </c>
      <c r="N289" s="128">
        <f>VLOOKUP($D289,'[3]5D'!$C:$AY,COLUMNS($A288:J288)+36,0)</f>
        <v>104.898611254317</v>
      </c>
      <c r="O289" s="128">
        <f>VLOOKUP($D289,'[3]5D'!$C:$AY,COLUMNS($A288:K288)+36,0)</f>
        <v>104.43072774768</v>
      </c>
      <c r="P289" s="128">
        <f>VLOOKUP($D289,'[3]5D'!$C:$AY,COLUMNS($A288:L288)+36,0)</f>
        <v>86.4021828245203</v>
      </c>
      <c r="Q289" s="128">
        <f>VLOOKUP($D289,'[3]5D'!$C:$AY,COLUMNS($A288:M288)+36,0)</f>
        <v>96.4553276984901</v>
      </c>
    </row>
    <row r="290" spans="4:17">
      <c r="D290" s="181">
        <v>22192</v>
      </c>
      <c r="E290" s="128">
        <v>0.0216824365883567</v>
      </c>
      <c r="F290" s="128">
        <f>VLOOKUP($D290,'[3]5D'!$C:$AY,COLUMNS($A289:B289)+36,0)</f>
        <v>114.855625483034</v>
      </c>
      <c r="G290" s="128">
        <f>VLOOKUP($D290,'[3]5D'!$C:$AY,COLUMNS($A289:C289)+36,0)</f>
        <v>102.961420086502</v>
      </c>
      <c r="H290" s="128">
        <f>VLOOKUP($D290,'[3]5D'!$C:$AY,COLUMNS($A289:D289)+36,0)</f>
        <v>117.664947621427</v>
      </c>
      <c r="I290" s="140">
        <f>VLOOKUP($D290,'[3]5D'!$C:$AY,COLUMNS($A289:E289)+36,0)</f>
        <v>115.796494023635</v>
      </c>
      <c r="J290" s="140">
        <f>VLOOKUP($D290,'[3]5D'!$C:$AY,COLUMNS($A289:F289)+36,0)</f>
        <v>119.64353002694</v>
      </c>
      <c r="K290" s="128">
        <f>VLOOKUP($D290,'[3]5D'!$C:$AY,COLUMNS($A289:G289)+36,0)</f>
        <v>110.161845797073</v>
      </c>
      <c r="L290" s="128">
        <f>VLOOKUP($D290,'[3]5D'!$C:$AY,COLUMNS($A289:H289)+36,0)</f>
        <v>122.228394898057</v>
      </c>
      <c r="M290" s="128">
        <f>VLOOKUP($D290,'[3]5D'!$C:$AY,COLUMNS($A289:I289)+36,0)</f>
        <v>121.214167278658</v>
      </c>
      <c r="N290" s="128">
        <f>VLOOKUP($D290,'[3]5D'!$C:$AY,COLUMNS($A289:J289)+36,0)</f>
        <v>118.546715481851</v>
      </c>
      <c r="O290" s="128">
        <f>VLOOKUP($D290,'[3]5D'!$C:$AY,COLUMNS($A289:K289)+36,0)</f>
        <v>123.225260908751</v>
      </c>
      <c r="P290" s="128">
        <f>VLOOKUP($D290,'[3]5D'!$C:$AY,COLUMNS($A289:L289)+36,0)</f>
        <v>108.420915447081</v>
      </c>
      <c r="Q290" s="128">
        <f>VLOOKUP($D290,'[3]5D'!$C:$AY,COLUMNS($A289:M289)+36,0)</f>
        <v>124.48784642439</v>
      </c>
    </row>
    <row r="291" spans="4:17">
      <c r="D291" s="181">
        <v>22193</v>
      </c>
      <c r="E291" s="128">
        <v>0.0300899279965411</v>
      </c>
      <c r="F291" s="128">
        <f>VLOOKUP($D291,'[3]5D'!$C:$AY,COLUMNS($A290:B290)+36,0)</f>
        <v>105.79992495596</v>
      </c>
      <c r="G291" s="128">
        <f>VLOOKUP($D291,'[3]5D'!$C:$AY,COLUMNS($A290:C290)+36,0)</f>
        <v>104.530608356194</v>
      </c>
      <c r="H291" s="128">
        <f>VLOOKUP($D291,'[3]5D'!$C:$AY,COLUMNS($A290:D290)+36,0)</f>
        <v>121.692565201236</v>
      </c>
      <c r="I291" s="140">
        <f>VLOOKUP($D291,'[3]5D'!$C:$AY,COLUMNS($A290:E290)+36,0)</f>
        <v>118.478252636883</v>
      </c>
      <c r="J291" s="140">
        <f>VLOOKUP($D291,'[3]5D'!$C:$AY,COLUMNS($A290:F290)+36,0)</f>
        <v>116.557800327939</v>
      </c>
      <c r="K291" s="128">
        <f>VLOOKUP($D291,'[3]5D'!$C:$AY,COLUMNS($A290:G290)+36,0)</f>
        <v>126.507798945521</v>
      </c>
      <c r="L291" s="128">
        <f>VLOOKUP($D291,'[3]5D'!$C:$AY,COLUMNS($A290:H290)+36,0)</f>
        <v>124.012251854321</v>
      </c>
      <c r="M291" s="128">
        <f>VLOOKUP($D291,'[3]5D'!$C:$AY,COLUMNS($A290:I290)+36,0)</f>
        <v>124.808071878288</v>
      </c>
      <c r="N291" s="128">
        <f>VLOOKUP($D291,'[3]5D'!$C:$AY,COLUMNS($A290:J290)+36,0)</f>
        <v>128.339034013229</v>
      </c>
      <c r="O291" s="128">
        <f>VLOOKUP($D291,'[3]5D'!$C:$AY,COLUMNS($A290:K290)+36,0)</f>
        <v>118.325184489</v>
      </c>
      <c r="P291" s="128">
        <f>VLOOKUP($D291,'[3]5D'!$C:$AY,COLUMNS($A290:L290)+36,0)</f>
        <v>97.692350262115</v>
      </c>
      <c r="Q291" s="128">
        <f>VLOOKUP($D291,'[3]5D'!$C:$AY,COLUMNS($A290:M290)+36,0)</f>
        <v>98.8552944662176</v>
      </c>
    </row>
    <row r="292" spans="4:17">
      <c r="D292" s="181">
        <v>22199</v>
      </c>
      <c r="E292" s="128">
        <v>0.0128052879645744</v>
      </c>
      <c r="F292" s="128">
        <f>VLOOKUP($D292,'[3]5D'!$C:$AY,COLUMNS($A291:B291)+36,0)</f>
        <v>109.509647449439</v>
      </c>
      <c r="G292" s="128">
        <f>VLOOKUP($D292,'[3]5D'!$C:$AY,COLUMNS($A291:C291)+36,0)</f>
        <v>110.181181434995</v>
      </c>
      <c r="H292" s="128">
        <f>VLOOKUP($D292,'[3]5D'!$C:$AY,COLUMNS($A291:D291)+36,0)</f>
        <v>112.314854619284</v>
      </c>
      <c r="I292" s="140">
        <f>VLOOKUP($D292,'[3]5D'!$C:$AY,COLUMNS($A291:E291)+36,0)</f>
        <v>117.697324927157</v>
      </c>
      <c r="J292" s="140">
        <f>VLOOKUP($D292,'[3]5D'!$C:$AY,COLUMNS($A291:F291)+36,0)</f>
        <v>114.551034141458</v>
      </c>
      <c r="K292" s="128">
        <f>VLOOKUP($D292,'[3]5D'!$C:$AY,COLUMNS($A291:G291)+36,0)</f>
        <v>109.68624089977</v>
      </c>
      <c r="L292" s="128">
        <f>VLOOKUP($D292,'[3]5D'!$C:$AY,COLUMNS($A291:H291)+36,0)</f>
        <v>112.710616361208</v>
      </c>
      <c r="M292" s="128">
        <f>VLOOKUP($D292,'[3]5D'!$C:$AY,COLUMNS($A291:I291)+36,0)</f>
        <v>119.40233310745</v>
      </c>
      <c r="N292" s="128">
        <f>VLOOKUP($D292,'[3]5D'!$C:$AY,COLUMNS($A291:J291)+36,0)</f>
        <v>120.119739250167</v>
      </c>
      <c r="O292" s="128">
        <f>VLOOKUP($D292,'[3]5D'!$C:$AY,COLUMNS($A291:K291)+36,0)</f>
        <v>115.722275808538</v>
      </c>
      <c r="P292" s="128">
        <f>VLOOKUP($D292,'[3]5D'!$C:$AY,COLUMNS($A291:L291)+36,0)</f>
        <v>111.39405903333</v>
      </c>
      <c r="Q292" s="128">
        <f>VLOOKUP($D292,'[3]5D'!$C:$AY,COLUMNS($A291:M291)+36,0)</f>
        <v>117.390270553345</v>
      </c>
    </row>
    <row r="293" spans="4:17">
      <c r="D293" s="181">
        <v>22201</v>
      </c>
      <c r="E293" s="128">
        <v>0.0762140352770076</v>
      </c>
      <c r="F293" s="128">
        <f>VLOOKUP($D293,'[3]5D'!$C:$AY,COLUMNS($A292:B292)+36,0)</f>
        <v>107.148187085322</v>
      </c>
      <c r="G293" s="128">
        <f>VLOOKUP($D293,'[3]5D'!$C:$AY,COLUMNS($A292:C292)+36,0)</f>
        <v>105.928855439667</v>
      </c>
      <c r="H293" s="128">
        <f>VLOOKUP($D293,'[3]5D'!$C:$AY,COLUMNS($A292:D292)+36,0)</f>
        <v>90.884075623073</v>
      </c>
      <c r="I293" s="140">
        <f>VLOOKUP($D293,'[3]5D'!$C:$AY,COLUMNS($A292:E292)+36,0)</f>
        <v>89.5681039728111</v>
      </c>
      <c r="J293" s="140">
        <f>VLOOKUP($D293,'[3]5D'!$C:$AY,COLUMNS($A292:F292)+36,0)</f>
        <v>116.211932439025</v>
      </c>
      <c r="K293" s="128">
        <f>VLOOKUP($D293,'[3]5D'!$C:$AY,COLUMNS($A292:G292)+36,0)</f>
        <v>109.968273254834</v>
      </c>
      <c r="L293" s="128">
        <f>VLOOKUP($D293,'[3]5D'!$C:$AY,COLUMNS($A292:H292)+36,0)</f>
        <v>110.593950945364</v>
      </c>
      <c r="M293" s="128">
        <f>VLOOKUP($D293,'[3]5D'!$C:$AY,COLUMNS($A292:I292)+36,0)</f>
        <v>111.367496670082</v>
      </c>
      <c r="N293" s="128">
        <f>VLOOKUP($D293,'[3]5D'!$C:$AY,COLUMNS($A292:J292)+36,0)</f>
        <v>113.306607108885</v>
      </c>
      <c r="O293" s="128">
        <f>VLOOKUP($D293,'[3]5D'!$C:$AY,COLUMNS($A292:K292)+36,0)</f>
        <v>124.386855766121</v>
      </c>
      <c r="P293" s="128">
        <f>VLOOKUP($D293,'[3]5D'!$C:$AY,COLUMNS($A292:L292)+36,0)</f>
        <v>125.405633000011</v>
      </c>
      <c r="Q293" s="128">
        <f>VLOOKUP($D293,'[3]5D'!$C:$AY,COLUMNS($A292:M292)+36,0)</f>
        <v>124.141858181116</v>
      </c>
    </row>
    <row r="294" spans="4:17">
      <c r="D294" s="181">
        <v>22202</v>
      </c>
      <c r="E294" s="128">
        <v>0.034992979327169</v>
      </c>
      <c r="F294" s="128">
        <f>VLOOKUP($D294,'[3]5D'!$C:$AY,COLUMNS($A293:B293)+36,0)</f>
        <v>107.128720482216</v>
      </c>
      <c r="G294" s="128">
        <f>VLOOKUP($D294,'[3]5D'!$C:$AY,COLUMNS($A293:C293)+36,0)</f>
        <v>110.295232811554</v>
      </c>
      <c r="H294" s="128">
        <f>VLOOKUP($D294,'[3]5D'!$C:$AY,COLUMNS($A293:D293)+36,0)</f>
        <v>89.6613439708422</v>
      </c>
      <c r="I294" s="140">
        <f>VLOOKUP($D294,'[3]5D'!$C:$AY,COLUMNS($A293:E293)+36,0)</f>
        <v>93.1417150412378</v>
      </c>
      <c r="J294" s="140">
        <f>VLOOKUP($D294,'[3]5D'!$C:$AY,COLUMNS($A293:F293)+36,0)</f>
        <v>106.94623985543</v>
      </c>
      <c r="K294" s="128">
        <f>VLOOKUP($D294,'[3]5D'!$C:$AY,COLUMNS($A293:G293)+36,0)</f>
        <v>94.4841120205741</v>
      </c>
      <c r="L294" s="128">
        <f>VLOOKUP($D294,'[3]5D'!$C:$AY,COLUMNS($A293:H293)+36,0)</f>
        <v>106.84869242532</v>
      </c>
      <c r="M294" s="128">
        <f>VLOOKUP($D294,'[3]5D'!$C:$AY,COLUMNS($A293:I293)+36,0)</f>
        <v>113.873128226952</v>
      </c>
      <c r="N294" s="128">
        <f>VLOOKUP($D294,'[3]5D'!$C:$AY,COLUMNS($A293:J293)+36,0)</f>
        <v>114.665659555377</v>
      </c>
      <c r="O294" s="128">
        <f>VLOOKUP($D294,'[3]5D'!$C:$AY,COLUMNS($A293:K293)+36,0)</f>
        <v>113.409712780283</v>
      </c>
      <c r="P294" s="128">
        <f>VLOOKUP($D294,'[3]5D'!$C:$AY,COLUMNS($A293:L293)+36,0)</f>
        <v>113.67386633681</v>
      </c>
      <c r="Q294" s="128">
        <f>VLOOKUP($D294,'[3]5D'!$C:$AY,COLUMNS($A293:M293)+36,0)</f>
        <v>120.720235105666</v>
      </c>
    </row>
    <row r="295" spans="4:17">
      <c r="D295" s="181">
        <v>22203</v>
      </c>
      <c r="E295" s="128">
        <v>0.0574205861101799</v>
      </c>
      <c r="F295" s="128">
        <f>VLOOKUP($D295,'[3]5D'!$C:$AY,COLUMNS($A294:B294)+36,0)</f>
        <v>109.612682898528</v>
      </c>
      <c r="G295" s="128">
        <f>VLOOKUP($D295,'[3]5D'!$C:$AY,COLUMNS($A294:C294)+36,0)</f>
        <v>104.564886405912</v>
      </c>
      <c r="H295" s="128">
        <f>VLOOKUP($D295,'[3]5D'!$C:$AY,COLUMNS($A294:D294)+36,0)</f>
        <v>114.063074522481</v>
      </c>
      <c r="I295" s="140">
        <f>VLOOKUP($D295,'[3]5D'!$C:$AY,COLUMNS($A294:E294)+36,0)</f>
        <v>110.581799175169</v>
      </c>
      <c r="J295" s="140">
        <f>VLOOKUP($D295,'[3]5D'!$C:$AY,COLUMNS($A294:F294)+36,0)</f>
        <v>113.210558087398</v>
      </c>
      <c r="K295" s="128">
        <f>VLOOKUP($D295,'[3]5D'!$C:$AY,COLUMNS($A294:G294)+36,0)</f>
        <v>110.379217173416</v>
      </c>
      <c r="L295" s="128">
        <f>VLOOKUP($D295,'[3]5D'!$C:$AY,COLUMNS($A294:H294)+36,0)</f>
        <v>110.468256022868</v>
      </c>
      <c r="M295" s="128">
        <f>VLOOKUP($D295,'[3]5D'!$C:$AY,COLUMNS($A294:I294)+36,0)</f>
        <v>111.732386462322</v>
      </c>
      <c r="N295" s="128">
        <f>VLOOKUP($D295,'[3]5D'!$C:$AY,COLUMNS($A294:J294)+36,0)</f>
        <v>116.467824549769</v>
      </c>
      <c r="O295" s="128">
        <f>VLOOKUP($D295,'[3]5D'!$C:$AY,COLUMNS($A294:K294)+36,0)</f>
        <v>116.202256972399</v>
      </c>
      <c r="P295" s="128">
        <f>VLOOKUP($D295,'[3]5D'!$C:$AY,COLUMNS($A294:L294)+36,0)</f>
        <v>99.2299651226708</v>
      </c>
      <c r="Q295" s="128">
        <f>VLOOKUP($D295,'[3]5D'!$C:$AY,COLUMNS($A294:M294)+36,0)</f>
        <v>103.275740504564</v>
      </c>
    </row>
    <row r="296" spans="4:17">
      <c r="D296" s="181">
        <v>22204</v>
      </c>
      <c r="E296" s="128">
        <v>0.11523726781006</v>
      </c>
      <c r="F296" s="128">
        <f>VLOOKUP($D296,'[3]5D'!$C:$AY,COLUMNS($A295:B295)+36,0)</f>
        <v>110.047703612086</v>
      </c>
      <c r="G296" s="128">
        <f>VLOOKUP($D296,'[3]5D'!$C:$AY,COLUMNS($A295:C295)+36,0)</f>
        <v>111.208245002578</v>
      </c>
      <c r="H296" s="128">
        <f>VLOOKUP($D296,'[3]5D'!$C:$AY,COLUMNS($A295:D295)+36,0)</f>
        <v>111.827017390477</v>
      </c>
      <c r="I296" s="140">
        <f>VLOOKUP($D296,'[3]5D'!$C:$AY,COLUMNS($A295:E295)+36,0)</f>
        <v>109.187905010733</v>
      </c>
      <c r="J296" s="140">
        <f>VLOOKUP($D296,'[3]5D'!$C:$AY,COLUMNS($A295:F295)+36,0)</f>
        <v>105.616733012109</v>
      </c>
      <c r="K296" s="128">
        <f>VLOOKUP($D296,'[3]5D'!$C:$AY,COLUMNS($A295:G295)+36,0)</f>
        <v>112.071712659917</v>
      </c>
      <c r="L296" s="128">
        <f>VLOOKUP($D296,'[3]5D'!$C:$AY,COLUMNS($A295:H295)+36,0)</f>
        <v>112.442310177224</v>
      </c>
      <c r="M296" s="128">
        <f>VLOOKUP($D296,'[3]5D'!$C:$AY,COLUMNS($A295:I295)+36,0)</f>
        <v>113.839988384286</v>
      </c>
      <c r="N296" s="128">
        <f>VLOOKUP($D296,'[3]5D'!$C:$AY,COLUMNS($A295:J295)+36,0)</f>
        <v>116.833802840895</v>
      </c>
      <c r="O296" s="128">
        <f>VLOOKUP($D296,'[3]5D'!$C:$AY,COLUMNS($A295:K295)+36,0)</f>
        <v>117.528137917768</v>
      </c>
      <c r="P296" s="128">
        <f>VLOOKUP($D296,'[3]5D'!$C:$AY,COLUMNS($A295:L295)+36,0)</f>
        <v>119.498033627866</v>
      </c>
      <c r="Q296" s="128">
        <f>VLOOKUP($D296,'[3]5D'!$C:$AY,COLUMNS($A295:M295)+36,0)</f>
        <v>119.939587962901</v>
      </c>
    </row>
    <row r="297" spans="4:17">
      <c r="D297" s="181">
        <v>22205</v>
      </c>
      <c r="E297" s="128">
        <v>0.0199819021529787</v>
      </c>
      <c r="F297" s="128">
        <f>VLOOKUP($D297,'[3]5D'!$C:$AY,COLUMNS($A296:B296)+36,0)</f>
        <v>96.1219720412858</v>
      </c>
      <c r="G297" s="128">
        <f>VLOOKUP($D297,'[3]5D'!$C:$AY,COLUMNS($A296:C296)+36,0)</f>
        <v>96.2945518926946</v>
      </c>
      <c r="H297" s="128">
        <f>VLOOKUP($D297,'[3]5D'!$C:$AY,COLUMNS($A296:D296)+36,0)</f>
        <v>103.583761792457</v>
      </c>
      <c r="I297" s="140">
        <f>VLOOKUP($D297,'[3]5D'!$C:$AY,COLUMNS($A296:E296)+36,0)</f>
        <v>99.4988545508233</v>
      </c>
      <c r="J297" s="140">
        <f>VLOOKUP($D297,'[3]5D'!$C:$AY,COLUMNS($A296:F296)+36,0)</f>
        <v>113.326654771987</v>
      </c>
      <c r="K297" s="128">
        <f>VLOOKUP($D297,'[3]5D'!$C:$AY,COLUMNS($A296:G296)+36,0)</f>
        <v>129.690926548149</v>
      </c>
      <c r="L297" s="128">
        <f>VLOOKUP($D297,'[3]5D'!$C:$AY,COLUMNS($A296:H296)+36,0)</f>
        <v>127.449428470388</v>
      </c>
      <c r="M297" s="128">
        <f>VLOOKUP($D297,'[3]5D'!$C:$AY,COLUMNS($A296:I296)+36,0)</f>
        <v>105.483751003765</v>
      </c>
      <c r="N297" s="128">
        <f>VLOOKUP($D297,'[3]5D'!$C:$AY,COLUMNS($A296:J296)+36,0)</f>
        <v>107.043822199538</v>
      </c>
      <c r="O297" s="128">
        <f>VLOOKUP($D297,'[3]5D'!$C:$AY,COLUMNS($A296:K296)+36,0)</f>
        <v>109.44822007595</v>
      </c>
      <c r="P297" s="128">
        <f>VLOOKUP($D297,'[3]5D'!$C:$AY,COLUMNS($A296:L296)+36,0)</f>
        <v>109.025971884561</v>
      </c>
      <c r="Q297" s="128">
        <f>VLOOKUP($D297,'[3]5D'!$C:$AY,COLUMNS($A296:M296)+36,0)</f>
        <v>95.418228338664</v>
      </c>
    </row>
    <row r="298" spans="4:17">
      <c r="D298" s="181">
        <v>22209</v>
      </c>
      <c r="E298" s="128">
        <v>0.0771754847478459</v>
      </c>
      <c r="F298" s="128">
        <f>VLOOKUP($D298,'[3]5D'!$C:$AY,COLUMNS($A297:B297)+36,0)</f>
        <v>98.4756257634008</v>
      </c>
      <c r="G298" s="128">
        <f>VLOOKUP($D298,'[3]5D'!$C:$AY,COLUMNS($A297:C297)+36,0)</f>
        <v>103.54633569141</v>
      </c>
      <c r="H298" s="128">
        <f>VLOOKUP($D298,'[3]5D'!$C:$AY,COLUMNS($A297:D297)+36,0)</f>
        <v>101.911367548809</v>
      </c>
      <c r="I298" s="140">
        <f>VLOOKUP($D298,'[3]5D'!$C:$AY,COLUMNS($A297:E297)+36,0)</f>
        <v>96.699837483855</v>
      </c>
      <c r="J298" s="140">
        <f>VLOOKUP($D298,'[3]5D'!$C:$AY,COLUMNS($A297:F297)+36,0)</f>
        <v>100.533398498792</v>
      </c>
      <c r="K298" s="128">
        <f>VLOOKUP($D298,'[3]5D'!$C:$AY,COLUMNS($A297:G297)+36,0)</f>
        <v>113.75209624149</v>
      </c>
      <c r="L298" s="128">
        <f>VLOOKUP($D298,'[3]5D'!$C:$AY,COLUMNS($A297:H297)+36,0)</f>
        <v>121.272595437323</v>
      </c>
      <c r="M298" s="128">
        <f>VLOOKUP($D298,'[3]5D'!$C:$AY,COLUMNS($A297:I297)+36,0)</f>
        <v>121.310085800769</v>
      </c>
      <c r="N298" s="128">
        <f>VLOOKUP($D298,'[3]5D'!$C:$AY,COLUMNS($A297:J297)+36,0)</f>
        <v>122.69427691843</v>
      </c>
      <c r="O298" s="128">
        <f>VLOOKUP($D298,'[3]5D'!$C:$AY,COLUMNS($A297:K297)+36,0)</f>
        <v>125.72411556505</v>
      </c>
      <c r="P298" s="128">
        <f>VLOOKUP($D298,'[3]5D'!$C:$AY,COLUMNS($A297:L297)+36,0)</f>
        <v>123.364947129857</v>
      </c>
      <c r="Q298" s="128">
        <f>VLOOKUP($D298,'[3]5D'!$C:$AY,COLUMNS($A297:M297)+36,0)</f>
        <v>124.500751012585</v>
      </c>
    </row>
    <row r="299" spans="4:17">
      <c r="D299" s="181">
        <v>23101</v>
      </c>
      <c r="E299" s="128">
        <v>0.0111422321019399</v>
      </c>
      <c r="F299" s="128">
        <f>VLOOKUP($D299,'[3]5D'!$C:$AY,COLUMNS($A298:B298)+36,0)</f>
        <v>124.011112446502</v>
      </c>
      <c r="G299" s="128">
        <f>VLOOKUP($D299,'[3]5D'!$C:$AY,COLUMNS($A298:C298)+36,0)</f>
        <v>115.825347267189</v>
      </c>
      <c r="H299" s="128">
        <f>VLOOKUP($D299,'[3]5D'!$C:$AY,COLUMNS($A298:D298)+36,0)</f>
        <v>111.699317721827</v>
      </c>
      <c r="I299" s="140">
        <f>VLOOKUP($D299,'[3]5D'!$C:$AY,COLUMNS($A298:E298)+36,0)</f>
        <v>119.842538526191</v>
      </c>
      <c r="J299" s="140">
        <f>VLOOKUP($D299,'[3]5D'!$C:$AY,COLUMNS($A298:F298)+36,0)</f>
        <v>123.32096050597</v>
      </c>
      <c r="K299" s="128">
        <f>VLOOKUP($D299,'[3]5D'!$C:$AY,COLUMNS($A298:G298)+36,0)</f>
        <v>128.214125892559</v>
      </c>
      <c r="L299" s="128">
        <f>VLOOKUP($D299,'[3]5D'!$C:$AY,COLUMNS($A298:H298)+36,0)</f>
        <v>122.149355106939</v>
      </c>
      <c r="M299" s="128">
        <f>VLOOKUP($D299,'[3]5D'!$C:$AY,COLUMNS($A298:I298)+36,0)</f>
        <v>127.536051961073</v>
      </c>
      <c r="N299" s="128">
        <f>VLOOKUP($D299,'[3]5D'!$C:$AY,COLUMNS($A298:J298)+36,0)</f>
        <v>135.876182031682</v>
      </c>
      <c r="O299" s="128">
        <f>VLOOKUP($D299,'[3]5D'!$C:$AY,COLUMNS($A298:K298)+36,0)</f>
        <v>129.530346629996</v>
      </c>
      <c r="P299" s="128">
        <f>VLOOKUP($D299,'[3]5D'!$C:$AY,COLUMNS($A298:L298)+36,0)</f>
        <v>132.694095190678</v>
      </c>
      <c r="Q299" s="128">
        <f>VLOOKUP($D299,'[3]5D'!$C:$AY,COLUMNS($A298:M298)+36,0)</f>
        <v>139.082392164772</v>
      </c>
    </row>
    <row r="300" spans="4:17">
      <c r="D300" s="181">
        <v>23109</v>
      </c>
      <c r="E300" s="128">
        <v>0.238871528058418</v>
      </c>
      <c r="F300" s="128">
        <f>VLOOKUP($D300,'[3]5D'!$C:$AY,COLUMNS($A299:B299)+36,0)</f>
        <v>118.20340663891</v>
      </c>
      <c r="G300" s="128">
        <f>VLOOKUP($D300,'[3]5D'!$C:$AY,COLUMNS($A299:C299)+36,0)</f>
        <v>122.962957794172</v>
      </c>
      <c r="H300" s="128">
        <f>VLOOKUP($D300,'[3]5D'!$C:$AY,COLUMNS($A299:D299)+36,0)</f>
        <v>131.487206025881</v>
      </c>
      <c r="I300" s="140">
        <f>VLOOKUP($D300,'[3]5D'!$C:$AY,COLUMNS($A299:E299)+36,0)</f>
        <v>131.804857554987</v>
      </c>
      <c r="J300" s="140">
        <f>VLOOKUP($D300,'[3]5D'!$C:$AY,COLUMNS($A299:F299)+36,0)</f>
        <v>139.315774878822</v>
      </c>
      <c r="K300" s="128">
        <f>VLOOKUP($D300,'[3]5D'!$C:$AY,COLUMNS($A299:G299)+36,0)</f>
        <v>133.95581456589</v>
      </c>
      <c r="L300" s="128">
        <f>VLOOKUP($D300,'[3]5D'!$C:$AY,COLUMNS($A299:H299)+36,0)</f>
        <v>140.631584343126</v>
      </c>
      <c r="M300" s="128">
        <f>VLOOKUP($D300,'[3]5D'!$C:$AY,COLUMNS($A299:I299)+36,0)</f>
        <v>137.713294694284</v>
      </c>
      <c r="N300" s="128">
        <f>VLOOKUP($D300,'[3]5D'!$C:$AY,COLUMNS($A299:J299)+36,0)</f>
        <v>129.203710133744</v>
      </c>
      <c r="O300" s="128">
        <f>VLOOKUP($D300,'[3]5D'!$C:$AY,COLUMNS($A299:K299)+36,0)</f>
        <v>124.205853896054</v>
      </c>
      <c r="P300" s="128">
        <f>VLOOKUP($D300,'[3]5D'!$C:$AY,COLUMNS($A299:L299)+36,0)</f>
        <v>122.43998004852</v>
      </c>
      <c r="Q300" s="128">
        <f>VLOOKUP($D300,'[3]5D'!$C:$AY,COLUMNS($A299:M299)+36,0)</f>
        <v>119.938005176841</v>
      </c>
    </row>
    <row r="301" spans="4:17">
      <c r="D301" s="181">
        <v>23921</v>
      </c>
      <c r="E301" s="128">
        <v>0.0698254728527457</v>
      </c>
      <c r="F301" s="128">
        <f>VLOOKUP($D301,'[3]5D'!$C:$AY,COLUMNS($A300:B300)+36,0)</f>
        <v>125.662278594166</v>
      </c>
      <c r="G301" s="128">
        <f>VLOOKUP($D301,'[3]5D'!$C:$AY,COLUMNS($A300:C300)+36,0)</f>
        <v>104.517910473939</v>
      </c>
      <c r="H301" s="128">
        <f>VLOOKUP($D301,'[3]5D'!$C:$AY,COLUMNS($A300:D300)+36,0)</f>
        <v>130.195412604918</v>
      </c>
      <c r="I301" s="140">
        <f>VLOOKUP($D301,'[3]5D'!$C:$AY,COLUMNS($A300:E300)+36,0)</f>
        <v>119.538949009974</v>
      </c>
      <c r="J301" s="140">
        <f>VLOOKUP($D301,'[3]5D'!$C:$AY,COLUMNS($A300:F300)+36,0)</f>
        <v>121.700239456899</v>
      </c>
      <c r="K301" s="128">
        <f>VLOOKUP($D301,'[3]5D'!$C:$AY,COLUMNS($A300:G300)+36,0)</f>
        <v>118.343969376967</v>
      </c>
      <c r="L301" s="128">
        <f>VLOOKUP($D301,'[3]5D'!$C:$AY,COLUMNS($A300:H300)+36,0)</f>
        <v>125.424200949001</v>
      </c>
      <c r="M301" s="128">
        <f>VLOOKUP($D301,'[3]5D'!$C:$AY,COLUMNS($A300:I300)+36,0)</f>
        <v>125.998504799206</v>
      </c>
      <c r="N301" s="128">
        <f>VLOOKUP($D301,'[3]5D'!$C:$AY,COLUMNS($A300:J300)+36,0)</f>
        <v>122.246712819999</v>
      </c>
      <c r="O301" s="128">
        <f>VLOOKUP($D301,'[3]5D'!$C:$AY,COLUMNS($A300:K300)+36,0)</f>
        <v>121.144137413516</v>
      </c>
      <c r="P301" s="128">
        <f>VLOOKUP($D301,'[3]5D'!$C:$AY,COLUMNS($A300:L300)+36,0)</f>
        <v>108.401857060914</v>
      </c>
      <c r="Q301" s="128">
        <f>VLOOKUP($D301,'[3]5D'!$C:$AY,COLUMNS($A300:M300)+36,0)</f>
        <v>105.603860231266</v>
      </c>
    </row>
    <row r="302" spans="4:17">
      <c r="D302" s="181">
        <v>23930</v>
      </c>
      <c r="E302" s="128">
        <v>0.0281115866407732</v>
      </c>
      <c r="F302" s="128">
        <f>VLOOKUP($D302,'[3]5D'!$C:$AY,COLUMNS($A301:B301)+36,0)</f>
        <v>106.447477271</v>
      </c>
      <c r="G302" s="128">
        <f>VLOOKUP($D302,'[3]5D'!$C:$AY,COLUMNS($A301:C301)+36,0)</f>
        <v>101.570637542067</v>
      </c>
      <c r="H302" s="128">
        <f>VLOOKUP($D302,'[3]5D'!$C:$AY,COLUMNS($A301:D301)+36,0)</f>
        <v>107.560157807234</v>
      </c>
      <c r="I302" s="140">
        <f>VLOOKUP($D302,'[3]5D'!$C:$AY,COLUMNS($A301:E301)+36,0)</f>
        <v>111.257833818424</v>
      </c>
      <c r="J302" s="140">
        <f>VLOOKUP($D302,'[3]5D'!$C:$AY,COLUMNS($A301:F301)+36,0)</f>
        <v>110.681854411924</v>
      </c>
      <c r="K302" s="128">
        <f>VLOOKUP($D302,'[3]5D'!$C:$AY,COLUMNS($A301:G301)+36,0)</f>
        <v>114.383066234059</v>
      </c>
      <c r="L302" s="128">
        <f>VLOOKUP($D302,'[3]5D'!$C:$AY,COLUMNS($A301:H301)+36,0)</f>
        <v>106.499914050038</v>
      </c>
      <c r="M302" s="128">
        <f>VLOOKUP($D302,'[3]5D'!$C:$AY,COLUMNS($A301:I301)+36,0)</f>
        <v>101.804616194609</v>
      </c>
      <c r="N302" s="128">
        <f>VLOOKUP($D302,'[3]5D'!$C:$AY,COLUMNS($A301:J301)+36,0)</f>
        <v>91.0063763014804</v>
      </c>
      <c r="O302" s="128">
        <f>VLOOKUP($D302,'[3]5D'!$C:$AY,COLUMNS($A301:K301)+36,0)</f>
        <v>94.2346346150222</v>
      </c>
      <c r="P302" s="128">
        <f>VLOOKUP($D302,'[3]5D'!$C:$AY,COLUMNS($A301:L301)+36,0)</f>
        <v>92.7352153845035</v>
      </c>
      <c r="Q302" s="128">
        <f>VLOOKUP($D302,'[3]5D'!$C:$AY,COLUMNS($A301:M301)+36,0)</f>
        <v>94.4176591306245</v>
      </c>
    </row>
    <row r="303" spans="4:17">
      <c r="D303" s="181">
        <v>23941</v>
      </c>
      <c r="E303" s="128">
        <v>0.00668250081560789</v>
      </c>
      <c r="F303" s="128">
        <f>VLOOKUP($D303,'[3]5D'!$C:$AY,COLUMNS($A302:B302)+36,0)</f>
        <v>106.80045727936</v>
      </c>
      <c r="G303" s="128">
        <f>VLOOKUP($D303,'[3]5D'!$C:$AY,COLUMNS($A302:C302)+36,0)</f>
        <v>103.158405858584</v>
      </c>
      <c r="H303" s="128">
        <f>VLOOKUP($D303,'[3]5D'!$C:$AY,COLUMNS($A302:D302)+36,0)</f>
        <v>116.505346964127</v>
      </c>
      <c r="I303" s="140">
        <f>VLOOKUP($D303,'[3]5D'!$C:$AY,COLUMNS($A302:E302)+36,0)</f>
        <v>106.687688615786</v>
      </c>
      <c r="J303" s="140">
        <f>VLOOKUP($D303,'[3]5D'!$C:$AY,COLUMNS($A302:F302)+36,0)</f>
        <v>111.61482613475</v>
      </c>
      <c r="K303" s="128">
        <f>VLOOKUP($D303,'[3]5D'!$C:$AY,COLUMNS($A302:G302)+36,0)</f>
        <v>126.791597892176</v>
      </c>
      <c r="L303" s="128">
        <f>VLOOKUP($D303,'[3]5D'!$C:$AY,COLUMNS($A302:H302)+36,0)</f>
        <v>121.94946866149</v>
      </c>
      <c r="M303" s="128">
        <f>VLOOKUP($D303,'[3]5D'!$C:$AY,COLUMNS($A302:I302)+36,0)</f>
        <v>126.013716608648</v>
      </c>
      <c r="N303" s="128">
        <f>VLOOKUP($D303,'[3]5D'!$C:$AY,COLUMNS($A302:J302)+36,0)</f>
        <v>136.335626089949</v>
      </c>
      <c r="O303" s="128">
        <f>VLOOKUP($D303,'[3]5D'!$C:$AY,COLUMNS($A302:K302)+36,0)</f>
        <v>149.536958643572</v>
      </c>
      <c r="P303" s="128">
        <f>VLOOKUP($D303,'[3]5D'!$C:$AY,COLUMNS($A302:L302)+36,0)</f>
        <v>127.414499722605</v>
      </c>
      <c r="Q303" s="128">
        <f>VLOOKUP($D303,'[3]5D'!$C:$AY,COLUMNS($A302:M302)+36,0)</f>
        <v>129.650822154959</v>
      </c>
    </row>
    <row r="304" spans="4:17">
      <c r="D304" s="181">
        <v>23942</v>
      </c>
      <c r="E304" s="128">
        <v>0.176825209282053</v>
      </c>
      <c r="F304" s="128">
        <f>VLOOKUP($D304,'[3]5D'!$C:$AY,COLUMNS($A303:B303)+36,0)</f>
        <v>113.95126600144</v>
      </c>
      <c r="G304" s="128">
        <f>VLOOKUP($D304,'[3]5D'!$C:$AY,COLUMNS($A303:C303)+36,0)</f>
        <v>113.538639682829</v>
      </c>
      <c r="H304" s="128">
        <f>VLOOKUP($D304,'[3]5D'!$C:$AY,COLUMNS($A303:D303)+36,0)</f>
        <v>116.509226080517</v>
      </c>
      <c r="I304" s="140">
        <f>VLOOKUP($D304,'[3]5D'!$C:$AY,COLUMNS($A303:E303)+36,0)</f>
        <v>119.333127767551</v>
      </c>
      <c r="J304" s="140">
        <f>VLOOKUP($D304,'[3]5D'!$C:$AY,COLUMNS($A303:F303)+36,0)</f>
        <v>123.63728532965</v>
      </c>
      <c r="K304" s="128">
        <f>VLOOKUP($D304,'[3]5D'!$C:$AY,COLUMNS($A303:G303)+36,0)</f>
        <v>118.395921175476</v>
      </c>
      <c r="L304" s="128">
        <f>VLOOKUP($D304,'[3]5D'!$C:$AY,COLUMNS($A303:H303)+36,0)</f>
        <v>110.249216403397</v>
      </c>
      <c r="M304" s="128">
        <f>VLOOKUP($D304,'[3]5D'!$C:$AY,COLUMNS($A303:I303)+36,0)</f>
        <v>110.068825092801</v>
      </c>
      <c r="N304" s="128">
        <f>VLOOKUP($D304,'[3]5D'!$C:$AY,COLUMNS($A303:J303)+36,0)</f>
        <v>108.997742297762</v>
      </c>
      <c r="O304" s="128">
        <f>VLOOKUP($D304,'[3]5D'!$C:$AY,COLUMNS($A303:K303)+36,0)</f>
        <v>107.273478902023</v>
      </c>
      <c r="P304" s="128">
        <f>VLOOKUP($D304,'[3]5D'!$C:$AY,COLUMNS($A303:L303)+36,0)</f>
        <v>100.180843741911</v>
      </c>
      <c r="Q304" s="128">
        <f>VLOOKUP($D304,'[3]5D'!$C:$AY,COLUMNS($A303:M303)+36,0)</f>
        <v>110.410670313737</v>
      </c>
    </row>
    <row r="305" spans="4:17">
      <c r="D305" s="181">
        <v>23951</v>
      </c>
      <c r="E305" s="128">
        <v>0.0154153111197572</v>
      </c>
      <c r="F305" s="128">
        <f>VLOOKUP($D305,'[3]5D'!$C:$AY,COLUMNS($A304:B304)+36,0)</f>
        <v>103.278788227098</v>
      </c>
      <c r="G305" s="128">
        <f>VLOOKUP($D305,'[3]5D'!$C:$AY,COLUMNS($A304:C304)+36,0)</f>
        <v>88.9595084643576</v>
      </c>
      <c r="H305" s="128">
        <f>VLOOKUP($D305,'[3]5D'!$C:$AY,COLUMNS($A304:D304)+36,0)</f>
        <v>107.537077277891</v>
      </c>
      <c r="I305" s="140">
        <f>VLOOKUP($D305,'[3]5D'!$C:$AY,COLUMNS($A304:E304)+36,0)</f>
        <v>106.997174854059</v>
      </c>
      <c r="J305" s="140">
        <f>VLOOKUP($D305,'[3]5D'!$C:$AY,COLUMNS($A304:F304)+36,0)</f>
        <v>112.427922057389</v>
      </c>
      <c r="K305" s="128">
        <f>VLOOKUP($D305,'[3]5D'!$C:$AY,COLUMNS($A304:G304)+36,0)</f>
        <v>112.172608290744</v>
      </c>
      <c r="L305" s="128">
        <f>VLOOKUP($D305,'[3]5D'!$C:$AY,COLUMNS($A304:H304)+36,0)</f>
        <v>118.92031755606</v>
      </c>
      <c r="M305" s="128">
        <f>VLOOKUP($D305,'[3]5D'!$C:$AY,COLUMNS($A304:I304)+36,0)</f>
        <v>119.24254535823</v>
      </c>
      <c r="N305" s="128">
        <f>VLOOKUP($D305,'[3]5D'!$C:$AY,COLUMNS($A304:J304)+36,0)</f>
        <v>96.7184241744634</v>
      </c>
      <c r="O305" s="128">
        <f>VLOOKUP($D305,'[3]5D'!$C:$AY,COLUMNS($A304:K304)+36,0)</f>
        <v>111.599962870871</v>
      </c>
      <c r="P305" s="128">
        <f>VLOOKUP($D305,'[3]5D'!$C:$AY,COLUMNS($A304:L304)+36,0)</f>
        <v>126.914426701922</v>
      </c>
      <c r="Q305" s="128">
        <f>VLOOKUP($D305,'[3]5D'!$C:$AY,COLUMNS($A304:M304)+36,0)</f>
        <v>130.82945090398</v>
      </c>
    </row>
    <row r="306" spans="4:17">
      <c r="D306" s="181">
        <v>23952</v>
      </c>
      <c r="E306" s="128">
        <v>0.063907583325848</v>
      </c>
      <c r="F306" s="128">
        <f>VLOOKUP($D306,'[3]5D'!$C:$AY,COLUMNS($A305:B305)+36,0)</f>
        <v>97.3695208268126</v>
      </c>
      <c r="G306" s="128">
        <f>VLOOKUP($D306,'[3]5D'!$C:$AY,COLUMNS($A305:C305)+36,0)</f>
        <v>95.5788628058599</v>
      </c>
      <c r="H306" s="128">
        <f>VLOOKUP($D306,'[3]5D'!$C:$AY,COLUMNS($A305:D305)+36,0)</f>
        <v>113.06581215549</v>
      </c>
      <c r="I306" s="140">
        <f>VLOOKUP($D306,'[3]5D'!$C:$AY,COLUMNS($A305:E305)+36,0)</f>
        <v>109.287566262408</v>
      </c>
      <c r="J306" s="140">
        <f>VLOOKUP($D306,'[3]5D'!$C:$AY,COLUMNS($A305:F305)+36,0)</f>
        <v>104.017914523658</v>
      </c>
      <c r="K306" s="128">
        <f>VLOOKUP($D306,'[3]5D'!$C:$AY,COLUMNS($A305:G305)+36,0)</f>
        <v>106.290422112848</v>
      </c>
      <c r="L306" s="128">
        <f>VLOOKUP($D306,'[3]5D'!$C:$AY,COLUMNS($A305:H305)+36,0)</f>
        <v>105.720479877363</v>
      </c>
      <c r="M306" s="128">
        <f>VLOOKUP($D306,'[3]5D'!$C:$AY,COLUMNS($A305:I305)+36,0)</f>
        <v>99.7164844638049</v>
      </c>
      <c r="N306" s="128">
        <f>VLOOKUP($D306,'[3]5D'!$C:$AY,COLUMNS($A305:J305)+36,0)</f>
        <v>93.3132661135773</v>
      </c>
      <c r="O306" s="128">
        <f>VLOOKUP($D306,'[3]5D'!$C:$AY,COLUMNS($A305:K305)+36,0)</f>
        <v>100.003413145102</v>
      </c>
      <c r="P306" s="128">
        <f>VLOOKUP($D306,'[3]5D'!$C:$AY,COLUMNS($A305:L305)+36,0)</f>
        <v>113.250287184737</v>
      </c>
      <c r="Q306" s="128">
        <f>VLOOKUP($D306,'[3]5D'!$C:$AY,COLUMNS($A305:M305)+36,0)</f>
        <v>119.659475518737</v>
      </c>
    </row>
    <row r="307" spans="4:17">
      <c r="D307" s="181">
        <v>23953</v>
      </c>
      <c r="E307" s="128">
        <v>0.335270861204006</v>
      </c>
      <c r="F307" s="128">
        <f>VLOOKUP($D307,'[3]5D'!$C:$AY,COLUMNS($A306:B306)+36,0)</f>
        <v>108.921096781169</v>
      </c>
      <c r="G307" s="128">
        <f>VLOOKUP($D307,'[3]5D'!$C:$AY,COLUMNS($A306:C306)+36,0)</f>
        <v>89.896596582822</v>
      </c>
      <c r="H307" s="128">
        <f>VLOOKUP($D307,'[3]5D'!$C:$AY,COLUMNS($A306:D306)+36,0)</f>
        <v>89.1936054490244</v>
      </c>
      <c r="I307" s="140">
        <f>VLOOKUP($D307,'[3]5D'!$C:$AY,COLUMNS($A306:E306)+36,0)</f>
        <v>104.887505108427</v>
      </c>
      <c r="J307" s="140">
        <f>VLOOKUP($D307,'[3]5D'!$C:$AY,COLUMNS($A306:F306)+36,0)</f>
        <v>107.215257513946</v>
      </c>
      <c r="K307" s="128">
        <f>VLOOKUP($D307,'[3]5D'!$C:$AY,COLUMNS($A306:G306)+36,0)</f>
        <v>103.36300871387</v>
      </c>
      <c r="L307" s="128">
        <f>VLOOKUP($D307,'[3]5D'!$C:$AY,COLUMNS($A306:H306)+36,0)</f>
        <v>114.476259165366</v>
      </c>
      <c r="M307" s="128">
        <f>VLOOKUP($D307,'[3]5D'!$C:$AY,COLUMNS($A306:I306)+36,0)</f>
        <v>125.758915247614</v>
      </c>
      <c r="N307" s="128">
        <f>VLOOKUP($D307,'[3]5D'!$C:$AY,COLUMNS($A306:J306)+36,0)</f>
        <v>117.962821712198</v>
      </c>
      <c r="O307" s="128">
        <f>VLOOKUP($D307,'[3]5D'!$C:$AY,COLUMNS($A306:K306)+36,0)</f>
        <v>110.794564241477</v>
      </c>
      <c r="P307" s="128">
        <f>VLOOKUP($D307,'[3]5D'!$C:$AY,COLUMNS($A306:L306)+36,0)</f>
        <v>113.451944221125</v>
      </c>
      <c r="Q307" s="128">
        <f>VLOOKUP($D307,'[3]5D'!$C:$AY,COLUMNS($A306:M306)+36,0)</f>
        <v>100.598962237182</v>
      </c>
    </row>
    <row r="308" spans="4:17">
      <c r="D308" s="181">
        <v>23959</v>
      </c>
      <c r="E308" s="128">
        <v>0.0219809252378396</v>
      </c>
      <c r="F308" s="128">
        <f>VLOOKUP($D308,'[3]5D'!$C:$AY,COLUMNS($A307:B307)+36,0)</f>
        <v>145.866808680907</v>
      </c>
      <c r="G308" s="128">
        <f>VLOOKUP($D308,'[3]5D'!$C:$AY,COLUMNS($A307:C307)+36,0)</f>
        <v>113.734399410601</v>
      </c>
      <c r="H308" s="128">
        <f>VLOOKUP($D308,'[3]5D'!$C:$AY,COLUMNS($A307:D307)+36,0)</f>
        <v>141.449691282888</v>
      </c>
      <c r="I308" s="140">
        <f>VLOOKUP($D308,'[3]5D'!$C:$AY,COLUMNS($A307:E307)+36,0)</f>
        <v>116.803440049158</v>
      </c>
      <c r="J308" s="140">
        <f>VLOOKUP($D308,'[3]5D'!$C:$AY,COLUMNS($A307:F307)+36,0)</f>
        <v>119.394690810665</v>
      </c>
      <c r="K308" s="128">
        <f>VLOOKUP($D308,'[3]5D'!$C:$AY,COLUMNS($A307:G307)+36,0)</f>
        <v>115.790549995387</v>
      </c>
      <c r="L308" s="128">
        <f>VLOOKUP($D308,'[3]5D'!$C:$AY,COLUMNS($A307:H307)+36,0)</f>
        <v>112.122674791402</v>
      </c>
      <c r="M308" s="128">
        <f>VLOOKUP($D308,'[3]5D'!$C:$AY,COLUMNS($A307:I307)+36,0)</f>
        <v>105.139785450583</v>
      </c>
      <c r="N308" s="128">
        <f>VLOOKUP($D308,'[3]5D'!$C:$AY,COLUMNS($A307:J307)+36,0)</f>
        <v>100.027832740887</v>
      </c>
      <c r="O308" s="128">
        <f>VLOOKUP($D308,'[3]5D'!$C:$AY,COLUMNS($A307:K307)+36,0)</f>
        <v>101.963018511076</v>
      </c>
      <c r="P308" s="128">
        <f>VLOOKUP($D308,'[3]5D'!$C:$AY,COLUMNS($A307:L307)+36,0)</f>
        <v>104.796553840172</v>
      </c>
      <c r="Q308" s="128">
        <f>VLOOKUP($D308,'[3]5D'!$C:$AY,COLUMNS($A307:M307)+36,0)</f>
        <v>93.2182457976691</v>
      </c>
    </row>
    <row r="309" spans="4:17">
      <c r="D309" s="181">
        <v>23990</v>
      </c>
      <c r="E309" s="128">
        <v>0.000727162157095381</v>
      </c>
      <c r="F309" s="128">
        <f>VLOOKUP($D309,'[3]5D'!$C:$AY,COLUMNS($A308:B308)+36,0)</f>
        <v>106.535715841735</v>
      </c>
      <c r="G309" s="128">
        <f>VLOOKUP($D309,'[3]5D'!$C:$AY,COLUMNS($A308:C308)+36,0)</f>
        <v>91.9247569096967</v>
      </c>
      <c r="H309" s="128">
        <f>VLOOKUP($D309,'[3]5D'!$C:$AY,COLUMNS($A308:D308)+36,0)</f>
        <v>91.8900227990129</v>
      </c>
      <c r="I309" s="140">
        <f>VLOOKUP($D309,'[3]5D'!$C:$AY,COLUMNS($A308:E308)+36,0)</f>
        <v>98.1165335831794</v>
      </c>
      <c r="J309" s="140">
        <f>VLOOKUP($D309,'[3]5D'!$C:$AY,COLUMNS($A308:F308)+36,0)</f>
        <v>100.465823662775</v>
      </c>
      <c r="K309" s="128">
        <f>VLOOKUP($D309,'[3]5D'!$C:$AY,COLUMNS($A308:G308)+36,0)</f>
        <v>101.635909386348</v>
      </c>
      <c r="L309" s="128">
        <f>VLOOKUP($D309,'[3]5D'!$C:$AY,COLUMNS($A308:H308)+36,0)</f>
        <v>112.673469979863</v>
      </c>
      <c r="M309" s="128">
        <f>VLOOKUP($D309,'[3]5D'!$C:$AY,COLUMNS($A308:I308)+36,0)</f>
        <v>103.523322131146</v>
      </c>
      <c r="N309" s="128">
        <f>VLOOKUP($D309,'[3]5D'!$C:$AY,COLUMNS($A308:J308)+36,0)</f>
        <v>98.3694579609243</v>
      </c>
      <c r="O309" s="128">
        <f>VLOOKUP($D309,'[3]5D'!$C:$AY,COLUMNS($A308:K308)+36,0)</f>
        <v>100.028893940231</v>
      </c>
      <c r="P309" s="128">
        <f>VLOOKUP($D309,'[3]5D'!$C:$AY,COLUMNS($A308:L308)+36,0)</f>
        <v>116.521617703894</v>
      </c>
      <c r="Q309" s="128">
        <f>VLOOKUP($D309,'[3]5D'!$C:$AY,COLUMNS($A308:M308)+36,0)</f>
        <v>133.348900145519</v>
      </c>
    </row>
    <row r="310" spans="4:17">
      <c r="D310" s="181">
        <v>24101</v>
      </c>
      <c r="E310" s="128">
        <v>0.0132665068768759</v>
      </c>
      <c r="F310" s="128">
        <f>VLOOKUP($D310,'[3]5D'!$C:$AY,COLUMNS($A309:B309)+36,0)</f>
        <v>99.5275439122703</v>
      </c>
      <c r="G310" s="128">
        <f>VLOOKUP($D310,'[3]5D'!$C:$AY,COLUMNS($A309:C309)+36,0)</f>
        <v>122.412055518776</v>
      </c>
      <c r="H310" s="128">
        <f>VLOOKUP($D310,'[3]5D'!$C:$AY,COLUMNS($A309:D309)+36,0)</f>
        <v>107.245480217803</v>
      </c>
      <c r="I310" s="140">
        <f>VLOOKUP($D310,'[3]5D'!$C:$AY,COLUMNS($A309:E309)+36,0)</f>
        <v>104.805346500098</v>
      </c>
      <c r="J310" s="140">
        <f>VLOOKUP($D310,'[3]5D'!$C:$AY,COLUMNS($A309:F309)+36,0)</f>
        <v>105.231208129806</v>
      </c>
      <c r="K310" s="128">
        <f>VLOOKUP($D310,'[3]5D'!$C:$AY,COLUMNS($A309:G309)+36,0)</f>
        <v>111.289734773188</v>
      </c>
      <c r="L310" s="128">
        <f>VLOOKUP($D310,'[3]5D'!$C:$AY,COLUMNS($A309:H309)+36,0)</f>
        <v>113.626013721445</v>
      </c>
      <c r="M310" s="128">
        <f>VLOOKUP($D310,'[3]5D'!$C:$AY,COLUMNS($A309:I309)+36,0)</f>
        <v>115.372465745852</v>
      </c>
      <c r="N310" s="128">
        <f>VLOOKUP($D310,'[3]5D'!$C:$AY,COLUMNS($A309:J309)+36,0)</f>
        <v>112.397437816473</v>
      </c>
      <c r="O310" s="128">
        <f>VLOOKUP($D310,'[3]5D'!$C:$AY,COLUMNS($A309:K309)+36,0)</f>
        <v>123.649870064234</v>
      </c>
      <c r="P310" s="128">
        <f>VLOOKUP($D310,'[3]5D'!$C:$AY,COLUMNS($A309:L309)+36,0)</f>
        <v>152.269041795375</v>
      </c>
      <c r="Q310" s="128">
        <f>VLOOKUP($D310,'[3]5D'!$C:$AY,COLUMNS($A309:M309)+36,0)</f>
        <v>133.310931232539</v>
      </c>
    </row>
    <row r="311" spans="4:17">
      <c r="D311" s="181" t="s">
        <v>335</v>
      </c>
      <c r="E311" s="128">
        <v>0.0380934431752436</v>
      </c>
      <c r="F311" s="128">
        <f>VLOOKUP($D311,'[3]5D'!$C:$AY,COLUMNS($A310:B310)+36,0)</f>
        <v>94.7130326924866</v>
      </c>
      <c r="G311" s="128">
        <f>VLOOKUP($D311,'[3]5D'!$C:$AY,COLUMNS($A310:C310)+36,0)</f>
        <v>104.128743788947</v>
      </c>
      <c r="H311" s="128">
        <f>VLOOKUP($D311,'[3]5D'!$C:$AY,COLUMNS($A310:D310)+36,0)</f>
        <v>101.170977802239</v>
      </c>
      <c r="I311" s="140">
        <f>VLOOKUP($D311,'[3]5D'!$C:$AY,COLUMNS($A310:E310)+36,0)</f>
        <v>106.891353485883</v>
      </c>
      <c r="J311" s="140">
        <f>VLOOKUP($D311,'[3]5D'!$C:$AY,COLUMNS($A310:F310)+36,0)</f>
        <v>119.328154919891</v>
      </c>
      <c r="K311" s="128">
        <f>VLOOKUP($D311,'[3]5D'!$C:$AY,COLUMNS($A310:G310)+36,0)</f>
        <v>124.245811956564</v>
      </c>
      <c r="L311" s="128">
        <f>VLOOKUP($D311,'[3]5D'!$C:$AY,COLUMNS($A310:H310)+36,0)</f>
        <v>127.101070631701</v>
      </c>
      <c r="M311" s="128">
        <f>VLOOKUP($D311,'[3]5D'!$C:$AY,COLUMNS($A310:I310)+36,0)</f>
        <v>117.080411387159</v>
      </c>
      <c r="N311" s="128">
        <f>VLOOKUP($D311,'[3]5D'!$C:$AY,COLUMNS($A310:J310)+36,0)</f>
        <v>117.277745597488</v>
      </c>
      <c r="O311" s="128">
        <f>VLOOKUP($D311,'[3]5D'!$C:$AY,COLUMNS($A310:K310)+36,0)</f>
        <v>115.58399752542</v>
      </c>
      <c r="P311" s="128">
        <f>VLOOKUP($D311,'[3]5D'!$C:$AY,COLUMNS($A310:L310)+36,0)</f>
        <v>108.77841276062</v>
      </c>
      <c r="Q311" s="128">
        <f>VLOOKUP($D311,'[3]5D'!$C:$AY,COLUMNS($A310:M310)+36,0)</f>
        <v>109.615989738045</v>
      </c>
    </row>
    <row r="312" spans="4:17">
      <c r="D312" s="181">
        <v>24102</v>
      </c>
      <c r="E312" s="128">
        <v>0.20121872057521</v>
      </c>
      <c r="F312" s="128">
        <f>VLOOKUP($D312,'[3]5D'!$C:$AY,COLUMNS($A311:B311)+36,0)</f>
        <v>108.838304752093</v>
      </c>
      <c r="G312" s="128">
        <f>VLOOKUP($D312,'[3]5D'!$C:$AY,COLUMNS($A311:C311)+36,0)</f>
        <v>94.2036234810078</v>
      </c>
      <c r="H312" s="128">
        <f>VLOOKUP($D312,'[3]5D'!$C:$AY,COLUMNS($A311:D311)+36,0)</f>
        <v>116.832796748988</v>
      </c>
      <c r="I312" s="140">
        <f>VLOOKUP($D312,'[3]5D'!$C:$AY,COLUMNS($A311:E311)+36,0)</f>
        <v>117.615332348416</v>
      </c>
      <c r="J312" s="140">
        <f>VLOOKUP($D312,'[3]5D'!$C:$AY,COLUMNS($A311:F311)+36,0)</f>
        <v>105.857173605671</v>
      </c>
      <c r="K312" s="128">
        <f>VLOOKUP($D312,'[3]5D'!$C:$AY,COLUMNS($A311:G311)+36,0)</f>
        <v>107.854729433474</v>
      </c>
      <c r="L312" s="128">
        <f>VLOOKUP($D312,'[3]5D'!$C:$AY,COLUMNS($A311:H311)+36,0)</f>
        <v>120.962952618511</v>
      </c>
      <c r="M312" s="128">
        <f>VLOOKUP($D312,'[3]5D'!$C:$AY,COLUMNS($A311:I311)+36,0)</f>
        <v>117.363140224999</v>
      </c>
      <c r="N312" s="128">
        <f>VLOOKUP($D312,'[3]5D'!$C:$AY,COLUMNS($A311:J311)+36,0)</f>
        <v>113.723740240125</v>
      </c>
      <c r="O312" s="128">
        <f>VLOOKUP($D312,'[3]5D'!$C:$AY,COLUMNS($A311:K311)+36,0)</f>
        <v>107.1348927207</v>
      </c>
      <c r="P312" s="128">
        <f>VLOOKUP($D312,'[3]5D'!$C:$AY,COLUMNS($A311:L311)+36,0)</f>
        <v>101.632250726764</v>
      </c>
      <c r="Q312" s="128">
        <f>VLOOKUP($D312,'[3]5D'!$C:$AY,COLUMNS($A311:M311)+36,0)</f>
        <v>101.463460377006</v>
      </c>
    </row>
    <row r="313" spans="4:17">
      <c r="D313" s="181">
        <v>24103</v>
      </c>
      <c r="E313" s="128">
        <v>0.0718675466369265</v>
      </c>
      <c r="F313" s="128">
        <f>VLOOKUP($D313,'[3]5D'!$C:$AY,COLUMNS($A312:B312)+36,0)</f>
        <v>102.931189600361</v>
      </c>
      <c r="G313" s="128">
        <f>VLOOKUP($D313,'[3]5D'!$C:$AY,COLUMNS($A312:C312)+36,0)</f>
        <v>108.370450583994</v>
      </c>
      <c r="H313" s="128">
        <f>VLOOKUP($D313,'[3]5D'!$C:$AY,COLUMNS($A312:D312)+36,0)</f>
        <v>111.774310751222</v>
      </c>
      <c r="I313" s="140">
        <f>VLOOKUP($D313,'[3]5D'!$C:$AY,COLUMNS($A312:E312)+36,0)</f>
        <v>125.456699130621</v>
      </c>
      <c r="J313" s="140">
        <f>VLOOKUP($D313,'[3]5D'!$C:$AY,COLUMNS($A312:F312)+36,0)</f>
        <v>114.178979443029</v>
      </c>
      <c r="K313" s="128">
        <f>VLOOKUP($D313,'[3]5D'!$C:$AY,COLUMNS($A312:G312)+36,0)</f>
        <v>129.625784447469</v>
      </c>
      <c r="L313" s="128">
        <f>VLOOKUP($D313,'[3]5D'!$C:$AY,COLUMNS($A312:H312)+36,0)</f>
        <v>119.615655350546</v>
      </c>
      <c r="M313" s="128">
        <f>VLOOKUP($D313,'[3]5D'!$C:$AY,COLUMNS($A312:I312)+36,0)</f>
        <v>109.945003259171</v>
      </c>
      <c r="N313" s="128">
        <f>VLOOKUP($D313,'[3]5D'!$C:$AY,COLUMNS($A312:J312)+36,0)</f>
        <v>103.59096224595</v>
      </c>
      <c r="O313" s="128">
        <f>VLOOKUP($D313,'[3]5D'!$C:$AY,COLUMNS($A312:K312)+36,0)</f>
        <v>100.235223730282</v>
      </c>
      <c r="P313" s="128">
        <f>VLOOKUP($D313,'[3]5D'!$C:$AY,COLUMNS($A312:L312)+36,0)</f>
        <v>113.561819530249</v>
      </c>
      <c r="Q313" s="128">
        <f>VLOOKUP($D313,'[3]5D'!$C:$AY,COLUMNS($A312:M312)+36,0)</f>
        <v>117.081541529618</v>
      </c>
    </row>
    <row r="314" spans="4:17">
      <c r="D314" s="181">
        <v>24109</v>
      </c>
      <c r="E314" s="128">
        <v>0.00879560779086085</v>
      </c>
      <c r="F314" s="128">
        <f>VLOOKUP($D314,'[3]5D'!$C:$AY,COLUMNS($A313:B313)+36,0)</f>
        <v>123.848803134622</v>
      </c>
      <c r="G314" s="128">
        <f>VLOOKUP($D314,'[3]5D'!$C:$AY,COLUMNS($A313:C313)+36,0)</f>
        <v>106.685206031309</v>
      </c>
      <c r="H314" s="128">
        <f>VLOOKUP($D314,'[3]5D'!$C:$AY,COLUMNS($A313:D313)+36,0)</f>
        <v>126.842081787752</v>
      </c>
      <c r="I314" s="140">
        <f>VLOOKUP($D314,'[3]5D'!$C:$AY,COLUMNS($A313:E313)+36,0)</f>
        <v>103.513377242674</v>
      </c>
      <c r="J314" s="140">
        <f>VLOOKUP($D314,'[3]5D'!$C:$AY,COLUMNS($A313:F313)+36,0)</f>
        <v>96.7337666006415</v>
      </c>
      <c r="K314" s="128">
        <f>VLOOKUP($D314,'[3]5D'!$C:$AY,COLUMNS($A313:G313)+36,0)</f>
        <v>115.004221882659</v>
      </c>
      <c r="L314" s="128">
        <f>VLOOKUP($D314,'[3]5D'!$C:$AY,COLUMNS($A313:H313)+36,0)</f>
        <v>115.430636063464</v>
      </c>
      <c r="M314" s="128">
        <f>VLOOKUP($D314,'[3]5D'!$C:$AY,COLUMNS($A313:I313)+36,0)</f>
        <v>111.588011736598</v>
      </c>
      <c r="N314" s="128">
        <f>VLOOKUP($D314,'[3]5D'!$C:$AY,COLUMNS($A313:J313)+36,0)</f>
        <v>114.801876986632</v>
      </c>
      <c r="O314" s="128">
        <f>VLOOKUP($D314,'[3]5D'!$C:$AY,COLUMNS($A313:K313)+36,0)</f>
        <v>119.24081315429</v>
      </c>
      <c r="P314" s="128">
        <f>VLOOKUP($D314,'[3]5D'!$C:$AY,COLUMNS($A313:L313)+36,0)</f>
        <v>112.439870690857</v>
      </c>
      <c r="Q314" s="128">
        <f>VLOOKUP($D314,'[3]5D'!$C:$AY,COLUMNS($A313:M313)+36,0)</f>
        <v>108.985080724175</v>
      </c>
    </row>
    <row r="315" spans="4:17">
      <c r="D315" s="181">
        <v>25113</v>
      </c>
      <c r="E315" s="128">
        <v>0.17493483936233</v>
      </c>
      <c r="F315" s="128">
        <f>VLOOKUP($D315,'[3]5D'!$C:$AY,COLUMNS($A314:B314)+36,0)</f>
        <v>111.571817054535</v>
      </c>
      <c r="G315" s="128">
        <f>VLOOKUP($D315,'[3]5D'!$C:$AY,COLUMNS($A314:C314)+36,0)</f>
        <v>101.810165636536</v>
      </c>
      <c r="H315" s="128">
        <f>VLOOKUP($D315,'[3]5D'!$C:$AY,COLUMNS($A314:D314)+36,0)</f>
        <v>101.351815085003</v>
      </c>
      <c r="I315" s="140">
        <f>VLOOKUP($D315,'[3]5D'!$C:$AY,COLUMNS($A314:E314)+36,0)</f>
        <v>101.500745755581</v>
      </c>
      <c r="J315" s="140">
        <f>VLOOKUP($D315,'[3]5D'!$C:$AY,COLUMNS($A314:F314)+36,0)</f>
        <v>105.455610588078</v>
      </c>
      <c r="K315" s="128">
        <f>VLOOKUP($D315,'[3]5D'!$C:$AY,COLUMNS($A314:G314)+36,0)</f>
        <v>106.446915416906</v>
      </c>
      <c r="L315" s="128">
        <f>VLOOKUP($D315,'[3]5D'!$C:$AY,COLUMNS($A314:H314)+36,0)</f>
        <v>115.302926262621</v>
      </c>
      <c r="M315" s="128">
        <f>VLOOKUP($D315,'[3]5D'!$C:$AY,COLUMNS($A314:I314)+36,0)</f>
        <v>111.1491900128</v>
      </c>
      <c r="N315" s="128">
        <f>VLOOKUP($D315,'[3]5D'!$C:$AY,COLUMNS($A314:J314)+36,0)</f>
        <v>108.758250008999</v>
      </c>
      <c r="O315" s="128">
        <f>VLOOKUP($D315,'[3]5D'!$C:$AY,COLUMNS($A314:K314)+36,0)</f>
        <v>108.418522536378</v>
      </c>
      <c r="P315" s="128">
        <f>VLOOKUP($D315,'[3]5D'!$C:$AY,COLUMNS($A314:L314)+36,0)</f>
        <v>115.6843313416</v>
      </c>
      <c r="Q315" s="128">
        <f>VLOOKUP($D315,'[3]5D'!$C:$AY,COLUMNS($A314:M314)+36,0)</f>
        <v>117.368338835027</v>
      </c>
    </row>
    <row r="316" spans="4:17">
      <c r="D316" s="181">
        <v>25119</v>
      </c>
      <c r="E316" s="128">
        <v>0.0210073443120198</v>
      </c>
      <c r="F316" s="128">
        <f>VLOOKUP($D316,'[3]5D'!$C:$AY,COLUMNS($A315:B315)+36,0)</f>
        <v>108.24498924184</v>
      </c>
      <c r="G316" s="128">
        <f>VLOOKUP($D316,'[3]5D'!$C:$AY,COLUMNS($A315:C315)+36,0)</f>
        <v>104.388723946525</v>
      </c>
      <c r="H316" s="128">
        <f>VLOOKUP($D316,'[3]5D'!$C:$AY,COLUMNS($A315:D315)+36,0)</f>
        <v>129.388990969395</v>
      </c>
      <c r="I316" s="140">
        <f>VLOOKUP($D316,'[3]5D'!$C:$AY,COLUMNS($A315:E315)+36,0)</f>
        <v>123.754680994261</v>
      </c>
      <c r="J316" s="140">
        <f>VLOOKUP($D316,'[3]5D'!$C:$AY,COLUMNS($A315:F315)+36,0)</f>
        <v>116.917925345988</v>
      </c>
      <c r="K316" s="128">
        <f>VLOOKUP($D316,'[3]5D'!$C:$AY,COLUMNS($A315:G315)+36,0)</f>
        <v>136.990507845197</v>
      </c>
      <c r="L316" s="128">
        <f>VLOOKUP($D316,'[3]5D'!$C:$AY,COLUMNS($A315:H315)+36,0)</f>
        <v>133.087564077117</v>
      </c>
      <c r="M316" s="128">
        <f>VLOOKUP($D316,'[3]5D'!$C:$AY,COLUMNS($A315:I315)+36,0)</f>
        <v>123.455174625871</v>
      </c>
      <c r="N316" s="128">
        <f>VLOOKUP($D316,'[3]5D'!$C:$AY,COLUMNS($A315:J315)+36,0)</f>
        <v>119.194891905248</v>
      </c>
      <c r="O316" s="128">
        <f>VLOOKUP($D316,'[3]5D'!$C:$AY,COLUMNS($A315:K315)+36,0)</f>
        <v>116.604407448074</v>
      </c>
      <c r="P316" s="128">
        <f>VLOOKUP($D316,'[3]5D'!$C:$AY,COLUMNS($A315:L315)+36,0)</f>
        <v>108.063206219513</v>
      </c>
      <c r="Q316" s="128">
        <f>VLOOKUP($D316,'[3]5D'!$C:$AY,COLUMNS($A315:M315)+36,0)</f>
        <v>111.539829757879</v>
      </c>
    </row>
    <row r="317" spans="4:17">
      <c r="D317" s="181">
        <v>25120</v>
      </c>
      <c r="E317" s="128">
        <v>0.00860366101010684</v>
      </c>
      <c r="F317" s="128">
        <f>VLOOKUP($D317,'[3]5D'!$C:$AY,COLUMNS($A316:B316)+36,0)</f>
        <v>95.1603880323844</v>
      </c>
      <c r="G317" s="128">
        <f>VLOOKUP($D317,'[3]5D'!$C:$AY,COLUMNS($A316:C316)+36,0)</f>
        <v>86.9992567939457</v>
      </c>
      <c r="H317" s="128">
        <f>VLOOKUP($D317,'[3]5D'!$C:$AY,COLUMNS($A316:D316)+36,0)</f>
        <v>98.056630936391</v>
      </c>
      <c r="I317" s="140">
        <f>VLOOKUP($D317,'[3]5D'!$C:$AY,COLUMNS($A316:E316)+36,0)</f>
        <v>102.800445672119</v>
      </c>
      <c r="J317" s="140">
        <f>VLOOKUP($D317,'[3]5D'!$C:$AY,COLUMNS($A316:F316)+36,0)</f>
        <v>119.307282008139</v>
      </c>
      <c r="K317" s="128">
        <f>VLOOKUP($D317,'[3]5D'!$C:$AY,COLUMNS($A316:G316)+36,0)</f>
        <v>130.377639415705</v>
      </c>
      <c r="L317" s="128">
        <f>VLOOKUP($D317,'[3]5D'!$C:$AY,COLUMNS($A316:H316)+36,0)</f>
        <v>136.468842464098</v>
      </c>
      <c r="M317" s="128">
        <f>VLOOKUP($D317,'[3]5D'!$C:$AY,COLUMNS($A316:I316)+36,0)</f>
        <v>134.034621540652</v>
      </c>
      <c r="N317" s="128">
        <f>VLOOKUP($D317,'[3]5D'!$C:$AY,COLUMNS($A316:J316)+36,0)</f>
        <v>122.201143754882</v>
      </c>
      <c r="O317" s="128">
        <f>VLOOKUP($D317,'[3]5D'!$C:$AY,COLUMNS($A316:K316)+36,0)</f>
        <v>105.17654875456</v>
      </c>
      <c r="P317" s="128">
        <f>VLOOKUP($D317,'[3]5D'!$C:$AY,COLUMNS($A316:L316)+36,0)</f>
        <v>122.069705592772</v>
      </c>
      <c r="Q317" s="128">
        <f>VLOOKUP($D317,'[3]5D'!$C:$AY,COLUMNS($A316:M316)+36,0)</f>
        <v>111.214943175146</v>
      </c>
    </row>
    <row r="318" spans="4:17">
      <c r="D318" s="181">
        <v>25910</v>
      </c>
      <c r="E318" s="128">
        <v>0.076816648210208</v>
      </c>
      <c r="F318" s="128">
        <f>VLOOKUP($D318,'[3]5D'!$C:$AY,COLUMNS($A317:B317)+36,0)</f>
        <v>103.353757291424</v>
      </c>
      <c r="G318" s="128">
        <f>VLOOKUP($D318,'[3]5D'!$C:$AY,COLUMNS($A317:C317)+36,0)</f>
        <v>103.674468733588</v>
      </c>
      <c r="H318" s="128">
        <f>VLOOKUP($D318,'[3]5D'!$C:$AY,COLUMNS($A317:D317)+36,0)</f>
        <v>116.316303875423</v>
      </c>
      <c r="I318" s="140">
        <f>VLOOKUP($D318,'[3]5D'!$C:$AY,COLUMNS($A317:E317)+36,0)</f>
        <v>121.814331131957</v>
      </c>
      <c r="J318" s="140">
        <f>VLOOKUP($D318,'[3]5D'!$C:$AY,COLUMNS($A317:F317)+36,0)</f>
        <v>119.508686182642</v>
      </c>
      <c r="K318" s="128">
        <f>VLOOKUP($D318,'[3]5D'!$C:$AY,COLUMNS($A317:G317)+36,0)</f>
        <v>115.673265284557</v>
      </c>
      <c r="L318" s="128">
        <f>VLOOKUP($D318,'[3]5D'!$C:$AY,COLUMNS($A317:H317)+36,0)</f>
        <v>124.735916197996</v>
      </c>
      <c r="M318" s="128">
        <f>VLOOKUP($D318,'[3]5D'!$C:$AY,COLUMNS($A317:I317)+36,0)</f>
        <v>113.073859650536</v>
      </c>
      <c r="N318" s="128">
        <f>VLOOKUP($D318,'[3]5D'!$C:$AY,COLUMNS($A317:J317)+36,0)</f>
        <v>124.645367515582</v>
      </c>
      <c r="O318" s="128">
        <f>VLOOKUP($D318,'[3]5D'!$C:$AY,COLUMNS($A317:K317)+36,0)</f>
        <v>123.440404709232</v>
      </c>
      <c r="P318" s="128">
        <f>VLOOKUP($D318,'[3]5D'!$C:$AY,COLUMNS($A317:L317)+36,0)</f>
        <v>124.4293706097</v>
      </c>
      <c r="Q318" s="128">
        <f>VLOOKUP($D318,'[3]5D'!$C:$AY,COLUMNS($A317:M317)+36,0)</f>
        <v>134.371786610225</v>
      </c>
    </row>
    <row r="319" spans="4:17">
      <c r="D319" s="181">
        <v>25920</v>
      </c>
      <c r="E319" s="128">
        <v>0.0934741988658611</v>
      </c>
      <c r="F319" s="128">
        <f>VLOOKUP($D319,'[3]5D'!$C:$AY,COLUMNS($A318:B318)+36,0)</f>
        <v>119.137217972302</v>
      </c>
      <c r="G319" s="128">
        <f>VLOOKUP($D319,'[3]5D'!$C:$AY,COLUMNS($A318:C318)+36,0)</f>
        <v>98.0863731607164</v>
      </c>
      <c r="H319" s="128">
        <f>VLOOKUP($D319,'[3]5D'!$C:$AY,COLUMNS($A318:D318)+36,0)</f>
        <v>137.627686058384</v>
      </c>
      <c r="I319" s="140">
        <f>VLOOKUP($D319,'[3]5D'!$C:$AY,COLUMNS($A318:E318)+36,0)</f>
        <v>157.791047996599</v>
      </c>
      <c r="J319" s="140">
        <f>VLOOKUP($D319,'[3]5D'!$C:$AY,COLUMNS($A318:F318)+36,0)</f>
        <v>159.065906086498</v>
      </c>
      <c r="K319" s="128">
        <f>VLOOKUP($D319,'[3]5D'!$C:$AY,COLUMNS($A318:G318)+36,0)</f>
        <v>138.017033655354</v>
      </c>
      <c r="L319" s="128">
        <f>VLOOKUP($D319,'[3]5D'!$C:$AY,COLUMNS($A318:H318)+36,0)</f>
        <v>134.555493745</v>
      </c>
      <c r="M319" s="128">
        <f>VLOOKUP($D319,'[3]5D'!$C:$AY,COLUMNS($A318:I318)+36,0)</f>
        <v>120.902574987915</v>
      </c>
      <c r="N319" s="128">
        <f>VLOOKUP($D319,'[3]5D'!$C:$AY,COLUMNS($A318:J318)+36,0)</f>
        <v>110.330044021349</v>
      </c>
      <c r="O319" s="128">
        <f>VLOOKUP($D319,'[3]5D'!$C:$AY,COLUMNS($A318:K318)+36,0)</f>
        <v>119.333590329705</v>
      </c>
      <c r="P319" s="128">
        <f>VLOOKUP($D319,'[3]5D'!$C:$AY,COLUMNS($A318:L318)+36,0)</f>
        <v>107.391280934825</v>
      </c>
      <c r="Q319" s="128">
        <f>VLOOKUP($D319,'[3]5D'!$C:$AY,COLUMNS($A318:M318)+36,0)</f>
        <v>114.209142121281</v>
      </c>
    </row>
    <row r="320" spans="4:17">
      <c r="D320" s="181">
        <v>25991</v>
      </c>
      <c r="E320" s="128">
        <v>0.0101964660063798</v>
      </c>
      <c r="F320" s="128">
        <f>VLOOKUP($D320,'[3]5D'!$C:$AY,COLUMNS($A319:B319)+36,0)</f>
        <v>111.91389532969</v>
      </c>
      <c r="G320" s="128">
        <f>VLOOKUP($D320,'[3]5D'!$C:$AY,COLUMNS($A319:C319)+36,0)</f>
        <v>98.3822275141505</v>
      </c>
      <c r="H320" s="128">
        <f>VLOOKUP($D320,'[3]5D'!$C:$AY,COLUMNS($A319:D319)+36,0)</f>
        <v>100.167534865026</v>
      </c>
      <c r="I320" s="140">
        <f>VLOOKUP($D320,'[3]5D'!$C:$AY,COLUMNS($A319:E319)+36,0)</f>
        <v>99.3176474696878</v>
      </c>
      <c r="J320" s="140">
        <f>VLOOKUP($D320,'[3]5D'!$C:$AY,COLUMNS($A319:F319)+36,0)</f>
        <v>99.3868230786299</v>
      </c>
      <c r="K320" s="128">
        <f>VLOOKUP($D320,'[3]5D'!$C:$AY,COLUMNS($A319:G319)+36,0)</f>
        <v>99.9641551139534</v>
      </c>
      <c r="L320" s="128">
        <f>VLOOKUP($D320,'[3]5D'!$C:$AY,COLUMNS($A319:H319)+36,0)</f>
        <v>108.862995744911</v>
      </c>
      <c r="M320" s="128">
        <f>VLOOKUP($D320,'[3]5D'!$C:$AY,COLUMNS($A319:I319)+36,0)</f>
        <v>110.751109217713</v>
      </c>
      <c r="N320" s="128">
        <f>VLOOKUP($D320,'[3]5D'!$C:$AY,COLUMNS($A319:J319)+36,0)</f>
        <v>113.416635218539</v>
      </c>
      <c r="O320" s="128">
        <f>VLOOKUP($D320,'[3]5D'!$C:$AY,COLUMNS($A319:K319)+36,0)</f>
        <v>112.841943893092</v>
      </c>
      <c r="P320" s="128">
        <f>VLOOKUP($D320,'[3]5D'!$C:$AY,COLUMNS($A319:L319)+36,0)</f>
        <v>105.399878082471</v>
      </c>
      <c r="Q320" s="128">
        <f>VLOOKUP($D320,'[3]5D'!$C:$AY,COLUMNS($A319:M319)+36,0)</f>
        <v>106.859814068887</v>
      </c>
    </row>
    <row r="321" spans="4:17">
      <c r="D321" s="181">
        <v>25992</v>
      </c>
      <c r="E321" s="128">
        <v>0.0364538775522577</v>
      </c>
      <c r="F321" s="128">
        <f>VLOOKUP($D321,'[3]5D'!$C:$AY,COLUMNS($A320:B320)+36,0)</f>
        <v>262.675534206298</v>
      </c>
      <c r="G321" s="128">
        <f>VLOOKUP($D321,'[3]5D'!$C:$AY,COLUMNS($A320:C320)+36,0)</f>
        <v>100.436831059825</v>
      </c>
      <c r="H321" s="128">
        <f>VLOOKUP($D321,'[3]5D'!$C:$AY,COLUMNS($A320:D320)+36,0)</f>
        <v>101.068057183614</v>
      </c>
      <c r="I321" s="140">
        <f>VLOOKUP($D321,'[3]5D'!$C:$AY,COLUMNS($A320:E320)+36,0)</f>
        <v>91.3737339567233</v>
      </c>
      <c r="J321" s="140">
        <f>VLOOKUP($D321,'[3]5D'!$C:$AY,COLUMNS($A320:F320)+36,0)</f>
        <v>94.0017517802737</v>
      </c>
      <c r="K321" s="128">
        <f>VLOOKUP($D321,'[3]5D'!$C:$AY,COLUMNS($A320:G320)+36,0)</f>
        <v>83.4141487150585</v>
      </c>
      <c r="L321" s="128">
        <f>VLOOKUP($D321,'[3]5D'!$C:$AY,COLUMNS($A320:H320)+36,0)</f>
        <v>99.2373330355358</v>
      </c>
      <c r="M321" s="128">
        <f>VLOOKUP($D321,'[3]5D'!$C:$AY,COLUMNS($A320:I320)+36,0)</f>
        <v>91.889473923585</v>
      </c>
      <c r="N321" s="128">
        <f>VLOOKUP($D321,'[3]5D'!$C:$AY,COLUMNS($A320:J320)+36,0)</f>
        <v>99.3736302798035</v>
      </c>
      <c r="O321" s="128">
        <f>VLOOKUP($D321,'[3]5D'!$C:$AY,COLUMNS($A320:K320)+36,0)</f>
        <v>100.596252152062</v>
      </c>
      <c r="P321" s="128">
        <f>VLOOKUP($D321,'[3]5D'!$C:$AY,COLUMNS($A320:L320)+36,0)</f>
        <v>103.263085924922</v>
      </c>
      <c r="Q321" s="128">
        <f>VLOOKUP($D321,'[3]5D'!$C:$AY,COLUMNS($A320:M320)+36,0)</f>
        <v>103.046561162447</v>
      </c>
    </row>
    <row r="322" spans="4:17">
      <c r="D322" s="181">
        <v>25993</v>
      </c>
      <c r="E322" s="128">
        <v>0.0909950462008649</v>
      </c>
      <c r="F322" s="128">
        <f>VLOOKUP($D322,'[3]5D'!$C:$AY,COLUMNS($A321:B321)+36,0)</f>
        <v>116.803959333948</v>
      </c>
      <c r="G322" s="128">
        <f>VLOOKUP($D322,'[3]5D'!$C:$AY,COLUMNS($A321:C321)+36,0)</f>
        <v>94.168747151496</v>
      </c>
      <c r="H322" s="128">
        <f>VLOOKUP($D322,'[3]5D'!$C:$AY,COLUMNS($A321:D321)+36,0)</f>
        <v>106.67336857425</v>
      </c>
      <c r="I322" s="140">
        <f>VLOOKUP($D322,'[3]5D'!$C:$AY,COLUMNS($A321:E321)+36,0)</f>
        <v>107.930785553751</v>
      </c>
      <c r="J322" s="140">
        <f>VLOOKUP($D322,'[3]5D'!$C:$AY,COLUMNS($A321:F321)+36,0)</f>
        <v>104.532077027827</v>
      </c>
      <c r="K322" s="128">
        <f>VLOOKUP($D322,'[3]5D'!$C:$AY,COLUMNS($A321:G321)+36,0)</f>
        <v>111.667958862386</v>
      </c>
      <c r="L322" s="128">
        <f>VLOOKUP($D322,'[3]5D'!$C:$AY,COLUMNS($A321:H321)+36,0)</f>
        <v>122.881863872138</v>
      </c>
      <c r="M322" s="128">
        <f>VLOOKUP($D322,'[3]5D'!$C:$AY,COLUMNS($A321:I321)+36,0)</f>
        <v>119.346803938069</v>
      </c>
      <c r="N322" s="128">
        <f>VLOOKUP($D322,'[3]5D'!$C:$AY,COLUMNS($A321:J321)+36,0)</f>
        <v>109.013595578983</v>
      </c>
      <c r="O322" s="128">
        <f>VLOOKUP($D322,'[3]5D'!$C:$AY,COLUMNS($A321:K321)+36,0)</f>
        <v>121.188437292044</v>
      </c>
      <c r="P322" s="128">
        <f>VLOOKUP($D322,'[3]5D'!$C:$AY,COLUMNS($A321:L321)+36,0)</f>
        <v>125.76834337484</v>
      </c>
      <c r="Q322" s="128">
        <f>VLOOKUP($D322,'[3]5D'!$C:$AY,COLUMNS($A321:M321)+36,0)</f>
        <v>122.147120827946</v>
      </c>
    </row>
    <row r="323" spans="4:17">
      <c r="D323" s="181">
        <v>25999</v>
      </c>
      <c r="E323" s="128">
        <v>0.0609342636737634</v>
      </c>
      <c r="F323" s="128">
        <f>VLOOKUP($D323,'[3]5D'!$C:$AY,COLUMNS($A322:B322)+36,0)</f>
        <v>112.980404371189</v>
      </c>
      <c r="G323" s="128">
        <f>VLOOKUP($D323,'[3]5D'!$C:$AY,COLUMNS($A322:C322)+36,0)</f>
        <v>102.918106755547</v>
      </c>
      <c r="H323" s="128">
        <f>VLOOKUP($D323,'[3]5D'!$C:$AY,COLUMNS($A322:D322)+36,0)</f>
        <v>115.486815964398</v>
      </c>
      <c r="I323" s="140">
        <f>VLOOKUP($D323,'[3]5D'!$C:$AY,COLUMNS($A322:E322)+36,0)</f>
        <v>120.914808651259</v>
      </c>
      <c r="J323" s="140">
        <f>VLOOKUP($D323,'[3]5D'!$C:$AY,COLUMNS($A322:F322)+36,0)</f>
        <v>137.146486927322</v>
      </c>
      <c r="K323" s="128">
        <f>VLOOKUP($D323,'[3]5D'!$C:$AY,COLUMNS($A322:G322)+36,0)</f>
        <v>136.550851170255</v>
      </c>
      <c r="L323" s="128">
        <f>VLOOKUP($D323,'[3]5D'!$C:$AY,COLUMNS($A322:H322)+36,0)</f>
        <v>138.240950717933</v>
      </c>
      <c r="M323" s="128">
        <f>VLOOKUP($D323,'[3]5D'!$C:$AY,COLUMNS($A322:I322)+36,0)</f>
        <v>133.651982295606</v>
      </c>
      <c r="N323" s="128">
        <f>VLOOKUP($D323,'[3]5D'!$C:$AY,COLUMNS($A322:J322)+36,0)</f>
        <v>125.22906566704</v>
      </c>
      <c r="O323" s="128">
        <f>VLOOKUP($D323,'[3]5D'!$C:$AY,COLUMNS($A322:K322)+36,0)</f>
        <v>119.457016102915</v>
      </c>
      <c r="P323" s="128">
        <f>VLOOKUP($D323,'[3]5D'!$C:$AY,COLUMNS($A322:L322)+36,0)</f>
        <v>111.995877318499</v>
      </c>
      <c r="Q323" s="128">
        <f>VLOOKUP($D323,'[3]5D'!$C:$AY,COLUMNS($A322:M322)+36,0)</f>
        <v>101.75274560906</v>
      </c>
    </row>
    <row r="324" spans="4:17">
      <c r="D324" s="181">
        <v>26101</v>
      </c>
      <c r="E324" s="128">
        <v>0.0102769317867162</v>
      </c>
      <c r="F324" s="128">
        <f>VLOOKUP($D324,'[3]5D'!$C:$AY,COLUMNS($A323:B323)+36,0)</f>
        <v>111.623686501307</v>
      </c>
      <c r="G324" s="128">
        <f>VLOOKUP($D324,'[3]5D'!$C:$AY,COLUMNS($A323:C323)+36,0)</f>
        <v>109.686089475221</v>
      </c>
      <c r="H324" s="128">
        <f>VLOOKUP($D324,'[3]5D'!$C:$AY,COLUMNS($A323:D323)+36,0)</f>
        <v>133.87395658923</v>
      </c>
      <c r="I324" s="140">
        <f>VLOOKUP($D324,'[3]5D'!$C:$AY,COLUMNS($A323:E323)+36,0)</f>
        <v>121.765905385555</v>
      </c>
      <c r="J324" s="140">
        <f>VLOOKUP($D324,'[3]5D'!$C:$AY,COLUMNS($A323:F323)+36,0)</f>
        <v>126.221244611463</v>
      </c>
      <c r="K324" s="128">
        <f>VLOOKUP($D324,'[3]5D'!$C:$AY,COLUMNS($A323:G323)+36,0)</f>
        <v>142.320642051003</v>
      </c>
      <c r="L324" s="128">
        <f>VLOOKUP($D324,'[3]5D'!$C:$AY,COLUMNS($A323:H323)+36,0)</f>
        <v>139.952579300057</v>
      </c>
      <c r="M324" s="128">
        <f>VLOOKUP($D324,'[3]5D'!$C:$AY,COLUMNS($A323:I323)+36,0)</f>
        <v>133.58533333018</v>
      </c>
      <c r="N324" s="128">
        <f>VLOOKUP($D324,'[3]5D'!$C:$AY,COLUMNS($A323:J323)+36,0)</f>
        <v>139.667493401676</v>
      </c>
      <c r="O324" s="128">
        <f>VLOOKUP($D324,'[3]5D'!$C:$AY,COLUMNS($A323:K323)+36,0)</f>
        <v>144.495929063128</v>
      </c>
      <c r="P324" s="128">
        <f>VLOOKUP($D324,'[3]5D'!$C:$AY,COLUMNS($A323:L323)+36,0)</f>
        <v>137.131805015552</v>
      </c>
      <c r="Q324" s="128">
        <f>VLOOKUP($D324,'[3]5D'!$C:$AY,COLUMNS($A323:M323)+36,0)</f>
        <v>133.408543861272</v>
      </c>
    </row>
    <row r="325" spans="4:17">
      <c r="D325" s="181">
        <v>26102</v>
      </c>
      <c r="E325" s="128">
        <v>0.151425204361188</v>
      </c>
      <c r="F325" s="128">
        <f>VLOOKUP($D325,'[3]5D'!$C:$AY,COLUMNS($A324:B324)+36,0)</f>
        <v>136.388974635898</v>
      </c>
      <c r="G325" s="128">
        <f>VLOOKUP($D325,'[3]5D'!$C:$AY,COLUMNS($A324:C324)+36,0)</f>
        <v>84.5654332514599</v>
      </c>
      <c r="H325" s="128">
        <f>VLOOKUP($D325,'[3]5D'!$C:$AY,COLUMNS($A324:D324)+36,0)</f>
        <v>133.072069217944</v>
      </c>
      <c r="I325" s="140">
        <f>VLOOKUP($D325,'[3]5D'!$C:$AY,COLUMNS($A324:E324)+36,0)</f>
        <v>145.570436039533</v>
      </c>
      <c r="J325" s="140">
        <f>VLOOKUP($D325,'[3]5D'!$C:$AY,COLUMNS($A324:F324)+36,0)</f>
        <v>145.392425991394</v>
      </c>
      <c r="K325" s="128">
        <f>VLOOKUP($D325,'[3]5D'!$C:$AY,COLUMNS($A324:G324)+36,0)</f>
        <v>155.266605918833</v>
      </c>
      <c r="L325" s="128">
        <f>VLOOKUP($D325,'[3]5D'!$C:$AY,COLUMNS($A324:H324)+36,0)</f>
        <v>157.685722542255</v>
      </c>
      <c r="M325" s="128">
        <f>VLOOKUP($D325,'[3]5D'!$C:$AY,COLUMNS($A324:I324)+36,0)</f>
        <v>141.552018905699</v>
      </c>
      <c r="N325" s="128">
        <f>VLOOKUP($D325,'[3]5D'!$C:$AY,COLUMNS($A324:J324)+36,0)</f>
        <v>165.925298833465</v>
      </c>
      <c r="O325" s="128">
        <f>VLOOKUP($D325,'[3]5D'!$C:$AY,COLUMNS($A324:K324)+36,0)</f>
        <v>170.027099582602</v>
      </c>
      <c r="P325" s="128">
        <f>VLOOKUP($D325,'[3]5D'!$C:$AY,COLUMNS($A324:L324)+36,0)</f>
        <v>142.518953367027</v>
      </c>
      <c r="Q325" s="128">
        <f>VLOOKUP($D325,'[3]5D'!$C:$AY,COLUMNS($A324:M324)+36,0)</f>
        <v>155.504617387635</v>
      </c>
    </row>
    <row r="326" spans="4:17">
      <c r="D326" s="181">
        <v>26103</v>
      </c>
      <c r="E326" s="128">
        <v>0.0562465054025791</v>
      </c>
      <c r="F326" s="128">
        <f>VLOOKUP($D326,'[3]5D'!$C:$AY,COLUMNS($A325:B325)+36,0)</f>
        <v>99.3916700084359</v>
      </c>
      <c r="G326" s="128">
        <f>VLOOKUP($D326,'[3]5D'!$C:$AY,COLUMNS($A325:C325)+36,0)</f>
        <v>121.537619068038</v>
      </c>
      <c r="H326" s="128">
        <f>VLOOKUP($D326,'[3]5D'!$C:$AY,COLUMNS($A325:D325)+36,0)</f>
        <v>129.834689446597</v>
      </c>
      <c r="I326" s="140">
        <f>VLOOKUP($D326,'[3]5D'!$C:$AY,COLUMNS($A325:E325)+36,0)</f>
        <v>133.922726148405</v>
      </c>
      <c r="J326" s="140">
        <f>VLOOKUP($D326,'[3]5D'!$C:$AY,COLUMNS($A325:F325)+36,0)</f>
        <v>138.203823473711</v>
      </c>
      <c r="K326" s="128">
        <f>VLOOKUP($D326,'[3]5D'!$C:$AY,COLUMNS($A325:G325)+36,0)</f>
        <v>144.319529392764</v>
      </c>
      <c r="L326" s="128">
        <f>VLOOKUP($D326,'[3]5D'!$C:$AY,COLUMNS($A325:H325)+36,0)</f>
        <v>135.144561164049</v>
      </c>
      <c r="M326" s="128">
        <f>VLOOKUP($D326,'[3]5D'!$C:$AY,COLUMNS($A325:I325)+36,0)</f>
        <v>124.857428131718</v>
      </c>
      <c r="N326" s="128">
        <f>VLOOKUP($D326,'[3]5D'!$C:$AY,COLUMNS($A325:J325)+36,0)</f>
        <v>147.659225570916</v>
      </c>
      <c r="O326" s="128">
        <f>VLOOKUP($D326,'[3]5D'!$C:$AY,COLUMNS($A325:K325)+36,0)</f>
        <v>137.821473567719</v>
      </c>
      <c r="P326" s="128">
        <f>VLOOKUP($D326,'[3]5D'!$C:$AY,COLUMNS($A325:L325)+36,0)</f>
        <v>138.764756447802</v>
      </c>
      <c r="Q326" s="128">
        <f>VLOOKUP($D326,'[3]5D'!$C:$AY,COLUMNS($A325:M325)+36,0)</f>
        <v>142.440866820528</v>
      </c>
    </row>
    <row r="327" spans="4:17">
      <c r="D327" s="181">
        <v>26104</v>
      </c>
      <c r="E327" s="128">
        <v>0.115298584841862</v>
      </c>
      <c r="F327" s="128">
        <f>VLOOKUP($D327,'[3]5D'!$C:$AY,COLUMNS($A326:B326)+36,0)</f>
        <v>133.360251736031</v>
      </c>
      <c r="G327" s="128">
        <f>VLOOKUP($D327,'[3]5D'!$C:$AY,COLUMNS($A326:C326)+36,0)</f>
        <v>99.9873215223707</v>
      </c>
      <c r="H327" s="128">
        <f>VLOOKUP($D327,'[3]5D'!$C:$AY,COLUMNS($A326:D326)+36,0)</f>
        <v>121.795439214267</v>
      </c>
      <c r="I327" s="140">
        <f>VLOOKUP($D327,'[3]5D'!$C:$AY,COLUMNS($A326:E326)+36,0)</f>
        <v>129.429278684057</v>
      </c>
      <c r="J327" s="140">
        <f>VLOOKUP($D327,'[3]5D'!$C:$AY,COLUMNS($A326:F326)+36,0)</f>
        <v>136.110732851703</v>
      </c>
      <c r="K327" s="128">
        <f>VLOOKUP($D327,'[3]5D'!$C:$AY,COLUMNS($A326:G326)+36,0)</f>
        <v>139.270448198016</v>
      </c>
      <c r="L327" s="128">
        <f>VLOOKUP($D327,'[3]5D'!$C:$AY,COLUMNS($A326:H326)+36,0)</f>
        <v>141.846743934762</v>
      </c>
      <c r="M327" s="128">
        <f>VLOOKUP($D327,'[3]5D'!$C:$AY,COLUMNS($A326:I326)+36,0)</f>
        <v>144.894961716877</v>
      </c>
      <c r="N327" s="128">
        <f>VLOOKUP($D327,'[3]5D'!$C:$AY,COLUMNS($A326:J326)+36,0)</f>
        <v>145.789015753178</v>
      </c>
      <c r="O327" s="128">
        <f>VLOOKUP($D327,'[3]5D'!$C:$AY,COLUMNS($A326:K326)+36,0)</f>
        <v>145.889438923238</v>
      </c>
      <c r="P327" s="128">
        <f>VLOOKUP($D327,'[3]5D'!$C:$AY,COLUMNS($A326:L326)+36,0)</f>
        <v>141.981454850105</v>
      </c>
      <c r="Q327" s="128">
        <f>VLOOKUP($D327,'[3]5D'!$C:$AY,COLUMNS($A326:M326)+36,0)</f>
        <v>143.685603199598</v>
      </c>
    </row>
    <row r="328" spans="4:17">
      <c r="D328" s="181">
        <v>26105</v>
      </c>
      <c r="E328" s="128">
        <v>0.213415311531492</v>
      </c>
      <c r="F328" s="128">
        <f>VLOOKUP($D328,'[3]5D'!$C:$AY,COLUMNS($A327:B327)+36,0)</f>
        <v>97.3593158485675</v>
      </c>
      <c r="G328" s="128">
        <f>VLOOKUP($D328,'[3]5D'!$C:$AY,COLUMNS($A327:C327)+36,0)</f>
        <v>108.280572577927</v>
      </c>
      <c r="H328" s="128">
        <f>VLOOKUP($D328,'[3]5D'!$C:$AY,COLUMNS($A327:D327)+36,0)</f>
        <v>109.801759299659</v>
      </c>
      <c r="I328" s="140">
        <f>VLOOKUP($D328,'[3]5D'!$C:$AY,COLUMNS($A327:E327)+36,0)</f>
        <v>106.901656715812</v>
      </c>
      <c r="J328" s="140">
        <f>VLOOKUP($D328,'[3]5D'!$C:$AY,COLUMNS($A327:F327)+36,0)</f>
        <v>88.0043186555958</v>
      </c>
      <c r="K328" s="128">
        <f>VLOOKUP($D328,'[3]5D'!$C:$AY,COLUMNS($A327:G327)+36,0)</f>
        <v>108.443867690415</v>
      </c>
      <c r="L328" s="128">
        <f>VLOOKUP($D328,'[3]5D'!$C:$AY,COLUMNS($A327:H327)+36,0)</f>
        <v>93.8035088034035</v>
      </c>
      <c r="M328" s="128">
        <f>VLOOKUP($D328,'[3]5D'!$C:$AY,COLUMNS($A327:I327)+36,0)</f>
        <v>101.539228601524</v>
      </c>
      <c r="N328" s="128">
        <f>VLOOKUP($D328,'[3]5D'!$C:$AY,COLUMNS($A327:J327)+36,0)</f>
        <v>100.884176487443</v>
      </c>
      <c r="O328" s="128">
        <f>VLOOKUP($D328,'[3]5D'!$C:$AY,COLUMNS($A327:K327)+36,0)</f>
        <v>115.840757794246</v>
      </c>
      <c r="P328" s="128">
        <f>VLOOKUP($D328,'[3]5D'!$C:$AY,COLUMNS($A327:L327)+36,0)</f>
        <v>120.396374285432</v>
      </c>
      <c r="Q328" s="128">
        <f>VLOOKUP($D328,'[3]5D'!$C:$AY,COLUMNS($A327:M327)+36,0)</f>
        <v>115.929579481454</v>
      </c>
    </row>
    <row r="329" spans="4:17">
      <c r="D329" s="181">
        <v>26109</v>
      </c>
      <c r="E329" s="128">
        <v>0.00231310807136466</v>
      </c>
      <c r="F329" s="128">
        <f>VLOOKUP($D329,'[3]5D'!$C:$AY,COLUMNS($A328:B328)+36,0)</f>
        <v>117.909529166947</v>
      </c>
      <c r="G329" s="128">
        <f>VLOOKUP($D329,'[3]5D'!$C:$AY,COLUMNS($A328:C328)+36,0)</f>
        <v>120.72721982087</v>
      </c>
      <c r="H329" s="128">
        <f>VLOOKUP($D329,'[3]5D'!$C:$AY,COLUMNS($A328:D328)+36,0)</f>
        <v>128.232899317634</v>
      </c>
      <c r="I329" s="140">
        <f>VLOOKUP($D329,'[3]5D'!$C:$AY,COLUMNS($A328:E328)+36,0)</f>
        <v>116.193355899549</v>
      </c>
      <c r="J329" s="140">
        <f>VLOOKUP($D329,'[3]5D'!$C:$AY,COLUMNS($A328:F328)+36,0)</f>
        <v>118.124692119758</v>
      </c>
      <c r="K329" s="128">
        <f>VLOOKUP($D329,'[3]5D'!$C:$AY,COLUMNS($A328:G328)+36,0)</f>
        <v>111.355681590622</v>
      </c>
      <c r="L329" s="128">
        <f>VLOOKUP($D329,'[3]5D'!$C:$AY,COLUMNS($A328:H328)+36,0)</f>
        <v>111.390202942761</v>
      </c>
      <c r="M329" s="128">
        <f>VLOOKUP($D329,'[3]5D'!$C:$AY,COLUMNS($A328:I328)+36,0)</f>
        <v>104.829280529016</v>
      </c>
      <c r="N329" s="128">
        <f>VLOOKUP($D329,'[3]5D'!$C:$AY,COLUMNS($A328:J328)+36,0)</f>
        <v>117.428156969362</v>
      </c>
      <c r="O329" s="128">
        <f>VLOOKUP($D329,'[3]5D'!$C:$AY,COLUMNS($A328:K328)+36,0)</f>
        <v>117.253485602697</v>
      </c>
      <c r="P329" s="128">
        <f>VLOOKUP($D329,'[3]5D'!$C:$AY,COLUMNS($A328:L328)+36,0)</f>
        <v>117.790333448659</v>
      </c>
      <c r="Q329" s="128">
        <f>VLOOKUP($D329,'[3]5D'!$C:$AY,COLUMNS($A328:M328)+36,0)</f>
        <v>130.694068622002</v>
      </c>
    </row>
    <row r="330" spans="4:17">
      <c r="D330" s="181">
        <v>26201</v>
      </c>
      <c r="E330" s="128">
        <v>0.000165128142913231</v>
      </c>
      <c r="F330" s="128">
        <f>VLOOKUP($D330,'[3]5D'!$C:$AY,COLUMNS($A329:B329)+36,0)</f>
        <v>116.691627111318</v>
      </c>
      <c r="G330" s="128">
        <f>VLOOKUP($D330,'[3]5D'!$C:$AY,COLUMNS($A329:C329)+36,0)</f>
        <v>87.8546887472888</v>
      </c>
      <c r="H330" s="128">
        <f>VLOOKUP($D330,'[3]5D'!$C:$AY,COLUMNS($A329:D329)+36,0)</f>
        <v>102.175790246012</v>
      </c>
      <c r="I330" s="140">
        <f>VLOOKUP($D330,'[3]5D'!$C:$AY,COLUMNS($A329:E329)+36,0)</f>
        <v>102.305602864067</v>
      </c>
      <c r="J330" s="140">
        <f>VLOOKUP($D330,'[3]5D'!$C:$AY,COLUMNS($A329:F329)+36,0)</f>
        <v>97.1273515775297</v>
      </c>
      <c r="K330" s="128">
        <f>VLOOKUP($D330,'[3]5D'!$C:$AY,COLUMNS($A329:G329)+36,0)</f>
        <v>119.163153982108</v>
      </c>
      <c r="L330" s="128">
        <f>VLOOKUP($D330,'[3]5D'!$C:$AY,COLUMNS($A329:H329)+36,0)</f>
        <v>104.643239463024</v>
      </c>
      <c r="M330" s="128">
        <f>VLOOKUP($D330,'[3]5D'!$C:$AY,COLUMNS($A329:I329)+36,0)</f>
        <v>87.1472355454861</v>
      </c>
      <c r="N330" s="128">
        <f>VLOOKUP($D330,'[3]5D'!$C:$AY,COLUMNS($A329:J329)+36,0)</f>
        <v>92.248052862194</v>
      </c>
      <c r="O330" s="128">
        <f>VLOOKUP($D330,'[3]5D'!$C:$AY,COLUMNS($A329:K329)+36,0)</f>
        <v>117.66105657117</v>
      </c>
      <c r="P330" s="128">
        <f>VLOOKUP($D330,'[3]5D'!$C:$AY,COLUMNS($A329:L329)+36,0)</f>
        <v>100.305420419101</v>
      </c>
      <c r="Q330" s="128">
        <f>VLOOKUP($D330,'[3]5D'!$C:$AY,COLUMNS($A329:M329)+36,0)</f>
        <v>101.840667327158</v>
      </c>
    </row>
    <row r="331" spans="4:17">
      <c r="D331" s="181">
        <v>26202</v>
      </c>
      <c r="E331" s="128">
        <v>0.0188911681309644</v>
      </c>
      <c r="F331" s="128">
        <f>VLOOKUP($D331,'[3]5D'!$C:$AY,COLUMNS($A330:B330)+36,0)</f>
        <v>103.52804181379</v>
      </c>
      <c r="G331" s="128">
        <f>VLOOKUP($D331,'[3]5D'!$C:$AY,COLUMNS($A330:C330)+36,0)</f>
        <v>93.3836184461274</v>
      </c>
      <c r="H331" s="128">
        <f>VLOOKUP($D331,'[3]5D'!$C:$AY,COLUMNS($A330:D330)+36,0)</f>
        <v>95.7848722842525</v>
      </c>
      <c r="I331" s="140">
        <f>VLOOKUP($D331,'[3]5D'!$C:$AY,COLUMNS($A330:E330)+36,0)</f>
        <v>93.7568390113071</v>
      </c>
      <c r="J331" s="140">
        <f>VLOOKUP($D331,'[3]5D'!$C:$AY,COLUMNS($A330:F330)+36,0)</f>
        <v>94.8396164040968</v>
      </c>
      <c r="K331" s="128">
        <f>VLOOKUP($D331,'[3]5D'!$C:$AY,COLUMNS($A330:G330)+36,0)</f>
        <v>105.985882598015</v>
      </c>
      <c r="L331" s="128">
        <f>VLOOKUP($D331,'[3]5D'!$C:$AY,COLUMNS($A330:H330)+36,0)</f>
        <v>92.82487701544</v>
      </c>
      <c r="M331" s="128">
        <f>VLOOKUP($D331,'[3]5D'!$C:$AY,COLUMNS($A330:I330)+36,0)</f>
        <v>98.9016856859284</v>
      </c>
      <c r="N331" s="128">
        <f>VLOOKUP($D331,'[3]5D'!$C:$AY,COLUMNS($A330:J330)+36,0)</f>
        <v>99.9618352526456</v>
      </c>
      <c r="O331" s="128">
        <f>VLOOKUP($D331,'[3]5D'!$C:$AY,COLUMNS($A330:K330)+36,0)</f>
        <v>105.984074111913</v>
      </c>
      <c r="P331" s="128">
        <f>VLOOKUP($D331,'[3]5D'!$C:$AY,COLUMNS($A330:L330)+36,0)</f>
        <v>105.655273917614</v>
      </c>
      <c r="Q331" s="128">
        <f>VLOOKUP($D331,'[3]5D'!$C:$AY,COLUMNS($A330:M330)+36,0)</f>
        <v>105.884104053145</v>
      </c>
    </row>
    <row r="332" spans="4:17">
      <c r="D332" s="181">
        <v>26300</v>
      </c>
      <c r="E332" s="128">
        <v>0.0706394377488456</v>
      </c>
      <c r="F332" s="128">
        <f>VLOOKUP($D332,'[3]5D'!$C:$AY,COLUMNS($A331:B331)+36,0)</f>
        <v>105.466221339707</v>
      </c>
      <c r="G332" s="128">
        <f>VLOOKUP($D332,'[3]5D'!$C:$AY,COLUMNS($A331:C331)+36,0)</f>
        <v>94.4613957055065</v>
      </c>
      <c r="H332" s="128">
        <f>VLOOKUP($D332,'[3]5D'!$C:$AY,COLUMNS($A331:D331)+36,0)</f>
        <v>99.6779677736011</v>
      </c>
      <c r="I332" s="140">
        <f>VLOOKUP($D332,'[3]5D'!$C:$AY,COLUMNS($A331:E331)+36,0)</f>
        <v>110.072572088581</v>
      </c>
      <c r="J332" s="140">
        <f>VLOOKUP($D332,'[3]5D'!$C:$AY,COLUMNS($A331:F331)+36,0)</f>
        <v>101.684451696355</v>
      </c>
      <c r="K332" s="128">
        <f>VLOOKUP($D332,'[3]5D'!$C:$AY,COLUMNS($A331:G331)+36,0)</f>
        <v>112.892762613878</v>
      </c>
      <c r="L332" s="128">
        <f>VLOOKUP($D332,'[3]5D'!$C:$AY,COLUMNS($A331:H331)+36,0)</f>
        <v>115.858925524072</v>
      </c>
      <c r="M332" s="128">
        <f>VLOOKUP($D332,'[3]5D'!$C:$AY,COLUMNS($A331:I331)+36,0)</f>
        <v>106.977795070969</v>
      </c>
      <c r="N332" s="128">
        <f>VLOOKUP($D332,'[3]5D'!$C:$AY,COLUMNS($A331:J331)+36,0)</f>
        <v>119.173656220678</v>
      </c>
      <c r="O332" s="128">
        <f>VLOOKUP($D332,'[3]5D'!$C:$AY,COLUMNS($A331:K331)+36,0)</f>
        <v>122.708310581425</v>
      </c>
      <c r="P332" s="128">
        <f>VLOOKUP($D332,'[3]5D'!$C:$AY,COLUMNS($A331:L331)+36,0)</f>
        <v>114.251851211324</v>
      </c>
      <c r="Q332" s="128">
        <f>VLOOKUP($D332,'[3]5D'!$C:$AY,COLUMNS($A331:M331)+36,0)</f>
        <v>123.959261090231</v>
      </c>
    </row>
    <row r="333" spans="4:17">
      <c r="D333" s="181">
        <v>26400</v>
      </c>
      <c r="E333" s="128">
        <v>0.132468389390294</v>
      </c>
      <c r="F333" s="128">
        <f>VLOOKUP($D333,'[3]5D'!$C:$AY,COLUMNS($A332:B332)+36,0)</f>
        <v>136.584809274123</v>
      </c>
      <c r="G333" s="128">
        <f>VLOOKUP($D333,'[3]5D'!$C:$AY,COLUMNS($A332:C332)+36,0)</f>
        <v>80.7517248063735</v>
      </c>
      <c r="H333" s="128">
        <f>VLOOKUP($D333,'[3]5D'!$C:$AY,COLUMNS($A332:D332)+36,0)</f>
        <v>83.2145940441821</v>
      </c>
      <c r="I333" s="140">
        <f>VLOOKUP($D333,'[3]5D'!$C:$AY,COLUMNS($A332:E332)+36,0)</f>
        <v>82.789555627675</v>
      </c>
      <c r="J333" s="140">
        <f>VLOOKUP($D333,'[3]5D'!$C:$AY,COLUMNS($A332:F332)+36,0)</f>
        <v>106.391644378002</v>
      </c>
      <c r="K333" s="128">
        <f>VLOOKUP($D333,'[3]5D'!$C:$AY,COLUMNS($A332:G332)+36,0)</f>
        <v>115.233680984859</v>
      </c>
      <c r="L333" s="128">
        <f>VLOOKUP($D333,'[3]5D'!$C:$AY,COLUMNS($A332:H332)+36,0)</f>
        <v>126.911737361177</v>
      </c>
      <c r="M333" s="128">
        <f>VLOOKUP($D333,'[3]5D'!$C:$AY,COLUMNS($A332:I332)+36,0)</f>
        <v>126.093949766484</v>
      </c>
      <c r="N333" s="128">
        <f>VLOOKUP($D333,'[3]5D'!$C:$AY,COLUMNS($A332:J332)+36,0)</f>
        <v>135.581821906537</v>
      </c>
      <c r="O333" s="128">
        <f>VLOOKUP($D333,'[3]5D'!$C:$AY,COLUMNS($A332:K332)+36,0)</f>
        <v>130.460062710654</v>
      </c>
      <c r="P333" s="128">
        <f>VLOOKUP($D333,'[3]5D'!$C:$AY,COLUMNS($A332:L332)+36,0)</f>
        <v>129.090623752025</v>
      </c>
      <c r="Q333" s="128">
        <f>VLOOKUP($D333,'[3]5D'!$C:$AY,COLUMNS($A332:M332)+36,0)</f>
        <v>116.738471788108</v>
      </c>
    </row>
    <row r="334" spans="4:17">
      <c r="D334" s="181">
        <v>26511</v>
      </c>
      <c r="E334" s="128">
        <v>0.112716183588331</v>
      </c>
      <c r="F334" s="128">
        <f>VLOOKUP($D334,'[3]5D'!$C:$AY,COLUMNS($A333:B333)+36,0)</f>
        <v>101.603493590001</v>
      </c>
      <c r="G334" s="128">
        <f>VLOOKUP($D334,'[3]5D'!$C:$AY,COLUMNS($A333:C333)+36,0)</f>
        <v>117.449034976043</v>
      </c>
      <c r="H334" s="128">
        <f>VLOOKUP($D334,'[3]5D'!$C:$AY,COLUMNS($A333:D333)+36,0)</f>
        <v>121.758528402597</v>
      </c>
      <c r="I334" s="140">
        <f>VLOOKUP($D334,'[3]5D'!$C:$AY,COLUMNS($A333:E333)+36,0)</f>
        <v>111.893745587996</v>
      </c>
      <c r="J334" s="140">
        <f>VLOOKUP($D334,'[3]5D'!$C:$AY,COLUMNS($A333:F333)+36,0)</f>
        <v>124.271873861185</v>
      </c>
      <c r="K334" s="128">
        <f>VLOOKUP($D334,'[3]5D'!$C:$AY,COLUMNS($A333:G333)+36,0)</f>
        <v>128.098281863783</v>
      </c>
      <c r="L334" s="128">
        <f>VLOOKUP($D334,'[3]5D'!$C:$AY,COLUMNS($A333:H333)+36,0)</f>
        <v>120.779492734053</v>
      </c>
      <c r="M334" s="128">
        <f>VLOOKUP($D334,'[3]5D'!$C:$AY,COLUMNS($A333:I333)+36,0)</f>
        <v>111.963236055762</v>
      </c>
      <c r="N334" s="128">
        <f>VLOOKUP($D334,'[3]5D'!$C:$AY,COLUMNS($A333:J333)+36,0)</f>
        <v>136.375105673883</v>
      </c>
      <c r="O334" s="128">
        <f>VLOOKUP($D334,'[3]5D'!$C:$AY,COLUMNS($A333:K333)+36,0)</f>
        <v>139.513561700144</v>
      </c>
      <c r="P334" s="128">
        <f>VLOOKUP($D334,'[3]5D'!$C:$AY,COLUMNS($A333:L333)+36,0)</f>
        <v>139.828523359818</v>
      </c>
      <c r="Q334" s="128">
        <f>VLOOKUP($D334,'[3]5D'!$C:$AY,COLUMNS($A333:M333)+36,0)</f>
        <v>125.19736042728</v>
      </c>
    </row>
    <row r="335" spans="4:17">
      <c r="D335" s="181">
        <v>26520</v>
      </c>
      <c r="E335" s="128">
        <v>0.193231059130986</v>
      </c>
      <c r="F335" s="128">
        <f>VLOOKUP($D335,'[3]5D'!$C:$AY,COLUMNS($A334:B334)+36,0)</f>
        <v>124.42289846448</v>
      </c>
      <c r="G335" s="128">
        <f>VLOOKUP($D335,'[3]5D'!$C:$AY,COLUMNS($A334:C334)+36,0)</f>
        <v>119.517322375977</v>
      </c>
      <c r="H335" s="128">
        <f>VLOOKUP($D335,'[3]5D'!$C:$AY,COLUMNS($A334:D334)+36,0)</f>
        <v>110.685668071582</v>
      </c>
      <c r="I335" s="140">
        <f>VLOOKUP($D335,'[3]5D'!$C:$AY,COLUMNS($A334:E334)+36,0)</f>
        <v>103.574221002915</v>
      </c>
      <c r="J335" s="140">
        <f>VLOOKUP($D335,'[3]5D'!$C:$AY,COLUMNS($A334:F334)+36,0)</f>
        <v>104.270076728207</v>
      </c>
      <c r="K335" s="128">
        <f>VLOOKUP($D335,'[3]5D'!$C:$AY,COLUMNS($A334:G334)+36,0)</f>
        <v>108.033796325374</v>
      </c>
      <c r="L335" s="128">
        <f>VLOOKUP($D335,'[3]5D'!$C:$AY,COLUMNS($A334:H334)+36,0)</f>
        <v>103.53906471843</v>
      </c>
      <c r="M335" s="128">
        <f>VLOOKUP($D335,'[3]5D'!$C:$AY,COLUMNS($A334:I334)+36,0)</f>
        <v>101.21882685146</v>
      </c>
      <c r="N335" s="128">
        <f>VLOOKUP($D335,'[3]5D'!$C:$AY,COLUMNS($A334:J334)+36,0)</f>
        <v>104.377843109184</v>
      </c>
      <c r="O335" s="128">
        <f>VLOOKUP($D335,'[3]5D'!$C:$AY,COLUMNS($A334:K334)+36,0)</f>
        <v>103.127615201933</v>
      </c>
      <c r="P335" s="128">
        <f>VLOOKUP($D335,'[3]5D'!$C:$AY,COLUMNS($A334:L334)+36,0)</f>
        <v>128.113719390248</v>
      </c>
      <c r="Q335" s="128">
        <f>VLOOKUP($D335,'[3]5D'!$C:$AY,COLUMNS($A334:M334)+36,0)</f>
        <v>110.49091174903</v>
      </c>
    </row>
    <row r="336" spans="4:17">
      <c r="D336" s="181">
        <v>26600</v>
      </c>
      <c r="E336" s="128">
        <v>0.0193543067174374</v>
      </c>
      <c r="F336" s="128">
        <f>VLOOKUP($D336,'[3]5D'!$C:$AY,COLUMNS($A335:B335)+36,0)</f>
        <v>129.144591357107</v>
      </c>
      <c r="G336" s="128">
        <f>VLOOKUP($D336,'[3]5D'!$C:$AY,COLUMNS($A335:C335)+36,0)</f>
        <v>122.335579073584</v>
      </c>
      <c r="H336" s="128">
        <f>VLOOKUP($D336,'[3]5D'!$C:$AY,COLUMNS($A335:D335)+36,0)</f>
        <v>123.9476491284</v>
      </c>
      <c r="I336" s="140">
        <f>VLOOKUP($D336,'[3]5D'!$C:$AY,COLUMNS($A335:E335)+36,0)</f>
        <v>100.210986754051</v>
      </c>
      <c r="J336" s="140">
        <f>VLOOKUP($D336,'[3]5D'!$C:$AY,COLUMNS($A335:F335)+36,0)</f>
        <v>104.734916754202</v>
      </c>
      <c r="K336" s="128">
        <f>VLOOKUP($D336,'[3]5D'!$C:$AY,COLUMNS($A335:G335)+36,0)</f>
        <v>108.280916352371</v>
      </c>
      <c r="L336" s="128">
        <f>VLOOKUP($D336,'[3]5D'!$C:$AY,COLUMNS($A335:H335)+36,0)</f>
        <v>139.97470337924</v>
      </c>
      <c r="M336" s="128">
        <f>VLOOKUP($D336,'[3]5D'!$C:$AY,COLUMNS($A335:I335)+36,0)</f>
        <v>154.556223419303</v>
      </c>
      <c r="N336" s="128">
        <f>VLOOKUP($D336,'[3]5D'!$C:$AY,COLUMNS($A335:J335)+36,0)</f>
        <v>101.159270911944</v>
      </c>
      <c r="O336" s="128">
        <f>VLOOKUP($D336,'[3]5D'!$C:$AY,COLUMNS($A335:K335)+36,0)</f>
        <v>113.623336368514</v>
      </c>
      <c r="P336" s="128">
        <f>VLOOKUP($D336,'[3]5D'!$C:$AY,COLUMNS($A335:L335)+36,0)</f>
        <v>96.3238244506081</v>
      </c>
      <c r="Q336" s="128">
        <f>VLOOKUP($D336,'[3]5D'!$C:$AY,COLUMNS($A335:M335)+36,0)</f>
        <v>89.0950195717459</v>
      </c>
    </row>
    <row r="337" spans="4:17">
      <c r="D337" s="181">
        <v>26701</v>
      </c>
      <c r="E337" s="128">
        <v>0.326517461599127</v>
      </c>
      <c r="F337" s="128">
        <f>VLOOKUP($D337,'[3]5D'!$C:$AY,COLUMNS($A336:B336)+36,0)</f>
        <v>115.358699911504</v>
      </c>
      <c r="G337" s="128">
        <f>VLOOKUP($D337,'[3]5D'!$C:$AY,COLUMNS($A336:C336)+36,0)</f>
        <v>121.642064627672</v>
      </c>
      <c r="H337" s="128">
        <f>VLOOKUP($D337,'[3]5D'!$C:$AY,COLUMNS($A336:D336)+36,0)</f>
        <v>130.632956766221</v>
      </c>
      <c r="I337" s="140">
        <f>VLOOKUP($D337,'[3]5D'!$C:$AY,COLUMNS($A336:E336)+36,0)</f>
        <v>121.513463752612</v>
      </c>
      <c r="J337" s="140">
        <f>VLOOKUP($D337,'[3]5D'!$C:$AY,COLUMNS($A336:F336)+36,0)</f>
        <v>118.17416720784</v>
      </c>
      <c r="K337" s="128">
        <f>VLOOKUP($D337,'[3]5D'!$C:$AY,COLUMNS($A336:G336)+36,0)</f>
        <v>119.611713637595</v>
      </c>
      <c r="L337" s="128">
        <f>VLOOKUP($D337,'[3]5D'!$C:$AY,COLUMNS($A336:H336)+36,0)</f>
        <v>110.779982130671</v>
      </c>
      <c r="M337" s="128">
        <f>VLOOKUP($D337,'[3]5D'!$C:$AY,COLUMNS($A336:I336)+36,0)</f>
        <v>122.229716704699</v>
      </c>
      <c r="N337" s="128">
        <f>VLOOKUP($D337,'[3]5D'!$C:$AY,COLUMNS($A336:J336)+36,0)</f>
        <v>120.12561443754</v>
      </c>
      <c r="O337" s="128">
        <f>VLOOKUP($D337,'[3]5D'!$C:$AY,COLUMNS($A336:K336)+36,0)</f>
        <v>127.887172853952</v>
      </c>
      <c r="P337" s="128">
        <f>VLOOKUP($D337,'[3]5D'!$C:$AY,COLUMNS($A336:L336)+36,0)</f>
        <v>130.121949531426</v>
      </c>
      <c r="Q337" s="128">
        <f>VLOOKUP($D337,'[3]5D'!$C:$AY,COLUMNS($A336:M336)+36,0)</f>
        <v>123.622900728056</v>
      </c>
    </row>
    <row r="338" spans="4:17">
      <c r="D338" s="181">
        <v>26702</v>
      </c>
      <c r="E338" s="128">
        <v>0.0335637011876013</v>
      </c>
      <c r="F338" s="128">
        <f>VLOOKUP($D338,'[3]5D'!$C:$AY,COLUMNS($A337:B337)+36,0)</f>
        <v>93.4344346093317</v>
      </c>
      <c r="G338" s="128">
        <f>VLOOKUP($D338,'[3]5D'!$C:$AY,COLUMNS($A337:C337)+36,0)</f>
        <v>115.660494795738</v>
      </c>
      <c r="H338" s="128">
        <f>VLOOKUP($D338,'[3]5D'!$C:$AY,COLUMNS($A337:D337)+36,0)</f>
        <v>127.218001546369</v>
      </c>
      <c r="I338" s="140">
        <f>VLOOKUP($D338,'[3]5D'!$C:$AY,COLUMNS($A337:E337)+36,0)</f>
        <v>122.259326369034</v>
      </c>
      <c r="J338" s="140">
        <f>VLOOKUP($D338,'[3]5D'!$C:$AY,COLUMNS($A337:F337)+36,0)</f>
        <v>117.321407100068</v>
      </c>
      <c r="K338" s="128">
        <f>VLOOKUP($D338,'[3]5D'!$C:$AY,COLUMNS($A337:G337)+36,0)</f>
        <v>114.085124159566</v>
      </c>
      <c r="L338" s="128">
        <f>VLOOKUP($D338,'[3]5D'!$C:$AY,COLUMNS($A337:H337)+36,0)</f>
        <v>102.169473590544</v>
      </c>
      <c r="M338" s="128">
        <f>VLOOKUP($D338,'[3]5D'!$C:$AY,COLUMNS($A337:I337)+36,0)</f>
        <v>119.748129440228</v>
      </c>
      <c r="N338" s="128">
        <f>VLOOKUP($D338,'[3]5D'!$C:$AY,COLUMNS($A337:J337)+36,0)</f>
        <v>117.490757640505</v>
      </c>
      <c r="O338" s="128">
        <f>VLOOKUP($D338,'[3]5D'!$C:$AY,COLUMNS($A337:K337)+36,0)</f>
        <v>122.643942328126</v>
      </c>
      <c r="P338" s="128">
        <f>VLOOKUP($D338,'[3]5D'!$C:$AY,COLUMNS($A337:L337)+36,0)</f>
        <v>124.641664893013</v>
      </c>
      <c r="Q338" s="128">
        <f>VLOOKUP($D338,'[3]5D'!$C:$AY,COLUMNS($A337:M337)+36,0)</f>
        <v>120.970050831709</v>
      </c>
    </row>
    <row r="339" spans="4:17">
      <c r="D339" s="181">
        <v>27101</v>
      </c>
      <c r="E339" s="128">
        <v>0.0258858989136197</v>
      </c>
      <c r="F339" s="128">
        <f>VLOOKUP($D339,'[3]5D'!$C:$AY,COLUMNS($A338:B338)+36,0)</f>
        <v>120.883128615565</v>
      </c>
      <c r="G339" s="128">
        <f>VLOOKUP($D339,'[3]5D'!$C:$AY,COLUMNS($A338:C338)+36,0)</f>
        <v>112.896968674034</v>
      </c>
      <c r="H339" s="128">
        <f>VLOOKUP($D339,'[3]5D'!$C:$AY,COLUMNS($A338:D338)+36,0)</f>
        <v>126.696385583792</v>
      </c>
      <c r="I339" s="140">
        <f>VLOOKUP($D339,'[3]5D'!$C:$AY,COLUMNS($A338:E338)+36,0)</f>
        <v>138.660823072266</v>
      </c>
      <c r="J339" s="140">
        <f>VLOOKUP($D339,'[3]5D'!$C:$AY,COLUMNS($A338:F338)+36,0)</f>
        <v>139.200657676549</v>
      </c>
      <c r="K339" s="128">
        <f>VLOOKUP($D339,'[3]5D'!$C:$AY,COLUMNS($A338:G338)+36,0)</f>
        <v>133.457925799097</v>
      </c>
      <c r="L339" s="128">
        <f>VLOOKUP($D339,'[3]5D'!$C:$AY,COLUMNS($A338:H338)+36,0)</f>
        <v>108.930086140821</v>
      </c>
      <c r="M339" s="128">
        <f>VLOOKUP($D339,'[3]5D'!$C:$AY,COLUMNS($A338:I338)+36,0)</f>
        <v>117.472427432847</v>
      </c>
      <c r="N339" s="128">
        <f>VLOOKUP($D339,'[3]5D'!$C:$AY,COLUMNS($A338:J338)+36,0)</f>
        <v>120.461415716592</v>
      </c>
      <c r="O339" s="128">
        <f>VLOOKUP($D339,'[3]5D'!$C:$AY,COLUMNS($A338:K338)+36,0)</f>
        <v>114.434591021003</v>
      </c>
      <c r="P339" s="128">
        <f>VLOOKUP($D339,'[3]5D'!$C:$AY,COLUMNS($A338:L338)+36,0)</f>
        <v>118.937628957399</v>
      </c>
      <c r="Q339" s="128">
        <f>VLOOKUP($D339,'[3]5D'!$C:$AY,COLUMNS($A338:M338)+36,0)</f>
        <v>134.743192731628</v>
      </c>
    </row>
    <row r="340" spans="4:17">
      <c r="D340" s="181">
        <v>27102</v>
      </c>
      <c r="E340" s="128">
        <v>0.0367916956517903</v>
      </c>
      <c r="F340" s="128">
        <f>VLOOKUP($D340,'[3]5D'!$C:$AY,COLUMNS($A339:B339)+36,0)</f>
        <v>101.889732782355</v>
      </c>
      <c r="G340" s="128">
        <f>VLOOKUP($D340,'[3]5D'!$C:$AY,COLUMNS($A339:C339)+36,0)</f>
        <v>101.917302613514</v>
      </c>
      <c r="H340" s="128">
        <f>VLOOKUP($D340,'[3]5D'!$C:$AY,COLUMNS($A339:D339)+36,0)</f>
        <v>102.295278663118</v>
      </c>
      <c r="I340" s="140">
        <f>VLOOKUP($D340,'[3]5D'!$C:$AY,COLUMNS($A339:E339)+36,0)</f>
        <v>107.454210587022</v>
      </c>
      <c r="J340" s="140">
        <f>VLOOKUP($D340,'[3]5D'!$C:$AY,COLUMNS($A339:F339)+36,0)</f>
        <v>107.395441112344</v>
      </c>
      <c r="K340" s="128">
        <f>VLOOKUP($D340,'[3]5D'!$C:$AY,COLUMNS($A339:G339)+36,0)</f>
        <v>103.323258105264</v>
      </c>
      <c r="L340" s="128">
        <f>VLOOKUP($D340,'[3]5D'!$C:$AY,COLUMNS($A339:H339)+36,0)</f>
        <v>105.06166329681</v>
      </c>
      <c r="M340" s="128">
        <f>VLOOKUP($D340,'[3]5D'!$C:$AY,COLUMNS($A339:I339)+36,0)</f>
        <v>100.881463241895</v>
      </c>
      <c r="N340" s="128">
        <f>VLOOKUP($D340,'[3]5D'!$C:$AY,COLUMNS($A339:J339)+36,0)</f>
        <v>112.492883860419</v>
      </c>
      <c r="O340" s="128">
        <f>VLOOKUP($D340,'[3]5D'!$C:$AY,COLUMNS($A339:K339)+36,0)</f>
        <v>110.732697402619</v>
      </c>
      <c r="P340" s="128">
        <f>VLOOKUP($D340,'[3]5D'!$C:$AY,COLUMNS($A339:L339)+36,0)</f>
        <v>101.236890564309</v>
      </c>
      <c r="Q340" s="128">
        <f>VLOOKUP($D340,'[3]5D'!$C:$AY,COLUMNS($A339:M339)+36,0)</f>
        <v>111.032654213384</v>
      </c>
    </row>
    <row r="341" spans="4:17">
      <c r="D341" s="181">
        <v>27310</v>
      </c>
      <c r="E341" s="128">
        <v>0.0768620248011773</v>
      </c>
      <c r="F341" s="128">
        <f>VLOOKUP($D341,'[3]5D'!$C:$AY,COLUMNS($A340:B340)+36,0)</f>
        <v>119.400366574475</v>
      </c>
      <c r="G341" s="128">
        <f>VLOOKUP($D341,'[3]5D'!$C:$AY,COLUMNS($A340:C340)+36,0)</f>
        <v>112.879152140676</v>
      </c>
      <c r="H341" s="128">
        <f>VLOOKUP($D341,'[3]5D'!$C:$AY,COLUMNS($A340:D340)+36,0)</f>
        <v>115.111092684704</v>
      </c>
      <c r="I341" s="140">
        <f>VLOOKUP($D341,'[3]5D'!$C:$AY,COLUMNS($A340:E340)+36,0)</f>
        <v>122.5776922698</v>
      </c>
      <c r="J341" s="140">
        <f>VLOOKUP($D341,'[3]5D'!$C:$AY,COLUMNS($A340:F340)+36,0)</f>
        <v>126.332088668687</v>
      </c>
      <c r="K341" s="128">
        <f>VLOOKUP($D341,'[3]5D'!$C:$AY,COLUMNS($A340:G340)+36,0)</f>
        <v>104.386430325884</v>
      </c>
      <c r="L341" s="128">
        <f>VLOOKUP($D341,'[3]5D'!$C:$AY,COLUMNS($A340:H340)+36,0)</f>
        <v>104.41910350399</v>
      </c>
      <c r="M341" s="128">
        <f>VLOOKUP($D341,'[3]5D'!$C:$AY,COLUMNS($A340:I340)+36,0)</f>
        <v>123.072241721599</v>
      </c>
      <c r="N341" s="128">
        <f>VLOOKUP($D341,'[3]5D'!$C:$AY,COLUMNS($A340:J340)+36,0)</f>
        <v>101.375466874833</v>
      </c>
      <c r="O341" s="128">
        <f>VLOOKUP($D341,'[3]5D'!$C:$AY,COLUMNS($A340:K340)+36,0)</f>
        <v>108.601399211303</v>
      </c>
      <c r="P341" s="128">
        <f>VLOOKUP($D341,'[3]5D'!$C:$AY,COLUMNS($A340:L340)+36,0)</f>
        <v>116.406039197842</v>
      </c>
      <c r="Q341" s="128">
        <f>VLOOKUP($D341,'[3]5D'!$C:$AY,COLUMNS($A340:M340)+36,0)</f>
        <v>114.775333574656</v>
      </c>
    </row>
    <row r="342" spans="4:17">
      <c r="D342" s="181">
        <v>27320</v>
      </c>
      <c r="E342" s="128">
        <v>1.07686202480118</v>
      </c>
      <c r="F342" s="128">
        <f>VLOOKUP($D342,'[3]5D'!$C:$AY,COLUMNS($A341:B341)+36,0)</f>
        <v>125.371072060635</v>
      </c>
      <c r="G342" s="128">
        <f>VLOOKUP($D342,'[3]5D'!$C:$AY,COLUMNS($A341:C341)+36,0)</f>
        <v>115.208404435495</v>
      </c>
      <c r="H342" s="128">
        <f>VLOOKUP($D342,'[3]5D'!$C:$AY,COLUMNS($A341:D341)+36,0)</f>
        <v>118.597290077559</v>
      </c>
      <c r="I342" s="140">
        <f>VLOOKUP($D342,'[3]5D'!$C:$AY,COLUMNS($A341:E341)+36,0)</f>
        <v>127.755906613679</v>
      </c>
      <c r="J342" s="140">
        <f>VLOOKUP($D342,'[3]5D'!$C:$AY,COLUMNS($A341:F341)+36,0)</f>
        <v>123.147794277454</v>
      </c>
      <c r="K342" s="128">
        <f>VLOOKUP($D342,'[3]5D'!$C:$AY,COLUMNS($A341:G341)+36,0)</f>
        <v>119.77618167903</v>
      </c>
      <c r="L342" s="128">
        <f>VLOOKUP($D342,'[3]5D'!$C:$AY,COLUMNS($A341:H341)+36,0)</f>
        <v>126.431665717884</v>
      </c>
      <c r="M342" s="128">
        <f>VLOOKUP($D342,'[3]5D'!$C:$AY,COLUMNS($A341:I341)+36,0)</f>
        <v>129.899917189105</v>
      </c>
      <c r="N342" s="128">
        <f>VLOOKUP($D342,'[3]5D'!$C:$AY,COLUMNS($A341:J341)+36,0)</f>
        <v>127.419388571327</v>
      </c>
      <c r="O342" s="128">
        <f>VLOOKUP($D342,'[3]5D'!$C:$AY,COLUMNS($A341:K341)+36,0)</f>
        <v>128.815080946316</v>
      </c>
      <c r="P342" s="128">
        <f>VLOOKUP($D342,'[3]5D'!$C:$AY,COLUMNS($A341:L341)+36,0)</f>
        <v>108.495009066422</v>
      </c>
      <c r="Q342" s="128">
        <f>VLOOKUP($D342,'[3]5D'!$C:$AY,COLUMNS($A341:M341)+36,0)</f>
        <v>109.132464751245</v>
      </c>
    </row>
    <row r="343" spans="4:17">
      <c r="D343" s="181">
        <v>27500</v>
      </c>
      <c r="E343" s="128">
        <v>2.07686202480118</v>
      </c>
      <c r="F343" s="128">
        <f>VLOOKUP($D343,'[3]5D'!$C:$AY,COLUMNS($A342:B342)+36,0)</f>
        <v>107.501410290026</v>
      </c>
      <c r="G343" s="128">
        <f>VLOOKUP($D343,'[3]5D'!$C:$AY,COLUMNS($A342:C342)+36,0)</f>
        <v>86.5005264894424</v>
      </c>
      <c r="H343" s="128">
        <f>VLOOKUP($D343,'[3]5D'!$C:$AY,COLUMNS($A342:D342)+36,0)</f>
        <v>113.250790799043</v>
      </c>
      <c r="I343" s="140">
        <f>VLOOKUP($D343,'[3]5D'!$C:$AY,COLUMNS($A342:E342)+36,0)</f>
        <v>104.590883831638</v>
      </c>
      <c r="J343" s="140">
        <f>VLOOKUP($D343,'[3]5D'!$C:$AY,COLUMNS($A342:F342)+36,0)</f>
        <v>124.464325834706</v>
      </c>
      <c r="K343" s="128">
        <f>VLOOKUP($D343,'[3]5D'!$C:$AY,COLUMNS($A342:G342)+36,0)</f>
        <v>146.835550388106</v>
      </c>
      <c r="L343" s="128">
        <f>VLOOKUP($D343,'[3]5D'!$C:$AY,COLUMNS($A342:H342)+36,0)</f>
        <v>125.20196473489</v>
      </c>
      <c r="M343" s="128">
        <f>VLOOKUP($D343,'[3]5D'!$C:$AY,COLUMNS($A342:I342)+36,0)</f>
        <v>124.488655079888</v>
      </c>
      <c r="N343" s="128">
        <f>VLOOKUP($D343,'[3]5D'!$C:$AY,COLUMNS($A342:J342)+36,0)</f>
        <v>120.43038297599</v>
      </c>
      <c r="O343" s="128">
        <f>VLOOKUP($D343,'[3]5D'!$C:$AY,COLUMNS($A342:K342)+36,0)</f>
        <v>114.455086771772</v>
      </c>
      <c r="P343" s="128">
        <f>VLOOKUP($D343,'[3]5D'!$C:$AY,COLUMNS($A342:L342)+36,0)</f>
        <v>108.104668837848</v>
      </c>
      <c r="Q343" s="128">
        <f>VLOOKUP($D343,'[3]5D'!$C:$AY,COLUMNS($A342:M342)+36,0)</f>
        <v>119.832323394592</v>
      </c>
    </row>
    <row r="344" spans="4:17">
      <c r="D344" s="181">
        <v>28120</v>
      </c>
      <c r="E344" s="128">
        <v>3.07686202480118</v>
      </c>
      <c r="F344" s="128">
        <f>VLOOKUP($D344,'[3]5D'!$C:$AY,COLUMNS($A343:B343)+36,0)</f>
        <v>121.529430727748</v>
      </c>
      <c r="G344" s="128">
        <f>VLOOKUP($D344,'[3]5D'!$C:$AY,COLUMNS($A343:C343)+36,0)</f>
        <v>144.185762626418</v>
      </c>
      <c r="H344" s="128">
        <f>VLOOKUP($D344,'[3]5D'!$C:$AY,COLUMNS($A343:D343)+36,0)</f>
        <v>111.034689572478</v>
      </c>
      <c r="I344" s="140">
        <f>VLOOKUP($D344,'[3]5D'!$C:$AY,COLUMNS($A343:E343)+36,0)</f>
        <v>125.145647326294</v>
      </c>
      <c r="J344" s="140">
        <f>VLOOKUP($D344,'[3]5D'!$C:$AY,COLUMNS($A343:F343)+36,0)</f>
        <v>122.627603412036</v>
      </c>
      <c r="K344" s="128">
        <f>VLOOKUP($D344,'[3]5D'!$C:$AY,COLUMNS($A343:G343)+36,0)</f>
        <v>107.86182349761</v>
      </c>
      <c r="L344" s="128">
        <f>VLOOKUP($D344,'[3]5D'!$C:$AY,COLUMNS($A343:H343)+36,0)</f>
        <v>103.869355724621</v>
      </c>
      <c r="M344" s="128">
        <f>VLOOKUP($D344,'[3]5D'!$C:$AY,COLUMNS($A343:I343)+36,0)</f>
        <v>115.307308895957</v>
      </c>
      <c r="N344" s="128">
        <f>VLOOKUP($D344,'[3]5D'!$C:$AY,COLUMNS($A343:J343)+36,0)</f>
        <v>135.739395868278</v>
      </c>
      <c r="O344" s="128">
        <f>VLOOKUP($D344,'[3]5D'!$C:$AY,COLUMNS($A343:K343)+36,0)</f>
        <v>120.472572031514</v>
      </c>
      <c r="P344" s="128">
        <f>VLOOKUP($D344,'[3]5D'!$C:$AY,COLUMNS($A343:L343)+36,0)</f>
        <v>178.045326405261</v>
      </c>
      <c r="Q344" s="128">
        <f>VLOOKUP($D344,'[3]5D'!$C:$AY,COLUMNS($A343:M343)+36,0)</f>
        <v>139.584620865882</v>
      </c>
    </row>
    <row r="345" spans="4:17">
      <c r="D345" s="181">
        <v>28130</v>
      </c>
      <c r="E345" s="128">
        <v>4.07686202480118</v>
      </c>
      <c r="F345" s="128">
        <f>VLOOKUP($D345,'[3]5D'!$C:$AY,COLUMNS($A344:B344)+36,0)</f>
        <v>156.460875773573</v>
      </c>
      <c r="G345" s="128">
        <f>VLOOKUP($D345,'[3]5D'!$C:$AY,COLUMNS($A344:C344)+36,0)</f>
        <v>123.865538764284</v>
      </c>
      <c r="H345" s="128">
        <f>VLOOKUP($D345,'[3]5D'!$C:$AY,COLUMNS($A344:D344)+36,0)</f>
        <v>152.277143887532</v>
      </c>
      <c r="I345" s="140">
        <f>VLOOKUP($D345,'[3]5D'!$C:$AY,COLUMNS($A344:E344)+36,0)</f>
        <v>160.106338065707</v>
      </c>
      <c r="J345" s="140">
        <f>VLOOKUP($D345,'[3]5D'!$C:$AY,COLUMNS($A344:F344)+36,0)</f>
        <v>130.361598660241</v>
      </c>
      <c r="K345" s="128">
        <f>VLOOKUP($D345,'[3]5D'!$C:$AY,COLUMNS($A344:G344)+36,0)</f>
        <v>107.143228740439</v>
      </c>
      <c r="L345" s="128">
        <f>VLOOKUP($D345,'[3]5D'!$C:$AY,COLUMNS($A344:H344)+36,0)</f>
        <v>107.710660145992</v>
      </c>
      <c r="M345" s="128">
        <f>VLOOKUP($D345,'[3]5D'!$C:$AY,COLUMNS($A344:I344)+36,0)</f>
        <v>103.666735997643</v>
      </c>
      <c r="N345" s="128">
        <f>VLOOKUP($D345,'[3]5D'!$C:$AY,COLUMNS($A344:J344)+36,0)</f>
        <v>125.230804626034</v>
      </c>
      <c r="O345" s="128">
        <f>VLOOKUP($D345,'[3]5D'!$C:$AY,COLUMNS($A344:K344)+36,0)</f>
        <v>101.783832733085</v>
      </c>
      <c r="P345" s="128">
        <f>VLOOKUP($D345,'[3]5D'!$C:$AY,COLUMNS($A344:L344)+36,0)</f>
        <v>106.245478208781</v>
      </c>
      <c r="Q345" s="128">
        <f>VLOOKUP($D345,'[3]5D'!$C:$AY,COLUMNS($A344:M344)+36,0)</f>
        <v>108.158338058406</v>
      </c>
    </row>
    <row r="346" spans="4:17">
      <c r="D346" s="181">
        <v>28140</v>
      </c>
      <c r="E346" s="128">
        <v>5.07686202480118</v>
      </c>
      <c r="F346" s="128">
        <f>VLOOKUP($D346,'[3]5D'!$C:$AY,COLUMNS($A345:B345)+36,0)</f>
        <v>114.042481121637</v>
      </c>
      <c r="G346" s="128">
        <f>VLOOKUP($D346,'[3]5D'!$C:$AY,COLUMNS($A345:C345)+36,0)</f>
        <v>111.051468235987</v>
      </c>
      <c r="H346" s="128">
        <f>VLOOKUP($D346,'[3]5D'!$C:$AY,COLUMNS($A345:D345)+36,0)</f>
        <v>137.804925333315</v>
      </c>
      <c r="I346" s="140">
        <f>VLOOKUP($D346,'[3]5D'!$C:$AY,COLUMNS($A345:E345)+36,0)</f>
        <v>133.239068960581</v>
      </c>
      <c r="J346" s="140">
        <f>VLOOKUP($D346,'[3]5D'!$C:$AY,COLUMNS($A345:F345)+36,0)</f>
        <v>121.059944398682</v>
      </c>
      <c r="K346" s="128">
        <f>VLOOKUP($D346,'[3]5D'!$C:$AY,COLUMNS($A345:G345)+36,0)</f>
        <v>109.498036560014</v>
      </c>
      <c r="L346" s="128">
        <f>VLOOKUP($D346,'[3]5D'!$C:$AY,COLUMNS($A345:H345)+36,0)</f>
        <v>106.359312618543</v>
      </c>
      <c r="M346" s="128">
        <f>VLOOKUP($D346,'[3]5D'!$C:$AY,COLUMNS($A345:I345)+36,0)</f>
        <v>104.819321334941</v>
      </c>
      <c r="N346" s="128">
        <f>VLOOKUP($D346,'[3]5D'!$C:$AY,COLUMNS($A345:J345)+36,0)</f>
        <v>109.269640533467</v>
      </c>
      <c r="O346" s="128">
        <f>VLOOKUP($D346,'[3]5D'!$C:$AY,COLUMNS($A345:K345)+36,0)</f>
        <v>113.12831388132</v>
      </c>
      <c r="P346" s="128">
        <f>VLOOKUP($D346,'[3]5D'!$C:$AY,COLUMNS($A345:L345)+36,0)</f>
        <v>115.451867670928</v>
      </c>
      <c r="Q346" s="128">
        <f>VLOOKUP($D346,'[3]5D'!$C:$AY,COLUMNS($A345:M345)+36,0)</f>
        <v>110.695350707886</v>
      </c>
    </row>
    <row r="347" spans="4:17">
      <c r="D347" s="181">
        <v>28160</v>
      </c>
      <c r="E347" s="128">
        <v>6.07686202480118</v>
      </c>
      <c r="F347" s="128">
        <f>VLOOKUP($D347,'[3]5D'!$C:$AY,COLUMNS($A346:B346)+36,0)</f>
        <v>128.723807850687</v>
      </c>
      <c r="G347" s="128">
        <f>VLOOKUP($D347,'[3]5D'!$C:$AY,COLUMNS($A346:C346)+36,0)</f>
        <v>197.245826939963</v>
      </c>
      <c r="H347" s="128">
        <f>VLOOKUP($D347,'[3]5D'!$C:$AY,COLUMNS($A346:D346)+36,0)</f>
        <v>200.118487133116</v>
      </c>
      <c r="I347" s="140">
        <f>VLOOKUP($D347,'[3]5D'!$C:$AY,COLUMNS($A346:E346)+36,0)</f>
        <v>167.472769557135</v>
      </c>
      <c r="J347" s="140">
        <f>VLOOKUP($D347,'[3]5D'!$C:$AY,COLUMNS($A346:F346)+36,0)</f>
        <v>158.669797628134</v>
      </c>
      <c r="K347" s="128">
        <f>VLOOKUP($D347,'[3]5D'!$C:$AY,COLUMNS($A346:G346)+36,0)</f>
        <v>127.97908159731</v>
      </c>
      <c r="L347" s="128">
        <f>VLOOKUP($D347,'[3]5D'!$C:$AY,COLUMNS($A346:H346)+36,0)</f>
        <v>113.783767612023</v>
      </c>
      <c r="M347" s="128">
        <f>VLOOKUP($D347,'[3]5D'!$C:$AY,COLUMNS($A346:I346)+36,0)</f>
        <v>113.834210855872</v>
      </c>
      <c r="N347" s="128">
        <f>VLOOKUP($D347,'[3]5D'!$C:$AY,COLUMNS($A346:J346)+36,0)</f>
        <v>106.821132651131</v>
      </c>
      <c r="O347" s="128">
        <f>VLOOKUP($D347,'[3]5D'!$C:$AY,COLUMNS($A346:K346)+36,0)</f>
        <v>101.400487427777</v>
      </c>
      <c r="P347" s="128">
        <f>VLOOKUP($D347,'[3]5D'!$C:$AY,COLUMNS($A346:L346)+36,0)</f>
        <v>103.900395114179</v>
      </c>
      <c r="Q347" s="128">
        <f>VLOOKUP($D347,'[3]5D'!$C:$AY,COLUMNS($A346:M346)+36,0)</f>
        <v>108.744809094895</v>
      </c>
    </row>
    <row r="348" spans="4:17">
      <c r="D348" s="181">
        <v>28180</v>
      </c>
      <c r="E348" s="128">
        <v>7.07686202480118</v>
      </c>
      <c r="F348" s="128">
        <f>VLOOKUP($D348,'[3]5D'!$C:$AY,COLUMNS($A347:B347)+36,0)</f>
        <v>130.212815238434</v>
      </c>
      <c r="G348" s="128">
        <f>VLOOKUP($D348,'[3]5D'!$C:$AY,COLUMNS($A347:C347)+36,0)</f>
        <v>108.100384503136</v>
      </c>
      <c r="H348" s="128">
        <f>VLOOKUP($D348,'[3]5D'!$C:$AY,COLUMNS($A347:D347)+36,0)</f>
        <v>122.560247418561</v>
      </c>
      <c r="I348" s="140">
        <f>VLOOKUP($D348,'[3]5D'!$C:$AY,COLUMNS($A347:E347)+36,0)</f>
        <v>120.90681586204</v>
      </c>
      <c r="J348" s="140">
        <f>VLOOKUP($D348,'[3]5D'!$C:$AY,COLUMNS($A347:F347)+36,0)</f>
        <v>112.878467843376</v>
      </c>
      <c r="K348" s="128">
        <f>VLOOKUP($D348,'[3]5D'!$C:$AY,COLUMNS($A347:G347)+36,0)</f>
        <v>116.00061781939</v>
      </c>
      <c r="L348" s="128">
        <f>VLOOKUP($D348,'[3]5D'!$C:$AY,COLUMNS($A347:H347)+36,0)</f>
        <v>132.201474033742</v>
      </c>
      <c r="M348" s="128">
        <f>VLOOKUP($D348,'[3]5D'!$C:$AY,COLUMNS($A347:I347)+36,0)</f>
        <v>103.644871497784</v>
      </c>
      <c r="N348" s="128">
        <f>VLOOKUP($D348,'[3]5D'!$C:$AY,COLUMNS($A347:J347)+36,0)</f>
        <v>104.348278448399</v>
      </c>
      <c r="O348" s="128">
        <f>VLOOKUP($D348,'[3]5D'!$C:$AY,COLUMNS($A347:K347)+36,0)</f>
        <v>111.49844267282</v>
      </c>
      <c r="P348" s="128">
        <f>VLOOKUP($D348,'[3]5D'!$C:$AY,COLUMNS($A347:L347)+36,0)</f>
        <v>105.528445766276</v>
      </c>
      <c r="Q348" s="128">
        <f>VLOOKUP($D348,'[3]5D'!$C:$AY,COLUMNS($A347:M347)+36,0)</f>
        <v>107.420054162188</v>
      </c>
    </row>
    <row r="349" spans="4:17">
      <c r="D349" s="181">
        <v>28192</v>
      </c>
      <c r="E349" s="128">
        <v>8.07686202480118</v>
      </c>
      <c r="F349" s="128">
        <f>VLOOKUP($D349,'[3]5D'!$C:$AY,COLUMNS($A348:B348)+36,0)</f>
        <v>114.679142374019</v>
      </c>
      <c r="G349" s="128">
        <f>VLOOKUP($D349,'[3]5D'!$C:$AY,COLUMNS($A348:C348)+36,0)</f>
        <v>83.1002871090095</v>
      </c>
      <c r="H349" s="128">
        <f>VLOOKUP($D349,'[3]5D'!$C:$AY,COLUMNS($A348:D348)+36,0)</f>
        <v>137.433179335119</v>
      </c>
      <c r="I349" s="140">
        <f>VLOOKUP($D349,'[3]5D'!$C:$AY,COLUMNS($A348:E348)+36,0)</f>
        <v>150.136057359908</v>
      </c>
      <c r="J349" s="140">
        <f>VLOOKUP($D349,'[3]5D'!$C:$AY,COLUMNS($A348:F348)+36,0)</f>
        <v>151.071019364171</v>
      </c>
      <c r="K349" s="128">
        <f>VLOOKUP($D349,'[3]5D'!$C:$AY,COLUMNS($A348:G348)+36,0)</f>
        <v>138.073788063151</v>
      </c>
      <c r="L349" s="128">
        <f>VLOOKUP($D349,'[3]5D'!$C:$AY,COLUMNS($A348:H348)+36,0)</f>
        <v>113.146917048592</v>
      </c>
      <c r="M349" s="128">
        <f>VLOOKUP($D349,'[3]5D'!$C:$AY,COLUMNS($A348:I348)+36,0)</f>
        <v>117.665185814555</v>
      </c>
      <c r="N349" s="128">
        <f>VLOOKUP($D349,'[3]5D'!$C:$AY,COLUMNS($A348:J348)+36,0)</f>
        <v>109.304044185822</v>
      </c>
      <c r="O349" s="128">
        <f>VLOOKUP($D349,'[3]5D'!$C:$AY,COLUMNS($A348:K348)+36,0)</f>
        <v>108.252648662613</v>
      </c>
      <c r="P349" s="128">
        <f>VLOOKUP($D349,'[3]5D'!$C:$AY,COLUMNS($A348:L348)+36,0)</f>
        <v>100.116002077703</v>
      </c>
      <c r="Q349" s="128">
        <f>VLOOKUP($D349,'[3]5D'!$C:$AY,COLUMNS($A348:M348)+36,0)</f>
        <v>104.588132523631</v>
      </c>
    </row>
    <row r="350" spans="4:17">
      <c r="D350" s="181">
        <v>28220</v>
      </c>
      <c r="E350" s="128">
        <v>9.07686202480118</v>
      </c>
      <c r="F350" s="128">
        <f>VLOOKUP($D350,'[3]5D'!$C:$AY,COLUMNS($A349:B349)+36,0)</f>
        <v>109.067141039204</v>
      </c>
      <c r="G350" s="128">
        <f>VLOOKUP($D350,'[3]5D'!$C:$AY,COLUMNS($A349:C349)+36,0)</f>
        <v>89.6111499870604</v>
      </c>
      <c r="H350" s="128">
        <f>VLOOKUP($D350,'[3]5D'!$C:$AY,COLUMNS($A349:D349)+36,0)</f>
        <v>111.438878796889</v>
      </c>
      <c r="I350" s="140">
        <f>VLOOKUP($D350,'[3]5D'!$C:$AY,COLUMNS($A349:E349)+36,0)</f>
        <v>122.321759400677</v>
      </c>
      <c r="J350" s="140">
        <f>VLOOKUP($D350,'[3]5D'!$C:$AY,COLUMNS($A349:F349)+36,0)</f>
        <v>114.875395526572</v>
      </c>
      <c r="K350" s="128">
        <f>VLOOKUP($D350,'[3]5D'!$C:$AY,COLUMNS($A349:G349)+36,0)</f>
        <v>115.563756213645</v>
      </c>
      <c r="L350" s="128">
        <f>VLOOKUP($D350,'[3]5D'!$C:$AY,COLUMNS($A349:H349)+36,0)</f>
        <v>116.048308902299</v>
      </c>
      <c r="M350" s="128">
        <f>VLOOKUP($D350,'[3]5D'!$C:$AY,COLUMNS($A349:I349)+36,0)</f>
        <v>128.662429368168</v>
      </c>
      <c r="N350" s="128">
        <f>VLOOKUP($D350,'[3]5D'!$C:$AY,COLUMNS($A349:J349)+36,0)</f>
        <v>111.008486960664</v>
      </c>
      <c r="O350" s="128">
        <f>VLOOKUP($D350,'[3]5D'!$C:$AY,COLUMNS($A349:K349)+36,0)</f>
        <v>95.0072137169137</v>
      </c>
      <c r="P350" s="128">
        <f>VLOOKUP($D350,'[3]5D'!$C:$AY,COLUMNS($A349:L349)+36,0)</f>
        <v>93.5752899764271</v>
      </c>
      <c r="Q350" s="128">
        <f>VLOOKUP($D350,'[3]5D'!$C:$AY,COLUMNS($A349:M349)+36,0)</f>
        <v>104.558450348529</v>
      </c>
    </row>
    <row r="351" spans="4:17">
      <c r="D351" s="181">
        <v>28290</v>
      </c>
      <c r="E351" s="128">
        <v>10.0768620248012</v>
      </c>
      <c r="F351" s="128">
        <f>VLOOKUP($D351,'[3]5D'!$C:$AY,COLUMNS($A350:B350)+36,0)</f>
        <v>90.3101756957213</v>
      </c>
      <c r="G351" s="128">
        <f>VLOOKUP($D351,'[3]5D'!$C:$AY,COLUMNS($A350:C350)+36,0)</f>
        <v>212.890849560581</v>
      </c>
      <c r="H351" s="128">
        <f>VLOOKUP($D351,'[3]5D'!$C:$AY,COLUMNS($A350:D350)+36,0)</f>
        <v>96.0383065922695</v>
      </c>
      <c r="I351" s="140">
        <f>VLOOKUP($D351,'[3]5D'!$C:$AY,COLUMNS($A350:E350)+36,0)</f>
        <v>103.286350648663</v>
      </c>
      <c r="J351" s="140">
        <f>VLOOKUP($D351,'[3]5D'!$C:$AY,COLUMNS($A350:F350)+36,0)</f>
        <v>98.9551001111489</v>
      </c>
      <c r="K351" s="128">
        <f>VLOOKUP($D351,'[3]5D'!$C:$AY,COLUMNS($A350:G350)+36,0)</f>
        <v>97.1888201230037</v>
      </c>
      <c r="L351" s="128">
        <f>VLOOKUP($D351,'[3]5D'!$C:$AY,COLUMNS($A350:H350)+36,0)</f>
        <v>182.366828047078</v>
      </c>
      <c r="M351" s="128">
        <f>VLOOKUP($D351,'[3]5D'!$C:$AY,COLUMNS($A350:I350)+36,0)</f>
        <v>155.617805144468</v>
      </c>
      <c r="N351" s="128">
        <f>VLOOKUP($D351,'[3]5D'!$C:$AY,COLUMNS($A350:J350)+36,0)</f>
        <v>101.774330961163</v>
      </c>
      <c r="O351" s="128">
        <f>VLOOKUP($D351,'[3]5D'!$C:$AY,COLUMNS($A350:K350)+36,0)</f>
        <v>106.941488409761</v>
      </c>
      <c r="P351" s="128">
        <f>VLOOKUP($D351,'[3]5D'!$C:$AY,COLUMNS($A350:L350)+36,0)</f>
        <v>100.779327698766</v>
      </c>
      <c r="Q351" s="128">
        <f>VLOOKUP($D351,'[3]5D'!$C:$AY,COLUMNS($A350:M350)+36,0)</f>
        <v>103.244665804716</v>
      </c>
    </row>
    <row r="352" spans="4:17">
      <c r="D352" s="181">
        <v>29101</v>
      </c>
      <c r="E352" s="128">
        <v>11.0768620248012</v>
      </c>
      <c r="F352" s="128">
        <f>VLOOKUP($D352,'[3]5D'!$C:$AY,COLUMNS($A351:B351)+36,0)</f>
        <v>95.8149844441081</v>
      </c>
      <c r="G352" s="128">
        <f>VLOOKUP($D352,'[3]5D'!$C:$AY,COLUMNS($A351:C351)+36,0)</f>
        <v>75.4411509581801</v>
      </c>
      <c r="H352" s="128">
        <f>VLOOKUP($D352,'[3]5D'!$C:$AY,COLUMNS($A351:D351)+36,0)</f>
        <v>95.3749335974096</v>
      </c>
      <c r="I352" s="140">
        <f>VLOOKUP($D352,'[3]5D'!$C:$AY,COLUMNS($A351:E351)+36,0)</f>
        <v>79.9899217422631</v>
      </c>
      <c r="J352" s="140">
        <f>VLOOKUP($D352,'[3]5D'!$C:$AY,COLUMNS($A351:F351)+36,0)</f>
        <v>71.2344727429672</v>
      </c>
      <c r="K352" s="128">
        <f>VLOOKUP($D352,'[3]5D'!$C:$AY,COLUMNS($A351:G351)+36,0)</f>
        <v>75.8458208508628</v>
      </c>
      <c r="L352" s="128">
        <f>VLOOKUP($D352,'[3]5D'!$C:$AY,COLUMNS($A351:H351)+36,0)</f>
        <v>84.3796742374239</v>
      </c>
      <c r="M352" s="128">
        <f>VLOOKUP($D352,'[3]5D'!$C:$AY,COLUMNS($A351:I351)+36,0)</f>
        <v>83.8191098673604</v>
      </c>
      <c r="N352" s="128">
        <f>VLOOKUP($D352,'[3]5D'!$C:$AY,COLUMNS($A351:J351)+36,0)</f>
        <v>60.9172057539538</v>
      </c>
      <c r="O352" s="128">
        <f>VLOOKUP($D352,'[3]5D'!$C:$AY,COLUMNS($A351:K351)+36,0)</f>
        <v>99.3865423468166</v>
      </c>
      <c r="P352" s="128">
        <f>VLOOKUP($D352,'[3]5D'!$C:$AY,COLUMNS($A351:L351)+36,0)</f>
        <v>93.4772072945753</v>
      </c>
      <c r="Q352" s="128">
        <f>VLOOKUP($D352,'[3]5D'!$C:$AY,COLUMNS($A351:M351)+36,0)</f>
        <v>87.9037423191616</v>
      </c>
    </row>
    <row r="353" spans="4:17">
      <c r="D353" s="181">
        <v>29300</v>
      </c>
      <c r="E353" s="128">
        <v>12.0768620248012</v>
      </c>
      <c r="F353" s="128">
        <f>VLOOKUP($D353,'[3]5D'!$C:$AY,COLUMNS($A352:B352)+36,0)</f>
        <v>154.960912010553</v>
      </c>
      <c r="G353" s="128">
        <f>VLOOKUP($D353,'[3]5D'!$C:$AY,COLUMNS($A352:C352)+36,0)</f>
        <v>136.787351940412</v>
      </c>
      <c r="H353" s="128">
        <f>VLOOKUP($D353,'[3]5D'!$C:$AY,COLUMNS($A352:D352)+36,0)</f>
        <v>142.638602394259</v>
      </c>
      <c r="I353" s="140">
        <f>VLOOKUP($D353,'[3]5D'!$C:$AY,COLUMNS($A352:E352)+36,0)</f>
        <v>142.548607716346</v>
      </c>
      <c r="J353" s="140">
        <f>VLOOKUP($D353,'[3]5D'!$C:$AY,COLUMNS($A352:F352)+36,0)</f>
        <v>133.422539121268</v>
      </c>
      <c r="K353" s="128">
        <f>VLOOKUP($D353,'[3]5D'!$C:$AY,COLUMNS($A352:G352)+36,0)</f>
        <v>128.344299246412</v>
      </c>
      <c r="L353" s="128">
        <f>VLOOKUP($D353,'[3]5D'!$C:$AY,COLUMNS($A352:H352)+36,0)</f>
        <v>137.508752133229</v>
      </c>
      <c r="M353" s="128">
        <f>VLOOKUP($D353,'[3]5D'!$C:$AY,COLUMNS($A352:I352)+36,0)</f>
        <v>136.608614981212</v>
      </c>
      <c r="N353" s="128">
        <f>VLOOKUP($D353,'[3]5D'!$C:$AY,COLUMNS($A352:J352)+36,0)</f>
        <v>133.696983172584</v>
      </c>
      <c r="O353" s="128">
        <f>VLOOKUP($D353,'[3]5D'!$C:$AY,COLUMNS($A352:K352)+36,0)</f>
        <v>126.788730498654</v>
      </c>
      <c r="P353" s="128">
        <f>VLOOKUP($D353,'[3]5D'!$C:$AY,COLUMNS($A352:L352)+36,0)</f>
        <v>125.707982057643</v>
      </c>
      <c r="Q353" s="128">
        <f>VLOOKUP($D353,'[3]5D'!$C:$AY,COLUMNS($A352:M352)+36,0)</f>
        <v>131.772160001483</v>
      </c>
    </row>
    <row r="354" spans="4:17">
      <c r="D354" s="181">
        <v>30110</v>
      </c>
      <c r="E354" s="128">
        <v>13.0768620248012</v>
      </c>
      <c r="F354" s="128">
        <f>VLOOKUP($D354,'[3]5D'!$C:$AY,COLUMNS($A353:B353)+36,0)</f>
        <v>98.8246815123402</v>
      </c>
      <c r="G354" s="128">
        <f>VLOOKUP($D354,'[3]5D'!$C:$AY,COLUMNS($A353:C353)+36,0)</f>
        <v>82.862236696984</v>
      </c>
      <c r="H354" s="128">
        <f>VLOOKUP($D354,'[3]5D'!$C:$AY,COLUMNS($A353:D353)+36,0)</f>
        <v>111.877095050193</v>
      </c>
      <c r="I354" s="140">
        <f>VLOOKUP($D354,'[3]5D'!$C:$AY,COLUMNS($A353:E353)+36,0)</f>
        <v>58.487098481473</v>
      </c>
      <c r="J354" s="140">
        <f>VLOOKUP($D354,'[3]5D'!$C:$AY,COLUMNS($A353:F353)+36,0)</f>
        <v>87.1821945211216</v>
      </c>
      <c r="K354" s="128">
        <f>VLOOKUP($D354,'[3]5D'!$C:$AY,COLUMNS($A353:G353)+36,0)</f>
        <v>79.0996159992066</v>
      </c>
      <c r="L354" s="128">
        <f>VLOOKUP($D354,'[3]5D'!$C:$AY,COLUMNS($A353:H353)+36,0)</f>
        <v>69.4985156752638</v>
      </c>
      <c r="M354" s="128">
        <f>VLOOKUP($D354,'[3]5D'!$C:$AY,COLUMNS($A353:I353)+36,0)</f>
        <v>196.535665637523</v>
      </c>
      <c r="N354" s="128">
        <f>VLOOKUP($D354,'[3]5D'!$C:$AY,COLUMNS($A353:J353)+36,0)</f>
        <v>153.210779240423</v>
      </c>
      <c r="O354" s="128">
        <f>VLOOKUP($D354,'[3]5D'!$C:$AY,COLUMNS($A353:K353)+36,0)</f>
        <v>97.4047534422414</v>
      </c>
      <c r="P354" s="128">
        <f>VLOOKUP($D354,'[3]5D'!$C:$AY,COLUMNS($A353:L353)+36,0)</f>
        <v>101.99438412314</v>
      </c>
      <c r="Q354" s="128">
        <f>VLOOKUP($D354,'[3]5D'!$C:$AY,COLUMNS($A353:M353)+36,0)</f>
        <v>93.9430961801915</v>
      </c>
    </row>
    <row r="355" spans="4:17">
      <c r="D355" s="181">
        <v>30300</v>
      </c>
      <c r="E355" s="128">
        <v>14.0768620248012</v>
      </c>
      <c r="F355" s="128">
        <f>VLOOKUP($D355,'[3]5D'!$C:$AY,COLUMNS($A354:B354)+36,0)</f>
        <v>105.073396948612</v>
      </c>
      <c r="G355" s="128">
        <f>VLOOKUP($D355,'[3]5D'!$C:$AY,COLUMNS($A354:C354)+36,0)</f>
        <v>95.5867973410763</v>
      </c>
      <c r="H355" s="128">
        <f>VLOOKUP($D355,'[3]5D'!$C:$AY,COLUMNS($A354:D354)+36,0)</f>
        <v>143.275835663645</v>
      </c>
      <c r="I355" s="140">
        <f>VLOOKUP($D355,'[3]5D'!$C:$AY,COLUMNS($A354:E354)+36,0)</f>
        <v>136.470939298176</v>
      </c>
      <c r="J355" s="140">
        <f>VLOOKUP($D355,'[3]5D'!$C:$AY,COLUMNS($A354:F354)+36,0)</f>
        <v>121.143016185637</v>
      </c>
      <c r="K355" s="128">
        <f>VLOOKUP($D355,'[3]5D'!$C:$AY,COLUMNS($A354:G354)+36,0)</f>
        <v>132.156161577412</v>
      </c>
      <c r="L355" s="128">
        <f>VLOOKUP($D355,'[3]5D'!$C:$AY,COLUMNS($A354:H354)+36,0)</f>
        <v>125.520155716482</v>
      </c>
      <c r="M355" s="128">
        <f>VLOOKUP($D355,'[3]5D'!$C:$AY,COLUMNS($A354:I354)+36,0)</f>
        <v>99.8899702479834</v>
      </c>
      <c r="N355" s="128">
        <f>VLOOKUP($D355,'[3]5D'!$C:$AY,COLUMNS($A354:J354)+36,0)</f>
        <v>112.388420816871</v>
      </c>
      <c r="O355" s="128">
        <f>VLOOKUP($D355,'[3]5D'!$C:$AY,COLUMNS($A354:K354)+36,0)</f>
        <v>125.286461671797</v>
      </c>
      <c r="P355" s="128">
        <f>VLOOKUP($D355,'[3]5D'!$C:$AY,COLUMNS($A354:L354)+36,0)</f>
        <v>149.191764555376</v>
      </c>
      <c r="Q355" s="128">
        <f>VLOOKUP($D355,'[3]5D'!$C:$AY,COLUMNS($A354:M354)+36,0)</f>
        <v>146.687233007368</v>
      </c>
    </row>
    <row r="356" spans="4:17">
      <c r="D356" s="181">
        <v>30910</v>
      </c>
      <c r="E356" s="128">
        <v>15.0768620248012</v>
      </c>
      <c r="F356" s="128">
        <f>VLOOKUP($D356,'[3]5D'!$C:$AY,COLUMNS($A355:B355)+36,0)</f>
        <v>82.7899774909922</v>
      </c>
      <c r="G356" s="128">
        <f>VLOOKUP($D356,'[3]5D'!$C:$AY,COLUMNS($A355:C355)+36,0)</f>
        <v>82.4132211169182</v>
      </c>
      <c r="H356" s="128">
        <f>VLOOKUP($D356,'[3]5D'!$C:$AY,COLUMNS($A355:D355)+36,0)</f>
        <v>89.4448659635378</v>
      </c>
      <c r="I356" s="140">
        <f>VLOOKUP($D356,'[3]5D'!$C:$AY,COLUMNS($A355:E355)+36,0)</f>
        <v>90.348349458119</v>
      </c>
      <c r="J356" s="140">
        <f>VLOOKUP($D356,'[3]5D'!$C:$AY,COLUMNS($A355:F355)+36,0)</f>
        <v>89.122287925104</v>
      </c>
      <c r="K356" s="128">
        <f>VLOOKUP($D356,'[3]5D'!$C:$AY,COLUMNS($A355:G355)+36,0)</f>
        <v>87.1311411694605</v>
      </c>
      <c r="L356" s="128">
        <f>VLOOKUP($D356,'[3]5D'!$C:$AY,COLUMNS($A355:H355)+36,0)</f>
        <v>76.4013271797005</v>
      </c>
      <c r="M356" s="128">
        <f>VLOOKUP($D356,'[3]5D'!$C:$AY,COLUMNS($A355:I355)+36,0)</f>
        <v>77.0537618101694</v>
      </c>
      <c r="N356" s="128">
        <f>VLOOKUP($D356,'[3]5D'!$C:$AY,COLUMNS($A355:J355)+36,0)</f>
        <v>73.2450807624484</v>
      </c>
      <c r="O356" s="128">
        <f>VLOOKUP($D356,'[3]5D'!$C:$AY,COLUMNS($A355:K355)+36,0)</f>
        <v>71.4897175371797</v>
      </c>
      <c r="P356" s="128">
        <f>VLOOKUP($D356,'[3]5D'!$C:$AY,COLUMNS($A355:L355)+36,0)</f>
        <v>88.7668657568062</v>
      </c>
      <c r="Q356" s="128">
        <f>VLOOKUP($D356,'[3]5D'!$C:$AY,COLUMNS($A355:M355)+36,0)</f>
        <v>97.8281218435418</v>
      </c>
    </row>
    <row r="357" spans="4:17">
      <c r="D357" s="181">
        <v>31001</v>
      </c>
      <c r="E357" s="128">
        <v>16.0768620248012</v>
      </c>
      <c r="F357" s="128">
        <f>VLOOKUP($D357,'[3]5D'!$C:$AY,COLUMNS($A356:B356)+36,0)</f>
        <v>122.090384299177</v>
      </c>
      <c r="G357" s="128">
        <f>VLOOKUP($D357,'[3]5D'!$C:$AY,COLUMNS($A356:C356)+36,0)</f>
        <v>118.971358064459</v>
      </c>
      <c r="H357" s="128">
        <f>VLOOKUP($D357,'[3]5D'!$C:$AY,COLUMNS($A356:D356)+36,0)</f>
        <v>127.681460173551</v>
      </c>
      <c r="I357" s="140">
        <f>VLOOKUP($D357,'[3]5D'!$C:$AY,COLUMNS($A356:E356)+36,0)</f>
        <v>109.739669794231</v>
      </c>
      <c r="J357" s="140">
        <f>VLOOKUP($D357,'[3]5D'!$C:$AY,COLUMNS($A356:F356)+36,0)</f>
        <v>114.222785084482</v>
      </c>
      <c r="K357" s="128">
        <f>VLOOKUP($D357,'[3]5D'!$C:$AY,COLUMNS($A356:G356)+36,0)</f>
        <v>119.499050997929</v>
      </c>
      <c r="L357" s="128">
        <f>VLOOKUP($D357,'[3]5D'!$C:$AY,COLUMNS($A356:H356)+36,0)</f>
        <v>125.048432102263</v>
      </c>
      <c r="M357" s="128">
        <f>VLOOKUP($D357,'[3]5D'!$C:$AY,COLUMNS($A356:I356)+36,0)</f>
        <v>130.062112589378</v>
      </c>
      <c r="N357" s="128">
        <f>VLOOKUP($D357,'[3]5D'!$C:$AY,COLUMNS($A356:J356)+36,0)</f>
        <v>129.898737753092</v>
      </c>
      <c r="O357" s="128">
        <f>VLOOKUP($D357,'[3]5D'!$C:$AY,COLUMNS($A356:K356)+36,0)</f>
        <v>124.841313719736</v>
      </c>
      <c r="P357" s="128">
        <f>VLOOKUP($D357,'[3]5D'!$C:$AY,COLUMNS($A356:L356)+36,0)</f>
        <v>112.247132015054</v>
      </c>
      <c r="Q357" s="128">
        <f>VLOOKUP($D357,'[3]5D'!$C:$AY,COLUMNS($A356:M356)+36,0)</f>
        <v>122.6164902183</v>
      </c>
    </row>
    <row r="358" spans="4:17">
      <c r="D358" s="181">
        <v>33150</v>
      </c>
      <c r="E358" s="128">
        <v>17.0768620248012</v>
      </c>
      <c r="F358" s="128">
        <f>VLOOKUP($D358,'[3]5D'!$C:$AY,COLUMNS($A357:B357)+36,0)</f>
        <v>122.510970863704</v>
      </c>
      <c r="G358" s="128">
        <f>VLOOKUP($D358,'[3]5D'!$C:$AY,COLUMNS($A357:C357)+36,0)</f>
        <v>119.304844560482</v>
      </c>
      <c r="H358" s="128">
        <f>VLOOKUP($D358,'[3]5D'!$C:$AY,COLUMNS($A357:D357)+36,0)</f>
        <v>142.480252678107</v>
      </c>
      <c r="I358" s="140">
        <f>VLOOKUP($D358,'[3]5D'!$C:$AY,COLUMNS($A357:E357)+36,0)</f>
        <v>119.943898106179</v>
      </c>
      <c r="J358" s="140">
        <f>VLOOKUP($D358,'[3]5D'!$C:$AY,COLUMNS($A357:F357)+36,0)</f>
        <v>151.076197841591</v>
      </c>
      <c r="K358" s="128">
        <f>VLOOKUP($D358,'[3]5D'!$C:$AY,COLUMNS($A357:G357)+36,0)</f>
        <v>145.020991107275</v>
      </c>
      <c r="L358" s="128">
        <f>VLOOKUP($D358,'[3]5D'!$C:$AY,COLUMNS($A357:H357)+36,0)</f>
        <v>167.336640866746</v>
      </c>
      <c r="M358" s="128">
        <f>VLOOKUP($D358,'[3]5D'!$C:$AY,COLUMNS($A357:I357)+36,0)</f>
        <v>147.254398602071</v>
      </c>
      <c r="N358" s="128">
        <f>VLOOKUP($D358,'[3]5D'!$C:$AY,COLUMNS($A357:J357)+36,0)</f>
        <v>130.727234167929</v>
      </c>
      <c r="O358" s="128">
        <f>VLOOKUP($D358,'[3]5D'!$C:$AY,COLUMNS($A357:K357)+36,0)</f>
        <v>132.632046512262</v>
      </c>
      <c r="P358" s="128">
        <f>VLOOKUP($D358,'[3]5D'!$C:$AY,COLUMNS($A357:L357)+36,0)</f>
        <v>146.389780662765</v>
      </c>
      <c r="Q358" s="128">
        <f>VLOOKUP($D358,'[3]5D'!$C:$AY,COLUMNS($A357:M357)+36,0)</f>
        <v>132.521909710429</v>
      </c>
    </row>
    <row r="359" spans="4:17">
      <c r="D359" s="181">
        <v>10101</v>
      </c>
      <c r="E359" s="128">
        <v>18.0768620248012</v>
      </c>
      <c r="F359" s="128">
        <f>VLOOKUP($D359,'[3]5D'!$C:$AY,COLUMNS($A358:B358)+36,0)</f>
        <v>123.440068605406</v>
      </c>
      <c r="G359" s="128">
        <f>VLOOKUP($D359,'[3]5D'!$C:$AY,COLUMNS($A358:C358)+36,0)</f>
        <v>117.717269947471</v>
      </c>
      <c r="H359" s="128">
        <f>VLOOKUP($D359,'[3]5D'!$C:$AY,COLUMNS($A358:D358)+36,0)</f>
        <v>117.118134877605</v>
      </c>
      <c r="I359" s="140">
        <f>VLOOKUP($D359,'[3]5D'!$C:$AY,COLUMNS($A358:E358)+36,0)</f>
        <v>114.470368938569</v>
      </c>
      <c r="J359" s="140">
        <f>VLOOKUP($D359,'[3]5D'!$C:$AY,COLUMNS($A358:F358)+36,0)</f>
        <v>100.017498505401</v>
      </c>
      <c r="K359" s="128">
        <f>VLOOKUP($D359,'[3]5D'!$C:$AY,COLUMNS($A358:G358)+36,0)</f>
        <v>100.230977347169</v>
      </c>
      <c r="L359" s="128">
        <f>VLOOKUP($D359,'[3]5D'!$C:$AY,COLUMNS($A358:H358)+36,0)</f>
        <v>126.031973333671</v>
      </c>
      <c r="M359" s="128">
        <f>VLOOKUP($D359,'[3]5D'!$C:$AY,COLUMNS($A358:I358)+36,0)</f>
        <v>110.480068471247</v>
      </c>
      <c r="N359" s="128">
        <f>VLOOKUP($D359,'[3]5D'!$C:$AY,COLUMNS($A358:J358)+36,0)</f>
        <v>124.702169654015</v>
      </c>
      <c r="O359" s="128">
        <f>VLOOKUP($D359,'[3]5D'!$C:$AY,COLUMNS($A358:K358)+36,0)</f>
        <v>125.850481841984</v>
      </c>
      <c r="P359" s="128">
        <f>VLOOKUP($D359,'[3]5D'!$C:$AY,COLUMNS($A358:L358)+36,0)</f>
        <v>109.565433436518</v>
      </c>
      <c r="Q359" s="128">
        <f>VLOOKUP($D359,'[3]5D'!$C:$AY,COLUMNS($A358:M358)+36,0)</f>
        <v>124.925179607103</v>
      </c>
    </row>
    <row r="360" spans="4:17">
      <c r="D360" s="181">
        <v>10102</v>
      </c>
      <c r="E360" s="128">
        <v>19.0768620248012</v>
      </c>
      <c r="F360" s="128">
        <f>VLOOKUP($D360,'[3]5D'!$C:$AY,COLUMNS($A359:B359)+36,0)</f>
        <v>149.092583410704</v>
      </c>
      <c r="G360" s="128">
        <f>VLOOKUP($D360,'[3]5D'!$C:$AY,COLUMNS($A359:C359)+36,0)</f>
        <v>130.860308028741</v>
      </c>
      <c r="H360" s="128">
        <f>VLOOKUP($D360,'[3]5D'!$C:$AY,COLUMNS($A359:D359)+36,0)</f>
        <v>130.449492598379</v>
      </c>
      <c r="I360" s="140">
        <f>VLOOKUP($D360,'[3]5D'!$C:$AY,COLUMNS($A359:E359)+36,0)</f>
        <v>134.245352538136</v>
      </c>
      <c r="J360" s="140">
        <f>VLOOKUP($D360,'[3]5D'!$C:$AY,COLUMNS($A359:F359)+36,0)</f>
        <v>131.748257750041</v>
      </c>
      <c r="K360" s="128">
        <f>VLOOKUP($D360,'[3]5D'!$C:$AY,COLUMNS($A359:G359)+36,0)</f>
        <v>105.275366125263</v>
      </c>
      <c r="L360" s="128">
        <f>VLOOKUP($D360,'[3]5D'!$C:$AY,COLUMNS($A359:H359)+36,0)</f>
        <v>155.017085885937</v>
      </c>
      <c r="M360" s="128">
        <f>VLOOKUP($D360,'[3]5D'!$C:$AY,COLUMNS($A359:I359)+36,0)</f>
        <v>114.549003598352</v>
      </c>
      <c r="N360" s="128">
        <f>VLOOKUP($D360,'[3]5D'!$C:$AY,COLUMNS($A359:J359)+36,0)</f>
        <v>101.837864187824</v>
      </c>
      <c r="O360" s="128">
        <f>VLOOKUP($D360,'[3]5D'!$C:$AY,COLUMNS($A359:K359)+36,0)</f>
        <v>108.571667346659</v>
      </c>
      <c r="P360" s="128">
        <f>VLOOKUP($D360,'[3]5D'!$C:$AY,COLUMNS($A359:L359)+36,0)</f>
        <v>111.068019412093</v>
      </c>
      <c r="Q360" s="128">
        <f>VLOOKUP($D360,'[3]5D'!$C:$AY,COLUMNS($A359:M359)+36,0)</f>
        <v>144.032616271014</v>
      </c>
    </row>
    <row r="361" spans="4:17">
      <c r="D361" s="181">
        <v>10103</v>
      </c>
      <c r="E361" s="128">
        <v>20.0768620248012</v>
      </c>
      <c r="F361" s="128">
        <f>VLOOKUP($D361,'[3]5D'!$C:$AY,COLUMNS($A360:B360)+36,0)</f>
        <v>150.171640730231</v>
      </c>
      <c r="G361" s="128">
        <f>VLOOKUP($D361,'[3]5D'!$C:$AY,COLUMNS($A360:C360)+36,0)</f>
        <v>124.051818347499</v>
      </c>
      <c r="H361" s="128">
        <f>VLOOKUP($D361,'[3]5D'!$C:$AY,COLUMNS($A360:D360)+36,0)</f>
        <v>119.810707211644</v>
      </c>
      <c r="I361" s="140">
        <f>VLOOKUP($D361,'[3]5D'!$C:$AY,COLUMNS($A360:E360)+36,0)</f>
        <v>124.870862798075</v>
      </c>
      <c r="J361" s="140">
        <f>VLOOKUP($D361,'[3]5D'!$C:$AY,COLUMNS($A360:F360)+36,0)</f>
        <v>104.234685534604</v>
      </c>
      <c r="K361" s="128">
        <f>VLOOKUP($D361,'[3]5D'!$C:$AY,COLUMNS($A360:G360)+36,0)</f>
        <v>114.855506770281</v>
      </c>
      <c r="L361" s="128">
        <f>VLOOKUP($D361,'[3]5D'!$C:$AY,COLUMNS($A360:H360)+36,0)</f>
        <v>119.713840620751</v>
      </c>
      <c r="M361" s="128">
        <f>VLOOKUP($D361,'[3]5D'!$C:$AY,COLUMNS($A360:I360)+36,0)</f>
        <v>101.513467937923</v>
      </c>
      <c r="N361" s="128">
        <f>VLOOKUP($D361,'[3]5D'!$C:$AY,COLUMNS($A360:J360)+36,0)</f>
        <v>103.035630955772</v>
      </c>
      <c r="O361" s="128">
        <f>VLOOKUP($D361,'[3]5D'!$C:$AY,COLUMNS($A360:K360)+36,0)</f>
        <v>104.703052675903</v>
      </c>
      <c r="P361" s="128">
        <f>VLOOKUP($D361,'[3]5D'!$C:$AY,COLUMNS($A360:L360)+36,0)</f>
        <v>104.770521417056</v>
      </c>
      <c r="Q361" s="128">
        <f>VLOOKUP($D361,'[3]5D'!$C:$AY,COLUMNS($A360:M360)+36,0)</f>
        <v>159.507553998814</v>
      </c>
    </row>
    <row r="362" spans="4:17">
      <c r="D362" s="181">
        <v>10104</v>
      </c>
      <c r="E362" s="128">
        <v>21.0768620248012</v>
      </c>
      <c r="F362" s="128">
        <f>VLOOKUP($D362,'[3]5D'!$C:$AY,COLUMNS($A361:B361)+36,0)</f>
        <v>131.871209089546</v>
      </c>
      <c r="G362" s="128">
        <f>VLOOKUP($D362,'[3]5D'!$C:$AY,COLUMNS($A361:C361)+36,0)</f>
        <v>125.062421510188</v>
      </c>
      <c r="H362" s="128">
        <f>VLOOKUP($D362,'[3]5D'!$C:$AY,COLUMNS($A361:D361)+36,0)</f>
        <v>127.580843083734</v>
      </c>
      <c r="I362" s="140">
        <f>VLOOKUP($D362,'[3]5D'!$C:$AY,COLUMNS($A361:E361)+36,0)</f>
        <v>130.069045784602</v>
      </c>
      <c r="J362" s="140">
        <f>VLOOKUP($D362,'[3]5D'!$C:$AY,COLUMNS($A361:F361)+36,0)</f>
        <v>128.775603949526</v>
      </c>
      <c r="K362" s="128">
        <f>VLOOKUP($D362,'[3]5D'!$C:$AY,COLUMNS($A361:G361)+36,0)</f>
        <v>102.37385437017</v>
      </c>
      <c r="L362" s="128">
        <f>VLOOKUP($D362,'[3]5D'!$C:$AY,COLUMNS($A361:H361)+36,0)</f>
        <v>119.117590523484</v>
      </c>
      <c r="M362" s="128">
        <f>VLOOKUP($D362,'[3]5D'!$C:$AY,COLUMNS($A361:I361)+36,0)</f>
        <v>105.110305495964</v>
      </c>
      <c r="N362" s="128">
        <f>VLOOKUP($D362,'[3]5D'!$C:$AY,COLUMNS($A361:J361)+36,0)</f>
        <v>101.758783232367</v>
      </c>
      <c r="O362" s="128">
        <f>VLOOKUP($D362,'[3]5D'!$C:$AY,COLUMNS($A361:K361)+36,0)</f>
        <v>102.85702818815</v>
      </c>
      <c r="P362" s="128">
        <f>VLOOKUP($D362,'[3]5D'!$C:$AY,COLUMNS($A361:L361)+36,0)</f>
        <v>100.020632283783</v>
      </c>
      <c r="Q362" s="128">
        <f>VLOOKUP($D362,'[3]5D'!$C:$AY,COLUMNS($A361:M361)+36,0)</f>
        <v>170.862460714514</v>
      </c>
    </row>
    <row r="363" spans="4:17">
      <c r="D363" s="181">
        <v>10201</v>
      </c>
      <c r="E363" s="128">
        <v>22.0768620248012</v>
      </c>
      <c r="F363" s="128">
        <f>VLOOKUP($D363,'[3]5D'!$C:$AY,COLUMNS($A362:B362)+36,0)</f>
        <v>103.691536590449</v>
      </c>
      <c r="G363" s="128">
        <f>VLOOKUP($D363,'[3]5D'!$C:$AY,COLUMNS($A362:C362)+36,0)</f>
        <v>109.774551155055</v>
      </c>
      <c r="H363" s="128">
        <f>VLOOKUP($D363,'[3]5D'!$C:$AY,COLUMNS($A362:D362)+36,0)</f>
        <v>110.804599171646</v>
      </c>
      <c r="I363" s="140">
        <f>VLOOKUP($D363,'[3]5D'!$C:$AY,COLUMNS($A362:E362)+36,0)</f>
        <v>150.918705584691</v>
      </c>
      <c r="J363" s="140">
        <f>VLOOKUP($D363,'[3]5D'!$C:$AY,COLUMNS($A362:F362)+36,0)</f>
        <v>150.031857491001</v>
      </c>
      <c r="K363" s="128">
        <f>VLOOKUP($D363,'[3]5D'!$C:$AY,COLUMNS($A362:G362)+36,0)</f>
        <v>119.592090485738</v>
      </c>
      <c r="L363" s="128">
        <f>VLOOKUP($D363,'[3]5D'!$C:$AY,COLUMNS($A362:H362)+36,0)</f>
        <v>127.742962491637</v>
      </c>
      <c r="M363" s="128">
        <f>VLOOKUP($D363,'[3]5D'!$C:$AY,COLUMNS($A362:I362)+36,0)</f>
        <v>115.675975416768</v>
      </c>
      <c r="N363" s="128">
        <f>VLOOKUP($D363,'[3]5D'!$C:$AY,COLUMNS($A362:J362)+36,0)</f>
        <v>134.574262682003</v>
      </c>
      <c r="O363" s="128">
        <f>VLOOKUP($D363,'[3]5D'!$C:$AY,COLUMNS($A362:K362)+36,0)</f>
        <v>123.082947386033</v>
      </c>
      <c r="P363" s="128">
        <f>VLOOKUP($D363,'[3]5D'!$C:$AY,COLUMNS($A362:L362)+36,0)</f>
        <v>122.869939399593</v>
      </c>
      <c r="Q363" s="128">
        <f>VLOOKUP($D363,'[3]5D'!$C:$AY,COLUMNS($A362:M362)+36,0)</f>
        <v>157.996204689737</v>
      </c>
    </row>
    <row r="364" spans="4:17">
      <c r="D364" s="181">
        <v>10202</v>
      </c>
      <c r="E364" s="128">
        <v>23.0768620248012</v>
      </c>
      <c r="F364" s="128">
        <f>VLOOKUP($D364,'[3]5D'!$C:$AY,COLUMNS($A363:B363)+36,0)</f>
        <v>113.26392658748</v>
      </c>
      <c r="G364" s="128">
        <f>VLOOKUP($D364,'[3]5D'!$C:$AY,COLUMNS($A363:C363)+36,0)</f>
        <v>108.305568621138</v>
      </c>
      <c r="H364" s="128">
        <f>VLOOKUP($D364,'[3]5D'!$C:$AY,COLUMNS($A363:D363)+36,0)</f>
        <v>108.969827744426</v>
      </c>
      <c r="I364" s="140">
        <f>VLOOKUP($D364,'[3]5D'!$C:$AY,COLUMNS($A363:E363)+36,0)</f>
        <v>112.043682446922</v>
      </c>
      <c r="J364" s="140">
        <f>VLOOKUP($D364,'[3]5D'!$C:$AY,COLUMNS($A363:F363)+36,0)</f>
        <v>109.490257354411</v>
      </c>
      <c r="K364" s="128">
        <f>VLOOKUP($D364,'[3]5D'!$C:$AY,COLUMNS($A363:G363)+36,0)</f>
        <v>103.092072192256</v>
      </c>
      <c r="L364" s="128">
        <f>VLOOKUP($D364,'[3]5D'!$C:$AY,COLUMNS($A363:H363)+36,0)</f>
        <v>153.441889845602</v>
      </c>
      <c r="M364" s="128">
        <f>VLOOKUP($D364,'[3]5D'!$C:$AY,COLUMNS($A363:I363)+36,0)</f>
        <v>114.846129287429</v>
      </c>
      <c r="N364" s="128">
        <f>VLOOKUP($D364,'[3]5D'!$C:$AY,COLUMNS($A363:J363)+36,0)</f>
        <v>110.813429929974</v>
      </c>
      <c r="O364" s="128">
        <f>VLOOKUP($D364,'[3]5D'!$C:$AY,COLUMNS($A363:K363)+36,0)</f>
        <v>116.674740490051</v>
      </c>
      <c r="P364" s="128">
        <f>VLOOKUP($D364,'[3]5D'!$C:$AY,COLUMNS($A363:L363)+36,0)</f>
        <v>107.146266079553</v>
      </c>
      <c r="Q364" s="128">
        <f>VLOOKUP($D364,'[3]5D'!$C:$AY,COLUMNS($A363:M363)+36,0)</f>
        <v>112.390876759619</v>
      </c>
    </row>
    <row r="365" spans="4:17">
      <c r="D365" s="181">
        <v>10203</v>
      </c>
      <c r="E365" s="128">
        <v>24.0768620248012</v>
      </c>
      <c r="F365" s="128">
        <f>VLOOKUP($D365,'[3]5D'!$C:$AY,COLUMNS($A364:B364)+36,0)</f>
        <v>101.688705954275</v>
      </c>
      <c r="G365" s="128">
        <f>VLOOKUP($D365,'[3]5D'!$C:$AY,COLUMNS($A364:C364)+36,0)</f>
        <v>101.911056102101</v>
      </c>
      <c r="H365" s="128">
        <f>VLOOKUP($D365,'[3]5D'!$C:$AY,COLUMNS($A364:D364)+36,0)</f>
        <v>103.369181155168</v>
      </c>
      <c r="I365" s="140">
        <f>VLOOKUP($D365,'[3]5D'!$C:$AY,COLUMNS($A364:E364)+36,0)</f>
        <v>121.847001963369</v>
      </c>
      <c r="J365" s="140">
        <f>VLOOKUP($D365,'[3]5D'!$C:$AY,COLUMNS($A364:F364)+36,0)</f>
        <v>117.528330133936</v>
      </c>
      <c r="K365" s="128">
        <f>VLOOKUP($D365,'[3]5D'!$C:$AY,COLUMNS($A364:G364)+36,0)</f>
        <v>120.111000521508</v>
      </c>
      <c r="L365" s="128">
        <f>VLOOKUP($D365,'[3]5D'!$C:$AY,COLUMNS($A364:H364)+36,0)</f>
        <v>133.879101226276</v>
      </c>
      <c r="M365" s="128">
        <f>VLOOKUP($D365,'[3]5D'!$C:$AY,COLUMNS($A364:I364)+36,0)</f>
        <v>108.558925045373</v>
      </c>
      <c r="N365" s="128">
        <f>VLOOKUP($D365,'[3]5D'!$C:$AY,COLUMNS($A364:J364)+36,0)</f>
        <v>114.60158622251</v>
      </c>
      <c r="O365" s="128">
        <f>VLOOKUP($D365,'[3]5D'!$C:$AY,COLUMNS($A364:K364)+36,0)</f>
        <v>108.640686591128</v>
      </c>
      <c r="P365" s="128">
        <f>VLOOKUP($D365,'[3]5D'!$C:$AY,COLUMNS($A364:L364)+36,0)</f>
        <v>128.784050710782</v>
      </c>
      <c r="Q365" s="128">
        <f>VLOOKUP($D365,'[3]5D'!$C:$AY,COLUMNS($A364:M364)+36,0)</f>
        <v>135.447954842832</v>
      </c>
    </row>
    <row r="366" spans="4:17">
      <c r="D366" s="181">
        <v>10204</v>
      </c>
      <c r="E366" s="128">
        <v>25.0768620248012</v>
      </c>
      <c r="F366" s="128">
        <f>VLOOKUP($D366,'[3]5D'!$C:$AY,COLUMNS($A365:B365)+36,0)</f>
        <v>103.247564207005</v>
      </c>
      <c r="G366" s="128">
        <f>VLOOKUP($D366,'[3]5D'!$C:$AY,COLUMNS($A365:C365)+36,0)</f>
        <v>111.813596957677</v>
      </c>
      <c r="H366" s="128">
        <f>VLOOKUP($D366,'[3]5D'!$C:$AY,COLUMNS($A365:D365)+36,0)</f>
        <v>105.303785627933</v>
      </c>
      <c r="I366" s="140">
        <f>VLOOKUP($D366,'[3]5D'!$C:$AY,COLUMNS($A365:E365)+36,0)</f>
        <v>102.936507191038</v>
      </c>
      <c r="J366" s="140">
        <f>VLOOKUP($D366,'[3]5D'!$C:$AY,COLUMNS($A365:F365)+36,0)</f>
        <v>117.045720060493</v>
      </c>
      <c r="K366" s="128">
        <f>VLOOKUP($D366,'[3]5D'!$C:$AY,COLUMNS($A365:G365)+36,0)</f>
        <v>131.694162545968</v>
      </c>
      <c r="L366" s="128">
        <f>VLOOKUP($D366,'[3]5D'!$C:$AY,COLUMNS($A365:H365)+36,0)</f>
        <v>140.398835297829</v>
      </c>
      <c r="M366" s="128">
        <f>VLOOKUP($D366,'[3]5D'!$C:$AY,COLUMNS($A365:I365)+36,0)</f>
        <v>126.041930005737</v>
      </c>
      <c r="N366" s="128">
        <f>VLOOKUP($D366,'[3]5D'!$C:$AY,COLUMNS($A365:J365)+36,0)</f>
        <v>153.384956515241</v>
      </c>
      <c r="O366" s="128">
        <f>VLOOKUP($D366,'[3]5D'!$C:$AY,COLUMNS($A365:K365)+36,0)</f>
        <v>139.374102307431</v>
      </c>
      <c r="P366" s="128">
        <f>VLOOKUP($D366,'[3]5D'!$C:$AY,COLUMNS($A365:L365)+36,0)</f>
        <v>141.964462860054</v>
      </c>
      <c r="Q366" s="128">
        <f>VLOOKUP($D366,'[3]5D'!$C:$AY,COLUMNS($A365:M365)+36,0)</f>
        <v>136.439831893041</v>
      </c>
    </row>
    <row r="367" spans="4:17">
      <c r="D367" s="181">
        <v>10205</v>
      </c>
      <c r="E367" s="128">
        <v>26.0768620248012</v>
      </c>
      <c r="F367" s="128">
        <f>VLOOKUP($D367,'[3]5D'!$C:$AY,COLUMNS($A366:B366)+36,0)</f>
        <v>145.029981671417</v>
      </c>
      <c r="G367" s="128">
        <f>VLOOKUP($D367,'[3]5D'!$C:$AY,COLUMNS($A366:C366)+36,0)</f>
        <v>117.516126919654</v>
      </c>
      <c r="H367" s="128">
        <f>VLOOKUP($D367,'[3]5D'!$C:$AY,COLUMNS($A366:D366)+36,0)</f>
        <v>119.639912345912</v>
      </c>
      <c r="I367" s="140">
        <f>VLOOKUP($D367,'[3]5D'!$C:$AY,COLUMNS($A366:E366)+36,0)</f>
        <v>128.068215452444</v>
      </c>
      <c r="J367" s="140">
        <f>VLOOKUP($D367,'[3]5D'!$C:$AY,COLUMNS($A366:F366)+36,0)</f>
        <v>107.496000217524</v>
      </c>
      <c r="K367" s="128">
        <f>VLOOKUP($D367,'[3]5D'!$C:$AY,COLUMNS($A366:G366)+36,0)</f>
        <v>101.573990509455</v>
      </c>
      <c r="L367" s="128">
        <f>VLOOKUP($D367,'[3]5D'!$C:$AY,COLUMNS($A366:H366)+36,0)</f>
        <v>136.296037080315</v>
      </c>
      <c r="M367" s="128">
        <f>VLOOKUP($D367,'[3]5D'!$C:$AY,COLUMNS($A366:I366)+36,0)</f>
        <v>139.563347674069</v>
      </c>
      <c r="N367" s="128">
        <f>VLOOKUP($D367,'[3]5D'!$C:$AY,COLUMNS($A366:J366)+36,0)</f>
        <v>117.587625797068</v>
      </c>
      <c r="O367" s="128">
        <f>VLOOKUP($D367,'[3]5D'!$C:$AY,COLUMNS($A366:K366)+36,0)</f>
        <v>114.263132063205</v>
      </c>
      <c r="P367" s="128">
        <f>VLOOKUP($D367,'[3]5D'!$C:$AY,COLUMNS($A366:L366)+36,0)</f>
        <v>123.78335999796</v>
      </c>
      <c r="Q367" s="128">
        <f>VLOOKUP($D367,'[3]5D'!$C:$AY,COLUMNS($A366:M366)+36,0)</f>
        <v>123.792609592054</v>
      </c>
    </row>
    <row r="368" spans="4:17">
      <c r="D368" s="181">
        <v>10301</v>
      </c>
      <c r="E368" s="128">
        <v>27.0768620248012</v>
      </c>
      <c r="F368" s="128">
        <f>VLOOKUP($D368,'[3]5D'!$C:$AY,COLUMNS($A367:B367)+36,0)</f>
        <v>117.10839327634</v>
      </c>
      <c r="G368" s="128">
        <f>VLOOKUP($D368,'[3]5D'!$C:$AY,COLUMNS($A367:C367)+36,0)</f>
        <v>126.104183827109</v>
      </c>
      <c r="H368" s="128">
        <f>VLOOKUP($D368,'[3]5D'!$C:$AY,COLUMNS($A367:D367)+36,0)</f>
        <v>106.920160885829</v>
      </c>
      <c r="I368" s="140">
        <f>VLOOKUP($D368,'[3]5D'!$C:$AY,COLUMNS($A367:E367)+36,0)</f>
        <v>103.327476904817</v>
      </c>
      <c r="J368" s="140">
        <f>VLOOKUP($D368,'[3]5D'!$C:$AY,COLUMNS($A367:F367)+36,0)</f>
        <v>95.1147006625878</v>
      </c>
      <c r="K368" s="128">
        <f>VLOOKUP($D368,'[3]5D'!$C:$AY,COLUMNS($A367:G367)+36,0)</f>
        <v>88.5230423033393</v>
      </c>
      <c r="L368" s="128">
        <f>VLOOKUP($D368,'[3]5D'!$C:$AY,COLUMNS($A367:H367)+36,0)</f>
        <v>114.039939513655</v>
      </c>
      <c r="M368" s="128">
        <f>VLOOKUP($D368,'[3]5D'!$C:$AY,COLUMNS($A367:I367)+36,0)</f>
        <v>118.193423914045</v>
      </c>
      <c r="N368" s="128">
        <f>VLOOKUP($D368,'[3]5D'!$C:$AY,COLUMNS($A367:J367)+36,0)</f>
        <v>107.762844169602</v>
      </c>
      <c r="O368" s="128">
        <f>VLOOKUP($D368,'[3]5D'!$C:$AY,COLUMNS($A367:K367)+36,0)</f>
        <v>118.434436774418</v>
      </c>
      <c r="P368" s="128">
        <f>VLOOKUP($D368,'[3]5D'!$C:$AY,COLUMNS($A367:L367)+36,0)</f>
        <v>117.91671754622</v>
      </c>
      <c r="Q368" s="128">
        <f>VLOOKUP($D368,'[3]5D'!$C:$AY,COLUMNS($A367:M367)+36,0)</f>
        <v>177.356875227034</v>
      </c>
    </row>
    <row r="369" spans="4:17">
      <c r="D369" s="181">
        <v>10302</v>
      </c>
      <c r="E369" s="128">
        <v>28.0768620248012</v>
      </c>
      <c r="F369" s="128">
        <f>VLOOKUP($D369,'[3]5D'!$C:$AY,COLUMNS($A368:B368)+36,0)</f>
        <v>120.266267098028</v>
      </c>
      <c r="G369" s="128">
        <f>VLOOKUP($D369,'[3]5D'!$C:$AY,COLUMNS($A368:C368)+36,0)</f>
        <v>120.76157854707</v>
      </c>
      <c r="H369" s="128">
        <f>VLOOKUP($D369,'[3]5D'!$C:$AY,COLUMNS($A368:D368)+36,0)</f>
        <v>108.469457584113</v>
      </c>
      <c r="I369" s="140">
        <f>VLOOKUP($D369,'[3]5D'!$C:$AY,COLUMNS($A368:E368)+36,0)</f>
        <v>106.846608960102</v>
      </c>
      <c r="J369" s="140">
        <f>VLOOKUP($D369,'[3]5D'!$C:$AY,COLUMNS($A368:F368)+36,0)</f>
        <v>102.509833875773</v>
      </c>
      <c r="K369" s="128">
        <f>VLOOKUP($D369,'[3]5D'!$C:$AY,COLUMNS($A368:G368)+36,0)</f>
        <v>121.08310067085</v>
      </c>
      <c r="L369" s="128">
        <f>VLOOKUP($D369,'[3]5D'!$C:$AY,COLUMNS($A368:H368)+36,0)</f>
        <v>152.091629604002</v>
      </c>
      <c r="M369" s="128">
        <f>VLOOKUP($D369,'[3]5D'!$C:$AY,COLUMNS($A368:I368)+36,0)</f>
        <v>112.216964451645</v>
      </c>
      <c r="N369" s="128">
        <f>VLOOKUP($D369,'[3]5D'!$C:$AY,COLUMNS($A368:J368)+36,0)</f>
        <v>118.030680098948</v>
      </c>
      <c r="O369" s="128">
        <f>VLOOKUP($D369,'[3]5D'!$C:$AY,COLUMNS($A368:K368)+36,0)</f>
        <v>111.309423424824</v>
      </c>
      <c r="P369" s="128">
        <f>VLOOKUP($D369,'[3]5D'!$C:$AY,COLUMNS($A368:L368)+36,0)</f>
        <v>145.118360446382</v>
      </c>
      <c r="Q369" s="128">
        <f>VLOOKUP($D369,'[3]5D'!$C:$AY,COLUMNS($A368:M368)+36,0)</f>
        <v>149.809879568832</v>
      </c>
    </row>
    <row r="370" spans="4:17">
      <c r="D370" s="181">
        <v>10303</v>
      </c>
      <c r="E370" s="128">
        <v>29.0768620248012</v>
      </c>
      <c r="F370" s="128">
        <f>VLOOKUP($D370,'[3]5D'!$C:$AY,COLUMNS($A369:B369)+36,0)</f>
        <v>127.543447884995</v>
      </c>
      <c r="G370" s="128">
        <f>VLOOKUP($D370,'[3]5D'!$C:$AY,COLUMNS($A369:C369)+36,0)</f>
        <v>132.692288729519</v>
      </c>
      <c r="H370" s="128">
        <f>VLOOKUP($D370,'[3]5D'!$C:$AY,COLUMNS($A369:D369)+36,0)</f>
        <v>78.0435123889487</v>
      </c>
      <c r="I370" s="140">
        <f>VLOOKUP($D370,'[3]5D'!$C:$AY,COLUMNS($A369:E369)+36,0)</f>
        <v>115.037752626997</v>
      </c>
      <c r="J370" s="140">
        <f>VLOOKUP($D370,'[3]5D'!$C:$AY,COLUMNS($A369:F369)+36,0)</f>
        <v>122.414311002859</v>
      </c>
      <c r="K370" s="128">
        <f>VLOOKUP($D370,'[3]5D'!$C:$AY,COLUMNS($A369:G369)+36,0)</f>
        <v>101.123301147079</v>
      </c>
      <c r="L370" s="128">
        <f>VLOOKUP($D370,'[3]5D'!$C:$AY,COLUMNS($A369:H369)+36,0)</f>
        <v>133.418321381635</v>
      </c>
      <c r="M370" s="128">
        <f>VLOOKUP($D370,'[3]5D'!$C:$AY,COLUMNS($A369:I369)+36,0)</f>
        <v>142.359816760946</v>
      </c>
      <c r="N370" s="128">
        <f>VLOOKUP($D370,'[3]5D'!$C:$AY,COLUMNS($A369:J369)+36,0)</f>
        <v>119.079093990372</v>
      </c>
      <c r="O370" s="128">
        <f>VLOOKUP($D370,'[3]5D'!$C:$AY,COLUMNS($A369:K369)+36,0)</f>
        <v>114.253819870957</v>
      </c>
      <c r="P370" s="128">
        <f>VLOOKUP($D370,'[3]5D'!$C:$AY,COLUMNS($A369:L369)+36,0)</f>
        <v>129.745938140316</v>
      </c>
      <c r="Q370" s="128">
        <f>VLOOKUP($D370,'[3]5D'!$C:$AY,COLUMNS($A369:M369)+36,0)</f>
        <v>139.818078621831</v>
      </c>
    </row>
    <row r="371" spans="4:17">
      <c r="D371" s="181">
        <v>10304</v>
      </c>
      <c r="E371" s="128">
        <v>30.0768620248012</v>
      </c>
      <c r="F371" s="128">
        <f>VLOOKUP($D371,'[3]5D'!$C:$AY,COLUMNS($A370:B370)+36,0)</f>
        <v>133.628662324122</v>
      </c>
      <c r="G371" s="128">
        <f>VLOOKUP($D371,'[3]5D'!$C:$AY,COLUMNS($A370:C370)+36,0)</f>
        <v>125.841169772873</v>
      </c>
      <c r="H371" s="128">
        <f>VLOOKUP($D371,'[3]5D'!$C:$AY,COLUMNS($A370:D370)+36,0)</f>
        <v>145.954488627238</v>
      </c>
      <c r="I371" s="140">
        <f>VLOOKUP($D371,'[3]5D'!$C:$AY,COLUMNS($A370:E370)+36,0)</f>
        <v>138.640339343498</v>
      </c>
      <c r="J371" s="140">
        <f>VLOOKUP($D371,'[3]5D'!$C:$AY,COLUMNS($A370:F370)+36,0)</f>
        <v>108.566984152672</v>
      </c>
      <c r="K371" s="128">
        <f>VLOOKUP($D371,'[3]5D'!$C:$AY,COLUMNS($A370:G370)+36,0)</f>
        <v>138.767636030704</v>
      </c>
      <c r="L371" s="128">
        <f>VLOOKUP($D371,'[3]5D'!$C:$AY,COLUMNS($A370:H370)+36,0)</f>
        <v>140.850834161667</v>
      </c>
      <c r="M371" s="128">
        <f>VLOOKUP($D371,'[3]5D'!$C:$AY,COLUMNS($A370:I370)+36,0)</f>
        <v>109.269807933078</v>
      </c>
      <c r="N371" s="128">
        <f>VLOOKUP($D371,'[3]5D'!$C:$AY,COLUMNS($A370:J370)+36,0)</f>
        <v>109.088067935532</v>
      </c>
      <c r="O371" s="128">
        <f>VLOOKUP($D371,'[3]5D'!$C:$AY,COLUMNS($A370:K370)+36,0)</f>
        <v>111.117393320077</v>
      </c>
      <c r="P371" s="128">
        <f>VLOOKUP($D371,'[3]5D'!$C:$AY,COLUMNS($A370:L370)+36,0)</f>
        <v>106.246326191691</v>
      </c>
      <c r="Q371" s="128">
        <f>VLOOKUP($D371,'[3]5D'!$C:$AY,COLUMNS($A370:M370)+36,0)</f>
        <v>137.549148638911</v>
      </c>
    </row>
    <row r="372" spans="4:17">
      <c r="D372" s="181">
        <v>10305</v>
      </c>
      <c r="E372" s="128">
        <v>31.0768620248012</v>
      </c>
      <c r="F372" s="128">
        <f>VLOOKUP($D372,'[3]5D'!$C:$AY,COLUMNS($A371:B371)+36,0)</f>
        <v>163.608820072308</v>
      </c>
      <c r="G372" s="128">
        <f>VLOOKUP($D372,'[3]5D'!$C:$AY,COLUMNS($A371:C371)+36,0)</f>
        <v>122.994831691204</v>
      </c>
      <c r="H372" s="128">
        <f>VLOOKUP($D372,'[3]5D'!$C:$AY,COLUMNS($A371:D371)+36,0)</f>
        <v>102.474455278428</v>
      </c>
      <c r="I372" s="140">
        <f>VLOOKUP($D372,'[3]5D'!$C:$AY,COLUMNS($A371:E371)+36,0)</f>
        <v>100.648064109123</v>
      </c>
      <c r="J372" s="140">
        <f>VLOOKUP($D372,'[3]5D'!$C:$AY,COLUMNS($A371:F371)+36,0)</f>
        <v>102.19033745266</v>
      </c>
      <c r="K372" s="128">
        <f>VLOOKUP($D372,'[3]5D'!$C:$AY,COLUMNS($A371:G371)+36,0)</f>
        <v>101.225274162304</v>
      </c>
      <c r="L372" s="128">
        <f>VLOOKUP($D372,'[3]5D'!$C:$AY,COLUMNS($A371:H371)+36,0)</f>
        <v>137.21948557602</v>
      </c>
      <c r="M372" s="128">
        <f>VLOOKUP($D372,'[3]5D'!$C:$AY,COLUMNS($A371:I371)+36,0)</f>
        <v>133.65576433201</v>
      </c>
      <c r="N372" s="128">
        <f>VLOOKUP($D372,'[3]5D'!$C:$AY,COLUMNS($A371:J371)+36,0)</f>
        <v>109.864134386984</v>
      </c>
      <c r="O372" s="128">
        <f>VLOOKUP($D372,'[3]5D'!$C:$AY,COLUMNS($A371:K371)+36,0)</f>
        <v>110.683945100567</v>
      </c>
      <c r="P372" s="128">
        <f>VLOOKUP($D372,'[3]5D'!$C:$AY,COLUMNS($A371:L371)+36,0)</f>
        <v>119.376932447576</v>
      </c>
      <c r="Q372" s="128">
        <f>VLOOKUP($D372,'[3]5D'!$C:$AY,COLUMNS($A371:M371)+36,0)</f>
        <v>119.10619823249</v>
      </c>
    </row>
    <row r="373" spans="4:17">
      <c r="D373" s="181">
        <v>10306</v>
      </c>
      <c r="E373" s="128">
        <v>32.0768620248012</v>
      </c>
      <c r="F373" s="128">
        <f>VLOOKUP($D373,'[3]5D'!$C:$AY,COLUMNS($A372:B372)+36,0)</f>
        <v>125.329189671608</v>
      </c>
      <c r="G373" s="128">
        <f>VLOOKUP($D373,'[3]5D'!$C:$AY,COLUMNS($A372:C372)+36,0)</f>
        <v>117.672685050495</v>
      </c>
      <c r="H373" s="128">
        <f>VLOOKUP($D373,'[3]5D'!$C:$AY,COLUMNS($A372:D372)+36,0)</f>
        <v>110.721300909396</v>
      </c>
      <c r="I373" s="140">
        <f>VLOOKUP($D373,'[3]5D'!$C:$AY,COLUMNS($A372:E372)+36,0)</f>
        <v>112.126629660022</v>
      </c>
      <c r="J373" s="140">
        <f>VLOOKUP($D373,'[3]5D'!$C:$AY,COLUMNS($A372:F372)+36,0)</f>
        <v>102.548345669283</v>
      </c>
      <c r="K373" s="128">
        <f>VLOOKUP($D373,'[3]5D'!$C:$AY,COLUMNS($A372:G372)+36,0)</f>
        <v>108.360103640379</v>
      </c>
      <c r="L373" s="128">
        <f>VLOOKUP($D373,'[3]5D'!$C:$AY,COLUMNS($A372:H372)+36,0)</f>
        <v>131.919278728645</v>
      </c>
      <c r="M373" s="128">
        <f>VLOOKUP($D373,'[3]5D'!$C:$AY,COLUMNS($A372:I372)+36,0)</f>
        <v>122.694874193512</v>
      </c>
      <c r="N373" s="128">
        <f>VLOOKUP($D373,'[3]5D'!$C:$AY,COLUMNS($A372:J372)+36,0)</f>
        <v>126.519935348431</v>
      </c>
      <c r="O373" s="128">
        <f>VLOOKUP($D373,'[3]5D'!$C:$AY,COLUMNS($A372:K372)+36,0)</f>
        <v>119.293740247676</v>
      </c>
      <c r="P373" s="128">
        <f>VLOOKUP($D373,'[3]5D'!$C:$AY,COLUMNS($A372:L372)+36,0)</f>
        <v>110.049514123026</v>
      </c>
      <c r="Q373" s="128">
        <f>VLOOKUP($D373,'[3]5D'!$C:$AY,COLUMNS($A372:M372)+36,0)</f>
        <v>130.786940667406</v>
      </c>
    </row>
    <row r="374" spans="4:17">
      <c r="D374" s="181">
        <v>10405</v>
      </c>
      <c r="E374" s="128">
        <v>33.0768620248012</v>
      </c>
      <c r="F374" s="128">
        <f>VLOOKUP($D374,'[3]5D'!$C:$AY,COLUMNS($A373:B373)+36,0)</f>
        <v>116.917964234757</v>
      </c>
      <c r="G374" s="128">
        <f>VLOOKUP($D374,'[3]5D'!$C:$AY,COLUMNS($A373:C373)+36,0)</f>
        <v>130.223849367884</v>
      </c>
      <c r="H374" s="128">
        <f>VLOOKUP($D374,'[3]5D'!$C:$AY,COLUMNS($A373:D373)+36,0)</f>
        <v>105.143471955697</v>
      </c>
      <c r="I374" s="140">
        <f>VLOOKUP($D374,'[3]5D'!$C:$AY,COLUMNS($A373:E373)+36,0)</f>
        <v>123.865902625777</v>
      </c>
      <c r="J374" s="140">
        <f>VLOOKUP($D374,'[3]5D'!$C:$AY,COLUMNS($A373:F373)+36,0)</f>
        <v>124.125945430763</v>
      </c>
      <c r="K374" s="128">
        <f>VLOOKUP($D374,'[3]5D'!$C:$AY,COLUMNS($A373:G373)+36,0)</f>
        <v>108.548647688977</v>
      </c>
      <c r="L374" s="128">
        <f>VLOOKUP($D374,'[3]5D'!$C:$AY,COLUMNS($A373:H373)+36,0)</f>
        <v>111.351378742583</v>
      </c>
      <c r="M374" s="128">
        <f>VLOOKUP($D374,'[3]5D'!$C:$AY,COLUMNS($A373:I373)+36,0)</f>
        <v>114.67145388821</v>
      </c>
      <c r="N374" s="128">
        <f>VLOOKUP($D374,'[3]5D'!$C:$AY,COLUMNS($A373:J373)+36,0)</f>
        <v>107.018732279657</v>
      </c>
      <c r="O374" s="128">
        <f>VLOOKUP($D374,'[3]5D'!$C:$AY,COLUMNS($A373:K373)+36,0)</f>
        <v>101.024449124974</v>
      </c>
      <c r="P374" s="128">
        <f>VLOOKUP($D374,'[3]5D'!$C:$AY,COLUMNS($A373:L373)+36,0)</f>
        <v>129.664719279348</v>
      </c>
      <c r="Q374" s="128">
        <f>VLOOKUP($D374,'[3]5D'!$C:$AY,COLUMNS($A373:M373)+36,0)</f>
        <v>165.62276154778</v>
      </c>
    </row>
    <row r="375" spans="4:17">
      <c r="D375" s="181">
        <v>10509</v>
      </c>
      <c r="E375" s="128">
        <v>34.0768620248012</v>
      </c>
      <c r="F375" s="128">
        <f>VLOOKUP($D375,'[3]5D'!$C:$AY,COLUMNS($A374:B374)+36,0)</f>
        <v>103.621904173773</v>
      </c>
      <c r="G375" s="128">
        <f>VLOOKUP($D375,'[3]5D'!$C:$AY,COLUMNS($A374:C374)+36,0)</f>
        <v>100.327190345093</v>
      </c>
      <c r="H375" s="128">
        <f>VLOOKUP($D375,'[3]5D'!$C:$AY,COLUMNS($A374:D374)+36,0)</f>
        <v>99.1487567170952</v>
      </c>
      <c r="I375" s="140">
        <f>VLOOKUP($D375,'[3]5D'!$C:$AY,COLUMNS($A374:E374)+36,0)</f>
        <v>107.495356577739</v>
      </c>
      <c r="J375" s="140">
        <f>VLOOKUP($D375,'[3]5D'!$C:$AY,COLUMNS($A374:F374)+36,0)</f>
        <v>149.175718008352</v>
      </c>
      <c r="K375" s="128">
        <f>VLOOKUP($D375,'[3]5D'!$C:$AY,COLUMNS($A374:G374)+36,0)</f>
        <v>150.678330864142</v>
      </c>
      <c r="L375" s="128">
        <f>VLOOKUP($D375,'[3]5D'!$C:$AY,COLUMNS($A374:H374)+36,0)</f>
        <v>161.232902343302</v>
      </c>
      <c r="M375" s="128">
        <f>VLOOKUP($D375,'[3]5D'!$C:$AY,COLUMNS($A374:I374)+36,0)</f>
        <v>133.105254717485</v>
      </c>
      <c r="N375" s="128">
        <f>VLOOKUP($D375,'[3]5D'!$C:$AY,COLUMNS($A374:J374)+36,0)</f>
        <v>108.49228052978</v>
      </c>
      <c r="O375" s="128">
        <f>VLOOKUP($D375,'[3]5D'!$C:$AY,COLUMNS($A374:K374)+36,0)</f>
        <v>129.525845940022</v>
      </c>
      <c r="P375" s="128">
        <f>VLOOKUP($D375,'[3]5D'!$C:$AY,COLUMNS($A374:L374)+36,0)</f>
        <v>119.488961351366</v>
      </c>
      <c r="Q375" s="128">
        <f>VLOOKUP($D375,'[3]5D'!$C:$AY,COLUMNS($A374:M374)+36,0)</f>
        <v>109.982509188146</v>
      </c>
    </row>
    <row r="376" spans="4:17">
      <c r="D376" s="181">
        <v>10619</v>
      </c>
      <c r="E376" s="128">
        <v>35.0768620248012</v>
      </c>
      <c r="F376" s="128">
        <f>VLOOKUP($D376,'[3]5D'!$C:$AY,COLUMNS($A375:B375)+36,0)</f>
        <v>107.421670118994</v>
      </c>
      <c r="G376" s="128">
        <f>VLOOKUP($D376,'[3]5D'!$C:$AY,COLUMNS($A375:C375)+36,0)</f>
        <v>101.694593941603</v>
      </c>
      <c r="H376" s="128">
        <f>VLOOKUP($D376,'[3]5D'!$C:$AY,COLUMNS($A375:D375)+36,0)</f>
        <v>107.421670118994</v>
      </c>
      <c r="I376" s="140">
        <f>VLOOKUP($D376,'[3]5D'!$C:$AY,COLUMNS($A375:E375)+36,0)</f>
        <v>115.647755323097</v>
      </c>
      <c r="J376" s="140">
        <f>VLOOKUP($D376,'[3]5D'!$C:$AY,COLUMNS($A375:F375)+36,0)</f>
        <v>126.364635822891</v>
      </c>
      <c r="K376" s="128">
        <f>VLOOKUP($D376,'[3]5D'!$C:$AY,COLUMNS($A375:G375)+36,0)</f>
        <v>118.400318783503</v>
      </c>
      <c r="L376" s="128">
        <f>VLOOKUP($D376,'[3]5D'!$C:$AY,COLUMNS($A375:H375)+36,0)</f>
        <v>136.499927351128</v>
      </c>
      <c r="M376" s="128">
        <f>VLOOKUP($D376,'[3]5D'!$C:$AY,COLUMNS($A375:I375)+36,0)</f>
        <v>127.054034931125</v>
      </c>
      <c r="N376" s="128">
        <f>VLOOKUP($D376,'[3]5D'!$C:$AY,COLUMNS($A375:J375)+36,0)</f>
        <v>118.132050609588</v>
      </c>
      <c r="O376" s="128">
        <f>VLOOKUP($D376,'[3]5D'!$C:$AY,COLUMNS($A375:K375)+36,0)</f>
        <v>120.575685785618</v>
      </c>
      <c r="P376" s="128">
        <f>VLOOKUP($D376,'[3]5D'!$C:$AY,COLUMNS($A375:L375)+36,0)</f>
        <v>121.92059044211</v>
      </c>
      <c r="Q376" s="128">
        <f>VLOOKUP($D376,'[3]5D'!$C:$AY,COLUMNS($A375:M375)+36,0)</f>
        <v>129.734386667082</v>
      </c>
    </row>
    <row r="377" spans="4:17">
      <c r="D377" s="181">
        <v>10621</v>
      </c>
      <c r="E377" s="128">
        <v>36.0768620248012</v>
      </c>
      <c r="F377" s="128">
        <f>VLOOKUP($D377,'[3]5D'!$C:$AY,COLUMNS($A376:B376)+36,0)</f>
        <v>105.052883166359</v>
      </c>
      <c r="G377" s="128">
        <f>VLOOKUP($D377,'[3]5D'!$C:$AY,COLUMNS($A376:C376)+36,0)</f>
        <v>116.367913378556</v>
      </c>
      <c r="H377" s="128">
        <f>VLOOKUP($D377,'[3]5D'!$C:$AY,COLUMNS($A376:D376)+36,0)</f>
        <v>105.052883166359</v>
      </c>
      <c r="I377" s="140">
        <f>VLOOKUP($D377,'[3]5D'!$C:$AY,COLUMNS($A376:E376)+36,0)</f>
        <v>105.052883166359</v>
      </c>
      <c r="J377" s="140">
        <f>VLOOKUP($D377,'[3]5D'!$C:$AY,COLUMNS($A376:F376)+36,0)</f>
        <v>103.676408908203</v>
      </c>
      <c r="K377" s="128">
        <f>VLOOKUP($D377,'[3]5D'!$C:$AY,COLUMNS($A376:G376)+36,0)</f>
        <v>103.75669036423</v>
      </c>
      <c r="L377" s="128">
        <f>VLOOKUP($D377,'[3]5D'!$C:$AY,COLUMNS($A376:H376)+36,0)</f>
        <v>111.170316529094</v>
      </c>
      <c r="M377" s="128">
        <f>VLOOKUP($D377,'[3]5D'!$C:$AY,COLUMNS($A376:I376)+36,0)</f>
        <v>107.463503446662</v>
      </c>
      <c r="N377" s="128">
        <f>VLOOKUP($D377,'[3]5D'!$C:$AY,COLUMNS($A376:J376)+36,0)</f>
        <v>107.199185265728</v>
      </c>
      <c r="O377" s="128">
        <f>VLOOKUP($D377,'[3]5D'!$C:$AY,COLUMNS($A376:K376)+36,0)</f>
        <v>108.593955321945</v>
      </c>
      <c r="P377" s="128">
        <f>VLOOKUP($D377,'[3]5D'!$C:$AY,COLUMNS($A376:L376)+36,0)</f>
        <v>108.699080157687</v>
      </c>
      <c r="Q377" s="128">
        <f>VLOOKUP($D377,'[3]5D'!$C:$AY,COLUMNS($A376:M376)+36,0)</f>
        <v>126.16299820462</v>
      </c>
    </row>
    <row r="378" spans="4:17">
      <c r="D378" s="181">
        <v>10622</v>
      </c>
      <c r="E378" s="128">
        <v>37.0768620248012</v>
      </c>
      <c r="F378" s="128">
        <f>VLOOKUP($D378,'[3]5D'!$C:$AY,COLUMNS($A377:B377)+36,0)</f>
        <v>120.083021837956</v>
      </c>
      <c r="G378" s="128">
        <f>VLOOKUP($D378,'[3]5D'!$C:$AY,COLUMNS($A377:C377)+36,0)</f>
        <v>114.788104533062</v>
      </c>
      <c r="H378" s="128">
        <f>VLOOKUP($D378,'[3]5D'!$C:$AY,COLUMNS($A377:D377)+36,0)</f>
        <v>110.577407267496</v>
      </c>
      <c r="I378" s="140">
        <f>VLOOKUP($D378,'[3]5D'!$C:$AY,COLUMNS($A377:E377)+36,0)</f>
        <v>110.577407267496</v>
      </c>
      <c r="J378" s="140">
        <f>VLOOKUP($D378,'[3]5D'!$C:$AY,COLUMNS($A377:F377)+36,0)</f>
        <v>100.924160945743</v>
      </c>
      <c r="K378" s="128">
        <f>VLOOKUP($D378,'[3]5D'!$C:$AY,COLUMNS($A377:G377)+36,0)</f>
        <v>109.732191544348</v>
      </c>
      <c r="L378" s="128">
        <f>VLOOKUP($D378,'[3]5D'!$C:$AY,COLUMNS($A377:H377)+36,0)</f>
        <v>107.077919919196</v>
      </c>
      <c r="M378" s="128">
        <f>VLOOKUP($D378,'[3]5D'!$C:$AY,COLUMNS($A377:I377)+36,0)</f>
        <v>108.405055731772</v>
      </c>
      <c r="N378" s="128">
        <f>VLOOKUP($D378,'[3]5D'!$C:$AY,COLUMNS($A377:J377)+36,0)</f>
        <v>110.270658630883</v>
      </c>
      <c r="O378" s="128">
        <f>VLOOKUP($D378,'[3]5D'!$C:$AY,COLUMNS($A377:K377)+36,0)</f>
        <v>108.584536361273</v>
      </c>
      <c r="P378" s="128">
        <f>VLOOKUP($D378,'[3]5D'!$C:$AY,COLUMNS($A377:L377)+36,0)</f>
        <v>109.086750241309</v>
      </c>
      <c r="Q378" s="128">
        <f>VLOOKUP($D378,'[3]5D'!$C:$AY,COLUMNS($A377:M377)+36,0)</f>
        <v>116.149402146592</v>
      </c>
    </row>
    <row r="379" spans="4:17">
      <c r="D379" s="181">
        <v>10623</v>
      </c>
      <c r="E379" s="128">
        <v>38.0768620248012</v>
      </c>
      <c r="F379" s="128">
        <f>VLOOKUP($D379,'[3]5D'!$C:$AY,COLUMNS($A378:B378)+36,0)</f>
        <v>131.51030122062</v>
      </c>
      <c r="G379" s="128">
        <f>VLOOKUP($D379,'[3]5D'!$C:$AY,COLUMNS($A378:C378)+36,0)</f>
        <v>103.39299949451</v>
      </c>
      <c r="H379" s="128">
        <f>VLOOKUP($D379,'[3]5D'!$C:$AY,COLUMNS($A378:D378)+36,0)</f>
        <v>117.238501939205</v>
      </c>
      <c r="I379" s="140">
        <f>VLOOKUP($D379,'[3]5D'!$C:$AY,COLUMNS($A378:E378)+36,0)</f>
        <v>117.238501939205</v>
      </c>
      <c r="J379" s="140">
        <f>VLOOKUP($D379,'[3]5D'!$C:$AY,COLUMNS($A378:F378)+36,0)</f>
        <v>117.550752036683</v>
      </c>
      <c r="K379" s="128">
        <f>VLOOKUP($D379,'[3]5D'!$C:$AY,COLUMNS($A378:G378)+36,0)</f>
        <v>128.490282578275</v>
      </c>
      <c r="L379" s="128">
        <f>VLOOKUP($D379,'[3]5D'!$C:$AY,COLUMNS($A378:H378)+36,0)</f>
        <v>121.093178851388</v>
      </c>
      <c r="M379" s="128">
        <f>VLOOKUP($D379,'[3]5D'!$C:$AY,COLUMNS($A378:I378)+36,0)</f>
        <v>124.791730714831</v>
      </c>
      <c r="N379" s="128">
        <f>VLOOKUP($D379,'[3]5D'!$C:$AY,COLUMNS($A378:J378)+36,0)</f>
        <v>120.16328109684</v>
      </c>
      <c r="O379" s="128">
        <f>VLOOKUP($D379,'[3]5D'!$C:$AY,COLUMNS($A378:K378)+36,0)</f>
        <v>122.016177084486</v>
      </c>
      <c r="P379" s="128">
        <f>VLOOKUP($D379,'[3]5D'!$C:$AY,COLUMNS($A378:L378)+36,0)</f>
        <v>122.016091936886</v>
      </c>
      <c r="Q379" s="128">
        <f>VLOOKUP($D379,'[3]5D'!$C:$AY,COLUMNS($A378:M378)+36,0)</f>
        <v>115.146731329138</v>
      </c>
    </row>
    <row r="380" spans="4:17">
      <c r="D380" s="181">
        <v>10714</v>
      </c>
      <c r="E380" s="128">
        <v>39.0768620248012</v>
      </c>
      <c r="F380" s="128">
        <f>VLOOKUP($D380,'[3]5D'!$C:$AY,COLUMNS($A379:B379)+36,0)</f>
        <v>107.88916309652</v>
      </c>
      <c r="G380" s="128">
        <f>VLOOKUP($D380,'[3]5D'!$C:$AY,COLUMNS($A379:C379)+36,0)</f>
        <v>107.884957176199</v>
      </c>
      <c r="H380" s="128">
        <f>VLOOKUP($D380,'[3]5D'!$C:$AY,COLUMNS($A379:D379)+36,0)</f>
        <v>107.88916309652</v>
      </c>
      <c r="I380" s="140">
        <f>VLOOKUP($D380,'[3]5D'!$C:$AY,COLUMNS($A379:E379)+36,0)</f>
        <v>107.88916309652</v>
      </c>
      <c r="J380" s="140">
        <f>VLOOKUP($D380,'[3]5D'!$C:$AY,COLUMNS($A379:F379)+36,0)</f>
        <v>122.947913091282</v>
      </c>
      <c r="K380" s="128">
        <f>VLOOKUP($D380,'[3]5D'!$C:$AY,COLUMNS($A379:G379)+36,0)</f>
        <v>126.790069234623</v>
      </c>
      <c r="L380" s="128">
        <f>VLOOKUP($D380,'[3]5D'!$C:$AY,COLUMNS($A379:H379)+36,0)</f>
        <v>119.209048474141</v>
      </c>
      <c r="M380" s="128">
        <f>VLOOKUP($D380,'[3]5D'!$C:$AY,COLUMNS($A379:I379)+36,0)</f>
        <v>122.999558854382</v>
      </c>
      <c r="N380" s="128">
        <f>VLOOKUP($D380,'[3]5D'!$C:$AY,COLUMNS($A379:J379)+36,0)</f>
        <v>115.437379515023</v>
      </c>
      <c r="O380" s="128">
        <f>VLOOKUP($D380,'[3]5D'!$C:$AY,COLUMNS($A379:K379)+36,0)</f>
        <v>119.215532214956</v>
      </c>
      <c r="P380" s="128">
        <f>VLOOKUP($D380,'[3]5D'!$C:$AY,COLUMNS($A379:L379)+36,0)</f>
        <v>119.217490194787</v>
      </c>
      <c r="Q380" s="128">
        <f>VLOOKUP($D380,'[3]5D'!$C:$AY,COLUMNS($A379:M379)+36,0)</f>
        <v>103.16576767986</v>
      </c>
    </row>
    <row r="381" spans="4:17">
      <c r="D381" s="181">
        <v>10722</v>
      </c>
      <c r="E381" s="128">
        <v>40.0768620248012</v>
      </c>
      <c r="F381" s="128">
        <f>VLOOKUP($D381,'[3]5D'!$C:$AY,COLUMNS($A380:B380)+36,0)</f>
        <v>123.541959024056</v>
      </c>
      <c r="G381" s="128">
        <f>VLOOKUP($D381,'[3]5D'!$C:$AY,COLUMNS($A380:C380)+36,0)</f>
        <v>121.256758058354</v>
      </c>
      <c r="H381" s="128">
        <f>VLOOKUP($D381,'[3]5D'!$C:$AY,COLUMNS($A380:D380)+36,0)</f>
        <v>117.283617175901</v>
      </c>
      <c r="I381" s="140">
        <f>VLOOKUP($D381,'[3]5D'!$C:$AY,COLUMNS($A380:E380)+36,0)</f>
        <v>117.283617175901</v>
      </c>
      <c r="J381" s="140">
        <f>VLOOKUP($D381,'[3]5D'!$C:$AY,COLUMNS($A380:F380)+36,0)</f>
        <v>112.53118032963</v>
      </c>
      <c r="K381" s="128">
        <f>VLOOKUP($D381,'[3]5D'!$C:$AY,COLUMNS($A380:G380)+36,0)</f>
        <v>108.312738098761</v>
      </c>
      <c r="L381" s="128">
        <f>VLOOKUP($D381,'[3]5D'!$C:$AY,COLUMNS($A380:H380)+36,0)</f>
        <v>112.709178534764</v>
      </c>
      <c r="M381" s="128">
        <f>VLOOKUP($D381,'[3]5D'!$C:$AY,COLUMNS($A380:I380)+36,0)</f>
        <v>110.510958316762</v>
      </c>
      <c r="N381" s="128">
        <f>VLOOKUP($D381,'[3]5D'!$C:$AY,COLUMNS($A380:J380)+36,0)</f>
        <v>115.428750839266</v>
      </c>
      <c r="O381" s="128">
        <f>VLOOKUP($D381,'[3]5D'!$C:$AY,COLUMNS($A380:K380)+36,0)</f>
        <v>112.882963583543</v>
      </c>
      <c r="P381" s="128">
        <f>VLOOKUP($D381,'[3]5D'!$C:$AY,COLUMNS($A380:L380)+36,0)</f>
        <v>112.940890913191</v>
      </c>
      <c r="Q381" s="128">
        <f>VLOOKUP($D381,'[3]5D'!$C:$AY,COLUMNS($A380:M380)+36,0)</f>
        <v>111.629582688731</v>
      </c>
    </row>
    <row r="382" spans="4:17">
      <c r="D382" s="181">
        <v>10792</v>
      </c>
      <c r="E382" s="128">
        <v>41.0768620248012</v>
      </c>
      <c r="F382" s="128">
        <f>VLOOKUP($D382,'[3]5D'!$C:$AY,COLUMNS($A381:B381)+36,0)</f>
        <v>123.546623017991</v>
      </c>
      <c r="G382" s="128">
        <f>VLOOKUP($D382,'[3]5D'!$C:$AY,COLUMNS($A381:C381)+36,0)</f>
        <v>116.03071046791</v>
      </c>
      <c r="H382" s="128">
        <f>VLOOKUP($D382,'[3]5D'!$C:$AY,COLUMNS($A381:D381)+36,0)</f>
        <v>132.299326359111</v>
      </c>
      <c r="I382" s="140">
        <f>VLOOKUP($D382,'[3]5D'!$C:$AY,COLUMNS($A381:E381)+36,0)</f>
        <v>143.452138247192</v>
      </c>
      <c r="J382" s="140">
        <f>VLOOKUP($D382,'[3]5D'!$C:$AY,COLUMNS($A381:F381)+36,0)</f>
        <v>126.368397110219</v>
      </c>
      <c r="K382" s="128">
        <f>VLOOKUP($D382,'[3]5D'!$C:$AY,COLUMNS($A381:G381)+36,0)</f>
        <v>110.768066857705</v>
      </c>
      <c r="L382" s="128">
        <f>VLOOKUP($D382,'[3]5D'!$C:$AY,COLUMNS($A381:H381)+36,0)</f>
        <v>151.846166749183</v>
      </c>
      <c r="M382" s="128">
        <f>VLOOKUP($D382,'[3]5D'!$C:$AY,COLUMNS($A381:I381)+36,0)</f>
        <v>128.42637348919</v>
      </c>
      <c r="N382" s="128">
        <f>VLOOKUP($D382,'[3]5D'!$C:$AY,COLUMNS($A381:J381)+36,0)</f>
        <v>110.361327306857</v>
      </c>
      <c r="O382" s="128">
        <f>VLOOKUP($D382,'[3]5D'!$C:$AY,COLUMNS($A381:K381)+36,0)</f>
        <v>118.226271320662</v>
      </c>
      <c r="P382" s="128">
        <f>VLOOKUP($D382,'[3]5D'!$C:$AY,COLUMNS($A381:L381)+36,0)</f>
        <v>118.323414601905</v>
      </c>
      <c r="Q382" s="128">
        <f>VLOOKUP($D382,'[3]5D'!$C:$AY,COLUMNS($A381:M381)+36,0)</f>
        <v>124.805819773482</v>
      </c>
    </row>
    <row r="383" spans="4:17">
      <c r="D383" s="181">
        <v>10795</v>
      </c>
      <c r="E383" s="128">
        <v>42.0768620248012</v>
      </c>
      <c r="F383" s="128">
        <f>VLOOKUP($D383,'[3]5D'!$C:$AY,COLUMNS($A382:B382)+36,0)</f>
        <v>120.702064303745</v>
      </c>
      <c r="G383" s="128">
        <f>VLOOKUP($D383,'[3]5D'!$C:$AY,COLUMNS($A382:C382)+36,0)</f>
        <v>101.797334133837</v>
      </c>
      <c r="H383" s="128">
        <f>VLOOKUP($D383,'[3]5D'!$C:$AY,COLUMNS($A382:D382)+36,0)</f>
        <v>134.822382391682</v>
      </c>
      <c r="I383" s="140">
        <f>VLOOKUP($D383,'[3]5D'!$C:$AY,COLUMNS($A382:E382)+36,0)</f>
        <v>119.378388221993</v>
      </c>
      <c r="J383" s="140">
        <f>VLOOKUP($D383,'[3]5D'!$C:$AY,COLUMNS($A382:F382)+36,0)</f>
        <v>113.844420992047</v>
      </c>
      <c r="K383" s="128">
        <f>VLOOKUP($D383,'[3]5D'!$C:$AY,COLUMNS($A382:G382)+36,0)</f>
        <v>132.698339874697</v>
      </c>
      <c r="L383" s="128">
        <f>VLOOKUP($D383,'[3]5D'!$C:$AY,COLUMNS($A382:H382)+36,0)</f>
        <v>160.790105689873</v>
      </c>
      <c r="M383" s="128">
        <f>VLOOKUP($D383,'[3]5D'!$C:$AY,COLUMNS($A382:I382)+36,0)</f>
        <v>132.55362723173</v>
      </c>
      <c r="N383" s="128">
        <f>VLOOKUP($D383,'[3]5D'!$C:$AY,COLUMNS($A382:J382)+36,0)</f>
        <v>128.296458582569</v>
      </c>
      <c r="O383" s="128">
        <f>VLOOKUP($D383,'[3]5D'!$C:$AY,COLUMNS($A382:K382)+36,0)</f>
        <v>123.715131732205</v>
      </c>
      <c r="P383" s="128">
        <f>VLOOKUP($D383,'[3]5D'!$C:$AY,COLUMNS($A382:L382)+36,0)</f>
        <v>127.250159207457</v>
      </c>
      <c r="Q383" s="128">
        <f>VLOOKUP($D383,'[3]5D'!$C:$AY,COLUMNS($A382:M382)+36,0)</f>
        <v>124.146084524465</v>
      </c>
    </row>
    <row r="384" spans="4:17">
      <c r="D384" s="181">
        <v>10800</v>
      </c>
      <c r="E384" s="128">
        <v>43.0768620248012</v>
      </c>
      <c r="F384" s="128">
        <f>VLOOKUP($D384,'[3]5D'!$C:$AY,COLUMNS($A383:B383)+36,0)</f>
        <v>121.957581067822</v>
      </c>
      <c r="G384" s="128">
        <f>VLOOKUP($D384,'[3]5D'!$C:$AY,COLUMNS($A383:C383)+36,0)</f>
        <v>112.612606472385</v>
      </c>
      <c r="H384" s="128">
        <f>VLOOKUP($D384,'[3]5D'!$C:$AY,COLUMNS($A383:D383)+36,0)</f>
        <v>122.282401056925</v>
      </c>
      <c r="I384" s="140">
        <f>VLOOKUP($D384,'[3]5D'!$C:$AY,COLUMNS($A383:E383)+36,0)</f>
        <v>127.494258374456</v>
      </c>
      <c r="J384" s="140">
        <f>VLOOKUP($D384,'[3]5D'!$C:$AY,COLUMNS($A383:F383)+36,0)</f>
        <v>131.885194387455</v>
      </c>
      <c r="K384" s="128">
        <f>VLOOKUP($D384,'[3]5D'!$C:$AY,COLUMNS($A383:G383)+36,0)</f>
        <v>129.55477605025</v>
      </c>
      <c r="L384" s="128">
        <f>VLOOKUP($D384,'[3]5D'!$C:$AY,COLUMNS($A383:H383)+36,0)</f>
        <v>153.242921203236</v>
      </c>
      <c r="M384" s="128">
        <f>VLOOKUP($D384,'[3]5D'!$C:$AY,COLUMNS($A383:I383)+36,0)</f>
        <v>143.577355492451</v>
      </c>
      <c r="N384" s="128">
        <f>VLOOKUP($D384,'[3]5D'!$C:$AY,COLUMNS($A383:J383)+36,0)</f>
        <v>126.626995429422</v>
      </c>
      <c r="O384" s="128">
        <f>VLOOKUP($D384,'[3]5D'!$C:$AY,COLUMNS($A383:K383)+36,0)</f>
        <v>123.256798951191</v>
      </c>
      <c r="P384" s="128">
        <f>VLOOKUP($D384,'[3]5D'!$C:$AY,COLUMNS($A383:L383)+36,0)</f>
        <v>118.328095441904</v>
      </c>
      <c r="Q384" s="128">
        <f>VLOOKUP($D384,'[3]5D'!$C:$AY,COLUMNS($A383:M383)+36,0)</f>
        <v>133.452899832435</v>
      </c>
    </row>
    <row r="385" spans="4:17">
      <c r="D385" s="181">
        <v>11010</v>
      </c>
      <c r="E385" s="128">
        <v>44.0768620248012</v>
      </c>
      <c r="F385" s="128">
        <f>VLOOKUP($D385,'[3]5D'!$C:$AY,COLUMNS($A384:B384)+36,0)</f>
        <v>131.74538822481</v>
      </c>
      <c r="G385" s="128">
        <f>VLOOKUP($D385,'[3]5D'!$C:$AY,COLUMNS($A384:C384)+36,0)</f>
        <v>121.102472236961</v>
      </c>
      <c r="H385" s="128">
        <f>VLOOKUP($D385,'[3]5D'!$C:$AY,COLUMNS($A384:D384)+36,0)</f>
        <v>119.453544062426</v>
      </c>
      <c r="I385" s="140">
        <f>VLOOKUP($D385,'[3]5D'!$C:$AY,COLUMNS($A384:E384)+36,0)</f>
        <v>114.810839175903</v>
      </c>
      <c r="J385" s="140">
        <f>VLOOKUP($D385,'[3]5D'!$C:$AY,COLUMNS($A384:F384)+36,0)</f>
        <v>118.175570518114</v>
      </c>
      <c r="K385" s="128">
        <f>VLOOKUP($D385,'[3]5D'!$C:$AY,COLUMNS($A384:G384)+36,0)</f>
        <v>130.96708788061</v>
      </c>
      <c r="L385" s="128">
        <f>VLOOKUP($D385,'[3]5D'!$C:$AY,COLUMNS($A384:H384)+36,0)</f>
        <v>96.1447754854132</v>
      </c>
      <c r="M385" s="128">
        <f>VLOOKUP($D385,'[3]5D'!$C:$AY,COLUMNS($A384:I384)+36,0)</f>
        <v>124.668732910775</v>
      </c>
      <c r="N385" s="128">
        <f>VLOOKUP($D385,'[3]5D'!$C:$AY,COLUMNS($A384:J384)+36,0)</f>
        <v>140.827245904273</v>
      </c>
      <c r="O385" s="128">
        <f>VLOOKUP($D385,'[3]5D'!$C:$AY,COLUMNS($A384:K384)+36,0)</f>
        <v>143.143076578601</v>
      </c>
      <c r="P385" s="128">
        <f>VLOOKUP($D385,'[3]5D'!$C:$AY,COLUMNS($A384:L384)+36,0)</f>
        <v>136.21301846455</v>
      </c>
      <c r="Q385" s="128">
        <f>VLOOKUP($D385,'[3]5D'!$C:$AY,COLUMNS($A384:M384)+36,0)</f>
        <v>127.874343650618</v>
      </c>
    </row>
    <row r="386" spans="4:17">
      <c r="D386" s="181">
        <v>11020</v>
      </c>
      <c r="E386" s="128">
        <v>45.0768620248012</v>
      </c>
      <c r="F386" s="128">
        <f>VLOOKUP($D386,'[3]5D'!$C:$AY,COLUMNS($A385:B385)+36,0)</f>
        <v>124.333312509549</v>
      </c>
      <c r="G386" s="128">
        <f>VLOOKUP($D386,'[3]5D'!$C:$AY,COLUMNS($A385:C385)+36,0)</f>
        <v>121.42308505633</v>
      </c>
      <c r="H386" s="128">
        <f>VLOOKUP($D386,'[3]5D'!$C:$AY,COLUMNS($A385:D385)+36,0)</f>
        <v>119.383774747404</v>
      </c>
      <c r="I386" s="140">
        <f>VLOOKUP($D386,'[3]5D'!$C:$AY,COLUMNS($A385:E385)+36,0)</f>
        <v>127.857795803326</v>
      </c>
      <c r="J386" s="140">
        <f>VLOOKUP($D386,'[3]5D'!$C:$AY,COLUMNS($A385:F385)+36,0)</f>
        <v>125.471770607682</v>
      </c>
      <c r="K386" s="128">
        <f>VLOOKUP($D386,'[3]5D'!$C:$AY,COLUMNS($A385:G385)+36,0)</f>
        <v>131.675948189395</v>
      </c>
      <c r="L386" s="128">
        <f>VLOOKUP($D386,'[3]5D'!$C:$AY,COLUMNS($A385:H385)+36,0)</f>
        <v>135.693678221219</v>
      </c>
      <c r="M386" s="128">
        <f>VLOOKUP($D386,'[3]5D'!$C:$AY,COLUMNS($A385:I385)+36,0)</f>
        <v>120.427445781721</v>
      </c>
      <c r="N386" s="128">
        <f>VLOOKUP($D386,'[3]5D'!$C:$AY,COLUMNS($A385:J385)+36,0)</f>
        <v>128.728527345244</v>
      </c>
      <c r="O386" s="128">
        <f>VLOOKUP($D386,'[3]5D'!$C:$AY,COLUMNS($A385:K385)+36,0)</f>
        <v>128.286735585425</v>
      </c>
      <c r="P386" s="128">
        <f>VLOOKUP($D386,'[3]5D'!$C:$AY,COLUMNS($A385:L385)+36,0)</f>
        <v>134.104570555417</v>
      </c>
      <c r="Q386" s="128">
        <f>VLOOKUP($D386,'[3]5D'!$C:$AY,COLUMNS($A385:M385)+36,0)</f>
        <v>112.360041560827</v>
      </c>
    </row>
    <row r="387" spans="4:17">
      <c r="D387" s="181">
        <v>13131</v>
      </c>
      <c r="E387" s="128">
        <v>46.0768620248012</v>
      </c>
      <c r="F387" s="128">
        <f>VLOOKUP($D387,'[3]5D'!$C:$AY,COLUMNS($A386:B386)+36,0)</f>
        <v>107.332039544022</v>
      </c>
      <c r="G387" s="128">
        <f>VLOOKUP($D387,'[3]5D'!$C:$AY,COLUMNS($A386:C386)+36,0)</f>
        <v>114.528073221894</v>
      </c>
      <c r="H387" s="128">
        <f>VLOOKUP($D387,'[3]5D'!$C:$AY,COLUMNS($A386:D386)+36,0)</f>
        <v>116.288944134279</v>
      </c>
      <c r="I387" s="140">
        <f>VLOOKUP($D387,'[3]5D'!$C:$AY,COLUMNS($A386:E386)+36,0)</f>
        <v>109.800922016913</v>
      </c>
      <c r="J387" s="140">
        <f>VLOOKUP($D387,'[3]5D'!$C:$AY,COLUMNS($A386:F386)+36,0)</f>
        <v>113.876299728405</v>
      </c>
      <c r="K387" s="128">
        <f>VLOOKUP($D387,'[3]5D'!$C:$AY,COLUMNS($A386:G386)+36,0)</f>
        <v>103.040321676869</v>
      </c>
      <c r="L387" s="128">
        <f>VLOOKUP($D387,'[3]5D'!$C:$AY,COLUMNS($A386:H386)+36,0)</f>
        <v>108.905847807396</v>
      </c>
      <c r="M387" s="128">
        <f>VLOOKUP($D387,'[3]5D'!$C:$AY,COLUMNS($A386:I386)+36,0)</f>
        <v>102.502735948693</v>
      </c>
      <c r="N387" s="128">
        <f>VLOOKUP($D387,'[3]5D'!$C:$AY,COLUMNS($A386:J386)+36,0)</f>
        <v>111.639694451296</v>
      </c>
      <c r="O387" s="128">
        <f>VLOOKUP($D387,'[3]5D'!$C:$AY,COLUMNS($A386:K386)+36,0)</f>
        <v>106.539992640418</v>
      </c>
      <c r="P387" s="128">
        <f>VLOOKUP($D387,'[3]5D'!$C:$AY,COLUMNS($A386:L386)+36,0)</f>
        <v>110.894058837194</v>
      </c>
      <c r="Q387" s="128">
        <f>VLOOKUP($D387,'[3]5D'!$C:$AY,COLUMNS($A386:M386)+36,0)</f>
        <v>101.12641148475</v>
      </c>
    </row>
    <row r="388" spans="4:17">
      <c r="D388" s="181">
        <v>13910</v>
      </c>
      <c r="E388" s="128">
        <v>47.0768620248012</v>
      </c>
      <c r="F388" s="128">
        <f>VLOOKUP($D388,'[3]5D'!$C:$AY,COLUMNS($A387:B387)+36,0)</f>
        <v>108.241935001145</v>
      </c>
      <c r="G388" s="128">
        <f>VLOOKUP($D388,'[3]5D'!$C:$AY,COLUMNS($A387:C387)+36,0)</f>
        <v>107.920289248919</v>
      </c>
      <c r="H388" s="128">
        <f>VLOOKUP($D388,'[3]5D'!$C:$AY,COLUMNS($A387:D387)+36,0)</f>
        <v>113.035398134283</v>
      </c>
      <c r="I388" s="140">
        <f>VLOOKUP($D388,'[3]5D'!$C:$AY,COLUMNS($A387:E387)+36,0)</f>
        <v>107.693506591607</v>
      </c>
      <c r="J388" s="140">
        <f>VLOOKUP($D388,'[3]5D'!$C:$AY,COLUMNS($A387:F387)+36,0)</f>
        <v>114.433103011274</v>
      </c>
      <c r="K388" s="128">
        <f>VLOOKUP($D388,'[3]5D'!$C:$AY,COLUMNS($A387:G387)+36,0)</f>
        <v>107.912052861321</v>
      </c>
      <c r="L388" s="128">
        <f>VLOOKUP($D388,'[3]5D'!$C:$AY,COLUMNS($A387:H387)+36,0)</f>
        <v>106.25870777798</v>
      </c>
      <c r="M388" s="128">
        <f>VLOOKUP($D388,'[3]5D'!$C:$AY,COLUMNS($A387:I387)+36,0)</f>
        <v>114.23319751203</v>
      </c>
      <c r="N388" s="128">
        <f>VLOOKUP($D388,'[3]5D'!$C:$AY,COLUMNS($A387:J387)+36,0)</f>
        <v>134.759591986658</v>
      </c>
      <c r="O388" s="128">
        <f>VLOOKUP($D388,'[3]5D'!$C:$AY,COLUMNS($A387:K387)+36,0)</f>
        <v>113.367849942315</v>
      </c>
      <c r="P388" s="128">
        <f>VLOOKUP($D388,'[3]5D'!$C:$AY,COLUMNS($A387:L387)+36,0)</f>
        <v>123.420314138442</v>
      </c>
      <c r="Q388" s="128">
        <f>VLOOKUP($D388,'[3]5D'!$C:$AY,COLUMNS($A387:M387)+36,0)</f>
        <v>90.7288355780052</v>
      </c>
    </row>
    <row r="389" spans="4:17">
      <c r="D389" s="181">
        <v>13921</v>
      </c>
      <c r="E389" s="128">
        <v>48.0768620248012</v>
      </c>
      <c r="F389" s="128">
        <f>VLOOKUP($D389,'[3]5D'!$C:$AY,COLUMNS($A388:B388)+36,0)</f>
        <v>129.379606974977</v>
      </c>
      <c r="G389" s="128">
        <f>VLOOKUP($D389,'[3]5D'!$C:$AY,COLUMNS($A388:C388)+36,0)</f>
        <v>113.404510832967</v>
      </c>
      <c r="H389" s="128">
        <f>VLOOKUP($D389,'[3]5D'!$C:$AY,COLUMNS($A388:D388)+36,0)</f>
        <v>109.984274141359</v>
      </c>
      <c r="I389" s="140">
        <f>VLOOKUP($D389,'[3]5D'!$C:$AY,COLUMNS($A388:E388)+36,0)</f>
        <v>124.541977556535</v>
      </c>
      <c r="J389" s="140">
        <f>VLOOKUP($D389,'[3]5D'!$C:$AY,COLUMNS($A388:F388)+36,0)</f>
        <v>126.722676864112</v>
      </c>
      <c r="K389" s="128">
        <f>VLOOKUP($D389,'[3]5D'!$C:$AY,COLUMNS($A388:G388)+36,0)</f>
        <v>119.631956952368</v>
      </c>
      <c r="L389" s="128">
        <f>VLOOKUP($D389,'[3]5D'!$C:$AY,COLUMNS($A388:H388)+36,0)</f>
        <v>125.287126328396</v>
      </c>
      <c r="M389" s="128">
        <f>VLOOKUP($D389,'[3]5D'!$C:$AY,COLUMNS($A388:I388)+36,0)</f>
        <v>116.609933950778</v>
      </c>
      <c r="N389" s="128">
        <f>VLOOKUP($D389,'[3]5D'!$C:$AY,COLUMNS($A388:J388)+36,0)</f>
        <v>122.234143922694</v>
      </c>
      <c r="O389" s="128">
        <f>VLOOKUP($D389,'[3]5D'!$C:$AY,COLUMNS($A388:K388)+36,0)</f>
        <v>134.456631356641</v>
      </c>
      <c r="P389" s="128">
        <f>VLOOKUP($D389,'[3]5D'!$C:$AY,COLUMNS($A388:L388)+36,0)</f>
        <v>125.519524635066</v>
      </c>
      <c r="Q389" s="128">
        <f>VLOOKUP($D389,'[3]5D'!$C:$AY,COLUMNS($A388:M388)+36,0)</f>
        <v>126.984464634599</v>
      </c>
    </row>
    <row r="390" spans="4:17">
      <c r="D390" s="181">
        <v>13922</v>
      </c>
      <c r="E390" s="128">
        <v>49.0768620248012</v>
      </c>
      <c r="F390" s="128">
        <f>VLOOKUP($D390,'[3]5D'!$C:$AY,COLUMNS($A389:B389)+36,0)</f>
        <v>107.777021874947</v>
      </c>
      <c r="G390" s="128">
        <f>VLOOKUP($D390,'[3]5D'!$C:$AY,COLUMNS($A389:C389)+36,0)</f>
        <v>108.801586633052</v>
      </c>
      <c r="H390" s="128">
        <f>VLOOKUP($D390,'[3]5D'!$C:$AY,COLUMNS($A389:D389)+36,0)</f>
        <v>107.777021874947</v>
      </c>
      <c r="I390" s="140">
        <f>VLOOKUP($D390,'[3]5D'!$C:$AY,COLUMNS($A389:E389)+36,0)</f>
        <v>108.118543460982</v>
      </c>
      <c r="J390" s="140">
        <f>VLOOKUP($D390,'[3]5D'!$C:$AY,COLUMNS($A389:F389)+36,0)</f>
        <v>100.983566572562</v>
      </c>
      <c r="K390" s="128">
        <f>VLOOKUP($D390,'[3]5D'!$C:$AY,COLUMNS($A389:G389)+36,0)</f>
        <v>101.703879320532</v>
      </c>
      <c r="L390" s="128">
        <f>VLOOKUP($D390,'[3]5D'!$C:$AY,COLUMNS($A389:H389)+36,0)</f>
        <v>105.954509953644</v>
      </c>
      <c r="M390" s="128">
        <f>VLOOKUP($D390,'[3]5D'!$C:$AY,COLUMNS($A389:I389)+36,0)</f>
        <v>107.872870793519</v>
      </c>
      <c r="N390" s="128">
        <f>VLOOKUP($D390,'[3]5D'!$C:$AY,COLUMNS($A389:J389)+36,0)</f>
        <v>118.660157872871</v>
      </c>
      <c r="O390" s="128">
        <f>VLOOKUP($D390,'[3]5D'!$C:$AY,COLUMNS($A389:K389)+36,0)</f>
        <v>130.525550477773</v>
      </c>
      <c r="P390" s="128">
        <f>VLOOKUP($D390,'[3]5D'!$C:$AY,COLUMNS($A389:L389)+36,0)</f>
        <v>136.72621520565</v>
      </c>
      <c r="Q390" s="128">
        <f>VLOOKUP($D390,'[3]5D'!$C:$AY,COLUMNS($A389:M389)+36,0)</f>
        <v>112.263720367316</v>
      </c>
    </row>
    <row r="391" spans="4:17">
      <c r="D391" s="181">
        <v>13930</v>
      </c>
      <c r="E391" s="128">
        <v>50.0768620248012</v>
      </c>
      <c r="F391" s="128">
        <f>VLOOKUP($D391,'[3]5D'!$C:$AY,COLUMNS($A390:B390)+36,0)</f>
        <v>105.781447023556</v>
      </c>
      <c r="G391" s="128">
        <f>VLOOKUP($D391,'[3]5D'!$C:$AY,COLUMNS($A390:C390)+36,0)</f>
        <v>99.9320893526659</v>
      </c>
      <c r="H391" s="128">
        <f>VLOOKUP($D391,'[3]5D'!$C:$AY,COLUMNS($A390:D390)+36,0)</f>
        <v>115.934291724037</v>
      </c>
      <c r="I391" s="140">
        <f>VLOOKUP($D391,'[3]5D'!$C:$AY,COLUMNS($A390:E390)+36,0)</f>
        <v>110.374519538741</v>
      </c>
      <c r="J391" s="140">
        <f>VLOOKUP($D391,'[3]5D'!$C:$AY,COLUMNS($A390:F390)+36,0)</f>
        <v>110.617659524376</v>
      </c>
      <c r="K391" s="128">
        <f>VLOOKUP($D391,'[3]5D'!$C:$AY,COLUMNS($A390:G390)+36,0)</f>
        <v>116.631884804931</v>
      </c>
      <c r="L391" s="128">
        <f>VLOOKUP($D391,'[3]5D'!$C:$AY,COLUMNS($A390:H390)+36,0)</f>
        <v>107.992382525625</v>
      </c>
      <c r="M391" s="128">
        <f>VLOOKUP($D391,'[3]5D'!$C:$AY,COLUMNS($A390:I390)+36,0)</f>
        <v>104.806230908766</v>
      </c>
      <c r="N391" s="128">
        <f>VLOOKUP($D391,'[3]5D'!$C:$AY,COLUMNS($A390:J390)+36,0)</f>
        <v>112.342651220374</v>
      </c>
      <c r="O391" s="128">
        <f>VLOOKUP($D391,'[3]5D'!$C:$AY,COLUMNS($A390:K390)+36,0)</f>
        <v>115.542390508464</v>
      </c>
      <c r="P391" s="128">
        <f>VLOOKUP($D391,'[3]5D'!$C:$AY,COLUMNS($A390:L390)+36,0)</f>
        <v>116.658446778735</v>
      </c>
      <c r="Q391" s="128">
        <f>VLOOKUP($D391,'[3]5D'!$C:$AY,COLUMNS($A390:M390)+36,0)</f>
        <v>105.46161227592</v>
      </c>
    </row>
    <row r="392" spans="4:17">
      <c r="D392" s="181">
        <v>13940</v>
      </c>
      <c r="E392" s="128">
        <v>51.0768620248012</v>
      </c>
      <c r="F392" s="128">
        <f>VLOOKUP($D392,'[3]5D'!$C:$AY,COLUMNS($A391:B391)+36,0)</f>
        <v>112.813225484084</v>
      </c>
      <c r="G392" s="128">
        <f>VLOOKUP($D392,'[3]5D'!$C:$AY,COLUMNS($A391:C391)+36,0)</f>
        <v>112.119492947173</v>
      </c>
      <c r="H392" s="128">
        <f>VLOOKUP($D392,'[3]5D'!$C:$AY,COLUMNS($A391:D391)+36,0)</f>
        <v>112.813225484084</v>
      </c>
      <c r="I392" s="140">
        <f>VLOOKUP($D392,'[3]5D'!$C:$AY,COLUMNS($A391:E391)+36,0)</f>
        <v>112.581981305114</v>
      </c>
      <c r="J392" s="140">
        <f>VLOOKUP($D392,'[3]5D'!$C:$AY,COLUMNS($A391:F391)+36,0)</f>
        <v>105.398264916459</v>
      </c>
      <c r="K392" s="128">
        <f>VLOOKUP($D392,'[3]5D'!$C:$AY,COLUMNS($A391:G391)+36,0)</f>
        <v>111.534571250638</v>
      </c>
      <c r="L392" s="128">
        <f>VLOOKUP($D392,'[3]5D'!$C:$AY,COLUMNS($A391:H391)+36,0)</f>
        <v>109.838272490737</v>
      </c>
      <c r="M392" s="128">
        <f>VLOOKUP($D392,'[3]5D'!$C:$AY,COLUMNS($A391:I391)+36,0)</f>
        <v>110.686421870687</v>
      </c>
      <c r="N392" s="128">
        <f>VLOOKUP($D392,'[3]5D'!$C:$AY,COLUMNS($A391:J391)+36,0)</f>
        <v>118.434471401635</v>
      </c>
      <c r="O392" s="128">
        <f>VLOOKUP($D392,'[3]5D'!$C:$AY,COLUMNS($A391:K391)+36,0)</f>
        <v>126.723024444295</v>
      </c>
      <c r="P392" s="128">
        <f>VLOOKUP($D392,'[3]5D'!$C:$AY,COLUMNS($A391:L391)+36,0)</f>
        <v>121.884679626865</v>
      </c>
      <c r="Q392" s="128">
        <f>VLOOKUP($D392,'[3]5D'!$C:$AY,COLUMNS($A391:M391)+36,0)</f>
        <v>114.075239201979</v>
      </c>
    </row>
    <row r="393" spans="4:17">
      <c r="D393" s="181">
        <v>13990</v>
      </c>
      <c r="E393" s="128">
        <v>52.0768620248012</v>
      </c>
      <c r="F393" s="128">
        <f>VLOOKUP($D393,'[3]5D'!$C:$AY,COLUMNS($A392:B392)+36,0)</f>
        <v>126.031043943618</v>
      </c>
      <c r="G393" s="128">
        <f>VLOOKUP($D393,'[3]5D'!$C:$AY,COLUMNS($A392:C392)+36,0)</f>
        <v>113.094458651398</v>
      </c>
      <c r="H393" s="128">
        <f>VLOOKUP($D393,'[3]5D'!$C:$AY,COLUMNS($A392:D392)+36,0)</f>
        <v>124.389471999482</v>
      </c>
      <c r="I393" s="140">
        <f>VLOOKUP($D393,'[3]5D'!$C:$AY,COLUMNS($A392:E392)+36,0)</f>
        <v>128.85089664794</v>
      </c>
      <c r="J393" s="140">
        <f>VLOOKUP($D393,'[3]5D'!$C:$AY,COLUMNS($A392:F392)+36,0)</f>
        <v>122.926085334996</v>
      </c>
      <c r="K393" s="128">
        <f>VLOOKUP($D393,'[3]5D'!$C:$AY,COLUMNS($A392:G392)+36,0)</f>
        <v>144.88941092626</v>
      </c>
      <c r="L393" s="128">
        <f>VLOOKUP($D393,'[3]5D'!$C:$AY,COLUMNS($A392:H392)+36,0)</f>
        <v>139.322938929961</v>
      </c>
      <c r="M393" s="128">
        <f>VLOOKUP($D393,'[3]5D'!$C:$AY,COLUMNS($A392:I392)+36,0)</f>
        <v>122.165306050944</v>
      </c>
      <c r="N393" s="128">
        <f>VLOOKUP($D393,'[3]5D'!$C:$AY,COLUMNS($A392:J392)+36,0)</f>
        <v>123.548010469626</v>
      </c>
      <c r="O393" s="128">
        <f>VLOOKUP($D393,'[3]5D'!$C:$AY,COLUMNS($A392:K392)+36,0)</f>
        <v>128.345467923339</v>
      </c>
      <c r="P393" s="128">
        <f>VLOOKUP($D393,'[3]5D'!$C:$AY,COLUMNS($A392:L392)+36,0)</f>
        <v>130.675510824694</v>
      </c>
      <c r="Q393" s="128">
        <f>VLOOKUP($D393,'[3]5D'!$C:$AY,COLUMNS($A392:M392)+36,0)</f>
        <v>127.658054700205</v>
      </c>
    </row>
    <row r="394" spans="4:17">
      <c r="D394" s="181">
        <v>14101</v>
      </c>
      <c r="E394" s="128">
        <v>53.0768620248012</v>
      </c>
      <c r="F394" s="128">
        <f>VLOOKUP($D394,'[3]5D'!$C:$AY,COLUMNS($A393:B393)+36,0)</f>
        <v>119.522998046126</v>
      </c>
      <c r="G394" s="128">
        <f>VLOOKUP($D394,'[3]5D'!$C:$AY,COLUMNS($A393:C393)+36,0)</f>
        <v>119.490646060411</v>
      </c>
      <c r="H394" s="128">
        <f>VLOOKUP($D394,'[3]5D'!$C:$AY,COLUMNS($A393:D393)+36,0)</f>
        <v>116.981718827851</v>
      </c>
      <c r="I394" s="140">
        <f>VLOOKUP($D394,'[3]5D'!$C:$AY,COLUMNS($A393:E393)+36,0)</f>
        <v>107.392318904621</v>
      </c>
      <c r="J394" s="140">
        <f>VLOOKUP($D394,'[3]5D'!$C:$AY,COLUMNS($A393:F393)+36,0)</f>
        <v>106.219682352595</v>
      </c>
      <c r="K394" s="128">
        <f>VLOOKUP($D394,'[3]5D'!$C:$AY,COLUMNS($A393:G393)+36,0)</f>
        <v>112.900074015915</v>
      </c>
      <c r="L394" s="128">
        <f>VLOOKUP($D394,'[3]5D'!$C:$AY,COLUMNS($A393:H393)+36,0)</f>
        <v>98.2022311212815</v>
      </c>
      <c r="M394" s="128">
        <f>VLOOKUP($D394,'[3]5D'!$C:$AY,COLUMNS($A393:I393)+36,0)</f>
        <v>101.907894736842</v>
      </c>
      <c r="N394" s="128">
        <f>VLOOKUP($D394,'[3]5D'!$C:$AY,COLUMNS($A393:J393)+36,0)</f>
        <v>102.679422690017</v>
      </c>
      <c r="O394" s="128">
        <f>VLOOKUP($D394,'[3]5D'!$C:$AY,COLUMNS($A393:K393)+36,0)</f>
        <v>117.261155606407</v>
      </c>
      <c r="P394" s="128">
        <f>VLOOKUP($D394,'[3]5D'!$C:$AY,COLUMNS($A393:L393)+36,0)</f>
        <v>135.004714566564</v>
      </c>
      <c r="Q394" s="128">
        <f>VLOOKUP($D394,'[3]5D'!$C:$AY,COLUMNS($A393:M393)+36,0)</f>
        <v>138.356985178479</v>
      </c>
    </row>
    <row r="395" spans="4:17">
      <c r="D395" s="181">
        <v>14103</v>
      </c>
      <c r="E395" s="128">
        <v>54.0768620248012</v>
      </c>
      <c r="F395" s="128">
        <f>VLOOKUP($D395,'[3]5D'!$C:$AY,COLUMNS($A394:B394)+36,0)</f>
        <v>119.840330855075</v>
      </c>
      <c r="G395" s="128">
        <f>VLOOKUP($D395,'[3]5D'!$C:$AY,COLUMNS($A394:C394)+36,0)</f>
        <v>116.631606979471</v>
      </c>
      <c r="H395" s="128">
        <f>VLOOKUP($D395,'[3]5D'!$C:$AY,COLUMNS($A394:D394)+36,0)</f>
        <v>127.805667390085</v>
      </c>
      <c r="I395" s="140">
        <f>VLOOKUP($D395,'[3]5D'!$C:$AY,COLUMNS($A394:E394)+36,0)</f>
        <v>152.432075874531</v>
      </c>
      <c r="J395" s="140">
        <f>VLOOKUP($D395,'[3]5D'!$C:$AY,COLUMNS($A394:F394)+36,0)</f>
        <v>132.864889075316</v>
      </c>
      <c r="K395" s="128">
        <f>VLOOKUP($D395,'[3]5D'!$C:$AY,COLUMNS($A394:G394)+36,0)</f>
        <v>129.068090432585</v>
      </c>
      <c r="L395" s="128">
        <f>VLOOKUP($D395,'[3]5D'!$C:$AY,COLUMNS($A394:H394)+36,0)</f>
        <v>138.121685127477</v>
      </c>
      <c r="M395" s="128">
        <f>VLOOKUP($D395,'[3]5D'!$C:$AY,COLUMNS($A394:I394)+36,0)</f>
        <v>131.012781840672</v>
      </c>
      <c r="N395" s="128">
        <f>VLOOKUP($D395,'[3]5D'!$C:$AY,COLUMNS($A394:J394)+36,0)</f>
        <v>128.186237277837</v>
      </c>
      <c r="O395" s="128">
        <f>VLOOKUP($D395,'[3]5D'!$C:$AY,COLUMNS($A394:K394)+36,0)</f>
        <v>130.70376076908</v>
      </c>
      <c r="P395" s="128">
        <f>VLOOKUP($D395,'[3]5D'!$C:$AY,COLUMNS($A394:L394)+36,0)</f>
        <v>133.465853605607</v>
      </c>
      <c r="Q395" s="128">
        <f>VLOOKUP($D395,'[3]5D'!$C:$AY,COLUMNS($A394:M394)+36,0)</f>
        <v>129.446731001466</v>
      </c>
    </row>
    <row r="396" spans="4:17">
      <c r="D396" s="181">
        <v>14109</v>
      </c>
      <c r="E396" s="128">
        <v>55.0768620248012</v>
      </c>
      <c r="F396" s="128">
        <f>VLOOKUP($D396,'[3]5D'!$C:$AY,COLUMNS($A395:B395)+36,0)</f>
        <v>120.624783432832</v>
      </c>
      <c r="G396" s="128">
        <f>VLOOKUP($D396,'[3]5D'!$C:$AY,COLUMNS($A395:C395)+36,0)</f>
        <v>136.910394910365</v>
      </c>
      <c r="H396" s="128">
        <f>VLOOKUP($D396,'[3]5D'!$C:$AY,COLUMNS($A395:D395)+36,0)</f>
        <v>137.030014305083</v>
      </c>
      <c r="I396" s="140">
        <f>VLOOKUP($D396,'[3]5D'!$C:$AY,COLUMNS($A395:E395)+36,0)</f>
        <v>183.528246416613</v>
      </c>
      <c r="J396" s="140">
        <f>VLOOKUP($D396,'[3]5D'!$C:$AY,COLUMNS($A395:F395)+36,0)</f>
        <v>168.49626767483</v>
      </c>
      <c r="K396" s="128">
        <f>VLOOKUP($D396,'[3]5D'!$C:$AY,COLUMNS($A395:G395)+36,0)</f>
        <v>126.930700760034</v>
      </c>
      <c r="L396" s="128">
        <f>VLOOKUP($D396,'[3]5D'!$C:$AY,COLUMNS($A395:H395)+36,0)</f>
        <v>155.729921646125</v>
      </c>
      <c r="M396" s="128">
        <f>VLOOKUP($D396,'[3]5D'!$C:$AY,COLUMNS($A395:I395)+36,0)</f>
        <v>144.959381816469</v>
      </c>
      <c r="N396" s="128">
        <f>VLOOKUP($D396,'[3]5D'!$C:$AY,COLUMNS($A395:J395)+36,0)</f>
        <v>134.534878150469</v>
      </c>
      <c r="O396" s="128">
        <f>VLOOKUP($D396,'[3]5D'!$C:$AY,COLUMNS($A395:K395)+36,0)</f>
        <v>135.946053065558</v>
      </c>
      <c r="P396" s="128">
        <f>VLOOKUP($D396,'[3]5D'!$C:$AY,COLUMNS($A395:L395)+36,0)</f>
        <v>128.536196167523</v>
      </c>
      <c r="Q396" s="128">
        <f>VLOOKUP($D396,'[3]5D'!$C:$AY,COLUMNS($A395:M395)+36,0)</f>
        <v>138.600682012181</v>
      </c>
    </row>
    <row r="397" spans="4:17">
      <c r="D397" s="181">
        <v>14200</v>
      </c>
      <c r="E397" s="128">
        <v>56.0768620248012</v>
      </c>
      <c r="F397" s="128">
        <f>VLOOKUP($D397,'[3]5D'!$C:$AY,COLUMNS($A396:B396)+36,0)</f>
        <v>136.452326365094</v>
      </c>
      <c r="G397" s="128">
        <f>VLOOKUP($D397,'[3]5D'!$C:$AY,COLUMNS($A396:C396)+36,0)</f>
        <v>128.67688361849</v>
      </c>
      <c r="H397" s="128">
        <f>VLOOKUP($D397,'[3]5D'!$C:$AY,COLUMNS($A396:D396)+36,0)</f>
        <v>143.851197570419</v>
      </c>
      <c r="I397" s="140">
        <f>VLOOKUP($D397,'[3]5D'!$C:$AY,COLUMNS($A396:E396)+36,0)</f>
        <v>182.36254180187</v>
      </c>
      <c r="J397" s="140">
        <f>VLOOKUP($D397,'[3]5D'!$C:$AY,COLUMNS($A396:F396)+36,0)</f>
        <v>143.968352187499</v>
      </c>
      <c r="K397" s="128">
        <f>VLOOKUP($D397,'[3]5D'!$C:$AY,COLUMNS($A396:G396)+36,0)</f>
        <v>178.84466436305</v>
      </c>
      <c r="L397" s="128">
        <f>VLOOKUP($D397,'[3]5D'!$C:$AY,COLUMNS($A396:H396)+36,0)</f>
        <v>87.5990745032571</v>
      </c>
      <c r="M397" s="128">
        <f>VLOOKUP($D397,'[3]5D'!$C:$AY,COLUMNS($A396:I396)+36,0)</f>
        <v>113.869564966525</v>
      </c>
      <c r="N397" s="128">
        <f>VLOOKUP($D397,'[3]5D'!$C:$AY,COLUMNS($A396:J396)+36,0)</f>
        <v>104.82808494106</v>
      </c>
      <c r="O397" s="128">
        <f>VLOOKUP($D397,'[3]5D'!$C:$AY,COLUMNS($A396:K396)+36,0)</f>
        <v>126.270298132274</v>
      </c>
      <c r="P397" s="128">
        <f>VLOOKUP($D397,'[3]5D'!$C:$AY,COLUMNS($A396:L396)+36,0)</f>
        <v>136.435080312661</v>
      </c>
      <c r="Q397" s="128">
        <f>VLOOKUP($D397,'[3]5D'!$C:$AY,COLUMNS($A396:M396)+36,0)</f>
        <v>147.436763687443</v>
      </c>
    </row>
    <row r="398" spans="4:17">
      <c r="D398" s="181">
        <v>14300</v>
      </c>
      <c r="E398" s="128">
        <v>57.0768620248012</v>
      </c>
      <c r="F398" s="128">
        <f>VLOOKUP($D398,'[3]5D'!$C:$AY,COLUMNS($A397:B397)+36,0)</f>
        <v>143.852439303769</v>
      </c>
      <c r="G398" s="128">
        <f>VLOOKUP($D398,'[3]5D'!$C:$AY,COLUMNS($A397:C397)+36,0)</f>
        <v>133.448901370978</v>
      </c>
      <c r="H398" s="128">
        <f>VLOOKUP($D398,'[3]5D'!$C:$AY,COLUMNS($A397:D397)+36,0)</f>
        <v>119.31183974753</v>
      </c>
      <c r="I398" s="140">
        <f>VLOOKUP($D398,'[3]5D'!$C:$AY,COLUMNS($A397:E397)+36,0)</f>
        <v>132.204393474092</v>
      </c>
      <c r="J398" s="140">
        <f>VLOOKUP($D398,'[3]5D'!$C:$AY,COLUMNS($A397:F397)+36,0)</f>
        <v>122.837360011622</v>
      </c>
      <c r="K398" s="128">
        <f>VLOOKUP($D398,'[3]5D'!$C:$AY,COLUMNS($A397:G397)+36,0)</f>
        <v>134.160693153405</v>
      </c>
      <c r="L398" s="128">
        <f>VLOOKUP($D398,'[3]5D'!$C:$AY,COLUMNS($A397:H397)+36,0)</f>
        <v>129.734148879706</v>
      </c>
      <c r="M398" s="128">
        <f>VLOOKUP($D398,'[3]5D'!$C:$AY,COLUMNS($A397:I397)+36,0)</f>
        <v>128.879846072026</v>
      </c>
      <c r="N398" s="128">
        <f>VLOOKUP($D398,'[3]5D'!$C:$AY,COLUMNS($A397:J397)+36,0)</f>
        <v>126.205691540646</v>
      </c>
      <c r="O398" s="128">
        <f>VLOOKUP($D398,'[3]5D'!$C:$AY,COLUMNS($A397:K397)+36,0)</f>
        <v>133.232481678962</v>
      </c>
      <c r="P398" s="128">
        <f>VLOOKUP($D398,'[3]5D'!$C:$AY,COLUMNS($A397:L397)+36,0)</f>
        <v>158.73824875462</v>
      </c>
      <c r="Q398" s="128">
        <f>VLOOKUP($D398,'[3]5D'!$C:$AY,COLUMNS($A397:M397)+36,0)</f>
        <v>132.964185817032</v>
      </c>
    </row>
    <row r="399" spans="4:17">
      <c r="D399" s="181">
        <v>15110</v>
      </c>
      <c r="E399" s="128">
        <v>58.0768620248012</v>
      </c>
      <c r="F399" s="128">
        <f>VLOOKUP($D399,'[3]5D'!$C:$AY,COLUMNS($A398:B398)+36,0)</f>
        <v>244.295306593401</v>
      </c>
      <c r="G399" s="128">
        <f>VLOOKUP($D399,'[3]5D'!$C:$AY,COLUMNS($A398:C398)+36,0)</f>
        <v>148.603810075183</v>
      </c>
      <c r="H399" s="128">
        <f>VLOOKUP($D399,'[3]5D'!$C:$AY,COLUMNS($A398:D398)+36,0)</f>
        <v>198.287201821746</v>
      </c>
      <c r="I399" s="140">
        <f>VLOOKUP($D399,'[3]5D'!$C:$AY,COLUMNS($A398:E398)+36,0)</f>
        <v>183.263058901384</v>
      </c>
      <c r="J399" s="140">
        <f>VLOOKUP($D399,'[3]5D'!$C:$AY,COLUMNS($A398:F398)+36,0)</f>
        <v>160.2915829148</v>
      </c>
      <c r="K399" s="128">
        <f>VLOOKUP($D399,'[3]5D'!$C:$AY,COLUMNS($A398:G398)+36,0)</f>
        <v>102.032692718113</v>
      </c>
      <c r="L399" s="128">
        <f>VLOOKUP($D399,'[3]5D'!$C:$AY,COLUMNS($A398:H398)+36,0)</f>
        <v>83.6251570320249</v>
      </c>
      <c r="M399" s="128">
        <f>VLOOKUP($D399,'[3]5D'!$C:$AY,COLUMNS($A398:I398)+36,0)</f>
        <v>107.585926586615</v>
      </c>
      <c r="N399" s="128">
        <f>VLOOKUP($D399,'[3]5D'!$C:$AY,COLUMNS($A398:J398)+36,0)</f>
        <v>117.424465585744</v>
      </c>
      <c r="O399" s="128">
        <f>VLOOKUP($D399,'[3]5D'!$C:$AY,COLUMNS($A398:K398)+36,0)</f>
        <v>102.878503445069</v>
      </c>
      <c r="P399" s="128">
        <f>VLOOKUP($D399,'[3]5D'!$C:$AY,COLUMNS($A398:L398)+36,0)</f>
        <v>116.669627926044</v>
      </c>
      <c r="Q399" s="128">
        <f>VLOOKUP($D399,'[3]5D'!$C:$AY,COLUMNS($A398:M398)+36,0)</f>
        <v>118.191405681601</v>
      </c>
    </row>
    <row r="400" spans="4:17">
      <c r="D400" s="181">
        <v>15202</v>
      </c>
      <c r="E400" s="128">
        <v>59.0768620248012</v>
      </c>
      <c r="F400" s="128">
        <f>VLOOKUP($D400,'[3]5D'!$C:$AY,COLUMNS($A399:B399)+36,0)</f>
        <v>112.731658461147</v>
      </c>
      <c r="G400" s="128">
        <f>VLOOKUP($D400,'[3]5D'!$C:$AY,COLUMNS($A399:C399)+36,0)</f>
        <v>104.670481976602</v>
      </c>
      <c r="H400" s="128">
        <f>VLOOKUP($D400,'[3]5D'!$C:$AY,COLUMNS($A399:D399)+36,0)</f>
        <v>101.561874035555</v>
      </c>
      <c r="I400" s="140">
        <f>VLOOKUP($D400,'[3]5D'!$C:$AY,COLUMNS($A399:E399)+36,0)</f>
        <v>111.400510590576</v>
      </c>
      <c r="J400" s="140">
        <f>VLOOKUP($D400,'[3]5D'!$C:$AY,COLUMNS($A399:F399)+36,0)</f>
        <v>111.859283589465</v>
      </c>
      <c r="K400" s="128">
        <f>VLOOKUP($D400,'[3]5D'!$C:$AY,COLUMNS($A399:G399)+36,0)</f>
        <v>116.865996173321</v>
      </c>
      <c r="L400" s="128">
        <f>VLOOKUP($D400,'[3]5D'!$C:$AY,COLUMNS($A399:H399)+36,0)</f>
        <v>137.265075489944</v>
      </c>
      <c r="M400" s="128">
        <f>VLOOKUP($D400,'[3]5D'!$C:$AY,COLUMNS($A399:I399)+36,0)</f>
        <v>126.656787903328</v>
      </c>
      <c r="N400" s="128">
        <f>VLOOKUP($D400,'[3]5D'!$C:$AY,COLUMNS($A399:J399)+36,0)</f>
        <v>117.141318169649</v>
      </c>
      <c r="O400" s="128">
        <f>VLOOKUP($D400,'[3]5D'!$C:$AY,COLUMNS($A399:K399)+36,0)</f>
        <v>109.071292970033</v>
      </c>
      <c r="P400" s="128">
        <f>VLOOKUP($D400,'[3]5D'!$C:$AY,COLUMNS($A399:L399)+36,0)</f>
        <v>117.16895046275</v>
      </c>
      <c r="Q400" s="128">
        <f>VLOOKUP($D400,'[3]5D'!$C:$AY,COLUMNS($A399:M399)+36,0)</f>
        <v>119.339176091754</v>
      </c>
    </row>
    <row r="401" spans="4:17">
      <c r="D401" s="181">
        <v>15209</v>
      </c>
      <c r="E401" s="128">
        <v>60.0768620248012</v>
      </c>
      <c r="F401" s="128">
        <f>VLOOKUP($D401,'[3]5D'!$C:$AY,COLUMNS($A400:B400)+36,0)</f>
        <v>99.9843039634801</v>
      </c>
      <c r="G401" s="128">
        <f>VLOOKUP($D401,'[3]5D'!$C:$AY,COLUMNS($A400:C400)+36,0)</f>
        <v>105.816381943838</v>
      </c>
      <c r="H401" s="128">
        <f>VLOOKUP($D401,'[3]5D'!$C:$AY,COLUMNS($A400:D400)+36,0)</f>
        <v>98.8510662193181</v>
      </c>
      <c r="I401" s="140">
        <f>VLOOKUP($D401,'[3]5D'!$C:$AY,COLUMNS($A400:E400)+36,0)</f>
        <v>95.7134407694114</v>
      </c>
      <c r="J401" s="140">
        <f>VLOOKUP($D401,'[3]5D'!$C:$AY,COLUMNS($A400:F400)+36,0)</f>
        <v>99.5158337192442</v>
      </c>
      <c r="K401" s="128">
        <f>VLOOKUP($D401,'[3]5D'!$C:$AY,COLUMNS($A400:G400)+36,0)</f>
        <v>93.7271430761669</v>
      </c>
      <c r="L401" s="128">
        <f>VLOOKUP($D401,'[3]5D'!$C:$AY,COLUMNS($A400:H400)+36,0)</f>
        <v>121.113446783596</v>
      </c>
      <c r="M401" s="128">
        <f>VLOOKUP($D401,'[3]5D'!$C:$AY,COLUMNS($A400:I400)+36,0)</f>
        <v>117.985304497463</v>
      </c>
      <c r="N401" s="128">
        <f>VLOOKUP($D401,'[3]5D'!$C:$AY,COLUMNS($A400:J400)+36,0)</f>
        <v>115.907866423531</v>
      </c>
      <c r="O401" s="128">
        <f>VLOOKUP($D401,'[3]5D'!$C:$AY,COLUMNS($A400:K400)+36,0)</f>
        <v>122.523339419802</v>
      </c>
      <c r="P401" s="128">
        <f>VLOOKUP($D401,'[3]5D'!$C:$AY,COLUMNS($A400:L400)+36,0)</f>
        <v>133.628858698204</v>
      </c>
      <c r="Q401" s="128">
        <f>VLOOKUP($D401,'[3]5D'!$C:$AY,COLUMNS($A400:M400)+36,0)</f>
        <v>106.035011793746</v>
      </c>
    </row>
    <row r="402" spans="4:17">
      <c r="D402" s="181">
        <v>16222</v>
      </c>
      <c r="E402" s="128">
        <v>61.0768620248012</v>
      </c>
      <c r="F402" s="128">
        <f>VLOOKUP($D402,'[3]5D'!$C:$AY,COLUMNS($A401:B401)+36,0)</f>
        <v>95.4900134538318</v>
      </c>
      <c r="G402" s="128">
        <f>VLOOKUP($D402,'[3]5D'!$C:$AY,COLUMNS($A401:C401)+36,0)</f>
        <v>102.696147645102</v>
      </c>
      <c r="H402" s="128">
        <f>VLOOKUP($D402,'[3]5D'!$C:$AY,COLUMNS($A401:D401)+36,0)</f>
        <v>78.2625687359291</v>
      </c>
      <c r="I402" s="140">
        <f>VLOOKUP($D402,'[3]5D'!$C:$AY,COLUMNS($A401:E401)+36,0)</f>
        <v>86.5669092010343</v>
      </c>
      <c r="J402" s="140">
        <f>VLOOKUP($D402,'[3]5D'!$C:$AY,COLUMNS($A401:F401)+36,0)</f>
        <v>88.0578355166603</v>
      </c>
      <c r="K402" s="128">
        <f>VLOOKUP($D402,'[3]5D'!$C:$AY,COLUMNS($A401:G401)+36,0)</f>
        <v>81.4272442752044</v>
      </c>
      <c r="L402" s="128">
        <f>VLOOKUP($D402,'[3]5D'!$C:$AY,COLUMNS($A401:H401)+36,0)</f>
        <v>86.5700152975252</v>
      </c>
      <c r="M402" s="128">
        <f>VLOOKUP($D402,'[3]5D'!$C:$AY,COLUMNS($A401:I401)+36,0)</f>
        <v>107.222450865436</v>
      </c>
      <c r="N402" s="128">
        <f>VLOOKUP($D402,'[3]5D'!$C:$AY,COLUMNS($A401:J401)+36,0)</f>
        <v>110.825522794866</v>
      </c>
      <c r="O402" s="128">
        <f>VLOOKUP($D402,'[3]5D'!$C:$AY,COLUMNS($A401:K401)+36,0)</f>
        <v>107.75980555836</v>
      </c>
      <c r="P402" s="128">
        <f>VLOOKUP($D402,'[3]5D'!$C:$AY,COLUMNS($A401:L401)+36,0)</f>
        <v>104.717335127151</v>
      </c>
      <c r="Q402" s="128">
        <f>VLOOKUP($D402,'[3]5D'!$C:$AY,COLUMNS($A401:M401)+36,0)</f>
        <v>121.136932670627</v>
      </c>
    </row>
    <row r="403" spans="4:17">
      <c r="D403" s="181">
        <v>16291</v>
      </c>
      <c r="E403" s="128">
        <v>62.0768620248012</v>
      </c>
      <c r="F403" s="128">
        <f>VLOOKUP($D403,'[3]5D'!$C:$AY,COLUMNS($A402:B402)+36,0)</f>
        <v>109.204699007628</v>
      </c>
      <c r="G403" s="128">
        <f>VLOOKUP($D403,'[3]5D'!$C:$AY,COLUMNS($A402:C402)+36,0)</f>
        <v>110.775377755149</v>
      </c>
      <c r="H403" s="128">
        <f>VLOOKUP($D403,'[3]5D'!$C:$AY,COLUMNS($A402:D402)+36,0)</f>
        <v>112.654279431776</v>
      </c>
      <c r="I403" s="140">
        <f>VLOOKUP($D403,'[3]5D'!$C:$AY,COLUMNS($A402:E402)+36,0)</f>
        <v>104.356045247152</v>
      </c>
      <c r="J403" s="140">
        <f>VLOOKUP($D403,'[3]5D'!$C:$AY,COLUMNS($A402:F402)+36,0)</f>
        <v>102.171945539831</v>
      </c>
      <c r="K403" s="128">
        <f>VLOOKUP($D403,'[3]5D'!$C:$AY,COLUMNS($A402:G402)+36,0)</f>
        <v>102.397569293405</v>
      </c>
      <c r="L403" s="128">
        <f>VLOOKUP($D403,'[3]5D'!$C:$AY,COLUMNS($A402:H402)+36,0)</f>
        <v>106.411033891906</v>
      </c>
      <c r="M403" s="128">
        <f>VLOOKUP($D403,'[3]5D'!$C:$AY,COLUMNS($A402:I402)+36,0)</f>
        <v>104.676390052394</v>
      </c>
      <c r="N403" s="128">
        <f>VLOOKUP($D403,'[3]5D'!$C:$AY,COLUMNS($A402:J402)+36,0)</f>
        <v>118.598351791832</v>
      </c>
      <c r="O403" s="128">
        <f>VLOOKUP($D403,'[3]5D'!$C:$AY,COLUMNS($A402:K402)+36,0)</f>
        <v>135.15943323492</v>
      </c>
      <c r="P403" s="128">
        <f>VLOOKUP($D403,'[3]5D'!$C:$AY,COLUMNS($A402:L402)+36,0)</f>
        <v>135.908966129099</v>
      </c>
      <c r="Q403" s="128">
        <f>VLOOKUP($D403,'[3]5D'!$C:$AY,COLUMNS($A402:M402)+36,0)</f>
        <v>132.475854156307</v>
      </c>
    </row>
    <row r="404" spans="4:17">
      <c r="D404" s="181">
        <v>16292</v>
      </c>
      <c r="E404" s="128">
        <v>63.0768620248012</v>
      </c>
      <c r="F404" s="128">
        <f>VLOOKUP($D404,'[3]5D'!$C:$AY,COLUMNS($A403:B403)+36,0)</f>
        <v>108.448201482279</v>
      </c>
      <c r="G404" s="128">
        <f>VLOOKUP($D404,'[3]5D'!$C:$AY,COLUMNS($A403:C403)+36,0)</f>
        <v>109.025105012151</v>
      </c>
      <c r="H404" s="128">
        <f>VLOOKUP($D404,'[3]5D'!$C:$AY,COLUMNS($A403:D403)+36,0)</f>
        <v>86.8234391547965</v>
      </c>
      <c r="I404" s="140">
        <f>VLOOKUP($D404,'[3]5D'!$C:$AY,COLUMNS($A403:E403)+36,0)</f>
        <v>80.8764887929089</v>
      </c>
      <c r="J404" s="140">
        <f>VLOOKUP($D404,'[3]5D'!$C:$AY,COLUMNS($A403:F403)+36,0)</f>
        <v>88.6057790101384</v>
      </c>
      <c r="K404" s="128">
        <f>VLOOKUP($D404,'[3]5D'!$C:$AY,COLUMNS($A403:G403)+36,0)</f>
        <v>101.51393812069</v>
      </c>
      <c r="L404" s="128">
        <f>VLOOKUP($D404,'[3]5D'!$C:$AY,COLUMNS($A403:H403)+36,0)</f>
        <v>112.68106244714</v>
      </c>
      <c r="M404" s="128">
        <f>VLOOKUP($D404,'[3]5D'!$C:$AY,COLUMNS($A403:I403)+36,0)</f>
        <v>117.448512504921</v>
      </c>
      <c r="N404" s="128">
        <f>VLOOKUP($D404,'[3]5D'!$C:$AY,COLUMNS($A403:J403)+36,0)</f>
        <v>116.697084033337</v>
      </c>
      <c r="O404" s="128">
        <f>VLOOKUP($D404,'[3]5D'!$C:$AY,COLUMNS($A403:K403)+36,0)</f>
        <v>107.262535978173</v>
      </c>
      <c r="P404" s="128">
        <f>VLOOKUP($D404,'[3]5D'!$C:$AY,COLUMNS($A403:L403)+36,0)</f>
        <v>108.72760498345</v>
      </c>
      <c r="Q404" s="128">
        <f>VLOOKUP($D404,'[3]5D'!$C:$AY,COLUMNS($A403:M403)+36,0)</f>
        <v>110.486675200836</v>
      </c>
    </row>
    <row r="405" spans="4:17">
      <c r="D405" s="181">
        <v>17094</v>
      </c>
      <c r="E405" s="128">
        <v>64.0768620248012</v>
      </c>
      <c r="F405" s="128">
        <f>VLOOKUP($D405,'[3]5D'!$C:$AY,COLUMNS($A404:B404)+36,0)</f>
        <v>116.550906846486</v>
      </c>
      <c r="G405" s="128">
        <f>VLOOKUP($D405,'[3]5D'!$C:$AY,COLUMNS($A404:C404)+36,0)</f>
        <v>110.898211700566</v>
      </c>
      <c r="H405" s="128">
        <f>VLOOKUP($D405,'[3]5D'!$C:$AY,COLUMNS($A404:D404)+36,0)</f>
        <v>114.40688554336</v>
      </c>
      <c r="I405" s="140">
        <f>VLOOKUP($D405,'[3]5D'!$C:$AY,COLUMNS($A404:E404)+36,0)</f>
        <v>109.017714258796</v>
      </c>
      <c r="J405" s="140">
        <f>VLOOKUP($D405,'[3]5D'!$C:$AY,COLUMNS($A404:F404)+36,0)</f>
        <v>110.531263718613</v>
      </c>
      <c r="K405" s="128">
        <f>VLOOKUP($D405,'[3]5D'!$C:$AY,COLUMNS($A404:G404)+36,0)</f>
        <v>96.3438500454506</v>
      </c>
      <c r="L405" s="128">
        <f>VLOOKUP($D405,'[3]5D'!$C:$AY,COLUMNS($A404:H404)+36,0)</f>
        <v>112.707386533372</v>
      </c>
      <c r="M405" s="128">
        <f>VLOOKUP($D405,'[3]5D'!$C:$AY,COLUMNS($A404:I404)+36,0)</f>
        <v>87.7769234653656</v>
      </c>
      <c r="N405" s="128">
        <f>VLOOKUP($D405,'[3]5D'!$C:$AY,COLUMNS($A404:J404)+36,0)</f>
        <v>101.389190431489</v>
      </c>
      <c r="O405" s="128">
        <f>VLOOKUP($D405,'[3]5D'!$C:$AY,COLUMNS($A404:K404)+36,0)</f>
        <v>101.283628049093</v>
      </c>
      <c r="P405" s="128">
        <f>VLOOKUP($D405,'[3]5D'!$C:$AY,COLUMNS($A404:L404)+36,0)</f>
        <v>126.745498982391</v>
      </c>
      <c r="Q405" s="128">
        <f>VLOOKUP($D405,'[3]5D'!$C:$AY,COLUMNS($A404:M404)+36,0)</f>
        <v>103.179271184453</v>
      </c>
    </row>
    <row r="406" spans="4:17">
      <c r="D406" s="181">
        <v>17099</v>
      </c>
      <c r="E406" s="128">
        <v>65.0768620248012</v>
      </c>
      <c r="F406" s="128">
        <f>VLOOKUP($D406,'[3]5D'!$C:$AY,COLUMNS($A405:B405)+36,0)</f>
        <v>121.857512489158</v>
      </c>
      <c r="G406" s="128">
        <f>VLOOKUP($D406,'[3]5D'!$C:$AY,COLUMNS($A405:C405)+36,0)</f>
        <v>108.388056071096</v>
      </c>
      <c r="H406" s="128">
        <f>VLOOKUP($D406,'[3]5D'!$C:$AY,COLUMNS($A405:D405)+36,0)</f>
        <v>130.316390041494</v>
      </c>
      <c r="I406" s="140">
        <f>VLOOKUP($D406,'[3]5D'!$C:$AY,COLUMNS($A405:E405)+36,0)</f>
        <v>106.198132780083</v>
      </c>
      <c r="J406" s="140">
        <f>VLOOKUP($D406,'[3]5D'!$C:$AY,COLUMNS($A405:F405)+36,0)</f>
        <v>103.008298755187</v>
      </c>
      <c r="K406" s="128">
        <f>VLOOKUP($D406,'[3]5D'!$C:$AY,COLUMNS($A405:G405)+36,0)</f>
        <v>97.9433466194462</v>
      </c>
      <c r="L406" s="128">
        <f>VLOOKUP($D406,'[3]5D'!$C:$AY,COLUMNS($A405:H405)+36,0)</f>
        <v>110.94398340249</v>
      </c>
      <c r="M406" s="128">
        <f>VLOOKUP($D406,'[3]5D'!$C:$AY,COLUMNS($A405:I405)+36,0)</f>
        <v>106.742738589212</v>
      </c>
      <c r="N406" s="128">
        <f>VLOOKUP($D406,'[3]5D'!$C:$AY,COLUMNS($A405:J405)+36,0)</f>
        <v>112.966804979253</v>
      </c>
      <c r="O406" s="128">
        <f>VLOOKUP($D406,'[3]5D'!$C:$AY,COLUMNS($A405:K405)+36,0)</f>
        <v>102.541493775934</v>
      </c>
      <c r="P406" s="128">
        <f>VLOOKUP($D406,'[3]5D'!$C:$AY,COLUMNS($A405:L405)+36,0)</f>
        <v>106.321034469117</v>
      </c>
      <c r="Q406" s="128">
        <f>VLOOKUP($D406,'[3]5D'!$C:$AY,COLUMNS($A405:M405)+36,0)</f>
        <v>113.694744592938</v>
      </c>
    </row>
    <row r="407" spans="4:17">
      <c r="D407" s="181">
        <v>18200</v>
      </c>
      <c r="E407" s="128">
        <v>66.0768620248012</v>
      </c>
      <c r="F407" s="128">
        <f>VLOOKUP($D407,'[3]5D'!$C:$AY,COLUMNS($A406:B406)+36,0)</f>
        <v>113.047516284701</v>
      </c>
      <c r="G407" s="128">
        <f>VLOOKUP($D407,'[3]5D'!$C:$AY,COLUMNS($A406:C406)+36,0)</f>
        <v>105.666697094612</v>
      </c>
      <c r="H407" s="128">
        <f>VLOOKUP($D407,'[3]5D'!$C:$AY,COLUMNS($A406:D406)+36,0)</f>
        <v>112.25116846983</v>
      </c>
      <c r="I407" s="140">
        <f>VLOOKUP($D407,'[3]5D'!$C:$AY,COLUMNS($A406:E406)+36,0)</f>
        <v>113.470180249607</v>
      </c>
      <c r="J407" s="140">
        <f>VLOOKUP($D407,'[3]5D'!$C:$AY,COLUMNS($A406:F406)+36,0)</f>
        <v>109.849174815097</v>
      </c>
      <c r="K407" s="128">
        <f>VLOOKUP($D407,'[3]5D'!$C:$AY,COLUMNS($A406:G406)+36,0)</f>
        <v>110.880227991453</v>
      </c>
      <c r="L407" s="128">
        <f>VLOOKUP($D407,'[3]5D'!$C:$AY,COLUMNS($A406:H406)+36,0)</f>
        <v>112.801822915239</v>
      </c>
      <c r="M407" s="128">
        <f>VLOOKUP($D407,'[3]5D'!$C:$AY,COLUMNS($A406:I406)+36,0)</f>
        <v>119.252979973378</v>
      </c>
      <c r="N407" s="128">
        <f>VLOOKUP($D407,'[3]5D'!$C:$AY,COLUMNS($A406:J406)+36,0)</f>
        <v>125.257964110211</v>
      </c>
      <c r="O407" s="128">
        <f>VLOOKUP($D407,'[3]5D'!$C:$AY,COLUMNS($A406:K406)+36,0)</f>
        <v>119.102855369957</v>
      </c>
      <c r="P407" s="128">
        <f>VLOOKUP($D407,'[3]5D'!$C:$AY,COLUMNS($A406:L406)+36,0)</f>
        <v>119.111603321229</v>
      </c>
      <c r="Q407" s="128">
        <f>VLOOKUP($D407,'[3]5D'!$C:$AY,COLUMNS($A406:M406)+36,0)</f>
        <v>107.184937206459</v>
      </c>
    </row>
    <row r="408" spans="4:17">
      <c r="D408" s="181">
        <v>19202</v>
      </c>
      <c r="E408" s="128">
        <v>67.0768620248012</v>
      </c>
      <c r="F408" s="128">
        <f>VLOOKUP($D408,'[3]5D'!$C:$AY,COLUMNS($A407:B407)+36,0)</f>
        <v>101.134764780412</v>
      </c>
      <c r="G408" s="128">
        <f>VLOOKUP($D408,'[3]5D'!$C:$AY,COLUMNS($A407:C407)+36,0)</f>
        <v>124.067092187425</v>
      </c>
      <c r="H408" s="128">
        <f>VLOOKUP($D408,'[3]5D'!$C:$AY,COLUMNS($A407:D407)+36,0)</f>
        <v>108.367092844233</v>
      </c>
      <c r="I408" s="140">
        <f>VLOOKUP($D408,'[3]5D'!$C:$AY,COLUMNS($A407:E407)+36,0)</f>
        <v>80.5392549658601</v>
      </c>
      <c r="J408" s="140">
        <f>VLOOKUP($D408,'[3]5D'!$C:$AY,COLUMNS($A407:F407)+36,0)</f>
        <v>81.5592115538448</v>
      </c>
      <c r="K408" s="128">
        <f>VLOOKUP($D408,'[3]5D'!$C:$AY,COLUMNS($A407:G407)+36,0)</f>
        <v>107.606642205434</v>
      </c>
      <c r="L408" s="128">
        <f>VLOOKUP($D408,'[3]5D'!$C:$AY,COLUMNS($A407:H407)+36,0)</f>
        <v>89.8987603852566</v>
      </c>
      <c r="M408" s="128">
        <f>VLOOKUP($D408,'[3]5D'!$C:$AY,COLUMNS($A407:I407)+36,0)</f>
        <v>93.0215380481784</v>
      </c>
      <c r="N408" s="128">
        <f>VLOOKUP($D408,'[3]5D'!$C:$AY,COLUMNS($A407:J407)+36,0)</f>
        <v>105.342775348432</v>
      </c>
      <c r="O408" s="128">
        <f>VLOOKUP($D408,'[3]5D'!$C:$AY,COLUMNS($A407:K407)+36,0)</f>
        <v>115.558608107077</v>
      </c>
      <c r="P408" s="128">
        <f>VLOOKUP($D408,'[3]5D'!$C:$AY,COLUMNS($A407:L407)+36,0)</f>
        <v>134.194931087284</v>
      </c>
      <c r="Q408" s="128">
        <f>VLOOKUP($D408,'[3]5D'!$C:$AY,COLUMNS($A407:M407)+36,0)</f>
        <v>108.99124968671</v>
      </c>
    </row>
    <row r="409" spans="4:17">
      <c r="D409" s="181">
        <v>20119</v>
      </c>
      <c r="E409" s="128">
        <v>68.0768620248012</v>
      </c>
      <c r="F409" s="128">
        <f>VLOOKUP($D409,'[3]5D'!$C:$AY,COLUMNS($A408:B408)+36,0)</f>
        <v>110.786543692335</v>
      </c>
      <c r="G409" s="128">
        <f>VLOOKUP($D409,'[3]5D'!$C:$AY,COLUMNS($A408:C408)+36,0)</f>
        <v>114.581120883822</v>
      </c>
      <c r="H409" s="128">
        <f>VLOOKUP($D409,'[3]5D'!$C:$AY,COLUMNS($A408:D408)+36,0)</f>
        <v>131.09356349072</v>
      </c>
      <c r="I409" s="140">
        <f>VLOOKUP($D409,'[3]5D'!$C:$AY,COLUMNS($A408:E408)+36,0)</f>
        <v>98.5890620544088</v>
      </c>
      <c r="J409" s="140">
        <f>VLOOKUP($D409,'[3]5D'!$C:$AY,COLUMNS($A408:F408)+36,0)</f>
        <v>118.123242523551</v>
      </c>
      <c r="K409" s="128">
        <f>VLOOKUP($D409,'[3]5D'!$C:$AY,COLUMNS($A408:G408)+36,0)</f>
        <v>116.369352502738</v>
      </c>
      <c r="L409" s="128">
        <f>VLOOKUP($D409,'[3]5D'!$C:$AY,COLUMNS($A408:H408)+36,0)</f>
        <v>127.523049206966</v>
      </c>
      <c r="M409" s="128">
        <f>VLOOKUP($D409,'[3]5D'!$C:$AY,COLUMNS($A408:I408)+36,0)</f>
        <v>133.253754951641</v>
      </c>
      <c r="N409" s="128">
        <f>VLOOKUP($D409,'[3]5D'!$C:$AY,COLUMNS($A408:J408)+36,0)</f>
        <v>120.078420290367</v>
      </c>
      <c r="O409" s="128">
        <f>VLOOKUP($D409,'[3]5D'!$C:$AY,COLUMNS($A408:K408)+36,0)</f>
        <v>112.6284927055</v>
      </c>
      <c r="P409" s="128">
        <f>VLOOKUP($D409,'[3]5D'!$C:$AY,COLUMNS($A408:L408)+36,0)</f>
        <v>124.070515115528</v>
      </c>
      <c r="Q409" s="128">
        <f>VLOOKUP($D409,'[3]5D'!$C:$AY,COLUMNS($A408:M408)+36,0)</f>
        <v>118.533287398929</v>
      </c>
    </row>
    <row r="410" spans="4:17">
      <c r="D410" s="181">
        <v>20129</v>
      </c>
      <c r="E410" s="128">
        <v>69.0768620248012</v>
      </c>
      <c r="F410" s="128">
        <f>VLOOKUP($D410,'[3]5D'!$C:$AY,COLUMNS($A409:B409)+36,0)</f>
        <v>105.496644374582</v>
      </c>
      <c r="G410" s="128">
        <f>VLOOKUP($D410,'[3]5D'!$C:$AY,COLUMNS($A409:C409)+36,0)</f>
        <v>106.687075093142</v>
      </c>
      <c r="H410" s="128">
        <f>VLOOKUP($D410,'[3]5D'!$C:$AY,COLUMNS($A409:D409)+36,0)</f>
        <v>111.914031533515</v>
      </c>
      <c r="I410" s="140">
        <f>VLOOKUP($D410,'[3]5D'!$C:$AY,COLUMNS($A409:E409)+36,0)</f>
        <v>112.231128336123</v>
      </c>
      <c r="J410" s="140">
        <f>VLOOKUP($D410,'[3]5D'!$C:$AY,COLUMNS($A409:F409)+36,0)</f>
        <v>114.641064035938</v>
      </c>
      <c r="K410" s="128">
        <f>VLOOKUP($D410,'[3]5D'!$C:$AY,COLUMNS($A409:G409)+36,0)</f>
        <v>113.034440236061</v>
      </c>
      <c r="L410" s="128">
        <f>VLOOKUP($D410,'[3]5D'!$C:$AY,COLUMNS($A409:H409)+36,0)</f>
        <v>113.330397251828</v>
      </c>
      <c r="M410" s="128">
        <f>VLOOKUP($D410,'[3]5D'!$C:$AY,COLUMNS($A409:I409)+36,0)</f>
        <v>113.647494054435</v>
      </c>
      <c r="N410" s="128">
        <f>VLOOKUP($D410,'[3]5D'!$C:$AY,COLUMNS($A409:J409)+36,0)</f>
        <v>113.943451070202</v>
      </c>
      <c r="O410" s="128">
        <f>VLOOKUP($D410,'[3]5D'!$C:$AY,COLUMNS($A409:K409)+36,0)</f>
        <v>113.647494054435</v>
      </c>
      <c r="P410" s="128">
        <f>VLOOKUP($D410,'[3]5D'!$C:$AY,COLUMNS($A409:L409)+36,0)</f>
        <v>105.420654216506</v>
      </c>
      <c r="Q410" s="128">
        <f>VLOOKUP($D410,'[3]5D'!$C:$AY,COLUMNS($A409:M409)+36,0)</f>
        <v>105.91924895829</v>
      </c>
    </row>
    <row r="411" spans="4:17">
      <c r="D411" s="181">
        <v>20132</v>
      </c>
      <c r="E411" s="128">
        <v>70.0768620248012</v>
      </c>
      <c r="F411" s="128">
        <f>VLOOKUP($D411,'[3]5D'!$C:$AY,COLUMNS($A410:B410)+36,0)</f>
        <v>129.979171696115</v>
      </c>
      <c r="G411" s="128">
        <f>VLOOKUP($D411,'[3]5D'!$C:$AY,COLUMNS($A410:C410)+36,0)</f>
        <v>117.845821968576</v>
      </c>
      <c r="H411" s="128">
        <f>VLOOKUP($D411,'[3]5D'!$C:$AY,COLUMNS($A410:D410)+36,0)</f>
        <v>117.689574109419</v>
      </c>
      <c r="I411" s="140">
        <f>VLOOKUP($D411,'[3]5D'!$C:$AY,COLUMNS($A410:E410)+36,0)</f>
        <v>118.234031977613</v>
      </c>
      <c r="J411" s="140">
        <f>VLOOKUP($D411,'[3]5D'!$C:$AY,COLUMNS($A410:F410)+36,0)</f>
        <v>88.6755239832099</v>
      </c>
      <c r="K411" s="128">
        <f>VLOOKUP($D411,'[3]5D'!$C:$AY,COLUMNS($A410:G410)+36,0)</f>
        <v>94.8085464673033</v>
      </c>
      <c r="L411" s="128">
        <f>VLOOKUP($D411,'[3]5D'!$C:$AY,COLUMNS($A410:H410)+36,0)</f>
        <v>91.0417670859708</v>
      </c>
      <c r="M411" s="128">
        <f>VLOOKUP($D411,'[3]5D'!$C:$AY,COLUMNS($A410:I410)+36,0)</f>
        <v>88.8933257597294</v>
      </c>
      <c r="N411" s="128">
        <f>VLOOKUP($D411,'[3]5D'!$C:$AY,COLUMNS($A410:J410)+36,0)</f>
        <v>111.03933433923</v>
      </c>
      <c r="O411" s="128">
        <f>VLOOKUP($D411,'[3]5D'!$C:$AY,COLUMNS($A410:K410)+36,0)</f>
        <v>116.196648700854</v>
      </c>
      <c r="P411" s="128">
        <f>VLOOKUP($D411,'[3]5D'!$C:$AY,COLUMNS($A410:L410)+36,0)</f>
        <v>116.141522419567</v>
      </c>
      <c r="Q411" s="128">
        <f>VLOOKUP($D411,'[3]5D'!$C:$AY,COLUMNS($A410:M410)+36,0)</f>
        <v>112.502542749141</v>
      </c>
    </row>
    <row r="412" spans="4:17">
      <c r="D412" s="181">
        <v>20292</v>
      </c>
      <c r="E412" s="128">
        <v>71.0768620248012</v>
      </c>
      <c r="F412" s="128">
        <f>VLOOKUP($D412,'[3]5D'!$C:$AY,COLUMNS($A411:B411)+36,0)</f>
        <v>108.099178387483</v>
      </c>
      <c r="G412" s="128">
        <f>VLOOKUP($D412,'[3]5D'!$C:$AY,COLUMNS($A411:C411)+36,0)</f>
        <v>104.855269476318</v>
      </c>
      <c r="H412" s="128">
        <f>VLOOKUP($D412,'[3]5D'!$C:$AY,COLUMNS($A411:D411)+36,0)</f>
        <v>108.54285898013</v>
      </c>
      <c r="I412" s="140">
        <f>VLOOKUP($D412,'[3]5D'!$C:$AY,COLUMNS($A411:E411)+36,0)</f>
        <v>108.788823869848</v>
      </c>
      <c r="J412" s="140">
        <f>VLOOKUP($D412,'[3]5D'!$C:$AY,COLUMNS($A411:F411)+36,0)</f>
        <v>109.03961160054</v>
      </c>
      <c r="K412" s="128">
        <f>VLOOKUP($D412,'[3]5D'!$C:$AY,COLUMNS($A411:G411)+36,0)</f>
        <v>109.285576490258</v>
      </c>
      <c r="L412" s="128">
        <f>VLOOKUP($D412,'[3]5D'!$C:$AY,COLUMNS($A411:H411)+36,0)</f>
        <v>109.53636422095</v>
      </c>
      <c r="M412" s="128">
        <f>VLOOKUP($D412,'[3]5D'!$C:$AY,COLUMNS($A411:I411)+36,0)</f>
        <v>109.782329110668</v>
      </c>
      <c r="N412" s="128">
        <f>VLOOKUP($D412,'[3]5D'!$C:$AY,COLUMNS($A411:J411)+36,0)</f>
        <v>110.033116841361</v>
      </c>
      <c r="O412" s="128">
        <f>VLOOKUP($D412,'[3]5D'!$C:$AY,COLUMNS($A411:K411)+36,0)</f>
        <v>109.782329110668</v>
      </c>
      <c r="P412" s="128">
        <f>VLOOKUP($D412,'[3]5D'!$C:$AY,COLUMNS($A411:L411)+36,0)</f>
        <v>102.59382316159</v>
      </c>
      <c r="Q412" s="128">
        <f>VLOOKUP($D412,'[3]5D'!$C:$AY,COLUMNS($A411:M411)+36,0)</f>
        <v>110.06205388721</v>
      </c>
    </row>
    <row r="413" spans="4:17">
      <c r="D413" s="181">
        <v>20300</v>
      </c>
      <c r="E413" s="128">
        <v>72.0768620248012</v>
      </c>
      <c r="F413" s="128">
        <f>VLOOKUP($D413,'[3]5D'!$C:$AY,COLUMNS($A412:B412)+36,0)</f>
        <v>124.877670651387</v>
      </c>
      <c r="G413" s="128">
        <f>VLOOKUP($D413,'[3]5D'!$C:$AY,COLUMNS($A412:C412)+36,0)</f>
        <v>118.483290160821</v>
      </c>
      <c r="H413" s="128">
        <f>VLOOKUP($D413,'[3]5D'!$C:$AY,COLUMNS($A412:D412)+36,0)</f>
        <v>115.591053625906</v>
      </c>
      <c r="I413" s="140">
        <f>VLOOKUP($D413,'[3]5D'!$C:$AY,COLUMNS($A412:E412)+36,0)</f>
        <v>116.067122899721</v>
      </c>
      <c r="J413" s="140">
        <f>VLOOKUP($D413,'[3]5D'!$C:$AY,COLUMNS($A412:F412)+36,0)</f>
        <v>116.543478962255</v>
      </c>
      <c r="K413" s="128">
        <f>VLOOKUP($D413,'[3]5D'!$C:$AY,COLUMNS($A412:G412)+36,0)</f>
        <v>117.01954823607</v>
      </c>
      <c r="L413" s="128">
        <f>VLOOKUP($D413,'[3]5D'!$C:$AY,COLUMNS($A412:H412)+36,0)</f>
        <v>117.495617509885</v>
      </c>
      <c r="M413" s="128">
        <f>VLOOKUP($D413,'[3]5D'!$C:$AY,COLUMNS($A412:I412)+36,0)</f>
        <v>117.97197357242</v>
      </c>
      <c r="N413" s="128">
        <f>VLOOKUP($D413,'[3]5D'!$C:$AY,COLUMNS($A412:J412)+36,0)</f>
        <v>118.448042846235</v>
      </c>
      <c r="O413" s="128">
        <f>VLOOKUP($D413,'[3]5D'!$C:$AY,COLUMNS($A412:K412)+36,0)</f>
        <v>117.97197357242</v>
      </c>
      <c r="P413" s="128">
        <f>VLOOKUP($D413,'[3]5D'!$C:$AY,COLUMNS($A412:L412)+36,0)</f>
        <v>124.470234097778</v>
      </c>
      <c r="Q413" s="128">
        <f>VLOOKUP($D413,'[3]5D'!$C:$AY,COLUMNS($A412:M412)+36,0)</f>
        <v>120.229861158411</v>
      </c>
    </row>
    <row r="414" spans="4:17">
      <c r="D414" s="181">
        <v>21003</v>
      </c>
      <c r="E414" s="128">
        <v>73.0768620248012</v>
      </c>
      <c r="F414" s="128">
        <f>VLOOKUP($D414,'[3]5D'!$C:$AY,COLUMNS($A413:B413)+36,0)</f>
        <v>100.811705415891</v>
      </c>
      <c r="G414" s="128">
        <f>VLOOKUP($D414,'[3]5D'!$C:$AY,COLUMNS($A413:C413)+36,0)</f>
        <v>107.382641849893</v>
      </c>
      <c r="H414" s="128">
        <f>VLOOKUP($D414,'[3]5D'!$C:$AY,COLUMNS($A413:D413)+36,0)</f>
        <v>111.68031935863</v>
      </c>
      <c r="I414" s="140">
        <f>VLOOKUP($D414,'[3]5D'!$C:$AY,COLUMNS($A413:E413)+36,0)</f>
        <v>135.766572569601</v>
      </c>
      <c r="J414" s="140">
        <f>VLOOKUP($D414,'[3]5D'!$C:$AY,COLUMNS($A413:F413)+36,0)</f>
        <v>132.97632960207</v>
      </c>
      <c r="K414" s="128">
        <f>VLOOKUP($D414,'[3]5D'!$C:$AY,COLUMNS($A413:G413)+36,0)</f>
        <v>117.002254989784</v>
      </c>
      <c r="L414" s="128">
        <f>VLOOKUP($D414,'[3]5D'!$C:$AY,COLUMNS($A413:H413)+36,0)</f>
        <v>102.947101289832</v>
      </c>
      <c r="M414" s="128">
        <f>VLOOKUP($D414,'[3]5D'!$C:$AY,COLUMNS($A413:I413)+36,0)</f>
        <v>128.926869819905</v>
      </c>
      <c r="N414" s="128">
        <f>VLOOKUP($D414,'[3]5D'!$C:$AY,COLUMNS($A413:J413)+36,0)</f>
        <v>118.252848892857</v>
      </c>
      <c r="O414" s="128">
        <f>VLOOKUP($D414,'[3]5D'!$C:$AY,COLUMNS($A413:K413)+36,0)</f>
        <v>111.759066665431</v>
      </c>
      <c r="P414" s="128">
        <f>VLOOKUP($D414,'[3]5D'!$C:$AY,COLUMNS($A413:L413)+36,0)</f>
        <v>114.589562850817</v>
      </c>
      <c r="Q414" s="128">
        <f>VLOOKUP($D414,'[3]5D'!$C:$AY,COLUMNS($A413:M413)+36,0)</f>
        <v>118.789956452402</v>
      </c>
    </row>
    <row r="415" spans="4:17">
      <c r="D415" s="181">
        <v>21007</v>
      </c>
      <c r="E415" s="128">
        <v>74.0768620248012</v>
      </c>
      <c r="F415" s="128">
        <f>VLOOKUP($D415,'[3]5D'!$C:$AY,COLUMNS($A414:B414)+36,0)</f>
        <v>128.525328746856</v>
      </c>
      <c r="G415" s="128">
        <f>VLOOKUP($D415,'[3]5D'!$C:$AY,COLUMNS($A414:C414)+36,0)</f>
        <v>106.156751632331</v>
      </c>
      <c r="H415" s="128">
        <f>VLOOKUP($D415,'[3]5D'!$C:$AY,COLUMNS($A414:D414)+36,0)</f>
        <v>109.371367253867</v>
      </c>
      <c r="I415" s="140">
        <f>VLOOKUP($D415,'[3]5D'!$C:$AY,COLUMNS($A414:E414)+36,0)</f>
        <v>112.666617298578</v>
      </c>
      <c r="J415" s="140">
        <f>VLOOKUP($D415,'[3]5D'!$C:$AY,COLUMNS($A414:F414)+36,0)</f>
        <v>113.866142605526</v>
      </c>
      <c r="K415" s="128">
        <f>VLOOKUP($D415,'[3]5D'!$C:$AY,COLUMNS($A414:G414)+36,0)</f>
        <v>115.078438873354</v>
      </c>
      <c r="L415" s="128">
        <f>VLOOKUP($D415,'[3]5D'!$C:$AY,COLUMNS($A414:H414)+36,0)</f>
        <v>129.564335934007</v>
      </c>
      <c r="M415" s="128">
        <f>VLOOKUP($D415,'[3]5D'!$C:$AY,COLUMNS($A414:I414)+36,0)</f>
        <v>109.950532195902</v>
      </c>
      <c r="N415" s="128">
        <f>VLOOKUP($D415,'[3]5D'!$C:$AY,COLUMNS($A414:J414)+36,0)</f>
        <v>115.647439317553</v>
      </c>
      <c r="O415" s="128">
        <f>VLOOKUP($D415,'[3]5D'!$C:$AY,COLUMNS($A414:K414)+36,0)</f>
        <v>118.387354131271</v>
      </c>
      <c r="P415" s="128">
        <f>VLOOKUP($D415,'[3]5D'!$C:$AY,COLUMNS($A414:L414)+36,0)</f>
        <v>101.286947486034</v>
      </c>
      <c r="Q415" s="128">
        <f>VLOOKUP($D415,'[3]5D'!$C:$AY,COLUMNS($A414:M414)+36,0)</f>
        <v>98.5710717239878</v>
      </c>
    </row>
    <row r="416" spans="4:17">
      <c r="D416" s="181">
        <v>21009</v>
      </c>
      <c r="E416" s="128">
        <v>75.0768620248012</v>
      </c>
      <c r="F416" s="128">
        <f>VLOOKUP($D416,'[3]5D'!$C:$AY,COLUMNS($A415:B415)+36,0)</f>
        <v>122.151682642915</v>
      </c>
      <c r="G416" s="128">
        <f>VLOOKUP($D416,'[3]5D'!$C:$AY,COLUMNS($A415:C415)+36,0)</f>
        <v>113.558064060806</v>
      </c>
      <c r="H416" s="128">
        <f>VLOOKUP($D416,'[3]5D'!$C:$AY,COLUMNS($A415:D415)+36,0)</f>
        <v>119.393527348415</v>
      </c>
      <c r="I416" s="140">
        <f>VLOOKUP($D416,'[3]5D'!$C:$AY,COLUMNS($A415:E415)+36,0)</f>
        <v>120.27980763694</v>
      </c>
      <c r="J416" s="140">
        <f>VLOOKUP($D416,'[3]5D'!$C:$AY,COLUMNS($A415:F415)+36,0)</f>
        <v>121.186193062273</v>
      </c>
      <c r="K416" s="128">
        <f>VLOOKUP($D416,'[3]5D'!$C:$AY,COLUMNS($A415:G415)+36,0)</f>
        <v>122.09944779674</v>
      </c>
      <c r="L416" s="128">
        <f>VLOOKUP($D416,'[3]5D'!$C:$AY,COLUMNS($A415:H415)+36,0)</f>
        <v>108.306133793096</v>
      </c>
      <c r="M416" s="128">
        <f>VLOOKUP($D416,'[3]5D'!$C:$AY,COLUMNS($A415:I415)+36,0)</f>
        <v>115.081712270249</v>
      </c>
      <c r="N416" s="128">
        <f>VLOOKUP($D416,'[3]5D'!$C:$AY,COLUMNS($A415:J415)+36,0)</f>
        <v>118.163023996196</v>
      </c>
      <c r="O416" s="128">
        <f>VLOOKUP($D416,'[3]5D'!$C:$AY,COLUMNS($A415:K415)+36,0)</f>
        <v>116.546596971727</v>
      </c>
      <c r="P416" s="128">
        <f>VLOOKUP($D416,'[3]5D'!$C:$AY,COLUMNS($A415:L415)+36,0)</f>
        <v>113.981568342349</v>
      </c>
      <c r="Q416" s="128">
        <f>VLOOKUP($D416,'[3]5D'!$C:$AY,COLUMNS($A415:M415)+36,0)</f>
        <v>114.55527756801</v>
      </c>
    </row>
    <row r="417" spans="4:17">
      <c r="D417" s="181">
        <v>22191</v>
      </c>
      <c r="E417" s="128">
        <v>76.0768620248012</v>
      </c>
      <c r="F417" s="128">
        <f>VLOOKUP($D417,'[3]5D'!$C:$AY,COLUMNS($A416:B416)+36,0)</f>
        <v>119.156141216882</v>
      </c>
      <c r="G417" s="128">
        <f>VLOOKUP($D417,'[3]5D'!$C:$AY,COLUMNS($A416:C416)+36,0)</f>
        <v>101.138064366198</v>
      </c>
      <c r="H417" s="128">
        <f>VLOOKUP($D417,'[3]5D'!$C:$AY,COLUMNS($A416:D416)+36,0)</f>
        <v>105.819117422157</v>
      </c>
      <c r="I417" s="140">
        <f>VLOOKUP($D417,'[3]5D'!$C:$AY,COLUMNS($A416:E416)+36,0)</f>
        <v>109.844598142146</v>
      </c>
      <c r="J417" s="140">
        <f>VLOOKUP($D417,'[3]5D'!$C:$AY,COLUMNS($A416:F416)+36,0)</f>
        <v>113.083519859102</v>
      </c>
      <c r="K417" s="128">
        <f>VLOOKUP($D417,'[3]5D'!$C:$AY,COLUMNS($A416:G416)+36,0)</f>
        <v>113.977407699599</v>
      </c>
      <c r="L417" s="128">
        <f>VLOOKUP($D417,'[3]5D'!$C:$AY,COLUMNS($A416:H416)+36,0)</f>
        <v>114.397319699174</v>
      </c>
      <c r="M417" s="128">
        <f>VLOOKUP($D417,'[3]5D'!$C:$AY,COLUMNS($A416:I416)+36,0)</f>
        <v>114.817231698748</v>
      </c>
      <c r="N417" s="128">
        <f>VLOOKUP($D417,'[3]5D'!$C:$AY,COLUMNS($A416:J416)+36,0)</f>
        <v>105.535672780165</v>
      </c>
      <c r="O417" s="128">
        <f>VLOOKUP($D417,'[3]5D'!$C:$AY,COLUMNS($A416:K416)+36,0)</f>
        <v>140.00451387883</v>
      </c>
      <c r="P417" s="128">
        <f>VLOOKUP($D417,'[3]5D'!$C:$AY,COLUMNS($A416:L416)+36,0)</f>
        <v>153.278310319129</v>
      </c>
      <c r="Q417" s="128">
        <f>VLOOKUP($D417,'[3]5D'!$C:$AY,COLUMNS($A416:M416)+36,0)</f>
        <v>168.135692439051</v>
      </c>
    </row>
    <row r="418" spans="4:17">
      <c r="D418" s="181">
        <v>23911</v>
      </c>
      <c r="E418" s="128">
        <v>77.0768620248012</v>
      </c>
      <c r="F418" s="128">
        <f>VLOOKUP($D418,'[3]5D'!$C:$AY,COLUMNS($A417:B417)+36,0)</f>
        <v>102.841949526281</v>
      </c>
      <c r="G418" s="128">
        <f>VLOOKUP($D418,'[3]5D'!$C:$AY,COLUMNS($A417:C417)+36,0)</f>
        <v>102.291174723472</v>
      </c>
      <c r="H418" s="128">
        <f>VLOOKUP($D418,'[3]5D'!$C:$AY,COLUMNS($A417:D417)+36,0)</f>
        <v>96.8249967671831</v>
      </c>
      <c r="I418" s="140">
        <f>VLOOKUP($D418,'[3]5D'!$C:$AY,COLUMNS($A417:E417)+36,0)</f>
        <v>119.47554462347</v>
      </c>
      <c r="J418" s="140">
        <f>VLOOKUP($D418,'[3]5D'!$C:$AY,COLUMNS($A417:F417)+36,0)</f>
        <v>121.040934486897</v>
      </c>
      <c r="K418" s="128">
        <f>VLOOKUP($D418,'[3]5D'!$C:$AY,COLUMNS($A417:G417)+36,0)</f>
        <v>99.5925420323745</v>
      </c>
      <c r="L418" s="128">
        <f>VLOOKUP($D418,'[3]5D'!$C:$AY,COLUMNS($A417:H417)+36,0)</f>
        <v>104.450713652759</v>
      </c>
      <c r="M418" s="128">
        <f>VLOOKUP($D418,'[3]5D'!$C:$AY,COLUMNS($A417:I417)+36,0)</f>
        <v>115.087772664983</v>
      </c>
      <c r="N418" s="128">
        <f>VLOOKUP($D418,'[3]5D'!$C:$AY,COLUMNS($A417:J417)+36,0)</f>
        <v>90.6752225245692</v>
      </c>
      <c r="O418" s="128">
        <f>VLOOKUP($D418,'[3]5D'!$C:$AY,COLUMNS($A417:K417)+36,0)</f>
        <v>104.781354017222</v>
      </c>
      <c r="P418" s="128">
        <f>VLOOKUP($D418,'[3]5D'!$C:$AY,COLUMNS($A417:L417)+36,0)</f>
        <v>113.087408236604</v>
      </c>
      <c r="Q418" s="128">
        <f>VLOOKUP($D418,'[3]5D'!$C:$AY,COLUMNS($A417:M417)+36,0)</f>
        <v>106.822335101136</v>
      </c>
    </row>
    <row r="419" spans="4:17">
      <c r="D419" s="181">
        <v>23912</v>
      </c>
      <c r="E419" s="128">
        <v>78.0768620248012</v>
      </c>
      <c r="F419" s="128">
        <f>VLOOKUP($D419,'[3]5D'!$C:$AY,COLUMNS($A418:B418)+36,0)</f>
        <v>112.392168418975</v>
      </c>
      <c r="G419" s="128">
        <f>VLOOKUP($D419,'[3]5D'!$C:$AY,COLUMNS($A418:C418)+36,0)</f>
        <v>115.193935012885</v>
      </c>
      <c r="H419" s="128">
        <f>VLOOKUP($D419,'[3]5D'!$C:$AY,COLUMNS($A418:D418)+36,0)</f>
        <v>114.519794795388</v>
      </c>
      <c r="I419" s="140">
        <f>VLOOKUP($D419,'[3]5D'!$C:$AY,COLUMNS($A418:E418)+36,0)</f>
        <v>114.519794795388</v>
      </c>
      <c r="J419" s="140">
        <f>VLOOKUP($D419,'[3]5D'!$C:$AY,COLUMNS($A418:F418)+36,0)</f>
        <v>106.619369194714</v>
      </c>
      <c r="K419" s="128">
        <f>VLOOKUP($D419,'[3]5D'!$C:$AY,COLUMNS($A418:G418)+36,0)</f>
        <v>110.135328489937</v>
      </c>
      <c r="L419" s="128">
        <f>VLOOKUP($D419,'[3]5D'!$C:$AY,COLUMNS($A418:H418)+36,0)</f>
        <v>106.200282479185</v>
      </c>
      <c r="M419" s="128">
        <f>VLOOKUP($D419,'[3]5D'!$C:$AY,COLUMNS($A418:I418)+36,0)</f>
        <v>105.88135939133</v>
      </c>
      <c r="N419" s="128">
        <f>VLOOKUP($D419,'[3]5D'!$C:$AY,COLUMNS($A418:J418)+36,0)</f>
        <v>108.697595747173</v>
      </c>
      <c r="O419" s="128">
        <f>VLOOKUP($D419,'[3]5D'!$C:$AY,COLUMNS($A418:K418)+36,0)</f>
        <v>111.588736783326</v>
      </c>
      <c r="P419" s="128">
        <f>VLOOKUP($D419,'[3]5D'!$C:$AY,COLUMNS($A418:L418)+36,0)</f>
        <v>113.344131580316</v>
      </c>
      <c r="Q419" s="128">
        <f>VLOOKUP($D419,'[3]5D'!$C:$AY,COLUMNS($A418:M418)+36,0)</f>
        <v>114.899565727017</v>
      </c>
    </row>
    <row r="420" spans="4:17">
      <c r="D420" s="181">
        <v>23929</v>
      </c>
      <c r="E420" s="128">
        <v>79.0768620248012</v>
      </c>
      <c r="F420" s="128">
        <f>VLOOKUP($D420,'[3]5D'!$C:$AY,COLUMNS($A419:B419)+36,0)</f>
        <v>104.757150311848</v>
      </c>
      <c r="G420" s="128">
        <f>VLOOKUP($D420,'[3]5D'!$C:$AY,COLUMNS($A419:C419)+36,0)</f>
        <v>107.309511755198</v>
      </c>
      <c r="H420" s="128">
        <f>VLOOKUP($D420,'[3]5D'!$C:$AY,COLUMNS($A419:D419)+36,0)</f>
        <v>102.541828718925</v>
      </c>
      <c r="I420" s="140">
        <f>VLOOKUP($D420,'[3]5D'!$C:$AY,COLUMNS($A419:E419)+36,0)</f>
        <v>116.41747338726</v>
      </c>
      <c r="J420" s="140">
        <f>VLOOKUP($D420,'[3]5D'!$C:$AY,COLUMNS($A419:F419)+36,0)</f>
        <v>104.847927355908</v>
      </c>
      <c r="K420" s="128">
        <f>VLOOKUP($D420,'[3]5D'!$C:$AY,COLUMNS($A419:G419)+36,0)</f>
        <v>114.021243697123</v>
      </c>
      <c r="L420" s="128">
        <f>VLOOKUP($D420,'[3]5D'!$C:$AY,COLUMNS($A419:H419)+36,0)</f>
        <v>109.434585526516</v>
      </c>
      <c r="M420" s="128">
        <f>VLOOKUP($D420,'[3]5D'!$C:$AY,COLUMNS($A419:I419)+36,0)</f>
        <v>111.42042900487</v>
      </c>
      <c r="N420" s="128">
        <f>VLOOKUP($D420,'[3]5D'!$C:$AY,COLUMNS($A419:J419)+36,0)</f>
        <v>109.778676846508</v>
      </c>
      <c r="O420" s="128">
        <f>VLOOKUP($D420,'[3]5D'!$C:$AY,COLUMNS($A419:K419)+36,0)</f>
        <v>109.940241770156</v>
      </c>
      <c r="P420" s="128">
        <f>VLOOKUP($D420,'[3]5D'!$C:$AY,COLUMNS($A419:L419)+36,0)</f>
        <v>100.895854305347</v>
      </c>
      <c r="Q420" s="128">
        <f>VLOOKUP($D420,'[3]5D'!$C:$AY,COLUMNS($A419:M419)+36,0)</f>
        <v>115.655796007258</v>
      </c>
    </row>
    <row r="421" spans="4:17">
      <c r="D421" s="181">
        <v>23960</v>
      </c>
      <c r="E421" s="128">
        <v>80.0768620248012</v>
      </c>
      <c r="F421" s="128">
        <f>VLOOKUP($D421,'[3]5D'!$C:$AY,COLUMNS($A420:B420)+36,0)</f>
        <v>129.486621246961</v>
      </c>
      <c r="G421" s="128">
        <f>VLOOKUP($D421,'[3]5D'!$C:$AY,COLUMNS($A420:C420)+36,0)</f>
        <v>114.689468266245</v>
      </c>
      <c r="H421" s="128">
        <f>VLOOKUP($D421,'[3]5D'!$C:$AY,COLUMNS($A420:D420)+36,0)</f>
        <v>123.794825290778</v>
      </c>
      <c r="I421" s="140">
        <f>VLOOKUP($D421,'[3]5D'!$C:$AY,COLUMNS($A420:E420)+36,0)</f>
        <v>128.899680364979</v>
      </c>
      <c r="J421" s="140">
        <f>VLOOKUP($D421,'[3]5D'!$C:$AY,COLUMNS($A420:F420)+36,0)</f>
        <v>107.179022500243</v>
      </c>
      <c r="K421" s="128">
        <f>VLOOKUP($D421,'[3]5D'!$C:$AY,COLUMNS($A420:G420)+36,0)</f>
        <v>126.656420590428</v>
      </c>
      <c r="L421" s="128">
        <f>VLOOKUP($D421,'[3]5D'!$C:$AY,COLUMNS($A420:H420)+36,0)</f>
        <v>106.605832155101</v>
      </c>
      <c r="M421" s="128">
        <f>VLOOKUP($D421,'[3]5D'!$C:$AY,COLUMNS($A420:I420)+36,0)</f>
        <v>116.324214117347</v>
      </c>
      <c r="N421" s="128">
        <f>VLOOKUP($D421,'[3]5D'!$C:$AY,COLUMNS($A420:J420)+36,0)</f>
        <v>114.286774249884</v>
      </c>
      <c r="O421" s="128">
        <f>VLOOKUP($D421,'[3]5D'!$C:$AY,COLUMNS($A420:K420)+36,0)</f>
        <v>113.336492177837</v>
      </c>
      <c r="P421" s="128">
        <f>VLOOKUP($D421,'[3]5D'!$C:$AY,COLUMNS($A420:L420)+36,0)</f>
        <v>113.103540260071</v>
      </c>
      <c r="Q421" s="128">
        <f>VLOOKUP($D421,'[3]5D'!$C:$AY,COLUMNS($A420:M420)+36,0)</f>
        <v>110.669102103163</v>
      </c>
    </row>
    <row r="422" spans="4:17">
      <c r="D422" s="181">
        <v>24104</v>
      </c>
      <c r="E422" s="128">
        <v>81.0768620248012</v>
      </c>
      <c r="F422" s="128">
        <f>VLOOKUP($D422,'[3]5D'!$C:$AY,COLUMNS($A421:B421)+36,0)</f>
        <v>100.067585838751</v>
      </c>
      <c r="G422" s="128">
        <f>VLOOKUP($D422,'[3]5D'!$C:$AY,COLUMNS($A421:C421)+36,0)</f>
        <v>117.706333867211</v>
      </c>
      <c r="H422" s="128">
        <f>VLOOKUP($D422,'[3]5D'!$C:$AY,COLUMNS($A421:D421)+36,0)</f>
        <v>105.476451259584</v>
      </c>
      <c r="I422" s="140">
        <f>VLOOKUP($D422,'[3]5D'!$C:$AY,COLUMNS($A421:E421)+36,0)</f>
        <v>91.0186199342826</v>
      </c>
      <c r="J422" s="140">
        <f>VLOOKUP($D422,'[3]5D'!$C:$AY,COLUMNS($A421:F421)+36,0)</f>
        <v>91.3472070098576</v>
      </c>
      <c r="K422" s="128">
        <f>VLOOKUP($D422,'[3]5D'!$C:$AY,COLUMNS($A421:G421)+36,0)</f>
        <v>105.147864184009</v>
      </c>
      <c r="L422" s="128">
        <f>VLOOKUP($D422,'[3]5D'!$C:$AY,COLUMNS($A421:H421)+36,0)</f>
        <v>94.6330777656079</v>
      </c>
      <c r="M422" s="128">
        <f>VLOOKUP($D422,'[3]5D'!$C:$AY,COLUMNS($A421:I421)+36,0)</f>
        <v>120.92004381161</v>
      </c>
      <c r="N422" s="128">
        <f>VLOOKUP($D422,'[3]5D'!$C:$AY,COLUMNS($A421:J421)+36,0)</f>
        <v>103.176341730559</v>
      </c>
      <c r="O422" s="128">
        <f>VLOOKUP($D422,'[3]5D'!$C:$AY,COLUMNS($A421:K421)+36,0)</f>
        <v>106.243154435926</v>
      </c>
      <c r="P422" s="128">
        <f>VLOOKUP($D422,'[3]5D'!$C:$AY,COLUMNS($A421:L421)+36,0)</f>
        <v>106.790799561884</v>
      </c>
      <c r="Q422" s="128">
        <f>VLOOKUP($D422,'[3]5D'!$C:$AY,COLUMNS($A421:M421)+36,0)</f>
        <v>98.5761226725082</v>
      </c>
    </row>
    <row r="423" spans="4:17">
      <c r="D423" s="181">
        <v>24311</v>
      </c>
      <c r="E423" s="128">
        <v>82.0768620248012</v>
      </c>
      <c r="F423" s="128">
        <f>VLOOKUP($D423,'[3]5D'!$C:$AY,COLUMNS($A422:B422)+36,0)</f>
        <v>109.491459297994</v>
      </c>
      <c r="G423" s="128">
        <f>VLOOKUP($D423,'[3]5D'!$C:$AY,COLUMNS($A422:C422)+36,0)</f>
        <v>107.585811576526</v>
      </c>
      <c r="H423" s="128">
        <f>VLOOKUP($D423,'[3]5D'!$C:$AY,COLUMNS($A422:D422)+36,0)</f>
        <v>113.590986816106</v>
      </c>
      <c r="I423" s="140">
        <f>VLOOKUP($D423,'[3]5D'!$C:$AY,COLUMNS($A422:E422)+36,0)</f>
        <v>112.3719390575</v>
      </c>
      <c r="J423" s="140">
        <f>VLOOKUP($D423,'[3]5D'!$C:$AY,COLUMNS($A422:F422)+36,0)</f>
        <v>120.779479981045</v>
      </c>
      <c r="K423" s="128">
        <f>VLOOKUP($D423,'[3]5D'!$C:$AY,COLUMNS($A422:G422)+36,0)</f>
        <v>135.52652928716</v>
      </c>
      <c r="L423" s="128">
        <f>VLOOKUP($D423,'[3]5D'!$C:$AY,COLUMNS($A422:H422)+36,0)</f>
        <v>140.519711691154</v>
      </c>
      <c r="M423" s="128">
        <f>VLOOKUP($D423,'[3]5D'!$C:$AY,COLUMNS($A422:I422)+36,0)</f>
        <v>109.953702764481</v>
      </c>
      <c r="N423" s="128">
        <f>VLOOKUP($D423,'[3]5D'!$C:$AY,COLUMNS($A422:J422)+36,0)</f>
        <v>113.533068146721</v>
      </c>
      <c r="O423" s="128">
        <f>VLOOKUP($D423,'[3]5D'!$C:$AY,COLUMNS($A422:K422)+36,0)</f>
        <v>99.9604539480786</v>
      </c>
      <c r="P423" s="128">
        <f>VLOOKUP($D423,'[3]5D'!$C:$AY,COLUMNS($A422:L422)+36,0)</f>
        <v>107.279921233536</v>
      </c>
      <c r="Q423" s="128">
        <f>VLOOKUP($D423,'[3]5D'!$C:$AY,COLUMNS($A422:M422)+36,0)</f>
        <v>109.889899494951</v>
      </c>
    </row>
    <row r="424" spans="4:17">
      <c r="D424" s="181">
        <v>24312</v>
      </c>
      <c r="E424" s="128">
        <v>83.0768620248012</v>
      </c>
      <c r="F424" s="128">
        <f>VLOOKUP($D424,'[3]5D'!$C:$AY,COLUMNS($A423:B423)+36,0)</f>
        <v>102.080223482428</v>
      </c>
      <c r="G424" s="128">
        <f>VLOOKUP($D424,'[3]5D'!$C:$AY,COLUMNS($A423:C423)+36,0)</f>
        <v>112.030662664356</v>
      </c>
      <c r="H424" s="128">
        <f>VLOOKUP($D424,'[3]5D'!$C:$AY,COLUMNS($A423:D423)+36,0)</f>
        <v>110.125981289698</v>
      </c>
      <c r="I424" s="140">
        <f>VLOOKUP($D424,'[3]5D'!$C:$AY,COLUMNS($A423:E423)+36,0)</f>
        <v>107.258656488587</v>
      </c>
      <c r="J424" s="140">
        <f>VLOOKUP($D424,'[3]5D'!$C:$AY,COLUMNS($A423:F423)+36,0)</f>
        <v>108.297459306308</v>
      </c>
      <c r="K424" s="128">
        <f>VLOOKUP($D424,'[3]5D'!$C:$AY,COLUMNS($A423:G423)+36,0)</f>
        <v>110.125981289698</v>
      </c>
      <c r="L424" s="128">
        <f>VLOOKUP($D424,'[3]5D'!$C:$AY,COLUMNS($A423:H423)+36,0)</f>
        <v>103.934201191629</v>
      </c>
      <c r="M424" s="128">
        <f>VLOOKUP($D424,'[3]5D'!$C:$AY,COLUMNS($A423:I423)+36,0)</f>
        <v>107.134114662561</v>
      </c>
      <c r="N424" s="128">
        <f>VLOOKUP($D424,'[3]5D'!$C:$AY,COLUMNS($A423:J423)+36,0)</f>
        <v>94.9161331007092</v>
      </c>
      <c r="O424" s="128">
        <f>VLOOKUP($D424,'[3]5D'!$C:$AY,COLUMNS($A423:K423)+36,0)</f>
        <v>101.9948163183</v>
      </c>
      <c r="P424" s="128">
        <f>VLOOKUP($D424,'[3]5D'!$C:$AY,COLUMNS($A423:L423)+36,0)</f>
        <v>104.058743017656</v>
      </c>
      <c r="Q424" s="128">
        <f>VLOOKUP($D424,'[3]5D'!$C:$AY,COLUMNS($A423:M423)+36,0)</f>
        <v>101.315960042572</v>
      </c>
    </row>
    <row r="425" spans="4:17">
      <c r="D425" s="181">
        <v>24320</v>
      </c>
      <c r="E425" s="128">
        <v>84.0768620248012</v>
      </c>
      <c r="F425" s="128">
        <f>VLOOKUP($D425,'[3]5D'!$C:$AY,COLUMNS($A424:B424)+36,0)</f>
        <v>109.170490684994</v>
      </c>
      <c r="G425" s="128">
        <f>VLOOKUP($D425,'[3]5D'!$C:$AY,COLUMNS($A424:C424)+36,0)</f>
        <v>102.157859103347</v>
      </c>
      <c r="H425" s="128">
        <f>VLOOKUP($D425,'[3]5D'!$C:$AY,COLUMNS($A424:D424)+36,0)</f>
        <v>128.886434124995</v>
      </c>
      <c r="I425" s="140">
        <f>VLOOKUP($D425,'[3]5D'!$C:$AY,COLUMNS($A424:E424)+36,0)</f>
        <v>135.197065613006</v>
      </c>
      <c r="J425" s="140">
        <f>VLOOKUP($D425,'[3]5D'!$C:$AY,COLUMNS($A424:F424)+36,0)</f>
        <v>159.082862443529</v>
      </c>
      <c r="K425" s="128">
        <f>VLOOKUP($D425,'[3]5D'!$C:$AY,COLUMNS($A424:G424)+36,0)</f>
        <v>139.134129243319</v>
      </c>
      <c r="L425" s="128">
        <f>VLOOKUP($D425,'[3]5D'!$C:$AY,COLUMNS($A424:H424)+36,0)</f>
        <v>149.166560450921</v>
      </c>
      <c r="M425" s="128">
        <f>VLOOKUP($D425,'[3]5D'!$C:$AY,COLUMNS($A424:I424)+36,0)</f>
        <v>107.167438501083</v>
      </c>
      <c r="N425" s="128">
        <f>VLOOKUP($D425,'[3]5D'!$C:$AY,COLUMNS($A424:J424)+36,0)</f>
        <v>134.896829105947</v>
      </c>
      <c r="O425" s="128">
        <f>VLOOKUP($D425,'[3]5D'!$C:$AY,COLUMNS($A424:K424)+36,0)</f>
        <v>108.011499624704</v>
      </c>
      <c r="P425" s="128">
        <f>VLOOKUP($D425,'[3]5D'!$C:$AY,COLUMNS($A424:L424)+36,0)</f>
        <v>118.469708720787</v>
      </c>
      <c r="Q425" s="128">
        <f>VLOOKUP($D425,'[3]5D'!$C:$AY,COLUMNS($A424:M424)+36,0)</f>
        <v>110.95627759357</v>
      </c>
    </row>
    <row r="426" spans="4:17">
      <c r="D426" s="181">
        <v>25111</v>
      </c>
      <c r="E426" s="128">
        <v>85.0768620248012</v>
      </c>
      <c r="F426" s="128">
        <f>VLOOKUP($D426,'[3]5D'!$C:$AY,COLUMNS($A425:B425)+36,0)</f>
        <v>95.0937958213993</v>
      </c>
      <c r="G426" s="128">
        <f>VLOOKUP($D426,'[3]5D'!$C:$AY,COLUMNS($A425:C425)+36,0)</f>
        <v>90.2491064283529</v>
      </c>
      <c r="H426" s="128">
        <f>VLOOKUP($D426,'[3]5D'!$C:$AY,COLUMNS($A425:D425)+36,0)</f>
        <v>113.696120272118</v>
      </c>
      <c r="I426" s="140">
        <f>VLOOKUP($D426,'[3]5D'!$C:$AY,COLUMNS($A425:E425)+36,0)</f>
        <v>109.819063798777</v>
      </c>
      <c r="J426" s="140">
        <f>VLOOKUP($D426,'[3]5D'!$C:$AY,COLUMNS($A425:F425)+36,0)</f>
        <v>111.399671392654</v>
      </c>
      <c r="K426" s="128">
        <f>VLOOKUP($D426,'[3]5D'!$C:$AY,COLUMNS($A425:G425)+36,0)</f>
        <v>110.616828286898</v>
      </c>
      <c r="L426" s="128">
        <f>VLOOKUP($D426,'[3]5D'!$C:$AY,COLUMNS($A425:H425)+36,0)</f>
        <v>111.008249839776</v>
      </c>
      <c r="M426" s="128">
        <f>VLOOKUP($D426,'[3]5D'!$C:$AY,COLUMNS($A425:I425)+36,0)</f>
        <v>97.8219835763714</v>
      </c>
      <c r="N426" s="128">
        <f>VLOOKUP($D426,'[3]5D'!$C:$AY,COLUMNS($A425:J425)+36,0)</f>
        <v>146.496688054784</v>
      </c>
      <c r="O426" s="128">
        <f>VLOOKUP($D426,'[3]5D'!$C:$AY,COLUMNS($A425:K425)+36,0)</f>
        <v>171.945538879707</v>
      </c>
      <c r="P426" s="128">
        <f>VLOOKUP($D426,'[3]5D'!$C:$AY,COLUMNS($A425:L425)+36,0)</f>
        <v>107.946580952053</v>
      </c>
      <c r="Q426" s="128">
        <f>VLOOKUP($D426,'[3]5D'!$C:$AY,COLUMNS($A425:M425)+36,0)</f>
        <v>106.746317968401</v>
      </c>
    </row>
    <row r="427" spans="4:17">
      <c r="D427" s="181">
        <v>25112</v>
      </c>
      <c r="E427" s="128">
        <v>86.0768620248012</v>
      </c>
      <c r="F427" s="128">
        <f>VLOOKUP($D427,'[3]5D'!$C:$AY,COLUMNS($A426:B426)+36,0)</f>
        <v>89.6236659527088</v>
      </c>
      <c r="G427" s="128">
        <f>VLOOKUP($D427,'[3]5D'!$C:$AY,COLUMNS($A426:C426)+36,0)</f>
        <v>105.830611462842</v>
      </c>
      <c r="H427" s="128">
        <f>VLOOKUP($D427,'[3]5D'!$C:$AY,COLUMNS($A426:D426)+36,0)</f>
        <v>97.7271360518517</v>
      </c>
      <c r="I427" s="140">
        <f>VLOOKUP($D427,'[3]5D'!$C:$AY,COLUMNS($A426:E426)+36,0)</f>
        <v>101.784462057813</v>
      </c>
      <c r="J427" s="140">
        <f>VLOOKUP($D427,'[3]5D'!$C:$AY,COLUMNS($A426:F426)+36,0)</f>
        <v>122.540365711446</v>
      </c>
      <c r="K427" s="128">
        <f>VLOOKUP($D427,'[3]5D'!$C:$AY,COLUMNS($A426:G426)+36,0)</f>
        <v>107.276530199229</v>
      </c>
      <c r="L427" s="128">
        <f>VLOOKUP($D427,'[3]5D'!$C:$AY,COLUMNS($A426:H426)+36,0)</f>
        <v>116.877226210807</v>
      </c>
      <c r="M427" s="128">
        <f>VLOOKUP($D427,'[3]5D'!$C:$AY,COLUMNS($A426:I426)+36,0)</f>
        <v>115.564712802596</v>
      </c>
      <c r="N427" s="128">
        <f>VLOOKUP($D427,'[3]5D'!$C:$AY,COLUMNS($A426:J426)+36,0)</f>
        <v>122.580446310747</v>
      </c>
      <c r="O427" s="128">
        <f>VLOOKUP($D427,'[3]5D'!$C:$AY,COLUMNS($A426:K426)+36,0)</f>
        <v>118.34079510805</v>
      </c>
      <c r="P427" s="128">
        <f>VLOOKUP($D427,'[3]5D'!$C:$AY,COLUMNS($A426:L426)+36,0)</f>
        <v>105.21729698649</v>
      </c>
      <c r="Q427" s="128">
        <f>VLOOKUP($D427,'[3]5D'!$C:$AY,COLUMNS($A426:M426)+36,0)</f>
        <v>98.7499975061594</v>
      </c>
    </row>
    <row r="428" spans="4:17">
      <c r="D428" s="181">
        <v>25130</v>
      </c>
      <c r="E428" s="128">
        <v>87.0768620248012</v>
      </c>
      <c r="F428" s="128">
        <f>VLOOKUP($D428,'[3]5D'!$C:$AY,COLUMNS($A427:B427)+36,0)</f>
        <v>85.5647315075845</v>
      </c>
      <c r="G428" s="128">
        <f>VLOOKUP($D428,'[3]5D'!$C:$AY,COLUMNS($A427:C427)+36,0)</f>
        <v>112.674077054932</v>
      </c>
      <c r="H428" s="128">
        <f>VLOOKUP($D428,'[3]5D'!$C:$AY,COLUMNS($A427:D427)+36,0)</f>
        <v>117.482517482518</v>
      </c>
      <c r="I428" s="140">
        <f>VLOOKUP($D428,'[3]5D'!$C:$AY,COLUMNS($A427:E427)+36,0)</f>
        <v>121.678321678322</v>
      </c>
      <c r="J428" s="140">
        <f>VLOOKUP($D428,'[3]5D'!$C:$AY,COLUMNS($A427:F427)+36,0)</f>
        <v>125.874125874126</v>
      </c>
      <c r="K428" s="128">
        <f>VLOOKUP($D428,'[3]5D'!$C:$AY,COLUMNS($A427:G427)+36,0)</f>
        <v>130.06993006993</v>
      </c>
      <c r="L428" s="128">
        <f>VLOOKUP($D428,'[3]5D'!$C:$AY,COLUMNS($A427:H427)+36,0)</f>
        <v>134.265734265734</v>
      </c>
      <c r="M428" s="128">
        <f>VLOOKUP($D428,'[3]5D'!$C:$AY,COLUMNS($A427:I427)+36,0)</f>
        <v>121.678321678322</v>
      </c>
      <c r="N428" s="128">
        <f>VLOOKUP($D428,'[3]5D'!$C:$AY,COLUMNS($A427:J427)+36,0)</f>
        <v>125.874125874126</v>
      </c>
      <c r="O428" s="128">
        <f>VLOOKUP($D428,'[3]5D'!$C:$AY,COLUMNS($A427:K427)+36,0)</f>
        <v>155.244755244755</v>
      </c>
      <c r="P428" s="128">
        <f>VLOOKUP($D428,'[3]5D'!$C:$AY,COLUMNS($A427:L427)+36,0)</f>
        <v>134.265734265734</v>
      </c>
      <c r="Q428" s="128">
        <f>VLOOKUP($D428,'[3]5D'!$C:$AY,COLUMNS($A427:M427)+36,0)</f>
        <v>125.874125874126</v>
      </c>
    </row>
    <row r="429" spans="4:17">
      <c r="D429" s="181">
        <v>25200</v>
      </c>
      <c r="E429" s="128">
        <v>88.0768620248012</v>
      </c>
      <c r="F429" s="128">
        <f>VLOOKUP($D429,'[3]5D'!$C:$AY,COLUMNS($A428:B428)+36,0)</f>
        <v>90.5511464788875</v>
      </c>
      <c r="G429" s="128">
        <f>VLOOKUP($D429,'[3]5D'!$C:$AY,COLUMNS($A428:C428)+36,0)</f>
        <v>119.038566545465</v>
      </c>
      <c r="H429" s="128">
        <f>VLOOKUP($D429,'[3]5D'!$C:$AY,COLUMNS($A428:D428)+36,0)</f>
        <v>85.990901515704</v>
      </c>
      <c r="I429" s="140">
        <f>VLOOKUP($D429,'[3]5D'!$C:$AY,COLUMNS($A428:E428)+36,0)</f>
        <v>102.514377900897</v>
      </c>
      <c r="J429" s="140">
        <f>VLOOKUP($D429,'[3]5D'!$C:$AY,COLUMNS($A428:F428)+36,0)</f>
        <v>94.2535799311516</v>
      </c>
      <c r="K429" s="128">
        <f>VLOOKUP($D429,'[3]5D'!$C:$AY,COLUMNS($A428:G428)+36,0)</f>
        <v>98.3849191388754</v>
      </c>
      <c r="L429" s="128">
        <f>VLOOKUP($D429,'[3]5D'!$C:$AY,COLUMNS($A428:H428)+36,0)</f>
        <v>96.3201897578646</v>
      </c>
      <c r="M429" s="128">
        <f>VLOOKUP($D429,'[3]5D'!$C:$AY,COLUMNS($A428:I428)+36,0)</f>
        <v>122.313590699315</v>
      </c>
      <c r="N429" s="128">
        <f>VLOOKUP($D429,'[3]5D'!$C:$AY,COLUMNS($A428:J428)+36,0)</f>
        <v>110.299423107987</v>
      </c>
      <c r="O429" s="128">
        <f>VLOOKUP($D429,'[3]5D'!$C:$AY,COLUMNS($A428:K428)+36,0)</f>
        <v>109.644401188389</v>
      </c>
      <c r="P429" s="128">
        <f>VLOOKUP($D429,'[3]5D'!$C:$AY,COLUMNS($A428:L428)+36,0)</f>
        <v>138.118716118642</v>
      </c>
      <c r="Q429" s="128">
        <f>VLOOKUP($D429,'[3]5D'!$C:$AY,COLUMNS($A428:M428)+36,0)</f>
        <v>112.429968088575</v>
      </c>
    </row>
    <row r="430" spans="4:17">
      <c r="D430" s="181">
        <v>25930</v>
      </c>
      <c r="E430" s="128">
        <v>89.0768620248012</v>
      </c>
      <c r="F430" s="128">
        <f>VLOOKUP($D430,'[3]5D'!$C:$AY,COLUMNS($A429:B429)+36,0)</f>
        <v>127.069233781936</v>
      </c>
      <c r="G430" s="128">
        <f>VLOOKUP($D430,'[3]5D'!$C:$AY,COLUMNS($A429:C429)+36,0)</f>
        <v>111.95268853862</v>
      </c>
      <c r="H430" s="128">
        <f>VLOOKUP($D430,'[3]5D'!$C:$AY,COLUMNS($A429:D429)+36,0)</f>
        <v>125.112271385849</v>
      </c>
      <c r="I430" s="140">
        <f>VLOOKUP($D430,'[3]5D'!$C:$AY,COLUMNS($A429:E429)+36,0)</f>
        <v>151.579695411432</v>
      </c>
      <c r="J430" s="140">
        <f>VLOOKUP($D430,'[3]5D'!$C:$AY,COLUMNS($A429:F429)+36,0)</f>
        <v>130.957950459121</v>
      </c>
      <c r="K430" s="128">
        <f>VLOOKUP($D430,'[3]5D'!$C:$AY,COLUMNS($A429:G429)+36,0)</f>
        <v>109.90192498133</v>
      </c>
      <c r="L430" s="128">
        <f>VLOOKUP($D430,'[3]5D'!$C:$AY,COLUMNS($A429:H429)+36,0)</f>
        <v>88.4392550114989</v>
      </c>
      <c r="M430" s="128">
        <f>VLOOKUP($D430,'[3]5D'!$C:$AY,COLUMNS($A429:I429)+36,0)</f>
        <v>91.0712581962228</v>
      </c>
      <c r="N430" s="128">
        <f>VLOOKUP($D430,'[3]5D'!$C:$AY,COLUMNS($A429:J429)+36,0)</f>
        <v>101.77298314531</v>
      </c>
      <c r="O430" s="128">
        <f>VLOOKUP($D430,'[3]5D'!$C:$AY,COLUMNS($A429:K429)+36,0)</f>
        <v>118.420731146833</v>
      </c>
      <c r="P430" s="128">
        <f>VLOOKUP($D430,'[3]5D'!$C:$AY,COLUMNS($A429:L429)+36,0)</f>
        <v>130.315140709272</v>
      </c>
      <c r="Q430" s="128">
        <f>VLOOKUP($D430,'[3]5D'!$C:$AY,COLUMNS($A429:M429)+36,0)</f>
        <v>123.117212971828</v>
      </c>
    </row>
    <row r="431" spans="4:17">
      <c r="D431" s="181">
        <v>25994</v>
      </c>
      <c r="E431" s="128">
        <v>90.0768620248012</v>
      </c>
      <c r="F431" s="128">
        <f>VLOOKUP($D431,'[3]5D'!$C:$AY,COLUMNS($A430:B430)+36,0)</f>
        <v>110.261642610611</v>
      </c>
      <c r="G431" s="128">
        <f>VLOOKUP($D431,'[3]5D'!$C:$AY,COLUMNS($A430:C430)+36,0)</f>
        <v>105.220272595684</v>
      </c>
      <c r="H431" s="128">
        <f>VLOOKUP($D431,'[3]5D'!$C:$AY,COLUMNS($A430:D430)+36,0)</f>
        <v>98.7284319729117</v>
      </c>
      <c r="I431" s="140">
        <f>VLOOKUP($D431,'[3]5D'!$C:$AY,COLUMNS($A430:E430)+36,0)</f>
        <v>81.2218580022334</v>
      </c>
      <c r="J431" s="140">
        <f>VLOOKUP($D431,'[3]5D'!$C:$AY,COLUMNS($A430:F430)+36,0)</f>
        <v>140.009365656857</v>
      </c>
      <c r="K431" s="128">
        <f>VLOOKUP($D431,'[3]5D'!$C:$AY,COLUMNS($A430:G430)+36,0)</f>
        <v>132.660927200029</v>
      </c>
      <c r="L431" s="128">
        <f>VLOOKUP($D431,'[3]5D'!$C:$AY,COLUMNS($A430:H430)+36,0)</f>
        <v>121.638269514787</v>
      </c>
      <c r="M431" s="128">
        <f>VLOOKUP($D431,'[3]5D'!$C:$AY,COLUMNS($A430:I430)+36,0)</f>
        <v>113.338856669428</v>
      </c>
      <c r="N431" s="128">
        <f>VLOOKUP($D431,'[3]5D'!$C:$AY,COLUMNS($A430:J430)+36,0)</f>
        <v>112.949821692302</v>
      </c>
      <c r="O431" s="128">
        <f>VLOOKUP($D431,'[3]5D'!$C:$AY,COLUMNS($A430:K430)+36,0)</f>
        <v>125.787975937466</v>
      </c>
      <c r="P431" s="128">
        <f>VLOOKUP($D431,'[3]5D'!$C:$AY,COLUMNS($A430:L430)+36,0)</f>
        <v>117.358884766399</v>
      </c>
      <c r="Q431" s="128">
        <f>VLOOKUP($D431,'[3]5D'!$C:$AY,COLUMNS($A430:M430)+36,0)</f>
        <v>100.25064957022</v>
      </c>
    </row>
    <row r="432" spans="4:17">
      <c r="D432" s="181">
        <v>26512</v>
      </c>
      <c r="E432" s="128">
        <v>91.0768620248012</v>
      </c>
      <c r="F432" s="128">
        <f>VLOOKUP($D432,'[3]5D'!$C:$AY,COLUMNS($A431:B431)+36,0)</f>
        <v>131.300829755097</v>
      </c>
      <c r="G432" s="128">
        <f>VLOOKUP($D432,'[3]5D'!$C:$AY,COLUMNS($A431:C431)+36,0)</f>
        <v>115.107630151875</v>
      </c>
      <c r="H432" s="128">
        <f>VLOOKUP($D432,'[3]5D'!$C:$AY,COLUMNS($A431:D431)+36,0)</f>
        <v>128.914998012512</v>
      </c>
      <c r="I432" s="140">
        <f>VLOOKUP($D432,'[3]5D'!$C:$AY,COLUMNS($A431:E431)+36,0)</f>
        <v>132.998838589745</v>
      </c>
      <c r="J432" s="140">
        <f>VLOOKUP($D432,'[3]5D'!$C:$AY,COLUMNS($A431:F431)+36,0)</f>
        <v>134.581029114473</v>
      </c>
      <c r="K432" s="128">
        <f>VLOOKUP($D432,'[3]5D'!$C:$AY,COLUMNS($A431:G431)+36,0)</f>
        <v>121.684005819758</v>
      </c>
      <c r="L432" s="128">
        <f>VLOOKUP($D432,'[3]5D'!$C:$AY,COLUMNS($A431:H431)+36,0)</f>
        <v>106.142779926185</v>
      </c>
      <c r="M432" s="128">
        <f>VLOOKUP($D432,'[3]5D'!$C:$AY,COLUMNS($A431:I431)+36,0)</f>
        <v>153.438573460159</v>
      </c>
      <c r="N432" s="128">
        <f>VLOOKUP($D432,'[3]5D'!$C:$AY,COLUMNS($A431:J431)+36,0)</f>
        <v>146.05899093168</v>
      </c>
      <c r="O432" s="128">
        <f>VLOOKUP($D432,'[3]5D'!$C:$AY,COLUMNS($A431:K431)+36,0)</f>
        <v>140.251951306752</v>
      </c>
      <c r="P432" s="128">
        <f>VLOOKUP($D432,'[3]5D'!$C:$AY,COLUMNS($A431:L431)+36,0)</f>
        <v>131.047962706823</v>
      </c>
      <c r="Q432" s="128">
        <f>VLOOKUP($D432,'[3]5D'!$C:$AY,COLUMNS($A431:M431)+36,0)</f>
        <v>116.742682090243</v>
      </c>
    </row>
    <row r="433" spans="4:17">
      <c r="D433" s="181">
        <v>26800</v>
      </c>
      <c r="E433" s="128">
        <v>92.0768620248012</v>
      </c>
      <c r="F433" s="128">
        <f>VLOOKUP($D433,'[3]5D'!$C:$AY,COLUMNS($A432:B432)+36,0)</f>
        <v>136.159507628821</v>
      </c>
      <c r="G433" s="128">
        <f>VLOOKUP($D433,'[3]5D'!$C:$AY,COLUMNS($A432:C432)+36,0)</f>
        <v>96.8935614748905</v>
      </c>
      <c r="H433" s="128">
        <f>VLOOKUP($D433,'[3]5D'!$C:$AY,COLUMNS($A432:D432)+36,0)</f>
        <v>107.186875655655</v>
      </c>
      <c r="I433" s="140">
        <f>VLOOKUP($D433,'[3]5D'!$C:$AY,COLUMNS($A432:E432)+36,0)</f>
        <v>113.478939082617</v>
      </c>
      <c r="J433" s="140">
        <f>VLOOKUP($D433,'[3]5D'!$C:$AY,COLUMNS($A432:F432)+36,0)</f>
        <v>106.682919426492</v>
      </c>
      <c r="K433" s="128">
        <f>VLOOKUP($D433,'[3]5D'!$C:$AY,COLUMNS($A432:G432)+36,0)</f>
        <v>112.086630159834</v>
      </c>
      <c r="L433" s="128">
        <f>VLOOKUP($D433,'[3]5D'!$C:$AY,COLUMNS($A432:H432)+36,0)</f>
        <v>158.924603437013</v>
      </c>
      <c r="M433" s="128">
        <f>VLOOKUP($D433,'[3]5D'!$C:$AY,COLUMNS($A432:I432)+36,0)</f>
        <v>159.275081203713</v>
      </c>
      <c r="N433" s="128">
        <f>VLOOKUP($D433,'[3]5D'!$C:$AY,COLUMNS($A432:J432)+36,0)</f>
        <v>152.279112069242</v>
      </c>
      <c r="O433" s="128">
        <f>VLOOKUP($D433,'[3]5D'!$C:$AY,COLUMNS($A432:K432)+36,0)</f>
        <v>100.912174681304</v>
      </c>
      <c r="P433" s="128">
        <f>VLOOKUP($D433,'[3]5D'!$C:$AY,COLUMNS($A432:L432)+36,0)</f>
        <v>92.7278447150804</v>
      </c>
      <c r="Q433" s="128">
        <f>VLOOKUP($D433,'[3]5D'!$C:$AY,COLUMNS($A432:M432)+36,0)</f>
        <v>91.3629378775717</v>
      </c>
    </row>
    <row r="434" spans="4:17">
      <c r="D434" s="181">
        <v>27200</v>
      </c>
      <c r="E434" s="128">
        <v>93.0768620248012</v>
      </c>
      <c r="F434" s="128">
        <f>VLOOKUP($D434,'[3]5D'!$C:$AY,COLUMNS($A433:B433)+36,0)</f>
        <v>105.26931854256</v>
      </c>
      <c r="G434" s="128">
        <f>VLOOKUP($D434,'[3]5D'!$C:$AY,COLUMNS($A433:C433)+36,0)</f>
        <v>100.805248161735</v>
      </c>
      <c r="H434" s="128">
        <f>VLOOKUP($D434,'[3]5D'!$C:$AY,COLUMNS($A433:D433)+36,0)</f>
        <v>101.949079597383</v>
      </c>
      <c r="I434" s="140">
        <f>VLOOKUP($D434,'[3]5D'!$C:$AY,COLUMNS($A433:E433)+36,0)</f>
        <v>115.529779858138</v>
      </c>
      <c r="J434" s="140">
        <f>VLOOKUP($D434,'[3]5D'!$C:$AY,COLUMNS($A433:F433)+36,0)</f>
        <v>115.83562988615</v>
      </c>
      <c r="K434" s="128">
        <f>VLOOKUP($D434,'[3]5D'!$C:$AY,COLUMNS($A433:G433)+36,0)</f>
        <v>116.876277915419</v>
      </c>
      <c r="L434" s="128">
        <f>VLOOKUP($D434,'[3]5D'!$C:$AY,COLUMNS($A433:H433)+36,0)</f>
        <v>115.773966794661</v>
      </c>
      <c r="M434" s="128">
        <f>VLOOKUP($D434,'[3]5D'!$C:$AY,COLUMNS($A433:I433)+36,0)</f>
        <v>111.402643100443</v>
      </c>
      <c r="N434" s="128">
        <f>VLOOKUP($D434,'[3]5D'!$C:$AY,COLUMNS($A433:J433)+36,0)</f>
        <v>133.077322077072</v>
      </c>
      <c r="O434" s="128">
        <f>VLOOKUP($D434,'[3]5D'!$C:$AY,COLUMNS($A433:K433)+36,0)</f>
        <v>133.075951413095</v>
      </c>
      <c r="P434" s="128">
        <f>VLOOKUP($D434,'[3]5D'!$C:$AY,COLUMNS($A433:L433)+36,0)</f>
        <v>110.263949466304</v>
      </c>
      <c r="Q434" s="128">
        <f>VLOOKUP($D434,'[3]5D'!$C:$AY,COLUMNS($A433:M433)+36,0)</f>
        <v>110.354082326481</v>
      </c>
    </row>
    <row r="435" spans="4:17">
      <c r="D435" s="181">
        <v>27330</v>
      </c>
      <c r="E435" s="128">
        <v>94.0768620248012</v>
      </c>
      <c r="F435" s="128">
        <f>VLOOKUP($D435,'[3]5D'!$C:$AY,COLUMNS($A434:B434)+36,0)</f>
        <v>128.068156175465</v>
      </c>
      <c r="G435" s="128">
        <f>VLOOKUP($D435,'[3]5D'!$C:$AY,COLUMNS($A434:C434)+36,0)</f>
        <v>133.762870093564</v>
      </c>
      <c r="H435" s="128">
        <f>VLOOKUP($D435,'[3]5D'!$C:$AY,COLUMNS($A434:D434)+36,0)</f>
        <v>141.909031844146</v>
      </c>
      <c r="I435" s="140">
        <f>VLOOKUP($D435,'[3]5D'!$C:$AY,COLUMNS($A434:E434)+36,0)</f>
        <v>134.580019371058</v>
      </c>
      <c r="J435" s="140">
        <f>VLOOKUP($D435,'[3]5D'!$C:$AY,COLUMNS($A434:F434)+36,0)</f>
        <v>148.785768262512</v>
      </c>
      <c r="K435" s="128">
        <f>VLOOKUP($D435,'[3]5D'!$C:$AY,COLUMNS($A434:G434)+36,0)</f>
        <v>137.421169149349</v>
      </c>
      <c r="L435" s="128">
        <f>VLOOKUP($D435,'[3]5D'!$C:$AY,COLUMNS($A434:H434)+36,0)</f>
        <v>127.635666325117</v>
      </c>
      <c r="M435" s="128">
        <f>VLOOKUP($D435,'[3]5D'!$C:$AY,COLUMNS($A434:I434)+36,0)</f>
        <v>124.008901033174</v>
      </c>
      <c r="N435" s="128">
        <f>VLOOKUP($D435,'[3]5D'!$C:$AY,COLUMNS($A434:J434)+36,0)</f>
        <v>134.462876192538</v>
      </c>
      <c r="O435" s="128">
        <f>VLOOKUP($D435,'[3]5D'!$C:$AY,COLUMNS($A434:K434)+36,0)</f>
        <v>147.591512821216</v>
      </c>
      <c r="P435" s="128">
        <f>VLOOKUP($D435,'[3]5D'!$C:$AY,COLUMNS($A434:L434)+36,0)</f>
        <v>154.931664584558</v>
      </c>
      <c r="Q435" s="128">
        <f>VLOOKUP($D435,'[3]5D'!$C:$AY,COLUMNS($A434:M434)+36,0)</f>
        <v>147.063009177102</v>
      </c>
    </row>
    <row r="436" spans="4:17">
      <c r="D436" s="181">
        <v>27400</v>
      </c>
      <c r="E436" s="128">
        <v>95.0768620248012</v>
      </c>
      <c r="F436" s="128">
        <f>VLOOKUP($D436,'[3]5D'!$C:$AY,COLUMNS($A435:B435)+36,0)</f>
        <v>127.270028413706</v>
      </c>
      <c r="G436" s="128">
        <f>VLOOKUP($D436,'[3]5D'!$C:$AY,COLUMNS($A435:C435)+36,0)</f>
        <v>113.4267089865</v>
      </c>
      <c r="H436" s="128">
        <f>VLOOKUP($D436,'[3]5D'!$C:$AY,COLUMNS($A435:D435)+36,0)</f>
        <v>113.433854315943</v>
      </c>
      <c r="I436" s="140">
        <f>VLOOKUP($D436,'[3]5D'!$C:$AY,COLUMNS($A435:E435)+36,0)</f>
        <v>107.172515662715</v>
      </c>
      <c r="J436" s="140">
        <f>VLOOKUP($D436,'[3]5D'!$C:$AY,COLUMNS($A435:F435)+36,0)</f>
        <v>102.194297860246</v>
      </c>
      <c r="K436" s="128">
        <f>VLOOKUP($D436,'[3]5D'!$C:$AY,COLUMNS($A435:G435)+36,0)</f>
        <v>128.272629910995</v>
      </c>
      <c r="L436" s="128">
        <f>VLOOKUP($D436,'[3]5D'!$C:$AY,COLUMNS($A435:H435)+36,0)</f>
        <v>137.056363419545</v>
      </c>
      <c r="M436" s="128">
        <f>VLOOKUP($D436,'[3]5D'!$C:$AY,COLUMNS($A435:I435)+36,0)</f>
        <v>124.078518947134</v>
      </c>
      <c r="N436" s="128">
        <f>VLOOKUP($D436,'[3]5D'!$C:$AY,COLUMNS($A435:J435)+36,0)</f>
        <v>142.430302433322</v>
      </c>
      <c r="O436" s="128">
        <f>VLOOKUP($D436,'[3]5D'!$C:$AY,COLUMNS($A435:K435)+36,0)</f>
        <v>169.623142249804</v>
      </c>
      <c r="P436" s="128">
        <f>VLOOKUP($D436,'[3]5D'!$C:$AY,COLUMNS($A435:L435)+36,0)</f>
        <v>107.057667992266</v>
      </c>
      <c r="Q436" s="128">
        <f>VLOOKUP($D436,'[3]5D'!$C:$AY,COLUMNS($A435:M435)+36,0)</f>
        <v>109.110355847506</v>
      </c>
    </row>
    <row r="437" spans="4:17">
      <c r="D437" s="181">
        <v>27900</v>
      </c>
      <c r="E437" s="128">
        <v>96.0768620248012</v>
      </c>
      <c r="F437" s="128">
        <f>VLOOKUP($D437,'[3]5D'!$C:$AY,COLUMNS($A436:B436)+36,0)</f>
        <v>115.648618655806</v>
      </c>
      <c r="G437" s="128">
        <f>VLOOKUP($D437,'[3]5D'!$C:$AY,COLUMNS($A436:C436)+36,0)</f>
        <v>91.5092298461179</v>
      </c>
      <c r="H437" s="128">
        <f>VLOOKUP($D437,'[3]5D'!$C:$AY,COLUMNS($A436:D436)+36,0)</f>
        <v>124.969731981222</v>
      </c>
      <c r="I437" s="140">
        <f>VLOOKUP($D437,'[3]5D'!$C:$AY,COLUMNS($A436:E436)+36,0)</f>
        <v>124.385289027362</v>
      </c>
      <c r="J437" s="140">
        <f>VLOOKUP($D437,'[3]5D'!$C:$AY,COLUMNS($A436:F436)+36,0)</f>
        <v>113.503659623105</v>
      </c>
      <c r="K437" s="128">
        <f>VLOOKUP($D437,'[3]5D'!$C:$AY,COLUMNS($A436:G436)+36,0)</f>
        <v>114.392968294354</v>
      </c>
      <c r="L437" s="128">
        <f>VLOOKUP($D437,'[3]5D'!$C:$AY,COLUMNS($A436:H436)+36,0)</f>
        <v>115.032066950504</v>
      </c>
      <c r="M437" s="128">
        <f>VLOOKUP($D437,'[3]5D'!$C:$AY,COLUMNS($A436:I436)+36,0)</f>
        <v>105.761961527913</v>
      </c>
      <c r="N437" s="128">
        <f>VLOOKUP($D437,'[3]5D'!$C:$AY,COLUMNS($A436:J436)+36,0)</f>
        <v>118.222991560825</v>
      </c>
      <c r="O437" s="128">
        <f>VLOOKUP($D437,'[3]5D'!$C:$AY,COLUMNS($A436:K436)+36,0)</f>
        <v>118.922876395888</v>
      </c>
      <c r="P437" s="128">
        <f>VLOOKUP($D437,'[3]5D'!$C:$AY,COLUMNS($A436:L436)+36,0)</f>
        <v>100.2901987636</v>
      </c>
      <c r="Q437" s="128">
        <f>VLOOKUP($D437,'[3]5D'!$C:$AY,COLUMNS($A436:M436)+36,0)</f>
        <v>104.655652025277</v>
      </c>
    </row>
    <row r="438" spans="4:17">
      <c r="D438" s="181">
        <v>28110</v>
      </c>
      <c r="E438" s="128">
        <v>97.0768620248012</v>
      </c>
      <c r="F438" s="128">
        <f>VLOOKUP($D438,'[3]5D'!$C:$AY,COLUMNS($A437:B437)+36,0)</f>
        <v>87.1052143669354</v>
      </c>
      <c r="G438" s="128">
        <f>VLOOKUP($D438,'[3]5D'!$C:$AY,COLUMNS($A437:C437)+36,0)</f>
        <v>130.541336982336</v>
      </c>
      <c r="H438" s="128">
        <f>VLOOKUP($D438,'[3]5D'!$C:$AY,COLUMNS($A437:D437)+36,0)</f>
        <v>132.315985550212</v>
      </c>
      <c r="I438" s="140">
        <f>VLOOKUP($D438,'[3]5D'!$C:$AY,COLUMNS($A437:E437)+36,0)</f>
        <v>126.714829931115</v>
      </c>
      <c r="J438" s="140">
        <f>VLOOKUP($D438,'[3]5D'!$C:$AY,COLUMNS($A437:F437)+36,0)</f>
        <v>136.384652088085</v>
      </c>
      <c r="K438" s="128">
        <f>VLOOKUP($D438,'[3]5D'!$C:$AY,COLUMNS($A437:G437)+36,0)</f>
        <v>123.088111144758</v>
      </c>
      <c r="L438" s="128">
        <f>VLOOKUP($D438,'[3]5D'!$C:$AY,COLUMNS($A437:H437)+36,0)</f>
        <v>120.667781921051</v>
      </c>
      <c r="M438" s="128">
        <f>VLOOKUP($D438,'[3]5D'!$C:$AY,COLUMNS($A437:I437)+36,0)</f>
        <v>122.561883295374</v>
      </c>
      <c r="N438" s="128">
        <f>VLOOKUP($D438,'[3]5D'!$C:$AY,COLUMNS($A437:J437)+36,0)</f>
        <v>130.138055118321</v>
      </c>
      <c r="O438" s="128">
        <f>VLOOKUP($D438,'[3]5D'!$C:$AY,COLUMNS($A437:K437)+36,0)</f>
        <v>124.455906778249</v>
      </c>
      <c r="P438" s="128">
        <f>VLOOKUP($D438,'[3]5D'!$C:$AY,COLUMNS($A437:L437)+36,0)</f>
        <v>125.787196013673</v>
      </c>
      <c r="Q438" s="128">
        <f>VLOOKUP($D438,'[3]5D'!$C:$AY,COLUMNS($A437:M437)+36,0)</f>
        <v>125.090766268977</v>
      </c>
    </row>
    <row r="439" spans="4:17">
      <c r="D439" s="181">
        <v>28150</v>
      </c>
      <c r="E439" s="128">
        <v>98.0768620248012</v>
      </c>
      <c r="F439" s="128">
        <f>VLOOKUP($D439,'[3]5D'!$C:$AY,COLUMNS($A438:B438)+36,0)</f>
        <v>112.822318449473</v>
      </c>
      <c r="G439" s="128">
        <f>VLOOKUP($D439,'[3]5D'!$C:$AY,COLUMNS($A438:C438)+36,0)</f>
        <v>109.777341688452</v>
      </c>
      <c r="H439" s="128">
        <f>VLOOKUP($D439,'[3]5D'!$C:$AY,COLUMNS($A438:D438)+36,0)</f>
        <v>106.723022861031</v>
      </c>
      <c r="I439" s="140">
        <f>VLOOKUP($D439,'[3]5D'!$C:$AY,COLUMNS($A438:E438)+36,0)</f>
        <v>109.774227666319</v>
      </c>
      <c r="J439" s="140">
        <f>VLOOKUP($D439,'[3]5D'!$C:$AY,COLUMNS($A438:F438)+36,0)</f>
        <v>113.75758825206</v>
      </c>
      <c r="K439" s="128">
        <f>VLOOKUP($D439,'[3]5D'!$C:$AY,COLUMNS($A438:G438)+36,0)</f>
        <v>127.952840598461</v>
      </c>
      <c r="L439" s="128">
        <f>VLOOKUP($D439,'[3]5D'!$C:$AY,COLUMNS($A438:H438)+36,0)</f>
        <v>124.390707109198</v>
      </c>
      <c r="M439" s="128">
        <f>VLOOKUP($D439,'[3]5D'!$C:$AY,COLUMNS($A438:I438)+36,0)</f>
        <v>147.007328185422</v>
      </c>
      <c r="N439" s="128">
        <f>VLOOKUP($D439,'[3]5D'!$C:$AY,COLUMNS($A438:J438)+36,0)</f>
        <v>137.707595079378</v>
      </c>
      <c r="O439" s="128">
        <f>VLOOKUP($D439,'[3]5D'!$C:$AY,COLUMNS($A438:K438)+36,0)</f>
        <v>103.784071876689</v>
      </c>
      <c r="P439" s="128">
        <f>VLOOKUP($D439,'[3]5D'!$C:$AY,COLUMNS($A438:L438)+36,0)</f>
        <v>147.481370647239</v>
      </c>
      <c r="Q439" s="128">
        <f>VLOOKUP($D439,'[3]5D'!$C:$AY,COLUMNS($A438:M438)+36,0)</f>
        <v>122.436746359072</v>
      </c>
    </row>
    <row r="440" spans="4:17">
      <c r="D440" s="181">
        <v>28170</v>
      </c>
      <c r="E440" s="128">
        <v>99.0768620248012</v>
      </c>
      <c r="F440" s="128">
        <f>VLOOKUP($D440,'[3]5D'!$C:$AY,COLUMNS($A439:B439)+36,0)</f>
        <v>123.591134262784</v>
      </c>
      <c r="G440" s="128">
        <f>VLOOKUP($D440,'[3]5D'!$C:$AY,COLUMNS($A439:C439)+36,0)</f>
        <v>124.10345016653</v>
      </c>
      <c r="H440" s="128">
        <f>VLOOKUP($D440,'[3]5D'!$C:$AY,COLUMNS($A439:D439)+36,0)</f>
        <v>107.71995270453</v>
      </c>
      <c r="I440" s="140">
        <f>VLOOKUP($D440,'[3]5D'!$C:$AY,COLUMNS($A439:E439)+36,0)</f>
        <v>101.380163226039</v>
      </c>
      <c r="J440" s="140">
        <f>VLOOKUP($D440,'[3]5D'!$C:$AY,COLUMNS($A439:F439)+36,0)</f>
        <v>129.197523370136</v>
      </c>
      <c r="K440" s="128">
        <f>VLOOKUP($D440,'[3]5D'!$C:$AY,COLUMNS($A439:G439)+36,0)</f>
        <v>116.35642217535</v>
      </c>
      <c r="L440" s="128">
        <f>VLOOKUP($D440,'[3]5D'!$C:$AY,COLUMNS($A439:H439)+36,0)</f>
        <v>102.736790814286</v>
      </c>
      <c r="M440" s="128">
        <f>VLOOKUP($D440,'[3]5D'!$C:$AY,COLUMNS($A439:I439)+36,0)</f>
        <v>84.2539759621072</v>
      </c>
      <c r="N440" s="128">
        <f>VLOOKUP($D440,'[3]5D'!$C:$AY,COLUMNS($A439:J439)+36,0)</f>
        <v>101.920564687326</v>
      </c>
      <c r="O440" s="128">
        <f>VLOOKUP($D440,'[3]5D'!$C:$AY,COLUMNS($A439:K439)+36,0)</f>
        <v>117.931285662235</v>
      </c>
      <c r="P440" s="128">
        <f>VLOOKUP($D440,'[3]5D'!$C:$AY,COLUMNS($A439:L439)+36,0)</f>
        <v>188.532097773958</v>
      </c>
      <c r="Q440" s="128">
        <f>VLOOKUP($D440,'[3]5D'!$C:$AY,COLUMNS($A439:M439)+36,0)</f>
        <v>110.155510970586</v>
      </c>
    </row>
    <row r="441" spans="4:17">
      <c r="D441" s="181">
        <v>28191</v>
      </c>
      <c r="E441" s="128">
        <v>100.076862024801</v>
      </c>
      <c r="F441" s="128">
        <f>VLOOKUP($D441,'[3]5D'!$C:$AY,COLUMNS($A440:B440)+36,0)</f>
        <v>111.543515406102</v>
      </c>
      <c r="G441" s="128">
        <f>VLOOKUP($D441,'[3]5D'!$C:$AY,COLUMNS($A440:C440)+36,0)</f>
        <v>137.37471272852</v>
      </c>
      <c r="H441" s="128">
        <f>VLOOKUP($D441,'[3]5D'!$C:$AY,COLUMNS($A440:D440)+36,0)</f>
        <v>117.214128367374</v>
      </c>
      <c r="I441" s="140">
        <f>VLOOKUP($D441,'[3]5D'!$C:$AY,COLUMNS($A440:E440)+36,0)</f>
        <v>110.098051149077</v>
      </c>
      <c r="J441" s="140">
        <f>VLOOKUP($D441,'[3]5D'!$C:$AY,COLUMNS($A440:F440)+36,0)</f>
        <v>114.615855195047</v>
      </c>
      <c r="K441" s="128">
        <f>VLOOKUP($D441,'[3]5D'!$C:$AY,COLUMNS($A440:G440)+36,0)</f>
        <v>102.247969537132</v>
      </c>
      <c r="L441" s="128">
        <f>VLOOKUP($D441,'[3]5D'!$C:$AY,COLUMNS($A440:H440)+36,0)</f>
        <v>111.394730034146</v>
      </c>
      <c r="M441" s="128">
        <f>VLOOKUP($D441,'[3]5D'!$C:$AY,COLUMNS($A440:I440)+36,0)</f>
        <v>138.495100874343</v>
      </c>
      <c r="N441" s="128">
        <f>VLOOKUP($D441,'[3]5D'!$C:$AY,COLUMNS($A440:J440)+36,0)</f>
        <v>111.782503075855</v>
      </c>
      <c r="O441" s="128">
        <f>VLOOKUP($D441,'[3]5D'!$C:$AY,COLUMNS($A440:K440)+36,0)</f>
        <v>115.237244722916</v>
      </c>
      <c r="P441" s="128">
        <f>VLOOKUP($D441,'[3]5D'!$C:$AY,COLUMNS($A440:L440)+36,0)</f>
        <v>170.513043927663</v>
      </c>
      <c r="Q441" s="128">
        <f>VLOOKUP($D441,'[3]5D'!$C:$AY,COLUMNS($A440:M440)+36,0)</f>
        <v>157.979021916707</v>
      </c>
    </row>
    <row r="442" spans="4:17">
      <c r="D442" s="181">
        <v>28199</v>
      </c>
      <c r="E442" s="128">
        <v>101.076862024801</v>
      </c>
      <c r="F442" s="128">
        <f>VLOOKUP($D442,'[3]5D'!$C:$AY,COLUMNS($A441:B441)+36,0)</f>
        <v>95.4439718476991</v>
      </c>
      <c r="G442" s="128">
        <f>VLOOKUP($D442,'[3]5D'!$C:$AY,COLUMNS($A441:C441)+36,0)</f>
        <v>104.445918067364</v>
      </c>
      <c r="H442" s="128">
        <f>VLOOKUP($D442,'[3]5D'!$C:$AY,COLUMNS($A441:D441)+36,0)</f>
        <v>110.173997377418</v>
      </c>
      <c r="I442" s="140">
        <f>VLOOKUP($D442,'[3]5D'!$C:$AY,COLUMNS($A441:E441)+36,0)</f>
        <v>103.354629097494</v>
      </c>
      <c r="J442" s="140">
        <f>VLOOKUP($D442,'[3]5D'!$C:$AY,COLUMNS($A441:F441)+36,0)</f>
        <v>119.520220843589</v>
      </c>
      <c r="K442" s="128">
        <f>VLOOKUP($D442,'[3]5D'!$C:$AY,COLUMNS($A441:G441)+36,0)</f>
        <v>116.995991109114</v>
      </c>
      <c r="L442" s="128">
        <f>VLOOKUP($D442,'[3]5D'!$C:$AY,COLUMNS($A441:H441)+36,0)</f>
        <v>127.862009788221</v>
      </c>
      <c r="M442" s="128">
        <f>VLOOKUP($D442,'[3]5D'!$C:$AY,COLUMNS($A441:I441)+36,0)</f>
        <v>115.54479830359</v>
      </c>
      <c r="N442" s="128">
        <f>VLOOKUP($D442,'[3]5D'!$C:$AY,COLUMNS($A441:J441)+36,0)</f>
        <v>101.110373378632</v>
      </c>
      <c r="O442" s="128">
        <f>VLOOKUP($D442,'[3]5D'!$C:$AY,COLUMNS($A441:K441)+36,0)</f>
        <v>114.839060490148</v>
      </c>
      <c r="P442" s="128">
        <f>VLOOKUP($D442,'[3]5D'!$C:$AY,COLUMNS($A441:L441)+36,0)</f>
        <v>152.619579876016</v>
      </c>
      <c r="Q442" s="128">
        <f>VLOOKUP($D442,'[3]5D'!$C:$AY,COLUMNS($A441:M441)+36,0)</f>
        <v>132.59019656701</v>
      </c>
    </row>
    <row r="443" spans="4:17">
      <c r="D443" s="181">
        <v>28210</v>
      </c>
      <c r="E443" s="128">
        <v>102.076862024801</v>
      </c>
      <c r="F443" s="128">
        <f>VLOOKUP($D443,'[3]5D'!$C:$AY,COLUMNS($A442:B442)+36,0)</f>
        <v>106.435455165861</v>
      </c>
      <c r="G443" s="128">
        <f>VLOOKUP($D443,'[3]5D'!$C:$AY,COLUMNS($A442:C442)+36,0)</f>
        <v>83.1737202385292</v>
      </c>
      <c r="H443" s="128">
        <f>VLOOKUP($D443,'[3]5D'!$C:$AY,COLUMNS($A442:D442)+36,0)</f>
        <v>126.810539881005</v>
      </c>
      <c r="I443" s="140">
        <f>VLOOKUP($D443,'[3]5D'!$C:$AY,COLUMNS($A442:E442)+36,0)</f>
        <v>118.213669833629</v>
      </c>
      <c r="J443" s="140">
        <f>VLOOKUP($D443,'[3]5D'!$C:$AY,COLUMNS($A442:F442)+36,0)</f>
        <v>108.658346279756</v>
      </c>
      <c r="K443" s="128">
        <f>VLOOKUP($D443,'[3]5D'!$C:$AY,COLUMNS($A442:G442)+36,0)</f>
        <v>125.803505888844</v>
      </c>
      <c r="L443" s="128">
        <f>VLOOKUP($D443,'[3]5D'!$C:$AY,COLUMNS($A442:H442)+36,0)</f>
        <v>141.645043297779</v>
      </c>
      <c r="M443" s="128">
        <f>VLOOKUP($D443,'[3]5D'!$C:$AY,COLUMNS($A442:I442)+36,0)</f>
        <v>135.091040999416</v>
      </c>
      <c r="N443" s="128">
        <f>VLOOKUP($D443,'[3]5D'!$C:$AY,COLUMNS($A442:J442)+36,0)</f>
        <v>96.6501512866878</v>
      </c>
      <c r="O443" s="128">
        <f>VLOOKUP($D443,'[3]5D'!$C:$AY,COLUMNS($A442:K442)+36,0)</f>
        <v>82.9727973089772</v>
      </c>
      <c r="P443" s="128">
        <f>VLOOKUP($D443,'[3]5D'!$C:$AY,COLUMNS($A442:L442)+36,0)</f>
        <v>83.2338692768531</v>
      </c>
      <c r="Q443" s="128">
        <f>VLOOKUP($D443,'[3]5D'!$C:$AY,COLUMNS($A442:M442)+36,0)</f>
        <v>88.4980964836537</v>
      </c>
    </row>
    <row r="444" spans="4:17">
      <c r="D444" s="181">
        <v>28230</v>
      </c>
      <c r="E444" s="128">
        <v>103.076862024801</v>
      </c>
      <c r="F444" s="128">
        <f>VLOOKUP($D444,'[3]5D'!$C:$AY,COLUMNS($A443:B443)+36,0)</f>
        <v>117.223058489969</v>
      </c>
      <c r="G444" s="128">
        <f>VLOOKUP($D444,'[3]5D'!$C:$AY,COLUMNS($A443:C443)+36,0)</f>
        <v>105.464271222203</v>
      </c>
      <c r="H444" s="128">
        <f>VLOOKUP($D444,'[3]5D'!$C:$AY,COLUMNS($A443:D443)+36,0)</f>
        <v>107.876022601544</v>
      </c>
      <c r="I444" s="140">
        <f>VLOOKUP($D444,'[3]5D'!$C:$AY,COLUMNS($A443:E443)+36,0)</f>
        <v>110.187784104572</v>
      </c>
      <c r="J444" s="140">
        <f>VLOOKUP($D444,'[3]5D'!$C:$AY,COLUMNS($A443:F443)+36,0)</f>
        <v>109.697569357139</v>
      </c>
      <c r="K444" s="128">
        <f>VLOOKUP($D444,'[3]5D'!$C:$AY,COLUMNS($A443:G443)+36,0)</f>
        <v>109.985607658967</v>
      </c>
      <c r="L444" s="128">
        <f>VLOOKUP($D444,'[3]5D'!$C:$AY,COLUMNS($A443:H443)+36,0)</f>
        <v>105.171479383375</v>
      </c>
      <c r="M444" s="128">
        <f>VLOOKUP($D444,'[3]5D'!$C:$AY,COLUMNS($A443:I443)+36,0)</f>
        <v>104.931055972725</v>
      </c>
      <c r="N444" s="128">
        <f>VLOOKUP($D444,'[3]5D'!$C:$AY,COLUMNS($A443:J443)+36,0)</f>
        <v>107.446428093051</v>
      </c>
      <c r="O444" s="128">
        <f>VLOOKUP($D444,'[3]5D'!$C:$AY,COLUMNS($A443:K443)+36,0)</f>
        <v>102.600494800439</v>
      </c>
      <c r="P444" s="128">
        <f>VLOOKUP($D444,'[3]5D'!$C:$AY,COLUMNS($A443:L443)+36,0)</f>
        <v>100.779173997654</v>
      </c>
      <c r="Q444" s="128">
        <f>VLOOKUP($D444,'[3]5D'!$C:$AY,COLUMNS($A443:M443)+36,0)</f>
        <v>121.188283909806</v>
      </c>
    </row>
    <row r="445" spans="4:17">
      <c r="D445" s="181">
        <v>28240</v>
      </c>
      <c r="E445" s="128">
        <v>104.076862024801</v>
      </c>
      <c r="F445" s="128">
        <f>VLOOKUP($D445,'[3]5D'!$C:$AY,COLUMNS($A444:B444)+36,0)</f>
        <v>87.2275720803354</v>
      </c>
      <c r="G445" s="128">
        <f>VLOOKUP($D445,'[3]5D'!$C:$AY,COLUMNS($A444:C444)+36,0)</f>
        <v>82.3473226880653</v>
      </c>
      <c r="H445" s="128">
        <f>VLOOKUP($D445,'[3]5D'!$C:$AY,COLUMNS($A444:D444)+36,0)</f>
        <v>125.671406070137</v>
      </c>
      <c r="I445" s="140">
        <f>VLOOKUP($D445,'[3]5D'!$C:$AY,COLUMNS($A444:E444)+36,0)</f>
        <v>134.718048697367</v>
      </c>
      <c r="J445" s="140">
        <f>VLOOKUP($D445,'[3]5D'!$C:$AY,COLUMNS($A444:F444)+36,0)</f>
        <v>130.802708912944</v>
      </c>
      <c r="K445" s="128">
        <f>VLOOKUP($D445,'[3]5D'!$C:$AY,COLUMNS($A444:G444)+36,0)</f>
        <v>133.529547071586</v>
      </c>
      <c r="L445" s="128">
        <f>VLOOKUP($D445,'[3]5D'!$C:$AY,COLUMNS($A444:H444)+36,0)</f>
        <v>119.157432745614</v>
      </c>
      <c r="M445" s="128">
        <f>VLOOKUP($D445,'[3]5D'!$C:$AY,COLUMNS($A444:I444)+36,0)</f>
        <v>119.437778539595</v>
      </c>
      <c r="N445" s="128">
        <f>VLOOKUP($D445,'[3]5D'!$C:$AY,COLUMNS($A444:J444)+36,0)</f>
        <v>94.1926141605957</v>
      </c>
      <c r="O445" s="128">
        <f>VLOOKUP($D445,'[3]5D'!$C:$AY,COLUMNS($A444:K444)+36,0)</f>
        <v>97.2165566021497</v>
      </c>
      <c r="P445" s="128">
        <f>VLOOKUP($D445,'[3]5D'!$C:$AY,COLUMNS($A444:L444)+36,0)</f>
        <v>104.118404761187</v>
      </c>
      <c r="Q445" s="128">
        <f>VLOOKUP($D445,'[3]5D'!$C:$AY,COLUMNS($A444:M444)+36,0)</f>
        <v>104.415815102313</v>
      </c>
    </row>
    <row r="446" spans="4:17">
      <c r="D446" s="181">
        <v>28250</v>
      </c>
      <c r="E446" s="128">
        <v>105.076862024801</v>
      </c>
      <c r="F446" s="128">
        <f>VLOOKUP($D446,'[3]5D'!$C:$AY,COLUMNS($A445:B445)+36,0)</f>
        <v>118.681563575246</v>
      </c>
      <c r="G446" s="128">
        <f>VLOOKUP($D446,'[3]5D'!$C:$AY,COLUMNS($A445:C445)+36,0)</f>
        <v>121.762026994847</v>
      </c>
      <c r="H446" s="128">
        <f>VLOOKUP($D446,'[3]5D'!$C:$AY,COLUMNS($A445:D445)+36,0)</f>
        <v>124.144958535371</v>
      </c>
      <c r="I446" s="140">
        <f>VLOOKUP($D446,'[3]5D'!$C:$AY,COLUMNS($A445:E445)+36,0)</f>
        <v>128.124289664083</v>
      </c>
      <c r="J446" s="140">
        <f>VLOOKUP($D446,'[3]5D'!$C:$AY,COLUMNS($A445:F445)+36,0)</f>
        <v>120.423977264107</v>
      </c>
      <c r="K446" s="128">
        <f>VLOOKUP($D446,'[3]5D'!$C:$AY,COLUMNS($A445:G445)+36,0)</f>
        <v>114.500036845868</v>
      </c>
      <c r="L446" s="128">
        <f>VLOOKUP($D446,'[3]5D'!$C:$AY,COLUMNS($A445:H445)+36,0)</f>
        <v>103.681305468973</v>
      </c>
      <c r="M446" s="128">
        <f>VLOOKUP($D446,'[3]5D'!$C:$AY,COLUMNS($A445:I445)+36,0)</f>
        <v>205.428759192961</v>
      </c>
      <c r="N446" s="128">
        <f>VLOOKUP($D446,'[3]5D'!$C:$AY,COLUMNS($A445:J445)+36,0)</f>
        <v>79.0152192453632</v>
      </c>
      <c r="O446" s="128">
        <f>VLOOKUP($D446,'[3]5D'!$C:$AY,COLUMNS($A445:K445)+36,0)</f>
        <v>97.2395005510798</v>
      </c>
      <c r="P446" s="128">
        <f>VLOOKUP($D446,'[3]5D'!$C:$AY,COLUMNS($A445:L445)+36,0)</f>
        <v>129.410679336311</v>
      </c>
      <c r="Q446" s="128">
        <f>VLOOKUP($D446,'[3]5D'!$C:$AY,COLUMNS($A445:M445)+36,0)</f>
        <v>150.341764746141</v>
      </c>
    </row>
    <row r="447" spans="4:17">
      <c r="D447" s="181">
        <v>28260</v>
      </c>
      <c r="E447" s="128">
        <v>106.076862024801</v>
      </c>
      <c r="F447" s="128">
        <f>VLOOKUP($D447,'[3]5D'!$C:$AY,COLUMNS($A446:B446)+36,0)</f>
        <v>121.188018505522</v>
      </c>
      <c r="G447" s="128">
        <f>VLOOKUP($D447,'[3]5D'!$C:$AY,COLUMNS($A446:C446)+36,0)</f>
        <v>95.0682100545088</v>
      </c>
      <c r="H447" s="128">
        <f>VLOOKUP($D447,'[3]5D'!$C:$AY,COLUMNS($A446:D446)+36,0)</f>
        <v>115.561108268986</v>
      </c>
      <c r="I447" s="140">
        <f>VLOOKUP($D447,'[3]5D'!$C:$AY,COLUMNS($A446:E446)+36,0)</f>
        <v>110.605778943005</v>
      </c>
      <c r="J447" s="140">
        <f>VLOOKUP($D447,'[3]5D'!$C:$AY,COLUMNS($A446:F446)+36,0)</f>
        <v>126.077424239457</v>
      </c>
      <c r="K447" s="128">
        <f>VLOOKUP($D447,'[3]5D'!$C:$AY,COLUMNS($A446:G446)+36,0)</f>
        <v>148.607314125411</v>
      </c>
      <c r="L447" s="128">
        <f>VLOOKUP($D447,'[3]5D'!$C:$AY,COLUMNS($A446:H446)+36,0)</f>
        <v>143.292243392819</v>
      </c>
      <c r="M447" s="128">
        <f>VLOOKUP($D447,'[3]5D'!$C:$AY,COLUMNS($A446:I446)+36,0)</f>
        <v>105.582298172567</v>
      </c>
      <c r="N447" s="128">
        <f>VLOOKUP($D447,'[3]5D'!$C:$AY,COLUMNS($A446:J446)+36,0)</f>
        <v>99.9015708795717</v>
      </c>
      <c r="O447" s="128">
        <f>VLOOKUP($D447,'[3]5D'!$C:$AY,COLUMNS($A446:K446)+36,0)</f>
        <v>91.2228257277874</v>
      </c>
      <c r="P447" s="128">
        <f>VLOOKUP($D447,'[3]5D'!$C:$AY,COLUMNS($A446:L446)+36,0)</f>
        <v>106.028183834054</v>
      </c>
      <c r="Q447" s="128">
        <f>VLOOKUP($D447,'[3]5D'!$C:$AY,COLUMNS($A446:M446)+36,0)</f>
        <v>95.8367104282264</v>
      </c>
    </row>
    <row r="448" spans="4:17">
      <c r="D448" s="181">
        <v>29102</v>
      </c>
      <c r="E448" s="128">
        <v>107.076862024801</v>
      </c>
      <c r="F448" s="128">
        <f>VLOOKUP($D448,'[3]5D'!$C:$AY,COLUMNS($A447:B447)+36,0)</f>
        <v>86.758729793828</v>
      </c>
      <c r="G448" s="128">
        <f>VLOOKUP($D448,'[3]5D'!$C:$AY,COLUMNS($A447:C447)+36,0)</f>
        <v>76.2117379713051</v>
      </c>
      <c r="H448" s="128">
        <f>VLOOKUP($D448,'[3]5D'!$C:$AY,COLUMNS($A447:D447)+36,0)</f>
        <v>71.9729865624748</v>
      </c>
      <c r="I448" s="140">
        <f>VLOOKUP($D448,'[3]5D'!$C:$AY,COLUMNS($A447:E447)+36,0)</f>
        <v>69.6826885093549</v>
      </c>
      <c r="J448" s="140">
        <f>VLOOKUP($D448,'[3]5D'!$C:$AY,COLUMNS($A447:F447)+36,0)</f>
        <v>77.1025245190216</v>
      </c>
      <c r="K448" s="128">
        <f>VLOOKUP($D448,'[3]5D'!$C:$AY,COLUMNS($A447:G447)+36,0)</f>
        <v>70.6690661188465</v>
      </c>
      <c r="L448" s="128">
        <f>VLOOKUP($D448,'[3]5D'!$C:$AY,COLUMNS($A447:H447)+36,0)</f>
        <v>73.0444969127573</v>
      </c>
      <c r="M448" s="128">
        <f>VLOOKUP($D448,'[3]5D'!$C:$AY,COLUMNS($A447:I447)+36,0)</f>
        <v>79.6759078790917</v>
      </c>
      <c r="N448" s="128">
        <f>VLOOKUP($D448,'[3]5D'!$C:$AY,COLUMNS($A447:J447)+36,0)</f>
        <v>64.4335602848306</v>
      </c>
      <c r="O448" s="128">
        <f>VLOOKUP($D448,'[3]5D'!$C:$AY,COLUMNS($A447:K447)+36,0)</f>
        <v>63.3448211709549</v>
      </c>
      <c r="P448" s="128">
        <f>VLOOKUP($D448,'[3]5D'!$C:$AY,COLUMNS($A447:L447)+36,0)</f>
        <v>59.9615802795408</v>
      </c>
      <c r="Q448" s="128">
        <f>VLOOKUP($D448,'[3]5D'!$C:$AY,COLUMNS($A447:M447)+36,0)</f>
        <v>70.496637241487</v>
      </c>
    </row>
    <row r="449" spans="4:17">
      <c r="D449" s="181">
        <v>29200</v>
      </c>
      <c r="E449" s="128">
        <v>108.076862024801</v>
      </c>
      <c r="F449" s="128">
        <f>VLOOKUP($D449,'[3]5D'!$C:$AY,COLUMNS($A448:B448)+36,0)</f>
        <v>81.9465248273484</v>
      </c>
      <c r="G449" s="128">
        <f>VLOOKUP($D449,'[3]5D'!$C:$AY,COLUMNS($A448:C448)+36,0)</f>
        <v>81.1440230229571</v>
      </c>
      <c r="H449" s="128">
        <f>VLOOKUP($D449,'[3]5D'!$C:$AY,COLUMNS($A448:D448)+36,0)</f>
        <v>85.4906144559725</v>
      </c>
      <c r="I449" s="140">
        <f>VLOOKUP($D449,'[3]5D'!$C:$AY,COLUMNS($A448:E448)+36,0)</f>
        <v>61.7012779537459</v>
      </c>
      <c r="J449" s="140">
        <f>VLOOKUP($D449,'[3]5D'!$C:$AY,COLUMNS($A448:F448)+36,0)</f>
        <v>64.444420296557</v>
      </c>
      <c r="K449" s="128">
        <f>VLOOKUP($D449,'[3]5D'!$C:$AY,COLUMNS($A448:G448)+36,0)</f>
        <v>77.9653253526244</v>
      </c>
      <c r="L449" s="128">
        <f>VLOOKUP($D449,'[3]5D'!$C:$AY,COLUMNS($A448:H448)+36,0)</f>
        <v>75.9774306541343</v>
      </c>
      <c r="M449" s="128">
        <f>VLOOKUP($D449,'[3]5D'!$C:$AY,COLUMNS($A448:I448)+36,0)</f>
        <v>71.6613900415148</v>
      </c>
      <c r="N449" s="128">
        <f>VLOOKUP($D449,'[3]5D'!$C:$AY,COLUMNS($A448:J448)+36,0)</f>
        <v>76.132465341137</v>
      </c>
      <c r="O449" s="128">
        <f>VLOOKUP($D449,'[3]5D'!$C:$AY,COLUMNS($A448:K448)+36,0)</f>
        <v>73.7975371845209</v>
      </c>
      <c r="P449" s="128">
        <f>VLOOKUP($D449,'[3]5D'!$C:$AY,COLUMNS($A448:L448)+36,0)</f>
        <v>67.3592336611064</v>
      </c>
      <c r="Q449" s="128">
        <f>VLOOKUP($D449,'[3]5D'!$C:$AY,COLUMNS($A448:M448)+36,0)</f>
        <v>89.7616789057341</v>
      </c>
    </row>
    <row r="450" spans="4:17">
      <c r="D450" s="181">
        <v>30120</v>
      </c>
      <c r="E450" s="128">
        <v>109.076862024801</v>
      </c>
      <c r="F450" s="128">
        <f>VLOOKUP($D450,'[3]5D'!$C:$AY,COLUMNS($A449:B449)+36,0)</f>
        <v>97.9428447544604</v>
      </c>
      <c r="G450" s="128">
        <f>VLOOKUP($D450,'[3]5D'!$C:$AY,COLUMNS($A449:C449)+36,0)</f>
        <v>69.2307692307693</v>
      </c>
      <c r="H450" s="128">
        <f>VLOOKUP($D450,'[3]5D'!$C:$AY,COLUMNS($A449:D449)+36,0)</f>
        <v>109.941943136142</v>
      </c>
      <c r="I450" s="140">
        <f>VLOOKUP($D450,'[3]5D'!$C:$AY,COLUMNS($A449:E449)+36,0)</f>
        <v>111.052467814285</v>
      </c>
      <c r="J450" s="140">
        <f>VLOOKUP($D450,'[3]5D'!$C:$AY,COLUMNS($A449:F449)+36,0)</f>
        <v>138.461538461539</v>
      </c>
      <c r="K450" s="128">
        <f>VLOOKUP($D450,'[3]5D'!$C:$AY,COLUMNS($A449:G449)+36,0)</f>
        <v>119.818649803988</v>
      </c>
      <c r="L450" s="128">
        <f>VLOOKUP($D450,'[3]5D'!$C:$AY,COLUMNS($A449:H449)+36,0)</f>
        <v>119.818649803988</v>
      </c>
      <c r="M450" s="128">
        <f>VLOOKUP($D450,'[3]5D'!$C:$AY,COLUMNS($A449:I449)+36,0)</f>
        <v>138.461538461539</v>
      </c>
      <c r="N450" s="128">
        <f>VLOOKUP($D450,'[3]5D'!$C:$AY,COLUMNS($A449:J449)+36,0)</f>
        <v>138.461538461539</v>
      </c>
      <c r="O450" s="128">
        <f>VLOOKUP($D450,'[3]5D'!$C:$AY,COLUMNS($A449:K449)+36,0)</f>
        <v>115.384615384615</v>
      </c>
      <c r="P450" s="128">
        <f>VLOOKUP($D450,'[3]5D'!$C:$AY,COLUMNS($A449:L449)+36,0)</f>
        <v>138.461538461539</v>
      </c>
      <c r="Q450" s="128">
        <f>VLOOKUP($D450,'[3]5D'!$C:$AY,COLUMNS($A449:M449)+36,0)</f>
        <v>123.396923076923</v>
      </c>
    </row>
    <row r="451" spans="4:17">
      <c r="D451" s="181">
        <v>30200</v>
      </c>
      <c r="E451" s="128">
        <v>110.076862024801</v>
      </c>
      <c r="F451" s="128">
        <f>VLOOKUP($D451,'[3]5D'!$C:$AY,COLUMNS($A450:B450)+36,0)</f>
        <v>135.983634559551</v>
      </c>
      <c r="G451" s="128">
        <f>VLOOKUP($D451,'[3]5D'!$C:$AY,COLUMNS($A450:C450)+36,0)</f>
        <v>108.688223797379</v>
      </c>
      <c r="H451" s="128">
        <f>VLOOKUP($D451,'[3]5D'!$C:$AY,COLUMNS($A450:D450)+36,0)</f>
        <v>128.74078565372</v>
      </c>
      <c r="I451" s="140">
        <f>VLOOKUP($D451,'[3]5D'!$C:$AY,COLUMNS($A450:E450)+36,0)</f>
        <v>130.04119763002</v>
      </c>
      <c r="J451" s="140">
        <f>VLOOKUP($D451,'[3]5D'!$C:$AY,COLUMNS($A450:F450)+36,0)</f>
        <v>125.624038481771</v>
      </c>
      <c r="K451" s="128">
        <f>VLOOKUP($D451,'[3]5D'!$C:$AY,COLUMNS($A450:G450)+36,0)</f>
        <v>128.135340588504</v>
      </c>
      <c r="L451" s="128">
        <f>VLOOKUP($D451,'[3]5D'!$C:$AY,COLUMNS($A450:H450)+36,0)</f>
        <v>118.108053269713</v>
      </c>
      <c r="M451" s="128">
        <f>VLOOKUP($D451,'[3]5D'!$C:$AY,COLUMNS($A450:I450)+36,0)</f>
        <v>122.496002360206</v>
      </c>
      <c r="N451" s="128">
        <f>VLOOKUP($D451,'[3]5D'!$C:$AY,COLUMNS($A450:J450)+36,0)</f>
        <v>117.27379384451</v>
      </c>
      <c r="O451" s="128">
        <f>VLOOKUP($D451,'[3]5D'!$C:$AY,COLUMNS($A450:K450)+36,0)</f>
        <v>118.57233833795</v>
      </c>
      <c r="P451" s="128">
        <f>VLOOKUP($D451,'[3]5D'!$C:$AY,COLUMNS($A450:L450)+36,0)</f>
        <v>118.831112912793</v>
      </c>
      <c r="Q451" s="128">
        <f>VLOOKUP($D451,'[3]5D'!$C:$AY,COLUMNS($A450:M450)+36,0)</f>
        <v>114.261062004145</v>
      </c>
    </row>
    <row r="452" spans="4:17">
      <c r="D452" s="181">
        <v>30400</v>
      </c>
      <c r="E452" s="128">
        <v>111.076862024801</v>
      </c>
      <c r="F452" s="128">
        <f>VLOOKUP($D452,'[3]5D'!$C:$AY,COLUMNS($A451:B451)+36,0)</f>
        <v>138.876656816585</v>
      </c>
      <c r="G452" s="128">
        <f>VLOOKUP($D452,'[3]5D'!$C:$AY,COLUMNS($A451:C451)+36,0)</f>
        <v>96.5358887229377</v>
      </c>
      <c r="H452" s="128">
        <f>VLOOKUP($D452,'[3]5D'!$C:$AY,COLUMNS($A451:D451)+36,0)</f>
        <v>129.673493124252</v>
      </c>
      <c r="I452" s="140">
        <f>VLOOKUP($D452,'[3]5D'!$C:$AY,COLUMNS($A451:E451)+36,0)</f>
        <v>130.983326388134</v>
      </c>
      <c r="J452" s="140">
        <f>VLOOKUP($D452,'[3]5D'!$C:$AY,COLUMNS($A451:F451)+36,0)</f>
        <v>110.56357651275</v>
      </c>
      <c r="K452" s="128">
        <f>VLOOKUP($D452,'[3]5D'!$C:$AY,COLUMNS($A451:G451)+36,0)</f>
        <v>123.740132008379</v>
      </c>
      <c r="L452" s="128">
        <f>VLOOKUP($D452,'[3]5D'!$C:$AY,COLUMNS($A451:H451)+36,0)</f>
        <v>99.1983621621569</v>
      </c>
      <c r="M452" s="128">
        <f>VLOOKUP($D452,'[3]5D'!$C:$AY,COLUMNS($A451:I451)+36,0)</f>
        <v>106.547874533041</v>
      </c>
      <c r="N452" s="128">
        <f>VLOOKUP($D452,'[3]5D'!$C:$AY,COLUMNS($A451:J451)+36,0)</f>
        <v>92.6365320925217</v>
      </c>
      <c r="O452" s="128">
        <f>VLOOKUP($D452,'[3]5D'!$C:$AY,COLUMNS($A451:K451)+36,0)</f>
        <v>99.4609229292399</v>
      </c>
      <c r="P452" s="128">
        <f>VLOOKUP($D452,'[3]5D'!$C:$AY,COLUMNS($A451:L451)+36,0)</f>
        <v>99.6432298669229</v>
      </c>
      <c r="Q452" s="128">
        <f>VLOOKUP($D452,'[3]5D'!$C:$AY,COLUMNS($A451:M451)+36,0)</f>
        <v>87.7741410937708</v>
      </c>
    </row>
    <row r="453" spans="4:17">
      <c r="D453" s="181">
        <v>30920</v>
      </c>
      <c r="E453" s="128">
        <v>112.076862024801</v>
      </c>
      <c r="F453" s="128">
        <f>VLOOKUP($D453,'[3]5D'!$C:$AY,COLUMNS($A452:B452)+36,0)</f>
        <v>129.59199852269</v>
      </c>
      <c r="G453" s="128">
        <f>VLOOKUP($D453,'[3]5D'!$C:$AY,COLUMNS($A452:C452)+36,0)</f>
        <v>102.473017576202</v>
      </c>
      <c r="H453" s="128">
        <f>VLOOKUP($D453,'[3]5D'!$C:$AY,COLUMNS($A452:D452)+36,0)</f>
        <v>114.157065712751</v>
      </c>
      <c r="I453" s="140">
        <f>VLOOKUP($D453,'[3]5D'!$C:$AY,COLUMNS($A452:E452)+36,0)</f>
        <v>100.809648016417</v>
      </c>
      <c r="J453" s="140">
        <f>VLOOKUP($D453,'[3]5D'!$C:$AY,COLUMNS($A452:F452)+36,0)</f>
        <v>108.582981776825</v>
      </c>
      <c r="K453" s="128">
        <f>VLOOKUP($D453,'[3]5D'!$C:$AY,COLUMNS($A452:G452)+36,0)</f>
        <v>106.238729683087</v>
      </c>
      <c r="L453" s="128">
        <f>VLOOKUP($D453,'[3]5D'!$C:$AY,COLUMNS($A452:H452)+36,0)</f>
        <v>97.8151954487634</v>
      </c>
      <c r="M453" s="128">
        <f>VLOOKUP($D453,'[3]5D'!$C:$AY,COLUMNS($A452:I452)+36,0)</f>
        <v>96.4188244604501</v>
      </c>
      <c r="N453" s="128">
        <f>VLOOKUP($D453,'[3]5D'!$C:$AY,COLUMNS($A452:J452)+36,0)</f>
        <v>90.3376779747967</v>
      </c>
      <c r="O453" s="128">
        <f>VLOOKUP($D453,'[3]5D'!$C:$AY,COLUMNS($A452:K452)+36,0)</f>
        <v>59.1968033598502</v>
      </c>
      <c r="P453" s="128">
        <f>VLOOKUP($D453,'[3]5D'!$C:$AY,COLUMNS($A452:L452)+36,0)</f>
        <v>81.7537786061005</v>
      </c>
      <c r="Q453" s="128">
        <f>VLOOKUP($D453,'[3]5D'!$C:$AY,COLUMNS($A452:M452)+36,0)</f>
        <v>73.2933590240621</v>
      </c>
    </row>
    <row r="454" spans="4:17">
      <c r="D454" s="181">
        <v>30990</v>
      </c>
      <c r="E454" s="128">
        <v>113.076862024801</v>
      </c>
      <c r="F454" s="128">
        <f>VLOOKUP($D454,'[3]5D'!$C:$AY,COLUMNS($A453:B453)+36,0)</f>
        <v>137.154866177083</v>
      </c>
      <c r="G454" s="128">
        <f>VLOOKUP($D454,'[3]5D'!$C:$AY,COLUMNS($A453:C453)+36,0)</f>
        <v>98.2264458368597</v>
      </c>
      <c r="H454" s="128">
        <f>VLOOKUP($D454,'[3]5D'!$C:$AY,COLUMNS($A453:D453)+36,0)</f>
        <v>132.276676958348</v>
      </c>
      <c r="I454" s="140">
        <f>VLOOKUP($D454,'[3]5D'!$C:$AY,COLUMNS($A453:E453)+36,0)</f>
        <v>133.612805008432</v>
      </c>
      <c r="J454" s="140">
        <f>VLOOKUP($D454,'[3]5D'!$C:$AY,COLUMNS($A453:F453)+36,0)</f>
        <v>121.864103253359</v>
      </c>
      <c r="K454" s="128">
        <f>VLOOKUP($D454,'[3]5D'!$C:$AY,COLUMNS($A453:G453)+36,0)</f>
        <v>129.25119507338</v>
      </c>
      <c r="L454" s="128">
        <f>VLOOKUP($D454,'[3]5D'!$C:$AY,COLUMNS($A453:H453)+36,0)</f>
        <v>128.538733260894</v>
      </c>
      <c r="M454" s="128">
        <f>VLOOKUP($D454,'[3]5D'!$C:$AY,COLUMNS($A453:I453)+36,0)</f>
        <v>144.759907165871</v>
      </c>
      <c r="N454" s="128">
        <f>VLOOKUP($D454,'[3]5D'!$C:$AY,COLUMNS($A453:J453)+36,0)</f>
        <v>126.975645803858</v>
      </c>
      <c r="O454" s="128">
        <f>VLOOKUP($D454,'[3]5D'!$C:$AY,COLUMNS($A453:K453)+36,0)</f>
        <v>133.424762076874</v>
      </c>
      <c r="P454" s="128">
        <f>VLOOKUP($D454,'[3]5D'!$C:$AY,COLUMNS($A453:L453)+36,0)</f>
        <v>127.444140323325</v>
      </c>
      <c r="Q454" s="128">
        <f>VLOOKUP($D454,'[3]5D'!$C:$AY,COLUMNS($A453:M453)+36,0)</f>
        <v>121.168400627186</v>
      </c>
    </row>
    <row r="455" spans="4:17">
      <c r="D455" s="181">
        <v>31002</v>
      </c>
      <c r="E455" s="128">
        <v>114.076862024801</v>
      </c>
      <c r="F455" s="128">
        <f>VLOOKUP($D455,'[3]5D'!$C:$AY,COLUMNS($A454:B454)+36,0)</f>
        <v>120.459411981496</v>
      </c>
      <c r="G455" s="128">
        <f>VLOOKUP($D455,'[3]5D'!$C:$AY,COLUMNS($A454:C454)+36,0)</f>
        <v>117.367298298252</v>
      </c>
      <c r="H455" s="128">
        <f>VLOOKUP($D455,'[3]5D'!$C:$AY,COLUMNS($A454:D454)+36,0)</f>
        <v>141.940097528693</v>
      </c>
      <c r="I455" s="140">
        <f>VLOOKUP($D455,'[3]5D'!$C:$AY,COLUMNS($A454:E454)+36,0)</f>
        <v>95.3330261434266</v>
      </c>
      <c r="J455" s="140">
        <f>VLOOKUP($D455,'[3]5D'!$C:$AY,COLUMNS($A454:F454)+36,0)</f>
        <v>120.353763695619</v>
      </c>
      <c r="K455" s="128">
        <f>VLOOKUP($D455,'[3]5D'!$C:$AY,COLUMNS($A454:G454)+36,0)</f>
        <v>132.871943854861</v>
      </c>
      <c r="L455" s="128">
        <f>VLOOKUP($D455,'[3]5D'!$C:$AY,COLUMNS($A454:H454)+36,0)</f>
        <v>133.725046995413</v>
      </c>
      <c r="M455" s="128">
        <f>VLOOKUP($D455,'[3]5D'!$C:$AY,COLUMNS($A454:I454)+36,0)</f>
        <v>132.525395056053</v>
      </c>
      <c r="N455" s="128">
        <f>VLOOKUP($D455,'[3]5D'!$C:$AY,COLUMNS($A454:J454)+36,0)</f>
        <v>138.842979953107</v>
      </c>
      <c r="O455" s="128">
        <f>VLOOKUP($D455,'[3]5D'!$C:$AY,COLUMNS($A454:K454)+36,0)</f>
        <v>134.297707350036</v>
      </c>
      <c r="P455" s="128">
        <f>VLOOKUP($D455,'[3]5D'!$C:$AY,COLUMNS($A454:L454)+36,0)</f>
        <v>120.429151638639</v>
      </c>
      <c r="Q455" s="128">
        <f>VLOOKUP($D455,'[3]5D'!$C:$AY,COLUMNS($A454:M454)+36,0)</f>
        <v>105.026585434292</v>
      </c>
    </row>
    <row r="456" spans="4:17">
      <c r="D456" s="181">
        <v>31003</v>
      </c>
      <c r="E456" s="128">
        <v>115.076862024801</v>
      </c>
      <c r="F456" s="128">
        <f>VLOOKUP($D456,'[3]5D'!$C:$AY,COLUMNS($A455:B455)+36,0)</f>
        <v>125.334810026647</v>
      </c>
      <c r="G456" s="128">
        <f>VLOOKUP($D456,'[3]5D'!$C:$AY,COLUMNS($A455:C455)+36,0)</f>
        <v>124.339514941681</v>
      </c>
      <c r="H456" s="128">
        <f>VLOOKUP($D456,'[3]5D'!$C:$AY,COLUMNS($A455:D455)+36,0)</f>
        <v>70.1329951963988</v>
      </c>
      <c r="I456" s="140">
        <f>VLOOKUP($D456,'[3]5D'!$C:$AY,COLUMNS($A455:E455)+36,0)</f>
        <v>102.225453560011</v>
      </c>
      <c r="J456" s="140">
        <f>VLOOKUP($D456,'[3]5D'!$C:$AY,COLUMNS($A455:F455)+36,0)</f>
        <v>132.233156328543</v>
      </c>
      <c r="K456" s="128">
        <f>VLOOKUP($D456,'[3]5D'!$C:$AY,COLUMNS($A455:G455)+36,0)</f>
        <v>101.928110371875</v>
      </c>
      <c r="L456" s="128">
        <f>VLOOKUP($D456,'[3]5D'!$C:$AY,COLUMNS($A455:H455)+36,0)</f>
        <v>107.577953657861</v>
      </c>
      <c r="M456" s="128">
        <f>VLOOKUP($D456,'[3]5D'!$C:$AY,COLUMNS($A455:I455)+36,0)</f>
        <v>110.001357117608</v>
      </c>
      <c r="N456" s="128">
        <f>VLOOKUP($D456,'[3]5D'!$C:$AY,COLUMNS($A455:J455)+36,0)</f>
        <v>121.53934457916</v>
      </c>
      <c r="O456" s="128">
        <f>VLOOKUP($D456,'[3]5D'!$C:$AY,COLUMNS($A455:K455)+36,0)</f>
        <v>157.466353528308</v>
      </c>
      <c r="P456" s="128">
        <f>VLOOKUP($D456,'[3]5D'!$C:$AY,COLUMNS($A455:L455)+36,0)</f>
        <v>148.917997168832</v>
      </c>
      <c r="Q456" s="128">
        <f>VLOOKUP($D456,'[3]5D'!$C:$AY,COLUMNS($A455:M455)+36,0)</f>
        <v>131.257072002217</v>
      </c>
    </row>
    <row r="457" spans="4:17">
      <c r="D457" s="181">
        <v>31009</v>
      </c>
      <c r="E457" s="128">
        <v>116.076862024801</v>
      </c>
      <c r="F457" s="128">
        <f>VLOOKUP($D457,'[3]5D'!$C:$AY,COLUMNS($A456:B456)+36,0)</f>
        <v>127.667987499372</v>
      </c>
      <c r="G457" s="128">
        <f>VLOOKUP($D457,'[3]5D'!$C:$AY,COLUMNS($A456:C456)+36,0)</f>
        <v>125.663512312288</v>
      </c>
      <c r="H457" s="128">
        <f>VLOOKUP($D457,'[3]5D'!$C:$AY,COLUMNS($A456:D456)+36,0)</f>
        <v>145.92643828306</v>
      </c>
      <c r="I457" s="140">
        <f>VLOOKUP($D457,'[3]5D'!$C:$AY,COLUMNS($A456:E456)+36,0)</f>
        <v>97.9621264452638</v>
      </c>
      <c r="J457" s="140">
        <f>VLOOKUP($D457,'[3]5D'!$C:$AY,COLUMNS($A456:F456)+36,0)</f>
        <v>126.01704134623</v>
      </c>
      <c r="K457" s="128">
        <f>VLOOKUP($D457,'[3]5D'!$C:$AY,COLUMNS($A456:G456)+36,0)</f>
        <v>122.819570872854</v>
      </c>
      <c r="L457" s="128">
        <f>VLOOKUP($D457,'[3]5D'!$C:$AY,COLUMNS($A456:H456)+36,0)</f>
        <v>95.0580521000581</v>
      </c>
      <c r="M457" s="128">
        <f>VLOOKUP($D457,'[3]5D'!$C:$AY,COLUMNS($A456:I456)+36,0)</f>
        <v>110.672840656387</v>
      </c>
      <c r="N457" s="128">
        <f>VLOOKUP($D457,'[3]5D'!$C:$AY,COLUMNS($A456:J456)+36,0)</f>
        <v>116.362199458702</v>
      </c>
      <c r="O457" s="128">
        <f>VLOOKUP($D457,'[3]5D'!$C:$AY,COLUMNS($A456:K456)+36,0)</f>
        <v>131.23100499573</v>
      </c>
      <c r="P457" s="128">
        <f>VLOOKUP($D457,'[3]5D'!$C:$AY,COLUMNS($A456:L456)+36,0)</f>
        <v>168.893058758062</v>
      </c>
      <c r="Q457" s="128">
        <f>VLOOKUP($D457,'[3]5D'!$C:$AY,COLUMNS($A456:M456)+36,0)</f>
        <v>131.847106237465</v>
      </c>
    </row>
    <row r="458" spans="4:17">
      <c r="D458" s="181">
        <v>32110</v>
      </c>
      <c r="E458" s="128">
        <v>117.076862024801</v>
      </c>
      <c r="F458" s="128">
        <f>VLOOKUP($D458,'[3]5D'!$C:$AY,COLUMNS($A457:B457)+36,0)</f>
        <v>108.27235671135</v>
      </c>
      <c r="G458" s="128">
        <f>VLOOKUP($D458,'[3]5D'!$C:$AY,COLUMNS($A457:C457)+36,0)</f>
        <v>104.615624791303</v>
      </c>
      <c r="H458" s="128">
        <f>VLOOKUP($D458,'[3]5D'!$C:$AY,COLUMNS($A457:D457)+36,0)</f>
        <v>111.027498452793</v>
      </c>
      <c r="I458" s="140">
        <f>VLOOKUP($D458,'[3]5D'!$C:$AY,COLUMNS($A457:E457)+36,0)</f>
        <v>96.9101376965806</v>
      </c>
      <c r="J458" s="140">
        <f>VLOOKUP($D458,'[3]5D'!$C:$AY,COLUMNS($A457:F457)+36,0)</f>
        <v>94.0481827967926</v>
      </c>
      <c r="K458" s="128">
        <f>VLOOKUP($D458,'[3]5D'!$C:$AY,COLUMNS($A457:G457)+36,0)</f>
        <v>103.058879678205</v>
      </c>
      <c r="L458" s="128">
        <f>VLOOKUP($D458,'[3]5D'!$C:$AY,COLUMNS($A457:H457)+36,0)</f>
        <v>107.85769182665</v>
      </c>
      <c r="M458" s="128">
        <f>VLOOKUP($D458,'[3]5D'!$C:$AY,COLUMNS($A457:I457)+36,0)</f>
        <v>108.299466312083</v>
      </c>
      <c r="N458" s="128">
        <f>VLOOKUP($D458,'[3]5D'!$C:$AY,COLUMNS($A457:J457)+36,0)</f>
        <v>126.829472160003</v>
      </c>
      <c r="O458" s="128">
        <f>VLOOKUP($D458,'[3]5D'!$C:$AY,COLUMNS($A457:K457)+36,0)</f>
        <v>119.439337289104</v>
      </c>
      <c r="P458" s="128">
        <f>VLOOKUP($D458,'[3]5D'!$C:$AY,COLUMNS($A457:L457)+36,0)</f>
        <v>112.629837910391</v>
      </c>
      <c r="Q458" s="128">
        <f>VLOOKUP($D458,'[3]5D'!$C:$AY,COLUMNS($A457:M457)+36,0)</f>
        <v>117.244152580127</v>
      </c>
    </row>
    <row r="459" spans="4:17">
      <c r="D459" s="181">
        <v>32120</v>
      </c>
      <c r="E459" s="128">
        <v>118.076862024801</v>
      </c>
      <c r="F459" s="128">
        <f>VLOOKUP($D459,'[3]5D'!$C:$AY,COLUMNS($A458:B458)+36,0)</f>
        <v>110.545604694263</v>
      </c>
      <c r="G459" s="128">
        <f>VLOOKUP($D459,'[3]5D'!$C:$AY,COLUMNS($A458:C458)+36,0)</f>
        <v>101.384633392824</v>
      </c>
      <c r="H459" s="128">
        <f>VLOOKUP($D459,'[3]5D'!$C:$AY,COLUMNS($A458:D458)+36,0)</f>
        <v>105.379764731549</v>
      </c>
      <c r="I459" s="140">
        <f>VLOOKUP($D459,'[3]5D'!$C:$AY,COLUMNS($A458:E458)+36,0)</f>
        <v>117.137851117831</v>
      </c>
      <c r="J459" s="140">
        <f>VLOOKUP($D459,'[3]5D'!$C:$AY,COLUMNS($A458:F458)+36,0)</f>
        <v>108.54108714547</v>
      </c>
      <c r="K459" s="128">
        <f>VLOOKUP($D459,'[3]5D'!$C:$AY,COLUMNS($A458:G458)+36,0)</f>
        <v>110.352900998284</v>
      </c>
      <c r="L459" s="128">
        <f>VLOOKUP($D459,'[3]5D'!$C:$AY,COLUMNS($A458:H458)+36,0)</f>
        <v>105.572881527764</v>
      </c>
      <c r="M459" s="128">
        <f>VLOOKUP($D459,'[3]5D'!$C:$AY,COLUMNS($A458:I458)+36,0)</f>
        <v>105.557442112676</v>
      </c>
      <c r="N459" s="128">
        <f>VLOOKUP($D459,'[3]5D'!$C:$AY,COLUMNS($A458:J458)+36,0)</f>
        <v>110.592282863842</v>
      </c>
      <c r="O459" s="128">
        <f>VLOOKUP($D459,'[3]5D'!$C:$AY,COLUMNS($A458:K458)+36,0)</f>
        <v>93.2032668182037</v>
      </c>
      <c r="P459" s="128">
        <f>VLOOKUP($D459,'[3]5D'!$C:$AY,COLUMNS($A458:L458)+36,0)</f>
        <v>101.856216485123</v>
      </c>
      <c r="Q459" s="128">
        <f>VLOOKUP($D459,'[3]5D'!$C:$AY,COLUMNS($A458:M458)+36,0)</f>
        <v>121.838619145942</v>
      </c>
    </row>
    <row r="460" spans="4:17">
      <c r="D460" s="181">
        <v>32200</v>
      </c>
      <c r="E460" s="128">
        <v>119.076862024801</v>
      </c>
      <c r="F460" s="128">
        <f>VLOOKUP($D460,'[3]5D'!$C:$AY,COLUMNS($A459:B459)+36,0)</f>
        <v>92.7260182427517</v>
      </c>
      <c r="G460" s="128">
        <f>VLOOKUP($D460,'[3]5D'!$C:$AY,COLUMNS($A459:C459)+36,0)</f>
        <v>92.715515572188</v>
      </c>
      <c r="H460" s="128">
        <f>VLOOKUP($D460,'[3]5D'!$C:$AY,COLUMNS($A459:D459)+36,0)</f>
        <v>93.2903225806452</v>
      </c>
      <c r="I460" s="140">
        <f>VLOOKUP($D460,'[3]5D'!$C:$AY,COLUMNS($A459:E459)+36,0)</f>
        <v>111.948387096774</v>
      </c>
      <c r="J460" s="140">
        <f>VLOOKUP($D460,'[3]5D'!$C:$AY,COLUMNS($A459:F459)+36,0)</f>
        <v>118.550946607789</v>
      </c>
      <c r="K460" s="128">
        <f>VLOOKUP($D460,'[3]5D'!$C:$AY,COLUMNS($A459:G459)+36,0)</f>
        <v>107.929885428403</v>
      </c>
      <c r="L460" s="128">
        <f>VLOOKUP($D460,'[3]5D'!$C:$AY,COLUMNS($A459:H459)+36,0)</f>
        <v>107.929885428403</v>
      </c>
      <c r="M460" s="128">
        <f>VLOOKUP($D460,'[3]5D'!$C:$AY,COLUMNS($A459:I459)+36,0)</f>
        <v>116.129032258065</v>
      </c>
      <c r="N460" s="128">
        <f>VLOOKUP($D460,'[3]5D'!$C:$AY,COLUMNS($A459:J459)+36,0)</f>
        <v>118.862081201285</v>
      </c>
      <c r="O460" s="128">
        <f>VLOOKUP($D460,'[3]5D'!$C:$AY,COLUMNS($A459:K459)+36,0)</f>
        <v>116.129032258065</v>
      </c>
      <c r="P460" s="128">
        <f>VLOOKUP($D460,'[3]5D'!$C:$AY,COLUMNS($A459:L459)+36,0)</f>
        <v>112.258064516129</v>
      </c>
      <c r="Q460" s="128">
        <f>VLOOKUP($D460,'[3]5D'!$C:$AY,COLUMNS($A459:M459)+36,0)</f>
        <v>92.9032258064516</v>
      </c>
    </row>
    <row r="461" spans="4:17">
      <c r="D461" s="181">
        <v>32300</v>
      </c>
      <c r="E461" s="128">
        <v>120.076862024801</v>
      </c>
      <c r="F461" s="128">
        <f>VLOOKUP($D461,'[3]5D'!$C:$AY,COLUMNS($A460:B460)+36,0)</f>
        <v>114.729835874098</v>
      </c>
      <c r="G461" s="128">
        <f>VLOOKUP($D461,'[3]5D'!$C:$AY,COLUMNS($A460:C460)+36,0)</f>
        <v>97.0137009239298</v>
      </c>
      <c r="H461" s="128">
        <f>VLOOKUP($D461,'[3]5D'!$C:$AY,COLUMNS($A460:D460)+36,0)</f>
        <v>103.834910328356</v>
      </c>
      <c r="I461" s="140">
        <f>VLOOKUP($D461,'[3]5D'!$C:$AY,COLUMNS($A460:E460)+36,0)</f>
        <v>118.838223718851</v>
      </c>
      <c r="J461" s="140">
        <f>VLOOKUP($D461,'[3]5D'!$C:$AY,COLUMNS($A460:F460)+36,0)</f>
        <v>119.210637071277</v>
      </c>
      <c r="K461" s="128">
        <f>VLOOKUP($D461,'[3]5D'!$C:$AY,COLUMNS($A460:G460)+36,0)</f>
        <v>113.961257039495</v>
      </c>
      <c r="L461" s="128">
        <f>VLOOKUP($D461,'[3]5D'!$C:$AY,COLUMNS($A460:H460)+36,0)</f>
        <v>111.861690696738</v>
      </c>
      <c r="M461" s="128">
        <f>VLOOKUP($D461,'[3]5D'!$C:$AY,COLUMNS($A460:I460)+36,0)</f>
        <v>120.614954108815</v>
      </c>
      <c r="N461" s="128">
        <f>VLOOKUP($D461,'[3]5D'!$C:$AY,COLUMNS($A460:J460)+36,0)</f>
        <v>112.506042377992</v>
      </c>
      <c r="O461" s="128">
        <f>VLOOKUP($D461,'[3]5D'!$C:$AY,COLUMNS($A460:K460)+36,0)</f>
        <v>103.152689179245</v>
      </c>
      <c r="P461" s="128">
        <f>VLOOKUP($D461,'[3]5D'!$C:$AY,COLUMNS($A460:L460)+36,0)</f>
        <v>93.8092805598154</v>
      </c>
      <c r="Q461" s="128">
        <f>VLOOKUP($D461,'[3]5D'!$C:$AY,COLUMNS($A460:M460)+36,0)</f>
        <v>89.2584853293684</v>
      </c>
    </row>
    <row r="462" spans="4:17">
      <c r="D462" s="181">
        <v>32400</v>
      </c>
      <c r="E462" s="128">
        <v>121.076862024801</v>
      </c>
      <c r="F462" s="128">
        <f>VLOOKUP($D462,'[3]5D'!$C:$AY,COLUMNS($A461:B461)+36,0)</f>
        <v>109.372213534294</v>
      </c>
      <c r="G462" s="128">
        <f>VLOOKUP($D462,'[3]5D'!$C:$AY,COLUMNS($A461:C461)+36,0)</f>
        <v>102.675992526349</v>
      </c>
      <c r="H462" s="128">
        <f>VLOOKUP($D462,'[3]5D'!$C:$AY,COLUMNS($A461:D461)+36,0)</f>
        <v>110.344023355671</v>
      </c>
      <c r="I462" s="140">
        <f>VLOOKUP($D462,'[3]5D'!$C:$AY,COLUMNS($A461:E461)+36,0)</f>
        <v>95.8363568124348</v>
      </c>
      <c r="J462" s="140">
        <f>VLOOKUP($D462,'[3]5D'!$C:$AY,COLUMNS($A461:F461)+36,0)</f>
        <v>98.0682852803376</v>
      </c>
      <c r="K462" s="128">
        <f>VLOOKUP($D462,'[3]5D'!$C:$AY,COLUMNS($A461:G461)+36,0)</f>
        <v>105.263719061004</v>
      </c>
      <c r="L462" s="128">
        <f>VLOOKUP($D462,'[3]5D'!$C:$AY,COLUMNS($A461:H461)+36,0)</f>
        <v>114.953691406706</v>
      </c>
      <c r="M462" s="128">
        <f>VLOOKUP($D462,'[3]5D'!$C:$AY,COLUMNS($A461:I461)+36,0)</f>
        <v>115.19028992129</v>
      </c>
      <c r="N462" s="128">
        <f>VLOOKUP($D462,'[3]5D'!$C:$AY,COLUMNS($A461:J461)+36,0)</f>
        <v>115.665235819631</v>
      </c>
      <c r="O462" s="128">
        <f>VLOOKUP($D462,'[3]5D'!$C:$AY,COLUMNS($A461:K461)+36,0)</f>
        <v>101.894362125254</v>
      </c>
      <c r="P462" s="128">
        <f>VLOOKUP($D462,'[3]5D'!$C:$AY,COLUMNS($A461:L461)+36,0)</f>
        <v>103.117539715241</v>
      </c>
      <c r="Q462" s="128">
        <f>VLOOKUP($D462,'[3]5D'!$C:$AY,COLUMNS($A461:M461)+36,0)</f>
        <v>98.7533953445242</v>
      </c>
    </row>
    <row r="463" spans="4:17">
      <c r="D463" s="181">
        <v>32500</v>
      </c>
      <c r="E463" s="128">
        <v>122.076862024801</v>
      </c>
      <c r="F463" s="128">
        <f>VLOOKUP($D463,'[3]5D'!$C:$AY,COLUMNS($A462:B462)+36,0)</f>
        <v>108.981244380902</v>
      </c>
      <c r="G463" s="128">
        <f>VLOOKUP($D463,'[3]5D'!$C:$AY,COLUMNS($A462:C462)+36,0)</f>
        <v>106.526217249308</v>
      </c>
      <c r="H463" s="128">
        <f>VLOOKUP($D463,'[3]5D'!$C:$AY,COLUMNS($A462:D462)+36,0)</f>
        <v>106.970384846061</v>
      </c>
      <c r="I463" s="140">
        <f>VLOOKUP($D463,'[3]5D'!$C:$AY,COLUMNS($A462:E462)+36,0)</f>
        <v>102.868440610495</v>
      </c>
      <c r="J463" s="140">
        <f>VLOOKUP($D463,'[3]5D'!$C:$AY,COLUMNS($A462:F462)+36,0)</f>
        <v>98.4136574834912</v>
      </c>
      <c r="K463" s="128">
        <f>VLOOKUP($D463,'[3]5D'!$C:$AY,COLUMNS($A462:G462)+36,0)</f>
        <v>102.750827646682</v>
      </c>
      <c r="L463" s="128">
        <f>VLOOKUP($D463,'[3]5D'!$C:$AY,COLUMNS($A462:H462)+36,0)</f>
        <v>111.892492102638</v>
      </c>
      <c r="M463" s="128">
        <f>VLOOKUP($D463,'[3]5D'!$C:$AY,COLUMNS($A462:I462)+36,0)</f>
        <v>114.251824729001</v>
      </c>
      <c r="N463" s="128">
        <f>VLOOKUP($D463,'[3]5D'!$C:$AY,COLUMNS($A462:J462)+36,0)</f>
        <v>122.605635941426</v>
      </c>
      <c r="O463" s="128">
        <f>VLOOKUP($D463,'[3]5D'!$C:$AY,COLUMNS($A462:K462)+36,0)</f>
        <v>111.356859983119</v>
      </c>
      <c r="P463" s="128">
        <f>VLOOKUP($D463,'[3]5D'!$C:$AY,COLUMNS($A462:L462)+36,0)</f>
        <v>101.431487779901</v>
      </c>
      <c r="Q463" s="128">
        <f>VLOOKUP($D463,'[3]5D'!$C:$AY,COLUMNS($A462:M462)+36,0)</f>
        <v>119.896789211473</v>
      </c>
    </row>
    <row r="464" spans="4:17">
      <c r="D464" s="181">
        <v>32901</v>
      </c>
      <c r="E464" s="128">
        <v>123.076862024801</v>
      </c>
      <c r="F464" s="128">
        <f>VLOOKUP($D464,'[3]5D'!$C:$AY,COLUMNS($A463:B463)+36,0)</f>
        <v>122.003612361478</v>
      </c>
      <c r="G464" s="128">
        <f>VLOOKUP($D464,'[3]5D'!$C:$AY,COLUMNS($A463:C463)+36,0)</f>
        <v>109.989990855212</v>
      </c>
      <c r="H464" s="128">
        <f>VLOOKUP($D464,'[3]5D'!$C:$AY,COLUMNS($A463:D463)+36,0)</f>
        <v>110.058503443361</v>
      </c>
      <c r="I464" s="140">
        <f>VLOOKUP($D464,'[3]5D'!$C:$AY,COLUMNS($A463:E463)+36,0)</f>
        <v>104.058956976128</v>
      </c>
      <c r="J464" s="140">
        <f>VLOOKUP($D464,'[3]5D'!$C:$AY,COLUMNS($A463:F463)+36,0)</f>
        <v>106.151176959271</v>
      </c>
      <c r="K464" s="128">
        <f>VLOOKUP($D464,'[3]5D'!$C:$AY,COLUMNS($A463:G463)+36,0)</f>
        <v>106.756212459587</v>
      </c>
      <c r="L464" s="128">
        <f>VLOOKUP($D464,'[3]5D'!$C:$AY,COLUMNS($A463:H463)+36,0)</f>
        <v>112.739559159973</v>
      </c>
      <c r="M464" s="128">
        <f>VLOOKUP($D464,'[3]5D'!$C:$AY,COLUMNS($A463:I463)+36,0)</f>
        <v>118.343126900758</v>
      </c>
      <c r="N464" s="128">
        <f>VLOOKUP($D464,'[3]5D'!$C:$AY,COLUMNS($A463:J463)+36,0)</f>
        <v>126.836433665519</v>
      </c>
      <c r="O464" s="128">
        <f>VLOOKUP($D464,'[3]5D'!$C:$AY,COLUMNS($A463:K463)+36,0)</f>
        <v>127.426470729162</v>
      </c>
      <c r="P464" s="128">
        <f>VLOOKUP($D464,'[3]5D'!$C:$AY,COLUMNS($A463:L463)+36,0)</f>
        <v>116.099973070241</v>
      </c>
      <c r="Q464" s="128">
        <f>VLOOKUP($D464,'[3]5D'!$C:$AY,COLUMNS($A463:M463)+36,0)</f>
        <v>106.396223542769</v>
      </c>
    </row>
    <row r="465" spans="4:17">
      <c r="D465" s="181">
        <v>32909</v>
      </c>
      <c r="E465" s="128">
        <v>124.076862024801</v>
      </c>
      <c r="F465" s="128">
        <f>VLOOKUP($D465,'[3]5D'!$C:$AY,COLUMNS($A464:B464)+36,0)</f>
        <v>120.774078821765</v>
      </c>
      <c r="G465" s="128">
        <f>VLOOKUP($D465,'[3]5D'!$C:$AY,COLUMNS($A464:C464)+36,0)</f>
        <v>97.8488306040113</v>
      </c>
      <c r="H465" s="128">
        <f>VLOOKUP($D465,'[3]5D'!$C:$AY,COLUMNS($A464:D464)+36,0)</f>
        <v>96.1503915978421</v>
      </c>
      <c r="I465" s="140">
        <f>VLOOKUP($D465,'[3]5D'!$C:$AY,COLUMNS($A464:E464)+36,0)</f>
        <v>107.424117649914</v>
      </c>
      <c r="J465" s="140">
        <f>VLOOKUP($D465,'[3]5D'!$C:$AY,COLUMNS($A464:F464)+36,0)</f>
        <v>97.8091917131634</v>
      </c>
      <c r="K465" s="128">
        <f>VLOOKUP($D465,'[3]5D'!$C:$AY,COLUMNS($A464:G464)+36,0)</f>
        <v>106.581504628634</v>
      </c>
      <c r="L465" s="128">
        <f>VLOOKUP($D465,'[3]5D'!$C:$AY,COLUMNS($A464:H464)+36,0)</f>
        <v>106.581504628634</v>
      </c>
      <c r="M465" s="128">
        <f>VLOOKUP($D465,'[3]5D'!$C:$AY,COLUMNS($A464:I464)+36,0)</f>
        <v>104.448141948805</v>
      </c>
      <c r="N465" s="128">
        <f>VLOOKUP($D465,'[3]5D'!$C:$AY,COLUMNS($A464:J464)+36,0)</f>
        <v>115.977563005523</v>
      </c>
      <c r="O465" s="128">
        <f>VLOOKUP($D465,'[3]5D'!$C:$AY,COLUMNS($A464:K464)+36,0)</f>
        <v>88.5009543797552</v>
      </c>
      <c r="P465" s="128">
        <f>VLOOKUP($D465,'[3]5D'!$C:$AY,COLUMNS($A464:L464)+36,0)</f>
        <v>89.645928921628</v>
      </c>
      <c r="Q465" s="128">
        <f>VLOOKUP($D465,'[3]5D'!$C:$AY,COLUMNS($A464:M464)+36,0)</f>
        <v>89.0895059145283</v>
      </c>
    </row>
    <row r="466" spans="4:17">
      <c r="D466" s="181">
        <v>33110</v>
      </c>
      <c r="E466" s="128">
        <v>125.076862024801</v>
      </c>
      <c r="F466" s="128">
        <f>VLOOKUP($D466,'[3]5D'!$C:$AY,COLUMNS($A465:B465)+36,0)</f>
        <v>94.2148619466111</v>
      </c>
      <c r="G466" s="128">
        <f>VLOOKUP($D466,'[3]5D'!$C:$AY,COLUMNS($A465:C465)+36,0)</f>
        <v>102.741976970186</v>
      </c>
      <c r="H466" s="128">
        <f>VLOOKUP($D466,'[3]5D'!$C:$AY,COLUMNS($A465:D465)+36,0)</f>
        <v>120.662869868791</v>
      </c>
      <c r="I466" s="140">
        <f>VLOOKUP($D466,'[3]5D'!$C:$AY,COLUMNS($A465:E465)+36,0)</f>
        <v>128.035381086146</v>
      </c>
      <c r="J466" s="140">
        <f>VLOOKUP($D466,'[3]5D'!$C:$AY,COLUMNS($A465:F465)+36,0)</f>
        <v>138.843863749092</v>
      </c>
      <c r="K466" s="128">
        <f>VLOOKUP($D466,'[3]5D'!$C:$AY,COLUMNS($A465:G465)+36,0)</f>
        <v>162.665219339416</v>
      </c>
      <c r="L466" s="128">
        <f>VLOOKUP($D466,'[3]5D'!$C:$AY,COLUMNS($A465:H465)+36,0)</f>
        <v>170.037534894826</v>
      </c>
      <c r="M466" s="128">
        <f>VLOOKUP($D466,'[3]5D'!$C:$AY,COLUMNS($A465:I465)+36,0)</f>
        <v>169.84119363392</v>
      </c>
      <c r="N466" s="128">
        <f>VLOOKUP($D466,'[3]5D'!$C:$AY,COLUMNS($A465:J465)+36,0)</f>
        <v>174.690623583892</v>
      </c>
      <c r="O466" s="128">
        <f>VLOOKUP($D466,'[3]5D'!$C:$AY,COLUMNS($A465:K465)+36,0)</f>
        <v>158.695566917032</v>
      </c>
      <c r="P466" s="128">
        <f>VLOOKUP($D466,'[3]5D'!$C:$AY,COLUMNS($A465:L465)+36,0)</f>
        <v>160.850501166335</v>
      </c>
      <c r="Q466" s="128">
        <f>VLOOKUP($D466,'[3]5D'!$C:$AY,COLUMNS($A465:M465)+36,0)</f>
        <v>82.2064819978493</v>
      </c>
    </row>
    <row r="467" spans="4:17">
      <c r="D467" s="181">
        <v>33120</v>
      </c>
      <c r="E467" s="128">
        <v>126.076862024801</v>
      </c>
      <c r="F467" s="128">
        <f>VLOOKUP($D467,'[3]5D'!$C:$AY,COLUMNS($A466:B466)+36,0)</f>
        <v>108.622122647616</v>
      </c>
      <c r="G467" s="128">
        <f>VLOOKUP($D467,'[3]5D'!$C:$AY,COLUMNS($A466:C466)+36,0)</f>
        <v>91.3272340884506</v>
      </c>
      <c r="H467" s="128">
        <f>VLOOKUP($D467,'[3]5D'!$C:$AY,COLUMNS($A466:D466)+36,0)</f>
        <v>119.779310845805</v>
      </c>
      <c r="I467" s="140">
        <f>VLOOKUP($D467,'[3]5D'!$C:$AY,COLUMNS($A466:E466)+36,0)</f>
        <v>112.514458515791</v>
      </c>
      <c r="J467" s="140">
        <f>VLOOKUP($D467,'[3]5D'!$C:$AY,COLUMNS($A466:F466)+36,0)</f>
        <v>118.093052614885</v>
      </c>
      <c r="K467" s="128">
        <f>VLOOKUP($D467,'[3]5D'!$C:$AY,COLUMNS($A466:G466)+36,0)</f>
        <v>121.382378479894</v>
      </c>
      <c r="L467" s="128">
        <f>VLOOKUP($D467,'[3]5D'!$C:$AY,COLUMNS($A466:H466)+36,0)</f>
        <v>147.428428661982</v>
      </c>
      <c r="M467" s="128">
        <f>VLOOKUP($D467,'[3]5D'!$C:$AY,COLUMNS($A466:I466)+36,0)</f>
        <v>132.883950802461</v>
      </c>
      <c r="N467" s="128">
        <f>VLOOKUP($D467,'[3]5D'!$C:$AY,COLUMNS($A466:J466)+36,0)</f>
        <v>150.237378947918</v>
      </c>
      <c r="O467" s="128">
        <f>VLOOKUP($D467,'[3]5D'!$C:$AY,COLUMNS($A466:K466)+36,0)</f>
        <v>130.713337686351</v>
      </c>
      <c r="P467" s="128">
        <f>VLOOKUP($D467,'[3]5D'!$C:$AY,COLUMNS($A466:L466)+36,0)</f>
        <v>136.323800848402</v>
      </c>
      <c r="Q467" s="128">
        <f>VLOOKUP($D467,'[3]5D'!$C:$AY,COLUMNS($A466:M466)+36,0)</f>
        <v>91.7753460809439</v>
      </c>
    </row>
    <row r="468" spans="4:17">
      <c r="D468" s="181">
        <v>33131</v>
      </c>
      <c r="E468" s="128">
        <v>127.076862024801</v>
      </c>
      <c r="F468" s="128">
        <f>VLOOKUP($D468,'[3]5D'!$C:$AY,COLUMNS($A467:B467)+36,0)</f>
        <v>96.97864843666</v>
      </c>
      <c r="G468" s="128">
        <f>VLOOKUP($D468,'[3]5D'!$C:$AY,COLUMNS($A467:C467)+36,0)</f>
        <v>103.894061758434</v>
      </c>
      <c r="H468" s="128">
        <f>VLOOKUP($D468,'[3]5D'!$C:$AY,COLUMNS($A467:D467)+36,0)</f>
        <v>119.89139097122</v>
      </c>
      <c r="I468" s="140">
        <f>VLOOKUP($D468,'[3]5D'!$C:$AY,COLUMNS($A467:E467)+36,0)</f>
        <v>127.216764764839</v>
      </c>
      <c r="J468" s="140">
        <f>VLOOKUP($D468,'[3]5D'!$C:$AY,COLUMNS($A467:F467)+36,0)</f>
        <v>138.673136032119</v>
      </c>
      <c r="K468" s="128">
        <f>VLOOKUP($D468,'[3]5D'!$C:$AY,COLUMNS($A467:G467)+36,0)</f>
        <v>147.496650347876</v>
      </c>
      <c r="L468" s="128">
        <f>VLOOKUP($D468,'[3]5D'!$C:$AY,COLUMNS($A467:H467)+36,0)</f>
        <v>141.33588738643</v>
      </c>
      <c r="M468" s="128">
        <f>VLOOKUP($D468,'[3]5D'!$C:$AY,COLUMNS($A467:I467)+36,0)</f>
        <v>159.220739826667</v>
      </c>
      <c r="N468" s="128">
        <f>VLOOKUP($D468,'[3]5D'!$C:$AY,COLUMNS($A467:J467)+36,0)</f>
        <v>160.552115503822</v>
      </c>
      <c r="O468" s="128">
        <f>VLOOKUP($D468,'[3]5D'!$C:$AY,COLUMNS($A467:K467)+36,0)</f>
        <v>156.792732667751</v>
      </c>
      <c r="P468" s="128">
        <f>VLOOKUP($D468,'[3]5D'!$C:$AY,COLUMNS($A467:L467)+36,0)</f>
        <v>158.466419145462</v>
      </c>
      <c r="Q468" s="128">
        <f>VLOOKUP($D468,'[3]5D'!$C:$AY,COLUMNS($A467:M467)+36,0)</f>
        <v>85.6762265178762</v>
      </c>
    </row>
    <row r="469" spans="4:17">
      <c r="D469" s="181">
        <v>33140</v>
      </c>
      <c r="E469" s="128">
        <v>128.076862024801</v>
      </c>
      <c r="F469" s="128">
        <f>VLOOKUP($D469,'[3]5D'!$C:$AY,COLUMNS($A468:B468)+36,0)</f>
        <v>134.013358585314</v>
      </c>
      <c r="G469" s="128">
        <f>VLOOKUP($D469,'[3]5D'!$C:$AY,COLUMNS($A468:C468)+36,0)</f>
        <v>110.234462424018</v>
      </c>
      <c r="H469" s="128">
        <f>VLOOKUP($D469,'[3]5D'!$C:$AY,COLUMNS($A468:D468)+36,0)</f>
        <v>115.644045782678</v>
      </c>
      <c r="I469" s="140">
        <f>VLOOKUP($D469,'[3]5D'!$C:$AY,COLUMNS($A468:E468)+36,0)</f>
        <v>122.709906437908</v>
      </c>
      <c r="J469" s="140">
        <f>VLOOKUP($D469,'[3]5D'!$C:$AY,COLUMNS($A468:F468)+36,0)</f>
        <v>113.52525003659</v>
      </c>
      <c r="K469" s="128">
        <f>VLOOKUP($D469,'[3]5D'!$C:$AY,COLUMNS($A468:G468)+36,0)</f>
        <v>119.463710080026</v>
      </c>
      <c r="L469" s="128">
        <f>VLOOKUP($D469,'[3]5D'!$C:$AY,COLUMNS($A468:H468)+36,0)</f>
        <v>119.463710080026</v>
      </c>
      <c r="M469" s="128">
        <f>VLOOKUP($D469,'[3]5D'!$C:$AY,COLUMNS($A468:I468)+36,0)</f>
        <v>115.392171068089</v>
      </c>
      <c r="N469" s="128">
        <f>VLOOKUP($D469,'[3]5D'!$C:$AY,COLUMNS($A468:J468)+36,0)</f>
        <v>118.361401089807</v>
      </c>
      <c r="O469" s="128">
        <f>VLOOKUP($D469,'[3]5D'!$C:$AY,COLUMNS($A468:K468)+36,0)</f>
        <v>117.739094079307</v>
      </c>
      <c r="P469" s="128">
        <f>VLOOKUP($D469,'[3]5D'!$C:$AY,COLUMNS($A468:L468)+36,0)</f>
        <v>101.773978364862</v>
      </c>
      <c r="Q469" s="128">
        <f>VLOOKUP($D469,'[3]5D'!$C:$AY,COLUMNS($A468:M468)+36,0)</f>
        <v>65.1772437643399</v>
      </c>
    </row>
    <row r="470" spans="4:17">
      <c r="D470" s="181">
        <v>33190</v>
      </c>
      <c r="E470" s="128">
        <v>129.076862024801</v>
      </c>
      <c r="F470" s="128">
        <f>VLOOKUP($D470,'[3]5D'!$C:$AY,COLUMNS($A469:B469)+36,0)</f>
        <v>96.2938182133626</v>
      </c>
      <c r="G470" s="128">
        <f>VLOOKUP($D470,'[3]5D'!$C:$AY,COLUMNS($A469:C469)+36,0)</f>
        <v>108.683256037767</v>
      </c>
      <c r="H470" s="128">
        <f>VLOOKUP($D470,'[3]5D'!$C:$AY,COLUMNS($A469:D469)+36,0)</f>
        <v>112.286072357333</v>
      </c>
      <c r="I470" s="140">
        <f>VLOOKUP($D470,'[3]5D'!$C:$AY,COLUMNS($A469:E469)+36,0)</f>
        <v>115.999154887904</v>
      </c>
      <c r="J470" s="140">
        <f>VLOOKUP($D470,'[3]5D'!$C:$AY,COLUMNS($A469:F469)+36,0)</f>
        <v>123.995281959889</v>
      </c>
      <c r="K470" s="128">
        <f>VLOOKUP($D470,'[3]5D'!$C:$AY,COLUMNS($A469:G469)+36,0)</f>
        <v>125.079813983127</v>
      </c>
      <c r="L470" s="128">
        <f>VLOOKUP($D470,'[3]5D'!$C:$AY,COLUMNS($A469:H469)+36,0)</f>
        <v>125.079813983127</v>
      </c>
      <c r="M470" s="128">
        <f>VLOOKUP($D470,'[3]5D'!$C:$AY,COLUMNS($A469:I469)+36,0)</f>
        <v>124.08462080039</v>
      </c>
      <c r="N470" s="128">
        <f>VLOOKUP($D470,'[3]5D'!$C:$AY,COLUMNS($A469:J469)+36,0)</f>
        <v>124.626886812009</v>
      </c>
      <c r="O470" s="128">
        <f>VLOOKUP($D470,'[3]5D'!$C:$AY,COLUMNS($A469:K469)+36,0)</f>
        <v>114.884830047427</v>
      </c>
      <c r="P470" s="128">
        <f>VLOOKUP($D470,'[3]5D'!$C:$AY,COLUMNS($A469:L469)+36,0)</f>
        <v>97.3635758674125</v>
      </c>
      <c r="Q470" s="128">
        <f>VLOOKUP($D470,'[3]5D'!$C:$AY,COLUMNS($A469:M469)+36,0)</f>
        <v>90.0818380628766</v>
      </c>
    </row>
    <row r="471" spans="4:17">
      <c r="D471" s="181">
        <v>33200</v>
      </c>
      <c r="E471" s="128">
        <v>130.076862024801</v>
      </c>
      <c r="F471" s="128">
        <f>VLOOKUP($D471,'[3]5D'!$C:$AY,COLUMNS($A470:B470)+36,0)</f>
        <v>101.578465169858</v>
      </c>
      <c r="G471" s="128">
        <f>VLOOKUP($D471,'[3]5D'!$C:$AY,COLUMNS($A470:C470)+36,0)</f>
        <v>102.131465718969</v>
      </c>
      <c r="H471" s="128">
        <f>VLOOKUP($D471,'[3]5D'!$C:$AY,COLUMNS($A470:D470)+36,0)</f>
        <v>114.345464220123</v>
      </c>
      <c r="I471" s="140">
        <f>VLOOKUP($D471,'[3]5D'!$C:$AY,COLUMNS($A470:E470)+36,0)</f>
        <v>115.603602089667</v>
      </c>
      <c r="J471" s="140">
        <f>VLOOKUP($D471,'[3]5D'!$C:$AY,COLUMNS($A470:F470)+36,0)</f>
        <v>121.987101614799</v>
      </c>
      <c r="K471" s="128">
        <f>VLOOKUP($D471,'[3]5D'!$C:$AY,COLUMNS($A470:G470)+36,0)</f>
        <v>124.210358819317</v>
      </c>
      <c r="L471" s="128">
        <f>VLOOKUP($D471,'[3]5D'!$C:$AY,COLUMNS($A470:H470)+36,0)</f>
        <v>124.210358819317</v>
      </c>
      <c r="M471" s="128">
        <f>VLOOKUP($D471,'[3]5D'!$C:$AY,COLUMNS($A470:I470)+36,0)</f>
        <v>112.871390893653</v>
      </c>
      <c r="N471" s="128">
        <f>VLOOKUP($D471,'[3]5D'!$C:$AY,COLUMNS($A470:J470)+36,0)</f>
        <v>113.983019495911</v>
      </c>
      <c r="O471" s="128">
        <f>VLOOKUP($D471,'[3]5D'!$C:$AY,COLUMNS($A470:K470)+36,0)</f>
        <v>113.899275996499</v>
      </c>
      <c r="P471" s="128">
        <f>VLOOKUP($D471,'[3]5D'!$C:$AY,COLUMNS($A470:L470)+36,0)</f>
        <v>110.56251647388</v>
      </c>
      <c r="Q471" s="128">
        <f>VLOOKUP($D471,'[3]5D'!$C:$AY,COLUMNS($A470:M470)+36,0)</f>
        <v>97.0667180770642</v>
      </c>
    </row>
    <row r="474" spans="4:5">
      <c r="D474" s="162">
        <v>10101</v>
      </c>
      <c r="E474" s="164">
        <f>VLOOKUP(D474,$D$229:$Q$471,5,0)</f>
        <v>117.118134877605</v>
      </c>
    </row>
    <row r="475" spans="4:5">
      <c r="D475" s="162">
        <v>10102</v>
      </c>
      <c r="E475" s="164">
        <f t="shared" ref="E475:E538" si="26">VLOOKUP(D475,$D$229:$Q$471,5,0)</f>
        <v>130.449492598379</v>
      </c>
    </row>
    <row r="476" spans="4:5">
      <c r="D476" s="162">
        <v>10103</v>
      </c>
      <c r="E476" s="164">
        <f t="shared" si="26"/>
        <v>119.810707211644</v>
      </c>
    </row>
    <row r="477" spans="4:5">
      <c r="D477" s="162">
        <v>10104</v>
      </c>
      <c r="E477" s="164">
        <f t="shared" si="26"/>
        <v>127.580843083734</v>
      </c>
    </row>
    <row r="478" spans="4:5">
      <c r="D478" s="162">
        <v>10201</v>
      </c>
      <c r="E478" s="164">
        <f t="shared" si="26"/>
        <v>110.804599171646</v>
      </c>
    </row>
    <row r="479" spans="4:5">
      <c r="D479" s="162">
        <v>10202</v>
      </c>
      <c r="E479" s="164">
        <f t="shared" si="26"/>
        <v>108.969827744426</v>
      </c>
    </row>
    <row r="480" spans="4:5">
      <c r="D480" s="162">
        <v>10203</v>
      </c>
      <c r="E480" s="164">
        <f t="shared" si="26"/>
        <v>103.369181155168</v>
      </c>
    </row>
    <row r="481" spans="4:5">
      <c r="D481" s="162">
        <v>10204</v>
      </c>
      <c r="E481" s="164">
        <f t="shared" si="26"/>
        <v>105.303785627933</v>
      </c>
    </row>
    <row r="482" spans="4:5">
      <c r="D482" s="162">
        <v>10205</v>
      </c>
      <c r="E482" s="164">
        <f t="shared" si="26"/>
        <v>119.639912345912</v>
      </c>
    </row>
    <row r="483" spans="4:5">
      <c r="D483" s="162">
        <v>10301</v>
      </c>
      <c r="E483" s="164">
        <f t="shared" si="26"/>
        <v>106.920160885829</v>
      </c>
    </row>
    <row r="484" spans="4:5">
      <c r="D484" s="162">
        <v>10302</v>
      </c>
      <c r="E484" s="164">
        <f t="shared" si="26"/>
        <v>108.469457584113</v>
      </c>
    </row>
    <row r="485" spans="4:5">
      <c r="D485" s="162">
        <v>10303</v>
      </c>
      <c r="E485" s="164">
        <f t="shared" si="26"/>
        <v>78.0435123889487</v>
      </c>
    </row>
    <row r="486" spans="4:5">
      <c r="D486" s="162">
        <v>10304</v>
      </c>
      <c r="E486" s="164">
        <f t="shared" si="26"/>
        <v>145.954488627238</v>
      </c>
    </row>
    <row r="487" spans="4:5">
      <c r="D487" s="162">
        <v>10305</v>
      </c>
      <c r="E487" s="164">
        <f t="shared" si="26"/>
        <v>102.474455278428</v>
      </c>
    </row>
    <row r="488" spans="4:5">
      <c r="D488" s="162">
        <v>10306</v>
      </c>
      <c r="E488" s="164">
        <f t="shared" si="26"/>
        <v>110.721300909396</v>
      </c>
    </row>
    <row r="489" spans="4:5">
      <c r="D489" s="162">
        <v>10405</v>
      </c>
      <c r="E489" s="164">
        <f t="shared" si="26"/>
        <v>105.143471955697</v>
      </c>
    </row>
    <row r="490" spans="4:5">
      <c r="D490" s="162">
        <v>10509</v>
      </c>
      <c r="E490" s="164">
        <f t="shared" si="26"/>
        <v>99.1487567170952</v>
      </c>
    </row>
    <row r="491" spans="4:5">
      <c r="D491" s="162">
        <v>10619</v>
      </c>
      <c r="E491" s="164">
        <f t="shared" si="26"/>
        <v>107.421670118994</v>
      </c>
    </row>
    <row r="492" spans="4:5">
      <c r="D492" s="162">
        <v>10621</v>
      </c>
      <c r="E492" s="164">
        <f t="shared" si="26"/>
        <v>105.052883166359</v>
      </c>
    </row>
    <row r="493" spans="4:5">
      <c r="D493" s="162">
        <v>10622</v>
      </c>
      <c r="E493" s="164">
        <f t="shared" si="26"/>
        <v>110.577407267496</v>
      </c>
    </row>
    <row r="494" spans="4:5">
      <c r="D494" s="162">
        <v>10623</v>
      </c>
      <c r="E494" s="164">
        <f t="shared" si="26"/>
        <v>117.238501939205</v>
      </c>
    </row>
    <row r="495" spans="4:5">
      <c r="D495" s="162">
        <v>10714</v>
      </c>
      <c r="E495" s="164">
        <f t="shared" si="26"/>
        <v>107.88916309652</v>
      </c>
    </row>
    <row r="496" spans="4:5">
      <c r="D496" s="162">
        <v>10722</v>
      </c>
      <c r="E496" s="164">
        <f t="shared" si="26"/>
        <v>117.283617175901</v>
      </c>
    </row>
    <row r="497" spans="4:5">
      <c r="D497" s="162">
        <v>10792</v>
      </c>
      <c r="E497" s="164">
        <f t="shared" si="26"/>
        <v>132.299326359111</v>
      </c>
    </row>
    <row r="498" spans="4:5">
      <c r="D498" s="162">
        <v>10795</v>
      </c>
      <c r="E498" s="164">
        <f t="shared" si="26"/>
        <v>134.822382391682</v>
      </c>
    </row>
    <row r="499" spans="4:5">
      <c r="D499" s="162">
        <v>10800</v>
      </c>
      <c r="E499" s="164">
        <f t="shared" si="26"/>
        <v>122.282401056925</v>
      </c>
    </row>
    <row r="500" spans="4:5">
      <c r="D500" s="162">
        <v>11010</v>
      </c>
      <c r="E500" s="164">
        <f t="shared" si="26"/>
        <v>119.453544062426</v>
      </c>
    </row>
    <row r="501" spans="4:5">
      <c r="D501" s="162">
        <v>11020</v>
      </c>
      <c r="E501" s="164">
        <f t="shared" si="26"/>
        <v>119.383774747404</v>
      </c>
    </row>
    <row r="502" spans="4:5">
      <c r="D502" s="162">
        <v>13131</v>
      </c>
      <c r="E502" s="164">
        <f t="shared" si="26"/>
        <v>116.288944134279</v>
      </c>
    </row>
    <row r="503" spans="4:5">
      <c r="D503" s="162">
        <v>13910</v>
      </c>
      <c r="E503" s="164">
        <f t="shared" si="26"/>
        <v>113.035398134283</v>
      </c>
    </row>
    <row r="504" spans="4:5">
      <c r="D504" s="162">
        <v>13921</v>
      </c>
      <c r="E504" s="164">
        <f t="shared" si="26"/>
        <v>109.984274141359</v>
      </c>
    </row>
    <row r="505" spans="4:5">
      <c r="D505" s="162">
        <v>13922</v>
      </c>
      <c r="E505" s="164">
        <f t="shared" si="26"/>
        <v>107.777021874947</v>
      </c>
    </row>
    <row r="506" spans="4:5">
      <c r="D506" s="162">
        <v>13930</v>
      </c>
      <c r="E506" s="164">
        <f t="shared" si="26"/>
        <v>115.934291724037</v>
      </c>
    </row>
    <row r="507" spans="4:5">
      <c r="D507" s="162">
        <v>13940</v>
      </c>
      <c r="E507" s="164">
        <f t="shared" si="26"/>
        <v>112.813225484084</v>
      </c>
    </row>
    <row r="508" spans="4:5">
      <c r="D508" s="162">
        <v>13990</v>
      </c>
      <c r="E508" s="164">
        <f t="shared" si="26"/>
        <v>124.389471999482</v>
      </c>
    </row>
    <row r="509" spans="4:5">
      <c r="D509" s="162">
        <v>14101</v>
      </c>
      <c r="E509" s="164">
        <f t="shared" si="26"/>
        <v>116.981718827851</v>
      </c>
    </row>
    <row r="510" spans="4:5">
      <c r="D510" s="162">
        <v>14103</v>
      </c>
      <c r="E510" s="164">
        <f t="shared" si="26"/>
        <v>127.805667390085</v>
      </c>
    </row>
    <row r="511" spans="4:5">
      <c r="D511" s="162">
        <v>14109</v>
      </c>
      <c r="E511" s="164">
        <f t="shared" si="26"/>
        <v>137.030014305083</v>
      </c>
    </row>
    <row r="512" spans="4:5">
      <c r="D512" s="162">
        <v>14200</v>
      </c>
      <c r="E512" s="164">
        <f t="shared" si="26"/>
        <v>143.851197570419</v>
      </c>
    </row>
    <row r="513" spans="4:5">
      <c r="D513" s="162">
        <v>14300</v>
      </c>
      <c r="E513" s="164">
        <f t="shared" si="26"/>
        <v>119.31183974753</v>
      </c>
    </row>
    <row r="514" spans="4:5">
      <c r="D514" s="162">
        <v>15110</v>
      </c>
      <c r="E514" s="164">
        <f t="shared" si="26"/>
        <v>198.287201821746</v>
      </c>
    </row>
    <row r="515" spans="4:5">
      <c r="D515" s="162">
        <v>15202</v>
      </c>
      <c r="E515" s="164">
        <f t="shared" si="26"/>
        <v>101.561874035555</v>
      </c>
    </row>
    <row r="516" spans="4:5">
      <c r="D516" s="162">
        <v>15209</v>
      </c>
      <c r="E516" s="164">
        <f t="shared" si="26"/>
        <v>98.8510662193181</v>
      </c>
    </row>
    <row r="517" spans="4:5">
      <c r="D517" s="162">
        <v>16222</v>
      </c>
      <c r="E517" s="164">
        <f t="shared" si="26"/>
        <v>78.2625687359291</v>
      </c>
    </row>
    <row r="518" spans="4:5">
      <c r="D518" s="162">
        <v>16291</v>
      </c>
      <c r="E518" s="164">
        <f t="shared" si="26"/>
        <v>112.654279431776</v>
      </c>
    </row>
    <row r="519" spans="4:5">
      <c r="D519" s="162">
        <v>16292</v>
      </c>
      <c r="E519" s="164">
        <f t="shared" si="26"/>
        <v>86.8234391547965</v>
      </c>
    </row>
    <row r="520" spans="4:5">
      <c r="D520" s="162">
        <v>17094</v>
      </c>
      <c r="E520" s="164">
        <f t="shared" si="26"/>
        <v>114.40688554336</v>
      </c>
    </row>
    <row r="521" spans="4:5">
      <c r="D521" s="162">
        <v>17099</v>
      </c>
      <c r="E521" s="164">
        <f t="shared" si="26"/>
        <v>130.316390041494</v>
      </c>
    </row>
    <row r="522" spans="4:5">
      <c r="D522" s="162">
        <v>18200</v>
      </c>
      <c r="E522" s="164">
        <f t="shared" si="26"/>
        <v>112.25116846983</v>
      </c>
    </row>
    <row r="523" spans="4:5">
      <c r="D523" s="162">
        <v>19202</v>
      </c>
      <c r="E523" s="164">
        <f t="shared" si="26"/>
        <v>108.367092844233</v>
      </c>
    </row>
    <row r="524" spans="4:5">
      <c r="D524" s="162">
        <v>20119</v>
      </c>
      <c r="E524" s="164">
        <f t="shared" si="26"/>
        <v>131.09356349072</v>
      </c>
    </row>
    <row r="525" spans="4:5">
      <c r="D525" s="162">
        <v>20129</v>
      </c>
      <c r="E525" s="164">
        <f t="shared" si="26"/>
        <v>111.914031533515</v>
      </c>
    </row>
    <row r="526" spans="4:5">
      <c r="D526" s="162">
        <v>20132</v>
      </c>
      <c r="E526" s="164">
        <f t="shared" si="26"/>
        <v>117.689574109419</v>
      </c>
    </row>
    <row r="527" spans="4:5">
      <c r="D527" s="162">
        <v>20292</v>
      </c>
      <c r="E527" s="164">
        <f t="shared" si="26"/>
        <v>108.54285898013</v>
      </c>
    </row>
    <row r="528" spans="4:5">
      <c r="D528" s="162">
        <v>20300</v>
      </c>
      <c r="E528" s="164">
        <f t="shared" si="26"/>
        <v>115.591053625906</v>
      </c>
    </row>
    <row r="529" spans="4:5">
      <c r="D529" s="162">
        <v>21003</v>
      </c>
      <c r="E529" s="164">
        <f t="shared" si="26"/>
        <v>111.68031935863</v>
      </c>
    </row>
    <row r="530" spans="4:5">
      <c r="D530" s="162">
        <v>21007</v>
      </c>
      <c r="E530" s="164">
        <f t="shared" si="26"/>
        <v>109.371367253867</v>
      </c>
    </row>
    <row r="531" spans="4:5">
      <c r="D531" s="162">
        <v>21009</v>
      </c>
      <c r="E531" s="164">
        <f t="shared" si="26"/>
        <v>119.393527348415</v>
      </c>
    </row>
    <row r="532" spans="4:5">
      <c r="D532" s="162">
        <v>22191</v>
      </c>
      <c r="E532" s="164">
        <f t="shared" si="26"/>
        <v>105.819117422157</v>
      </c>
    </row>
    <row r="533" spans="4:5">
      <c r="D533" s="162">
        <v>23911</v>
      </c>
      <c r="E533" s="164">
        <f t="shared" si="26"/>
        <v>96.8249967671831</v>
      </c>
    </row>
    <row r="534" spans="4:5">
      <c r="D534" s="162">
        <v>23912</v>
      </c>
      <c r="E534" s="164">
        <f t="shared" si="26"/>
        <v>114.519794795388</v>
      </c>
    </row>
    <row r="535" spans="4:5">
      <c r="D535" s="162">
        <v>23929</v>
      </c>
      <c r="E535" s="164">
        <f t="shared" si="26"/>
        <v>102.541828718925</v>
      </c>
    </row>
    <row r="536" spans="4:5">
      <c r="D536" s="162">
        <v>23960</v>
      </c>
      <c r="E536" s="164">
        <f t="shared" si="26"/>
        <v>123.794825290778</v>
      </c>
    </row>
    <row r="537" spans="4:5">
      <c r="D537" s="162">
        <v>24104</v>
      </c>
      <c r="E537" s="164">
        <f t="shared" si="26"/>
        <v>105.476451259584</v>
      </c>
    </row>
    <row r="538" spans="4:5">
      <c r="D538" s="162">
        <v>24311</v>
      </c>
      <c r="E538" s="164">
        <f t="shared" si="26"/>
        <v>113.590986816106</v>
      </c>
    </row>
    <row r="539" spans="4:5">
      <c r="D539" s="162">
        <v>24312</v>
      </c>
      <c r="E539" s="164">
        <f t="shared" ref="E539:E586" si="27">VLOOKUP(D539,$D$229:$Q$471,5,0)</f>
        <v>110.125981289698</v>
      </c>
    </row>
    <row r="540" spans="4:5">
      <c r="D540" s="162">
        <v>24320</v>
      </c>
      <c r="E540" s="164">
        <f t="shared" si="27"/>
        <v>128.886434124995</v>
      </c>
    </row>
    <row r="541" spans="4:5">
      <c r="D541" s="162">
        <v>25111</v>
      </c>
      <c r="E541" s="164">
        <f t="shared" si="27"/>
        <v>113.696120272118</v>
      </c>
    </row>
    <row r="542" spans="4:5">
      <c r="D542" s="162">
        <v>25112</v>
      </c>
      <c r="E542" s="164">
        <f t="shared" si="27"/>
        <v>97.7271360518517</v>
      </c>
    </row>
    <row r="543" spans="4:5">
      <c r="D543" s="162">
        <v>25130</v>
      </c>
      <c r="E543" s="164">
        <f t="shared" si="27"/>
        <v>117.482517482518</v>
      </c>
    </row>
    <row r="544" spans="4:5">
      <c r="D544" s="162">
        <v>25200</v>
      </c>
      <c r="E544" s="164">
        <f t="shared" si="27"/>
        <v>85.990901515704</v>
      </c>
    </row>
    <row r="545" spans="4:5">
      <c r="D545" s="162">
        <v>25930</v>
      </c>
      <c r="E545" s="164">
        <f t="shared" si="27"/>
        <v>125.112271385849</v>
      </c>
    </row>
    <row r="546" spans="4:5">
      <c r="D546" s="162">
        <v>25994</v>
      </c>
      <c r="E546" s="164">
        <f t="shared" si="27"/>
        <v>98.7284319729117</v>
      </c>
    </row>
    <row r="547" spans="4:5">
      <c r="D547" s="162">
        <v>26512</v>
      </c>
      <c r="E547" s="164">
        <f t="shared" si="27"/>
        <v>128.914998012512</v>
      </c>
    </row>
    <row r="548" spans="4:5">
      <c r="D548" s="162">
        <v>26800</v>
      </c>
      <c r="E548" s="164">
        <f t="shared" si="27"/>
        <v>107.186875655655</v>
      </c>
    </row>
    <row r="549" spans="4:5">
      <c r="D549" s="162">
        <v>27200</v>
      </c>
      <c r="E549" s="164">
        <f t="shared" si="27"/>
        <v>101.949079597383</v>
      </c>
    </row>
    <row r="550" spans="4:5">
      <c r="D550" s="162">
        <v>27330</v>
      </c>
      <c r="E550" s="164">
        <f t="shared" si="27"/>
        <v>141.909031844146</v>
      </c>
    </row>
    <row r="551" spans="4:5">
      <c r="D551" s="162">
        <v>27400</v>
      </c>
      <c r="E551" s="164">
        <f t="shared" si="27"/>
        <v>113.433854315943</v>
      </c>
    </row>
    <row r="552" spans="4:5">
      <c r="D552" s="162">
        <v>27900</v>
      </c>
      <c r="E552" s="164">
        <f t="shared" si="27"/>
        <v>124.969731981222</v>
      </c>
    </row>
    <row r="553" spans="4:5">
      <c r="D553" s="162">
        <v>28110</v>
      </c>
      <c r="E553" s="164">
        <f t="shared" si="27"/>
        <v>132.315985550212</v>
      </c>
    </row>
    <row r="554" spans="4:5">
      <c r="D554" s="162">
        <v>28150</v>
      </c>
      <c r="E554" s="164">
        <f t="shared" si="27"/>
        <v>106.723022861031</v>
      </c>
    </row>
    <row r="555" spans="4:5">
      <c r="D555" s="162">
        <v>28170</v>
      </c>
      <c r="E555" s="164">
        <f t="shared" si="27"/>
        <v>107.71995270453</v>
      </c>
    </row>
    <row r="556" spans="4:5">
      <c r="D556" s="162">
        <v>28191</v>
      </c>
      <c r="E556" s="164">
        <f t="shared" si="27"/>
        <v>117.214128367374</v>
      </c>
    </row>
    <row r="557" spans="4:5">
      <c r="D557" s="162">
        <v>28199</v>
      </c>
      <c r="E557" s="164">
        <f t="shared" si="27"/>
        <v>110.173997377418</v>
      </c>
    </row>
    <row r="558" spans="4:5">
      <c r="D558" s="162">
        <v>28210</v>
      </c>
      <c r="E558" s="164">
        <f t="shared" si="27"/>
        <v>126.810539881005</v>
      </c>
    </row>
    <row r="559" spans="4:5">
      <c r="D559" s="162">
        <v>28230</v>
      </c>
      <c r="E559" s="164">
        <f t="shared" si="27"/>
        <v>107.876022601544</v>
      </c>
    </row>
    <row r="560" spans="4:5">
      <c r="D560" s="162">
        <v>28240</v>
      </c>
      <c r="E560" s="164">
        <f t="shared" si="27"/>
        <v>125.671406070137</v>
      </c>
    </row>
    <row r="561" spans="4:5">
      <c r="D561" s="162">
        <v>28250</v>
      </c>
      <c r="E561" s="164">
        <f t="shared" si="27"/>
        <v>124.144958535371</v>
      </c>
    </row>
    <row r="562" spans="4:5">
      <c r="D562" s="162">
        <v>28260</v>
      </c>
      <c r="E562" s="164">
        <f t="shared" si="27"/>
        <v>115.561108268986</v>
      </c>
    </row>
    <row r="563" spans="4:5">
      <c r="D563" s="162">
        <v>29102</v>
      </c>
      <c r="E563" s="164">
        <f t="shared" si="27"/>
        <v>71.9729865624748</v>
      </c>
    </row>
    <row r="564" spans="4:5">
      <c r="D564" s="162">
        <v>29200</v>
      </c>
      <c r="E564" s="164">
        <f t="shared" si="27"/>
        <v>85.4906144559725</v>
      </c>
    </row>
    <row r="565" spans="4:5">
      <c r="D565" s="162">
        <v>30120</v>
      </c>
      <c r="E565" s="164">
        <f t="shared" si="27"/>
        <v>109.941943136142</v>
      </c>
    </row>
    <row r="566" spans="4:5">
      <c r="D566" s="162">
        <v>30200</v>
      </c>
      <c r="E566" s="164">
        <f t="shared" si="27"/>
        <v>128.74078565372</v>
      </c>
    </row>
    <row r="567" spans="4:5">
      <c r="D567" s="162">
        <v>30400</v>
      </c>
      <c r="E567" s="164">
        <f t="shared" si="27"/>
        <v>129.673493124252</v>
      </c>
    </row>
    <row r="568" spans="4:5">
      <c r="D568" s="162">
        <v>30920</v>
      </c>
      <c r="E568" s="164">
        <f t="shared" si="27"/>
        <v>114.157065712751</v>
      </c>
    </row>
    <row r="569" spans="4:5">
      <c r="D569" s="162">
        <v>30990</v>
      </c>
      <c r="E569" s="164">
        <f t="shared" si="27"/>
        <v>132.276676958348</v>
      </c>
    </row>
    <row r="570" spans="4:5">
      <c r="D570" s="162">
        <v>31002</v>
      </c>
      <c r="E570" s="164">
        <f t="shared" si="27"/>
        <v>141.940097528693</v>
      </c>
    </row>
    <row r="571" spans="4:5">
      <c r="D571" s="162">
        <v>31003</v>
      </c>
      <c r="E571" s="164">
        <f t="shared" si="27"/>
        <v>70.1329951963988</v>
      </c>
    </row>
    <row r="572" spans="4:5">
      <c r="D572" s="162">
        <v>31009</v>
      </c>
      <c r="E572" s="164">
        <f t="shared" si="27"/>
        <v>145.92643828306</v>
      </c>
    </row>
    <row r="573" spans="4:5">
      <c r="D573" s="162">
        <v>32110</v>
      </c>
      <c r="E573" s="164">
        <f t="shared" si="27"/>
        <v>111.027498452793</v>
      </c>
    </row>
    <row r="574" spans="4:5">
      <c r="D574" s="162">
        <v>32120</v>
      </c>
      <c r="E574" s="164">
        <f t="shared" si="27"/>
        <v>105.379764731549</v>
      </c>
    </row>
    <row r="575" spans="4:5">
      <c r="D575" s="162">
        <v>32200</v>
      </c>
      <c r="E575" s="164">
        <f t="shared" si="27"/>
        <v>93.2903225806452</v>
      </c>
    </row>
    <row r="576" spans="4:5">
      <c r="D576" s="162">
        <v>32300</v>
      </c>
      <c r="E576" s="164">
        <f t="shared" si="27"/>
        <v>103.834910328356</v>
      </c>
    </row>
    <row r="577" spans="4:5">
      <c r="D577" s="162">
        <v>32400</v>
      </c>
      <c r="E577" s="164">
        <f t="shared" si="27"/>
        <v>110.344023355671</v>
      </c>
    </row>
    <row r="578" spans="4:5">
      <c r="D578" s="162">
        <v>32500</v>
      </c>
      <c r="E578" s="164">
        <f t="shared" si="27"/>
        <v>106.970384846061</v>
      </c>
    </row>
    <row r="579" spans="4:5">
      <c r="D579" s="162">
        <v>32901</v>
      </c>
      <c r="E579" s="164">
        <f t="shared" si="27"/>
        <v>110.058503443361</v>
      </c>
    </row>
    <row r="580" spans="4:5">
      <c r="D580" s="162">
        <v>32909</v>
      </c>
      <c r="E580" s="164">
        <f t="shared" si="27"/>
        <v>96.1503915978421</v>
      </c>
    </row>
    <row r="581" spans="4:5">
      <c r="D581" s="162">
        <v>33110</v>
      </c>
      <c r="E581" s="164">
        <f t="shared" si="27"/>
        <v>120.662869868791</v>
      </c>
    </row>
    <row r="582" spans="4:5">
      <c r="D582" s="162">
        <v>33120</v>
      </c>
      <c r="E582" s="164">
        <f t="shared" si="27"/>
        <v>119.779310845805</v>
      </c>
    </row>
    <row r="583" spans="4:5">
      <c r="D583" s="162">
        <v>33131</v>
      </c>
      <c r="E583" s="164">
        <f t="shared" si="27"/>
        <v>119.89139097122</v>
      </c>
    </row>
    <row r="584" spans="4:5">
      <c r="D584" s="162">
        <v>33140</v>
      </c>
      <c r="E584" s="164">
        <f t="shared" si="27"/>
        <v>115.644045782678</v>
      </c>
    </row>
    <row r="585" spans="4:5">
      <c r="D585" s="162">
        <v>33190</v>
      </c>
      <c r="E585" s="164">
        <f t="shared" si="27"/>
        <v>112.286072357333</v>
      </c>
    </row>
    <row r="586" spans="4:5">
      <c r="D586" s="162">
        <v>33200</v>
      </c>
      <c r="E586" s="164">
        <f t="shared" si="27"/>
        <v>114.345464220123</v>
      </c>
    </row>
  </sheetData>
  <mergeCells count="9">
    <mergeCell ref="A1:G1"/>
    <mergeCell ref="C2:D2"/>
    <mergeCell ref="A19:G19"/>
    <mergeCell ref="C20:D20"/>
    <mergeCell ref="A36:G36"/>
    <mergeCell ref="C37:D37"/>
    <mergeCell ref="F54:G54"/>
    <mergeCell ref="C55:D55"/>
    <mergeCell ref="C71:D71"/>
  </mergeCells>
  <conditionalFormatting sqref="E88:IO88 $A60:$XFD60">
    <cfRule type="duplicateValues" dxfId="0" priority="2"/>
  </conditionalFormatting>
  <conditionalFormatting sqref="EF91:NP91 $A60:$XFD60">
    <cfRule type="duplicateValues" dxfId="0" priority="3"/>
  </conditionalFormatting>
  <conditionalFormatting sqref="$A61:$XFD62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Lenovo</Company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Graf-Graf</vt:lpstr>
      <vt:lpstr>Indeks PM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Aqma Muda</dc:creator>
  <cp:lastModifiedBy>suria.kasim</cp:lastModifiedBy>
  <dcterms:created xsi:type="dcterms:W3CDTF">2014-01-08T10:34:00Z</dcterms:created>
  <cp:lastPrinted>2024-07-11T10:11:00Z</cp:lastPrinted>
  <dcterms:modified xsi:type="dcterms:W3CDTF">2024-07-12T03:56:30Z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D290DE2B265B41258E53B09141F47946_13</vt:lpwstr>
  </property>
  <property fmtid="{D5CDD505-2E9C-101B-9397-08002B2CF9AE}" pid="3" name="KSOProductBuildVer">
    <vt:lpwstr>1033-12.2.0.17153</vt:lpwstr>
  </property>
</Properties>
</file>